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https://kumamotocnet.sharepoint.com/sites/covid-19vaccine/Shared Documents/08 プロジェクトチーム業務/01 個別接種班/01 医師会・医療機関【照会・通知】/R4.06.13 ４回目接種予約枠照会（８月分）/"/>
    </mc:Choice>
  </mc:AlternateContent>
  <xr:revisionPtr revIDLastSave="134" documentId="13_ncr:1_{2ADA700F-9A45-4346-8411-9752509CA1D4}" xr6:coauthVersionLast="47" xr6:coauthVersionMax="48" xr10:uidLastSave="{8C8EAD59-CD3D-4E05-BAE7-BC77A5B5A5A1}"/>
  <workbookProtection workbookAlgorithmName="SHA-512" workbookHashValue="ypWren+IA90VTDpAGcOeF+lmXIj3s7hQ2qU/mL9+1jPST0gfqB4K7RgIAWJ+JdLtjHlCEIssqPrh9ha13PdZnA==" workbookSaltValue="O44/Z5I3qhbi58D8UakiLw==" workbookSpinCount="100000" lockStructure="1"/>
  <bookViews>
    <workbookView xWindow="-120" yWindow="-120" windowWidth="29040" windowHeight="15840" tabRatio="897" xr2:uid="{00000000-000D-0000-FFFF-FFFF00000000}"/>
  </bookViews>
  <sheets>
    <sheet name="予約枠報告様式" sheetId="12" r:id="rId1"/>
    <sheet name="予約枠報告様式【記載例・要領】" sheetId="23" r:id="rId2"/>
    <sheet name="使わない→" sheetId="25" r:id="rId3"/>
    <sheet name="医療機関" sheetId="21" r:id="rId4"/>
    <sheet name="参照" sheetId="24" r:id="rId5"/>
    <sheet name="CSVフォーマット" sheetId="19" r:id="rId6"/>
  </sheets>
  <definedNames>
    <definedName name="_xlnm._FilterDatabase" localSheetId="5" hidden="1">CSVフォーマット!$A$3:$U$3723</definedName>
    <definedName name="_xlnm._FilterDatabase" localSheetId="3" hidden="1">医療機関!$A$1:$D$1</definedName>
    <definedName name="aaaaa">予約枠報告様式!#REF!</definedName>
    <definedName name="_xlnm.Print_Area" localSheetId="0">予約枠報告様式!$A$1:$BK$71</definedName>
    <definedName name="_xlnm.Print_Titles" localSheetId="0">予約枠報告様式!$A:$A,予約枠報告様式!$1:$10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71" i="12" l="1"/>
  <c r="BM70" i="12"/>
  <c r="BM69" i="12"/>
  <c r="BM68" i="12"/>
  <c r="BM67" i="12"/>
  <c r="BM66" i="12"/>
  <c r="BM65" i="12"/>
  <c r="BM64" i="12"/>
  <c r="B75" i="12"/>
  <c r="B10" i="12" s="1"/>
  <c r="C11" i="12"/>
  <c r="K11" i="12"/>
  <c r="S11" i="12"/>
  <c r="AA11" i="12"/>
  <c r="AI11" i="12"/>
  <c r="AQ11" i="12"/>
  <c r="AY11" i="12"/>
  <c r="BG11" i="12"/>
  <c r="AG11" i="12"/>
  <c r="R11" i="12"/>
  <c r="D11" i="12"/>
  <c r="L11" i="12"/>
  <c r="T11" i="12"/>
  <c r="AB11" i="12"/>
  <c r="AJ11" i="12"/>
  <c r="AR11" i="12"/>
  <c r="AZ11" i="12"/>
  <c r="BH11" i="12"/>
  <c r="AW11" i="12"/>
  <c r="AH11" i="12"/>
  <c r="E11" i="12"/>
  <c r="M11" i="12"/>
  <c r="U11" i="12"/>
  <c r="AC11" i="12"/>
  <c r="AK11" i="12"/>
  <c r="AS11" i="12"/>
  <c r="BA11" i="12"/>
  <c r="BI11" i="12"/>
  <c r="Y11" i="12"/>
  <c r="Z11" i="12"/>
  <c r="F11" i="12"/>
  <c r="N11" i="12"/>
  <c r="V11" i="12"/>
  <c r="AD11" i="12"/>
  <c r="AL11" i="12"/>
  <c r="AT11" i="12"/>
  <c r="BB11" i="12"/>
  <c r="BJ11" i="12"/>
  <c r="AO11" i="12"/>
  <c r="AP11" i="12"/>
  <c r="G11" i="12"/>
  <c r="O11" i="12"/>
  <c r="W11" i="12"/>
  <c r="AE11" i="12"/>
  <c r="AM11" i="12"/>
  <c r="AU11" i="12"/>
  <c r="BC11" i="12"/>
  <c r="BK11" i="12"/>
  <c r="I11" i="12"/>
  <c r="BE11" i="12"/>
  <c r="AX11" i="12"/>
  <c r="H11" i="12"/>
  <c r="P11" i="12"/>
  <c r="X11" i="12"/>
  <c r="AF11" i="12"/>
  <c r="AN11" i="12"/>
  <c r="AV11" i="12"/>
  <c r="BD11" i="12"/>
  <c r="Q11" i="12"/>
  <c r="J11" i="12"/>
  <c r="BF11" i="12"/>
  <c r="B11" i="12"/>
  <c r="B9" i="12" l="1"/>
  <c r="B8" i="12" s="1"/>
  <c r="C75" i="12"/>
  <c r="D75" i="12"/>
  <c r="F75" i="12" s="1"/>
  <c r="B6" i="12"/>
  <c r="BH4" i="12"/>
  <c r="BE4" i="12"/>
  <c r="BN74" i="12"/>
  <c r="BN75" i="12"/>
  <c r="E3" i="19" s="1"/>
  <c r="BN73" i="12"/>
  <c r="B73"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AI73" i="12"/>
  <c r="AJ73" i="12"/>
  <c r="AK73" i="12"/>
  <c r="AL73" i="12"/>
  <c r="AM73" i="12"/>
  <c r="AN73" i="12"/>
  <c r="AO73" i="12"/>
  <c r="AP73" i="12"/>
  <c r="AQ73" i="12"/>
  <c r="AR73" i="12"/>
  <c r="AS73" i="12"/>
  <c r="AT73" i="12"/>
  <c r="AU73" i="12"/>
  <c r="AV73" i="12"/>
  <c r="AW73" i="12"/>
  <c r="AX73" i="12"/>
  <c r="AY73" i="12"/>
  <c r="AZ73" i="12"/>
  <c r="BA73" i="12"/>
  <c r="BB73" i="12"/>
  <c r="BC73" i="12"/>
  <c r="BD73" i="12"/>
  <c r="BE73" i="12"/>
  <c r="BF73" i="12"/>
  <c r="BG73" i="12"/>
  <c r="BH73" i="12"/>
  <c r="BI73" i="12"/>
  <c r="BJ73" i="12"/>
  <c r="BK73" i="12"/>
  <c r="BL73" i="12"/>
  <c r="BM73" i="12"/>
  <c r="B74" i="12"/>
  <c r="C4" i="19" s="1"/>
  <c r="B4" i="19" s="1"/>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A74" i="12"/>
  <c r="A73" i="12"/>
  <c r="N2" i="19" s="1"/>
  <c r="L3" i="24"/>
  <c r="L2" i="24"/>
  <c r="D6" i="12" l="1"/>
  <c r="D10" i="12"/>
  <c r="C10" i="12"/>
  <c r="E75" i="12"/>
  <c r="H75" i="12"/>
  <c r="F10" i="12"/>
  <c r="F6" i="12"/>
  <c r="G75" i="12" l="1"/>
  <c r="E10" i="12"/>
  <c r="J75" i="12"/>
  <c r="H6" i="12"/>
  <c r="H10" i="12"/>
  <c r="I75" i="12" l="1"/>
  <c r="G10" i="12"/>
  <c r="L75" i="12"/>
  <c r="J10" i="12"/>
  <c r="J6" i="12"/>
  <c r="K75" i="12" l="1"/>
  <c r="I10" i="12"/>
  <c r="N75" i="12"/>
  <c r="L6" i="12"/>
  <c r="L10" i="12"/>
  <c r="M75" i="12" l="1"/>
  <c r="K10" i="12"/>
  <c r="P75" i="12"/>
  <c r="N6" i="12"/>
  <c r="N10" i="12"/>
  <c r="O75" i="12" l="1"/>
  <c r="M10" i="12"/>
  <c r="R75" i="12"/>
  <c r="P6" i="12"/>
  <c r="P10" i="12"/>
  <c r="Q75" i="12" l="1"/>
  <c r="O10" i="12"/>
  <c r="T75" i="12"/>
  <c r="R10" i="12"/>
  <c r="R6" i="12"/>
  <c r="S75" i="12" l="1"/>
  <c r="Q10" i="12"/>
  <c r="V75" i="12"/>
  <c r="T6" i="12"/>
  <c r="T10" i="12"/>
  <c r="S10" i="12" l="1"/>
  <c r="U75" i="12"/>
  <c r="X75" i="12"/>
  <c r="V10" i="12"/>
  <c r="V6" i="12"/>
  <c r="W75" i="12" l="1"/>
  <c r="U10" i="12"/>
  <c r="Z75" i="12"/>
  <c r="X6" i="12"/>
  <c r="X10" i="12"/>
  <c r="W10" i="12" l="1"/>
  <c r="Y75" i="12"/>
  <c r="AB75" i="12"/>
  <c r="Z10" i="12"/>
  <c r="Z6" i="12"/>
  <c r="AA75" i="12" l="1"/>
  <c r="Y10" i="12"/>
  <c r="AD75" i="12"/>
  <c r="AB10" i="12"/>
  <c r="AB6" i="12"/>
  <c r="AC75" i="12" l="1"/>
  <c r="AA10" i="12"/>
  <c r="AF75" i="12"/>
  <c r="AD6" i="12"/>
  <c r="AD10" i="12"/>
  <c r="AC10" i="12" l="1"/>
  <c r="AE75" i="12"/>
  <c r="AH75" i="12"/>
  <c r="AF6" i="12"/>
  <c r="AF10" i="12"/>
  <c r="AG75" i="12" l="1"/>
  <c r="AE10" i="12"/>
  <c r="AJ75" i="12"/>
  <c r="AH10" i="12"/>
  <c r="AH6" i="12"/>
  <c r="AG10" i="12" l="1"/>
  <c r="AI75" i="12"/>
  <c r="AL75" i="12"/>
  <c r="AJ10" i="12"/>
  <c r="AJ6" i="12"/>
  <c r="AK75" i="12" l="1"/>
  <c r="AI10" i="12"/>
  <c r="AN75" i="12"/>
  <c r="AL10" i="12"/>
  <c r="AL6" i="12"/>
  <c r="AM75" i="12" l="1"/>
  <c r="AK10" i="12"/>
  <c r="AP75" i="12"/>
  <c r="AN6" i="12"/>
  <c r="AN10" i="12"/>
  <c r="AO75" i="12" l="1"/>
  <c r="AM10" i="12"/>
  <c r="AR75" i="12"/>
  <c r="AP10" i="12"/>
  <c r="AP6" i="12"/>
  <c r="AQ75" i="12" l="1"/>
  <c r="AO10" i="12"/>
  <c r="AT75" i="12"/>
  <c r="AR6" i="12"/>
  <c r="AR10" i="12"/>
  <c r="AS75" i="12" l="1"/>
  <c r="AQ10" i="12"/>
  <c r="AV75" i="12"/>
  <c r="AT6" i="12"/>
  <c r="AT10" i="12"/>
  <c r="AS10" i="12" l="1"/>
  <c r="AU75" i="12"/>
  <c r="AX75" i="12"/>
  <c r="AV6" i="12"/>
  <c r="AV10" i="12"/>
  <c r="AW75" i="12" l="1"/>
  <c r="AU10" i="12"/>
  <c r="AZ75" i="12"/>
  <c r="AX10" i="12"/>
  <c r="AX6" i="12"/>
  <c r="AY75" i="12" l="1"/>
  <c r="AW10" i="12"/>
  <c r="BB75" i="12"/>
  <c r="AZ6" i="12"/>
  <c r="AZ10" i="12"/>
  <c r="AY10" i="12" l="1"/>
  <c r="BA75" i="12"/>
  <c r="BD75" i="12"/>
  <c r="BB10" i="12"/>
  <c r="BB6" i="12"/>
  <c r="BA10" i="12" l="1"/>
  <c r="BC75" i="12"/>
  <c r="BF75" i="12"/>
  <c r="BD6" i="12"/>
  <c r="BD10" i="12"/>
  <c r="BC10" i="12" l="1"/>
  <c r="BE75" i="12"/>
  <c r="BH75" i="12"/>
  <c r="BF10" i="12"/>
  <c r="BF6" i="12"/>
  <c r="BE10" i="12" l="1"/>
  <c r="BG75" i="12"/>
  <c r="BJ75" i="12"/>
  <c r="BH6" i="12"/>
  <c r="BH10" i="12"/>
  <c r="BG10" i="12" l="1"/>
  <c r="BI75" i="12"/>
  <c r="BJ6" i="12"/>
  <c r="BJ10" i="12"/>
  <c r="BK75" i="12" l="1"/>
  <c r="BI10" i="12"/>
  <c r="BK10" i="12" l="1"/>
  <c r="BM1" i="12" l="1"/>
  <c r="BM2" i="12"/>
  <c r="BM3" i="12"/>
  <c r="BM4" i="12"/>
  <c r="BM5" i="12"/>
  <c r="BM6" i="12"/>
  <c r="BM7" i="12"/>
  <c r="BM8" i="12"/>
  <c r="BM9" i="12"/>
  <c r="BM10" i="12"/>
  <c r="F3" i="19" s="1"/>
  <c r="BM11" i="12"/>
  <c r="BM12" i="12"/>
  <c r="D2" i="19" s="1"/>
  <c r="D4" i="19" s="1"/>
  <c r="D5" i="19" s="1"/>
  <c r="D6" i="19" s="1"/>
  <c r="D7" i="19" s="1"/>
  <c r="D8" i="19" s="1"/>
  <c r="D9" i="19" s="1"/>
  <c r="D10" i="19" s="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D52" i="19" s="1"/>
  <c r="D53" i="19" s="1"/>
  <c r="D54" i="19" s="1"/>
  <c r="D55" i="19" s="1"/>
  <c r="D56" i="19" s="1"/>
  <c r="D57" i="19" s="1"/>
  <c r="D58" i="19" s="1"/>
  <c r="D59" i="19" s="1"/>
  <c r="D60" i="19" s="1"/>
  <c r="D61" i="19" s="1"/>
  <c r="D62" i="19" s="1"/>
  <c r="D63" i="19" s="1"/>
  <c r="D64" i="19" s="1"/>
  <c r="D65" i="19" s="1"/>
  <c r="D66" i="19" s="1"/>
  <c r="D67" i="19" s="1"/>
  <c r="D68" i="19" s="1"/>
  <c r="D69" i="19" s="1"/>
  <c r="D70" i="19" s="1"/>
  <c r="D71" i="19" s="1"/>
  <c r="D72" i="19" s="1"/>
  <c r="D73" i="19" s="1"/>
  <c r="D74" i="19" s="1"/>
  <c r="D75" i="19" s="1"/>
  <c r="D76" i="19" s="1"/>
  <c r="D77" i="19" s="1"/>
  <c r="D78" i="19" s="1"/>
  <c r="D79" i="19" s="1"/>
  <c r="D80" i="19" s="1"/>
  <c r="D81" i="19" s="1"/>
  <c r="D82" i="19" s="1"/>
  <c r="D83" i="19" s="1"/>
  <c r="D84" i="19" s="1"/>
  <c r="D85" i="19" s="1"/>
  <c r="D86" i="19" s="1"/>
  <c r="D87" i="19" s="1"/>
  <c r="D88" i="19" s="1"/>
  <c r="D89" i="19" s="1"/>
  <c r="D90" i="19" s="1"/>
  <c r="D91" i="19" s="1"/>
  <c r="D92" i="19" s="1"/>
  <c r="D93" i="19" s="1"/>
  <c r="D94" i="19" s="1"/>
  <c r="D95" i="19" s="1"/>
  <c r="D96" i="19" s="1"/>
  <c r="D97" i="19" s="1"/>
  <c r="D98" i="19" s="1"/>
  <c r="D99" i="19" s="1"/>
  <c r="D100" i="19" s="1"/>
  <c r="D101" i="19" s="1"/>
  <c r="D102" i="19" s="1"/>
  <c r="D103" i="19" s="1"/>
  <c r="D104" i="19" s="1"/>
  <c r="D105" i="19" s="1"/>
  <c r="D106" i="19" s="1"/>
  <c r="D107" i="19" s="1"/>
  <c r="D108" i="19" s="1"/>
  <c r="D109" i="19" s="1"/>
  <c r="D110" i="19" s="1"/>
  <c r="D111" i="19" s="1"/>
  <c r="D112" i="19" s="1"/>
  <c r="D113" i="19" s="1"/>
  <c r="D114" i="19" s="1"/>
  <c r="D115" i="19" s="1"/>
  <c r="D116" i="19" s="1"/>
  <c r="D117" i="19" s="1"/>
  <c r="D118" i="19" s="1"/>
  <c r="D119" i="19" s="1"/>
  <c r="D120" i="19" s="1"/>
  <c r="D121" i="19" s="1"/>
  <c r="D122" i="19" s="1"/>
  <c r="D123" i="19" s="1"/>
  <c r="D124" i="19" s="1"/>
  <c r="D125" i="19" s="1"/>
  <c r="D126" i="19" s="1"/>
  <c r="D127" i="19" s="1"/>
  <c r="D128" i="19" s="1"/>
  <c r="D129" i="19" s="1"/>
  <c r="D130" i="19" s="1"/>
  <c r="D131" i="19" s="1"/>
  <c r="D132" i="19" s="1"/>
  <c r="D133" i="19" s="1"/>
  <c r="D134" i="19" s="1"/>
  <c r="D135" i="19" s="1"/>
  <c r="D136" i="19" s="1"/>
  <c r="D137" i="19" s="1"/>
  <c r="D138" i="19" s="1"/>
  <c r="D139" i="19" s="1"/>
  <c r="D140" i="19" s="1"/>
  <c r="D141" i="19" s="1"/>
  <c r="D142" i="19" s="1"/>
  <c r="D143" i="19" s="1"/>
  <c r="D144" i="19" s="1"/>
  <c r="D145" i="19" s="1"/>
  <c r="D146" i="19" s="1"/>
  <c r="D147" i="19" s="1"/>
  <c r="D148" i="19" s="1"/>
  <c r="D149" i="19" s="1"/>
  <c r="D150" i="19" s="1"/>
  <c r="D151" i="19" s="1"/>
  <c r="D152" i="19" s="1"/>
  <c r="D153" i="19" s="1"/>
  <c r="D154" i="19" s="1"/>
  <c r="D155" i="19" s="1"/>
  <c r="D156" i="19" s="1"/>
  <c r="D157" i="19" s="1"/>
  <c r="D158" i="19" s="1"/>
  <c r="D159" i="19" s="1"/>
  <c r="D160" i="19" s="1"/>
  <c r="D161" i="19" s="1"/>
  <c r="D162" i="19" s="1"/>
  <c r="D163" i="19" s="1"/>
  <c r="D164" i="19" s="1"/>
  <c r="D165" i="19" s="1"/>
  <c r="D166" i="19" s="1"/>
  <c r="D167" i="19" s="1"/>
  <c r="D168" i="19" s="1"/>
  <c r="D169" i="19" s="1"/>
  <c r="D170" i="19" s="1"/>
  <c r="D171" i="19" s="1"/>
  <c r="D172" i="19" s="1"/>
  <c r="D173" i="19" s="1"/>
  <c r="D174" i="19" s="1"/>
  <c r="D175" i="19" s="1"/>
  <c r="D176" i="19" s="1"/>
  <c r="D177" i="19" s="1"/>
  <c r="D178" i="19" s="1"/>
  <c r="D179" i="19" s="1"/>
  <c r="D180" i="19" s="1"/>
  <c r="D181" i="19" s="1"/>
  <c r="D182" i="19" s="1"/>
  <c r="D183" i="19" s="1"/>
  <c r="D184" i="19" s="1"/>
  <c r="D185" i="19" s="1"/>
  <c r="D186" i="19" s="1"/>
  <c r="D187" i="19" s="1"/>
  <c r="D188" i="19" s="1"/>
  <c r="D189" i="19" s="1"/>
  <c r="D190" i="19" s="1"/>
  <c r="D191" i="19" s="1"/>
  <c r="D192" i="19" s="1"/>
  <c r="D193" i="19" s="1"/>
  <c r="D194" i="19" s="1"/>
  <c r="D195" i="19" s="1"/>
  <c r="D196" i="19" s="1"/>
  <c r="D197" i="19" s="1"/>
  <c r="D198" i="19" s="1"/>
  <c r="D199" i="19" s="1"/>
  <c r="D200" i="19" s="1"/>
  <c r="D201" i="19" s="1"/>
  <c r="D202" i="19" s="1"/>
  <c r="D203" i="19" s="1"/>
  <c r="D204" i="19" s="1"/>
  <c r="D205" i="19" s="1"/>
  <c r="D206" i="19" s="1"/>
  <c r="D207" i="19" s="1"/>
  <c r="D208" i="19" s="1"/>
  <c r="D209" i="19" s="1"/>
  <c r="D210" i="19" s="1"/>
  <c r="D211" i="19" s="1"/>
  <c r="D212" i="19" s="1"/>
  <c r="D213" i="19" s="1"/>
  <c r="D214" i="19" s="1"/>
  <c r="D215" i="19" s="1"/>
  <c r="D216" i="19" s="1"/>
  <c r="D217" i="19" s="1"/>
  <c r="D218" i="19" s="1"/>
  <c r="D219" i="19" s="1"/>
  <c r="D220" i="19" s="1"/>
  <c r="D221" i="19" s="1"/>
  <c r="D222" i="19" s="1"/>
  <c r="D223" i="19" s="1"/>
  <c r="D224" i="19" s="1"/>
  <c r="D225" i="19" s="1"/>
  <c r="D226" i="19" s="1"/>
  <c r="D227" i="19" s="1"/>
  <c r="D228" i="19" s="1"/>
  <c r="D229" i="19" s="1"/>
  <c r="D230" i="19" s="1"/>
  <c r="D231" i="19" s="1"/>
  <c r="D232" i="19" s="1"/>
  <c r="D233" i="19" s="1"/>
  <c r="D234" i="19" s="1"/>
  <c r="D235" i="19" s="1"/>
  <c r="D236" i="19" s="1"/>
  <c r="D237" i="19" s="1"/>
  <c r="D238" i="19" s="1"/>
  <c r="D239" i="19" s="1"/>
  <c r="D240" i="19" s="1"/>
  <c r="D241" i="19" s="1"/>
  <c r="D242" i="19" s="1"/>
  <c r="D243" i="19" s="1"/>
  <c r="D244" i="19" s="1"/>
  <c r="D245" i="19" s="1"/>
  <c r="D246" i="19" s="1"/>
  <c r="D247" i="19" s="1"/>
  <c r="D248" i="19" s="1"/>
  <c r="D249" i="19" s="1"/>
  <c r="D250" i="19" s="1"/>
  <c r="D251" i="19" s="1"/>
  <c r="D252" i="19" s="1"/>
  <c r="D253" i="19" s="1"/>
  <c r="D254" i="19" s="1"/>
  <c r="D255" i="19" s="1"/>
  <c r="D256" i="19" s="1"/>
  <c r="D257" i="19" s="1"/>
  <c r="D258" i="19" s="1"/>
  <c r="D259" i="19" s="1"/>
  <c r="D260" i="19" s="1"/>
  <c r="D261" i="19" s="1"/>
  <c r="D262" i="19" s="1"/>
  <c r="D263" i="19" s="1"/>
  <c r="D264" i="19" s="1"/>
  <c r="D265" i="19" s="1"/>
  <c r="D266" i="19" s="1"/>
  <c r="D267" i="19" s="1"/>
  <c r="D268" i="19" s="1"/>
  <c r="D269" i="19" s="1"/>
  <c r="D270" i="19" s="1"/>
  <c r="D271" i="19" s="1"/>
  <c r="D272" i="19" s="1"/>
  <c r="D273" i="19" s="1"/>
  <c r="D274" i="19" s="1"/>
  <c r="D275" i="19" s="1"/>
  <c r="D276" i="19" s="1"/>
  <c r="D277" i="19" s="1"/>
  <c r="D278" i="19" s="1"/>
  <c r="D279" i="19" s="1"/>
  <c r="D280" i="19" s="1"/>
  <c r="D281" i="19" s="1"/>
  <c r="D282" i="19" s="1"/>
  <c r="D283" i="19" s="1"/>
  <c r="D284" i="19" s="1"/>
  <c r="D285" i="19" s="1"/>
  <c r="D286" i="19" s="1"/>
  <c r="D287" i="19" s="1"/>
  <c r="D288" i="19" s="1"/>
  <c r="D289" i="19" s="1"/>
  <c r="D290" i="19" s="1"/>
  <c r="D291" i="19" s="1"/>
  <c r="D292" i="19" s="1"/>
  <c r="D293" i="19" s="1"/>
  <c r="D294" i="19" s="1"/>
  <c r="D295" i="19" s="1"/>
  <c r="D296" i="19" s="1"/>
  <c r="D297" i="19" s="1"/>
  <c r="D298" i="19" s="1"/>
  <c r="D299" i="19" s="1"/>
  <c r="D300" i="19" s="1"/>
  <c r="D301" i="19" s="1"/>
  <c r="D302" i="19" s="1"/>
  <c r="D303" i="19" s="1"/>
  <c r="D304" i="19" s="1"/>
  <c r="D305" i="19" s="1"/>
  <c r="D306" i="19" s="1"/>
  <c r="D307" i="19" s="1"/>
  <c r="D308" i="19" s="1"/>
  <c r="D309" i="19" s="1"/>
  <c r="D310" i="19" s="1"/>
  <c r="D311" i="19" s="1"/>
  <c r="D312" i="19" s="1"/>
  <c r="D313" i="19" s="1"/>
  <c r="D314" i="19" s="1"/>
  <c r="D315" i="19" s="1"/>
  <c r="D316" i="19" s="1"/>
  <c r="D317" i="19" s="1"/>
  <c r="D318" i="19" s="1"/>
  <c r="D319" i="19" s="1"/>
  <c r="D320" i="19" s="1"/>
  <c r="D321" i="19" s="1"/>
  <c r="D322" i="19" s="1"/>
  <c r="D323" i="19" s="1"/>
  <c r="D324" i="19" s="1"/>
  <c r="D325" i="19" s="1"/>
  <c r="D326" i="19" s="1"/>
  <c r="D327" i="19" s="1"/>
  <c r="D328" i="19" s="1"/>
  <c r="D329" i="19" s="1"/>
  <c r="D330" i="19" s="1"/>
  <c r="D331" i="19" s="1"/>
  <c r="D332" i="19" s="1"/>
  <c r="D333" i="19" s="1"/>
  <c r="D334" i="19" s="1"/>
  <c r="D335" i="19" s="1"/>
  <c r="D336" i="19" s="1"/>
  <c r="D337" i="19" s="1"/>
  <c r="D338" i="19" s="1"/>
  <c r="D339" i="19" s="1"/>
  <c r="D340" i="19" s="1"/>
  <c r="D341" i="19" s="1"/>
  <c r="D342" i="19" s="1"/>
  <c r="D343" i="19" s="1"/>
  <c r="D344" i="19" s="1"/>
  <c r="D345" i="19" s="1"/>
  <c r="D346" i="19" s="1"/>
  <c r="D347" i="19" s="1"/>
  <c r="D348" i="19" s="1"/>
  <c r="D349" i="19" s="1"/>
  <c r="D350" i="19" s="1"/>
  <c r="D351" i="19" s="1"/>
  <c r="D352" i="19" s="1"/>
  <c r="D353" i="19" s="1"/>
  <c r="D354" i="19" s="1"/>
  <c r="D355" i="19" s="1"/>
  <c r="D356" i="19" s="1"/>
  <c r="D357" i="19" s="1"/>
  <c r="D358" i="19" s="1"/>
  <c r="D359" i="19" s="1"/>
  <c r="D360" i="19" s="1"/>
  <c r="D361" i="19" s="1"/>
  <c r="D362" i="19" s="1"/>
  <c r="D363" i="19" s="1"/>
  <c r="D364" i="19" s="1"/>
  <c r="D365" i="19" s="1"/>
  <c r="D366" i="19" s="1"/>
  <c r="D367" i="19" s="1"/>
  <c r="D368" i="19" s="1"/>
  <c r="D369" i="19" s="1"/>
  <c r="D370" i="19" s="1"/>
  <c r="D371" i="19" s="1"/>
  <c r="D372" i="19" s="1"/>
  <c r="D373" i="19" s="1"/>
  <c r="D374" i="19" s="1"/>
  <c r="D375" i="19" s="1"/>
  <c r="D376" i="19" s="1"/>
  <c r="D377" i="19" s="1"/>
  <c r="D378" i="19" s="1"/>
  <c r="D379" i="19" s="1"/>
  <c r="D380" i="19" s="1"/>
  <c r="D381" i="19" s="1"/>
  <c r="D382" i="19" s="1"/>
  <c r="D383" i="19" s="1"/>
  <c r="D384" i="19" s="1"/>
  <c r="D385" i="19" s="1"/>
  <c r="D386" i="19" s="1"/>
  <c r="D387" i="19" s="1"/>
  <c r="D388" i="19" s="1"/>
  <c r="D389" i="19" s="1"/>
  <c r="D390" i="19" s="1"/>
  <c r="D391" i="19" s="1"/>
  <c r="D392" i="19" s="1"/>
  <c r="D393" i="19" s="1"/>
  <c r="D394" i="19" s="1"/>
  <c r="D395" i="19" s="1"/>
  <c r="D396" i="19" s="1"/>
  <c r="D397" i="19" s="1"/>
  <c r="D398" i="19" s="1"/>
  <c r="D399" i="19" s="1"/>
  <c r="D400" i="19" s="1"/>
  <c r="D401" i="19" s="1"/>
  <c r="D402" i="19" s="1"/>
  <c r="D403" i="19" s="1"/>
  <c r="D404" i="19" s="1"/>
  <c r="D405" i="19" s="1"/>
  <c r="D406" i="19" s="1"/>
  <c r="D407" i="19" s="1"/>
  <c r="D408" i="19" s="1"/>
  <c r="D409" i="19" s="1"/>
  <c r="D410" i="19" s="1"/>
  <c r="D411" i="19" s="1"/>
  <c r="D412" i="19" s="1"/>
  <c r="D413" i="19" s="1"/>
  <c r="D414" i="19" s="1"/>
  <c r="D415" i="19" s="1"/>
  <c r="D416" i="19" s="1"/>
  <c r="D417" i="19" s="1"/>
  <c r="D418" i="19" s="1"/>
  <c r="D419" i="19" s="1"/>
  <c r="D420" i="19" s="1"/>
  <c r="D421" i="19" s="1"/>
  <c r="D422" i="19" s="1"/>
  <c r="D423" i="19" s="1"/>
  <c r="D424" i="19" s="1"/>
  <c r="D425" i="19" s="1"/>
  <c r="D426" i="19" s="1"/>
  <c r="D427" i="19" s="1"/>
  <c r="D428" i="19" s="1"/>
  <c r="D429" i="19" s="1"/>
  <c r="D430" i="19" s="1"/>
  <c r="D431" i="19" s="1"/>
  <c r="D432" i="19" s="1"/>
  <c r="D433" i="19" s="1"/>
  <c r="D434" i="19" s="1"/>
  <c r="D435" i="19" s="1"/>
  <c r="D436" i="19" s="1"/>
  <c r="D437" i="19" s="1"/>
  <c r="D438" i="19" s="1"/>
  <c r="D439" i="19" s="1"/>
  <c r="D440" i="19" s="1"/>
  <c r="D441" i="19" s="1"/>
  <c r="D442" i="19" s="1"/>
  <c r="D443" i="19" s="1"/>
  <c r="D444" i="19" s="1"/>
  <c r="D445" i="19" s="1"/>
  <c r="D446" i="19" s="1"/>
  <c r="D447" i="19" s="1"/>
  <c r="D448" i="19" s="1"/>
  <c r="D449" i="19" s="1"/>
  <c r="D450" i="19" s="1"/>
  <c r="D451" i="19" s="1"/>
  <c r="D452" i="19" s="1"/>
  <c r="D453" i="19" s="1"/>
  <c r="D454" i="19" s="1"/>
  <c r="D455" i="19" s="1"/>
  <c r="D456" i="19" s="1"/>
  <c r="D457" i="19" s="1"/>
  <c r="D458" i="19" s="1"/>
  <c r="D459" i="19" s="1"/>
  <c r="D460" i="19" s="1"/>
  <c r="D461" i="19" s="1"/>
  <c r="D462" i="19" s="1"/>
  <c r="D463" i="19" s="1"/>
  <c r="D464" i="19" s="1"/>
  <c r="D465" i="19" s="1"/>
  <c r="D466" i="19" s="1"/>
  <c r="D467" i="19" s="1"/>
  <c r="D468" i="19" s="1"/>
  <c r="D469" i="19" s="1"/>
  <c r="D470" i="19" s="1"/>
  <c r="D471" i="19" s="1"/>
  <c r="D472" i="19" s="1"/>
  <c r="D473" i="19" s="1"/>
  <c r="D474" i="19" s="1"/>
  <c r="D475" i="19" s="1"/>
  <c r="D476" i="19" s="1"/>
  <c r="D477" i="19" s="1"/>
  <c r="D478" i="19" s="1"/>
  <c r="D479" i="19" s="1"/>
  <c r="D480" i="19" s="1"/>
  <c r="D481" i="19" s="1"/>
  <c r="D482" i="19" s="1"/>
  <c r="D483" i="19" s="1"/>
  <c r="D484" i="19" s="1"/>
  <c r="D485" i="19" s="1"/>
  <c r="D486" i="19" s="1"/>
  <c r="D487" i="19" s="1"/>
  <c r="D488" i="19" s="1"/>
  <c r="D489" i="19" s="1"/>
  <c r="D490" i="19" s="1"/>
  <c r="D491" i="19" s="1"/>
  <c r="D492" i="19" s="1"/>
  <c r="D493" i="19" s="1"/>
  <c r="D494" i="19" s="1"/>
  <c r="D495" i="19" s="1"/>
  <c r="D496" i="19" s="1"/>
  <c r="D497" i="19" s="1"/>
  <c r="D498" i="19" s="1"/>
  <c r="D499" i="19" s="1"/>
  <c r="D500" i="19" s="1"/>
  <c r="D501" i="19" s="1"/>
  <c r="D502" i="19" s="1"/>
  <c r="D503" i="19" s="1"/>
  <c r="D504" i="19" s="1"/>
  <c r="D505" i="19" s="1"/>
  <c r="D506" i="19" s="1"/>
  <c r="D507" i="19" s="1"/>
  <c r="D508" i="19" s="1"/>
  <c r="D509" i="19" s="1"/>
  <c r="D510" i="19" s="1"/>
  <c r="D511" i="19" s="1"/>
  <c r="D512" i="19" s="1"/>
  <c r="D513" i="19" s="1"/>
  <c r="D514" i="19" s="1"/>
  <c r="D515" i="19" s="1"/>
  <c r="D516" i="19" s="1"/>
  <c r="D517" i="19" s="1"/>
  <c r="D518" i="19" s="1"/>
  <c r="D519" i="19" s="1"/>
  <c r="D520" i="19" s="1"/>
  <c r="D521" i="19" s="1"/>
  <c r="D522" i="19" s="1"/>
  <c r="D523" i="19" s="1"/>
  <c r="D524" i="19" s="1"/>
  <c r="D525" i="19" s="1"/>
  <c r="D526" i="19" s="1"/>
  <c r="D527" i="19" s="1"/>
  <c r="D528" i="19" s="1"/>
  <c r="D529" i="19" s="1"/>
  <c r="D530" i="19" s="1"/>
  <c r="D531" i="19" s="1"/>
  <c r="D532" i="19" s="1"/>
  <c r="D533" i="19" s="1"/>
  <c r="D534" i="19" s="1"/>
  <c r="D535" i="19" s="1"/>
  <c r="D536" i="19" s="1"/>
  <c r="D537" i="19" s="1"/>
  <c r="D538" i="19" s="1"/>
  <c r="D539" i="19" s="1"/>
  <c r="D540" i="19" s="1"/>
  <c r="D541" i="19" s="1"/>
  <c r="D542" i="19" s="1"/>
  <c r="D543" i="19" s="1"/>
  <c r="D544" i="19" s="1"/>
  <c r="D545" i="19" s="1"/>
  <c r="D546" i="19" s="1"/>
  <c r="D547" i="19" s="1"/>
  <c r="D548" i="19" s="1"/>
  <c r="D549" i="19" s="1"/>
  <c r="D550" i="19" s="1"/>
  <c r="D551" i="19" s="1"/>
  <c r="D552" i="19" s="1"/>
  <c r="D553" i="19" s="1"/>
  <c r="D554" i="19" s="1"/>
  <c r="D555" i="19" s="1"/>
  <c r="D556" i="19" s="1"/>
  <c r="D557" i="19" s="1"/>
  <c r="D558" i="19" s="1"/>
  <c r="D559" i="19" s="1"/>
  <c r="D560" i="19" s="1"/>
  <c r="D561" i="19" s="1"/>
  <c r="D562" i="19" s="1"/>
  <c r="D563" i="19" s="1"/>
  <c r="D564" i="19" s="1"/>
  <c r="D565" i="19" s="1"/>
  <c r="D566" i="19" s="1"/>
  <c r="D567" i="19" s="1"/>
  <c r="D568" i="19" s="1"/>
  <c r="D569" i="19" s="1"/>
  <c r="D570" i="19" s="1"/>
  <c r="D571" i="19" s="1"/>
  <c r="D572" i="19" s="1"/>
  <c r="D573" i="19" s="1"/>
  <c r="D574" i="19" s="1"/>
  <c r="D575" i="19" s="1"/>
  <c r="D576" i="19" s="1"/>
  <c r="D577" i="19" s="1"/>
  <c r="D578" i="19" s="1"/>
  <c r="D579" i="19" s="1"/>
  <c r="D580" i="19" s="1"/>
  <c r="D581" i="19" s="1"/>
  <c r="D582" i="19" s="1"/>
  <c r="D583" i="19" s="1"/>
  <c r="D584" i="19" s="1"/>
  <c r="D585" i="19" s="1"/>
  <c r="D586" i="19" s="1"/>
  <c r="D587" i="19" s="1"/>
  <c r="D588" i="19" s="1"/>
  <c r="D589" i="19" s="1"/>
  <c r="D590" i="19" s="1"/>
  <c r="D591" i="19" s="1"/>
  <c r="D592" i="19" s="1"/>
  <c r="D593" i="19" s="1"/>
  <c r="D594" i="19" s="1"/>
  <c r="D595" i="19" s="1"/>
  <c r="D596" i="19" s="1"/>
  <c r="D597" i="19" s="1"/>
  <c r="D598" i="19" s="1"/>
  <c r="D599" i="19" s="1"/>
  <c r="D600" i="19" s="1"/>
  <c r="D601" i="19" s="1"/>
  <c r="D602" i="19" s="1"/>
  <c r="D603" i="19" s="1"/>
  <c r="D604" i="19" s="1"/>
  <c r="D605" i="19" s="1"/>
  <c r="D606" i="19" s="1"/>
  <c r="D607" i="19" s="1"/>
  <c r="D608" i="19" s="1"/>
  <c r="D609" i="19" s="1"/>
  <c r="D610" i="19" s="1"/>
  <c r="D611" i="19" s="1"/>
  <c r="D612" i="19" s="1"/>
  <c r="D613" i="19" s="1"/>
  <c r="D614" i="19" s="1"/>
  <c r="D615" i="19" s="1"/>
  <c r="D616" i="19" s="1"/>
  <c r="D617" i="19" s="1"/>
  <c r="D618" i="19" s="1"/>
  <c r="D619" i="19" s="1"/>
  <c r="D620" i="19" s="1"/>
  <c r="D621" i="19" s="1"/>
  <c r="D622" i="19" s="1"/>
  <c r="D623" i="19" s="1"/>
  <c r="D624" i="19" s="1"/>
  <c r="D625" i="19" s="1"/>
  <c r="D626" i="19" s="1"/>
  <c r="D627" i="19" s="1"/>
  <c r="D628" i="19" s="1"/>
  <c r="D629" i="19" s="1"/>
  <c r="D630" i="19" s="1"/>
  <c r="D631" i="19" s="1"/>
  <c r="D632" i="19" s="1"/>
  <c r="D633" i="19" s="1"/>
  <c r="D634" i="19" s="1"/>
  <c r="D635" i="19" s="1"/>
  <c r="D636" i="19" s="1"/>
  <c r="D637" i="19" s="1"/>
  <c r="D638" i="19" s="1"/>
  <c r="D639" i="19" s="1"/>
  <c r="D640" i="19" s="1"/>
  <c r="D641" i="19" s="1"/>
  <c r="D642" i="19" s="1"/>
  <c r="D643" i="19" s="1"/>
  <c r="D644" i="19" s="1"/>
  <c r="D645" i="19" s="1"/>
  <c r="D646" i="19" s="1"/>
  <c r="D647" i="19" s="1"/>
  <c r="D648" i="19" s="1"/>
  <c r="D649" i="19" s="1"/>
  <c r="D650" i="19" s="1"/>
  <c r="D651" i="19" s="1"/>
  <c r="D652" i="19" s="1"/>
  <c r="D653" i="19" s="1"/>
  <c r="D654" i="19" s="1"/>
  <c r="D655" i="19" s="1"/>
  <c r="D656" i="19" s="1"/>
  <c r="D657" i="19" s="1"/>
  <c r="D658" i="19" s="1"/>
  <c r="D659" i="19" s="1"/>
  <c r="D660" i="19" s="1"/>
  <c r="D661" i="19" s="1"/>
  <c r="D662" i="19" s="1"/>
  <c r="D663" i="19" s="1"/>
  <c r="D664" i="19" s="1"/>
  <c r="D665" i="19" s="1"/>
  <c r="D666" i="19" s="1"/>
  <c r="D667" i="19" s="1"/>
  <c r="D668" i="19" s="1"/>
  <c r="D669" i="19" s="1"/>
  <c r="D670" i="19" s="1"/>
  <c r="D671" i="19" s="1"/>
  <c r="D672" i="19" s="1"/>
  <c r="D673" i="19" s="1"/>
  <c r="D674" i="19" s="1"/>
  <c r="D675" i="19" s="1"/>
  <c r="D676" i="19" s="1"/>
  <c r="D677" i="19" s="1"/>
  <c r="D678" i="19" s="1"/>
  <c r="D679" i="19" s="1"/>
  <c r="D680" i="19" s="1"/>
  <c r="D681" i="19" s="1"/>
  <c r="D682" i="19" s="1"/>
  <c r="D683" i="19" s="1"/>
  <c r="D684" i="19" s="1"/>
  <c r="D685" i="19" s="1"/>
  <c r="D686" i="19" s="1"/>
  <c r="D687" i="19" s="1"/>
  <c r="D688" i="19" s="1"/>
  <c r="D689" i="19" s="1"/>
  <c r="D690" i="19" s="1"/>
  <c r="D691" i="19" s="1"/>
  <c r="D692" i="19" s="1"/>
  <c r="D693" i="19" s="1"/>
  <c r="D694" i="19" s="1"/>
  <c r="D695" i="19" s="1"/>
  <c r="D696" i="19" s="1"/>
  <c r="D697" i="19" s="1"/>
  <c r="D698" i="19" s="1"/>
  <c r="D699" i="19" s="1"/>
  <c r="D700" i="19" s="1"/>
  <c r="D701" i="19" s="1"/>
  <c r="D702" i="19" s="1"/>
  <c r="D703" i="19" s="1"/>
  <c r="D704" i="19" s="1"/>
  <c r="D705" i="19" s="1"/>
  <c r="D706" i="19" s="1"/>
  <c r="D707" i="19" s="1"/>
  <c r="D708" i="19" s="1"/>
  <c r="D709" i="19" s="1"/>
  <c r="D710" i="19" s="1"/>
  <c r="D711" i="19" s="1"/>
  <c r="D712" i="19" s="1"/>
  <c r="D713" i="19" s="1"/>
  <c r="D714" i="19" s="1"/>
  <c r="D715" i="19" s="1"/>
  <c r="D716" i="19" s="1"/>
  <c r="D717" i="19" s="1"/>
  <c r="D718" i="19" s="1"/>
  <c r="D719" i="19" s="1"/>
  <c r="D720" i="19" s="1"/>
  <c r="D721" i="19" s="1"/>
  <c r="D722" i="19" s="1"/>
  <c r="D723" i="19" s="1"/>
  <c r="D724" i="19" s="1"/>
  <c r="D725" i="19" s="1"/>
  <c r="D726" i="19" s="1"/>
  <c r="D727" i="19" s="1"/>
  <c r="D728" i="19" s="1"/>
  <c r="D729" i="19" s="1"/>
  <c r="D730" i="19" s="1"/>
  <c r="D731" i="19" s="1"/>
  <c r="D732" i="19" s="1"/>
  <c r="D733" i="19" s="1"/>
  <c r="D734" i="19" s="1"/>
  <c r="D735" i="19" s="1"/>
  <c r="D736" i="19" s="1"/>
  <c r="D737" i="19" s="1"/>
  <c r="D738" i="19" s="1"/>
  <c r="D739" i="19" s="1"/>
  <c r="D740" i="19" s="1"/>
  <c r="D741" i="19" s="1"/>
  <c r="D742" i="19" s="1"/>
  <c r="D743" i="19" s="1"/>
  <c r="D744" i="19" s="1"/>
  <c r="D745" i="19" s="1"/>
  <c r="D746" i="19" s="1"/>
  <c r="D747" i="19" s="1"/>
  <c r="D748" i="19" s="1"/>
  <c r="D749" i="19" s="1"/>
  <c r="D750" i="19" s="1"/>
  <c r="D751" i="19" s="1"/>
  <c r="D752" i="19" s="1"/>
  <c r="D753" i="19" s="1"/>
  <c r="D754" i="19" s="1"/>
  <c r="D755" i="19" s="1"/>
  <c r="D756" i="19" s="1"/>
  <c r="D757" i="19" s="1"/>
  <c r="D758" i="19" s="1"/>
  <c r="D759" i="19" s="1"/>
  <c r="D760" i="19" s="1"/>
  <c r="D761" i="19" s="1"/>
  <c r="D762" i="19" s="1"/>
  <c r="D763" i="19" s="1"/>
  <c r="D764" i="19" s="1"/>
  <c r="D765" i="19" s="1"/>
  <c r="D766" i="19" s="1"/>
  <c r="D767" i="19" s="1"/>
  <c r="D768" i="19" s="1"/>
  <c r="D769" i="19" s="1"/>
  <c r="D770" i="19" s="1"/>
  <c r="D771" i="19" s="1"/>
  <c r="D772" i="19" s="1"/>
  <c r="D773" i="19" s="1"/>
  <c r="D774" i="19" s="1"/>
  <c r="D775" i="19" s="1"/>
  <c r="D776" i="19" s="1"/>
  <c r="D777" i="19" s="1"/>
  <c r="D778" i="19" s="1"/>
  <c r="D779" i="19" s="1"/>
  <c r="D780" i="19" s="1"/>
  <c r="D781" i="19" s="1"/>
  <c r="D782" i="19" s="1"/>
  <c r="D783" i="19" s="1"/>
  <c r="D784" i="19" s="1"/>
  <c r="D785" i="19" s="1"/>
  <c r="D786" i="19" s="1"/>
  <c r="D787" i="19" s="1"/>
  <c r="D788" i="19" s="1"/>
  <c r="D789" i="19" s="1"/>
  <c r="D790" i="19" s="1"/>
  <c r="D791" i="19" s="1"/>
  <c r="D792" i="19" s="1"/>
  <c r="D793" i="19" s="1"/>
  <c r="D794" i="19" s="1"/>
  <c r="D795" i="19" s="1"/>
  <c r="D796" i="19" s="1"/>
  <c r="D797" i="19" s="1"/>
  <c r="D798" i="19" s="1"/>
  <c r="D799" i="19" s="1"/>
  <c r="D800" i="19" s="1"/>
  <c r="D801" i="19" s="1"/>
  <c r="D802" i="19" s="1"/>
  <c r="D803" i="19" s="1"/>
  <c r="D804" i="19" s="1"/>
  <c r="D805" i="19" s="1"/>
  <c r="D806" i="19" s="1"/>
  <c r="D807" i="19" s="1"/>
  <c r="D808" i="19" s="1"/>
  <c r="D809" i="19" s="1"/>
  <c r="D810" i="19" s="1"/>
  <c r="D811" i="19" s="1"/>
  <c r="D812" i="19" s="1"/>
  <c r="D813" i="19" s="1"/>
  <c r="D814" i="19" s="1"/>
  <c r="D815" i="19" s="1"/>
  <c r="D816" i="19" s="1"/>
  <c r="D817" i="19" s="1"/>
  <c r="D818" i="19" s="1"/>
  <c r="D819" i="19" s="1"/>
  <c r="D820" i="19" s="1"/>
  <c r="D821" i="19" s="1"/>
  <c r="D822" i="19" s="1"/>
  <c r="D823" i="19" s="1"/>
  <c r="D824" i="19" s="1"/>
  <c r="D825" i="19" s="1"/>
  <c r="D826" i="19" s="1"/>
  <c r="D827" i="19" s="1"/>
  <c r="D828" i="19" s="1"/>
  <c r="D829" i="19" s="1"/>
  <c r="D830" i="19" s="1"/>
  <c r="D831" i="19" s="1"/>
  <c r="D832" i="19" s="1"/>
  <c r="D833" i="19" s="1"/>
  <c r="D834" i="19" s="1"/>
  <c r="D835" i="19" s="1"/>
  <c r="D836" i="19" s="1"/>
  <c r="D837" i="19" s="1"/>
  <c r="D838" i="19" s="1"/>
  <c r="D839" i="19" s="1"/>
  <c r="D840" i="19" s="1"/>
  <c r="D841" i="19" s="1"/>
  <c r="D842" i="19" s="1"/>
  <c r="D843" i="19" s="1"/>
  <c r="D844" i="19" s="1"/>
  <c r="D845" i="19" s="1"/>
  <c r="D846" i="19" s="1"/>
  <c r="D847" i="19" s="1"/>
  <c r="D848" i="19" s="1"/>
  <c r="D849" i="19" s="1"/>
  <c r="D850" i="19" s="1"/>
  <c r="D851" i="19" s="1"/>
  <c r="D852" i="19" s="1"/>
  <c r="D853" i="19" s="1"/>
  <c r="D854" i="19" s="1"/>
  <c r="D855" i="19" s="1"/>
  <c r="D856" i="19" s="1"/>
  <c r="D857" i="19" s="1"/>
  <c r="D858" i="19" s="1"/>
  <c r="D859" i="19" s="1"/>
  <c r="D860" i="19" s="1"/>
  <c r="D861" i="19" s="1"/>
  <c r="D862" i="19" s="1"/>
  <c r="D863" i="19" s="1"/>
  <c r="D864" i="19" s="1"/>
  <c r="D865" i="19" s="1"/>
  <c r="D866" i="19" s="1"/>
  <c r="D867" i="19" s="1"/>
  <c r="D868" i="19" s="1"/>
  <c r="D869" i="19" s="1"/>
  <c r="D870" i="19" s="1"/>
  <c r="D871" i="19" s="1"/>
  <c r="D872" i="19" s="1"/>
  <c r="D873" i="19" s="1"/>
  <c r="D874" i="19" s="1"/>
  <c r="D875" i="19" s="1"/>
  <c r="D876" i="19" s="1"/>
  <c r="D877" i="19" s="1"/>
  <c r="D878" i="19" s="1"/>
  <c r="D879" i="19" s="1"/>
  <c r="D880" i="19" s="1"/>
  <c r="D881" i="19" s="1"/>
  <c r="D882" i="19" s="1"/>
  <c r="D883" i="19" s="1"/>
  <c r="D884" i="19" s="1"/>
  <c r="D885" i="19" s="1"/>
  <c r="D886" i="19" s="1"/>
  <c r="D887" i="19" s="1"/>
  <c r="D888" i="19" s="1"/>
  <c r="D889" i="19" s="1"/>
  <c r="D890" i="19" s="1"/>
  <c r="D891" i="19" s="1"/>
  <c r="D892" i="19" s="1"/>
  <c r="D893" i="19" s="1"/>
  <c r="D894" i="19" s="1"/>
  <c r="D895" i="19" s="1"/>
  <c r="D896" i="19" s="1"/>
  <c r="D897" i="19" s="1"/>
  <c r="D898" i="19" s="1"/>
  <c r="D899" i="19" s="1"/>
  <c r="D900" i="19" s="1"/>
  <c r="D901" i="19" s="1"/>
  <c r="D902" i="19" s="1"/>
  <c r="D903" i="19" s="1"/>
  <c r="D904" i="19" s="1"/>
  <c r="D905" i="19" s="1"/>
  <c r="D906" i="19" s="1"/>
  <c r="D907" i="19" s="1"/>
  <c r="D908" i="19" s="1"/>
  <c r="D909" i="19" s="1"/>
  <c r="D910" i="19" s="1"/>
  <c r="D911" i="19" s="1"/>
  <c r="D912" i="19" s="1"/>
  <c r="D913" i="19" s="1"/>
  <c r="D914" i="19" s="1"/>
  <c r="D915" i="19" s="1"/>
  <c r="D916" i="19" s="1"/>
  <c r="D917" i="19" s="1"/>
  <c r="D918" i="19" s="1"/>
  <c r="D919" i="19" s="1"/>
  <c r="D920" i="19" s="1"/>
  <c r="D921" i="19" s="1"/>
  <c r="D922" i="19" s="1"/>
  <c r="D923" i="19" s="1"/>
  <c r="D924" i="19" s="1"/>
  <c r="D925" i="19" s="1"/>
  <c r="D926" i="19" s="1"/>
  <c r="D927" i="19" s="1"/>
  <c r="D928" i="19" s="1"/>
  <c r="D929" i="19" s="1"/>
  <c r="D930" i="19" s="1"/>
  <c r="D931" i="19" s="1"/>
  <c r="D932" i="19" s="1"/>
  <c r="D933" i="19" s="1"/>
  <c r="D934" i="19" s="1"/>
  <c r="D935" i="19" s="1"/>
  <c r="D936" i="19" s="1"/>
  <c r="D937" i="19" s="1"/>
  <c r="D938" i="19" s="1"/>
  <c r="D939" i="19" s="1"/>
  <c r="D940" i="19" s="1"/>
  <c r="D941" i="19" s="1"/>
  <c r="D942" i="19" s="1"/>
  <c r="D943" i="19" s="1"/>
  <c r="D944" i="19" s="1"/>
  <c r="D945" i="19" s="1"/>
  <c r="D946" i="19" s="1"/>
  <c r="D947" i="19" s="1"/>
  <c r="D948" i="19" s="1"/>
  <c r="D949" i="19" s="1"/>
  <c r="D950" i="19" s="1"/>
  <c r="D951" i="19" s="1"/>
  <c r="D952" i="19" s="1"/>
  <c r="D953" i="19" s="1"/>
  <c r="D954" i="19" s="1"/>
  <c r="D955" i="19" s="1"/>
  <c r="D956" i="19" s="1"/>
  <c r="D957" i="19" s="1"/>
  <c r="D958" i="19" s="1"/>
  <c r="D959" i="19" s="1"/>
  <c r="D960" i="19" s="1"/>
  <c r="D961" i="19" s="1"/>
  <c r="D962" i="19" s="1"/>
  <c r="D963" i="19" s="1"/>
  <c r="D964" i="19" s="1"/>
  <c r="D965" i="19" s="1"/>
  <c r="D966" i="19" s="1"/>
  <c r="D967" i="19" s="1"/>
  <c r="D968" i="19" s="1"/>
  <c r="D969" i="19" s="1"/>
  <c r="D970" i="19" s="1"/>
  <c r="D971" i="19" s="1"/>
  <c r="D972" i="19" s="1"/>
  <c r="D973" i="19" s="1"/>
  <c r="D974" i="19" s="1"/>
  <c r="D975" i="19" s="1"/>
  <c r="D976" i="19" s="1"/>
  <c r="D977" i="19" s="1"/>
  <c r="D978" i="19" s="1"/>
  <c r="D979" i="19" s="1"/>
  <c r="D980" i="19" s="1"/>
  <c r="D981" i="19" s="1"/>
  <c r="D982" i="19" s="1"/>
  <c r="D983" i="19" s="1"/>
  <c r="D984" i="19" s="1"/>
  <c r="D985" i="19" s="1"/>
  <c r="D986" i="19" s="1"/>
  <c r="D987" i="19" s="1"/>
  <c r="D988" i="19" s="1"/>
  <c r="D989" i="19" s="1"/>
  <c r="D990" i="19" s="1"/>
  <c r="D991" i="19" s="1"/>
  <c r="D992" i="19" s="1"/>
  <c r="D993" i="19" s="1"/>
  <c r="D994" i="19" s="1"/>
  <c r="D995" i="19" s="1"/>
  <c r="D996" i="19" s="1"/>
  <c r="D997" i="19" s="1"/>
  <c r="D998" i="19" s="1"/>
  <c r="D999" i="19" s="1"/>
  <c r="D1000" i="19" s="1"/>
  <c r="D1001" i="19" s="1"/>
  <c r="D1002" i="19" s="1"/>
  <c r="D1003" i="19" s="1"/>
  <c r="D1004" i="19" s="1"/>
  <c r="D1005" i="19" s="1"/>
  <c r="D1006" i="19" s="1"/>
  <c r="D1007" i="19" s="1"/>
  <c r="D1008" i="19" s="1"/>
  <c r="D1009" i="19" s="1"/>
  <c r="D1010" i="19" s="1"/>
  <c r="D1011" i="19" s="1"/>
  <c r="D1012" i="19" s="1"/>
  <c r="D1013" i="19" s="1"/>
  <c r="D1014" i="19" s="1"/>
  <c r="D1015" i="19" s="1"/>
  <c r="D1016" i="19" s="1"/>
  <c r="D1017" i="19" s="1"/>
  <c r="D1018" i="19" s="1"/>
  <c r="D1019" i="19" s="1"/>
  <c r="D1020" i="19" s="1"/>
  <c r="D1021" i="19" s="1"/>
  <c r="D1022" i="19" s="1"/>
  <c r="D1023" i="19" s="1"/>
  <c r="D1024" i="19" s="1"/>
  <c r="D1025" i="19" s="1"/>
  <c r="D1026" i="19" s="1"/>
  <c r="D1027" i="19" s="1"/>
  <c r="D1028" i="19" s="1"/>
  <c r="D1029" i="19" s="1"/>
  <c r="D1030" i="19" s="1"/>
  <c r="D1031" i="19" s="1"/>
  <c r="D1032" i="19" s="1"/>
  <c r="D1033" i="19" s="1"/>
  <c r="D1034" i="19" s="1"/>
  <c r="D1035" i="19" s="1"/>
  <c r="D1036" i="19" s="1"/>
  <c r="D1037" i="19" s="1"/>
  <c r="D1038" i="19" s="1"/>
  <c r="D1039" i="19" s="1"/>
  <c r="D1040" i="19" s="1"/>
  <c r="D1041" i="19" s="1"/>
  <c r="D1042" i="19" s="1"/>
  <c r="D1043" i="19" s="1"/>
  <c r="D1044" i="19" s="1"/>
  <c r="D1045" i="19" s="1"/>
  <c r="D1046" i="19" s="1"/>
  <c r="D1047" i="19" s="1"/>
  <c r="D1048" i="19" s="1"/>
  <c r="D1049" i="19" s="1"/>
  <c r="D1050" i="19" s="1"/>
  <c r="D1051" i="19" s="1"/>
  <c r="D1052" i="19" s="1"/>
  <c r="D1053" i="19" s="1"/>
  <c r="D1054" i="19" s="1"/>
  <c r="D1055" i="19" s="1"/>
  <c r="D1056" i="19" s="1"/>
  <c r="D1057" i="19" s="1"/>
  <c r="D1058" i="19" s="1"/>
  <c r="D1059" i="19" s="1"/>
  <c r="D1060" i="19" s="1"/>
  <c r="D1061" i="19" s="1"/>
  <c r="D1062" i="19" s="1"/>
  <c r="D1063" i="19" s="1"/>
  <c r="D1064" i="19" s="1"/>
  <c r="D1065" i="19" s="1"/>
  <c r="D1066" i="19" s="1"/>
  <c r="D1067" i="19" s="1"/>
  <c r="D1068" i="19" s="1"/>
  <c r="D1069" i="19" s="1"/>
  <c r="D1070" i="19" s="1"/>
  <c r="D1071" i="19" s="1"/>
  <c r="D1072" i="19" s="1"/>
  <c r="D1073" i="19" s="1"/>
  <c r="D1074" i="19" s="1"/>
  <c r="D1075" i="19" s="1"/>
  <c r="D1076" i="19" s="1"/>
  <c r="D1077" i="19" s="1"/>
  <c r="D1078" i="19" s="1"/>
  <c r="D1079" i="19" s="1"/>
  <c r="D1080" i="19" s="1"/>
  <c r="D1081" i="19" s="1"/>
  <c r="D1082" i="19" s="1"/>
  <c r="D1083" i="19" s="1"/>
  <c r="D1084" i="19" s="1"/>
  <c r="D1085" i="19" s="1"/>
  <c r="D1086" i="19" s="1"/>
  <c r="D1087" i="19" s="1"/>
  <c r="D1088" i="19" s="1"/>
  <c r="D1089" i="19" s="1"/>
  <c r="D1090" i="19" s="1"/>
  <c r="D1091" i="19" s="1"/>
  <c r="D1092" i="19" s="1"/>
  <c r="D1093" i="19" s="1"/>
  <c r="D1094" i="19" s="1"/>
  <c r="D1095" i="19" s="1"/>
  <c r="D1096" i="19" s="1"/>
  <c r="D1097" i="19" s="1"/>
  <c r="D1098" i="19" s="1"/>
  <c r="D1099" i="19" s="1"/>
  <c r="D1100" i="19" s="1"/>
  <c r="D1101" i="19" s="1"/>
  <c r="D1102" i="19" s="1"/>
  <c r="D1103" i="19" s="1"/>
  <c r="D1104" i="19" s="1"/>
  <c r="D1105" i="19" s="1"/>
  <c r="D1106" i="19" s="1"/>
  <c r="D1107" i="19" s="1"/>
  <c r="D1108" i="19" s="1"/>
  <c r="D1109" i="19" s="1"/>
  <c r="D1110" i="19" s="1"/>
  <c r="D1111" i="19" s="1"/>
  <c r="D1112" i="19" s="1"/>
  <c r="D1113" i="19" s="1"/>
  <c r="D1114" i="19" s="1"/>
  <c r="D1115" i="19" s="1"/>
  <c r="D1116" i="19" s="1"/>
  <c r="D1117" i="19" s="1"/>
  <c r="D1118" i="19" s="1"/>
  <c r="D1119" i="19" s="1"/>
  <c r="D1120" i="19" s="1"/>
  <c r="D1121" i="19" s="1"/>
  <c r="D1122" i="19" s="1"/>
  <c r="D1123" i="19" s="1"/>
  <c r="D1124" i="19" s="1"/>
  <c r="D1125" i="19" s="1"/>
  <c r="D1126" i="19" s="1"/>
  <c r="D1127" i="19" s="1"/>
  <c r="D1128" i="19" s="1"/>
  <c r="D1129" i="19" s="1"/>
  <c r="D1130" i="19" s="1"/>
  <c r="D1131" i="19" s="1"/>
  <c r="D1132" i="19" s="1"/>
  <c r="D1133" i="19" s="1"/>
  <c r="D1134" i="19" s="1"/>
  <c r="D1135" i="19" s="1"/>
  <c r="D1136" i="19" s="1"/>
  <c r="D1137" i="19" s="1"/>
  <c r="D1138" i="19" s="1"/>
  <c r="D1139" i="19" s="1"/>
  <c r="D1140" i="19" s="1"/>
  <c r="D1141" i="19" s="1"/>
  <c r="D1142" i="19" s="1"/>
  <c r="D1143" i="19" s="1"/>
  <c r="D1144" i="19" s="1"/>
  <c r="D1145" i="19" s="1"/>
  <c r="D1146" i="19" s="1"/>
  <c r="D1147" i="19" s="1"/>
  <c r="D1148" i="19" s="1"/>
  <c r="D1149" i="19" s="1"/>
  <c r="D1150" i="19" s="1"/>
  <c r="D1151" i="19" s="1"/>
  <c r="D1152" i="19" s="1"/>
  <c r="D1153" i="19" s="1"/>
  <c r="D1154" i="19" s="1"/>
  <c r="D1155" i="19" s="1"/>
  <c r="D1156" i="19" s="1"/>
  <c r="D1157" i="19" s="1"/>
  <c r="D1158" i="19" s="1"/>
  <c r="D1159" i="19" s="1"/>
  <c r="D1160" i="19" s="1"/>
  <c r="D1161" i="19" s="1"/>
  <c r="D1162" i="19" s="1"/>
  <c r="D1163" i="19" s="1"/>
  <c r="D1164" i="19" s="1"/>
  <c r="D1165" i="19" s="1"/>
  <c r="D1166" i="19" s="1"/>
  <c r="D1167" i="19" s="1"/>
  <c r="D1168" i="19" s="1"/>
  <c r="D1169" i="19" s="1"/>
  <c r="D1170" i="19" s="1"/>
  <c r="D1171" i="19" s="1"/>
  <c r="D1172" i="19" s="1"/>
  <c r="D1173" i="19" s="1"/>
  <c r="D1174" i="19" s="1"/>
  <c r="D1175" i="19" s="1"/>
  <c r="D1176" i="19" s="1"/>
  <c r="D1177" i="19" s="1"/>
  <c r="D1178" i="19" s="1"/>
  <c r="D1179" i="19" s="1"/>
  <c r="D1180" i="19" s="1"/>
  <c r="D1181" i="19" s="1"/>
  <c r="D1182" i="19" s="1"/>
  <c r="D1183" i="19" s="1"/>
  <c r="D1184" i="19" s="1"/>
  <c r="D1185" i="19" s="1"/>
  <c r="D1186" i="19" s="1"/>
  <c r="D1187" i="19" s="1"/>
  <c r="D1188" i="19" s="1"/>
  <c r="D1189" i="19" s="1"/>
  <c r="D1190" i="19" s="1"/>
  <c r="D1191" i="19" s="1"/>
  <c r="D1192" i="19" s="1"/>
  <c r="D1193" i="19" s="1"/>
  <c r="D1194" i="19" s="1"/>
  <c r="D1195" i="19" s="1"/>
  <c r="D1196" i="19" s="1"/>
  <c r="D1197" i="19" s="1"/>
  <c r="D1198" i="19" s="1"/>
  <c r="D1199" i="19" s="1"/>
  <c r="D1200" i="19" s="1"/>
  <c r="D1201" i="19" s="1"/>
  <c r="D1202" i="19" s="1"/>
  <c r="D1203" i="19" s="1"/>
  <c r="D1204" i="19" s="1"/>
  <c r="D1205" i="19" s="1"/>
  <c r="D1206" i="19" s="1"/>
  <c r="D1207" i="19" s="1"/>
  <c r="D1208" i="19" s="1"/>
  <c r="D1209" i="19" s="1"/>
  <c r="D1210" i="19" s="1"/>
  <c r="D1211" i="19" s="1"/>
  <c r="D1212" i="19" s="1"/>
  <c r="D1213" i="19" s="1"/>
  <c r="D1214" i="19" s="1"/>
  <c r="D1215" i="19" s="1"/>
  <c r="D1216" i="19" s="1"/>
  <c r="D1217" i="19" s="1"/>
  <c r="D1218" i="19" s="1"/>
  <c r="D1219" i="19" s="1"/>
  <c r="D1220" i="19" s="1"/>
  <c r="D1221" i="19" s="1"/>
  <c r="D1222" i="19" s="1"/>
  <c r="D1223" i="19" s="1"/>
  <c r="D1224" i="19" s="1"/>
  <c r="D1225" i="19" s="1"/>
  <c r="D1226" i="19" s="1"/>
  <c r="D1227" i="19" s="1"/>
  <c r="D1228" i="19" s="1"/>
  <c r="D1229" i="19" s="1"/>
  <c r="D1230" i="19" s="1"/>
  <c r="D1231" i="19" s="1"/>
  <c r="D1232" i="19" s="1"/>
  <c r="D1233" i="19" s="1"/>
  <c r="D1234" i="19" s="1"/>
  <c r="D1235" i="19" s="1"/>
  <c r="D1236" i="19" s="1"/>
  <c r="D1237" i="19" s="1"/>
  <c r="D1238" i="19" s="1"/>
  <c r="D1239" i="19" s="1"/>
  <c r="D1240" i="19" s="1"/>
  <c r="D1241" i="19" s="1"/>
  <c r="D1242" i="19" s="1"/>
  <c r="D1243" i="19" s="1"/>
  <c r="D1244" i="19" s="1"/>
  <c r="D1245" i="19" s="1"/>
  <c r="D1246" i="19" s="1"/>
  <c r="D1247" i="19" s="1"/>
  <c r="D1248" i="19" s="1"/>
  <c r="D1249" i="19" s="1"/>
  <c r="D1250" i="19" s="1"/>
  <c r="D1251" i="19" s="1"/>
  <c r="D1252" i="19" s="1"/>
  <c r="D1253" i="19" s="1"/>
  <c r="D1254" i="19" s="1"/>
  <c r="D1255" i="19" s="1"/>
  <c r="D1256" i="19" s="1"/>
  <c r="D1257" i="19" s="1"/>
  <c r="D1258" i="19" s="1"/>
  <c r="D1259" i="19" s="1"/>
  <c r="D1260" i="19" s="1"/>
  <c r="D1261" i="19" s="1"/>
  <c r="D1262" i="19" s="1"/>
  <c r="D1263" i="19" s="1"/>
  <c r="D1264" i="19" s="1"/>
  <c r="D1265" i="19" s="1"/>
  <c r="D1266" i="19" s="1"/>
  <c r="D1267" i="19" s="1"/>
  <c r="D1268" i="19" s="1"/>
  <c r="D1269" i="19" s="1"/>
  <c r="D1270" i="19" s="1"/>
  <c r="D1271" i="19" s="1"/>
  <c r="D1272" i="19" s="1"/>
  <c r="D1273" i="19" s="1"/>
  <c r="D1274" i="19" s="1"/>
  <c r="D1275" i="19" s="1"/>
  <c r="D1276" i="19" s="1"/>
  <c r="D1277" i="19" s="1"/>
  <c r="D1278" i="19" s="1"/>
  <c r="D1279" i="19" s="1"/>
  <c r="D1280" i="19" s="1"/>
  <c r="D1281" i="19" s="1"/>
  <c r="D1282" i="19" s="1"/>
  <c r="D1283" i="19" s="1"/>
  <c r="D1284" i="19" s="1"/>
  <c r="D1285" i="19" s="1"/>
  <c r="D1286" i="19" s="1"/>
  <c r="D1287" i="19" s="1"/>
  <c r="D1288" i="19" s="1"/>
  <c r="D1289" i="19" s="1"/>
  <c r="D1290" i="19" s="1"/>
  <c r="D1291" i="19" s="1"/>
  <c r="D1292" i="19" s="1"/>
  <c r="D1293" i="19" s="1"/>
  <c r="D1294" i="19" s="1"/>
  <c r="D1295" i="19" s="1"/>
  <c r="D1296" i="19" s="1"/>
  <c r="D1297" i="19" s="1"/>
  <c r="D1298" i="19" s="1"/>
  <c r="D1299" i="19" s="1"/>
  <c r="D1300" i="19" s="1"/>
  <c r="D1301" i="19" s="1"/>
  <c r="D1302" i="19" s="1"/>
  <c r="D1303" i="19" s="1"/>
  <c r="D1304" i="19" s="1"/>
  <c r="D1305" i="19" s="1"/>
  <c r="D1306" i="19" s="1"/>
  <c r="D1307" i="19" s="1"/>
  <c r="D1308" i="19" s="1"/>
  <c r="D1309" i="19" s="1"/>
  <c r="D1310" i="19" s="1"/>
  <c r="D1311" i="19" s="1"/>
  <c r="D1312" i="19" s="1"/>
  <c r="D1313" i="19" s="1"/>
  <c r="D1314" i="19" s="1"/>
  <c r="D1315" i="19" s="1"/>
  <c r="D1316" i="19" s="1"/>
  <c r="D1317" i="19" s="1"/>
  <c r="D1318" i="19" s="1"/>
  <c r="D1319" i="19" s="1"/>
  <c r="D1320" i="19" s="1"/>
  <c r="D1321" i="19" s="1"/>
  <c r="D1322" i="19" s="1"/>
  <c r="D1323" i="19" s="1"/>
  <c r="D1324" i="19" s="1"/>
  <c r="D1325" i="19" s="1"/>
  <c r="D1326" i="19" s="1"/>
  <c r="D1327" i="19" s="1"/>
  <c r="D1328" i="19" s="1"/>
  <c r="D1329" i="19" s="1"/>
  <c r="D1330" i="19" s="1"/>
  <c r="D1331" i="19" s="1"/>
  <c r="D1332" i="19" s="1"/>
  <c r="D1333" i="19" s="1"/>
  <c r="D1334" i="19" s="1"/>
  <c r="D1335" i="19" s="1"/>
  <c r="D1336" i="19" s="1"/>
  <c r="D1337" i="19" s="1"/>
  <c r="D1338" i="19" s="1"/>
  <c r="D1339" i="19" s="1"/>
  <c r="D1340" i="19" s="1"/>
  <c r="D1341" i="19" s="1"/>
  <c r="D1342" i="19" s="1"/>
  <c r="D1343" i="19" s="1"/>
  <c r="D1344" i="19" s="1"/>
  <c r="D1345" i="19" s="1"/>
  <c r="D1346" i="19" s="1"/>
  <c r="D1347" i="19" s="1"/>
  <c r="D1348" i="19" s="1"/>
  <c r="D1349" i="19" s="1"/>
  <c r="D1350" i="19" s="1"/>
  <c r="D1351" i="19" s="1"/>
  <c r="D1352" i="19" s="1"/>
  <c r="D1353" i="19" s="1"/>
  <c r="D1354" i="19" s="1"/>
  <c r="D1355" i="19" s="1"/>
  <c r="D1356" i="19" s="1"/>
  <c r="D1357" i="19" s="1"/>
  <c r="D1358" i="19" s="1"/>
  <c r="D1359" i="19" s="1"/>
  <c r="D1360" i="19" s="1"/>
  <c r="D1361" i="19" s="1"/>
  <c r="D1362" i="19" s="1"/>
  <c r="D1363" i="19" s="1"/>
  <c r="D1364" i="19" s="1"/>
  <c r="D1365" i="19" s="1"/>
  <c r="D1366" i="19" s="1"/>
  <c r="D1367" i="19" s="1"/>
  <c r="D1368" i="19" s="1"/>
  <c r="D1369" i="19" s="1"/>
  <c r="D1370" i="19" s="1"/>
  <c r="D1371" i="19" s="1"/>
  <c r="D1372" i="19" s="1"/>
  <c r="D1373" i="19" s="1"/>
  <c r="D1374" i="19" s="1"/>
  <c r="D1375" i="19" s="1"/>
  <c r="D1376" i="19" s="1"/>
  <c r="D1377" i="19" s="1"/>
  <c r="D1378" i="19" s="1"/>
  <c r="D1379" i="19" s="1"/>
  <c r="D1380" i="19" s="1"/>
  <c r="D1381" i="19" s="1"/>
  <c r="D1382" i="19" s="1"/>
  <c r="D1383" i="19" s="1"/>
  <c r="D1384" i="19" s="1"/>
  <c r="D1385" i="19" s="1"/>
  <c r="D1386" i="19" s="1"/>
  <c r="D1387" i="19" s="1"/>
  <c r="D1388" i="19" s="1"/>
  <c r="D1389" i="19" s="1"/>
  <c r="D1390" i="19" s="1"/>
  <c r="D1391" i="19" s="1"/>
  <c r="D1392" i="19" s="1"/>
  <c r="D1393" i="19" s="1"/>
  <c r="D1394" i="19" s="1"/>
  <c r="D1395" i="19" s="1"/>
  <c r="D1396" i="19" s="1"/>
  <c r="D1397" i="19" s="1"/>
  <c r="D1398" i="19" s="1"/>
  <c r="D1399" i="19" s="1"/>
  <c r="D1400" i="19" s="1"/>
  <c r="D1401" i="19" s="1"/>
  <c r="D1402" i="19" s="1"/>
  <c r="D1403" i="19" s="1"/>
  <c r="D1404" i="19" s="1"/>
  <c r="D1405" i="19" s="1"/>
  <c r="D1406" i="19" s="1"/>
  <c r="D1407" i="19" s="1"/>
  <c r="D1408" i="19" s="1"/>
  <c r="D1409" i="19" s="1"/>
  <c r="D1410" i="19" s="1"/>
  <c r="D1411" i="19" s="1"/>
  <c r="D1412" i="19" s="1"/>
  <c r="D1413" i="19" s="1"/>
  <c r="D1414" i="19" s="1"/>
  <c r="D1415" i="19" s="1"/>
  <c r="D1416" i="19" s="1"/>
  <c r="D1417" i="19" s="1"/>
  <c r="D1418" i="19" s="1"/>
  <c r="D1419" i="19" s="1"/>
  <c r="D1420" i="19" s="1"/>
  <c r="D1421" i="19" s="1"/>
  <c r="D1422" i="19" s="1"/>
  <c r="D1423" i="19" s="1"/>
  <c r="D1424" i="19" s="1"/>
  <c r="D1425" i="19" s="1"/>
  <c r="D1426" i="19" s="1"/>
  <c r="D1427" i="19" s="1"/>
  <c r="D1428" i="19" s="1"/>
  <c r="D1429" i="19" s="1"/>
  <c r="D1430" i="19" s="1"/>
  <c r="D1431" i="19" s="1"/>
  <c r="D1432" i="19" s="1"/>
  <c r="D1433" i="19" s="1"/>
  <c r="D1434" i="19" s="1"/>
  <c r="D1435" i="19" s="1"/>
  <c r="D1436" i="19" s="1"/>
  <c r="D1437" i="19" s="1"/>
  <c r="D1438" i="19" s="1"/>
  <c r="D1439" i="19" s="1"/>
  <c r="D1440" i="19" s="1"/>
  <c r="D1441" i="19" s="1"/>
  <c r="D1442" i="19" s="1"/>
  <c r="D1443" i="19" s="1"/>
  <c r="D1444" i="19" s="1"/>
  <c r="D1445" i="19" s="1"/>
  <c r="D1446" i="19" s="1"/>
  <c r="D1447" i="19" s="1"/>
  <c r="D1448" i="19" s="1"/>
  <c r="D1449" i="19" s="1"/>
  <c r="D1450" i="19" s="1"/>
  <c r="D1451" i="19" s="1"/>
  <c r="D1452" i="19" s="1"/>
  <c r="D1453" i="19" s="1"/>
  <c r="D1454" i="19" s="1"/>
  <c r="D1455" i="19" s="1"/>
  <c r="D1456" i="19" s="1"/>
  <c r="D1457" i="19" s="1"/>
  <c r="D1458" i="19" s="1"/>
  <c r="D1459" i="19" s="1"/>
  <c r="D1460" i="19" s="1"/>
  <c r="D1461" i="19" s="1"/>
  <c r="D1462" i="19" s="1"/>
  <c r="D1463" i="19" s="1"/>
  <c r="D1464" i="19" s="1"/>
  <c r="D1465" i="19" s="1"/>
  <c r="D1466" i="19" s="1"/>
  <c r="D1467" i="19" s="1"/>
  <c r="D1468" i="19" s="1"/>
  <c r="D1469" i="19" s="1"/>
  <c r="D1470" i="19" s="1"/>
  <c r="D1471" i="19" s="1"/>
  <c r="D1472" i="19" s="1"/>
  <c r="D1473" i="19" s="1"/>
  <c r="D1474" i="19" s="1"/>
  <c r="D1475" i="19" s="1"/>
  <c r="D1476" i="19" s="1"/>
  <c r="D1477" i="19" s="1"/>
  <c r="D1478" i="19" s="1"/>
  <c r="D1479" i="19" s="1"/>
  <c r="D1480" i="19" s="1"/>
  <c r="D1481" i="19" s="1"/>
  <c r="D1482" i="19" s="1"/>
  <c r="D1483" i="19" s="1"/>
  <c r="D1484" i="19" s="1"/>
  <c r="D1485" i="19" s="1"/>
  <c r="D1486" i="19" s="1"/>
  <c r="D1487" i="19" s="1"/>
  <c r="D1488" i="19" s="1"/>
  <c r="D1489" i="19" s="1"/>
  <c r="D1490" i="19" s="1"/>
  <c r="D1491" i="19" s="1"/>
  <c r="D1492" i="19" s="1"/>
  <c r="D1493" i="19" s="1"/>
  <c r="D1494" i="19" s="1"/>
  <c r="D1495" i="19" s="1"/>
  <c r="D1496" i="19" s="1"/>
  <c r="D1497" i="19" s="1"/>
  <c r="D1498" i="19" s="1"/>
  <c r="D1499" i="19" s="1"/>
  <c r="D1500" i="19" s="1"/>
  <c r="D1501" i="19" s="1"/>
  <c r="D1502" i="19" s="1"/>
  <c r="D1503" i="19" s="1"/>
  <c r="D1504" i="19" s="1"/>
  <c r="D1505" i="19" s="1"/>
  <c r="D1506" i="19" s="1"/>
  <c r="D1507" i="19" s="1"/>
  <c r="D1508" i="19" s="1"/>
  <c r="D1509" i="19" s="1"/>
  <c r="D1510" i="19" s="1"/>
  <c r="D1511" i="19" s="1"/>
  <c r="D1512" i="19" s="1"/>
  <c r="D1513" i="19" s="1"/>
  <c r="D1514" i="19" s="1"/>
  <c r="D1515" i="19" s="1"/>
  <c r="D1516" i="19" s="1"/>
  <c r="D1517" i="19" s="1"/>
  <c r="D1518" i="19" s="1"/>
  <c r="D1519" i="19" s="1"/>
  <c r="D1520" i="19" s="1"/>
  <c r="D1521" i="19" s="1"/>
  <c r="D1522" i="19" s="1"/>
  <c r="D1523" i="19" s="1"/>
  <c r="D1524" i="19" s="1"/>
  <c r="D1525" i="19" s="1"/>
  <c r="D1526" i="19" s="1"/>
  <c r="D1527" i="19" s="1"/>
  <c r="D1528" i="19" s="1"/>
  <c r="D1529" i="19" s="1"/>
  <c r="D1530" i="19" s="1"/>
  <c r="D1531" i="19" s="1"/>
  <c r="D1532" i="19" s="1"/>
  <c r="D1533" i="19" s="1"/>
  <c r="D1534" i="19" s="1"/>
  <c r="D1535" i="19" s="1"/>
  <c r="D1536" i="19" s="1"/>
  <c r="D1537" i="19" s="1"/>
  <c r="D1538" i="19" s="1"/>
  <c r="D1539" i="19" s="1"/>
  <c r="D1540" i="19" s="1"/>
  <c r="D1541" i="19" s="1"/>
  <c r="D1542" i="19" s="1"/>
  <c r="D1543" i="19" s="1"/>
  <c r="D1544" i="19" s="1"/>
  <c r="D1545" i="19" s="1"/>
  <c r="D1546" i="19" s="1"/>
  <c r="D1547" i="19" s="1"/>
  <c r="D1548" i="19" s="1"/>
  <c r="D1549" i="19" s="1"/>
  <c r="D1550" i="19" s="1"/>
  <c r="D1551" i="19" s="1"/>
  <c r="D1552" i="19" s="1"/>
  <c r="D1553" i="19" s="1"/>
  <c r="D1554" i="19" s="1"/>
  <c r="D1555" i="19" s="1"/>
  <c r="D1556" i="19" s="1"/>
  <c r="D1557" i="19" s="1"/>
  <c r="D1558" i="19" s="1"/>
  <c r="D1559" i="19" s="1"/>
  <c r="D1560" i="19" s="1"/>
  <c r="D1561" i="19" s="1"/>
  <c r="D1562" i="19" s="1"/>
  <c r="D1563" i="19" s="1"/>
  <c r="D1564" i="19" s="1"/>
  <c r="D1565" i="19" s="1"/>
  <c r="D1566" i="19" s="1"/>
  <c r="D1567" i="19" s="1"/>
  <c r="D1568" i="19" s="1"/>
  <c r="D1569" i="19" s="1"/>
  <c r="D1570" i="19" s="1"/>
  <c r="D1571" i="19" s="1"/>
  <c r="D1572" i="19" s="1"/>
  <c r="D1573" i="19" s="1"/>
  <c r="D1574" i="19" s="1"/>
  <c r="D1575" i="19" s="1"/>
  <c r="D1576" i="19" s="1"/>
  <c r="D1577" i="19" s="1"/>
  <c r="D1578" i="19" s="1"/>
  <c r="D1579" i="19" s="1"/>
  <c r="D1580" i="19" s="1"/>
  <c r="D1581" i="19" s="1"/>
  <c r="D1582" i="19" s="1"/>
  <c r="D1583" i="19" s="1"/>
  <c r="D1584" i="19" s="1"/>
  <c r="D1585" i="19" s="1"/>
  <c r="D1586" i="19" s="1"/>
  <c r="D1587" i="19" s="1"/>
  <c r="D1588" i="19" s="1"/>
  <c r="D1589" i="19" s="1"/>
  <c r="D1590" i="19" s="1"/>
  <c r="D1591" i="19" s="1"/>
  <c r="D1592" i="19" s="1"/>
  <c r="D1593" i="19" s="1"/>
  <c r="D1594" i="19" s="1"/>
  <c r="D1595" i="19" s="1"/>
  <c r="D1596" i="19" s="1"/>
  <c r="D1597" i="19" s="1"/>
  <c r="D1598" i="19" s="1"/>
  <c r="D1599" i="19" s="1"/>
  <c r="D1600" i="19" s="1"/>
  <c r="D1601" i="19" s="1"/>
  <c r="D1602" i="19" s="1"/>
  <c r="D1603" i="19" s="1"/>
  <c r="D1604" i="19" s="1"/>
  <c r="D1605" i="19" s="1"/>
  <c r="D1606" i="19" s="1"/>
  <c r="D1607" i="19" s="1"/>
  <c r="D1608" i="19" s="1"/>
  <c r="D1609" i="19" s="1"/>
  <c r="D1610" i="19" s="1"/>
  <c r="D1611" i="19" s="1"/>
  <c r="D1612" i="19" s="1"/>
  <c r="D1613" i="19" s="1"/>
  <c r="D1614" i="19" s="1"/>
  <c r="D1615" i="19" s="1"/>
  <c r="D1616" i="19" s="1"/>
  <c r="D1617" i="19" s="1"/>
  <c r="D1618" i="19" s="1"/>
  <c r="D1619" i="19" s="1"/>
  <c r="D1620" i="19" s="1"/>
  <c r="D1621" i="19" s="1"/>
  <c r="D1622" i="19" s="1"/>
  <c r="D1623" i="19" s="1"/>
  <c r="D1624" i="19" s="1"/>
  <c r="D1625" i="19" s="1"/>
  <c r="D1626" i="19" s="1"/>
  <c r="D1627" i="19" s="1"/>
  <c r="D1628" i="19" s="1"/>
  <c r="D1629" i="19" s="1"/>
  <c r="D1630" i="19" s="1"/>
  <c r="D1631" i="19" s="1"/>
  <c r="D1632" i="19" s="1"/>
  <c r="D1633" i="19" s="1"/>
  <c r="D1634" i="19" s="1"/>
  <c r="D1635" i="19" s="1"/>
  <c r="D1636" i="19" s="1"/>
  <c r="D1637" i="19" s="1"/>
  <c r="D1638" i="19" s="1"/>
  <c r="D1639" i="19" s="1"/>
  <c r="D1640" i="19" s="1"/>
  <c r="D1641" i="19" s="1"/>
  <c r="D1642" i="19" s="1"/>
  <c r="D1643" i="19" s="1"/>
  <c r="D1644" i="19" s="1"/>
  <c r="D1645" i="19" s="1"/>
  <c r="D1646" i="19" s="1"/>
  <c r="D1647" i="19" s="1"/>
  <c r="D1648" i="19" s="1"/>
  <c r="D1649" i="19" s="1"/>
  <c r="D1650" i="19" s="1"/>
  <c r="D1651" i="19" s="1"/>
  <c r="D1652" i="19" s="1"/>
  <c r="D1653" i="19" s="1"/>
  <c r="D1654" i="19" s="1"/>
  <c r="D1655" i="19" s="1"/>
  <c r="D1656" i="19" s="1"/>
  <c r="D1657" i="19" s="1"/>
  <c r="D1658" i="19" s="1"/>
  <c r="D1659" i="19" s="1"/>
  <c r="D1660" i="19" s="1"/>
  <c r="D1661" i="19" s="1"/>
  <c r="D1662" i="19" s="1"/>
  <c r="D1663" i="19" s="1"/>
  <c r="D1664" i="19" s="1"/>
  <c r="D1665" i="19" s="1"/>
  <c r="D1666" i="19" s="1"/>
  <c r="D1667" i="19" s="1"/>
  <c r="D1668" i="19" s="1"/>
  <c r="D1669" i="19" s="1"/>
  <c r="D1670" i="19" s="1"/>
  <c r="D1671" i="19" s="1"/>
  <c r="D1672" i="19" s="1"/>
  <c r="D1673" i="19" s="1"/>
  <c r="D1674" i="19" s="1"/>
  <c r="D1675" i="19" s="1"/>
  <c r="D1676" i="19" s="1"/>
  <c r="D1677" i="19" s="1"/>
  <c r="D1678" i="19" s="1"/>
  <c r="D1679" i="19" s="1"/>
  <c r="D1680" i="19" s="1"/>
  <c r="D1681" i="19" s="1"/>
  <c r="D1682" i="19" s="1"/>
  <c r="D1683" i="19" s="1"/>
  <c r="D1684" i="19" s="1"/>
  <c r="D1685" i="19" s="1"/>
  <c r="D1686" i="19" s="1"/>
  <c r="D1687" i="19" s="1"/>
  <c r="D1688" i="19" s="1"/>
  <c r="D1689" i="19" s="1"/>
  <c r="D1690" i="19" s="1"/>
  <c r="D1691" i="19" s="1"/>
  <c r="D1692" i="19" s="1"/>
  <c r="D1693" i="19" s="1"/>
  <c r="D1694" i="19" s="1"/>
  <c r="D1695" i="19" s="1"/>
  <c r="D1696" i="19" s="1"/>
  <c r="D1697" i="19" s="1"/>
  <c r="D1698" i="19" s="1"/>
  <c r="D1699" i="19" s="1"/>
  <c r="D1700" i="19" s="1"/>
  <c r="D1701" i="19" s="1"/>
  <c r="D1702" i="19" s="1"/>
  <c r="D1703" i="19" s="1"/>
  <c r="D1704" i="19" s="1"/>
  <c r="D1705" i="19" s="1"/>
  <c r="D1706" i="19" s="1"/>
  <c r="D1707" i="19" s="1"/>
  <c r="D1708" i="19" s="1"/>
  <c r="D1709" i="19" s="1"/>
  <c r="D1710" i="19" s="1"/>
  <c r="D1711" i="19" s="1"/>
  <c r="D1712" i="19" s="1"/>
  <c r="D1713" i="19" s="1"/>
  <c r="D1714" i="19" s="1"/>
  <c r="D1715" i="19" s="1"/>
  <c r="D1716" i="19" s="1"/>
  <c r="D1717" i="19" s="1"/>
  <c r="D1718" i="19" s="1"/>
  <c r="D1719" i="19" s="1"/>
  <c r="D1720" i="19" s="1"/>
  <c r="D1721" i="19" s="1"/>
  <c r="D1722" i="19" s="1"/>
  <c r="D1723" i="19" s="1"/>
  <c r="D1724" i="19" s="1"/>
  <c r="D1725" i="19" s="1"/>
  <c r="D1726" i="19" s="1"/>
  <c r="D1727" i="19" s="1"/>
  <c r="D1728" i="19" s="1"/>
  <c r="D1729" i="19" s="1"/>
  <c r="D1730" i="19" s="1"/>
  <c r="D1731" i="19" s="1"/>
  <c r="D1732" i="19" s="1"/>
  <c r="D1733" i="19" s="1"/>
  <c r="D1734" i="19" s="1"/>
  <c r="D1735" i="19" s="1"/>
  <c r="D1736" i="19" s="1"/>
  <c r="D1737" i="19" s="1"/>
  <c r="D1738" i="19" s="1"/>
  <c r="D1739" i="19" s="1"/>
  <c r="D1740" i="19" s="1"/>
  <c r="D1741" i="19" s="1"/>
  <c r="D1742" i="19" s="1"/>
  <c r="D1743" i="19" s="1"/>
  <c r="D1744" i="19" s="1"/>
  <c r="D1745" i="19" s="1"/>
  <c r="D1746" i="19" s="1"/>
  <c r="D1747" i="19" s="1"/>
  <c r="D1748" i="19" s="1"/>
  <c r="D1749" i="19" s="1"/>
  <c r="D1750" i="19" s="1"/>
  <c r="D1751" i="19" s="1"/>
  <c r="D1752" i="19" s="1"/>
  <c r="D1753" i="19" s="1"/>
  <c r="D1754" i="19" s="1"/>
  <c r="D1755" i="19" s="1"/>
  <c r="D1756" i="19" s="1"/>
  <c r="D1757" i="19" s="1"/>
  <c r="D1758" i="19" s="1"/>
  <c r="D1759" i="19" s="1"/>
  <c r="D1760" i="19" s="1"/>
  <c r="D1761" i="19" s="1"/>
  <c r="D1762" i="19" s="1"/>
  <c r="D1763" i="19" s="1"/>
  <c r="D1764" i="19" s="1"/>
  <c r="D1765" i="19" s="1"/>
  <c r="D1766" i="19" s="1"/>
  <c r="D1767" i="19" s="1"/>
  <c r="D1768" i="19" s="1"/>
  <c r="D1769" i="19" s="1"/>
  <c r="D1770" i="19" s="1"/>
  <c r="D1771" i="19" s="1"/>
  <c r="D1772" i="19" s="1"/>
  <c r="D1773" i="19" s="1"/>
  <c r="D1774" i="19" s="1"/>
  <c r="D1775" i="19" s="1"/>
  <c r="D1776" i="19" s="1"/>
  <c r="D1777" i="19" s="1"/>
  <c r="D1778" i="19" s="1"/>
  <c r="D1779" i="19" s="1"/>
  <c r="D1780" i="19" s="1"/>
  <c r="D1781" i="19" s="1"/>
  <c r="D1782" i="19" s="1"/>
  <c r="D1783" i="19" s="1"/>
  <c r="D1784" i="19" s="1"/>
  <c r="D1785" i="19" s="1"/>
  <c r="D1786" i="19" s="1"/>
  <c r="D1787" i="19" s="1"/>
  <c r="D1788" i="19" s="1"/>
  <c r="D1789" i="19" s="1"/>
  <c r="D1790" i="19" s="1"/>
  <c r="D1791" i="19" s="1"/>
  <c r="D1792" i="19" s="1"/>
  <c r="D1793" i="19" s="1"/>
  <c r="D1794" i="19" s="1"/>
  <c r="D1795" i="19" s="1"/>
  <c r="D1796" i="19" s="1"/>
  <c r="D1797" i="19" s="1"/>
  <c r="D1798" i="19" s="1"/>
  <c r="D1799" i="19" s="1"/>
  <c r="D1800" i="19" s="1"/>
  <c r="D1801" i="19" s="1"/>
  <c r="D1802" i="19" s="1"/>
  <c r="D1803" i="19" s="1"/>
  <c r="D1804" i="19" s="1"/>
  <c r="D1805" i="19" s="1"/>
  <c r="D1806" i="19" s="1"/>
  <c r="D1807" i="19" s="1"/>
  <c r="D1808" i="19" s="1"/>
  <c r="D1809" i="19" s="1"/>
  <c r="D1810" i="19" s="1"/>
  <c r="D1811" i="19" s="1"/>
  <c r="D1812" i="19" s="1"/>
  <c r="D1813" i="19" s="1"/>
  <c r="D1814" i="19" s="1"/>
  <c r="D1815" i="19" s="1"/>
  <c r="D1816" i="19" s="1"/>
  <c r="D1817" i="19" s="1"/>
  <c r="D1818" i="19" s="1"/>
  <c r="D1819" i="19" s="1"/>
  <c r="D1820" i="19" s="1"/>
  <c r="D1821" i="19" s="1"/>
  <c r="D1822" i="19" s="1"/>
  <c r="D1823" i="19" s="1"/>
  <c r="D1824" i="19" s="1"/>
  <c r="D1825" i="19" s="1"/>
  <c r="D1826" i="19" s="1"/>
  <c r="D1827" i="19" s="1"/>
  <c r="D1828" i="19" s="1"/>
  <c r="D1829" i="19" s="1"/>
  <c r="D1830" i="19" s="1"/>
  <c r="D1831" i="19" s="1"/>
  <c r="D1832" i="19" s="1"/>
  <c r="D1833" i="19" s="1"/>
  <c r="D1834" i="19" s="1"/>
  <c r="D1835" i="19" s="1"/>
  <c r="D1836" i="19" s="1"/>
  <c r="D1837" i="19" s="1"/>
  <c r="D1838" i="19" s="1"/>
  <c r="D1839" i="19" s="1"/>
  <c r="D1840" i="19" s="1"/>
  <c r="D1841" i="19" s="1"/>
  <c r="D1842" i="19" s="1"/>
  <c r="D1843" i="19" s="1"/>
  <c r="D1844" i="19" s="1"/>
  <c r="D1845" i="19" s="1"/>
  <c r="D1846" i="19" s="1"/>
  <c r="D1847" i="19" s="1"/>
  <c r="D1848" i="19" s="1"/>
  <c r="D1849" i="19" s="1"/>
  <c r="D1850" i="19" s="1"/>
  <c r="D1851" i="19" s="1"/>
  <c r="D1852" i="19" s="1"/>
  <c r="D1853" i="19" s="1"/>
  <c r="D1854" i="19" s="1"/>
  <c r="D1855" i="19" s="1"/>
  <c r="D1856" i="19" s="1"/>
  <c r="D1857" i="19" s="1"/>
  <c r="D1858" i="19" s="1"/>
  <c r="D1859" i="19" s="1"/>
  <c r="D1860" i="19" s="1"/>
  <c r="D1861" i="19" s="1"/>
  <c r="D1862" i="19" s="1"/>
  <c r="D1863" i="19" s="1"/>
  <c r="D1864" i="19" s="1"/>
  <c r="D1865" i="19" s="1"/>
  <c r="D1866" i="19" s="1"/>
  <c r="D1867" i="19" s="1"/>
  <c r="D1868" i="19" s="1"/>
  <c r="D1869" i="19" s="1"/>
  <c r="D1870" i="19" s="1"/>
  <c r="D1871" i="19" s="1"/>
  <c r="D1872" i="19" s="1"/>
  <c r="D1873" i="19" s="1"/>
  <c r="D1874" i="19" s="1"/>
  <c r="D1875" i="19" s="1"/>
  <c r="D1876" i="19" s="1"/>
  <c r="D1877" i="19" s="1"/>
  <c r="D1878" i="19" s="1"/>
  <c r="D1879" i="19" s="1"/>
  <c r="D1880" i="19" s="1"/>
  <c r="D1881" i="19" s="1"/>
  <c r="D1882" i="19" s="1"/>
  <c r="D1883" i="19" s="1"/>
  <c r="D1884" i="19" s="1"/>
  <c r="D1885" i="19" s="1"/>
  <c r="D1886" i="19" s="1"/>
  <c r="D1887" i="19" s="1"/>
  <c r="D1888" i="19" s="1"/>
  <c r="D1889" i="19" s="1"/>
  <c r="D1890" i="19" s="1"/>
  <c r="D1891" i="19" s="1"/>
  <c r="D1892" i="19" s="1"/>
  <c r="D1893" i="19" s="1"/>
  <c r="D1894" i="19" s="1"/>
  <c r="D1895" i="19" s="1"/>
  <c r="D1896" i="19" s="1"/>
  <c r="D1897" i="19" s="1"/>
  <c r="D1898" i="19" s="1"/>
  <c r="D1899" i="19" s="1"/>
  <c r="D1900" i="19" s="1"/>
  <c r="D1901" i="19" s="1"/>
  <c r="D1902" i="19" s="1"/>
  <c r="D1903" i="19" s="1"/>
  <c r="D1904" i="19" s="1"/>
  <c r="D1905" i="19" s="1"/>
  <c r="D1906" i="19" s="1"/>
  <c r="D1907" i="19" s="1"/>
  <c r="D1908" i="19" s="1"/>
  <c r="D1909" i="19" s="1"/>
  <c r="D1910" i="19" s="1"/>
  <c r="D1911" i="19" s="1"/>
  <c r="D1912" i="19" s="1"/>
  <c r="D1913" i="19" s="1"/>
  <c r="D1914" i="19" s="1"/>
  <c r="D1915" i="19" s="1"/>
  <c r="D1916" i="19" s="1"/>
  <c r="D1917" i="19" s="1"/>
  <c r="D1918" i="19" s="1"/>
  <c r="D1919" i="19" s="1"/>
  <c r="D1920" i="19" s="1"/>
  <c r="D1921" i="19" s="1"/>
  <c r="D1922" i="19" s="1"/>
  <c r="D1923" i="19" s="1"/>
  <c r="D1924" i="19" s="1"/>
  <c r="D1925" i="19" s="1"/>
  <c r="D1926" i="19" s="1"/>
  <c r="D1927" i="19" s="1"/>
  <c r="D1928" i="19" s="1"/>
  <c r="D1929" i="19" s="1"/>
  <c r="D1930" i="19" s="1"/>
  <c r="D1931" i="19" s="1"/>
  <c r="D1932" i="19" s="1"/>
  <c r="D1933" i="19" s="1"/>
  <c r="D1934" i="19" s="1"/>
  <c r="D1935" i="19" s="1"/>
  <c r="D1936" i="19" s="1"/>
  <c r="D1937" i="19" s="1"/>
  <c r="D1938" i="19" s="1"/>
  <c r="D1939" i="19" s="1"/>
  <c r="D1940" i="19" s="1"/>
  <c r="D1941" i="19" s="1"/>
  <c r="D1942" i="19" s="1"/>
  <c r="D1943" i="19" s="1"/>
  <c r="D1944" i="19" s="1"/>
  <c r="D1945" i="19" s="1"/>
  <c r="D1946" i="19" s="1"/>
  <c r="D1947" i="19" s="1"/>
  <c r="D1948" i="19" s="1"/>
  <c r="D1949" i="19" s="1"/>
  <c r="D1950" i="19" s="1"/>
  <c r="D1951" i="19" s="1"/>
  <c r="D1952" i="19" s="1"/>
  <c r="D1953" i="19" s="1"/>
  <c r="D1954" i="19" s="1"/>
  <c r="D1955" i="19" s="1"/>
  <c r="D1956" i="19" s="1"/>
  <c r="D1957" i="19" s="1"/>
  <c r="D1958" i="19" s="1"/>
  <c r="D1959" i="19" s="1"/>
  <c r="D1960" i="19" s="1"/>
  <c r="D1961" i="19" s="1"/>
  <c r="D1962" i="19" s="1"/>
  <c r="D1963" i="19" s="1"/>
  <c r="D1964" i="19" s="1"/>
  <c r="D1965" i="19" s="1"/>
  <c r="D1966" i="19" s="1"/>
  <c r="D1967" i="19" s="1"/>
  <c r="D1968" i="19" s="1"/>
  <c r="D1969" i="19" s="1"/>
  <c r="D1970" i="19" s="1"/>
  <c r="D1971" i="19" s="1"/>
  <c r="D1972" i="19" s="1"/>
  <c r="D1973" i="19" s="1"/>
  <c r="D1974" i="19" s="1"/>
  <c r="D1975" i="19" s="1"/>
  <c r="D1976" i="19" s="1"/>
  <c r="D1977" i="19" s="1"/>
  <c r="D1978" i="19" s="1"/>
  <c r="D1979" i="19" s="1"/>
  <c r="D1980" i="19" s="1"/>
  <c r="D1981" i="19" s="1"/>
  <c r="D1982" i="19" s="1"/>
  <c r="D1983" i="19" s="1"/>
  <c r="D1984" i="19" s="1"/>
  <c r="D1985" i="19" s="1"/>
  <c r="D1986" i="19" s="1"/>
  <c r="D1987" i="19" s="1"/>
  <c r="D1988" i="19" s="1"/>
  <c r="D1989" i="19" s="1"/>
  <c r="D1990" i="19" s="1"/>
  <c r="D1991" i="19" s="1"/>
  <c r="D1992" i="19" s="1"/>
  <c r="D1993" i="19" s="1"/>
  <c r="D1994" i="19" s="1"/>
  <c r="D1995" i="19" s="1"/>
  <c r="D1996" i="19" s="1"/>
  <c r="D1997" i="19" s="1"/>
  <c r="D1998" i="19" s="1"/>
  <c r="D1999" i="19" s="1"/>
  <c r="D2000" i="19" s="1"/>
  <c r="D2001" i="19" s="1"/>
  <c r="D2002" i="19" s="1"/>
  <c r="D2003" i="19" s="1"/>
  <c r="D2004" i="19" s="1"/>
  <c r="D2005" i="19" s="1"/>
  <c r="D2006" i="19" s="1"/>
  <c r="D2007" i="19" s="1"/>
  <c r="D2008" i="19" s="1"/>
  <c r="D2009" i="19" s="1"/>
  <c r="D2010" i="19" s="1"/>
  <c r="D2011" i="19" s="1"/>
  <c r="D2012" i="19" s="1"/>
  <c r="D2013" i="19" s="1"/>
  <c r="D2014" i="19" s="1"/>
  <c r="D2015" i="19" s="1"/>
  <c r="D2016" i="19" s="1"/>
  <c r="D2017" i="19" s="1"/>
  <c r="D2018" i="19" s="1"/>
  <c r="D2019" i="19" s="1"/>
  <c r="D2020" i="19" s="1"/>
  <c r="D2021" i="19" s="1"/>
  <c r="D2022" i="19" s="1"/>
  <c r="D2023" i="19" s="1"/>
  <c r="D2024" i="19" s="1"/>
  <c r="D2025" i="19" s="1"/>
  <c r="D2026" i="19" s="1"/>
  <c r="D2027" i="19" s="1"/>
  <c r="D2028" i="19" s="1"/>
  <c r="D2029" i="19" s="1"/>
  <c r="D2030" i="19" s="1"/>
  <c r="D2031" i="19" s="1"/>
  <c r="D2032" i="19" s="1"/>
  <c r="D2033" i="19" s="1"/>
  <c r="D2034" i="19" s="1"/>
  <c r="D2035" i="19" s="1"/>
  <c r="D2036" i="19" s="1"/>
  <c r="D2037" i="19" s="1"/>
  <c r="D2038" i="19" s="1"/>
  <c r="D2039" i="19" s="1"/>
  <c r="D2040" i="19" s="1"/>
  <c r="D2041" i="19" s="1"/>
  <c r="D2042" i="19" s="1"/>
  <c r="D2043" i="19" s="1"/>
  <c r="D2044" i="19" s="1"/>
  <c r="D2045" i="19" s="1"/>
  <c r="D2046" i="19" s="1"/>
  <c r="D2047" i="19" s="1"/>
  <c r="D2048" i="19" s="1"/>
  <c r="D2049" i="19" s="1"/>
  <c r="D2050" i="19" s="1"/>
  <c r="D2051" i="19" s="1"/>
  <c r="D2052" i="19" s="1"/>
  <c r="D2053" i="19" s="1"/>
  <c r="D2054" i="19" s="1"/>
  <c r="D2055" i="19" s="1"/>
  <c r="D2056" i="19" s="1"/>
  <c r="D2057" i="19" s="1"/>
  <c r="D2058" i="19" s="1"/>
  <c r="D2059" i="19" s="1"/>
  <c r="D2060" i="19" s="1"/>
  <c r="D2061" i="19" s="1"/>
  <c r="D2062" i="19" s="1"/>
  <c r="D2063" i="19" s="1"/>
  <c r="D2064" i="19" s="1"/>
  <c r="D2065" i="19" s="1"/>
  <c r="D2066" i="19" s="1"/>
  <c r="D2067" i="19" s="1"/>
  <c r="D2068" i="19" s="1"/>
  <c r="D2069" i="19" s="1"/>
  <c r="D2070" i="19" s="1"/>
  <c r="D2071" i="19" s="1"/>
  <c r="D2072" i="19" s="1"/>
  <c r="D2073" i="19" s="1"/>
  <c r="D2074" i="19" s="1"/>
  <c r="D2075" i="19" s="1"/>
  <c r="D2076" i="19" s="1"/>
  <c r="D2077" i="19" s="1"/>
  <c r="D2078" i="19" s="1"/>
  <c r="D2079" i="19" s="1"/>
  <c r="D2080" i="19" s="1"/>
  <c r="D2081" i="19" s="1"/>
  <c r="D2082" i="19" s="1"/>
  <c r="D2083" i="19" s="1"/>
  <c r="D2084" i="19" s="1"/>
  <c r="D2085" i="19" s="1"/>
  <c r="D2086" i="19" s="1"/>
  <c r="D2087" i="19" s="1"/>
  <c r="D2088" i="19" s="1"/>
  <c r="D2089" i="19" s="1"/>
  <c r="D2090" i="19" s="1"/>
  <c r="D2091" i="19" s="1"/>
  <c r="D2092" i="19" s="1"/>
  <c r="D2093" i="19" s="1"/>
  <c r="D2094" i="19" s="1"/>
  <c r="D2095" i="19" s="1"/>
  <c r="D2096" i="19" s="1"/>
  <c r="D2097" i="19" s="1"/>
  <c r="D2098" i="19" s="1"/>
  <c r="D2099" i="19" s="1"/>
  <c r="D2100" i="19" s="1"/>
  <c r="D2101" i="19" s="1"/>
  <c r="D2102" i="19" s="1"/>
  <c r="D2103" i="19" s="1"/>
  <c r="D2104" i="19" s="1"/>
  <c r="D2105" i="19" s="1"/>
  <c r="D2106" i="19" s="1"/>
  <c r="D2107" i="19" s="1"/>
  <c r="D2108" i="19" s="1"/>
  <c r="D2109" i="19" s="1"/>
  <c r="D2110" i="19" s="1"/>
  <c r="D2111" i="19" s="1"/>
  <c r="D2112" i="19" s="1"/>
  <c r="D2113" i="19" s="1"/>
  <c r="D2114" i="19" s="1"/>
  <c r="D2115" i="19" s="1"/>
  <c r="D2116" i="19" s="1"/>
  <c r="D2117" i="19" s="1"/>
  <c r="D2118" i="19" s="1"/>
  <c r="D2119" i="19" s="1"/>
  <c r="D2120" i="19" s="1"/>
  <c r="D2121" i="19" s="1"/>
  <c r="D2122" i="19" s="1"/>
  <c r="D2123" i="19" s="1"/>
  <c r="D2124" i="19" s="1"/>
  <c r="D2125" i="19" s="1"/>
  <c r="D2126" i="19" s="1"/>
  <c r="D2127" i="19" s="1"/>
  <c r="D2128" i="19" s="1"/>
  <c r="D2129" i="19" s="1"/>
  <c r="D2130" i="19" s="1"/>
  <c r="D2131" i="19" s="1"/>
  <c r="D2132" i="19" s="1"/>
  <c r="D2133" i="19" s="1"/>
  <c r="D2134" i="19" s="1"/>
  <c r="D2135" i="19" s="1"/>
  <c r="D2136" i="19" s="1"/>
  <c r="D2137" i="19" s="1"/>
  <c r="D2138" i="19" s="1"/>
  <c r="D2139" i="19" s="1"/>
  <c r="D2140" i="19" s="1"/>
  <c r="D2141" i="19" s="1"/>
  <c r="D2142" i="19" s="1"/>
  <c r="D2143" i="19" s="1"/>
  <c r="D2144" i="19" s="1"/>
  <c r="D2145" i="19" s="1"/>
  <c r="D2146" i="19" s="1"/>
  <c r="D2147" i="19" s="1"/>
  <c r="D2148" i="19" s="1"/>
  <c r="D2149" i="19" s="1"/>
  <c r="D2150" i="19" s="1"/>
  <c r="D2151" i="19" s="1"/>
  <c r="D2152" i="19" s="1"/>
  <c r="D2153" i="19" s="1"/>
  <c r="D2154" i="19" s="1"/>
  <c r="D2155" i="19" s="1"/>
  <c r="D2156" i="19" s="1"/>
  <c r="D2157" i="19" s="1"/>
  <c r="D2158" i="19" s="1"/>
  <c r="D2159" i="19" s="1"/>
  <c r="D2160" i="19" s="1"/>
  <c r="D2161" i="19" s="1"/>
  <c r="D2162" i="19" s="1"/>
  <c r="D2163" i="19" s="1"/>
  <c r="D2164" i="19" s="1"/>
  <c r="D2165" i="19" s="1"/>
  <c r="D2166" i="19" s="1"/>
  <c r="D2167" i="19" s="1"/>
  <c r="D2168" i="19" s="1"/>
  <c r="D2169" i="19" s="1"/>
  <c r="D2170" i="19" s="1"/>
  <c r="D2171" i="19" s="1"/>
  <c r="D2172" i="19" s="1"/>
  <c r="D2173" i="19" s="1"/>
  <c r="D2174" i="19" s="1"/>
  <c r="D2175" i="19" s="1"/>
  <c r="D2176" i="19" s="1"/>
  <c r="D2177" i="19" s="1"/>
  <c r="D2178" i="19" s="1"/>
  <c r="D2179" i="19" s="1"/>
  <c r="D2180" i="19" s="1"/>
  <c r="D2181" i="19" s="1"/>
  <c r="D2182" i="19" s="1"/>
  <c r="D2183" i="19" s="1"/>
  <c r="D2184" i="19" s="1"/>
  <c r="D2185" i="19" s="1"/>
  <c r="D2186" i="19" s="1"/>
  <c r="D2187" i="19" s="1"/>
  <c r="D2188" i="19" s="1"/>
  <c r="D2189" i="19" s="1"/>
  <c r="D2190" i="19" s="1"/>
  <c r="D2191" i="19" s="1"/>
  <c r="D2192" i="19" s="1"/>
  <c r="D2193" i="19" s="1"/>
  <c r="D2194" i="19" s="1"/>
  <c r="D2195" i="19" s="1"/>
  <c r="D2196" i="19" s="1"/>
  <c r="D2197" i="19" s="1"/>
  <c r="D2198" i="19" s="1"/>
  <c r="D2199" i="19" s="1"/>
  <c r="D2200" i="19" s="1"/>
  <c r="D2201" i="19" s="1"/>
  <c r="D2202" i="19" s="1"/>
  <c r="D2203" i="19" s="1"/>
  <c r="D2204" i="19" s="1"/>
  <c r="D2205" i="19" s="1"/>
  <c r="D2206" i="19" s="1"/>
  <c r="D2207" i="19" s="1"/>
  <c r="D2208" i="19" s="1"/>
  <c r="D2209" i="19" s="1"/>
  <c r="D2210" i="19" s="1"/>
  <c r="D2211" i="19" s="1"/>
  <c r="D2212" i="19" s="1"/>
  <c r="D2213" i="19" s="1"/>
  <c r="D2214" i="19" s="1"/>
  <c r="D2215" i="19" s="1"/>
  <c r="D2216" i="19" s="1"/>
  <c r="D2217" i="19" s="1"/>
  <c r="D2218" i="19" s="1"/>
  <c r="D2219" i="19" s="1"/>
  <c r="D2220" i="19" s="1"/>
  <c r="D2221" i="19" s="1"/>
  <c r="D2222" i="19" s="1"/>
  <c r="D2223" i="19" s="1"/>
  <c r="D2224" i="19" s="1"/>
  <c r="D2225" i="19" s="1"/>
  <c r="D2226" i="19" s="1"/>
  <c r="D2227" i="19" s="1"/>
  <c r="D2228" i="19" s="1"/>
  <c r="D2229" i="19" s="1"/>
  <c r="D2230" i="19" s="1"/>
  <c r="D2231" i="19" s="1"/>
  <c r="D2232" i="19" s="1"/>
  <c r="D2233" i="19" s="1"/>
  <c r="D2234" i="19" s="1"/>
  <c r="D2235" i="19" s="1"/>
  <c r="D2236" i="19" s="1"/>
  <c r="D2237" i="19" s="1"/>
  <c r="D2238" i="19" s="1"/>
  <c r="D2239" i="19" s="1"/>
  <c r="D2240" i="19" s="1"/>
  <c r="D2241" i="19" s="1"/>
  <c r="D2242" i="19" s="1"/>
  <c r="D2243" i="19" s="1"/>
  <c r="D2244" i="19" s="1"/>
  <c r="D2245" i="19" s="1"/>
  <c r="D2246" i="19" s="1"/>
  <c r="D2247" i="19" s="1"/>
  <c r="D2248" i="19" s="1"/>
  <c r="D2249" i="19" s="1"/>
  <c r="D2250" i="19" s="1"/>
  <c r="D2251" i="19" s="1"/>
  <c r="D2252" i="19" s="1"/>
  <c r="D2253" i="19" s="1"/>
  <c r="D2254" i="19" s="1"/>
  <c r="D2255" i="19" s="1"/>
  <c r="D2256" i="19" s="1"/>
  <c r="D2257" i="19" s="1"/>
  <c r="D2258" i="19" s="1"/>
  <c r="D2259" i="19" s="1"/>
  <c r="D2260" i="19" s="1"/>
  <c r="D2261" i="19" s="1"/>
  <c r="D2262" i="19" s="1"/>
  <c r="D2263" i="19" s="1"/>
  <c r="D2264" i="19" s="1"/>
  <c r="D2265" i="19" s="1"/>
  <c r="D2266" i="19" s="1"/>
  <c r="D2267" i="19" s="1"/>
  <c r="D2268" i="19" s="1"/>
  <c r="D2269" i="19" s="1"/>
  <c r="D2270" i="19" s="1"/>
  <c r="D2271" i="19" s="1"/>
  <c r="D2272" i="19" s="1"/>
  <c r="D2273" i="19" s="1"/>
  <c r="D2274" i="19" s="1"/>
  <c r="D2275" i="19" s="1"/>
  <c r="D2276" i="19" s="1"/>
  <c r="D2277" i="19" s="1"/>
  <c r="D2278" i="19" s="1"/>
  <c r="D2279" i="19" s="1"/>
  <c r="D2280" i="19" s="1"/>
  <c r="D2281" i="19" s="1"/>
  <c r="D2282" i="19" s="1"/>
  <c r="D2283" i="19" s="1"/>
  <c r="D2284" i="19" s="1"/>
  <c r="D2285" i="19" s="1"/>
  <c r="D2286" i="19" s="1"/>
  <c r="D2287" i="19" s="1"/>
  <c r="D2288" i="19" s="1"/>
  <c r="D2289" i="19" s="1"/>
  <c r="D2290" i="19" s="1"/>
  <c r="D2291" i="19" s="1"/>
  <c r="D2292" i="19" s="1"/>
  <c r="D2293" i="19" s="1"/>
  <c r="D2294" i="19" s="1"/>
  <c r="D2295" i="19" s="1"/>
  <c r="D2296" i="19" s="1"/>
  <c r="D2297" i="19" s="1"/>
  <c r="D2298" i="19" s="1"/>
  <c r="D2299" i="19" s="1"/>
  <c r="D2300" i="19" s="1"/>
  <c r="D2301" i="19" s="1"/>
  <c r="D2302" i="19" s="1"/>
  <c r="D2303" i="19" s="1"/>
  <c r="D2304" i="19" s="1"/>
  <c r="D2305" i="19" s="1"/>
  <c r="D2306" i="19" s="1"/>
  <c r="D2307" i="19" s="1"/>
  <c r="D2308" i="19" s="1"/>
  <c r="D2309" i="19" s="1"/>
  <c r="D2310" i="19" s="1"/>
  <c r="D2311" i="19" s="1"/>
  <c r="D2312" i="19" s="1"/>
  <c r="D2313" i="19" s="1"/>
  <c r="D2314" i="19" s="1"/>
  <c r="D2315" i="19" s="1"/>
  <c r="D2316" i="19" s="1"/>
  <c r="D2317" i="19" s="1"/>
  <c r="D2318" i="19" s="1"/>
  <c r="D2319" i="19" s="1"/>
  <c r="D2320" i="19" s="1"/>
  <c r="D2321" i="19" s="1"/>
  <c r="D2322" i="19" s="1"/>
  <c r="D2323" i="19" s="1"/>
  <c r="D2324" i="19" s="1"/>
  <c r="D2325" i="19" s="1"/>
  <c r="D2326" i="19" s="1"/>
  <c r="D2327" i="19" s="1"/>
  <c r="D2328" i="19" s="1"/>
  <c r="D2329" i="19" s="1"/>
  <c r="D2330" i="19" s="1"/>
  <c r="D2331" i="19" s="1"/>
  <c r="D2332" i="19" s="1"/>
  <c r="D2333" i="19" s="1"/>
  <c r="D2334" i="19" s="1"/>
  <c r="D2335" i="19" s="1"/>
  <c r="D2336" i="19" s="1"/>
  <c r="D2337" i="19" s="1"/>
  <c r="D2338" i="19" s="1"/>
  <c r="D2339" i="19" s="1"/>
  <c r="D2340" i="19" s="1"/>
  <c r="D2341" i="19" s="1"/>
  <c r="D2342" i="19" s="1"/>
  <c r="D2343" i="19" s="1"/>
  <c r="D2344" i="19" s="1"/>
  <c r="D2345" i="19" s="1"/>
  <c r="D2346" i="19" s="1"/>
  <c r="D2347" i="19" s="1"/>
  <c r="D2348" i="19" s="1"/>
  <c r="D2349" i="19" s="1"/>
  <c r="D2350" i="19" s="1"/>
  <c r="D2351" i="19" s="1"/>
  <c r="D2352" i="19" s="1"/>
  <c r="D2353" i="19" s="1"/>
  <c r="D2354" i="19" s="1"/>
  <c r="D2355" i="19" s="1"/>
  <c r="D2356" i="19" s="1"/>
  <c r="D2357" i="19" s="1"/>
  <c r="D2358" i="19" s="1"/>
  <c r="D2359" i="19" s="1"/>
  <c r="D2360" i="19" s="1"/>
  <c r="D2361" i="19" s="1"/>
  <c r="D2362" i="19" s="1"/>
  <c r="D2363" i="19" s="1"/>
  <c r="D2364" i="19" s="1"/>
  <c r="D2365" i="19" s="1"/>
  <c r="D2366" i="19" s="1"/>
  <c r="D2367" i="19" s="1"/>
  <c r="D2368" i="19" s="1"/>
  <c r="D2369" i="19" s="1"/>
  <c r="D2370" i="19" s="1"/>
  <c r="D2371" i="19" s="1"/>
  <c r="D2372" i="19" s="1"/>
  <c r="D2373" i="19" s="1"/>
  <c r="D2374" i="19" s="1"/>
  <c r="D2375" i="19" s="1"/>
  <c r="D2376" i="19" s="1"/>
  <c r="D2377" i="19" s="1"/>
  <c r="D2378" i="19" s="1"/>
  <c r="D2379" i="19" s="1"/>
  <c r="D2380" i="19" s="1"/>
  <c r="D2381" i="19" s="1"/>
  <c r="D2382" i="19" s="1"/>
  <c r="D2383" i="19" s="1"/>
  <c r="D2384" i="19" s="1"/>
  <c r="D2385" i="19" s="1"/>
  <c r="D2386" i="19" s="1"/>
  <c r="D2387" i="19" s="1"/>
  <c r="D2388" i="19" s="1"/>
  <c r="D2389" i="19" s="1"/>
  <c r="D2390" i="19" s="1"/>
  <c r="D2391" i="19" s="1"/>
  <c r="D2392" i="19" s="1"/>
  <c r="D2393" i="19" s="1"/>
  <c r="D2394" i="19" s="1"/>
  <c r="D2395" i="19" s="1"/>
  <c r="D2396" i="19" s="1"/>
  <c r="D2397" i="19" s="1"/>
  <c r="D2398" i="19" s="1"/>
  <c r="D2399" i="19" s="1"/>
  <c r="D2400" i="19" s="1"/>
  <c r="D2401" i="19" s="1"/>
  <c r="D2402" i="19" s="1"/>
  <c r="D2403" i="19" s="1"/>
  <c r="D2404" i="19" s="1"/>
  <c r="D2405" i="19" s="1"/>
  <c r="D2406" i="19" s="1"/>
  <c r="D2407" i="19" s="1"/>
  <c r="D2408" i="19" s="1"/>
  <c r="D2409" i="19" s="1"/>
  <c r="D2410" i="19" s="1"/>
  <c r="D2411" i="19" s="1"/>
  <c r="D2412" i="19" s="1"/>
  <c r="D2413" i="19" s="1"/>
  <c r="D2414" i="19" s="1"/>
  <c r="D2415" i="19" s="1"/>
  <c r="D2416" i="19" s="1"/>
  <c r="D2417" i="19" s="1"/>
  <c r="D2418" i="19" s="1"/>
  <c r="D2419" i="19" s="1"/>
  <c r="D2420" i="19" s="1"/>
  <c r="D2421" i="19" s="1"/>
  <c r="D2422" i="19" s="1"/>
  <c r="D2423" i="19" s="1"/>
  <c r="D2424" i="19" s="1"/>
  <c r="D2425" i="19" s="1"/>
  <c r="D2426" i="19" s="1"/>
  <c r="D2427" i="19" s="1"/>
  <c r="D2428" i="19" s="1"/>
  <c r="D2429" i="19" s="1"/>
  <c r="D2430" i="19" s="1"/>
  <c r="D2431" i="19" s="1"/>
  <c r="D2432" i="19" s="1"/>
  <c r="D2433" i="19" s="1"/>
  <c r="D2434" i="19" s="1"/>
  <c r="D2435" i="19" s="1"/>
  <c r="D2436" i="19" s="1"/>
  <c r="D2437" i="19" s="1"/>
  <c r="D2438" i="19" s="1"/>
  <c r="D2439" i="19" s="1"/>
  <c r="D2440" i="19" s="1"/>
  <c r="D2441" i="19" s="1"/>
  <c r="D2442" i="19" s="1"/>
  <c r="D2443" i="19" s="1"/>
  <c r="D2444" i="19" s="1"/>
  <c r="D2445" i="19" s="1"/>
  <c r="D2446" i="19" s="1"/>
  <c r="D2447" i="19" s="1"/>
  <c r="D2448" i="19" s="1"/>
  <c r="D2449" i="19" s="1"/>
  <c r="D2450" i="19" s="1"/>
  <c r="D2451" i="19" s="1"/>
  <c r="D2452" i="19" s="1"/>
  <c r="D2453" i="19" s="1"/>
  <c r="D2454" i="19" s="1"/>
  <c r="D2455" i="19" s="1"/>
  <c r="D2456" i="19" s="1"/>
  <c r="D2457" i="19" s="1"/>
  <c r="D2458" i="19" s="1"/>
  <c r="D2459" i="19" s="1"/>
  <c r="D2460" i="19" s="1"/>
  <c r="D2461" i="19" s="1"/>
  <c r="D2462" i="19" s="1"/>
  <c r="D2463" i="19" s="1"/>
  <c r="D2464" i="19" s="1"/>
  <c r="D2465" i="19" s="1"/>
  <c r="D2466" i="19" s="1"/>
  <c r="D2467" i="19" s="1"/>
  <c r="D2468" i="19" s="1"/>
  <c r="D2469" i="19" s="1"/>
  <c r="D2470" i="19" s="1"/>
  <c r="D2471" i="19" s="1"/>
  <c r="D2472" i="19" s="1"/>
  <c r="D2473" i="19" s="1"/>
  <c r="D2474" i="19" s="1"/>
  <c r="D2475" i="19" s="1"/>
  <c r="D2476" i="19" s="1"/>
  <c r="D2477" i="19" s="1"/>
  <c r="D2478" i="19" s="1"/>
  <c r="D2479" i="19" s="1"/>
  <c r="D2480" i="19" s="1"/>
  <c r="D2481" i="19" s="1"/>
  <c r="D2482" i="19" s="1"/>
  <c r="D2483" i="19" s="1"/>
  <c r="D2484" i="19" s="1"/>
  <c r="D2485" i="19" s="1"/>
  <c r="D2486" i="19" s="1"/>
  <c r="D2487" i="19" s="1"/>
  <c r="D2488" i="19" s="1"/>
  <c r="D2489" i="19" s="1"/>
  <c r="D2490" i="19" s="1"/>
  <c r="D2491" i="19" s="1"/>
  <c r="D2492" i="19" s="1"/>
  <c r="D2493" i="19" s="1"/>
  <c r="D2494" i="19" s="1"/>
  <c r="D2495" i="19" s="1"/>
  <c r="D2496" i="19" s="1"/>
  <c r="D2497" i="19" s="1"/>
  <c r="D2498" i="19" s="1"/>
  <c r="D2499" i="19" s="1"/>
  <c r="D2500" i="19" s="1"/>
  <c r="D2501" i="19" s="1"/>
  <c r="D2502" i="19" s="1"/>
  <c r="D2503" i="19" s="1"/>
  <c r="D2504" i="19" s="1"/>
  <c r="D2505" i="19" s="1"/>
  <c r="D2506" i="19" s="1"/>
  <c r="D2507" i="19" s="1"/>
  <c r="D2508" i="19" s="1"/>
  <c r="D2509" i="19" s="1"/>
  <c r="D2510" i="19" s="1"/>
  <c r="D2511" i="19" s="1"/>
  <c r="D2512" i="19" s="1"/>
  <c r="D2513" i="19" s="1"/>
  <c r="D2514" i="19" s="1"/>
  <c r="D2515" i="19" s="1"/>
  <c r="D2516" i="19" s="1"/>
  <c r="D2517" i="19" s="1"/>
  <c r="D2518" i="19" s="1"/>
  <c r="D2519" i="19" s="1"/>
  <c r="D2520" i="19" s="1"/>
  <c r="D2521" i="19" s="1"/>
  <c r="D2522" i="19" s="1"/>
  <c r="D2523" i="19" s="1"/>
  <c r="D2524" i="19" s="1"/>
  <c r="D2525" i="19" s="1"/>
  <c r="D2526" i="19" s="1"/>
  <c r="D2527" i="19" s="1"/>
  <c r="D2528" i="19" s="1"/>
  <c r="D2529" i="19" s="1"/>
  <c r="D2530" i="19" s="1"/>
  <c r="D2531" i="19" s="1"/>
  <c r="D2532" i="19" s="1"/>
  <c r="D2533" i="19" s="1"/>
  <c r="D2534" i="19" s="1"/>
  <c r="D2535" i="19" s="1"/>
  <c r="D2536" i="19" s="1"/>
  <c r="D2537" i="19" s="1"/>
  <c r="D2538" i="19" s="1"/>
  <c r="D2539" i="19" s="1"/>
  <c r="D2540" i="19" s="1"/>
  <c r="D2541" i="19" s="1"/>
  <c r="D2542" i="19" s="1"/>
  <c r="D2543" i="19" s="1"/>
  <c r="D2544" i="19" s="1"/>
  <c r="D2545" i="19" s="1"/>
  <c r="D2546" i="19" s="1"/>
  <c r="D2547" i="19" s="1"/>
  <c r="D2548" i="19" s="1"/>
  <c r="D2549" i="19" s="1"/>
  <c r="D2550" i="19" s="1"/>
  <c r="D2551" i="19" s="1"/>
  <c r="D2552" i="19" s="1"/>
  <c r="D2553" i="19" s="1"/>
  <c r="D2554" i="19" s="1"/>
  <c r="D2555" i="19" s="1"/>
  <c r="D2556" i="19" s="1"/>
  <c r="D2557" i="19" s="1"/>
  <c r="D2558" i="19" s="1"/>
  <c r="D2559" i="19" s="1"/>
  <c r="D2560" i="19" s="1"/>
  <c r="D2561" i="19" s="1"/>
  <c r="D2562" i="19" s="1"/>
  <c r="D2563" i="19" s="1"/>
  <c r="D2564" i="19" s="1"/>
  <c r="D2565" i="19" s="1"/>
  <c r="D2566" i="19" s="1"/>
  <c r="D2567" i="19" s="1"/>
  <c r="D2568" i="19" s="1"/>
  <c r="D2569" i="19" s="1"/>
  <c r="D2570" i="19" s="1"/>
  <c r="D2571" i="19" s="1"/>
  <c r="D2572" i="19" s="1"/>
  <c r="D2573" i="19" s="1"/>
  <c r="D2574" i="19" s="1"/>
  <c r="D2575" i="19" s="1"/>
  <c r="D2576" i="19" s="1"/>
  <c r="D2577" i="19" s="1"/>
  <c r="D2578" i="19" s="1"/>
  <c r="D2579" i="19" s="1"/>
  <c r="D2580" i="19" s="1"/>
  <c r="D2581" i="19" s="1"/>
  <c r="D2582" i="19" s="1"/>
  <c r="D2583" i="19" s="1"/>
  <c r="D2584" i="19" s="1"/>
  <c r="D2585" i="19" s="1"/>
  <c r="D2586" i="19" s="1"/>
  <c r="D2587" i="19" s="1"/>
  <c r="D2588" i="19" s="1"/>
  <c r="D2589" i="19" s="1"/>
  <c r="D2590" i="19" s="1"/>
  <c r="D2591" i="19" s="1"/>
  <c r="D2592" i="19" s="1"/>
  <c r="D2593" i="19" s="1"/>
  <c r="D2594" i="19" s="1"/>
  <c r="D2595" i="19" s="1"/>
  <c r="D2596" i="19" s="1"/>
  <c r="D2597" i="19" s="1"/>
  <c r="D2598" i="19" s="1"/>
  <c r="D2599" i="19" s="1"/>
  <c r="D2600" i="19" s="1"/>
  <c r="D2601" i="19" s="1"/>
  <c r="D2602" i="19" s="1"/>
  <c r="D2603" i="19" s="1"/>
  <c r="D2604" i="19" s="1"/>
  <c r="D2605" i="19" s="1"/>
  <c r="D2606" i="19" s="1"/>
  <c r="D2607" i="19" s="1"/>
  <c r="D2608" i="19" s="1"/>
  <c r="D2609" i="19" s="1"/>
  <c r="D2610" i="19" s="1"/>
  <c r="D2611" i="19" s="1"/>
  <c r="D2612" i="19" s="1"/>
  <c r="D2613" i="19" s="1"/>
  <c r="D2614" i="19" s="1"/>
  <c r="D2615" i="19" s="1"/>
  <c r="D2616" i="19" s="1"/>
  <c r="D2617" i="19" s="1"/>
  <c r="D2618" i="19" s="1"/>
  <c r="D2619" i="19" s="1"/>
  <c r="D2620" i="19" s="1"/>
  <c r="D2621" i="19" s="1"/>
  <c r="D2622" i="19" s="1"/>
  <c r="D2623" i="19" s="1"/>
  <c r="D2624" i="19" s="1"/>
  <c r="D2625" i="19" s="1"/>
  <c r="D2626" i="19" s="1"/>
  <c r="D2627" i="19" s="1"/>
  <c r="D2628" i="19" s="1"/>
  <c r="D2629" i="19" s="1"/>
  <c r="D2630" i="19" s="1"/>
  <c r="D2631" i="19" s="1"/>
  <c r="D2632" i="19" s="1"/>
  <c r="D2633" i="19" s="1"/>
  <c r="D2634" i="19" s="1"/>
  <c r="D2635" i="19" s="1"/>
  <c r="D2636" i="19" s="1"/>
  <c r="D2637" i="19" s="1"/>
  <c r="D2638" i="19" s="1"/>
  <c r="D2639" i="19" s="1"/>
  <c r="D2640" i="19" s="1"/>
  <c r="D2641" i="19" s="1"/>
  <c r="D2642" i="19" s="1"/>
  <c r="D2643" i="19" s="1"/>
  <c r="D2644" i="19" s="1"/>
  <c r="D2645" i="19" s="1"/>
  <c r="D2646" i="19" s="1"/>
  <c r="D2647" i="19" s="1"/>
  <c r="D2648" i="19" s="1"/>
  <c r="D2649" i="19" s="1"/>
  <c r="D2650" i="19" s="1"/>
  <c r="D2651" i="19" s="1"/>
  <c r="D2652" i="19" s="1"/>
  <c r="D2653" i="19" s="1"/>
  <c r="D2654" i="19" s="1"/>
  <c r="D2655" i="19" s="1"/>
  <c r="D2656" i="19" s="1"/>
  <c r="D2657" i="19" s="1"/>
  <c r="D2658" i="19" s="1"/>
  <c r="D2659" i="19" s="1"/>
  <c r="D2660" i="19" s="1"/>
  <c r="D2661" i="19" s="1"/>
  <c r="D2662" i="19" s="1"/>
  <c r="D2663" i="19" s="1"/>
  <c r="D2664" i="19" s="1"/>
  <c r="D2665" i="19" s="1"/>
  <c r="D2666" i="19" s="1"/>
  <c r="D2667" i="19" s="1"/>
  <c r="D2668" i="19" s="1"/>
  <c r="D2669" i="19" s="1"/>
  <c r="D2670" i="19" s="1"/>
  <c r="D2671" i="19" s="1"/>
  <c r="D2672" i="19" s="1"/>
  <c r="D2673" i="19" s="1"/>
  <c r="D2674" i="19" s="1"/>
  <c r="D2675" i="19" s="1"/>
  <c r="D2676" i="19" s="1"/>
  <c r="D2677" i="19" s="1"/>
  <c r="D2678" i="19" s="1"/>
  <c r="D2679" i="19" s="1"/>
  <c r="D2680" i="19" s="1"/>
  <c r="D2681" i="19" s="1"/>
  <c r="D2682" i="19" s="1"/>
  <c r="D2683" i="19" s="1"/>
  <c r="D2684" i="19" s="1"/>
  <c r="D2685" i="19" s="1"/>
  <c r="D2686" i="19" s="1"/>
  <c r="D2687" i="19" s="1"/>
  <c r="D2688" i="19" s="1"/>
  <c r="D2689" i="19" s="1"/>
  <c r="D2690" i="19" s="1"/>
  <c r="D2691" i="19" s="1"/>
  <c r="D2692" i="19" s="1"/>
  <c r="D2693" i="19" s="1"/>
  <c r="D2694" i="19" s="1"/>
  <c r="D2695" i="19" s="1"/>
  <c r="D2696" i="19" s="1"/>
  <c r="D2697" i="19" s="1"/>
  <c r="D2698" i="19" s="1"/>
  <c r="D2699" i="19" s="1"/>
  <c r="D2700" i="19" s="1"/>
  <c r="D2701" i="19" s="1"/>
  <c r="D2702" i="19" s="1"/>
  <c r="D2703" i="19" s="1"/>
  <c r="D2704" i="19" s="1"/>
  <c r="D2705" i="19" s="1"/>
  <c r="D2706" i="19" s="1"/>
  <c r="D2707" i="19" s="1"/>
  <c r="D2708" i="19" s="1"/>
  <c r="D2709" i="19" s="1"/>
  <c r="D2710" i="19" s="1"/>
  <c r="D2711" i="19" s="1"/>
  <c r="D2712" i="19" s="1"/>
  <c r="D2713" i="19" s="1"/>
  <c r="D2714" i="19" s="1"/>
  <c r="D2715" i="19" s="1"/>
  <c r="D2716" i="19" s="1"/>
  <c r="D2717" i="19" s="1"/>
  <c r="D2718" i="19" s="1"/>
  <c r="D2719" i="19" s="1"/>
  <c r="D2720" i="19" s="1"/>
  <c r="D2721" i="19" s="1"/>
  <c r="D2722" i="19" s="1"/>
  <c r="D2723" i="19" s="1"/>
  <c r="D2724" i="19" s="1"/>
  <c r="D2725" i="19" s="1"/>
  <c r="D2726" i="19" s="1"/>
  <c r="D2727" i="19" s="1"/>
  <c r="D2728" i="19" s="1"/>
  <c r="D2729" i="19" s="1"/>
  <c r="D2730" i="19" s="1"/>
  <c r="D2731" i="19" s="1"/>
  <c r="D2732" i="19" s="1"/>
  <c r="D2733" i="19" s="1"/>
  <c r="D2734" i="19" s="1"/>
  <c r="D2735" i="19" s="1"/>
  <c r="D2736" i="19" s="1"/>
  <c r="D2737" i="19" s="1"/>
  <c r="D2738" i="19" s="1"/>
  <c r="D2739" i="19" s="1"/>
  <c r="D2740" i="19" s="1"/>
  <c r="D2741" i="19" s="1"/>
  <c r="D2742" i="19" s="1"/>
  <c r="D2743" i="19" s="1"/>
  <c r="D2744" i="19" s="1"/>
  <c r="D2745" i="19" s="1"/>
  <c r="D2746" i="19" s="1"/>
  <c r="D2747" i="19" s="1"/>
  <c r="D2748" i="19" s="1"/>
  <c r="D2749" i="19" s="1"/>
  <c r="D2750" i="19" s="1"/>
  <c r="D2751" i="19" s="1"/>
  <c r="D2752" i="19" s="1"/>
  <c r="D2753" i="19" s="1"/>
  <c r="D2754" i="19" s="1"/>
  <c r="D2755" i="19" s="1"/>
  <c r="D2756" i="19" s="1"/>
  <c r="D2757" i="19" s="1"/>
  <c r="D2758" i="19" s="1"/>
  <c r="D2759" i="19" s="1"/>
  <c r="D2760" i="19" s="1"/>
  <c r="D2761" i="19" s="1"/>
  <c r="D2762" i="19" s="1"/>
  <c r="D2763" i="19" s="1"/>
  <c r="D2764" i="19" s="1"/>
  <c r="D2765" i="19" s="1"/>
  <c r="D2766" i="19" s="1"/>
  <c r="D2767" i="19" s="1"/>
  <c r="D2768" i="19" s="1"/>
  <c r="D2769" i="19" s="1"/>
  <c r="D2770" i="19" s="1"/>
  <c r="D2771" i="19" s="1"/>
  <c r="D2772" i="19" s="1"/>
  <c r="D2773" i="19" s="1"/>
  <c r="D2774" i="19" s="1"/>
  <c r="D2775" i="19" s="1"/>
  <c r="D2776" i="19" s="1"/>
  <c r="D2777" i="19" s="1"/>
  <c r="D2778" i="19" s="1"/>
  <c r="D2779" i="19" s="1"/>
  <c r="D2780" i="19" s="1"/>
  <c r="D2781" i="19" s="1"/>
  <c r="D2782" i="19" s="1"/>
  <c r="D2783" i="19" s="1"/>
  <c r="D2784" i="19" s="1"/>
  <c r="D2785" i="19" s="1"/>
  <c r="D2786" i="19" s="1"/>
  <c r="D2787" i="19" s="1"/>
  <c r="D2788" i="19" s="1"/>
  <c r="D2789" i="19" s="1"/>
  <c r="D2790" i="19" s="1"/>
  <c r="D2791" i="19" s="1"/>
  <c r="D2792" i="19" s="1"/>
  <c r="D2793" i="19" s="1"/>
  <c r="D2794" i="19" s="1"/>
  <c r="D2795" i="19" s="1"/>
  <c r="D2796" i="19" s="1"/>
  <c r="D2797" i="19" s="1"/>
  <c r="D2798" i="19" s="1"/>
  <c r="D2799" i="19" s="1"/>
  <c r="D2800" i="19" s="1"/>
  <c r="D2801" i="19" s="1"/>
  <c r="D2802" i="19" s="1"/>
  <c r="D2803" i="19" s="1"/>
  <c r="D2804" i="19" s="1"/>
  <c r="D2805" i="19" s="1"/>
  <c r="D2806" i="19" s="1"/>
  <c r="D2807" i="19" s="1"/>
  <c r="D2808" i="19" s="1"/>
  <c r="D2809" i="19" s="1"/>
  <c r="D2810" i="19" s="1"/>
  <c r="D2811" i="19" s="1"/>
  <c r="D2812" i="19" s="1"/>
  <c r="D2813" i="19" s="1"/>
  <c r="D2814" i="19" s="1"/>
  <c r="D2815" i="19" s="1"/>
  <c r="D2816" i="19" s="1"/>
  <c r="D2817" i="19" s="1"/>
  <c r="D2818" i="19" s="1"/>
  <c r="D2819" i="19" s="1"/>
  <c r="D2820" i="19" s="1"/>
  <c r="D2821" i="19" s="1"/>
  <c r="D2822" i="19" s="1"/>
  <c r="D2823" i="19" s="1"/>
  <c r="D2824" i="19" s="1"/>
  <c r="D2825" i="19" s="1"/>
  <c r="D2826" i="19" s="1"/>
  <c r="D2827" i="19" s="1"/>
  <c r="D2828" i="19" s="1"/>
  <c r="D2829" i="19" s="1"/>
  <c r="D2830" i="19" s="1"/>
  <c r="D2831" i="19" s="1"/>
  <c r="D2832" i="19" s="1"/>
  <c r="D2833" i="19" s="1"/>
  <c r="D2834" i="19" s="1"/>
  <c r="D2835" i="19" s="1"/>
  <c r="D2836" i="19" s="1"/>
  <c r="D2837" i="19" s="1"/>
  <c r="D2838" i="19" s="1"/>
  <c r="D2839" i="19" s="1"/>
  <c r="D2840" i="19" s="1"/>
  <c r="D2841" i="19" s="1"/>
  <c r="D2842" i="19" s="1"/>
  <c r="D2843" i="19" s="1"/>
  <c r="D2844" i="19" s="1"/>
  <c r="D2845" i="19" s="1"/>
  <c r="D2846" i="19" s="1"/>
  <c r="D2847" i="19" s="1"/>
  <c r="D2848" i="19" s="1"/>
  <c r="D2849" i="19" s="1"/>
  <c r="D2850" i="19" s="1"/>
  <c r="D2851" i="19" s="1"/>
  <c r="D2852" i="19" s="1"/>
  <c r="D2853" i="19" s="1"/>
  <c r="D2854" i="19" s="1"/>
  <c r="D2855" i="19" s="1"/>
  <c r="D2856" i="19" s="1"/>
  <c r="D2857" i="19" s="1"/>
  <c r="D2858" i="19" s="1"/>
  <c r="D2859" i="19" s="1"/>
  <c r="D2860" i="19" s="1"/>
  <c r="D2861" i="19" s="1"/>
  <c r="D2862" i="19" s="1"/>
  <c r="D2863" i="19" s="1"/>
  <c r="D2864" i="19" s="1"/>
  <c r="D2865" i="19" s="1"/>
  <c r="D2866" i="19" s="1"/>
  <c r="D2867" i="19" s="1"/>
  <c r="D2868" i="19" s="1"/>
  <c r="D2869" i="19" s="1"/>
  <c r="D2870" i="19" s="1"/>
  <c r="D2871" i="19" s="1"/>
  <c r="D2872" i="19" s="1"/>
  <c r="D2873" i="19" s="1"/>
  <c r="D2874" i="19" s="1"/>
  <c r="D2875" i="19" s="1"/>
  <c r="D2876" i="19" s="1"/>
  <c r="D2877" i="19" s="1"/>
  <c r="D2878" i="19" s="1"/>
  <c r="D2879" i="19" s="1"/>
  <c r="D2880" i="19" s="1"/>
  <c r="D2881" i="19" s="1"/>
  <c r="D2882" i="19" s="1"/>
  <c r="D2883" i="19" s="1"/>
  <c r="D2884" i="19" s="1"/>
  <c r="D2885" i="19" s="1"/>
  <c r="D2886" i="19" s="1"/>
  <c r="D2887" i="19" s="1"/>
  <c r="D2888" i="19" s="1"/>
  <c r="D2889" i="19" s="1"/>
  <c r="D2890" i="19" s="1"/>
  <c r="D2891" i="19" s="1"/>
  <c r="D2892" i="19" s="1"/>
  <c r="D2893" i="19" s="1"/>
  <c r="D2894" i="19" s="1"/>
  <c r="D2895" i="19" s="1"/>
  <c r="D2896" i="19" s="1"/>
  <c r="D2897" i="19" s="1"/>
  <c r="D2898" i="19" s="1"/>
  <c r="D2899" i="19" s="1"/>
  <c r="D2900" i="19" s="1"/>
  <c r="D2901" i="19" s="1"/>
  <c r="D2902" i="19" s="1"/>
  <c r="D2903" i="19" s="1"/>
  <c r="D2904" i="19" s="1"/>
  <c r="D2905" i="19" s="1"/>
  <c r="D2906" i="19" s="1"/>
  <c r="D2907" i="19" s="1"/>
  <c r="D2908" i="19" s="1"/>
  <c r="D2909" i="19" s="1"/>
  <c r="D2910" i="19" s="1"/>
  <c r="D2911" i="19" s="1"/>
  <c r="D2912" i="19" s="1"/>
  <c r="D2913" i="19" s="1"/>
  <c r="D2914" i="19" s="1"/>
  <c r="D2915" i="19" s="1"/>
  <c r="D2916" i="19" s="1"/>
  <c r="D2917" i="19" s="1"/>
  <c r="D2918" i="19" s="1"/>
  <c r="D2919" i="19" s="1"/>
  <c r="D2920" i="19" s="1"/>
  <c r="D2921" i="19" s="1"/>
  <c r="D2922" i="19" s="1"/>
  <c r="D2923" i="19" s="1"/>
  <c r="D2924" i="19" s="1"/>
  <c r="D2925" i="19" s="1"/>
  <c r="D2926" i="19" s="1"/>
  <c r="D2927" i="19" s="1"/>
  <c r="D2928" i="19" s="1"/>
  <c r="D2929" i="19" s="1"/>
  <c r="D2930" i="19" s="1"/>
  <c r="D2931" i="19" s="1"/>
  <c r="D2932" i="19" s="1"/>
  <c r="D2933" i="19" s="1"/>
  <c r="D2934" i="19" s="1"/>
  <c r="D2935" i="19" s="1"/>
  <c r="D2936" i="19" s="1"/>
  <c r="D2937" i="19" s="1"/>
  <c r="D2938" i="19" s="1"/>
  <c r="D2939" i="19" s="1"/>
  <c r="D2940" i="19" s="1"/>
  <c r="D2941" i="19" s="1"/>
  <c r="D2942" i="19" s="1"/>
  <c r="D2943" i="19" s="1"/>
  <c r="D2944" i="19" s="1"/>
  <c r="D2945" i="19" s="1"/>
  <c r="D2946" i="19" s="1"/>
  <c r="D2947" i="19" s="1"/>
  <c r="D2948" i="19" s="1"/>
  <c r="D2949" i="19" s="1"/>
  <c r="D2950" i="19" s="1"/>
  <c r="D2951" i="19" s="1"/>
  <c r="D2952" i="19" s="1"/>
  <c r="D2953" i="19" s="1"/>
  <c r="D2954" i="19" s="1"/>
  <c r="D2955" i="19" s="1"/>
  <c r="D2956" i="19" s="1"/>
  <c r="D2957" i="19" s="1"/>
  <c r="D2958" i="19" s="1"/>
  <c r="D2959" i="19" s="1"/>
  <c r="D2960" i="19" s="1"/>
  <c r="D2961" i="19" s="1"/>
  <c r="D2962" i="19" s="1"/>
  <c r="D2963" i="19" s="1"/>
  <c r="D2964" i="19" s="1"/>
  <c r="D2965" i="19" s="1"/>
  <c r="D2966" i="19" s="1"/>
  <c r="D2967" i="19" s="1"/>
  <c r="D2968" i="19" s="1"/>
  <c r="D2969" i="19" s="1"/>
  <c r="D2970" i="19" s="1"/>
  <c r="D2971" i="19" s="1"/>
  <c r="D2972" i="19" s="1"/>
  <c r="D2973" i="19" s="1"/>
  <c r="D2974" i="19" s="1"/>
  <c r="D2975" i="19" s="1"/>
  <c r="D2976" i="19" s="1"/>
  <c r="D2977" i="19" s="1"/>
  <c r="D2978" i="19" s="1"/>
  <c r="D2979" i="19" s="1"/>
  <c r="D2980" i="19" s="1"/>
  <c r="D2981" i="19" s="1"/>
  <c r="D2982" i="19" s="1"/>
  <c r="D2983" i="19" s="1"/>
  <c r="D2984" i="19" s="1"/>
  <c r="D2985" i="19" s="1"/>
  <c r="D2986" i="19" s="1"/>
  <c r="D2987" i="19" s="1"/>
  <c r="D2988" i="19" s="1"/>
  <c r="D2989" i="19" s="1"/>
  <c r="D2990" i="19" s="1"/>
  <c r="D2991" i="19" s="1"/>
  <c r="D2992" i="19" s="1"/>
  <c r="D2993" i="19" s="1"/>
  <c r="D2994" i="19" s="1"/>
  <c r="D2995" i="19" s="1"/>
  <c r="D2996" i="19" s="1"/>
  <c r="D2997" i="19" s="1"/>
  <c r="D2998" i="19" s="1"/>
  <c r="D2999" i="19" s="1"/>
  <c r="D3000" i="19" s="1"/>
  <c r="D3001" i="19" s="1"/>
  <c r="D3002" i="19" s="1"/>
  <c r="D3003" i="19" s="1"/>
  <c r="D3004" i="19" s="1"/>
  <c r="D3005" i="19" s="1"/>
  <c r="D3006" i="19" s="1"/>
  <c r="D3007" i="19" s="1"/>
  <c r="D3008" i="19" s="1"/>
  <c r="D3009" i="19" s="1"/>
  <c r="D3010" i="19" s="1"/>
  <c r="D3011" i="19" s="1"/>
  <c r="D3012" i="19" s="1"/>
  <c r="D3013" i="19" s="1"/>
  <c r="D3014" i="19" s="1"/>
  <c r="D3015" i="19" s="1"/>
  <c r="D3016" i="19" s="1"/>
  <c r="D3017" i="19" s="1"/>
  <c r="D3018" i="19" s="1"/>
  <c r="D3019" i="19" s="1"/>
  <c r="D3020" i="19" s="1"/>
  <c r="D3021" i="19" s="1"/>
  <c r="D3022" i="19" s="1"/>
  <c r="D3023" i="19" s="1"/>
  <c r="D3024" i="19" s="1"/>
  <c r="D3025" i="19" s="1"/>
  <c r="D3026" i="19" s="1"/>
  <c r="D3027" i="19" s="1"/>
  <c r="D3028" i="19" s="1"/>
  <c r="D3029" i="19" s="1"/>
  <c r="D3030" i="19" s="1"/>
  <c r="D3031" i="19" s="1"/>
  <c r="D3032" i="19" s="1"/>
  <c r="D3033" i="19" s="1"/>
  <c r="D3034" i="19" s="1"/>
  <c r="D3035" i="19" s="1"/>
  <c r="D3036" i="19" s="1"/>
  <c r="D3037" i="19" s="1"/>
  <c r="D3038" i="19" s="1"/>
  <c r="D3039" i="19" s="1"/>
  <c r="D3040" i="19" s="1"/>
  <c r="D3041" i="19" s="1"/>
  <c r="D3042" i="19" s="1"/>
  <c r="D3043" i="19" s="1"/>
  <c r="D3044" i="19" s="1"/>
  <c r="D3045" i="19" s="1"/>
  <c r="D3046" i="19" s="1"/>
  <c r="D3047" i="19" s="1"/>
  <c r="D3048" i="19" s="1"/>
  <c r="D3049" i="19" s="1"/>
  <c r="D3050" i="19" s="1"/>
  <c r="D3051" i="19" s="1"/>
  <c r="D3052" i="19" s="1"/>
  <c r="D3053" i="19" s="1"/>
  <c r="D3054" i="19" s="1"/>
  <c r="D3055" i="19" s="1"/>
  <c r="D3056" i="19" s="1"/>
  <c r="D3057" i="19" s="1"/>
  <c r="D3058" i="19" s="1"/>
  <c r="D3059" i="19" s="1"/>
  <c r="D3060" i="19" s="1"/>
  <c r="D3061" i="19" s="1"/>
  <c r="D3062" i="19" s="1"/>
  <c r="D3063" i="19" s="1"/>
  <c r="D3064" i="19" s="1"/>
  <c r="D3065" i="19" s="1"/>
  <c r="D3066" i="19" s="1"/>
  <c r="D3067" i="19" s="1"/>
  <c r="D3068" i="19" s="1"/>
  <c r="D3069" i="19" s="1"/>
  <c r="D3070" i="19" s="1"/>
  <c r="D3071" i="19" s="1"/>
  <c r="D3072" i="19" s="1"/>
  <c r="D3073" i="19" s="1"/>
  <c r="D3074" i="19" s="1"/>
  <c r="D3075" i="19" s="1"/>
  <c r="D3076" i="19" s="1"/>
  <c r="D3077" i="19" s="1"/>
  <c r="D3078" i="19" s="1"/>
  <c r="D3079" i="19" s="1"/>
  <c r="D3080" i="19" s="1"/>
  <c r="D3081" i="19" s="1"/>
  <c r="D3082" i="19" s="1"/>
  <c r="D3083" i="19" s="1"/>
  <c r="D3084" i="19" s="1"/>
  <c r="D3085" i="19" s="1"/>
  <c r="D3086" i="19" s="1"/>
  <c r="D3087" i="19" s="1"/>
  <c r="D3088" i="19" s="1"/>
  <c r="D3089" i="19" s="1"/>
  <c r="D3090" i="19" s="1"/>
  <c r="D3091" i="19" s="1"/>
  <c r="D3092" i="19" s="1"/>
  <c r="D3093" i="19" s="1"/>
  <c r="D3094" i="19" s="1"/>
  <c r="D3095" i="19" s="1"/>
  <c r="D3096" i="19" s="1"/>
  <c r="D3097" i="19" s="1"/>
  <c r="D3098" i="19" s="1"/>
  <c r="D3099" i="19" s="1"/>
  <c r="D3100" i="19" s="1"/>
  <c r="D3101" i="19" s="1"/>
  <c r="D3102" i="19" s="1"/>
  <c r="D3103" i="19" s="1"/>
  <c r="D3104" i="19" s="1"/>
  <c r="D3105" i="19" s="1"/>
  <c r="D3106" i="19" s="1"/>
  <c r="D3107" i="19" s="1"/>
  <c r="D3108" i="19" s="1"/>
  <c r="D3109" i="19" s="1"/>
  <c r="D3110" i="19" s="1"/>
  <c r="D3111" i="19" s="1"/>
  <c r="D3112" i="19" s="1"/>
  <c r="D3113" i="19" s="1"/>
  <c r="D3114" i="19" s="1"/>
  <c r="D3115" i="19" s="1"/>
  <c r="D3116" i="19" s="1"/>
  <c r="D3117" i="19" s="1"/>
  <c r="D3118" i="19" s="1"/>
  <c r="D3119" i="19" s="1"/>
  <c r="D3120" i="19" s="1"/>
  <c r="D3121" i="19" s="1"/>
  <c r="D3122" i="19" s="1"/>
  <c r="D3123" i="19" s="1"/>
  <c r="D3124" i="19" s="1"/>
  <c r="D3125" i="19" s="1"/>
  <c r="D3126" i="19" s="1"/>
  <c r="D3127" i="19" s="1"/>
  <c r="D3128" i="19" s="1"/>
  <c r="D3129" i="19" s="1"/>
  <c r="D3130" i="19" s="1"/>
  <c r="D3131" i="19" s="1"/>
  <c r="D3132" i="19" s="1"/>
  <c r="D3133" i="19" s="1"/>
  <c r="D3134" i="19" s="1"/>
  <c r="D3135" i="19" s="1"/>
  <c r="D3136" i="19" s="1"/>
  <c r="D3137" i="19" s="1"/>
  <c r="D3138" i="19" s="1"/>
  <c r="D3139" i="19" s="1"/>
  <c r="D3140" i="19" s="1"/>
  <c r="D3141" i="19" s="1"/>
  <c r="D3142" i="19" s="1"/>
  <c r="D3143" i="19" s="1"/>
  <c r="D3144" i="19" s="1"/>
  <c r="D3145" i="19" s="1"/>
  <c r="D3146" i="19" s="1"/>
  <c r="D3147" i="19" s="1"/>
  <c r="D3148" i="19" s="1"/>
  <c r="D3149" i="19" s="1"/>
  <c r="D3150" i="19" s="1"/>
  <c r="D3151" i="19" s="1"/>
  <c r="D3152" i="19" s="1"/>
  <c r="D3153" i="19" s="1"/>
  <c r="D3154" i="19" s="1"/>
  <c r="D3155" i="19" s="1"/>
  <c r="D3156" i="19" s="1"/>
  <c r="D3157" i="19" s="1"/>
  <c r="D3158" i="19" s="1"/>
  <c r="D3159" i="19" s="1"/>
  <c r="D3160" i="19" s="1"/>
  <c r="D3161" i="19" s="1"/>
  <c r="D3162" i="19" s="1"/>
  <c r="D3163" i="19" s="1"/>
  <c r="D3164" i="19" s="1"/>
  <c r="D3165" i="19" s="1"/>
  <c r="D3166" i="19" s="1"/>
  <c r="D3167" i="19" s="1"/>
  <c r="D3168" i="19" s="1"/>
  <c r="D3169" i="19" s="1"/>
  <c r="D3170" i="19" s="1"/>
  <c r="D3171" i="19" s="1"/>
  <c r="D3172" i="19" s="1"/>
  <c r="D3173" i="19" s="1"/>
  <c r="D3174" i="19" s="1"/>
  <c r="D3175" i="19" s="1"/>
  <c r="D3176" i="19" s="1"/>
  <c r="D3177" i="19" s="1"/>
  <c r="D3178" i="19" s="1"/>
  <c r="D3179" i="19" s="1"/>
  <c r="D3180" i="19" s="1"/>
  <c r="D3181" i="19" s="1"/>
  <c r="D3182" i="19" s="1"/>
  <c r="D3183" i="19" s="1"/>
  <c r="D3184" i="19" s="1"/>
  <c r="D3185" i="19" s="1"/>
  <c r="D3186" i="19" s="1"/>
  <c r="D3187" i="19" s="1"/>
  <c r="D3188" i="19" s="1"/>
  <c r="D3189" i="19" s="1"/>
  <c r="D3190" i="19" s="1"/>
  <c r="D3191" i="19" s="1"/>
  <c r="D3192" i="19" s="1"/>
  <c r="D3193" i="19" s="1"/>
  <c r="D3194" i="19" s="1"/>
  <c r="D3195" i="19" s="1"/>
  <c r="D3196" i="19" s="1"/>
  <c r="D3197" i="19" s="1"/>
  <c r="D3198" i="19" s="1"/>
  <c r="D3199" i="19" s="1"/>
  <c r="D3200" i="19" s="1"/>
  <c r="D3201" i="19" s="1"/>
  <c r="D3202" i="19" s="1"/>
  <c r="D3203" i="19" s="1"/>
  <c r="D3204" i="19" s="1"/>
  <c r="D3205" i="19" s="1"/>
  <c r="D3206" i="19" s="1"/>
  <c r="D3207" i="19" s="1"/>
  <c r="D3208" i="19" s="1"/>
  <c r="D3209" i="19" s="1"/>
  <c r="D3210" i="19" s="1"/>
  <c r="D3211" i="19" s="1"/>
  <c r="D3212" i="19" s="1"/>
  <c r="D3213" i="19" s="1"/>
  <c r="D3214" i="19" s="1"/>
  <c r="D3215" i="19" s="1"/>
  <c r="D3216" i="19" s="1"/>
  <c r="D3217" i="19" s="1"/>
  <c r="D3218" i="19" s="1"/>
  <c r="D3219" i="19" s="1"/>
  <c r="D3220" i="19" s="1"/>
  <c r="D3221" i="19" s="1"/>
  <c r="D3222" i="19" s="1"/>
  <c r="D3223" i="19" s="1"/>
  <c r="D3224" i="19" s="1"/>
  <c r="D3225" i="19" s="1"/>
  <c r="D3226" i="19" s="1"/>
  <c r="D3227" i="19" s="1"/>
  <c r="D3228" i="19" s="1"/>
  <c r="D3229" i="19" s="1"/>
  <c r="D3230" i="19" s="1"/>
  <c r="D3231" i="19" s="1"/>
  <c r="D3232" i="19" s="1"/>
  <c r="D3233" i="19" s="1"/>
  <c r="D3234" i="19" s="1"/>
  <c r="D3235" i="19" s="1"/>
  <c r="D3236" i="19" s="1"/>
  <c r="D3237" i="19" s="1"/>
  <c r="D3238" i="19" s="1"/>
  <c r="D3239" i="19" s="1"/>
  <c r="D3240" i="19" s="1"/>
  <c r="D3241" i="19" s="1"/>
  <c r="D3242" i="19" s="1"/>
  <c r="D3243" i="19" s="1"/>
  <c r="D3244" i="19" s="1"/>
  <c r="D3245" i="19" s="1"/>
  <c r="D3246" i="19" s="1"/>
  <c r="D3247" i="19" s="1"/>
  <c r="D3248" i="19" s="1"/>
  <c r="D3249" i="19" s="1"/>
  <c r="D3250" i="19" s="1"/>
  <c r="D3251" i="19" s="1"/>
  <c r="D3252" i="19" s="1"/>
  <c r="D3253" i="19" s="1"/>
  <c r="D3254" i="19" s="1"/>
  <c r="D3255" i="19" s="1"/>
  <c r="D3256" i="19" s="1"/>
  <c r="D3257" i="19" s="1"/>
  <c r="D3258" i="19" s="1"/>
  <c r="D3259" i="19" s="1"/>
  <c r="D3260" i="19" s="1"/>
  <c r="D3261" i="19" s="1"/>
  <c r="D3262" i="19" s="1"/>
  <c r="D3263" i="19" s="1"/>
  <c r="D3264" i="19" s="1"/>
  <c r="D3265" i="19" s="1"/>
  <c r="D3266" i="19" s="1"/>
  <c r="D3267" i="19" s="1"/>
  <c r="D3268" i="19" s="1"/>
  <c r="D3269" i="19" s="1"/>
  <c r="D3270" i="19" s="1"/>
  <c r="D3271" i="19" s="1"/>
  <c r="D3272" i="19" s="1"/>
  <c r="D3273" i="19" s="1"/>
  <c r="D3274" i="19" s="1"/>
  <c r="D3275" i="19" s="1"/>
  <c r="D3276" i="19" s="1"/>
  <c r="D3277" i="19" s="1"/>
  <c r="D3278" i="19" s="1"/>
  <c r="D3279" i="19" s="1"/>
  <c r="D3280" i="19" s="1"/>
  <c r="D3281" i="19" s="1"/>
  <c r="D3282" i="19" s="1"/>
  <c r="D3283" i="19" s="1"/>
  <c r="D3284" i="19" s="1"/>
  <c r="D3285" i="19" s="1"/>
  <c r="D3286" i="19" s="1"/>
  <c r="D3287" i="19" s="1"/>
  <c r="D3288" i="19" s="1"/>
  <c r="D3289" i="19" s="1"/>
  <c r="D3290" i="19" s="1"/>
  <c r="D3291" i="19" s="1"/>
  <c r="D3292" i="19" s="1"/>
  <c r="D3293" i="19" s="1"/>
  <c r="D3294" i="19" s="1"/>
  <c r="D3295" i="19" s="1"/>
  <c r="D3296" i="19" s="1"/>
  <c r="D3297" i="19" s="1"/>
  <c r="D3298" i="19" s="1"/>
  <c r="D3299" i="19" s="1"/>
  <c r="D3300" i="19" s="1"/>
  <c r="D3301" i="19" s="1"/>
  <c r="D3302" i="19" s="1"/>
  <c r="D3303" i="19" s="1"/>
  <c r="D3304" i="19" s="1"/>
  <c r="D3305" i="19" s="1"/>
  <c r="D3306" i="19" s="1"/>
  <c r="D3307" i="19" s="1"/>
  <c r="D3308" i="19" s="1"/>
  <c r="D3309" i="19" s="1"/>
  <c r="D3310" i="19" s="1"/>
  <c r="D3311" i="19" s="1"/>
  <c r="D3312" i="19" s="1"/>
  <c r="D3313" i="19" s="1"/>
  <c r="D3314" i="19" s="1"/>
  <c r="D3315" i="19" s="1"/>
  <c r="D3316" i="19" s="1"/>
  <c r="D3317" i="19" s="1"/>
  <c r="D3318" i="19" s="1"/>
  <c r="D3319" i="19" s="1"/>
  <c r="D3320" i="19" s="1"/>
  <c r="D3321" i="19" s="1"/>
  <c r="D3322" i="19" s="1"/>
  <c r="D3323" i="19" s="1"/>
  <c r="D3324" i="19" s="1"/>
  <c r="D3325" i="19" s="1"/>
  <c r="D3326" i="19" s="1"/>
  <c r="D3327" i="19" s="1"/>
  <c r="D3328" i="19" s="1"/>
  <c r="D3329" i="19" s="1"/>
  <c r="D3330" i="19" s="1"/>
  <c r="D3331" i="19" s="1"/>
  <c r="D3332" i="19" s="1"/>
  <c r="D3333" i="19" s="1"/>
  <c r="D3334" i="19" s="1"/>
  <c r="D3335" i="19" s="1"/>
  <c r="D3336" i="19" s="1"/>
  <c r="D3337" i="19" s="1"/>
  <c r="D3338" i="19" s="1"/>
  <c r="D3339" i="19" s="1"/>
  <c r="D3340" i="19" s="1"/>
  <c r="D3341" i="19" s="1"/>
  <c r="D3342" i="19" s="1"/>
  <c r="D3343" i="19" s="1"/>
  <c r="D3344" i="19" s="1"/>
  <c r="D3345" i="19" s="1"/>
  <c r="D3346" i="19" s="1"/>
  <c r="D3347" i="19" s="1"/>
  <c r="D3348" i="19" s="1"/>
  <c r="D3349" i="19" s="1"/>
  <c r="D3350" i="19" s="1"/>
  <c r="D3351" i="19" s="1"/>
  <c r="D3352" i="19" s="1"/>
  <c r="D3353" i="19" s="1"/>
  <c r="D3354" i="19" s="1"/>
  <c r="D3355" i="19" s="1"/>
  <c r="D3356" i="19" s="1"/>
  <c r="D3357" i="19" s="1"/>
  <c r="D3358" i="19" s="1"/>
  <c r="D3359" i="19" s="1"/>
  <c r="D3360" i="19" s="1"/>
  <c r="D3361" i="19" s="1"/>
  <c r="D3362" i="19" s="1"/>
  <c r="D3363" i="19" s="1"/>
  <c r="D3364" i="19" s="1"/>
  <c r="D3365" i="19" s="1"/>
  <c r="D3366" i="19" s="1"/>
  <c r="D3367" i="19" s="1"/>
  <c r="D3368" i="19" s="1"/>
  <c r="D3369" i="19" s="1"/>
  <c r="D3370" i="19" s="1"/>
  <c r="D3371" i="19" s="1"/>
  <c r="D3372" i="19" s="1"/>
  <c r="D3373" i="19" s="1"/>
  <c r="D3374" i="19" s="1"/>
  <c r="D3375" i="19" s="1"/>
  <c r="D3376" i="19" s="1"/>
  <c r="D3377" i="19" s="1"/>
  <c r="D3378" i="19" s="1"/>
  <c r="D3379" i="19" s="1"/>
  <c r="D3380" i="19" s="1"/>
  <c r="D3381" i="19" s="1"/>
  <c r="D3382" i="19" s="1"/>
  <c r="D3383" i="19" s="1"/>
  <c r="D3384" i="19" s="1"/>
  <c r="D3385" i="19" s="1"/>
  <c r="D3386" i="19" s="1"/>
  <c r="D3387" i="19" s="1"/>
  <c r="D3388" i="19" s="1"/>
  <c r="D3389" i="19" s="1"/>
  <c r="D3390" i="19" s="1"/>
  <c r="D3391" i="19" s="1"/>
  <c r="D3392" i="19" s="1"/>
  <c r="D3393" i="19" s="1"/>
  <c r="D3394" i="19" s="1"/>
  <c r="D3395" i="19" s="1"/>
  <c r="D3396" i="19" s="1"/>
  <c r="D3397" i="19" s="1"/>
  <c r="D3398" i="19" s="1"/>
  <c r="D3399" i="19" s="1"/>
  <c r="D3400" i="19" s="1"/>
  <c r="D3401" i="19" s="1"/>
  <c r="D3402" i="19" s="1"/>
  <c r="D3403" i="19" s="1"/>
  <c r="D3404" i="19" s="1"/>
  <c r="D3405" i="19" s="1"/>
  <c r="D3406" i="19" s="1"/>
  <c r="D3407" i="19" s="1"/>
  <c r="D3408" i="19" s="1"/>
  <c r="D3409" i="19" s="1"/>
  <c r="D3410" i="19" s="1"/>
  <c r="D3411" i="19" s="1"/>
  <c r="D3412" i="19" s="1"/>
  <c r="D3413" i="19" s="1"/>
  <c r="D3414" i="19" s="1"/>
  <c r="D3415" i="19" s="1"/>
  <c r="D3416" i="19" s="1"/>
  <c r="D3417" i="19" s="1"/>
  <c r="D3418" i="19" s="1"/>
  <c r="D3419" i="19" s="1"/>
  <c r="D3420" i="19" s="1"/>
  <c r="D3421" i="19" s="1"/>
  <c r="D3422" i="19" s="1"/>
  <c r="D3423" i="19" s="1"/>
  <c r="D3424" i="19" s="1"/>
  <c r="D3425" i="19" s="1"/>
  <c r="D3426" i="19" s="1"/>
  <c r="D3427" i="19" s="1"/>
  <c r="D3428" i="19" s="1"/>
  <c r="D3429" i="19" s="1"/>
  <c r="D3430" i="19" s="1"/>
  <c r="D3431" i="19" s="1"/>
  <c r="D3432" i="19" s="1"/>
  <c r="D3433" i="19" s="1"/>
  <c r="D3434" i="19" s="1"/>
  <c r="D3435" i="19" s="1"/>
  <c r="D3436" i="19" s="1"/>
  <c r="D3437" i="19" s="1"/>
  <c r="D3438" i="19" s="1"/>
  <c r="D3439" i="19" s="1"/>
  <c r="D3440" i="19" s="1"/>
  <c r="D3441" i="19" s="1"/>
  <c r="D3442" i="19" s="1"/>
  <c r="D3443" i="19" s="1"/>
  <c r="D3444" i="19" s="1"/>
  <c r="D3445" i="19" s="1"/>
  <c r="D3446" i="19" s="1"/>
  <c r="D3447" i="19" s="1"/>
  <c r="D3448" i="19" s="1"/>
  <c r="D3449" i="19" s="1"/>
  <c r="D3450" i="19" s="1"/>
  <c r="D3451" i="19" s="1"/>
  <c r="D3452" i="19" s="1"/>
  <c r="D3453" i="19" s="1"/>
  <c r="D3454" i="19" s="1"/>
  <c r="D3455" i="19" s="1"/>
  <c r="D3456" i="19" s="1"/>
  <c r="D3457" i="19" s="1"/>
  <c r="D3458" i="19" s="1"/>
  <c r="D3459" i="19" s="1"/>
  <c r="D3460" i="19" s="1"/>
  <c r="D3461" i="19" s="1"/>
  <c r="D3462" i="19" s="1"/>
  <c r="D3463" i="19" s="1"/>
  <c r="D3464" i="19" s="1"/>
  <c r="D3465" i="19" s="1"/>
  <c r="D3466" i="19" s="1"/>
  <c r="D3467" i="19" s="1"/>
  <c r="D3468" i="19" s="1"/>
  <c r="D3469" i="19" s="1"/>
  <c r="D3470" i="19" s="1"/>
  <c r="D3471" i="19" s="1"/>
  <c r="D3472" i="19" s="1"/>
  <c r="D3473" i="19" s="1"/>
  <c r="D3474" i="19" s="1"/>
  <c r="D3475" i="19" s="1"/>
  <c r="D3476" i="19" s="1"/>
  <c r="D3477" i="19" s="1"/>
  <c r="D3478" i="19" s="1"/>
  <c r="D3479" i="19" s="1"/>
  <c r="D3480" i="19" s="1"/>
  <c r="D3481" i="19" s="1"/>
  <c r="D3482" i="19" s="1"/>
  <c r="D3483" i="19" s="1"/>
  <c r="D3484" i="19" s="1"/>
  <c r="D3485" i="19" s="1"/>
  <c r="D3486" i="19" s="1"/>
  <c r="D3487" i="19" s="1"/>
  <c r="D3488" i="19" s="1"/>
  <c r="D3489" i="19" s="1"/>
  <c r="D3490" i="19" s="1"/>
  <c r="D3491" i="19" s="1"/>
  <c r="D3492" i="19" s="1"/>
  <c r="D3493" i="19" s="1"/>
  <c r="D3494" i="19" s="1"/>
  <c r="D3495" i="19" s="1"/>
  <c r="D3496" i="19" s="1"/>
  <c r="D3497" i="19" s="1"/>
  <c r="D3498" i="19" s="1"/>
  <c r="D3499" i="19" s="1"/>
  <c r="D3500" i="19" s="1"/>
  <c r="D3501" i="19" s="1"/>
  <c r="D3502" i="19" s="1"/>
  <c r="D3503" i="19" s="1"/>
  <c r="D3504" i="19" s="1"/>
  <c r="D3505" i="19" s="1"/>
  <c r="D3506" i="19" s="1"/>
  <c r="D3507" i="19" s="1"/>
  <c r="D3508" i="19" s="1"/>
  <c r="D3509" i="19" s="1"/>
  <c r="D3510" i="19" s="1"/>
  <c r="D3511" i="19" s="1"/>
  <c r="D3512" i="19" s="1"/>
  <c r="D3513" i="19" s="1"/>
  <c r="D3514" i="19" s="1"/>
  <c r="D3515" i="19" s="1"/>
  <c r="D3516" i="19" s="1"/>
  <c r="D3517" i="19" s="1"/>
  <c r="D3518" i="19" s="1"/>
  <c r="D3519" i="19" s="1"/>
  <c r="D3520" i="19" s="1"/>
  <c r="D3521" i="19" s="1"/>
  <c r="D3522" i="19" s="1"/>
  <c r="D3523" i="19" s="1"/>
  <c r="D3524" i="19" s="1"/>
  <c r="D3525" i="19" s="1"/>
  <c r="D3526" i="19" s="1"/>
  <c r="D3527" i="19" s="1"/>
  <c r="D3528" i="19" s="1"/>
  <c r="D3529" i="19" s="1"/>
  <c r="D3530" i="19" s="1"/>
  <c r="D3531" i="19" s="1"/>
  <c r="D3532" i="19" s="1"/>
  <c r="D3533" i="19" s="1"/>
  <c r="D3534" i="19" s="1"/>
  <c r="D3535" i="19" s="1"/>
  <c r="D3536" i="19" s="1"/>
  <c r="D3537" i="19" s="1"/>
  <c r="D3538" i="19" s="1"/>
  <c r="D3539" i="19" s="1"/>
  <c r="D3540" i="19" s="1"/>
  <c r="D3541" i="19" s="1"/>
  <c r="D3542" i="19" s="1"/>
  <c r="D3543" i="19" s="1"/>
  <c r="D3544" i="19" s="1"/>
  <c r="D3545" i="19" s="1"/>
  <c r="D3546" i="19" s="1"/>
  <c r="D3547" i="19" s="1"/>
  <c r="D3548" i="19" s="1"/>
  <c r="D3549" i="19" s="1"/>
  <c r="D3550" i="19" s="1"/>
  <c r="D3551" i="19" s="1"/>
  <c r="D3552" i="19" s="1"/>
  <c r="D3553" i="19" s="1"/>
  <c r="D3554" i="19" s="1"/>
  <c r="D3555" i="19" s="1"/>
  <c r="D3556" i="19" s="1"/>
  <c r="D3557" i="19" s="1"/>
  <c r="D3558" i="19" s="1"/>
  <c r="D3559" i="19" s="1"/>
  <c r="D3560" i="19" s="1"/>
  <c r="D3561" i="19" s="1"/>
  <c r="D3562" i="19" s="1"/>
  <c r="D3563" i="19" s="1"/>
  <c r="D3564" i="19" s="1"/>
  <c r="D3565" i="19" s="1"/>
  <c r="D3566" i="19" s="1"/>
  <c r="D3567" i="19" s="1"/>
  <c r="D3568" i="19" s="1"/>
  <c r="D3569" i="19" s="1"/>
  <c r="D3570" i="19" s="1"/>
  <c r="D3571" i="19" s="1"/>
  <c r="D3572" i="19" s="1"/>
  <c r="D3573" i="19" s="1"/>
  <c r="D3574" i="19" s="1"/>
  <c r="D3575" i="19" s="1"/>
  <c r="D3576" i="19" s="1"/>
  <c r="D3577" i="19" s="1"/>
  <c r="D3578" i="19" s="1"/>
  <c r="D3579" i="19" s="1"/>
  <c r="D3580" i="19" s="1"/>
  <c r="D3581" i="19" s="1"/>
  <c r="D3582" i="19" s="1"/>
  <c r="D3583" i="19" s="1"/>
  <c r="D3584" i="19" s="1"/>
  <c r="D3585" i="19" s="1"/>
  <c r="D3586" i="19" s="1"/>
  <c r="D3587" i="19" s="1"/>
  <c r="D3588" i="19" s="1"/>
  <c r="D3589" i="19" s="1"/>
  <c r="D3590" i="19" s="1"/>
  <c r="D3591" i="19" s="1"/>
  <c r="D3592" i="19" s="1"/>
  <c r="D3593" i="19" s="1"/>
  <c r="D3594" i="19" s="1"/>
  <c r="D3595" i="19" s="1"/>
  <c r="D3596" i="19" s="1"/>
  <c r="D3597" i="19" s="1"/>
  <c r="D3598" i="19" s="1"/>
  <c r="D3599" i="19" s="1"/>
  <c r="D3600" i="19" s="1"/>
  <c r="D3601" i="19" s="1"/>
  <c r="D3602" i="19" s="1"/>
  <c r="D3603" i="19" s="1"/>
  <c r="D3604" i="19" s="1"/>
  <c r="D3605" i="19" s="1"/>
  <c r="D3606" i="19" s="1"/>
  <c r="D3607" i="19" s="1"/>
  <c r="D3608" i="19" s="1"/>
  <c r="D3609" i="19" s="1"/>
  <c r="D3610" i="19" s="1"/>
  <c r="D3611" i="19" s="1"/>
  <c r="D3612" i="19" s="1"/>
  <c r="D3613" i="19" s="1"/>
  <c r="D3614" i="19" s="1"/>
  <c r="D3615" i="19" s="1"/>
  <c r="D3616" i="19" s="1"/>
  <c r="D3617" i="19" s="1"/>
  <c r="D3618" i="19" s="1"/>
  <c r="D3619" i="19" s="1"/>
  <c r="D3620" i="19" s="1"/>
  <c r="D3621" i="19" s="1"/>
  <c r="D3622" i="19" s="1"/>
  <c r="D3623" i="19" s="1"/>
  <c r="D3624" i="19" s="1"/>
  <c r="D3625" i="19" s="1"/>
  <c r="D3626" i="19" s="1"/>
  <c r="D3627" i="19" s="1"/>
  <c r="D3628" i="19" s="1"/>
  <c r="D3629" i="19" s="1"/>
  <c r="D3630" i="19" s="1"/>
  <c r="D3631" i="19" s="1"/>
  <c r="D3632" i="19" s="1"/>
  <c r="D3633" i="19" s="1"/>
  <c r="D3634" i="19" s="1"/>
  <c r="D3635" i="19" s="1"/>
  <c r="D3636" i="19" s="1"/>
  <c r="D3637" i="19" s="1"/>
  <c r="D3638" i="19" s="1"/>
  <c r="D3639" i="19" s="1"/>
  <c r="D3640" i="19" s="1"/>
  <c r="D3641" i="19" s="1"/>
  <c r="D3642" i="19" s="1"/>
  <c r="D3643" i="19" s="1"/>
  <c r="D3644" i="19" s="1"/>
  <c r="D3645" i="19" s="1"/>
  <c r="D3646" i="19" s="1"/>
  <c r="D3647" i="19" s="1"/>
  <c r="D3648" i="19" s="1"/>
  <c r="D3649" i="19" s="1"/>
  <c r="D3650" i="19" s="1"/>
  <c r="D3651" i="19" s="1"/>
  <c r="D3652" i="19" s="1"/>
  <c r="D3653" i="19" s="1"/>
  <c r="D3654" i="19" s="1"/>
  <c r="D3655" i="19" s="1"/>
  <c r="D3656" i="19" s="1"/>
  <c r="D3657" i="19" s="1"/>
  <c r="D3658" i="19" s="1"/>
  <c r="D3659" i="19" s="1"/>
  <c r="D3660" i="19" s="1"/>
  <c r="D3661" i="19" s="1"/>
  <c r="D3662" i="19" s="1"/>
  <c r="D3663" i="19" s="1"/>
  <c r="D3664" i="19" s="1"/>
  <c r="D3665" i="19" s="1"/>
  <c r="D3666" i="19" s="1"/>
  <c r="D3667" i="19" s="1"/>
  <c r="D3668" i="19" s="1"/>
  <c r="D3669" i="19" s="1"/>
  <c r="D3670" i="19" s="1"/>
  <c r="D3671" i="19" s="1"/>
  <c r="D3672" i="19" s="1"/>
  <c r="D3673" i="19" s="1"/>
  <c r="D3674" i="19" s="1"/>
  <c r="D3675" i="19" s="1"/>
  <c r="D3676" i="19" s="1"/>
  <c r="D3677" i="19" s="1"/>
  <c r="D3678" i="19" s="1"/>
  <c r="D3679" i="19" s="1"/>
  <c r="D3680" i="19" s="1"/>
  <c r="D3681" i="19" s="1"/>
  <c r="D3682" i="19" s="1"/>
  <c r="D3683" i="19" s="1"/>
  <c r="D3684" i="19" s="1"/>
  <c r="D3685" i="19" s="1"/>
  <c r="D3686" i="19" s="1"/>
  <c r="D3687" i="19" s="1"/>
  <c r="D3688" i="19" s="1"/>
  <c r="D3689" i="19" s="1"/>
  <c r="D3690" i="19" s="1"/>
  <c r="D3691" i="19" s="1"/>
  <c r="D3692" i="19" s="1"/>
  <c r="D3693" i="19" s="1"/>
  <c r="D3694" i="19" s="1"/>
  <c r="D3695" i="19" s="1"/>
  <c r="D3696" i="19" s="1"/>
  <c r="D3697" i="19" s="1"/>
  <c r="D3698" i="19" s="1"/>
  <c r="D3699" i="19" s="1"/>
  <c r="D3700" i="19" s="1"/>
  <c r="D3701" i="19" s="1"/>
  <c r="D3702" i="19" s="1"/>
  <c r="D3703" i="19" s="1"/>
  <c r="D3704" i="19" s="1"/>
  <c r="D3705" i="19" s="1"/>
  <c r="D3706" i="19" s="1"/>
  <c r="D3707" i="19" s="1"/>
  <c r="D3708" i="19" s="1"/>
  <c r="D3709" i="19" s="1"/>
  <c r="D3710" i="19" s="1"/>
  <c r="D3711" i="19" s="1"/>
  <c r="D3712" i="19" s="1"/>
  <c r="D3713" i="19" s="1"/>
  <c r="D3714" i="19" s="1"/>
  <c r="D3715" i="19" s="1"/>
  <c r="D3716" i="19" s="1"/>
  <c r="D3717" i="19" s="1"/>
  <c r="D3718" i="19" s="1"/>
  <c r="D3719" i="19" s="1"/>
  <c r="D3720" i="19" s="1"/>
  <c r="D3721" i="19" s="1"/>
  <c r="D3722" i="19" s="1"/>
  <c r="D3723" i="19" s="1"/>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39" i="12"/>
  <c r="BM40" i="12"/>
  <c r="BM41" i="12"/>
  <c r="BM42" i="12"/>
  <c r="BM43" i="12"/>
  <c r="BM44" i="12"/>
  <c r="BM45" i="12"/>
  <c r="BM46" i="12"/>
  <c r="BM47" i="12"/>
  <c r="BM48" i="12"/>
  <c r="BM49" i="12"/>
  <c r="BM50" i="12"/>
  <c r="BM51" i="12"/>
  <c r="BM52" i="12"/>
  <c r="BM53" i="12"/>
  <c r="BM54" i="12"/>
  <c r="BM55" i="12"/>
  <c r="BM56" i="12"/>
  <c r="BM57" i="12"/>
  <c r="BM58" i="12"/>
  <c r="BM59" i="12"/>
  <c r="BM60" i="12"/>
  <c r="BM61" i="12"/>
  <c r="BM62" i="12"/>
  <c r="BM63" i="12"/>
  <c r="BM72" i="12"/>
  <c r="F4" i="19" a="1"/>
  <c r="F4" i="19" l="1"/>
  <c r="F9" i="12"/>
  <c r="F8" i="12" s="1"/>
  <c r="D9" i="12"/>
  <c r="D8" i="12" s="1"/>
  <c r="H9" i="12"/>
  <c r="H8" i="12" s="1"/>
  <c r="J9" i="12"/>
  <c r="J8" i="12" s="1"/>
  <c r="L9" i="12"/>
  <c r="L8" i="12" s="1"/>
  <c r="N9" i="12"/>
  <c r="N8" i="12" s="1"/>
  <c r="P9" i="12"/>
  <c r="P8" i="12" s="1"/>
  <c r="R9" i="12"/>
  <c r="R8" i="12" s="1"/>
  <c r="T9" i="12"/>
  <c r="T8" i="12" s="1"/>
  <c r="V9" i="12"/>
  <c r="V8" i="12" s="1"/>
  <c r="X9" i="12"/>
  <c r="X8" i="12" s="1"/>
  <c r="Z9" i="12"/>
  <c r="Z8" i="12" s="1"/>
  <c r="AB9" i="12"/>
  <c r="AB8" i="12" s="1"/>
  <c r="AD9" i="12"/>
  <c r="AD8" i="12" s="1"/>
  <c r="AF9" i="12"/>
  <c r="AF8" i="12" s="1"/>
  <c r="AH9" i="12"/>
  <c r="AH8" i="12" s="1"/>
  <c r="AJ9" i="12"/>
  <c r="AJ8" i="12" s="1"/>
  <c r="AL9" i="12"/>
  <c r="AL8" i="12" s="1"/>
  <c r="AN9" i="12"/>
  <c r="AN8" i="12" s="1"/>
  <c r="AP9" i="12"/>
  <c r="AP8" i="12" s="1"/>
  <c r="AR9" i="12"/>
  <c r="AR8" i="12" s="1"/>
  <c r="AT9" i="12"/>
  <c r="AT8" i="12" s="1"/>
  <c r="AV9" i="12"/>
  <c r="AV8" i="12" s="1"/>
  <c r="AX9" i="12"/>
  <c r="AX8" i="12" s="1"/>
  <c r="AZ9" i="12"/>
  <c r="AZ8" i="12" s="1"/>
  <c r="BB9" i="12"/>
  <c r="BB8" i="12" s="1"/>
  <c r="BD9" i="12"/>
  <c r="BD8" i="12" s="1"/>
  <c r="BF9" i="12"/>
  <c r="BF8" i="12" s="1"/>
  <c r="BH9" i="12"/>
  <c r="BH8" i="12" s="1"/>
  <c r="BJ9" i="12"/>
  <c r="BJ8" i="12" s="1"/>
  <c r="C5" i="19"/>
  <c r="B5" i="19" s="1"/>
  <c r="F1" i="12"/>
  <c r="R1" i="12"/>
  <c r="F5" i="19" a="1"/>
  <c r="F5" i="19" l="1"/>
  <c r="C6" i="19"/>
  <c r="BA4" i="12"/>
  <c r="BA3" i="12"/>
  <c r="BA2" i="12"/>
  <c r="AW4" i="12"/>
  <c r="AU4" i="12"/>
  <c r="AM4" i="12"/>
  <c r="AM3" i="12"/>
  <c r="AK1" i="12"/>
  <c r="R2" i="12"/>
  <c r="C7" i="19" l="1"/>
  <c r="B6" i="19"/>
  <c r="F6" i="19" a="1"/>
  <c r="F6" i="19" l="1"/>
  <c r="C8" i="19"/>
  <c r="B7" i="19"/>
  <c r="F7" i="19" a="1"/>
  <c r="F7" i="19" l="1"/>
  <c r="C9" i="19"/>
  <c r="B8" i="19"/>
  <c r="F8" i="19" a="1"/>
  <c r="F8" i="19" l="1"/>
  <c r="C10" i="19"/>
  <c r="B9" i="19"/>
  <c r="K2" i="12"/>
  <c r="F2" i="12"/>
  <c r="F9" i="19" a="1"/>
  <c r="F9" i="19" l="1"/>
  <c r="C11" i="19"/>
  <c r="B10" i="19"/>
  <c r="AP2" i="12"/>
  <c r="AK2" i="12"/>
  <c r="F10" i="19" a="1"/>
  <c r="F10" i="19" l="1"/>
  <c r="C12" i="19"/>
  <c r="B11" i="19"/>
  <c r="F11" i="19" a="1"/>
  <c r="F11" i="19" l="1"/>
  <c r="C13" i="19"/>
  <c r="B12" i="19"/>
  <c r="J2" i="19"/>
  <c r="F12" i="19" a="1"/>
  <c r="F12" i="19" l="1"/>
  <c r="C14" i="19"/>
  <c r="B13" i="19"/>
  <c r="H2" i="19"/>
  <c r="F13" i="19" a="1"/>
  <c r="E8" i="19" a="1"/>
  <c r="E4" i="19" a="1"/>
  <c r="E11" i="19" a="1"/>
  <c r="E13" i="19" a="1"/>
  <c r="E7" i="19" a="1"/>
  <c r="E6" i="19" a="1"/>
  <c r="E5" i="19" a="1"/>
  <c r="E10" i="19" a="1"/>
  <c r="E12" i="19" a="1"/>
  <c r="E9" i="19" a="1"/>
  <c r="F13" i="19" l="1"/>
  <c r="E4" i="19"/>
  <c r="E5" i="19"/>
  <c r="E6" i="19"/>
  <c r="E7" i="19"/>
  <c r="E8" i="19"/>
  <c r="E9" i="19"/>
  <c r="E10" i="19"/>
  <c r="E11" i="19"/>
  <c r="E12" i="19"/>
  <c r="E13" i="19"/>
  <c r="C15" i="19"/>
  <c r="B14" i="19"/>
  <c r="T2" i="19"/>
  <c r="L2" i="19"/>
  <c r="K2" i="19"/>
  <c r="U2" i="19"/>
  <c r="F14" i="19" a="1"/>
  <c r="G11" i="19" a="1"/>
  <c r="G13" i="19" a="1"/>
  <c r="G6" i="19" a="1"/>
  <c r="E14" i="19" a="1"/>
  <c r="G10" i="19" a="1"/>
  <c r="G4" i="19" a="1"/>
  <c r="G5" i="19" a="1"/>
  <c r="G12" i="19" a="1"/>
  <c r="G7" i="19" a="1"/>
  <c r="G9" i="19" a="1"/>
  <c r="G8" i="19" a="1"/>
  <c r="F14" i="19" l="1"/>
  <c r="G11" i="19"/>
  <c r="G10" i="19"/>
  <c r="G9" i="19"/>
  <c r="G8" i="19"/>
  <c r="G7" i="19"/>
  <c r="G13" i="19"/>
  <c r="G6" i="19"/>
  <c r="G5" i="19"/>
  <c r="G12" i="19"/>
  <c r="G4" i="19"/>
  <c r="W4" i="19" s="1"/>
  <c r="E14" i="19"/>
  <c r="C16" i="19"/>
  <c r="B15" i="19"/>
  <c r="S1" i="19"/>
  <c r="T1" i="19" s="1"/>
  <c r="F15" i="19" a="1"/>
  <c r="E15" i="19" a="1"/>
  <c r="G14" i="19" a="1"/>
  <c r="F15" i="19" l="1"/>
  <c r="V10" i="19"/>
  <c r="W10" i="19"/>
  <c r="V12" i="19"/>
  <c r="W12" i="19"/>
  <c r="V11" i="19"/>
  <c r="W11" i="19"/>
  <c r="V5" i="19"/>
  <c r="W5" i="19"/>
  <c r="V6" i="19"/>
  <c r="W6" i="19"/>
  <c r="V13" i="19"/>
  <c r="W13" i="19"/>
  <c r="V7" i="19"/>
  <c r="W7" i="19"/>
  <c r="V8" i="19"/>
  <c r="W8" i="19"/>
  <c r="V9" i="19"/>
  <c r="W9" i="19"/>
  <c r="V4" i="19"/>
  <c r="K6" i="19"/>
  <c r="L6" i="19"/>
  <c r="M6" i="19"/>
  <c r="K5" i="19"/>
  <c r="L5" i="19"/>
  <c r="M5" i="19"/>
  <c r="M7" i="19"/>
  <c r="K7" i="19"/>
  <c r="L7" i="19"/>
  <c r="L10" i="19"/>
  <c r="M10" i="19"/>
  <c r="K10" i="19"/>
  <c r="K13" i="19"/>
  <c r="L13" i="19"/>
  <c r="M13" i="19"/>
  <c r="K8" i="19"/>
  <c r="L8" i="19"/>
  <c r="M8" i="19"/>
  <c r="K9" i="19"/>
  <c r="L9" i="19"/>
  <c r="M9" i="19"/>
  <c r="K12" i="19"/>
  <c r="L12" i="19"/>
  <c r="M12" i="19"/>
  <c r="K11" i="19"/>
  <c r="L11" i="19"/>
  <c r="M11" i="19"/>
  <c r="M4" i="19"/>
  <c r="K4" i="19"/>
  <c r="L4" i="19"/>
  <c r="G14" i="19"/>
  <c r="E15" i="19"/>
  <c r="C17" i="19"/>
  <c r="B16" i="19"/>
  <c r="U1" i="19"/>
  <c r="B7" i="12"/>
  <c r="O10" i="19" a="1"/>
  <c r="N8" i="19" a="1"/>
  <c r="O7" i="19" a="1"/>
  <c r="N5" i="19" a="1"/>
  <c r="O11" i="19" a="1"/>
  <c r="O8" i="19" a="1"/>
  <c r="N9" i="19" a="1"/>
  <c r="N11" i="19" a="1"/>
  <c r="N6" i="19" a="1"/>
  <c r="N10" i="19" a="1"/>
  <c r="O13" i="19" a="1"/>
  <c r="O12" i="19" a="1"/>
  <c r="N12" i="19" a="1"/>
  <c r="O5" i="19" a="1"/>
  <c r="O6" i="19" a="1"/>
  <c r="N7" i="19" a="1"/>
  <c r="O9" i="19" a="1"/>
  <c r="N13" i="19" a="1"/>
  <c r="O4" i="19" a="1"/>
  <c r="N4" i="19" a="1"/>
  <c r="F16" i="19" a="1"/>
  <c r="E16" i="19" a="1"/>
  <c r="G15" i="19" a="1"/>
  <c r="N4" i="19" l="1"/>
  <c r="P4" i="19" s="1"/>
  <c r="O4" i="19"/>
  <c r="Q4" i="19" s="1"/>
  <c r="F16" i="19"/>
  <c r="V14" i="19"/>
  <c r="W14" i="19"/>
  <c r="O9" i="19"/>
  <c r="Q9" i="19" s="1"/>
  <c r="O5" i="19"/>
  <c r="Q5" i="19" s="1"/>
  <c r="O12" i="19"/>
  <c r="Q12" i="19" s="1"/>
  <c r="O7" i="19"/>
  <c r="Q7" i="19" s="1"/>
  <c r="O8" i="19"/>
  <c r="Q8" i="19" s="1"/>
  <c r="O10" i="19"/>
  <c r="Q10" i="19" s="1"/>
  <c r="O13" i="19"/>
  <c r="Q13" i="19" s="1"/>
  <c r="O11" i="19"/>
  <c r="Q11" i="19" s="1"/>
  <c r="O6" i="19"/>
  <c r="Q6" i="19" s="1"/>
  <c r="N7" i="19"/>
  <c r="P7" i="19" s="1"/>
  <c r="N6" i="19"/>
  <c r="P6" i="19" s="1"/>
  <c r="N5" i="19"/>
  <c r="P5" i="19" s="1"/>
  <c r="N12" i="19"/>
  <c r="P12" i="19" s="1"/>
  <c r="N11" i="19"/>
  <c r="P11" i="19" s="1"/>
  <c r="N9" i="19"/>
  <c r="P9" i="19" s="1"/>
  <c r="N8" i="19"/>
  <c r="P8" i="19" s="1"/>
  <c r="N13" i="19"/>
  <c r="P13" i="19" s="1"/>
  <c r="N10" i="19"/>
  <c r="P10" i="19" s="1"/>
  <c r="K14" i="19"/>
  <c r="L14" i="19"/>
  <c r="M14" i="19"/>
  <c r="G15" i="19"/>
  <c r="E16" i="19"/>
  <c r="C18" i="19"/>
  <c r="B17" i="19"/>
  <c r="N14" i="19" a="1"/>
  <c r="O14" i="19" a="1"/>
  <c r="F17" i="19" a="1"/>
  <c r="G16" i="19" a="1"/>
  <c r="E17" i="19" a="1"/>
  <c r="F17" i="19" l="1"/>
  <c r="V15" i="19"/>
  <c r="W15" i="19"/>
  <c r="O14" i="19"/>
  <c r="Q14" i="19" s="1"/>
  <c r="N14" i="19"/>
  <c r="P14" i="19" s="1"/>
  <c r="M15" i="19"/>
  <c r="K15" i="19"/>
  <c r="L15" i="19"/>
  <c r="G16" i="19"/>
  <c r="E17" i="19"/>
  <c r="C19" i="19"/>
  <c r="B18" i="19"/>
  <c r="D7" i="12"/>
  <c r="O15" i="19" a="1"/>
  <c r="N15" i="19" a="1"/>
  <c r="F18" i="19" a="1"/>
  <c r="E18" i="19" a="1"/>
  <c r="G17" i="19" a="1"/>
  <c r="F18" i="19" l="1"/>
  <c r="V16" i="19"/>
  <c r="W16" i="19"/>
  <c r="O15" i="19"/>
  <c r="Q15" i="19" s="1"/>
  <c r="N15" i="19"/>
  <c r="P15" i="19" s="1"/>
  <c r="K16" i="19"/>
  <c r="L16" i="19"/>
  <c r="M16" i="19"/>
  <c r="G17" i="19"/>
  <c r="E18" i="19"/>
  <c r="C20" i="19"/>
  <c r="B19" i="19"/>
  <c r="F7" i="12"/>
  <c r="O16" i="19" a="1"/>
  <c r="N16" i="19" a="1"/>
  <c r="F19" i="19" a="1"/>
  <c r="E19" i="19" a="1"/>
  <c r="G18" i="19" a="1"/>
  <c r="F19" i="19" l="1"/>
  <c r="V17" i="19"/>
  <c r="W17" i="19"/>
  <c r="O16" i="19"/>
  <c r="Q16" i="19" s="1"/>
  <c r="N16" i="19"/>
  <c r="P16" i="19" s="1"/>
  <c r="K17" i="19"/>
  <c r="L17" i="19"/>
  <c r="M17" i="19"/>
  <c r="G18" i="19"/>
  <c r="E19" i="19"/>
  <c r="C21" i="19"/>
  <c r="B20" i="19"/>
  <c r="H7" i="12"/>
  <c r="J7" i="12"/>
  <c r="N17" i="19" a="1"/>
  <c r="O17" i="19" a="1"/>
  <c r="F20" i="19" a="1"/>
  <c r="E20" i="19" a="1"/>
  <c r="G19" i="19" a="1"/>
  <c r="F20" i="19" l="1"/>
  <c r="V18" i="19"/>
  <c r="W18" i="19"/>
  <c r="O17" i="19"/>
  <c r="Q17" i="19" s="1"/>
  <c r="N17" i="19"/>
  <c r="P17" i="19" s="1"/>
  <c r="L18" i="19"/>
  <c r="M18" i="19"/>
  <c r="K18" i="19"/>
  <c r="G19" i="19"/>
  <c r="E20" i="19"/>
  <c r="C22" i="19"/>
  <c r="B21" i="19"/>
  <c r="L7" i="12"/>
  <c r="O18" i="19" a="1"/>
  <c r="N18" i="19" a="1"/>
  <c r="F21" i="19" a="1"/>
  <c r="G20" i="19" a="1"/>
  <c r="E21" i="19" a="1"/>
  <c r="F21" i="19" l="1"/>
  <c r="V19" i="19"/>
  <c r="W19" i="19"/>
  <c r="O18" i="19"/>
  <c r="Q18" i="19" s="1"/>
  <c r="N18" i="19"/>
  <c r="P18" i="19" s="1"/>
  <c r="K19" i="19"/>
  <c r="L19" i="19"/>
  <c r="M19" i="19"/>
  <c r="G20" i="19"/>
  <c r="E21" i="19"/>
  <c r="C23" i="19"/>
  <c r="B22" i="19"/>
  <c r="N7" i="12"/>
  <c r="N19" i="19" a="1"/>
  <c r="O19" i="19" a="1"/>
  <c r="F22" i="19" a="1"/>
  <c r="E22" i="19" a="1"/>
  <c r="G21" i="19" a="1"/>
  <c r="F22" i="19" l="1"/>
  <c r="V20" i="19"/>
  <c r="W20" i="19"/>
  <c r="O19" i="19"/>
  <c r="Q19" i="19" s="1"/>
  <c r="N19" i="19"/>
  <c r="P19" i="19" s="1"/>
  <c r="K20" i="19"/>
  <c r="L20" i="19"/>
  <c r="M20" i="19"/>
  <c r="G21" i="19"/>
  <c r="E22" i="19"/>
  <c r="C24" i="19"/>
  <c r="B23" i="19"/>
  <c r="AW1" i="12"/>
  <c r="P7" i="12"/>
  <c r="N20" i="19" a="1"/>
  <c r="O20" i="19" a="1"/>
  <c r="F23" i="19" a="1"/>
  <c r="G22" i="19" a="1"/>
  <c r="E23" i="19" a="1"/>
  <c r="F23" i="19" l="1"/>
  <c r="V21" i="19"/>
  <c r="W21" i="19"/>
  <c r="O20" i="19"/>
  <c r="Q20" i="19" s="1"/>
  <c r="N20" i="19"/>
  <c r="P20" i="19" s="1"/>
  <c r="K21" i="19"/>
  <c r="L21" i="19"/>
  <c r="M21" i="19"/>
  <c r="G22" i="19"/>
  <c r="E23" i="19"/>
  <c r="C25" i="19"/>
  <c r="B24" i="19"/>
  <c r="AW2" i="12"/>
  <c r="R7" i="12"/>
  <c r="O21" i="19" a="1"/>
  <c r="N21" i="19" a="1"/>
  <c r="F24" i="19" a="1"/>
  <c r="E24" i="19" a="1"/>
  <c r="G23" i="19" a="1"/>
  <c r="F24" i="19" l="1"/>
  <c r="V22" i="19"/>
  <c r="W22" i="19"/>
  <c r="O21" i="19"/>
  <c r="Q21" i="19" s="1"/>
  <c r="N21" i="19"/>
  <c r="P21" i="19" s="1"/>
  <c r="K22" i="19"/>
  <c r="L22" i="19"/>
  <c r="M22" i="19"/>
  <c r="G23" i="19"/>
  <c r="E24" i="19"/>
  <c r="C26" i="19"/>
  <c r="B25" i="19"/>
  <c r="T7" i="12"/>
  <c r="O22" i="19" a="1"/>
  <c r="N22" i="19" a="1"/>
  <c r="F25" i="19" a="1"/>
  <c r="E25" i="19" a="1"/>
  <c r="G24" i="19" a="1"/>
  <c r="F25" i="19" l="1"/>
  <c r="V23" i="19"/>
  <c r="W23" i="19"/>
  <c r="O22" i="19"/>
  <c r="Q22" i="19" s="1"/>
  <c r="N22" i="19"/>
  <c r="P22" i="19" s="1"/>
  <c r="M23" i="19"/>
  <c r="K23" i="19"/>
  <c r="L23" i="19"/>
  <c r="G24" i="19"/>
  <c r="E25" i="19"/>
  <c r="C27" i="19"/>
  <c r="B26" i="19"/>
  <c r="V7" i="12"/>
  <c r="O23" i="19" a="1"/>
  <c r="N23" i="19" a="1"/>
  <c r="F26" i="19" a="1"/>
  <c r="E26" i="19" a="1"/>
  <c r="G25" i="19" a="1"/>
  <c r="F26" i="19" l="1"/>
  <c r="V24" i="19"/>
  <c r="W24" i="19"/>
  <c r="O23" i="19"/>
  <c r="Q23" i="19" s="1"/>
  <c r="N23" i="19"/>
  <c r="P23" i="19" s="1"/>
  <c r="K24" i="19"/>
  <c r="L24" i="19"/>
  <c r="M24" i="19"/>
  <c r="G25" i="19"/>
  <c r="E26" i="19"/>
  <c r="C28" i="19"/>
  <c r="B27" i="19"/>
  <c r="X7" i="12"/>
  <c r="N24" i="19" a="1"/>
  <c r="O24" i="19" a="1"/>
  <c r="F27" i="19" a="1"/>
  <c r="G26" i="19" a="1"/>
  <c r="E27" i="19" a="1"/>
  <c r="F27" i="19" l="1"/>
  <c r="V25" i="19"/>
  <c r="W25" i="19"/>
  <c r="O24" i="19"/>
  <c r="Q24" i="19" s="1"/>
  <c r="N24" i="19"/>
  <c r="P24" i="19" s="1"/>
  <c r="K25" i="19"/>
  <c r="L25" i="19"/>
  <c r="M25" i="19"/>
  <c r="G26" i="19"/>
  <c r="E27" i="19"/>
  <c r="C29" i="19"/>
  <c r="B28" i="19"/>
  <c r="Z7" i="12"/>
  <c r="O25" i="19" a="1"/>
  <c r="N25" i="19" a="1"/>
  <c r="F28" i="19" a="1"/>
  <c r="E28" i="19" a="1"/>
  <c r="G27" i="19" a="1"/>
  <c r="F28" i="19" l="1"/>
  <c r="V26" i="19"/>
  <c r="W26" i="19"/>
  <c r="O25" i="19"/>
  <c r="Q25" i="19" s="1"/>
  <c r="N25" i="19"/>
  <c r="P25" i="19" s="1"/>
  <c r="L26" i="19"/>
  <c r="M26" i="19"/>
  <c r="K26" i="19"/>
  <c r="G27" i="19"/>
  <c r="E28" i="19"/>
  <c r="C30" i="19"/>
  <c r="B29" i="19"/>
  <c r="AB7" i="12"/>
  <c r="N26" i="19" a="1"/>
  <c r="O26" i="19" a="1"/>
  <c r="F29" i="19" a="1"/>
  <c r="G28" i="19" a="1"/>
  <c r="E29" i="19" a="1"/>
  <c r="F29" i="19" l="1"/>
  <c r="V27" i="19"/>
  <c r="W27" i="19"/>
  <c r="O26" i="19"/>
  <c r="Q26" i="19" s="1"/>
  <c r="N26" i="19"/>
  <c r="P26" i="19" s="1"/>
  <c r="K27" i="19"/>
  <c r="L27" i="19"/>
  <c r="M27" i="19"/>
  <c r="G28" i="19"/>
  <c r="E29" i="19"/>
  <c r="C31" i="19"/>
  <c r="B30" i="19"/>
  <c r="U18" i="19"/>
  <c r="AD7" i="12"/>
  <c r="N27" i="19" a="1"/>
  <c r="O27" i="19" a="1"/>
  <c r="F30" i="19" a="1"/>
  <c r="G29" i="19" a="1"/>
  <c r="E30" i="19" a="1"/>
  <c r="F30" i="19" l="1"/>
  <c r="V28" i="19"/>
  <c r="W28" i="19"/>
  <c r="O27" i="19"/>
  <c r="Q27" i="19" s="1"/>
  <c r="X28" i="19"/>
  <c r="N27" i="19"/>
  <c r="P27" i="19" s="1"/>
  <c r="K28" i="19"/>
  <c r="L28" i="19"/>
  <c r="M28" i="19"/>
  <c r="G29" i="19"/>
  <c r="E30" i="19"/>
  <c r="T28" i="19"/>
  <c r="C32" i="19"/>
  <c r="B31" i="19"/>
  <c r="U28" i="19"/>
  <c r="T24" i="19"/>
  <c r="X24" i="19"/>
  <c r="U24" i="19"/>
  <c r="I24" i="19"/>
  <c r="J24" i="19"/>
  <c r="S24" i="19"/>
  <c r="T27" i="19"/>
  <c r="X18" i="19"/>
  <c r="U27" i="19"/>
  <c r="T18" i="19"/>
  <c r="X27" i="19"/>
  <c r="J12" i="19"/>
  <c r="I12" i="19"/>
  <c r="I18" i="19"/>
  <c r="J18" i="19"/>
  <c r="S18" i="19"/>
  <c r="I27" i="19"/>
  <c r="S27" i="19"/>
  <c r="J27" i="19"/>
  <c r="J28" i="19"/>
  <c r="I28" i="19"/>
  <c r="S28" i="19"/>
  <c r="S12" i="19"/>
  <c r="T12" i="19"/>
  <c r="U12" i="19"/>
  <c r="X12" i="19"/>
  <c r="U10" i="19"/>
  <c r="S10" i="19"/>
  <c r="X10" i="19"/>
  <c r="T10" i="19"/>
  <c r="J10" i="19"/>
  <c r="I10" i="19"/>
  <c r="AH7" i="12"/>
  <c r="AF7" i="12"/>
  <c r="R27" i="19" a="1"/>
  <c r="R29" i="19" a="1"/>
  <c r="O28" i="19" a="1"/>
  <c r="N28" i="19" a="1"/>
  <c r="R10" i="19" a="1"/>
  <c r="R12" i="19" a="1"/>
  <c r="R28" i="19" a="1"/>
  <c r="R24" i="19" a="1"/>
  <c r="R18" i="19" a="1"/>
  <c r="F31" i="19" a="1"/>
  <c r="E31" i="19" a="1"/>
  <c r="G30" i="19" a="1"/>
  <c r="F31" i="19" l="1"/>
  <c r="V29" i="19"/>
  <c r="W29" i="19"/>
  <c r="T29" i="19"/>
  <c r="O28" i="19"/>
  <c r="Q28" i="19" s="1"/>
  <c r="J29" i="19"/>
  <c r="S29" i="19"/>
  <c r="I29" i="19"/>
  <c r="X29" i="19"/>
  <c r="N28" i="19"/>
  <c r="P28" i="19" s="1"/>
  <c r="K29" i="19"/>
  <c r="L29" i="19"/>
  <c r="M29" i="19"/>
  <c r="U29" i="19"/>
  <c r="G30" i="19"/>
  <c r="W30" i="19" s="1"/>
  <c r="R27" i="19"/>
  <c r="R18" i="19"/>
  <c r="R24" i="19"/>
  <c r="R28" i="19"/>
  <c r="E31" i="19"/>
  <c r="C33" i="19"/>
  <c r="B32" i="19"/>
  <c r="R12" i="19"/>
  <c r="R10" i="19"/>
  <c r="H10" i="19"/>
  <c r="R29" i="19"/>
  <c r="AJ7" i="12"/>
  <c r="N29" i="19" a="1"/>
  <c r="O29" i="19" a="1"/>
  <c r="F32" i="19" a="1"/>
  <c r="E32" i="19" a="1"/>
  <c r="G31" i="19" a="1"/>
  <c r="F32" i="19" l="1"/>
  <c r="V30" i="19"/>
  <c r="O29" i="19"/>
  <c r="Q29" i="19" s="1"/>
  <c r="T30" i="19"/>
  <c r="N29" i="19"/>
  <c r="P29" i="19" s="1"/>
  <c r="K30" i="19"/>
  <c r="L30" i="19"/>
  <c r="M30" i="19"/>
  <c r="I30" i="19"/>
  <c r="S30" i="19"/>
  <c r="J30" i="19"/>
  <c r="G31" i="19"/>
  <c r="X30" i="19"/>
  <c r="U30" i="19"/>
  <c r="E32" i="19"/>
  <c r="C34" i="19"/>
  <c r="B33" i="19"/>
  <c r="H28" i="19"/>
  <c r="H24" i="19"/>
  <c r="H18" i="19"/>
  <c r="H27" i="19"/>
  <c r="H12" i="19"/>
  <c r="AL7" i="12"/>
  <c r="R30" i="19" a="1"/>
  <c r="O30" i="19" a="1"/>
  <c r="N30" i="19" a="1"/>
  <c r="F33" i="19" a="1"/>
  <c r="E33" i="19" a="1"/>
  <c r="G32" i="19" a="1"/>
  <c r="H29" i="19" l="1"/>
  <c r="R30" i="19"/>
  <c r="F33" i="19"/>
  <c r="V31" i="19"/>
  <c r="W31" i="19"/>
  <c r="O30" i="19"/>
  <c r="Q30" i="19" s="1"/>
  <c r="N30" i="19"/>
  <c r="P30" i="19" s="1"/>
  <c r="M31" i="19"/>
  <c r="K31" i="19"/>
  <c r="L31" i="19"/>
  <c r="H30" i="19"/>
  <c r="G32" i="19"/>
  <c r="E33" i="19"/>
  <c r="C35" i="19"/>
  <c r="B34" i="19"/>
  <c r="AN7" i="12"/>
  <c r="N31" i="19" a="1"/>
  <c r="O31" i="19" a="1"/>
  <c r="F34" i="19" a="1"/>
  <c r="E34" i="19" a="1"/>
  <c r="G33" i="19" a="1"/>
  <c r="F34" i="19" l="1"/>
  <c r="V32" i="19"/>
  <c r="W32" i="19"/>
  <c r="O31" i="19"/>
  <c r="Q31" i="19" s="1"/>
  <c r="N31" i="19"/>
  <c r="P31" i="19" s="1"/>
  <c r="K32" i="19"/>
  <c r="L32" i="19"/>
  <c r="M32" i="19"/>
  <c r="G33" i="19"/>
  <c r="E34" i="19"/>
  <c r="C36" i="19"/>
  <c r="B35" i="19"/>
  <c r="AP7" i="12"/>
  <c r="N32" i="19" a="1"/>
  <c r="O32" i="19" a="1"/>
  <c r="F35" i="19" a="1"/>
  <c r="G34" i="19" a="1"/>
  <c r="E35" i="19" a="1"/>
  <c r="F35" i="19" l="1"/>
  <c r="V33" i="19"/>
  <c r="W33" i="19"/>
  <c r="O32" i="19"/>
  <c r="Q32" i="19" s="1"/>
  <c r="N32" i="19"/>
  <c r="P32" i="19" s="1"/>
  <c r="K33" i="19"/>
  <c r="L33" i="19"/>
  <c r="M33" i="19"/>
  <c r="G34" i="19"/>
  <c r="E35" i="19"/>
  <c r="C37" i="19"/>
  <c r="B36" i="19"/>
  <c r="O33" i="19" a="1"/>
  <c r="N33" i="19" a="1"/>
  <c r="F36" i="19" a="1"/>
  <c r="G35" i="19" a="1"/>
  <c r="E36" i="19" a="1"/>
  <c r="F36" i="19" l="1"/>
  <c r="V34" i="19"/>
  <c r="W34" i="19"/>
  <c r="O33" i="19"/>
  <c r="Q33" i="19" s="1"/>
  <c r="N33" i="19"/>
  <c r="P33" i="19" s="1"/>
  <c r="L34" i="19"/>
  <c r="M34" i="19"/>
  <c r="K34" i="19"/>
  <c r="G35" i="19"/>
  <c r="E36" i="19"/>
  <c r="C38" i="19"/>
  <c r="B37" i="19"/>
  <c r="AR7" i="12"/>
  <c r="AT7" i="12"/>
  <c r="O34" i="19" a="1"/>
  <c r="N34" i="19" a="1"/>
  <c r="F37" i="19" a="1"/>
  <c r="G36" i="19" a="1"/>
  <c r="E37" i="19" a="1"/>
  <c r="F37" i="19" l="1"/>
  <c r="V35" i="19"/>
  <c r="W35" i="19"/>
  <c r="O34" i="19"/>
  <c r="Q34" i="19" s="1"/>
  <c r="N34" i="19"/>
  <c r="P34" i="19" s="1"/>
  <c r="K35" i="19"/>
  <c r="L35" i="19"/>
  <c r="M35" i="19"/>
  <c r="G36" i="19"/>
  <c r="E37" i="19"/>
  <c r="C39" i="19"/>
  <c r="B38" i="19"/>
  <c r="AV7" i="12"/>
  <c r="N35" i="19" a="1"/>
  <c r="O35" i="19" a="1"/>
  <c r="F38" i="19" a="1"/>
  <c r="G37" i="19" a="1"/>
  <c r="E38" i="19" a="1"/>
  <c r="F38" i="19" l="1"/>
  <c r="V36" i="19"/>
  <c r="W36" i="19"/>
  <c r="O35" i="19"/>
  <c r="Q35" i="19" s="1"/>
  <c r="N35" i="19"/>
  <c r="P35" i="19" s="1"/>
  <c r="K36" i="19"/>
  <c r="L36" i="19"/>
  <c r="M36" i="19"/>
  <c r="G37" i="19"/>
  <c r="E38" i="19"/>
  <c r="C40" i="19"/>
  <c r="B39" i="19"/>
  <c r="S13" i="19"/>
  <c r="S26" i="19"/>
  <c r="I13" i="19"/>
  <c r="AX7" i="12"/>
  <c r="O36" i="19" a="1"/>
  <c r="N36" i="19" a="1"/>
  <c r="R33" i="19" a="1"/>
  <c r="F39" i="19" a="1"/>
  <c r="E39" i="19" a="1"/>
  <c r="G38" i="19" a="1"/>
  <c r="F39" i="19" l="1"/>
  <c r="V37" i="19"/>
  <c r="W37" i="19"/>
  <c r="O36" i="19"/>
  <c r="Q36" i="19" s="1"/>
  <c r="N36" i="19"/>
  <c r="P36" i="19" s="1"/>
  <c r="K37" i="19"/>
  <c r="L37" i="19"/>
  <c r="M37" i="19"/>
  <c r="I37" i="19"/>
  <c r="G38" i="19"/>
  <c r="E39" i="19"/>
  <c r="S37" i="19"/>
  <c r="T4" i="19"/>
  <c r="U4" i="19"/>
  <c r="S4" i="19"/>
  <c r="C41" i="19"/>
  <c r="B40" i="19"/>
  <c r="J37" i="19"/>
  <c r="X37" i="19"/>
  <c r="U37" i="19"/>
  <c r="T37" i="19"/>
  <c r="I8" i="19"/>
  <c r="J8" i="19"/>
  <c r="U8" i="19"/>
  <c r="X8" i="19"/>
  <c r="S8" i="19"/>
  <c r="U21" i="19"/>
  <c r="T21" i="19"/>
  <c r="X21" i="19"/>
  <c r="U11" i="19"/>
  <c r="J11" i="19"/>
  <c r="T11" i="19"/>
  <c r="S11" i="19"/>
  <c r="X11" i="19"/>
  <c r="I11" i="19"/>
  <c r="X9" i="19"/>
  <c r="U9" i="19"/>
  <c r="T9" i="19"/>
  <c r="X33" i="19"/>
  <c r="S33" i="19"/>
  <c r="J33" i="19"/>
  <c r="U33" i="19"/>
  <c r="I33" i="19"/>
  <c r="T19" i="19"/>
  <c r="X19" i="19"/>
  <c r="U19" i="19"/>
  <c r="S21" i="19"/>
  <c r="I21" i="19"/>
  <c r="J21" i="19"/>
  <c r="T22" i="19"/>
  <c r="X22" i="19"/>
  <c r="I22" i="19"/>
  <c r="J22" i="19"/>
  <c r="S22" i="19"/>
  <c r="U22" i="19"/>
  <c r="S14" i="19"/>
  <c r="U14" i="19"/>
  <c r="T14" i="19"/>
  <c r="I14" i="19"/>
  <c r="X14" i="19"/>
  <c r="J14" i="19"/>
  <c r="I25" i="19"/>
  <c r="J25" i="19"/>
  <c r="U25" i="19"/>
  <c r="S25" i="19"/>
  <c r="T25" i="19"/>
  <c r="X25" i="19"/>
  <c r="J9" i="19"/>
  <c r="I9" i="19"/>
  <c r="S9" i="19"/>
  <c r="J20" i="19"/>
  <c r="T20" i="19"/>
  <c r="X20" i="19"/>
  <c r="U20" i="19"/>
  <c r="S20" i="19"/>
  <c r="I20" i="19"/>
  <c r="S7" i="19"/>
  <c r="X7" i="19"/>
  <c r="I7" i="19"/>
  <c r="U7" i="19"/>
  <c r="J7" i="19"/>
  <c r="T7" i="19"/>
  <c r="J19" i="19"/>
  <c r="S19" i="19"/>
  <c r="I19" i="19"/>
  <c r="U35" i="19"/>
  <c r="T35" i="19"/>
  <c r="X35" i="19"/>
  <c r="S35" i="19"/>
  <c r="J35" i="19"/>
  <c r="I35" i="19"/>
  <c r="T8" i="19"/>
  <c r="S31" i="19"/>
  <c r="T31" i="19"/>
  <c r="U31" i="19"/>
  <c r="J31" i="19"/>
  <c r="X31" i="19"/>
  <c r="I31" i="19"/>
  <c r="T5" i="19"/>
  <c r="X5" i="19"/>
  <c r="J5" i="19"/>
  <c r="U5" i="19"/>
  <c r="S5" i="19"/>
  <c r="I5" i="19"/>
  <c r="S15" i="19"/>
  <c r="X15" i="19"/>
  <c r="I15" i="19"/>
  <c r="U15" i="19"/>
  <c r="T15" i="19"/>
  <c r="J15" i="19"/>
  <c r="T23" i="19"/>
  <c r="S23" i="19"/>
  <c r="I23" i="19"/>
  <c r="J23" i="19"/>
  <c r="U23" i="19"/>
  <c r="X23" i="19"/>
  <c r="X32" i="19"/>
  <c r="U32" i="19"/>
  <c r="S32" i="19"/>
  <c r="I32" i="19"/>
  <c r="J32" i="19"/>
  <c r="T32" i="19"/>
  <c r="T33" i="19"/>
  <c r="I34" i="19"/>
  <c r="T34" i="19"/>
  <c r="J34" i="19"/>
  <c r="U34" i="19"/>
  <c r="S34" i="19"/>
  <c r="X34" i="19"/>
  <c r="U36" i="19"/>
  <c r="X36" i="19"/>
  <c r="T36" i="19"/>
  <c r="J36" i="19"/>
  <c r="S36" i="19"/>
  <c r="I36" i="19"/>
  <c r="S16" i="19"/>
  <c r="T16" i="19"/>
  <c r="J16" i="19"/>
  <c r="I16" i="19"/>
  <c r="U16" i="19"/>
  <c r="X16" i="19"/>
  <c r="T13" i="19"/>
  <c r="U13" i="19"/>
  <c r="J13" i="19"/>
  <c r="X13" i="19"/>
  <c r="I4" i="19"/>
  <c r="X4" i="19"/>
  <c r="J4" i="19"/>
  <c r="X26" i="19"/>
  <c r="I26" i="19"/>
  <c r="T26" i="19"/>
  <c r="U26" i="19"/>
  <c r="J26" i="19"/>
  <c r="T6" i="19"/>
  <c r="I6" i="19"/>
  <c r="X6" i="19"/>
  <c r="J6" i="19"/>
  <c r="S6" i="19"/>
  <c r="U6" i="19"/>
  <c r="J17" i="19"/>
  <c r="I17" i="19"/>
  <c r="U17" i="19"/>
  <c r="X17" i="19"/>
  <c r="S17" i="19"/>
  <c r="T17" i="19"/>
  <c r="R33" i="19"/>
  <c r="AZ7" i="12"/>
  <c r="N37" i="19" a="1"/>
  <c r="R9" i="19" a="1"/>
  <c r="R31" i="19" a="1"/>
  <c r="R5" i="19" a="1"/>
  <c r="R23" i="19" a="1"/>
  <c r="R11" i="19" a="1"/>
  <c r="R38" i="19" a="1"/>
  <c r="R21" i="19" a="1"/>
  <c r="R19" i="19" a="1"/>
  <c r="R37" i="19" a="1"/>
  <c r="R22" i="19" a="1"/>
  <c r="R13" i="19" a="1"/>
  <c r="R25" i="19" a="1"/>
  <c r="R20" i="19" a="1"/>
  <c r="R6" i="19" a="1"/>
  <c r="R17" i="19" a="1"/>
  <c r="R7" i="19" a="1"/>
  <c r="R15" i="19" a="1"/>
  <c r="R34" i="19" a="1"/>
  <c r="R36" i="19" a="1"/>
  <c r="R16" i="19" a="1"/>
  <c r="R26" i="19" a="1"/>
  <c r="R8" i="19" a="1"/>
  <c r="R35" i="19" a="1"/>
  <c r="O37" i="19" a="1"/>
  <c r="R32" i="19" a="1"/>
  <c r="R14" i="19" a="1"/>
  <c r="R4" i="19" a="1"/>
  <c r="F40" i="19" a="1"/>
  <c r="E40" i="19" a="1"/>
  <c r="G39" i="19" a="1"/>
  <c r="F40" i="19" l="1"/>
  <c r="V38" i="19"/>
  <c r="W38" i="19"/>
  <c r="O37" i="19"/>
  <c r="Q37" i="19" s="1"/>
  <c r="S38" i="19"/>
  <c r="I38" i="19"/>
  <c r="N37" i="19"/>
  <c r="P37" i="19" s="1"/>
  <c r="K38" i="19"/>
  <c r="L38" i="19"/>
  <c r="M38" i="19"/>
  <c r="J38" i="19"/>
  <c r="T38" i="19"/>
  <c r="X38" i="19"/>
  <c r="U38" i="19"/>
  <c r="G39" i="19"/>
  <c r="W39" i="19" s="1"/>
  <c r="R5" i="19"/>
  <c r="R8" i="19"/>
  <c r="R17" i="19"/>
  <c r="R26" i="19"/>
  <c r="R16" i="19"/>
  <c r="H19" i="19"/>
  <c r="R20" i="19"/>
  <c r="R22" i="19"/>
  <c r="R37" i="19"/>
  <c r="R31" i="19"/>
  <c r="R14" i="19"/>
  <c r="R11" i="19"/>
  <c r="R6" i="19"/>
  <c r="R36" i="19"/>
  <c r="R23" i="19"/>
  <c r="R25" i="19"/>
  <c r="R19" i="19"/>
  <c r="R9" i="19"/>
  <c r="R38" i="19"/>
  <c r="H33" i="19"/>
  <c r="R32" i="19"/>
  <c r="R15" i="19"/>
  <c r="R35" i="19"/>
  <c r="H20" i="19"/>
  <c r="R34" i="19"/>
  <c r="R7" i="19"/>
  <c r="R13" i="19"/>
  <c r="H8" i="19"/>
  <c r="R21" i="19"/>
  <c r="R4" i="19"/>
  <c r="E40" i="19"/>
  <c r="C42" i="19"/>
  <c r="B41" i="19"/>
  <c r="BB7" i="12"/>
  <c r="O38" i="19" a="1"/>
  <c r="N38" i="19" a="1"/>
  <c r="F41" i="19" a="1"/>
  <c r="E41" i="19" a="1"/>
  <c r="G40" i="19" a="1"/>
  <c r="F41" i="19" l="1"/>
  <c r="V39" i="19"/>
  <c r="O38" i="19"/>
  <c r="Q38" i="19" s="1"/>
  <c r="U39" i="19"/>
  <c r="T39" i="19"/>
  <c r="N38" i="19"/>
  <c r="P38" i="19" s="1"/>
  <c r="M39" i="19"/>
  <c r="K39" i="19"/>
  <c r="L39" i="19"/>
  <c r="J39" i="19"/>
  <c r="S39" i="19"/>
  <c r="H5" i="19"/>
  <c r="H13" i="19"/>
  <c r="H9" i="19"/>
  <c r="H35" i="19"/>
  <c r="H14" i="19"/>
  <c r="H34" i="19"/>
  <c r="H23" i="19"/>
  <c r="G40" i="19"/>
  <c r="I39" i="19"/>
  <c r="X39" i="19"/>
  <c r="H11" i="19"/>
  <c r="H7" i="19"/>
  <c r="H21" i="19"/>
  <c r="H36" i="19"/>
  <c r="H6" i="19"/>
  <c r="H16" i="19"/>
  <c r="H31" i="19"/>
  <c r="H17" i="19"/>
  <c r="H15" i="19"/>
  <c r="H22" i="19"/>
  <c r="H25" i="19"/>
  <c r="H26" i="19"/>
  <c r="H4" i="19"/>
  <c r="H32" i="19"/>
  <c r="H37" i="19"/>
  <c r="E41" i="19"/>
  <c r="C43" i="19"/>
  <c r="B42" i="19"/>
  <c r="BF7" i="12"/>
  <c r="BD7" i="12"/>
  <c r="R39" i="19" a="1"/>
  <c r="O39" i="19" a="1"/>
  <c r="R40" i="19" a="1"/>
  <c r="N39" i="19" a="1"/>
  <c r="F42" i="19" a="1"/>
  <c r="E42" i="19" a="1"/>
  <c r="G41" i="19" a="1"/>
  <c r="R39" i="19" l="1"/>
  <c r="F42" i="19"/>
  <c r="V40" i="19"/>
  <c r="W40" i="19"/>
  <c r="H38" i="19"/>
  <c r="O39" i="19"/>
  <c r="Q39" i="19" s="1"/>
  <c r="N39" i="19"/>
  <c r="P39" i="19" s="1"/>
  <c r="K40" i="19"/>
  <c r="L40" i="19"/>
  <c r="M40" i="19"/>
  <c r="T40" i="19"/>
  <c r="U40" i="19"/>
  <c r="S40" i="19"/>
  <c r="J40" i="19"/>
  <c r="X40" i="19"/>
  <c r="H39" i="19"/>
  <c r="I40" i="19"/>
  <c r="G41" i="19"/>
  <c r="W41" i="19" s="1"/>
  <c r="R40" i="19"/>
  <c r="E42" i="19"/>
  <c r="C44" i="19"/>
  <c r="B43" i="19"/>
  <c r="BJ7" i="12"/>
  <c r="BH7" i="12"/>
  <c r="O40" i="19" a="1"/>
  <c r="N40" i="19" a="1"/>
  <c r="F43" i="19" a="1"/>
  <c r="E43" i="19" a="1"/>
  <c r="G42" i="19" a="1"/>
  <c r="F43" i="19" l="1"/>
  <c r="V41" i="19"/>
  <c r="O40" i="19"/>
  <c r="Q40" i="19" s="1"/>
  <c r="N40" i="19"/>
  <c r="P40" i="19" s="1"/>
  <c r="K41" i="19"/>
  <c r="L41" i="19"/>
  <c r="M41" i="19"/>
  <c r="X41" i="19"/>
  <c r="J41" i="19"/>
  <c r="T41" i="19"/>
  <c r="U41" i="19"/>
  <c r="I41" i="19"/>
  <c r="S41" i="19"/>
  <c r="G42" i="19"/>
  <c r="H40" i="19"/>
  <c r="E43" i="19"/>
  <c r="C45" i="19"/>
  <c r="B44" i="19"/>
  <c r="N41" i="19" a="1"/>
  <c r="R41" i="19" a="1"/>
  <c r="O41" i="19" a="1"/>
  <c r="R42" i="19" a="1"/>
  <c r="F44" i="19" a="1"/>
  <c r="E44" i="19" a="1"/>
  <c r="G43" i="19" a="1"/>
  <c r="R41" i="19" l="1"/>
  <c r="F44" i="19"/>
  <c r="V42" i="19"/>
  <c r="W42" i="19"/>
  <c r="O41" i="19"/>
  <c r="Q41" i="19" s="1"/>
  <c r="N41" i="19"/>
  <c r="P41" i="19" s="1"/>
  <c r="L42" i="19"/>
  <c r="M42" i="19"/>
  <c r="K42" i="19"/>
  <c r="X42" i="19"/>
  <c r="U42" i="19"/>
  <c r="I42" i="19"/>
  <c r="T42" i="19"/>
  <c r="J42" i="19"/>
  <c r="S42" i="19"/>
  <c r="H41" i="19"/>
  <c r="G43" i="19"/>
  <c r="W43" i="19" s="1"/>
  <c r="R42" i="19"/>
  <c r="E44" i="19"/>
  <c r="C46" i="19"/>
  <c r="B45" i="19"/>
  <c r="O42" i="19" a="1"/>
  <c r="N42" i="19" a="1"/>
  <c r="F45" i="19" a="1"/>
  <c r="G44" i="19" a="1"/>
  <c r="E45" i="19" a="1"/>
  <c r="F45" i="19" l="1"/>
  <c r="V43" i="19"/>
  <c r="O42" i="19"/>
  <c r="Q42" i="19" s="1"/>
  <c r="N42" i="19"/>
  <c r="P42" i="19" s="1"/>
  <c r="K43" i="19"/>
  <c r="L43" i="19"/>
  <c r="M43" i="19"/>
  <c r="S43" i="19"/>
  <c r="U43" i="19"/>
  <c r="I43" i="19"/>
  <c r="X43" i="19"/>
  <c r="T43" i="19"/>
  <c r="J43" i="19"/>
  <c r="G44" i="19"/>
  <c r="H42" i="19"/>
  <c r="E45" i="19"/>
  <c r="C47" i="19"/>
  <c r="B46" i="19"/>
  <c r="R43" i="19" a="1"/>
  <c r="O43" i="19" a="1"/>
  <c r="N43" i="19" a="1"/>
  <c r="R44" i="19" a="1"/>
  <c r="F46" i="19" a="1"/>
  <c r="E46" i="19" a="1"/>
  <c r="G45" i="19" a="1"/>
  <c r="R43" i="19" l="1"/>
  <c r="F46" i="19"/>
  <c r="V44" i="19"/>
  <c r="W44" i="19"/>
  <c r="O43" i="19"/>
  <c r="Q43" i="19" s="1"/>
  <c r="N43" i="19"/>
  <c r="P43" i="19" s="1"/>
  <c r="K44" i="19"/>
  <c r="L44" i="19"/>
  <c r="M44" i="19"/>
  <c r="I44" i="19"/>
  <c r="H43" i="19"/>
  <c r="S44" i="19"/>
  <c r="U44" i="19"/>
  <c r="T44" i="19"/>
  <c r="X44" i="19"/>
  <c r="J44" i="19"/>
  <c r="G45" i="19"/>
  <c r="R44" i="19"/>
  <c r="E46" i="19"/>
  <c r="C48" i="19"/>
  <c r="B47" i="19"/>
  <c r="R45" i="19" a="1"/>
  <c r="N44" i="19" a="1"/>
  <c r="O44" i="19" a="1"/>
  <c r="F47" i="19" a="1"/>
  <c r="G46" i="19" a="1"/>
  <c r="E47" i="19" a="1"/>
  <c r="F47" i="19" l="1"/>
  <c r="V45" i="19"/>
  <c r="W45" i="19"/>
  <c r="O44" i="19"/>
  <c r="Q44" i="19" s="1"/>
  <c r="N44" i="19"/>
  <c r="P44" i="19" s="1"/>
  <c r="K45" i="19"/>
  <c r="L45" i="19"/>
  <c r="M45" i="19"/>
  <c r="J45" i="19"/>
  <c r="I45" i="19"/>
  <c r="X45" i="19"/>
  <c r="S45" i="19"/>
  <c r="U45" i="19"/>
  <c r="T45" i="19"/>
  <c r="G46" i="19"/>
  <c r="R45" i="19"/>
  <c r="H44" i="19"/>
  <c r="E47" i="19"/>
  <c r="C49" i="19"/>
  <c r="B48" i="19"/>
  <c r="O45" i="19" a="1"/>
  <c r="N45" i="19" a="1"/>
  <c r="F48" i="19" a="1"/>
  <c r="G47" i="19" a="1"/>
  <c r="E48" i="19" a="1"/>
  <c r="F48" i="19" l="1"/>
  <c r="V46" i="19"/>
  <c r="W46" i="19"/>
  <c r="O45" i="19"/>
  <c r="Q45" i="19" s="1"/>
  <c r="N45" i="19"/>
  <c r="P45" i="19" s="1"/>
  <c r="K46" i="19"/>
  <c r="L46" i="19"/>
  <c r="M46" i="19"/>
  <c r="H45" i="19"/>
  <c r="X46" i="19"/>
  <c r="S46" i="19"/>
  <c r="J46" i="19"/>
  <c r="U46" i="19"/>
  <c r="T46" i="19"/>
  <c r="I46" i="19"/>
  <c r="G47" i="19"/>
  <c r="E48" i="19"/>
  <c r="C50" i="19"/>
  <c r="B49" i="19"/>
  <c r="R47" i="19" a="1"/>
  <c r="O46" i="19" a="1"/>
  <c r="R46" i="19" a="1"/>
  <c r="N46" i="19" a="1"/>
  <c r="F49" i="19" a="1"/>
  <c r="E49" i="19" a="1"/>
  <c r="G48" i="19" a="1"/>
  <c r="R46" i="19" l="1"/>
  <c r="F49" i="19"/>
  <c r="V47" i="19"/>
  <c r="W47" i="19"/>
  <c r="O46" i="19"/>
  <c r="Q46" i="19" s="1"/>
  <c r="N46" i="19"/>
  <c r="P46" i="19" s="1"/>
  <c r="M47" i="19"/>
  <c r="K47" i="19"/>
  <c r="L47" i="19"/>
  <c r="H46" i="19"/>
  <c r="X47" i="19"/>
  <c r="T47" i="19"/>
  <c r="S47" i="19"/>
  <c r="I47" i="19"/>
  <c r="J47" i="19"/>
  <c r="U47" i="19"/>
  <c r="G48" i="19"/>
  <c r="R47" i="19"/>
  <c r="E49" i="19"/>
  <c r="C51" i="19"/>
  <c r="B50" i="19"/>
  <c r="R48" i="19" a="1"/>
  <c r="N47" i="19" a="1"/>
  <c r="O47" i="19" a="1"/>
  <c r="F50" i="19" a="1"/>
  <c r="G49" i="19" a="1"/>
  <c r="E50" i="19" a="1"/>
  <c r="F50" i="19" l="1"/>
  <c r="V48" i="19"/>
  <c r="W48" i="19"/>
  <c r="O47" i="19"/>
  <c r="Q47" i="19" s="1"/>
  <c r="N47" i="19"/>
  <c r="P47" i="19" s="1"/>
  <c r="K48" i="19"/>
  <c r="L48" i="19"/>
  <c r="M48" i="19"/>
  <c r="J48" i="19"/>
  <c r="U48" i="19"/>
  <c r="S48" i="19"/>
  <c r="T48" i="19"/>
  <c r="I48" i="19"/>
  <c r="X48" i="19"/>
  <c r="G49" i="19"/>
  <c r="H47" i="19"/>
  <c r="R48" i="19"/>
  <c r="E50" i="19"/>
  <c r="C52" i="19"/>
  <c r="B51" i="19"/>
  <c r="R49" i="19" a="1"/>
  <c r="N48" i="19" a="1"/>
  <c r="O48" i="19" a="1"/>
  <c r="F51" i="19" a="1"/>
  <c r="E51" i="19" a="1"/>
  <c r="G50" i="19" a="1"/>
  <c r="F51" i="19" l="1"/>
  <c r="V49" i="19"/>
  <c r="W49" i="19"/>
  <c r="O48" i="19"/>
  <c r="Q48" i="19" s="1"/>
  <c r="N48" i="19"/>
  <c r="P48" i="19" s="1"/>
  <c r="K49" i="19"/>
  <c r="L49" i="19"/>
  <c r="M49" i="19"/>
  <c r="T49" i="19"/>
  <c r="X49" i="19"/>
  <c r="S49" i="19"/>
  <c r="J49" i="19"/>
  <c r="U49" i="19"/>
  <c r="H48" i="19"/>
  <c r="I49" i="19"/>
  <c r="G50" i="19"/>
  <c r="R49" i="19"/>
  <c r="E51" i="19"/>
  <c r="C53" i="19"/>
  <c r="B52" i="19"/>
  <c r="O49" i="19" a="1"/>
  <c r="R50" i="19" a="1"/>
  <c r="N49" i="19" a="1"/>
  <c r="F52" i="19" a="1"/>
  <c r="E52" i="19" a="1"/>
  <c r="G51" i="19" a="1"/>
  <c r="F52" i="19" l="1"/>
  <c r="V50" i="19"/>
  <c r="W50" i="19"/>
  <c r="O49" i="19"/>
  <c r="Q49" i="19" s="1"/>
  <c r="N49" i="19"/>
  <c r="P49" i="19" s="1"/>
  <c r="L50" i="19"/>
  <c r="M50" i="19"/>
  <c r="K50" i="19"/>
  <c r="X50" i="19"/>
  <c r="I50" i="19"/>
  <c r="S50" i="19"/>
  <c r="U50" i="19"/>
  <c r="T50" i="19"/>
  <c r="J50" i="19"/>
  <c r="H49" i="19"/>
  <c r="G51" i="19"/>
  <c r="R50" i="19"/>
  <c r="E52" i="19"/>
  <c r="C54" i="19"/>
  <c r="B53" i="19"/>
  <c r="R51" i="19" a="1"/>
  <c r="O50" i="19" a="1"/>
  <c r="N50" i="19" a="1"/>
  <c r="F53" i="19" a="1"/>
  <c r="G52" i="19" a="1"/>
  <c r="E53" i="19" a="1"/>
  <c r="F53" i="19" l="1"/>
  <c r="V51" i="19"/>
  <c r="W51" i="19"/>
  <c r="O50" i="19"/>
  <c r="Q50" i="19" s="1"/>
  <c r="N50" i="19"/>
  <c r="P50" i="19" s="1"/>
  <c r="K51" i="19"/>
  <c r="L51" i="19"/>
  <c r="M51" i="19"/>
  <c r="X51" i="19"/>
  <c r="T51" i="19"/>
  <c r="U51" i="19"/>
  <c r="S51" i="19"/>
  <c r="J51" i="19"/>
  <c r="I51" i="19"/>
  <c r="G52" i="19"/>
  <c r="R51" i="19"/>
  <c r="H50" i="19"/>
  <c r="E53" i="19"/>
  <c r="C55" i="19"/>
  <c r="B54" i="19"/>
  <c r="N51" i="19" a="1"/>
  <c r="O51" i="19" a="1"/>
  <c r="R52" i="19" a="1"/>
  <c r="F54" i="19" a="1"/>
  <c r="G53" i="19" a="1"/>
  <c r="E54" i="19" a="1"/>
  <c r="F54" i="19" l="1"/>
  <c r="V52" i="19"/>
  <c r="W52" i="19"/>
  <c r="O51" i="19"/>
  <c r="Q51" i="19" s="1"/>
  <c r="N51" i="19"/>
  <c r="P51" i="19" s="1"/>
  <c r="K52" i="19"/>
  <c r="L52" i="19"/>
  <c r="M52" i="19"/>
  <c r="U52" i="19"/>
  <c r="X52" i="19"/>
  <c r="J52" i="19"/>
  <c r="T52" i="19"/>
  <c r="S52" i="19"/>
  <c r="I52" i="19"/>
  <c r="G53" i="19"/>
  <c r="H51" i="19"/>
  <c r="R52" i="19"/>
  <c r="E54" i="19"/>
  <c r="C56" i="19"/>
  <c r="B55" i="19"/>
  <c r="N52" i="19" a="1"/>
  <c r="O52" i="19" a="1"/>
  <c r="R53" i="19" a="1"/>
  <c r="F55" i="19" a="1"/>
  <c r="G54" i="19" a="1"/>
  <c r="E55" i="19" a="1"/>
  <c r="F55" i="19" l="1"/>
  <c r="V53" i="19"/>
  <c r="W53" i="19"/>
  <c r="O52" i="19"/>
  <c r="Q52" i="19" s="1"/>
  <c r="N52" i="19"/>
  <c r="P52" i="19" s="1"/>
  <c r="K53" i="19"/>
  <c r="L53" i="19"/>
  <c r="M53" i="19"/>
  <c r="J53" i="19"/>
  <c r="T53" i="19"/>
  <c r="X53" i="19"/>
  <c r="I53" i="19"/>
  <c r="U53" i="19"/>
  <c r="S53" i="19"/>
  <c r="G54" i="19"/>
  <c r="H52" i="19"/>
  <c r="R53" i="19"/>
  <c r="E55" i="19"/>
  <c r="C57" i="19"/>
  <c r="B56" i="19"/>
  <c r="R54" i="19" a="1"/>
  <c r="N53" i="19" a="1"/>
  <c r="O53" i="19" a="1"/>
  <c r="F56" i="19" a="1"/>
  <c r="G55" i="19" a="1"/>
  <c r="E56" i="19" a="1"/>
  <c r="F56" i="19" l="1"/>
  <c r="V54" i="19"/>
  <c r="W54" i="19"/>
  <c r="O53" i="19"/>
  <c r="Q53" i="19" s="1"/>
  <c r="N53" i="19"/>
  <c r="P53" i="19" s="1"/>
  <c r="K54" i="19"/>
  <c r="L54" i="19"/>
  <c r="M54" i="19"/>
  <c r="H53" i="19"/>
  <c r="I54" i="19"/>
  <c r="J54" i="19"/>
  <c r="U54" i="19"/>
  <c r="X54" i="19"/>
  <c r="T54" i="19"/>
  <c r="S54" i="19"/>
  <c r="G55" i="19"/>
  <c r="R54" i="19"/>
  <c r="E56" i="19"/>
  <c r="C58" i="19"/>
  <c r="B57" i="19"/>
  <c r="R55" i="19" a="1"/>
  <c r="O54" i="19" a="1"/>
  <c r="N54" i="19" a="1"/>
  <c r="F57" i="19" a="1"/>
  <c r="G56" i="19" a="1"/>
  <c r="E57" i="19" a="1"/>
  <c r="F57" i="19" l="1"/>
  <c r="V55" i="19"/>
  <c r="W55" i="19"/>
  <c r="O54" i="19"/>
  <c r="Q54" i="19" s="1"/>
  <c r="N54" i="19"/>
  <c r="P54" i="19" s="1"/>
  <c r="M55" i="19"/>
  <c r="K55" i="19"/>
  <c r="L55" i="19"/>
  <c r="I55" i="19"/>
  <c r="S55" i="19"/>
  <c r="T55" i="19"/>
  <c r="J55" i="19"/>
  <c r="U55" i="19"/>
  <c r="X55" i="19"/>
  <c r="G56" i="19"/>
  <c r="R55" i="19"/>
  <c r="H54" i="19"/>
  <c r="E57" i="19"/>
  <c r="C59" i="19"/>
  <c r="B58" i="19"/>
  <c r="O55" i="19" a="1"/>
  <c r="N55" i="19" a="1"/>
  <c r="R56" i="19" a="1"/>
  <c r="F58" i="19" a="1"/>
  <c r="G57" i="19" a="1"/>
  <c r="E58" i="19" a="1"/>
  <c r="F58" i="19" l="1"/>
  <c r="V56" i="19"/>
  <c r="W56" i="19"/>
  <c r="O55" i="19"/>
  <c r="Q55" i="19" s="1"/>
  <c r="N55" i="19"/>
  <c r="P55" i="19" s="1"/>
  <c r="K56" i="19"/>
  <c r="L56" i="19"/>
  <c r="M56" i="19"/>
  <c r="S56" i="19"/>
  <c r="T56" i="19"/>
  <c r="X56" i="19"/>
  <c r="I56" i="19"/>
  <c r="J56" i="19"/>
  <c r="U56" i="19"/>
  <c r="G57" i="19"/>
  <c r="H55" i="19"/>
  <c r="R56" i="19"/>
  <c r="E58" i="19"/>
  <c r="C60" i="19"/>
  <c r="B59" i="19"/>
  <c r="R57" i="19" a="1"/>
  <c r="N56" i="19" a="1"/>
  <c r="O56" i="19" a="1"/>
  <c r="F59" i="19" a="1"/>
  <c r="G58" i="19" a="1"/>
  <c r="E59" i="19" a="1"/>
  <c r="F59" i="19" l="1"/>
  <c r="V57" i="19"/>
  <c r="W57" i="19"/>
  <c r="O56" i="19"/>
  <c r="Q56" i="19" s="1"/>
  <c r="N56" i="19"/>
  <c r="P56" i="19" s="1"/>
  <c r="K57" i="19"/>
  <c r="L57" i="19"/>
  <c r="M57" i="19"/>
  <c r="U57" i="19"/>
  <c r="X57" i="19"/>
  <c r="I57" i="19"/>
  <c r="S57" i="19"/>
  <c r="J57" i="19"/>
  <c r="T57" i="19"/>
  <c r="G58" i="19"/>
  <c r="R57" i="19"/>
  <c r="H56" i="19"/>
  <c r="E59" i="19"/>
  <c r="C61" i="19"/>
  <c r="B60" i="19"/>
  <c r="R58" i="19" a="1"/>
  <c r="N57" i="19" a="1"/>
  <c r="O57" i="19" a="1"/>
  <c r="F60" i="19" a="1"/>
  <c r="E60" i="19" a="1"/>
  <c r="G59" i="19" a="1"/>
  <c r="F60" i="19" l="1"/>
  <c r="V58" i="19"/>
  <c r="W58" i="19"/>
  <c r="O57" i="19"/>
  <c r="Q57" i="19" s="1"/>
  <c r="N57" i="19"/>
  <c r="P57" i="19" s="1"/>
  <c r="L58" i="19"/>
  <c r="M58" i="19"/>
  <c r="K58" i="19"/>
  <c r="S58" i="19"/>
  <c r="J58" i="19"/>
  <c r="I58" i="19"/>
  <c r="X58" i="19"/>
  <c r="U58" i="19"/>
  <c r="T58" i="19"/>
  <c r="G59" i="19"/>
  <c r="R58" i="19"/>
  <c r="H57" i="19"/>
  <c r="E60" i="19"/>
  <c r="C62" i="19"/>
  <c r="B61" i="19"/>
  <c r="N58" i="19" a="1"/>
  <c r="R59" i="19" a="1"/>
  <c r="O58" i="19" a="1"/>
  <c r="F61" i="19" a="1"/>
  <c r="G60" i="19" a="1"/>
  <c r="E61" i="19" a="1"/>
  <c r="F61" i="19" l="1"/>
  <c r="V59" i="19"/>
  <c r="W59" i="19"/>
  <c r="O58" i="19"/>
  <c r="Q58" i="19" s="1"/>
  <c r="N58" i="19"/>
  <c r="P58" i="19" s="1"/>
  <c r="K59" i="19"/>
  <c r="L59" i="19"/>
  <c r="M59" i="19"/>
  <c r="I59" i="19"/>
  <c r="U59" i="19"/>
  <c r="X59" i="19"/>
  <c r="T59" i="19"/>
  <c r="J59" i="19"/>
  <c r="S59" i="19"/>
  <c r="H58" i="19"/>
  <c r="G60" i="19"/>
  <c r="W60" i="19" s="1"/>
  <c r="R59" i="19"/>
  <c r="E61" i="19"/>
  <c r="C63" i="19"/>
  <c r="B62" i="19"/>
  <c r="O59" i="19" a="1"/>
  <c r="N59" i="19" a="1"/>
  <c r="F62" i="19" a="1"/>
  <c r="G61" i="19" a="1"/>
  <c r="E62" i="19" a="1"/>
  <c r="F62" i="19" l="1"/>
  <c r="V60" i="19"/>
  <c r="O59" i="19"/>
  <c r="Q59" i="19" s="1"/>
  <c r="N59" i="19"/>
  <c r="P59" i="19" s="1"/>
  <c r="K60" i="19"/>
  <c r="L60" i="19"/>
  <c r="M60" i="19"/>
  <c r="I60" i="19"/>
  <c r="U60" i="19"/>
  <c r="S60" i="19"/>
  <c r="T60" i="19"/>
  <c r="J60" i="19"/>
  <c r="X60" i="19"/>
  <c r="G61" i="19"/>
  <c r="H59" i="19"/>
  <c r="E62" i="19"/>
  <c r="C64" i="19"/>
  <c r="B63" i="19"/>
  <c r="R60" i="19" a="1"/>
  <c r="N60" i="19" a="1"/>
  <c r="O60" i="19" a="1"/>
  <c r="F63" i="19" a="1"/>
  <c r="E63" i="19" a="1"/>
  <c r="G62" i="19" a="1"/>
  <c r="R60" i="19" l="1"/>
  <c r="F63" i="19"/>
  <c r="V61" i="19"/>
  <c r="W61" i="19"/>
  <c r="O60" i="19"/>
  <c r="Q60" i="19" s="1"/>
  <c r="N60" i="19"/>
  <c r="P60" i="19" s="1"/>
  <c r="K61" i="19"/>
  <c r="L61" i="19"/>
  <c r="M61" i="19"/>
  <c r="J61" i="19"/>
  <c r="U61" i="19"/>
  <c r="X61" i="19"/>
  <c r="S61" i="19"/>
  <c r="I61" i="19"/>
  <c r="T61" i="19"/>
  <c r="G62" i="19"/>
  <c r="H60" i="19"/>
  <c r="E63" i="19"/>
  <c r="C65" i="19"/>
  <c r="B64" i="19"/>
  <c r="R62" i="19" a="1"/>
  <c r="N61" i="19" a="1"/>
  <c r="O61" i="19" a="1"/>
  <c r="R61" i="19" a="1"/>
  <c r="F64" i="19" a="1"/>
  <c r="E64" i="19" a="1"/>
  <c r="G63" i="19" a="1"/>
  <c r="R61" i="19" l="1"/>
  <c r="F64" i="19"/>
  <c r="V62" i="19"/>
  <c r="W62" i="19"/>
  <c r="O61" i="19"/>
  <c r="Q61" i="19" s="1"/>
  <c r="N61" i="19"/>
  <c r="P61" i="19" s="1"/>
  <c r="K62" i="19"/>
  <c r="M62" i="19"/>
  <c r="L62" i="19"/>
  <c r="X62" i="19"/>
  <c r="T62" i="19"/>
  <c r="U62" i="19"/>
  <c r="H61" i="19"/>
  <c r="J62" i="19"/>
  <c r="I62" i="19"/>
  <c r="S62" i="19"/>
  <c r="G63" i="19"/>
  <c r="W63" i="19" s="1"/>
  <c r="R62" i="19"/>
  <c r="E64" i="19"/>
  <c r="C66" i="19"/>
  <c r="B65" i="19"/>
  <c r="N62" i="19" a="1"/>
  <c r="O62" i="19" a="1"/>
  <c r="F65" i="19" a="1"/>
  <c r="E65" i="19" a="1"/>
  <c r="G64" i="19" a="1"/>
  <c r="F65" i="19" l="1"/>
  <c r="V63" i="19"/>
  <c r="O62" i="19"/>
  <c r="Q62" i="19" s="1"/>
  <c r="N62" i="19"/>
  <c r="P62" i="19" s="1"/>
  <c r="M63" i="19"/>
  <c r="K63" i="19"/>
  <c r="L63" i="19"/>
  <c r="H62" i="19"/>
  <c r="U63" i="19"/>
  <c r="T63" i="19"/>
  <c r="I63" i="19"/>
  <c r="X63" i="19"/>
  <c r="J63" i="19"/>
  <c r="S63" i="19"/>
  <c r="G64" i="19"/>
  <c r="W64" i="19" s="1"/>
  <c r="E65" i="19"/>
  <c r="C67" i="19"/>
  <c r="B66" i="19"/>
  <c r="R63" i="19" a="1"/>
  <c r="O63" i="19" a="1"/>
  <c r="N63" i="19" a="1"/>
  <c r="F66" i="19" a="1"/>
  <c r="E66" i="19" a="1"/>
  <c r="G65" i="19" a="1"/>
  <c r="R63" i="19" l="1"/>
  <c r="F66" i="19"/>
  <c r="V64" i="19"/>
  <c r="O63" i="19"/>
  <c r="Q63" i="19" s="1"/>
  <c r="N63" i="19"/>
  <c r="P63" i="19" s="1"/>
  <c r="K64" i="19"/>
  <c r="L64" i="19"/>
  <c r="M64" i="19"/>
  <c r="H63" i="19"/>
  <c r="T64" i="19"/>
  <c r="X64" i="19"/>
  <c r="S64" i="19"/>
  <c r="I64" i="19"/>
  <c r="J64" i="19"/>
  <c r="U64" i="19"/>
  <c r="G65" i="19"/>
  <c r="W65" i="19" s="1"/>
  <c r="E66" i="19"/>
  <c r="C68" i="19"/>
  <c r="B67" i="19"/>
  <c r="R64" i="19" a="1"/>
  <c r="N64" i="19" a="1"/>
  <c r="O64" i="19" a="1"/>
  <c r="F67" i="19" a="1"/>
  <c r="E67" i="19" a="1"/>
  <c r="G66" i="19" a="1"/>
  <c r="R64" i="19" l="1"/>
  <c r="F67" i="19"/>
  <c r="V65" i="19"/>
  <c r="O64" i="19"/>
  <c r="Q64" i="19" s="1"/>
  <c r="N64" i="19"/>
  <c r="P64" i="19" s="1"/>
  <c r="L65" i="19"/>
  <c r="M65" i="19"/>
  <c r="K65" i="19"/>
  <c r="I65" i="19"/>
  <c r="U65" i="19"/>
  <c r="J65" i="19"/>
  <c r="T65" i="19"/>
  <c r="X65" i="19"/>
  <c r="S65" i="19"/>
  <c r="G66" i="19"/>
  <c r="H64" i="19"/>
  <c r="E67" i="19"/>
  <c r="C69" i="19"/>
  <c r="B68" i="19"/>
  <c r="O65" i="19" a="1"/>
  <c r="R65" i="19" a="1"/>
  <c r="N65" i="19" a="1"/>
  <c r="F68" i="19" a="1"/>
  <c r="E68" i="19" a="1"/>
  <c r="G67" i="19" a="1"/>
  <c r="R65" i="19" l="1"/>
  <c r="F68" i="19"/>
  <c r="V66" i="19"/>
  <c r="W66" i="19"/>
  <c r="O65" i="19"/>
  <c r="Q65" i="19" s="1"/>
  <c r="N65" i="19"/>
  <c r="L66" i="19"/>
  <c r="K66" i="19"/>
  <c r="M66" i="19"/>
  <c r="J66" i="19"/>
  <c r="X66" i="19"/>
  <c r="S66" i="19"/>
  <c r="I66" i="19"/>
  <c r="T66" i="19"/>
  <c r="U66" i="19"/>
  <c r="G67" i="19"/>
  <c r="W67" i="19" s="1"/>
  <c r="E68" i="19"/>
  <c r="C70" i="19"/>
  <c r="B69" i="19"/>
  <c r="N66" i="19" a="1"/>
  <c r="O66" i="19" a="1"/>
  <c r="R66" i="19" a="1"/>
  <c r="F69" i="19" a="1"/>
  <c r="E69" i="19" a="1"/>
  <c r="G68" i="19" a="1"/>
  <c r="R66" i="19" l="1"/>
  <c r="F69" i="19"/>
  <c r="V67" i="19"/>
  <c r="O66" i="19"/>
  <c r="Q66" i="19" s="1"/>
  <c r="H65" i="19"/>
  <c r="P65" i="19"/>
  <c r="N66" i="19"/>
  <c r="P66" i="19" s="1"/>
  <c r="K67" i="19"/>
  <c r="L67" i="19"/>
  <c r="M67" i="19"/>
  <c r="J67" i="19"/>
  <c r="U67" i="19"/>
  <c r="X67" i="19"/>
  <c r="T67" i="19"/>
  <c r="I67" i="19"/>
  <c r="S67" i="19"/>
  <c r="G68" i="19"/>
  <c r="W68" i="19" s="1"/>
  <c r="H66" i="19"/>
  <c r="E69" i="19"/>
  <c r="C71" i="19"/>
  <c r="B70" i="19"/>
  <c r="N67" i="19" a="1"/>
  <c r="R67" i="19" a="1"/>
  <c r="O67" i="19" a="1"/>
  <c r="F70" i="19" a="1"/>
  <c r="G69" i="19" a="1"/>
  <c r="E70" i="19" a="1"/>
  <c r="R67" i="19" l="1"/>
  <c r="F70" i="19"/>
  <c r="V68" i="19"/>
  <c r="O67" i="19"/>
  <c r="Q67" i="19" s="1"/>
  <c r="N67" i="19"/>
  <c r="P67" i="19" s="1"/>
  <c r="L68" i="19"/>
  <c r="M68" i="19"/>
  <c r="K68" i="19"/>
  <c r="S68" i="19"/>
  <c r="T68" i="19"/>
  <c r="X68" i="19"/>
  <c r="J68" i="19"/>
  <c r="U68" i="19"/>
  <c r="I68" i="19"/>
  <c r="H67" i="19"/>
  <c r="G69" i="19"/>
  <c r="W69" i="19" s="1"/>
  <c r="E70" i="19"/>
  <c r="C72" i="19"/>
  <c r="B71" i="19"/>
  <c r="O68" i="19" a="1"/>
  <c r="R68" i="19" a="1"/>
  <c r="N68" i="19" a="1"/>
  <c r="F71" i="19" a="1"/>
  <c r="E71" i="19" a="1"/>
  <c r="G70" i="19" a="1"/>
  <c r="R68" i="19" l="1"/>
  <c r="F71" i="19"/>
  <c r="V69" i="19"/>
  <c r="O68" i="19"/>
  <c r="Q68" i="19" s="1"/>
  <c r="N68" i="19"/>
  <c r="P68" i="19" s="1"/>
  <c r="K69" i="19"/>
  <c r="L69" i="19"/>
  <c r="M69" i="19"/>
  <c r="U69" i="19"/>
  <c r="I69" i="19"/>
  <c r="T69" i="19"/>
  <c r="S69" i="19"/>
  <c r="J69" i="19"/>
  <c r="X69" i="19"/>
  <c r="G70" i="19"/>
  <c r="H68" i="19"/>
  <c r="E71" i="19"/>
  <c r="C73" i="19"/>
  <c r="B72" i="19"/>
  <c r="O69" i="19" a="1"/>
  <c r="R69" i="19" a="1"/>
  <c r="N69" i="19" a="1"/>
  <c r="R70" i="19" a="1"/>
  <c r="F72" i="19" a="1"/>
  <c r="E72" i="19" a="1"/>
  <c r="G71" i="19" a="1"/>
  <c r="R69" i="19" l="1"/>
  <c r="F72" i="19"/>
  <c r="V70" i="19"/>
  <c r="W70" i="19"/>
  <c r="O69" i="19"/>
  <c r="Q69" i="19" s="1"/>
  <c r="N69" i="19"/>
  <c r="P69" i="19" s="1"/>
  <c r="K70" i="19"/>
  <c r="L70" i="19"/>
  <c r="M70" i="19"/>
  <c r="H69" i="19"/>
  <c r="X70" i="19"/>
  <c r="J70" i="19"/>
  <c r="I70" i="19"/>
  <c r="U70" i="19"/>
  <c r="S70" i="19"/>
  <c r="T70" i="19"/>
  <c r="G71" i="19"/>
  <c r="W71" i="19" s="1"/>
  <c r="R70" i="19"/>
  <c r="E72" i="19"/>
  <c r="C74" i="19"/>
  <c r="B73" i="19"/>
  <c r="O70" i="19" a="1"/>
  <c r="N70" i="19" a="1"/>
  <c r="F73" i="19" a="1"/>
  <c r="E73" i="19" a="1"/>
  <c r="G72" i="19" a="1"/>
  <c r="F73" i="19" l="1"/>
  <c r="V71" i="19"/>
  <c r="O70" i="19"/>
  <c r="Q70" i="19" s="1"/>
  <c r="N70" i="19"/>
  <c r="P70" i="19" s="1"/>
  <c r="H70" i="19"/>
  <c r="K71" i="19"/>
  <c r="L71" i="19"/>
  <c r="M71" i="19"/>
  <c r="X71" i="19"/>
  <c r="S71" i="19"/>
  <c r="U71" i="19"/>
  <c r="T71" i="19"/>
  <c r="I71" i="19"/>
  <c r="J71" i="19"/>
  <c r="G72" i="19"/>
  <c r="W72" i="19" s="1"/>
  <c r="E73" i="19"/>
  <c r="C75" i="19"/>
  <c r="B74" i="19"/>
  <c r="R71" i="19" a="1"/>
  <c r="N71" i="19" a="1"/>
  <c r="O71" i="19" a="1"/>
  <c r="F74" i="19" a="1"/>
  <c r="E74" i="19" a="1"/>
  <c r="G73" i="19" a="1"/>
  <c r="R71" i="19" l="1"/>
  <c r="F74" i="19"/>
  <c r="V72" i="19"/>
  <c r="O71" i="19"/>
  <c r="Q71" i="19" s="1"/>
  <c r="N71" i="19"/>
  <c r="P71" i="19" s="1"/>
  <c r="K72" i="19"/>
  <c r="L72" i="19"/>
  <c r="M72" i="19"/>
  <c r="T72" i="19"/>
  <c r="J72" i="19"/>
  <c r="S72" i="19"/>
  <c r="I72" i="19"/>
  <c r="X72" i="19"/>
  <c r="U72" i="19"/>
  <c r="G73" i="19"/>
  <c r="H71" i="19"/>
  <c r="E74" i="19"/>
  <c r="C76" i="19"/>
  <c r="B75" i="19"/>
  <c r="N72" i="19" a="1"/>
  <c r="R72" i="19" a="1"/>
  <c r="O72" i="19" a="1"/>
  <c r="R73" i="19" a="1"/>
  <c r="F75" i="19" a="1"/>
  <c r="E75" i="19" a="1"/>
  <c r="G74" i="19" a="1"/>
  <c r="R72" i="19" l="1"/>
  <c r="F75" i="19"/>
  <c r="V73" i="19"/>
  <c r="W73" i="19"/>
  <c r="O72" i="19"/>
  <c r="Q72" i="19" s="1"/>
  <c r="N72" i="19"/>
  <c r="P72" i="19" s="1"/>
  <c r="H72" i="19"/>
  <c r="M73" i="19"/>
  <c r="K73" i="19"/>
  <c r="L73" i="19"/>
  <c r="J73" i="19"/>
  <c r="X73" i="19"/>
  <c r="S73" i="19"/>
  <c r="U73" i="19"/>
  <c r="T73" i="19"/>
  <c r="I73" i="19"/>
  <c r="G74" i="19"/>
  <c r="W74" i="19" s="1"/>
  <c r="R73" i="19"/>
  <c r="E75" i="19"/>
  <c r="C77" i="19"/>
  <c r="B76" i="19"/>
  <c r="O73" i="19" a="1"/>
  <c r="N73" i="19" a="1"/>
  <c r="F76" i="19" a="1"/>
  <c r="G75" i="19" a="1"/>
  <c r="E76" i="19" a="1"/>
  <c r="F76" i="19" l="1"/>
  <c r="V74" i="19"/>
  <c r="O73" i="19"/>
  <c r="Q73" i="19" s="1"/>
  <c r="N73" i="19"/>
  <c r="P73" i="19" s="1"/>
  <c r="K74" i="19"/>
  <c r="L74" i="19"/>
  <c r="M74" i="19"/>
  <c r="S74" i="19"/>
  <c r="I74" i="19"/>
  <c r="J74" i="19"/>
  <c r="T74" i="19"/>
  <c r="X74" i="19"/>
  <c r="U74" i="19"/>
  <c r="G75" i="19"/>
  <c r="H73" i="19"/>
  <c r="E76" i="19"/>
  <c r="C78" i="19"/>
  <c r="B77" i="19"/>
  <c r="O74" i="19" a="1"/>
  <c r="R74" i="19" a="1"/>
  <c r="R75" i="19" a="1"/>
  <c r="N74" i="19" a="1"/>
  <c r="F77" i="19" a="1"/>
  <c r="E77" i="19" a="1"/>
  <c r="G76" i="19" a="1"/>
  <c r="R74" i="19" l="1"/>
  <c r="F77" i="19"/>
  <c r="V75" i="19"/>
  <c r="W75" i="19"/>
  <c r="O74" i="19"/>
  <c r="Q74" i="19" s="1"/>
  <c r="N74" i="19"/>
  <c r="P74" i="19" s="1"/>
  <c r="K75" i="19"/>
  <c r="L75" i="19"/>
  <c r="M75" i="19"/>
  <c r="J75" i="19"/>
  <c r="T75" i="19"/>
  <c r="S75" i="19"/>
  <c r="U75" i="19"/>
  <c r="I75" i="19"/>
  <c r="X75" i="19"/>
  <c r="G76" i="19"/>
  <c r="R75" i="19"/>
  <c r="H74" i="19"/>
  <c r="E77" i="19"/>
  <c r="C79" i="19"/>
  <c r="B78" i="19"/>
  <c r="O75" i="19" a="1"/>
  <c r="N75" i="19" a="1"/>
  <c r="R76" i="19" a="1"/>
  <c r="F78" i="19" a="1"/>
  <c r="E78" i="19" a="1"/>
  <c r="G77" i="19" a="1"/>
  <c r="F78" i="19" l="1"/>
  <c r="V76" i="19"/>
  <c r="W76" i="19"/>
  <c r="O75" i="19"/>
  <c r="Q75" i="19" s="1"/>
  <c r="N75" i="19"/>
  <c r="P75" i="19" s="1"/>
  <c r="L76" i="19"/>
  <c r="M76" i="19"/>
  <c r="K76" i="19"/>
  <c r="T76" i="19"/>
  <c r="J76" i="19"/>
  <c r="S76" i="19"/>
  <c r="I76" i="19"/>
  <c r="X76" i="19"/>
  <c r="U76" i="19"/>
  <c r="G77" i="19"/>
  <c r="H75" i="19"/>
  <c r="R76" i="19"/>
  <c r="E78" i="19"/>
  <c r="C80" i="19"/>
  <c r="B79" i="19"/>
  <c r="O76" i="19" a="1"/>
  <c r="N76" i="19" a="1"/>
  <c r="F79" i="19" a="1"/>
  <c r="G78" i="19" a="1"/>
  <c r="E79" i="19" a="1"/>
  <c r="F79" i="19" l="1"/>
  <c r="V77" i="19"/>
  <c r="W77" i="19"/>
  <c r="O76" i="19"/>
  <c r="Q76" i="19" s="1"/>
  <c r="N76" i="19"/>
  <c r="P76" i="19" s="1"/>
  <c r="K77" i="19"/>
  <c r="L77" i="19"/>
  <c r="M77" i="19"/>
  <c r="U77" i="19"/>
  <c r="T77" i="19"/>
  <c r="X77" i="19"/>
  <c r="S77" i="19"/>
  <c r="J77" i="19"/>
  <c r="I77" i="19"/>
  <c r="G78" i="19"/>
  <c r="H76" i="19"/>
  <c r="E79" i="19"/>
  <c r="C81" i="19"/>
  <c r="B80" i="19"/>
  <c r="O77" i="19" a="1"/>
  <c r="R78" i="19" a="1"/>
  <c r="R77" i="19" a="1"/>
  <c r="N77" i="19" a="1"/>
  <c r="F80" i="19" a="1"/>
  <c r="G79" i="19" a="1"/>
  <c r="E80" i="19" a="1"/>
  <c r="R77" i="19" l="1"/>
  <c r="F80" i="19"/>
  <c r="V78" i="19"/>
  <c r="W78" i="19"/>
  <c r="O77" i="19"/>
  <c r="Q77" i="19" s="1"/>
  <c r="N77" i="19"/>
  <c r="P77" i="19" s="1"/>
  <c r="K78" i="19"/>
  <c r="L78" i="19"/>
  <c r="M78" i="19"/>
  <c r="S78" i="19"/>
  <c r="X78" i="19"/>
  <c r="I78" i="19"/>
  <c r="U78" i="19"/>
  <c r="T78" i="19"/>
  <c r="J78" i="19"/>
  <c r="G79" i="19"/>
  <c r="R78" i="19"/>
  <c r="H77" i="19"/>
  <c r="E80" i="19"/>
  <c r="C82" i="19"/>
  <c r="B81" i="19"/>
  <c r="O78" i="19" a="1"/>
  <c r="R79" i="19" a="1"/>
  <c r="N78" i="19" a="1"/>
  <c r="F81" i="19" a="1"/>
  <c r="G80" i="19" a="1"/>
  <c r="E81" i="19" a="1"/>
  <c r="F81" i="19" l="1"/>
  <c r="V79" i="19"/>
  <c r="W79" i="19"/>
  <c r="O78" i="19"/>
  <c r="Q78" i="19" s="1"/>
  <c r="N78" i="19"/>
  <c r="P78" i="19" s="1"/>
  <c r="K79" i="19"/>
  <c r="L79" i="19"/>
  <c r="M79" i="19"/>
  <c r="X79" i="19"/>
  <c r="S79" i="19"/>
  <c r="T79" i="19"/>
  <c r="J79" i="19"/>
  <c r="H78" i="19"/>
  <c r="I79" i="19"/>
  <c r="U79" i="19"/>
  <c r="G80" i="19"/>
  <c r="W80" i="19" s="1"/>
  <c r="R79" i="19"/>
  <c r="E81" i="19"/>
  <c r="C83" i="19"/>
  <c r="B82" i="19"/>
  <c r="N79" i="19" a="1"/>
  <c r="O79" i="19" a="1"/>
  <c r="F82" i="19" a="1"/>
  <c r="E82" i="19" a="1"/>
  <c r="G81" i="19" a="1"/>
  <c r="F82" i="19" l="1"/>
  <c r="V80" i="19"/>
  <c r="O79" i="19"/>
  <c r="Q79" i="19" s="1"/>
  <c r="N79" i="19"/>
  <c r="P79" i="19" s="1"/>
  <c r="K80" i="19"/>
  <c r="L80" i="19"/>
  <c r="M80" i="19"/>
  <c r="T80" i="19"/>
  <c r="I80" i="19"/>
  <c r="S80" i="19"/>
  <c r="J80" i="19"/>
  <c r="X80" i="19"/>
  <c r="U80" i="19"/>
  <c r="G81" i="19"/>
  <c r="H79" i="19"/>
  <c r="E82" i="19"/>
  <c r="C84" i="19"/>
  <c r="B83" i="19"/>
  <c r="N80" i="19" a="1"/>
  <c r="R80" i="19" a="1"/>
  <c r="O80" i="19" a="1"/>
  <c r="R81" i="19" a="1"/>
  <c r="F83" i="19" a="1"/>
  <c r="E83" i="19" a="1"/>
  <c r="G82" i="19" a="1"/>
  <c r="R80" i="19" l="1"/>
  <c r="F83" i="19"/>
  <c r="V81" i="19"/>
  <c r="W81" i="19"/>
  <c r="O80" i="19"/>
  <c r="Q80" i="19" s="1"/>
  <c r="N80" i="19"/>
  <c r="P80" i="19" s="1"/>
  <c r="M81" i="19"/>
  <c r="K81" i="19"/>
  <c r="L81" i="19"/>
  <c r="J81" i="19"/>
  <c r="U81" i="19"/>
  <c r="I81" i="19"/>
  <c r="S81" i="19"/>
  <c r="X81" i="19"/>
  <c r="T81" i="19"/>
  <c r="G82" i="19"/>
  <c r="H80" i="19"/>
  <c r="R81" i="19"/>
  <c r="E83" i="19"/>
  <c r="C85" i="19"/>
  <c r="B84" i="19"/>
  <c r="N81" i="19" a="1"/>
  <c r="O81" i="19" a="1"/>
  <c r="R82" i="19" a="1"/>
  <c r="F84" i="19" a="1"/>
  <c r="G83" i="19" a="1"/>
  <c r="E84" i="19" a="1"/>
  <c r="F84" i="19" l="1"/>
  <c r="V82" i="19"/>
  <c r="W82" i="19"/>
  <c r="O81" i="19"/>
  <c r="Q81" i="19" s="1"/>
  <c r="N81" i="19"/>
  <c r="P81" i="19" s="1"/>
  <c r="K82" i="19"/>
  <c r="L82" i="19"/>
  <c r="M82" i="19"/>
  <c r="I82" i="19"/>
  <c r="X82" i="19"/>
  <c r="U82" i="19"/>
  <c r="T82" i="19"/>
  <c r="J82" i="19"/>
  <c r="S82" i="19"/>
  <c r="G83" i="19"/>
  <c r="W83" i="19" s="1"/>
  <c r="H81" i="19"/>
  <c r="R82" i="19"/>
  <c r="E84" i="19"/>
  <c r="C86" i="19"/>
  <c r="B85" i="19"/>
  <c r="O82" i="19" a="1"/>
  <c r="N82" i="19" a="1"/>
  <c r="F85" i="19" a="1"/>
  <c r="E85" i="19" a="1"/>
  <c r="G84" i="19" a="1"/>
  <c r="F85" i="19" l="1"/>
  <c r="V83" i="19"/>
  <c r="O82" i="19"/>
  <c r="Q82" i="19" s="1"/>
  <c r="N82" i="19"/>
  <c r="P82" i="19" s="1"/>
  <c r="H82" i="19"/>
  <c r="K83" i="19"/>
  <c r="L83" i="19"/>
  <c r="M83" i="19"/>
  <c r="X83" i="19"/>
  <c r="T83" i="19"/>
  <c r="J83" i="19"/>
  <c r="S83" i="19"/>
  <c r="U83" i="19"/>
  <c r="I83" i="19"/>
  <c r="G84" i="19"/>
  <c r="W84" i="19" s="1"/>
  <c r="E85" i="19"/>
  <c r="C87" i="19"/>
  <c r="B86" i="19"/>
  <c r="R83" i="19" a="1"/>
  <c r="N83" i="19" a="1"/>
  <c r="O83" i="19" a="1"/>
  <c r="F86" i="19" a="1"/>
  <c r="E86" i="19" a="1"/>
  <c r="G85" i="19" a="1"/>
  <c r="R83" i="19" l="1"/>
  <c r="F86" i="19"/>
  <c r="V84" i="19"/>
  <c r="O83" i="19"/>
  <c r="Q83" i="19" s="1"/>
  <c r="N83" i="19"/>
  <c r="P83" i="19" s="1"/>
  <c r="L84" i="19"/>
  <c r="M84" i="19"/>
  <c r="K84" i="19"/>
  <c r="U84" i="19"/>
  <c r="I84" i="19"/>
  <c r="J84" i="19"/>
  <c r="T84" i="19"/>
  <c r="X84" i="19"/>
  <c r="S84" i="19"/>
  <c r="G85" i="19"/>
  <c r="H83" i="19"/>
  <c r="E86" i="19"/>
  <c r="C88" i="19"/>
  <c r="B87" i="19"/>
  <c r="O84" i="19" a="1"/>
  <c r="R85" i="19" a="1"/>
  <c r="R84" i="19" a="1"/>
  <c r="N84" i="19" a="1"/>
  <c r="F87" i="19" a="1"/>
  <c r="E87" i="19" a="1"/>
  <c r="G86" i="19" a="1"/>
  <c r="R84" i="19" l="1"/>
  <c r="F87" i="19"/>
  <c r="V85" i="19"/>
  <c r="W85" i="19"/>
  <c r="O84" i="19"/>
  <c r="Q84" i="19" s="1"/>
  <c r="N84" i="19"/>
  <c r="P84" i="19" s="1"/>
  <c r="K85" i="19"/>
  <c r="L85" i="19"/>
  <c r="M85" i="19"/>
  <c r="X85" i="19"/>
  <c r="T85" i="19"/>
  <c r="S85" i="19"/>
  <c r="J85" i="19"/>
  <c r="I85" i="19"/>
  <c r="U85" i="19"/>
  <c r="G86" i="19"/>
  <c r="R85" i="19"/>
  <c r="H84" i="19"/>
  <c r="E87" i="19"/>
  <c r="C89" i="19"/>
  <c r="B88" i="19"/>
  <c r="N85" i="19" a="1"/>
  <c r="O85" i="19" a="1"/>
  <c r="R86" i="19" a="1"/>
  <c r="F88" i="19" a="1"/>
  <c r="E88" i="19" a="1"/>
  <c r="G87" i="19" a="1"/>
  <c r="F88" i="19" l="1"/>
  <c r="V86" i="19"/>
  <c r="W86" i="19"/>
  <c r="O85" i="19"/>
  <c r="Q85" i="19" s="1"/>
  <c r="N85" i="19"/>
  <c r="P85" i="19" s="1"/>
  <c r="H85" i="19"/>
  <c r="K86" i="19"/>
  <c r="L86" i="19"/>
  <c r="M86" i="19"/>
  <c r="X86" i="19"/>
  <c r="I86" i="19"/>
  <c r="T86" i="19"/>
  <c r="U86" i="19"/>
  <c r="S86" i="19"/>
  <c r="J86" i="19"/>
  <c r="G87" i="19"/>
  <c r="W87" i="19" s="1"/>
  <c r="R86" i="19"/>
  <c r="E88" i="19"/>
  <c r="C90" i="19"/>
  <c r="B89" i="19"/>
  <c r="N86" i="19" a="1"/>
  <c r="O86" i="19" a="1"/>
  <c r="F89" i="19" a="1"/>
  <c r="G88" i="19" a="1"/>
  <c r="E89" i="19" a="1"/>
  <c r="F89" i="19" l="1"/>
  <c r="V87" i="19"/>
  <c r="O86" i="19"/>
  <c r="Q86" i="19" s="1"/>
  <c r="N86" i="19"/>
  <c r="P86" i="19" s="1"/>
  <c r="H86" i="19"/>
  <c r="K87" i="19"/>
  <c r="L87" i="19"/>
  <c r="M87" i="19"/>
  <c r="X87" i="19"/>
  <c r="U87" i="19"/>
  <c r="T87" i="19"/>
  <c r="I87" i="19"/>
  <c r="S87" i="19"/>
  <c r="J87" i="19"/>
  <c r="G88" i="19"/>
  <c r="W88" i="19" s="1"/>
  <c r="E89" i="19"/>
  <c r="C91" i="19"/>
  <c r="B90" i="19"/>
  <c r="O87" i="19" a="1"/>
  <c r="R87" i="19" a="1"/>
  <c r="N87" i="19" a="1"/>
  <c r="F90" i="19" a="1"/>
  <c r="E90" i="19" a="1"/>
  <c r="G89" i="19" a="1"/>
  <c r="R87" i="19" l="1"/>
  <c r="F90" i="19"/>
  <c r="V88" i="19"/>
  <c r="O87" i="19"/>
  <c r="Q87" i="19" s="1"/>
  <c r="N87" i="19"/>
  <c r="P87" i="19" s="1"/>
  <c r="H87" i="19"/>
  <c r="K88" i="19"/>
  <c r="L88" i="19"/>
  <c r="M88" i="19"/>
  <c r="S88" i="19"/>
  <c r="X88" i="19"/>
  <c r="I88" i="19"/>
  <c r="U88" i="19"/>
  <c r="J88" i="19"/>
  <c r="T88" i="19"/>
  <c r="G89" i="19"/>
  <c r="W89" i="19" s="1"/>
  <c r="E90" i="19"/>
  <c r="C92" i="19"/>
  <c r="B91" i="19"/>
  <c r="O88" i="19" a="1"/>
  <c r="R88" i="19" a="1"/>
  <c r="N88" i="19" a="1"/>
  <c r="F91" i="19" a="1"/>
  <c r="E91" i="19" a="1"/>
  <c r="G90" i="19" a="1"/>
  <c r="R88" i="19" l="1"/>
  <c r="F91" i="19"/>
  <c r="V89" i="19"/>
  <c r="O88" i="19"/>
  <c r="Q88" i="19" s="1"/>
  <c r="N88" i="19"/>
  <c r="P88" i="19" s="1"/>
  <c r="M89" i="19"/>
  <c r="K89" i="19"/>
  <c r="L89" i="19"/>
  <c r="I89" i="19"/>
  <c r="T89" i="19"/>
  <c r="X89" i="19"/>
  <c r="S89" i="19"/>
  <c r="U89" i="19"/>
  <c r="J89" i="19"/>
  <c r="G90" i="19"/>
  <c r="W90" i="19" s="1"/>
  <c r="H88" i="19"/>
  <c r="E91" i="19"/>
  <c r="C93" i="19"/>
  <c r="B92" i="19"/>
  <c r="O89" i="19" a="1"/>
  <c r="R89" i="19" a="1"/>
  <c r="N89" i="19" a="1"/>
  <c r="F92" i="19" a="1"/>
  <c r="E92" i="19" a="1"/>
  <c r="G91" i="19" a="1"/>
  <c r="R89" i="19" l="1"/>
  <c r="F92" i="19"/>
  <c r="V90" i="19"/>
  <c r="O89" i="19"/>
  <c r="Q89" i="19" s="1"/>
  <c r="N89" i="19"/>
  <c r="P89" i="19" s="1"/>
  <c r="K90" i="19"/>
  <c r="L90" i="19"/>
  <c r="M90" i="19"/>
  <c r="X90" i="19"/>
  <c r="U90" i="19"/>
  <c r="T90" i="19"/>
  <c r="I90" i="19"/>
  <c r="S90" i="19"/>
  <c r="J90" i="19"/>
  <c r="G91" i="19"/>
  <c r="H89" i="19"/>
  <c r="E92" i="19"/>
  <c r="C94" i="19"/>
  <c r="B93" i="19"/>
  <c r="R90" i="19" a="1"/>
  <c r="N90" i="19" a="1"/>
  <c r="O90" i="19" a="1"/>
  <c r="F93" i="19" a="1"/>
  <c r="E93" i="19" a="1"/>
  <c r="G92" i="19" a="1"/>
  <c r="R90" i="19" l="1"/>
  <c r="F93" i="19"/>
  <c r="V91" i="19"/>
  <c r="W91" i="19"/>
  <c r="O90" i="19"/>
  <c r="Q90" i="19" s="1"/>
  <c r="N90" i="19"/>
  <c r="P90" i="19" s="1"/>
  <c r="K91" i="19"/>
  <c r="L91" i="19"/>
  <c r="M91" i="19"/>
  <c r="S91" i="19"/>
  <c r="T91" i="19"/>
  <c r="X91" i="19"/>
  <c r="U91" i="19"/>
  <c r="I91" i="19"/>
  <c r="J91" i="19"/>
  <c r="G92" i="19"/>
  <c r="H90" i="19"/>
  <c r="E93" i="19"/>
  <c r="C95" i="19"/>
  <c r="B94" i="19"/>
  <c r="R92" i="19" a="1"/>
  <c r="R91" i="19" a="1"/>
  <c r="N91" i="19" a="1"/>
  <c r="O91" i="19" a="1"/>
  <c r="F94" i="19" a="1"/>
  <c r="E94" i="19" a="1"/>
  <c r="G93" i="19" a="1"/>
  <c r="R91" i="19" l="1"/>
  <c r="F94" i="19"/>
  <c r="V92" i="19"/>
  <c r="W92" i="19"/>
  <c r="O91" i="19"/>
  <c r="Q91" i="19" s="1"/>
  <c r="N91" i="19"/>
  <c r="P91" i="19" s="1"/>
  <c r="L92" i="19"/>
  <c r="M92" i="19"/>
  <c r="K92" i="19"/>
  <c r="I92" i="19"/>
  <c r="U92" i="19"/>
  <c r="S92" i="19"/>
  <c r="J92" i="19"/>
  <c r="T92" i="19"/>
  <c r="X92" i="19"/>
  <c r="H91" i="19"/>
  <c r="G93" i="19"/>
  <c r="W93" i="19" s="1"/>
  <c r="R92" i="19"/>
  <c r="E94" i="19"/>
  <c r="C96" i="19"/>
  <c r="B95" i="19"/>
  <c r="O92" i="19" a="1"/>
  <c r="N92" i="19" a="1"/>
  <c r="F95" i="19" a="1"/>
  <c r="E95" i="19" a="1"/>
  <c r="G94" i="19" a="1"/>
  <c r="F95" i="19" l="1"/>
  <c r="V93" i="19"/>
  <c r="O92" i="19"/>
  <c r="Q92" i="19" s="1"/>
  <c r="N92" i="19"/>
  <c r="P92" i="19" s="1"/>
  <c r="K93" i="19"/>
  <c r="L93" i="19"/>
  <c r="M93" i="19"/>
  <c r="J93" i="19"/>
  <c r="S93" i="19"/>
  <c r="U93" i="19"/>
  <c r="I93" i="19"/>
  <c r="T93" i="19"/>
  <c r="X93" i="19"/>
  <c r="G94" i="19"/>
  <c r="H92" i="19"/>
  <c r="E95" i="19"/>
  <c r="C97" i="19"/>
  <c r="B96" i="19"/>
  <c r="R93" i="19" a="1"/>
  <c r="O93" i="19" a="1"/>
  <c r="R94" i="19" a="1"/>
  <c r="N93" i="19" a="1"/>
  <c r="F96" i="19" a="1"/>
  <c r="E96" i="19" a="1"/>
  <c r="G95" i="19" a="1"/>
  <c r="R93" i="19" l="1"/>
  <c r="F96" i="19"/>
  <c r="V94" i="19"/>
  <c r="W94" i="19"/>
  <c r="O93" i="19"/>
  <c r="Q93" i="19" s="1"/>
  <c r="N93" i="19"/>
  <c r="P93" i="19" s="1"/>
  <c r="K94" i="19"/>
  <c r="L94" i="19"/>
  <c r="M94" i="19"/>
  <c r="I94" i="19"/>
  <c r="U94" i="19"/>
  <c r="X94" i="19"/>
  <c r="T94" i="19"/>
  <c r="S94" i="19"/>
  <c r="J94" i="19"/>
  <c r="H93" i="19"/>
  <c r="G95" i="19"/>
  <c r="W95" i="19" s="1"/>
  <c r="R94" i="19"/>
  <c r="E96" i="19"/>
  <c r="C98" i="19"/>
  <c r="B97" i="19"/>
  <c r="N94" i="19" a="1"/>
  <c r="O94" i="19" a="1"/>
  <c r="F97" i="19" a="1"/>
  <c r="G96" i="19" a="1"/>
  <c r="E97" i="19" a="1"/>
  <c r="F97" i="19" l="1"/>
  <c r="V95" i="19"/>
  <c r="O94" i="19"/>
  <c r="Q94" i="19" s="1"/>
  <c r="N94" i="19"/>
  <c r="P94" i="19" s="1"/>
  <c r="K95" i="19"/>
  <c r="L95" i="19"/>
  <c r="M95" i="19"/>
  <c r="S95" i="19"/>
  <c r="J95" i="19"/>
  <c r="X95" i="19"/>
  <c r="T95" i="19"/>
  <c r="I95" i="19"/>
  <c r="U95" i="19"/>
  <c r="G96" i="19"/>
  <c r="H94" i="19"/>
  <c r="E97" i="19"/>
  <c r="C99" i="19"/>
  <c r="B98" i="19"/>
  <c r="R95" i="19" a="1"/>
  <c r="O95" i="19" a="1"/>
  <c r="N95" i="19" a="1"/>
  <c r="F98" i="19" a="1"/>
  <c r="E98" i="19" a="1"/>
  <c r="G97" i="19" a="1"/>
  <c r="R95" i="19" l="1"/>
  <c r="F98" i="19"/>
  <c r="V96" i="19"/>
  <c r="W96" i="19"/>
  <c r="O95" i="19"/>
  <c r="Q95" i="19" s="1"/>
  <c r="N95" i="19"/>
  <c r="P95" i="19" s="1"/>
  <c r="K96" i="19"/>
  <c r="L96" i="19"/>
  <c r="M96" i="19"/>
  <c r="U96" i="19"/>
  <c r="S96" i="19"/>
  <c r="X96" i="19"/>
  <c r="I96" i="19"/>
  <c r="J96" i="19"/>
  <c r="T96" i="19"/>
  <c r="G97" i="19"/>
  <c r="H95" i="19"/>
  <c r="E98" i="19"/>
  <c r="C100" i="19"/>
  <c r="B99" i="19"/>
  <c r="R97" i="19" a="1"/>
  <c r="N96" i="19" a="1"/>
  <c r="R96" i="19" a="1"/>
  <c r="O96" i="19" a="1"/>
  <c r="F99" i="19" a="1"/>
  <c r="G98" i="19" a="1"/>
  <c r="E99" i="19" a="1"/>
  <c r="R96" i="19" l="1"/>
  <c r="F99" i="19"/>
  <c r="V97" i="19"/>
  <c r="W97" i="19"/>
  <c r="O96" i="19"/>
  <c r="Q96" i="19" s="1"/>
  <c r="N96" i="19"/>
  <c r="P96" i="19" s="1"/>
  <c r="M97" i="19"/>
  <c r="K97" i="19"/>
  <c r="L97" i="19"/>
  <c r="X97" i="19"/>
  <c r="T97" i="19"/>
  <c r="S97" i="19"/>
  <c r="J97" i="19"/>
  <c r="H96" i="19"/>
  <c r="I97" i="19"/>
  <c r="U97" i="19"/>
  <c r="G98" i="19"/>
  <c r="W98" i="19" s="1"/>
  <c r="R97" i="19"/>
  <c r="E99" i="19"/>
  <c r="C101" i="19"/>
  <c r="B100" i="19"/>
  <c r="N97" i="19" a="1"/>
  <c r="O97" i="19" a="1"/>
  <c r="F100" i="19" a="1"/>
  <c r="E100" i="19" a="1"/>
  <c r="G99" i="19" a="1"/>
  <c r="F100" i="19" l="1"/>
  <c r="V98" i="19"/>
  <c r="O97" i="19"/>
  <c r="Q97" i="19" s="1"/>
  <c r="N97" i="19"/>
  <c r="P97" i="19" s="1"/>
  <c r="K98" i="19"/>
  <c r="L98" i="19"/>
  <c r="M98" i="19"/>
  <c r="S98" i="19"/>
  <c r="U98" i="19"/>
  <c r="I98" i="19"/>
  <c r="T98" i="19"/>
  <c r="X98" i="19"/>
  <c r="J98" i="19"/>
  <c r="G99" i="19"/>
  <c r="H97" i="19"/>
  <c r="E100" i="19"/>
  <c r="C102" i="19"/>
  <c r="B101" i="19"/>
  <c r="R98" i="19" a="1"/>
  <c r="N98" i="19" a="1"/>
  <c r="O98" i="19" a="1"/>
  <c r="R99" i="19" a="1"/>
  <c r="F101" i="19" a="1"/>
  <c r="E101" i="19" a="1"/>
  <c r="G100" i="19" a="1"/>
  <c r="R98" i="19" l="1"/>
  <c r="F101" i="19"/>
  <c r="V99" i="19"/>
  <c r="W99" i="19"/>
  <c r="O98" i="19"/>
  <c r="Q98" i="19" s="1"/>
  <c r="N98" i="19"/>
  <c r="P98" i="19" s="1"/>
  <c r="K99" i="19"/>
  <c r="L99" i="19"/>
  <c r="M99" i="19"/>
  <c r="S99" i="19"/>
  <c r="T99" i="19"/>
  <c r="X99" i="19"/>
  <c r="U99" i="19"/>
  <c r="J99" i="19"/>
  <c r="I99" i="19"/>
  <c r="G100" i="19"/>
  <c r="H98" i="19"/>
  <c r="R99" i="19"/>
  <c r="E101" i="19"/>
  <c r="C103" i="19"/>
  <c r="B102" i="19"/>
  <c r="N99" i="19" a="1"/>
  <c r="O99" i="19" a="1"/>
  <c r="R100" i="19" a="1"/>
  <c r="F102" i="19" a="1"/>
  <c r="G101" i="19" a="1"/>
  <c r="E102" i="19" a="1"/>
  <c r="F102" i="19" l="1"/>
  <c r="V100" i="19"/>
  <c r="W100" i="19"/>
  <c r="O99" i="19"/>
  <c r="Q99" i="19" s="1"/>
  <c r="N99" i="19"/>
  <c r="P99" i="19" s="1"/>
  <c r="L100" i="19"/>
  <c r="M100" i="19"/>
  <c r="K100" i="19"/>
  <c r="J100" i="19"/>
  <c r="X100" i="19"/>
  <c r="U100" i="19"/>
  <c r="I100" i="19"/>
  <c r="S100" i="19"/>
  <c r="T100" i="19"/>
  <c r="G101" i="19"/>
  <c r="H99" i="19"/>
  <c r="R100" i="19"/>
  <c r="E102" i="19"/>
  <c r="C104" i="19"/>
  <c r="B103" i="19"/>
  <c r="O100" i="19" a="1"/>
  <c r="R101" i="19" a="1"/>
  <c r="N100" i="19" a="1"/>
  <c r="F103" i="19" a="1"/>
  <c r="E103" i="19" a="1"/>
  <c r="G102" i="19" a="1"/>
  <c r="F103" i="19" l="1"/>
  <c r="V101" i="19"/>
  <c r="W101" i="19"/>
  <c r="O100" i="19"/>
  <c r="Q100" i="19" s="1"/>
  <c r="N100" i="19"/>
  <c r="P100" i="19" s="1"/>
  <c r="K101" i="19"/>
  <c r="L101" i="19"/>
  <c r="M101" i="19"/>
  <c r="I101" i="19"/>
  <c r="T101" i="19"/>
  <c r="U101" i="19"/>
  <c r="S101" i="19"/>
  <c r="J101" i="19"/>
  <c r="X101" i="19"/>
  <c r="H100" i="19"/>
  <c r="G102" i="19"/>
  <c r="W102" i="19" s="1"/>
  <c r="R101" i="19"/>
  <c r="E103" i="19"/>
  <c r="C105" i="19"/>
  <c r="B104" i="19"/>
  <c r="N101" i="19" a="1"/>
  <c r="O101" i="19" a="1"/>
  <c r="F104" i="19" a="1"/>
  <c r="G103" i="19" a="1"/>
  <c r="E104" i="19" a="1"/>
  <c r="F104" i="19" l="1"/>
  <c r="V102" i="19"/>
  <c r="O101" i="19"/>
  <c r="Q101" i="19" s="1"/>
  <c r="N101" i="19"/>
  <c r="P101" i="19" s="1"/>
  <c r="K102" i="19"/>
  <c r="L102" i="19"/>
  <c r="M102" i="19"/>
  <c r="J102" i="19"/>
  <c r="S102" i="19"/>
  <c r="U102" i="19"/>
  <c r="T102" i="19"/>
  <c r="I102" i="19"/>
  <c r="H101" i="19"/>
  <c r="X102" i="19"/>
  <c r="G103" i="19"/>
  <c r="W103" i="19" s="1"/>
  <c r="E104" i="19"/>
  <c r="C106" i="19"/>
  <c r="B105" i="19"/>
  <c r="R102" i="19" a="1"/>
  <c r="O102" i="19" a="1"/>
  <c r="N102" i="19" a="1"/>
  <c r="F105" i="19" a="1"/>
  <c r="E105" i="19" a="1"/>
  <c r="G104" i="19" a="1"/>
  <c r="R102" i="19" l="1"/>
  <c r="F105" i="19"/>
  <c r="V103" i="19"/>
  <c r="O102" i="19"/>
  <c r="Q102" i="19" s="1"/>
  <c r="N102" i="19"/>
  <c r="K103" i="19"/>
  <c r="L103" i="19"/>
  <c r="M103" i="19"/>
  <c r="U103" i="19"/>
  <c r="X103" i="19"/>
  <c r="J103" i="19"/>
  <c r="I103" i="19"/>
  <c r="T103" i="19"/>
  <c r="S103" i="19"/>
  <c r="G104" i="19"/>
  <c r="W104" i="19" s="1"/>
  <c r="E105" i="19"/>
  <c r="C107" i="19"/>
  <c r="B106" i="19"/>
  <c r="O103" i="19" a="1"/>
  <c r="R103" i="19" a="1"/>
  <c r="N103" i="19" a="1"/>
  <c r="F106" i="19" a="1"/>
  <c r="E106" i="19" a="1"/>
  <c r="G105" i="19" a="1"/>
  <c r="R103" i="19" l="1"/>
  <c r="F106" i="19"/>
  <c r="V104" i="19"/>
  <c r="O103" i="19"/>
  <c r="Q103" i="19" s="1"/>
  <c r="H102" i="19"/>
  <c r="P102" i="19"/>
  <c r="N103" i="19"/>
  <c r="P103" i="19" s="1"/>
  <c r="K104" i="19"/>
  <c r="L104" i="19"/>
  <c r="M104" i="19"/>
  <c r="S104" i="19"/>
  <c r="J104" i="19"/>
  <c r="T104" i="19"/>
  <c r="I104" i="19"/>
  <c r="U104" i="19"/>
  <c r="X104" i="19"/>
  <c r="H103" i="19"/>
  <c r="G105" i="19"/>
  <c r="E106" i="19"/>
  <c r="C108" i="19"/>
  <c r="B107" i="19"/>
  <c r="R104" i="19" a="1"/>
  <c r="R105" i="19" a="1"/>
  <c r="N104" i="19" a="1"/>
  <c r="O104" i="19" a="1"/>
  <c r="F107" i="19" a="1"/>
  <c r="G106" i="19" a="1"/>
  <c r="E107" i="19" a="1"/>
  <c r="R104" i="19" l="1"/>
  <c r="F107" i="19"/>
  <c r="V105" i="19"/>
  <c r="W105" i="19"/>
  <c r="O104" i="19"/>
  <c r="Q104" i="19" s="1"/>
  <c r="N104" i="19"/>
  <c r="P104" i="19" s="1"/>
  <c r="M105" i="19"/>
  <c r="K105" i="19"/>
  <c r="L105" i="19"/>
  <c r="U105" i="19"/>
  <c r="X105" i="19"/>
  <c r="T105" i="19"/>
  <c r="J105" i="19"/>
  <c r="I105" i="19"/>
  <c r="S105" i="19"/>
  <c r="G106" i="19"/>
  <c r="W106" i="19" s="1"/>
  <c r="R105" i="19"/>
  <c r="H104" i="19"/>
  <c r="E107" i="19"/>
  <c r="C109" i="19"/>
  <c r="B108" i="19"/>
  <c r="O105" i="19" a="1"/>
  <c r="N105" i="19" a="1"/>
  <c r="F108" i="19" a="1"/>
  <c r="G107" i="19" a="1"/>
  <c r="E108" i="19" a="1"/>
  <c r="F108" i="19" l="1"/>
  <c r="V106" i="19"/>
  <c r="O105" i="19"/>
  <c r="Q105" i="19" s="1"/>
  <c r="N105" i="19"/>
  <c r="P105" i="19" s="1"/>
  <c r="K106" i="19"/>
  <c r="L106" i="19"/>
  <c r="M106" i="19"/>
  <c r="S106" i="19"/>
  <c r="I106" i="19"/>
  <c r="X106" i="19"/>
  <c r="U106" i="19"/>
  <c r="T106" i="19"/>
  <c r="J106" i="19"/>
  <c r="H105" i="19"/>
  <c r="G107" i="19"/>
  <c r="W107" i="19" s="1"/>
  <c r="E108" i="19"/>
  <c r="C110" i="19"/>
  <c r="B109" i="19"/>
  <c r="R106" i="19" a="1"/>
  <c r="O106" i="19" a="1"/>
  <c r="N106" i="19" a="1"/>
  <c r="F109" i="19" a="1"/>
  <c r="E109" i="19" a="1"/>
  <c r="G108" i="19" a="1"/>
  <c r="R106" i="19" l="1"/>
  <c r="F109" i="19"/>
  <c r="V107" i="19"/>
  <c r="O106" i="19"/>
  <c r="Q106" i="19" s="1"/>
  <c r="N106" i="19"/>
  <c r="P106" i="19" s="1"/>
  <c r="K107" i="19"/>
  <c r="L107" i="19"/>
  <c r="M107" i="19"/>
  <c r="T107" i="19"/>
  <c r="X107" i="19"/>
  <c r="U107" i="19"/>
  <c r="I107" i="19"/>
  <c r="S107" i="19"/>
  <c r="J107" i="19"/>
  <c r="G108" i="19"/>
  <c r="W108" i="19" s="1"/>
  <c r="E109" i="19"/>
  <c r="C111" i="19"/>
  <c r="B110" i="19"/>
  <c r="O107" i="19" a="1"/>
  <c r="R107" i="19" a="1"/>
  <c r="N107" i="19" a="1"/>
  <c r="F110" i="19" a="1"/>
  <c r="E110" i="19" a="1"/>
  <c r="G109" i="19" a="1"/>
  <c r="H106" i="19" l="1"/>
  <c r="R107" i="19"/>
  <c r="F110" i="19"/>
  <c r="V108" i="19"/>
  <c r="O107" i="19"/>
  <c r="Q107" i="19" s="1"/>
  <c r="N107" i="19"/>
  <c r="P107" i="19" s="1"/>
  <c r="L108" i="19"/>
  <c r="M108" i="19"/>
  <c r="K108" i="19"/>
  <c r="I108" i="19"/>
  <c r="U108" i="19"/>
  <c r="S108" i="19"/>
  <c r="X108" i="19"/>
  <c r="J108" i="19"/>
  <c r="T108" i="19"/>
  <c r="G109" i="19"/>
  <c r="H107" i="19"/>
  <c r="E110" i="19"/>
  <c r="C112" i="19"/>
  <c r="B111" i="19"/>
  <c r="R109" i="19" a="1"/>
  <c r="N108" i="19" a="1"/>
  <c r="R108" i="19" a="1"/>
  <c r="O108" i="19" a="1"/>
  <c r="F111" i="19" a="1"/>
  <c r="E111" i="19" a="1"/>
  <c r="G110" i="19" a="1"/>
  <c r="R108" i="19" l="1"/>
  <c r="F111" i="19"/>
  <c r="V109" i="19"/>
  <c r="W109" i="19"/>
  <c r="O108" i="19"/>
  <c r="Q108" i="19" s="1"/>
  <c r="N108" i="19"/>
  <c r="P108" i="19" s="1"/>
  <c r="K109" i="19"/>
  <c r="L109" i="19"/>
  <c r="M109" i="19"/>
  <c r="S109" i="19"/>
  <c r="I109" i="19"/>
  <c r="U109" i="19"/>
  <c r="J109" i="19"/>
  <c r="X109" i="19"/>
  <c r="T109" i="19"/>
  <c r="G110" i="19"/>
  <c r="H108" i="19"/>
  <c r="R109" i="19"/>
  <c r="E111" i="19"/>
  <c r="C113" i="19"/>
  <c r="B112" i="19"/>
  <c r="O109" i="19" a="1"/>
  <c r="N109" i="19" a="1"/>
  <c r="R110" i="19" a="1"/>
  <c r="F112" i="19" a="1"/>
  <c r="E112" i="19" a="1"/>
  <c r="G111" i="19" a="1"/>
  <c r="F112" i="19" l="1"/>
  <c r="V110" i="19"/>
  <c r="W110" i="19"/>
  <c r="O109" i="19"/>
  <c r="Q109" i="19" s="1"/>
  <c r="N109" i="19"/>
  <c r="P109" i="19" s="1"/>
  <c r="K110" i="19"/>
  <c r="L110" i="19"/>
  <c r="M110" i="19"/>
  <c r="H109" i="19"/>
  <c r="I110" i="19"/>
  <c r="X110" i="19"/>
  <c r="T110" i="19"/>
  <c r="J110" i="19"/>
  <c r="U110" i="19"/>
  <c r="S110" i="19"/>
  <c r="G111" i="19"/>
  <c r="W111" i="19" s="1"/>
  <c r="R110" i="19"/>
  <c r="E112" i="19"/>
  <c r="C114" i="19"/>
  <c r="B113" i="19"/>
  <c r="O110" i="19" a="1"/>
  <c r="N110" i="19" a="1"/>
  <c r="F113" i="19" a="1"/>
  <c r="E113" i="19" a="1"/>
  <c r="G112" i="19" a="1"/>
  <c r="F113" i="19" l="1"/>
  <c r="V111" i="19"/>
  <c r="O110" i="19"/>
  <c r="Q110" i="19" s="1"/>
  <c r="N110" i="19"/>
  <c r="P110" i="19" s="1"/>
  <c r="K111" i="19"/>
  <c r="L111" i="19"/>
  <c r="M111" i="19"/>
  <c r="T111" i="19"/>
  <c r="X111" i="19"/>
  <c r="S111" i="19"/>
  <c r="U111" i="19"/>
  <c r="J111" i="19"/>
  <c r="I111" i="19"/>
  <c r="G112" i="19"/>
  <c r="H110" i="19"/>
  <c r="E113" i="19"/>
  <c r="C115" i="19"/>
  <c r="B114" i="19"/>
  <c r="O111" i="19" a="1"/>
  <c r="R111" i="19" a="1"/>
  <c r="N111" i="19" a="1"/>
  <c r="R112" i="19" a="1"/>
  <c r="F114" i="19" a="1"/>
  <c r="E114" i="19" a="1"/>
  <c r="G113" i="19" a="1"/>
  <c r="R111" i="19" l="1"/>
  <c r="F114" i="19"/>
  <c r="V112" i="19"/>
  <c r="W112" i="19"/>
  <c r="O111" i="19"/>
  <c r="Q111" i="19" s="1"/>
  <c r="N111" i="19"/>
  <c r="P111" i="19" s="1"/>
  <c r="K112" i="19"/>
  <c r="L112" i="19"/>
  <c r="M112" i="19"/>
  <c r="X112" i="19"/>
  <c r="S112" i="19"/>
  <c r="U112" i="19"/>
  <c r="J112" i="19"/>
  <c r="T112" i="19"/>
  <c r="I112" i="19"/>
  <c r="H111" i="19"/>
  <c r="G113" i="19"/>
  <c r="W113" i="19" s="1"/>
  <c r="R112" i="19"/>
  <c r="E114" i="19"/>
  <c r="C116" i="19"/>
  <c r="B115" i="19"/>
  <c r="O112" i="19" a="1"/>
  <c r="N112" i="19" a="1"/>
  <c r="F115" i="19" a="1"/>
  <c r="G114" i="19" a="1"/>
  <c r="E115" i="19" a="1"/>
  <c r="F115" i="19" l="1"/>
  <c r="V113" i="19"/>
  <c r="O112" i="19"/>
  <c r="Q112" i="19" s="1"/>
  <c r="N112" i="19"/>
  <c r="P112" i="19" s="1"/>
  <c r="M113" i="19"/>
  <c r="K113" i="19"/>
  <c r="L113" i="19"/>
  <c r="T113" i="19"/>
  <c r="U113" i="19"/>
  <c r="S113" i="19"/>
  <c r="X113" i="19"/>
  <c r="I113" i="19"/>
  <c r="H112" i="19"/>
  <c r="J113" i="19"/>
  <c r="G114" i="19"/>
  <c r="W114" i="19" s="1"/>
  <c r="E115" i="19"/>
  <c r="C117" i="19"/>
  <c r="B116" i="19"/>
  <c r="N113" i="19" a="1"/>
  <c r="R113" i="19" a="1"/>
  <c r="O113" i="19" a="1"/>
  <c r="F116" i="19" a="1"/>
  <c r="E116" i="19" a="1"/>
  <c r="G115" i="19" a="1"/>
  <c r="R113" i="19" l="1"/>
  <c r="F116" i="19"/>
  <c r="V114" i="19"/>
  <c r="O113" i="19"/>
  <c r="Q113" i="19" s="1"/>
  <c r="N113" i="19"/>
  <c r="P113" i="19" s="1"/>
  <c r="K114" i="19"/>
  <c r="L114" i="19"/>
  <c r="M114" i="19"/>
  <c r="J114" i="19"/>
  <c r="T114" i="19"/>
  <c r="X114" i="19"/>
  <c r="S114" i="19"/>
  <c r="I114" i="19"/>
  <c r="U114" i="19"/>
  <c r="G115" i="19"/>
  <c r="H113" i="19"/>
  <c r="E116" i="19"/>
  <c r="C118" i="19"/>
  <c r="B117" i="19"/>
  <c r="O114" i="19" a="1"/>
  <c r="R115" i="19" a="1"/>
  <c r="R114" i="19" a="1"/>
  <c r="N114" i="19" a="1"/>
  <c r="F117" i="19" a="1"/>
  <c r="E117" i="19" a="1"/>
  <c r="G116" i="19" a="1"/>
  <c r="R114" i="19" l="1"/>
  <c r="F117" i="19"/>
  <c r="V115" i="19"/>
  <c r="W115" i="19"/>
  <c r="O114" i="19"/>
  <c r="Q114" i="19" s="1"/>
  <c r="N114" i="19"/>
  <c r="P114" i="19" s="1"/>
  <c r="L115" i="19"/>
  <c r="M115" i="19"/>
  <c r="K115" i="19"/>
  <c r="I115" i="19"/>
  <c r="U115" i="19"/>
  <c r="S115" i="19"/>
  <c r="J115" i="19"/>
  <c r="T115" i="19"/>
  <c r="H114" i="19"/>
  <c r="X115" i="19"/>
  <c r="G116" i="19"/>
  <c r="W116" i="19" s="1"/>
  <c r="R115" i="19"/>
  <c r="E117" i="19"/>
  <c r="C119" i="19"/>
  <c r="B118" i="19"/>
  <c r="O115" i="19" a="1"/>
  <c r="N115" i="19" a="1"/>
  <c r="F118" i="19" a="1"/>
  <c r="G117" i="19" a="1"/>
  <c r="E118" i="19" a="1"/>
  <c r="F118" i="19" l="1"/>
  <c r="V116" i="19"/>
  <c r="O115" i="19"/>
  <c r="Q115" i="19" s="1"/>
  <c r="N115" i="19"/>
  <c r="P115" i="19" s="1"/>
  <c r="L116" i="19"/>
  <c r="M116" i="19"/>
  <c r="K116" i="19"/>
  <c r="U116" i="19"/>
  <c r="X116" i="19"/>
  <c r="I116" i="19"/>
  <c r="J116" i="19"/>
  <c r="T116" i="19"/>
  <c r="S116" i="19"/>
  <c r="G117" i="19"/>
  <c r="H115" i="19"/>
  <c r="E118" i="19"/>
  <c r="C120" i="19"/>
  <c r="B119" i="19"/>
  <c r="R117" i="19" a="1"/>
  <c r="R116" i="19" a="1"/>
  <c r="N116" i="19" a="1"/>
  <c r="O116" i="19" a="1"/>
  <c r="F119" i="19" a="1"/>
  <c r="E119" i="19" a="1"/>
  <c r="G118" i="19" a="1"/>
  <c r="R116" i="19" l="1"/>
  <c r="F119" i="19"/>
  <c r="V117" i="19"/>
  <c r="W117" i="19"/>
  <c r="O116" i="19"/>
  <c r="Q116" i="19" s="1"/>
  <c r="N116" i="19"/>
  <c r="P116" i="19" s="1"/>
  <c r="H116" i="19"/>
  <c r="K117" i="19"/>
  <c r="L117" i="19"/>
  <c r="M117" i="19"/>
  <c r="J117" i="19"/>
  <c r="T117" i="19"/>
  <c r="X117" i="19"/>
  <c r="U117" i="19"/>
  <c r="I117" i="19"/>
  <c r="S117" i="19"/>
  <c r="G118" i="19"/>
  <c r="W118" i="19" s="1"/>
  <c r="R117" i="19"/>
  <c r="E119" i="19"/>
  <c r="C121" i="19"/>
  <c r="B120" i="19"/>
  <c r="O117" i="19" a="1"/>
  <c r="N117" i="19" a="1"/>
  <c r="F120" i="19" a="1"/>
  <c r="E120" i="19" a="1"/>
  <c r="G119" i="19" a="1"/>
  <c r="F120" i="19" l="1"/>
  <c r="V118" i="19"/>
  <c r="O117" i="19"/>
  <c r="Q117" i="19" s="1"/>
  <c r="N117" i="19"/>
  <c r="P117" i="19" s="1"/>
  <c r="K118" i="19"/>
  <c r="L118" i="19"/>
  <c r="M118" i="19"/>
  <c r="J118" i="19"/>
  <c r="H117" i="19"/>
  <c r="X118" i="19"/>
  <c r="U118" i="19"/>
  <c r="T118" i="19"/>
  <c r="I118" i="19"/>
  <c r="S118" i="19"/>
  <c r="G119" i="19"/>
  <c r="W119" i="19" s="1"/>
  <c r="E120" i="19"/>
  <c r="C122" i="19"/>
  <c r="B121" i="19"/>
  <c r="R118" i="19" a="1"/>
  <c r="N118" i="19" a="1"/>
  <c r="O118" i="19" a="1"/>
  <c r="F121" i="19" a="1"/>
  <c r="E121" i="19" a="1"/>
  <c r="G120" i="19" a="1"/>
  <c r="R118" i="19" l="1"/>
  <c r="F121" i="19"/>
  <c r="V119" i="19"/>
  <c r="O118" i="19"/>
  <c r="Q118" i="19" s="1"/>
  <c r="N118" i="19"/>
  <c r="P118" i="19" s="1"/>
  <c r="K119" i="19"/>
  <c r="L119" i="19"/>
  <c r="M119" i="19"/>
  <c r="T119" i="19"/>
  <c r="S119" i="19"/>
  <c r="I119" i="19"/>
  <c r="J119" i="19"/>
  <c r="H118" i="19"/>
  <c r="X119" i="19"/>
  <c r="U119" i="19"/>
  <c r="G120" i="19"/>
  <c r="W120" i="19" s="1"/>
  <c r="E121" i="19"/>
  <c r="C123" i="19"/>
  <c r="B122" i="19"/>
  <c r="R119" i="19" a="1"/>
  <c r="O119" i="19" a="1"/>
  <c r="N119" i="19" a="1"/>
  <c r="F122" i="19" a="1"/>
  <c r="E122" i="19" a="1"/>
  <c r="G121" i="19" a="1"/>
  <c r="R119" i="19" l="1"/>
  <c r="F122" i="19"/>
  <c r="V120" i="19"/>
  <c r="O119" i="19"/>
  <c r="Q119" i="19" s="1"/>
  <c r="N119" i="19"/>
  <c r="P119" i="19" s="1"/>
  <c r="H119" i="19"/>
  <c r="K120" i="19"/>
  <c r="L120" i="19"/>
  <c r="M120" i="19"/>
  <c r="U120" i="19"/>
  <c r="S120" i="19"/>
  <c r="X120" i="19"/>
  <c r="I120" i="19"/>
  <c r="J120" i="19"/>
  <c r="T120" i="19"/>
  <c r="G121" i="19"/>
  <c r="W121" i="19" s="1"/>
  <c r="E122" i="19"/>
  <c r="C124" i="19"/>
  <c r="B123" i="19"/>
  <c r="R120" i="19" a="1"/>
  <c r="O120" i="19" a="1"/>
  <c r="N120" i="19" a="1"/>
  <c r="F123" i="19" a="1"/>
  <c r="E123" i="19" a="1"/>
  <c r="G122" i="19" a="1"/>
  <c r="R120" i="19" l="1"/>
  <c r="F123" i="19"/>
  <c r="V121" i="19"/>
  <c r="O120" i="19"/>
  <c r="Q120" i="19" s="1"/>
  <c r="N120" i="19"/>
  <c r="P120" i="19" s="1"/>
  <c r="K121" i="19"/>
  <c r="L121" i="19"/>
  <c r="M121" i="19"/>
  <c r="J121" i="19"/>
  <c r="S121" i="19"/>
  <c r="X121" i="19"/>
  <c r="U121" i="19"/>
  <c r="H120" i="19"/>
  <c r="I121" i="19"/>
  <c r="T121" i="19"/>
  <c r="G122" i="19"/>
  <c r="W122" i="19" s="1"/>
  <c r="E123" i="19"/>
  <c r="C125" i="19"/>
  <c r="B124" i="19"/>
  <c r="O121" i="19" a="1"/>
  <c r="R121" i="19" a="1"/>
  <c r="N121" i="19" a="1"/>
  <c r="F124" i="19" a="1"/>
  <c r="E124" i="19" a="1"/>
  <c r="G123" i="19" a="1"/>
  <c r="R121" i="19" l="1"/>
  <c r="F124" i="19"/>
  <c r="V122" i="19"/>
  <c r="O121" i="19"/>
  <c r="Q121" i="19" s="1"/>
  <c r="N121" i="19"/>
  <c r="P121" i="19" s="1"/>
  <c r="K122" i="19"/>
  <c r="L122" i="19"/>
  <c r="M122" i="19"/>
  <c r="H121" i="19"/>
  <c r="J122" i="19"/>
  <c r="X122" i="19"/>
  <c r="U122" i="19"/>
  <c r="S122" i="19"/>
  <c r="I122" i="19"/>
  <c r="T122" i="19"/>
  <c r="G123" i="19"/>
  <c r="W123" i="19" s="1"/>
  <c r="E124" i="19"/>
  <c r="C126" i="19"/>
  <c r="B125" i="19"/>
  <c r="O122" i="19" a="1"/>
  <c r="R122" i="19" a="1"/>
  <c r="N122" i="19" a="1"/>
  <c r="F125" i="19" a="1"/>
  <c r="E125" i="19" a="1"/>
  <c r="G124" i="19" a="1"/>
  <c r="R122" i="19" l="1"/>
  <c r="F125" i="19"/>
  <c r="V123" i="19"/>
  <c r="O122" i="19"/>
  <c r="Q122" i="19" s="1"/>
  <c r="N122" i="19"/>
  <c r="P122" i="19" s="1"/>
  <c r="M123" i="19"/>
  <c r="K123" i="19"/>
  <c r="L123" i="19"/>
  <c r="I123" i="19"/>
  <c r="J123" i="19"/>
  <c r="T123" i="19"/>
  <c r="S123" i="19"/>
  <c r="U123" i="19"/>
  <c r="X123" i="19"/>
  <c r="H122" i="19"/>
  <c r="G124" i="19"/>
  <c r="W124" i="19" s="1"/>
  <c r="E125" i="19"/>
  <c r="C127" i="19"/>
  <c r="B126" i="19"/>
  <c r="R123" i="19" a="1"/>
  <c r="N123" i="19" a="1"/>
  <c r="O123" i="19" a="1"/>
  <c r="F126" i="19" a="1"/>
  <c r="E126" i="19" a="1"/>
  <c r="G125" i="19" a="1"/>
  <c r="R123" i="19" l="1"/>
  <c r="F126" i="19"/>
  <c r="V124" i="19"/>
  <c r="O123" i="19"/>
  <c r="Q123" i="19" s="1"/>
  <c r="U124" i="19"/>
  <c r="N123" i="19"/>
  <c r="P123" i="19" s="1"/>
  <c r="J124" i="19"/>
  <c r="T124" i="19"/>
  <c r="K124" i="19"/>
  <c r="L124" i="19"/>
  <c r="M124" i="19"/>
  <c r="X124" i="19"/>
  <c r="S124" i="19"/>
  <c r="H123" i="19"/>
  <c r="I124" i="19"/>
  <c r="G125" i="19"/>
  <c r="W125" i="19" s="1"/>
  <c r="E126" i="19"/>
  <c r="C128" i="19"/>
  <c r="B127" i="19"/>
  <c r="R124" i="19" a="1"/>
  <c r="O124" i="19" a="1"/>
  <c r="N124" i="19" a="1"/>
  <c r="F127" i="19" a="1"/>
  <c r="E127" i="19" a="1"/>
  <c r="G126" i="19" a="1"/>
  <c r="R124" i="19" l="1"/>
  <c r="F127" i="19"/>
  <c r="V125" i="19"/>
  <c r="O124" i="19"/>
  <c r="Q124" i="19" s="1"/>
  <c r="N124" i="19"/>
  <c r="P124" i="19" s="1"/>
  <c r="K125" i="19"/>
  <c r="L125" i="19"/>
  <c r="M125" i="19"/>
  <c r="S125" i="19"/>
  <c r="X125" i="19"/>
  <c r="I125" i="19"/>
  <c r="U125" i="19"/>
  <c r="J125" i="19"/>
  <c r="H124" i="19"/>
  <c r="T125" i="19"/>
  <c r="G126" i="19"/>
  <c r="W126" i="19" s="1"/>
  <c r="E127" i="19"/>
  <c r="C129" i="19"/>
  <c r="B128" i="19"/>
  <c r="N125" i="19" a="1"/>
  <c r="R125" i="19" a="1"/>
  <c r="O125" i="19" a="1"/>
  <c r="F128" i="19" a="1"/>
  <c r="E128" i="19" a="1"/>
  <c r="G127" i="19" a="1"/>
  <c r="R125" i="19" l="1"/>
  <c r="F128" i="19"/>
  <c r="V126" i="19"/>
  <c r="O125" i="19"/>
  <c r="Q125" i="19" s="1"/>
  <c r="N125" i="19"/>
  <c r="P125" i="19" s="1"/>
  <c r="L126" i="19"/>
  <c r="M126" i="19"/>
  <c r="K126" i="19"/>
  <c r="S126" i="19"/>
  <c r="I126" i="19"/>
  <c r="U126" i="19"/>
  <c r="T126" i="19"/>
  <c r="J126" i="19"/>
  <c r="X126" i="19"/>
  <c r="G127" i="19"/>
  <c r="H125" i="19"/>
  <c r="E128" i="19"/>
  <c r="C130" i="19"/>
  <c r="B129" i="19"/>
  <c r="N126" i="19" a="1"/>
  <c r="R126" i="19" a="1"/>
  <c r="O126" i="19" a="1"/>
  <c r="R127" i="19" a="1"/>
  <c r="F129" i="19" a="1"/>
  <c r="E129" i="19" a="1"/>
  <c r="G128" i="19" a="1"/>
  <c r="R126" i="19" l="1"/>
  <c r="F129" i="19"/>
  <c r="V127" i="19"/>
  <c r="W127" i="19"/>
  <c r="O126" i="19"/>
  <c r="Q126" i="19" s="1"/>
  <c r="N126" i="19"/>
  <c r="P126" i="19" s="1"/>
  <c r="K127" i="19"/>
  <c r="L127" i="19"/>
  <c r="M127" i="19"/>
  <c r="J127" i="19"/>
  <c r="T127" i="19"/>
  <c r="S127" i="19"/>
  <c r="X127" i="19"/>
  <c r="U127" i="19"/>
  <c r="I127" i="19"/>
  <c r="H126" i="19"/>
  <c r="G128" i="19"/>
  <c r="W128" i="19" s="1"/>
  <c r="R127" i="19"/>
  <c r="E129" i="19"/>
  <c r="C131" i="19"/>
  <c r="B130" i="19"/>
  <c r="N127" i="19" a="1"/>
  <c r="O127" i="19" a="1"/>
  <c r="F130" i="19" a="1"/>
  <c r="E130" i="19" a="1"/>
  <c r="G129" i="19" a="1"/>
  <c r="F130" i="19" l="1"/>
  <c r="V128" i="19"/>
  <c r="O127" i="19"/>
  <c r="Q127" i="19" s="1"/>
  <c r="N127" i="19"/>
  <c r="P127" i="19" s="1"/>
  <c r="K128" i="19"/>
  <c r="L128" i="19"/>
  <c r="M128" i="19"/>
  <c r="I128" i="19"/>
  <c r="X128" i="19"/>
  <c r="S128" i="19"/>
  <c r="T128" i="19"/>
  <c r="J128" i="19"/>
  <c r="U128" i="19"/>
  <c r="G129" i="19"/>
  <c r="H127" i="19"/>
  <c r="E130" i="19"/>
  <c r="C132" i="19"/>
  <c r="B131" i="19"/>
  <c r="O128" i="19" a="1"/>
  <c r="R128" i="19" a="1"/>
  <c r="N128" i="19" a="1"/>
  <c r="R129" i="19" a="1"/>
  <c r="F131" i="19" a="1"/>
  <c r="E131" i="19" a="1"/>
  <c r="G130" i="19" a="1"/>
  <c r="R128" i="19" l="1"/>
  <c r="F131" i="19"/>
  <c r="V129" i="19"/>
  <c r="W129" i="19"/>
  <c r="O128" i="19"/>
  <c r="Q128" i="19" s="1"/>
  <c r="N128" i="19"/>
  <c r="P128" i="19" s="1"/>
  <c r="K129" i="19"/>
  <c r="L129" i="19"/>
  <c r="M129" i="19"/>
  <c r="S129" i="19"/>
  <c r="U129" i="19"/>
  <c r="T129" i="19"/>
  <c r="J129" i="19"/>
  <c r="X129" i="19"/>
  <c r="I129" i="19"/>
  <c r="G130" i="19"/>
  <c r="R129" i="19"/>
  <c r="H128" i="19"/>
  <c r="E131" i="19"/>
  <c r="C133" i="19"/>
  <c r="B132" i="19"/>
  <c r="N129" i="19" a="1"/>
  <c r="O129" i="19" a="1"/>
  <c r="R130" i="19" a="1"/>
  <c r="F132" i="19" a="1"/>
  <c r="E132" i="19" a="1"/>
  <c r="G131" i="19" a="1"/>
  <c r="F132" i="19" l="1"/>
  <c r="V130" i="19"/>
  <c r="W130" i="19"/>
  <c r="O129" i="19"/>
  <c r="Q129" i="19" s="1"/>
  <c r="N129" i="19"/>
  <c r="P129" i="19" s="1"/>
  <c r="K130" i="19"/>
  <c r="L130" i="19"/>
  <c r="M130" i="19"/>
  <c r="T130" i="19"/>
  <c r="H129" i="19"/>
  <c r="X130" i="19"/>
  <c r="J130" i="19"/>
  <c r="S130" i="19"/>
  <c r="U130" i="19"/>
  <c r="I130" i="19"/>
  <c r="G131" i="19"/>
  <c r="W131" i="19" s="1"/>
  <c r="R130" i="19"/>
  <c r="E132" i="19"/>
  <c r="C134" i="19"/>
  <c r="B133" i="19"/>
  <c r="N130" i="19" a="1"/>
  <c r="O130" i="19" a="1"/>
  <c r="F133" i="19" a="1"/>
  <c r="E133" i="19" a="1"/>
  <c r="G132" i="19" a="1"/>
  <c r="F133" i="19" l="1"/>
  <c r="V131" i="19"/>
  <c r="O130" i="19"/>
  <c r="Q130" i="19" s="1"/>
  <c r="N130" i="19"/>
  <c r="P130" i="19" s="1"/>
  <c r="M131" i="19"/>
  <c r="K131" i="19"/>
  <c r="L131" i="19"/>
  <c r="H130" i="19"/>
  <c r="U131" i="19"/>
  <c r="T131" i="19"/>
  <c r="J131" i="19"/>
  <c r="X131" i="19"/>
  <c r="S131" i="19"/>
  <c r="I131" i="19"/>
  <c r="G132" i="19"/>
  <c r="W132" i="19" s="1"/>
  <c r="E133" i="19"/>
  <c r="C135" i="19"/>
  <c r="B134" i="19"/>
  <c r="R131" i="19" a="1"/>
  <c r="O131" i="19" a="1"/>
  <c r="N131" i="19" a="1"/>
  <c r="F134" i="19" a="1"/>
  <c r="G133" i="19" a="1"/>
  <c r="E134" i="19" a="1"/>
  <c r="R131" i="19" l="1"/>
  <c r="F134" i="19"/>
  <c r="V132" i="19"/>
  <c r="O131" i="19"/>
  <c r="Q131" i="19" s="1"/>
  <c r="N131" i="19"/>
  <c r="P131" i="19" s="1"/>
  <c r="K132" i="19"/>
  <c r="L132" i="19"/>
  <c r="M132" i="19"/>
  <c r="S132" i="19"/>
  <c r="I132" i="19"/>
  <c r="J132" i="19"/>
  <c r="X132" i="19"/>
  <c r="T132" i="19"/>
  <c r="U132" i="19"/>
  <c r="G133" i="19"/>
  <c r="H131" i="19"/>
  <c r="E134" i="19"/>
  <c r="C136" i="19"/>
  <c r="B135" i="19"/>
  <c r="O132" i="19" a="1"/>
  <c r="R132" i="19" a="1"/>
  <c r="N132" i="19" a="1"/>
  <c r="R133" i="19" a="1"/>
  <c r="F135" i="19" a="1"/>
  <c r="G134" i="19" a="1"/>
  <c r="E135" i="19" a="1"/>
  <c r="R132" i="19" l="1"/>
  <c r="F135" i="19"/>
  <c r="V133" i="19"/>
  <c r="W133" i="19"/>
  <c r="O132" i="19"/>
  <c r="Q132" i="19" s="1"/>
  <c r="N132" i="19"/>
  <c r="P132" i="19" s="1"/>
  <c r="K133" i="19"/>
  <c r="L133" i="19"/>
  <c r="M133" i="19"/>
  <c r="I133" i="19"/>
  <c r="S133" i="19"/>
  <c r="J133" i="19"/>
  <c r="X133" i="19"/>
  <c r="T133" i="19"/>
  <c r="U133" i="19"/>
  <c r="G134" i="19"/>
  <c r="H132" i="19"/>
  <c r="R133" i="19"/>
  <c r="E135" i="19"/>
  <c r="C137" i="19"/>
  <c r="B136" i="19"/>
  <c r="N133" i="19" a="1"/>
  <c r="O133" i="19" a="1"/>
  <c r="R134" i="19" a="1"/>
  <c r="F136" i="19" a="1"/>
  <c r="G135" i="19" a="1"/>
  <c r="E136" i="19" a="1"/>
  <c r="F136" i="19" l="1"/>
  <c r="V134" i="19"/>
  <c r="W134" i="19"/>
  <c r="O133" i="19"/>
  <c r="Q133" i="19" s="1"/>
  <c r="N133" i="19"/>
  <c r="P133" i="19" s="1"/>
  <c r="L134" i="19"/>
  <c r="M134" i="19"/>
  <c r="K134" i="19"/>
  <c r="T134" i="19"/>
  <c r="J134" i="19"/>
  <c r="I134" i="19"/>
  <c r="S134" i="19"/>
  <c r="X134" i="19"/>
  <c r="U134" i="19"/>
  <c r="G135" i="19"/>
  <c r="R134" i="19"/>
  <c r="H133" i="19"/>
  <c r="E136" i="19"/>
  <c r="C138" i="19"/>
  <c r="B137" i="19"/>
  <c r="O134" i="19" a="1"/>
  <c r="R135" i="19" a="1"/>
  <c r="N134" i="19" a="1"/>
  <c r="F137" i="19" a="1"/>
  <c r="E137" i="19" a="1"/>
  <c r="G136" i="19" a="1"/>
  <c r="F137" i="19" l="1"/>
  <c r="V135" i="19"/>
  <c r="W135" i="19"/>
  <c r="O134" i="19"/>
  <c r="Q134" i="19" s="1"/>
  <c r="N134" i="19"/>
  <c r="P134" i="19" s="1"/>
  <c r="K135" i="19"/>
  <c r="L135" i="19"/>
  <c r="M135" i="19"/>
  <c r="H134" i="19"/>
  <c r="S135" i="19"/>
  <c r="T135" i="19"/>
  <c r="I135" i="19"/>
  <c r="U135" i="19"/>
  <c r="J135" i="19"/>
  <c r="X135" i="19"/>
  <c r="G136" i="19"/>
  <c r="W136" i="19" s="1"/>
  <c r="R135" i="19"/>
  <c r="E137" i="19"/>
  <c r="C139" i="19"/>
  <c r="B138" i="19"/>
  <c r="O135" i="19" a="1"/>
  <c r="N135" i="19" a="1"/>
  <c r="F138" i="19" a="1"/>
  <c r="G137" i="19" a="1"/>
  <c r="E138" i="19" a="1"/>
  <c r="F138" i="19" l="1"/>
  <c r="V136" i="19"/>
  <c r="O135" i="19"/>
  <c r="Q135" i="19" s="1"/>
  <c r="N135" i="19"/>
  <c r="P135" i="19" s="1"/>
  <c r="K136" i="19"/>
  <c r="L136" i="19"/>
  <c r="M136" i="19"/>
  <c r="J136" i="19"/>
  <c r="S136" i="19"/>
  <c r="I136" i="19"/>
  <c r="X136" i="19"/>
  <c r="T136" i="19"/>
  <c r="U136" i="19"/>
  <c r="G137" i="19"/>
  <c r="H135" i="19"/>
  <c r="E138" i="19"/>
  <c r="C140" i="19"/>
  <c r="B139" i="19"/>
  <c r="R136" i="19" a="1"/>
  <c r="O136" i="19" a="1"/>
  <c r="N136" i="19" a="1"/>
  <c r="R137" i="19" a="1"/>
  <c r="F139" i="19" a="1"/>
  <c r="E139" i="19" a="1"/>
  <c r="G138" i="19" a="1"/>
  <c r="R136" i="19" l="1"/>
  <c r="F139" i="19"/>
  <c r="V137" i="19"/>
  <c r="W137" i="19"/>
  <c r="O136" i="19"/>
  <c r="Q136" i="19" s="1"/>
  <c r="N136" i="19"/>
  <c r="P136" i="19" s="1"/>
  <c r="H136" i="19"/>
  <c r="K137" i="19"/>
  <c r="L137" i="19"/>
  <c r="M137" i="19"/>
  <c r="S137" i="19"/>
  <c r="I137" i="19"/>
  <c r="J137" i="19"/>
  <c r="T137" i="19"/>
  <c r="U137" i="19"/>
  <c r="X137" i="19"/>
  <c r="G138" i="19"/>
  <c r="W138" i="19" s="1"/>
  <c r="R137" i="19"/>
  <c r="E139" i="19"/>
  <c r="C141" i="19"/>
  <c r="B140" i="19"/>
  <c r="O137" i="19" a="1"/>
  <c r="N137" i="19" a="1"/>
  <c r="F140" i="19" a="1"/>
  <c r="E140" i="19" a="1"/>
  <c r="G139" i="19" a="1"/>
  <c r="F140" i="19" l="1"/>
  <c r="V138" i="19"/>
  <c r="O137" i="19"/>
  <c r="Q137" i="19" s="1"/>
  <c r="N137" i="19"/>
  <c r="P137" i="19" s="1"/>
  <c r="K138" i="19"/>
  <c r="L138" i="19"/>
  <c r="M138" i="19"/>
  <c r="X138" i="19"/>
  <c r="I138" i="19"/>
  <c r="J138" i="19"/>
  <c r="S138" i="19"/>
  <c r="U138" i="19"/>
  <c r="T138" i="19"/>
  <c r="G139" i="19"/>
  <c r="H137" i="19"/>
  <c r="E140" i="19"/>
  <c r="C142" i="19"/>
  <c r="B141" i="19"/>
  <c r="N138" i="19" a="1"/>
  <c r="R138" i="19" a="1"/>
  <c r="O138" i="19" a="1"/>
  <c r="R139" i="19" a="1"/>
  <c r="F141" i="19" a="1"/>
  <c r="E141" i="19" a="1"/>
  <c r="G140" i="19" a="1"/>
  <c r="R138" i="19" l="1"/>
  <c r="F141" i="19"/>
  <c r="V139" i="19"/>
  <c r="W139" i="19"/>
  <c r="O138" i="19"/>
  <c r="Q138" i="19" s="1"/>
  <c r="N138" i="19"/>
  <c r="P138" i="19" s="1"/>
  <c r="M139" i="19"/>
  <c r="K139" i="19"/>
  <c r="L139" i="19"/>
  <c r="U139" i="19"/>
  <c r="X139" i="19"/>
  <c r="J139" i="19"/>
  <c r="T139" i="19"/>
  <c r="S139" i="19"/>
  <c r="H138" i="19"/>
  <c r="I139" i="19"/>
  <c r="G140" i="19"/>
  <c r="W140" i="19" s="1"/>
  <c r="R139" i="19"/>
  <c r="E141" i="19"/>
  <c r="C143" i="19"/>
  <c r="B142" i="19"/>
  <c r="O139" i="19" a="1"/>
  <c r="N139" i="19" a="1"/>
  <c r="F142" i="19" a="1"/>
  <c r="G141" i="19" a="1"/>
  <c r="E142" i="19" a="1"/>
  <c r="F142" i="19" l="1"/>
  <c r="V140" i="19"/>
  <c r="O139" i="19"/>
  <c r="Q139" i="19" s="1"/>
  <c r="N139" i="19"/>
  <c r="P139" i="19" s="1"/>
  <c r="K140" i="19"/>
  <c r="L140" i="19"/>
  <c r="M140" i="19"/>
  <c r="T140" i="19"/>
  <c r="J140" i="19"/>
  <c r="I140" i="19"/>
  <c r="X140" i="19"/>
  <c r="H139" i="19"/>
  <c r="S140" i="19"/>
  <c r="U140" i="19"/>
  <c r="G141" i="19"/>
  <c r="W141" i="19" s="1"/>
  <c r="E142" i="19"/>
  <c r="C144" i="19"/>
  <c r="B143" i="19"/>
  <c r="R140" i="19" a="1"/>
  <c r="O140" i="19" a="1"/>
  <c r="N140" i="19" a="1"/>
  <c r="F143" i="19" a="1"/>
  <c r="E143" i="19" a="1"/>
  <c r="G142" i="19" a="1"/>
  <c r="R140" i="19" l="1"/>
  <c r="F143" i="19"/>
  <c r="X141" i="19"/>
  <c r="V141" i="19"/>
  <c r="O140" i="19"/>
  <c r="Q140" i="19" s="1"/>
  <c r="N140" i="19"/>
  <c r="P140" i="19" s="1"/>
  <c r="K141" i="19"/>
  <c r="L141" i="19"/>
  <c r="M141" i="19"/>
  <c r="J141" i="19"/>
  <c r="T141" i="19"/>
  <c r="I141" i="19"/>
  <c r="S141" i="19"/>
  <c r="U141" i="19"/>
  <c r="G142" i="19"/>
  <c r="H140" i="19"/>
  <c r="E143" i="19"/>
  <c r="C145" i="19"/>
  <c r="B144" i="19"/>
  <c r="O141" i="19" a="1"/>
  <c r="R141" i="19" a="1"/>
  <c r="N141" i="19" a="1"/>
  <c r="R142" i="19" a="1"/>
  <c r="F144" i="19" a="1"/>
  <c r="E144" i="19" a="1"/>
  <c r="G143" i="19" a="1"/>
  <c r="R141" i="19" l="1"/>
  <c r="F144" i="19"/>
  <c r="V142" i="19"/>
  <c r="W142" i="19"/>
  <c r="O141" i="19"/>
  <c r="Q141" i="19" s="1"/>
  <c r="N141" i="19"/>
  <c r="P141" i="19" s="1"/>
  <c r="H141" i="19"/>
  <c r="L142" i="19"/>
  <c r="M142" i="19"/>
  <c r="K142" i="19"/>
  <c r="J142" i="19"/>
  <c r="X142" i="19"/>
  <c r="S142" i="19"/>
  <c r="T142" i="19"/>
  <c r="U142" i="19"/>
  <c r="I142" i="19"/>
  <c r="G143" i="19"/>
  <c r="W143" i="19" s="1"/>
  <c r="R142" i="19"/>
  <c r="E144" i="19"/>
  <c r="C146" i="19"/>
  <c r="B145" i="19"/>
  <c r="O142" i="19" a="1"/>
  <c r="N142" i="19" a="1"/>
  <c r="F145" i="19" a="1"/>
  <c r="G144" i="19" a="1"/>
  <c r="E145" i="19" a="1"/>
  <c r="F145" i="19" l="1"/>
  <c r="V143" i="19"/>
  <c r="O142" i="19"/>
  <c r="Q142" i="19" s="1"/>
  <c r="N142" i="19"/>
  <c r="P142" i="19" s="1"/>
  <c r="K143" i="19"/>
  <c r="L143" i="19"/>
  <c r="M143" i="19"/>
  <c r="T143" i="19"/>
  <c r="U143" i="19"/>
  <c r="S143" i="19"/>
  <c r="I143" i="19"/>
  <c r="X143" i="19"/>
  <c r="J143" i="19"/>
  <c r="H142" i="19"/>
  <c r="G144" i="19"/>
  <c r="W144" i="19" s="1"/>
  <c r="E145" i="19"/>
  <c r="C147" i="19"/>
  <c r="B146" i="19"/>
  <c r="N143" i="19" a="1"/>
  <c r="R143" i="19" a="1"/>
  <c r="O143" i="19" a="1"/>
  <c r="F146" i="19" a="1"/>
  <c r="E146" i="19" a="1"/>
  <c r="G145" i="19" a="1"/>
  <c r="R143" i="19" l="1"/>
  <c r="F146" i="19"/>
  <c r="V144" i="19"/>
  <c r="O143" i="19"/>
  <c r="Q143" i="19" s="1"/>
  <c r="N143" i="19"/>
  <c r="P143" i="19" s="1"/>
  <c r="K144" i="19"/>
  <c r="L144" i="19"/>
  <c r="M144" i="19"/>
  <c r="X144" i="19"/>
  <c r="J144" i="19"/>
  <c r="I144" i="19"/>
  <c r="U144" i="19"/>
  <c r="T144" i="19"/>
  <c r="S144" i="19"/>
  <c r="H143" i="19"/>
  <c r="G145" i="19"/>
  <c r="W145" i="19" s="1"/>
  <c r="E146" i="19"/>
  <c r="C148" i="19"/>
  <c r="B147" i="19"/>
  <c r="O144" i="19" a="1"/>
  <c r="R144" i="19" a="1"/>
  <c r="N144" i="19" a="1"/>
  <c r="F147" i="19" a="1"/>
  <c r="G146" i="19" a="1"/>
  <c r="E147" i="19" a="1"/>
  <c r="R144" i="19" l="1"/>
  <c r="F147" i="19"/>
  <c r="V145" i="19"/>
  <c r="O144" i="19"/>
  <c r="Q144" i="19" s="1"/>
  <c r="N144" i="19"/>
  <c r="P144" i="19" s="1"/>
  <c r="H144" i="19"/>
  <c r="K145" i="19"/>
  <c r="L145" i="19"/>
  <c r="M145" i="19"/>
  <c r="X145" i="19"/>
  <c r="U145" i="19"/>
  <c r="J145" i="19"/>
  <c r="S145" i="19"/>
  <c r="I145" i="19"/>
  <c r="T145" i="19"/>
  <c r="G146" i="19"/>
  <c r="W146" i="19" s="1"/>
  <c r="E147" i="19"/>
  <c r="C149" i="19"/>
  <c r="B148" i="19"/>
  <c r="N145" i="19" a="1"/>
  <c r="R145" i="19" a="1"/>
  <c r="O145" i="19" a="1"/>
  <c r="F148" i="19" a="1"/>
  <c r="E148" i="19" a="1"/>
  <c r="G147" i="19" a="1"/>
  <c r="R145" i="19" l="1"/>
  <c r="F148" i="19"/>
  <c r="V146" i="19"/>
  <c r="O145" i="19"/>
  <c r="Q145" i="19" s="1"/>
  <c r="N145" i="19"/>
  <c r="P145" i="19" s="1"/>
  <c r="H145" i="19"/>
  <c r="K146" i="19"/>
  <c r="L146" i="19"/>
  <c r="M146" i="19"/>
  <c r="S146" i="19"/>
  <c r="T146" i="19"/>
  <c r="X146" i="19"/>
  <c r="J146" i="19"/>
  <c r="I146" i="19"/>
  <c r="U146" i="19"/>
  <c r="G147" i="19"/>
  <c r="W147" i="19" s="1"/>
  <c r="E148" i="19"/>
  <c r="C150" i="19"/>
  <c r="B149" i="19"/>
  <c r="N146" i="19" a="1"/>
  <c r="R146" i="19" a="1"/>
  <c r="O146" i="19" a="1"/>
  <c r="F149" i="19" a="1"/>
  <c r="E149" i="19" a="1"/>
  <c r="G148" i="19" a="1"/>
  <c r="R146" i="19" l="1"/>
  <c r="F149" i="19"/>
  <c r="V147" i="19"/>
  <c r="O146" i="19"/>
  <c r="Q146" i="19" s="1"/>
  <c r="N146" i="19"/>
  <c r="P146" i="19" s="1"/>
  <c r="M147" i="19"/>
  <c r="K147" i="19"/>
  <c r="L147" i="19"/>
  <c r="U147" i="19"/>
  <c r="J147" i="19"/>
  <c r="S147" i="19"/>
  <c r="I147" i="19"/>
  <c r="T147" i="19"/>
  <c r="X147" i="19"/>
  <c r="G148" i="19"/>
  <c r="H146" i="19"/>
  <c r="E149" i="19"/>
  <c r="C151" i="19"/>
  <c r="B150" i="19"/>
  <c r="O147" i="19" a="1"/>
  <c r="R147" i="19" a="1"/>
  <c r="N147" i="19" a="1"/>
  <c r="R148" i="19" a="1"/>
  <c r="F150" i="19" a="1"/>
  <c r="E150" i="19" a="1"/>
  <c r="G149" i="19" a="1"/>
  <c r="R147" i="19" l="1"/>
  <c r="F150" i="19"/>
  <c r="V148" i="19"/>
  <c r="W148" i="19"/>
  <c r="O147" i="19"/>
  <c r="Q147" i="19" s="1"/>
  <c r="N147" i="19"/>
  <c r="P147" i="19" s="1"/>
  <c r="K148" i="19"/>
  <c r="L148" i="19"/>
  <c r="M148" i="19"/>
  <c r="S148" i="19"/>
  <c r="X148" i="19"/>
  <c r="T148" i="19"/>
  <c r="U148" i="19"/>
  <c r="J148" i="19"/>
  <c r="I148" i="19"/>
  <c r="G149" i="19"/>
  <c r="H147" i="19"/>
  <c r="R148" i="19"/>
  <c r="E150" i="19"/>
  <c r="C152" i="19"/>
  <c r="B151" i="19"/>
  <c r="R149" i="19" a="1"/>
  <c r="N148" i="19" a="1"/>
  <c r="O148" i="19" a="1"/>
  <c r="F151" i="19" a="1"/>
  <c r="E151" i="19" a="1"/>
  <c r="G150" i="19" a="1"/>
  <c r="F151" i="19" l="1"/>
  <c r="V149" i="19"/>
  <c r="W149" i="19"/>
  <c r="O148" i="19"/>
  <c r="Q148" i="19" s="1"/>
  <c r="N148" i="19"/>
  <c r="P148" i="19" s="1"/>
  <c r="K149" i="19"/>
  <c r="L149" i="19"/>
  <c r="M149" i="19"/>
  <c r="T149" i="19"/>
  <c r="S149" i="19"/>
  <c r="U149" i="19"/>
  <c r="J149" i="19"/>
  <c r="H148" i="19"/>
  <c r="I149" i="19"/>
  <c r="X149" i="19"/>
  <c r="G150" i="19"/>
  <c r="W150" i="19" s="1"/>
  <c r="R149" i="19"/>
  <c r="E151" i="19"/>
  <c r="C153" i="19"/>
  <c r="B152" i="19"/>
  <c r="O149" i="19" a="1"/>
  <c r="N149" i="19" a="1"/>
  <c r="F152" i="19" a="1"/>
  <c r="G151" i="19" a="1"/>
  <c r="E152" i="19" a="1"/>
  <c r="F152" i="19" l="1"/>
  <c r="V150" i="19"/>
  <c r="O149" i="19"/>
  <c r="Q149" i="19" s="1"/>
  <c r="N149" i="19"/>
  <c r="P149" i="19" s="1"/>
  <c r="L150" i="19"/>
  <c r="M150" i="19"/>
  <c r="K150" i="19"/>
  <c r="J150" i="19"/>
  <c r="S150" i="19"/>
  <c r="T150" i="19"/>
  <c r="H149" i="19"/>
  <c r="I150" i="19"/>
  <c r="X150" i="19"/>
  <c r="U150" i="19"/>
  <c r="G151" i="19"/>
  <c r="W151" i="19" s="1"/>
  <c r="E152" i="19"/>
  <c r="C154" i="19"/>
  <c r="B153" i="19"/>
  <c r="R150" i="19" a="1"/>
  <c r="O150" i="19" a="1"/>
  <c r="N150" i="19" a="1"/>
  <c r="F153" i="19" a="1"/>
  <c r="E153" i="19" a="1"/>
  <c r="G152" i="19" a="1"/>
  <c r="R150" i="19" l="1"/>
  <c r="F153" i="19"/>
  <c r="V151" i="19"/>
  <c r="O150" i="19"/>
  <c r="Q150" i="19" s="1"/>
  <c r="N150" i="19"/>
  <c r="P150" i="19" s="1"/>
  <c r="K151" i="19"/>
  <c r="L151" i="19"/>
  <c r="M151" i="19"/>
  <c r="U151" i="19"/>
  <c r="S151" i="19"/>
  <c r="T151" i="19"/>
  <c r="X151" i="19"/>
  <c r="I151" i="19"/>
  <c r="J151" i="19"/>
  <c r="G152" i="19"/>
  <c r="H150" i="19"/>
  <c r="E153" i="19"/>
  <c r="C155" i="19"/>
  <c r="B154" i="19"/>
  <c r="O151" i="19" a="1"/>
  <c r="R151" i="19" a="1"/>
  <c r="N151" i="19" a="1"/>
  <c r="R152" i="19" a="1"/>
  <c r="F154" i="19" a="1"/>
  <c r="E154" i="19" a="1"/>
  <c r="G153" i="19" a="1"/>
  <c r="R151" i="19" l="1"/>
  <c r="F154" i="19"/>
  <c r="V152" i="19"/>
  <c r="W152" i="19"/>
  <c r="O151" i="19"/>
  <c r="Q151" i="19" s="1"/>
  <c r="N151" i="19"/>
  <c r="P151" i="19" s="1"/>
  <c r="K152" i="19"/>
  <c r="L152" i="19"/>
  <c r="M152" i="19"/>
  <c r="J152" i="19"/>
  <c r="S152" i="19"/>
  <c r="U152" i="19"/>
  <c r="T152" i="19"/>
  <c r="I152" i="19"/>
  <c r="X152" i="19"/>
  <c r="G153" i="19"/>
  <c r="R152" i="19"/>
  <c r="E154" i="19"/>
  <c r="C156" i="19"/>
  <c r="B155" i="19"/>
  <c r="R153" i="19" a="1"/>
  <c r="O152" i="19" a="1"/>
  <c r="N152" i="19" a="1"/>
  <c r="F155" i="19" a="1"/>
  <c r="E155" i="19" a="1"/>
  <c r="G154" i="19" a="1"/>
  <c r="H151" i="19" l="1"/>
  <c r="F155" i="19"/>
  <c r="V153" i="19"/>
  <c r="W153" i="19"/>
  <c r="O152" i="19"/>
  <c r="Q152" i="19" s="1"/>
  <c r="N152" i="19"/>
  <c r="P152" i="19" s="1"/>
  <c r="K153" i="19"/>
  <c r="L153" i="19"/>
  <c r="M153" i="19"/>
  <c r="I153" i="19"/>
  <c r="H152" i="19"/>
  <c r="J153" i="19"/>
  <c r="X153" i="19"/>
  <c r="S153" i="19"/>
  <c r="T153" i="19"/>
  <c r="U153" i="19"/>
  <c r="G154" i="19"/>
  <c r="W154" i="19" s="1"/>
  <c r="R153" i="19"/>
  <c r="E155" i="19"/>
  <c r="C157" i="19"/>
  <c r="B156" i="19"/>
  <c r="O153" i="19" a="1"/>
  <c r="N153" i="19" a="1"/>
  <c r="F156" i="19" a="1"/>
  <c r="G155" i="19" a="1"/>
  <c r="E156" i="19" a="1"/>
  <c r="F156" i="19" l="1"/>
  <c r="V154" i="19"/>
  <c r="O153" i="19"/>
  <c r="Q153" i="19" s="1"/>
  <c r="N153" i="19"/>
  <c r="P153" i="19" s="1"/>
  <c r="K154" i="19"/>
  <c r="L154" i="19"/>
  <c r="M154" i="19"/>
  <c r="U154" i="19"/>
  <c r="I154" i="19"/>
  <c r="T154" i="19"/>
  <c r="X154" i="19"/>
  <c r="J154" i="19"/>
  <c r="S154" i="19"/>
  <c r="G155" i="19"/>
  <c r="H153" i="19"/>
  <c r="E156" i="19"/>
  <c r="C158" i="19"/>
  <c r="B157" i="19"/>
  <c r="R154" i="19" a="1"/>
  <c r="O154" i="19" a="1"/>
  <c r="R155" i="19" a="1"/>
  <c r="N154" i="19" a="1"/>
  <c r="F157" i="19" a="1"/>
  <c r="E157" i="19" a="1"/>
  <c r="G156" i="19" a="1"/>
  <c r="R154" i="19" l="1"/>
  <c r="F157" i="19"/>
  <c r="V155" i="19"/>
  <c r="W155" i="19"/>
  <c r="O154" i="19"/>
  <c r="Q154" i="19" s="1"/>
  <c r="N154" i="19"/>
  <c r="P154" i="19" s="1"/>
  <c r="M155" i="19"/>
  <c r="K155" i="19"/>
  <c r="L155" i="19"/>
  <c r="T155" i="19"/>
  <c r="J155" i="19"/>
  <c r="I155" i="19"/>
  <c r="U155" i="19"/>
  <c r="S155" i="19"/>
  <c r="X155" i="19"/>
  <c r="G156" i="19"/>
  <c r="R155" i="19"/>
  <c r="H154" i="19"/>
  <c r="E157" i="19"/>
  <c r="C159" i="19"/>
  <c r="B158" i="19"/>
  <c r="N155" i="19" a="1"/>
  <c r="O155" i="19" a="1"/>
  <c r="R156" i="19" a="1"/>
  <c r="F158" i="19" a="1"/>
  <c r="G157" i="19" a="1"/>
  <c r="E158" i="19" a="1"/>
  <c r="F158" i="19" l="1"/>
  <c r="V156" i="19"/>
  <c r="W156" i="19"/>
  <c r="O155" i="19"/>
  <c r="Q155" i="19" s="1"/>
  <c r="N155" i="19"/>
  <c r="P155" i="19" s="1"/>
  <c r="K156" i="19"/>
  <c r="L156" i="19"/>
  <c r="M156" i="19"/>
  <c r="H155" i="19"/>
  <c r="X156" i="19"/>
  <c r="U156" i="19"/>
  <c r="T156" i="19"/>
  <c r="S156" i="19"/>
  <c r="I156" i="19"/>
  <c r="J156" i="19"/>
  <c r="G157" i="19"/>
  <c r="W157" i="19" s="1"/>
  <c r="R156" i="19"/>
  <c r="E158" i="19"/>
  <c r="C160" i="19"/>
  <c r="B159" i="19"/>
  <c r="O156" i="19" a="1"/>
  <c r="N156" i="19" a="1"/>
  <c r="F159" i="19" a="1"/>
  <c r="G158" i="19" a="1"/>
  <c r="E159" i="19" a="1"/>
  <c r="F159" i="19" l="1"/>
  <c r="V157" i="19"/>
  <c r="O156" i="19"/>
  <c r="Q156" i="19" s="1"/>
  <c r="N156" i="19"/>
  <c r="P156" i="19" s="1"/>
  <c r="K157" i="19"/>
  <c r="L157" i="19"/>
  <c r="M157" i="19"/>
  <c r="X157" i="19"/>
  <c r="I157" i="19"/>
  <c r="T157" i="19"/>
  <c r="S157" i="19"/>
  <c r="J157" i="19"/>
  <c r="U157" i="19"/>
  <c r="G158" i="19"/>
  <c r="H156" i="19"/>
  <c r="E159" i="19"/>
  <c r="C161" i="19"/>
  <c r="B160" i="19"/>
  <c r="R157" i="19" a="1"/>
  <c r="O157" i="19" a="1"/>
  <c r="N157" i="19" a="1"/>
  <c r="F160" i="19" a="1"/>
  <c r="E160" i="19" a="1"/>
  <c r="G159" i="19" a="1"/>
  <c r="R157" i="19" l="1"/>
  <c r="F160" i="19"/>
  <c r="V158" i="19"/>
  <c r="W158" i="19"/>
  <c r="O157" i="19"/>
  <c r="Q157" i="19" s="1"/>
  <c r="N157" i="19"/>
  <c r="P157" i="19" s="1"/>
  <c r="L158" i="19"/>
  <c r="M158" i="19"/>
  <c r="K158" i="19"/>
  <c r="T158" i="19"/>
  <c r="J158" i="19"/>
  <c r="S158" i="19"/>
  <c r="X158" i="19"/>
  <c r="I158" i="19"/>
  <c r="U158" i="19"/>
  <c r="G159" i="19"/>
  <c r="H157" i="19"/>
  <c r="E160" i="19"/>
  <c r="C162" i="19"/>
  <c r="B161" i="19"/>
  <c r="R159" i="19" a="1"/>
  <c r="N158" i="19" a="1"/>
  <c r="O158" i="19" a="1"/>
  <c r="R158" i="19" a="1"/>
  <c r="F161" i="19" a="1"/>
  <c r="E161" i="19" a="1"/>
  <c r="G160" i="19" a="1"/>
  <c r="R158" i="19" l="1"/>
  <c r="F161" i="19"/>
  <c r="V159" i="19"/>
  <c r="W159" i="19"/>
  <c r="O158" i="19"/>
  <c r="Q158" i="19" s="1"/>
  <c r="N158" i="19"/>
  <c r="P158" i="19" s="1"/>
  <c r="K159" i="19"/>
  <c r="L159" i="19"/>
  <c r="M159" i="19"/>
  <c r="U159" i="19"/>
  <c r="J159" i="19"/>
  <c r="X159" i="19"/>
  <c r="T159" i="19"/>
  <c r="S159" i="19"/>
  <c r="I159" i="19"/>
  <c r="G160" i="19"/>
  <c r="R159" i="19"/>
  <c r="H158" i="19"/>
  <c r="E161" i="19"/>
  <c r="C163" i="19"/>
  <c r="B162" i="19"/>
  <c r="O159" i="19" a="1"/>
  <c r="N159" i="19" a="1"/>
  <c r="R160" i="19" a="1"/>
  <c r="F162" i="19" a="1"/>
  <c r="G161" i="19" a="1"/>
  <c r="E162" i="19" a="1"/>
  <c r="F162" i="19" l="1"/>
  <c r="V160" i="19"/>
  <c r="W160" i="19"/>
  <c r="O159" i="19"/>
  <c r="Q159" i="19" s="1"/>
  <c r="N159" i="19"/>
  <c r="P159" i="19" s="1"/>
  <c r="K160" i="19"/>
  <c r="L160" i="19"/>
  <c r="M160" i="19"/>
  <c r="U160" i="19"/>
  <c r="T160" i="19"/>
  <c r="X160" i="19"/>
  <c r="S160" i="19"/>
  <c r="I160" i="19"/>
  <c r="J160" i="19"/>
  <c r="G161" i="19"/>
  <c r="H159" i="19"/>
  <c r="R160" i="19"/>
  <c r="E162" i="19"/>
  <c r="C164" i="19"/>
  <c r="B163" i="19"/>
  <c r="R161" i="19" a="1"/>
  <c r="O160" i="19" a="1"/>
  <c r="N160" i="19" a="1"/>
  <c r="F163" i="19" a="1"/>
  <c r="E163" i="19" a="1"/>
  <c r="G162" i="19" a="1"/>
  <c r="F163" i="19" l="1"/>
  <c r="V161" i="19"/>
  <c r="W161" i="19"/>
  <c r="O160" i="19"/>
  <c r="Q160" i="19" s="1"/>
  <c r="N160" i="19"/>
  <c r="P160" i="19" s="1"/>
  <c r="L161" i="19"/>
  <c r="M161" i="19"/>
  <c r="K161" i="19"/>
  <c r="I161" i="19"/>
  <c r="J161" i="19"/>
  <c r="U161" i="19"/>
  <c r="X161" i="19"/>
  <c r="S161" i="19"/>
  <c r="T161" i="19"/>
  <c r="H160" i="19"/>
  <c r="G162" i="19"/>
  <c r="W162" i="19" s="1"/>
  <c r="R161" i="19"/>
  <c r="E163" i="19"/>
  <c r="C165" i="19"/>
  <c r="B164" i="19"/>
  <c r="N161" i="19" a="1"/>
  <c r="O161" i="19" a="1"/>
  <c r="F164" i="19" a="1"/>
  <c r="E164" i="19" a="1"/>
  <c r="G163" i="19" a="1"/>
  <c r="F164" i="19" l="1"/>
  <c r="V162" i="19"/>
  <c r="O161" i="19"/>
  <c r="Q161" i="19" s="1"/>
  <c r="N161" i="19"/>
  <c r="K162" i="19"/>
  <c r="L162" i="19"/>
  <c r="M162" i="19"/>
  <c r="S162" i="19"/>
  <c r="X162" i="19"/>
  <c r="T162" i="19"/>
  <c r="J162" i="19"/>
  <c r="I162" i="19"/>
  <c r="U162" i="19"/>
  <c r="G163" i="19"/>
  <c r="W163" i="19" s="1"/>
  <c r="E164" i="19"/>
  <c r="C166" i="19"/>
  <c r="B165" i="19"/>
  <c r="N162" i="19" a="1"/>
  <c r="R162" i="19" a="1"/>
  <c r="O162" i="19" a="1"/>
  <c r="F165" i="19" a="1"/>
  <c r="E165" i="19" a="1"/>
  <c r="G164" i="19" a="1"/>
  <c r="R162" i="19" l="1"/>
  <c r="F165" i="19"/>
  <c r="V163" i="19"/>
  <c r="O162" i="19"/>
  <c r="Q162" i="19" s="1"/>
  <c r="H161" i="19"/>
  <c r="P161" i="19"/>
  <c r="N162" i="19"/>
  <c r="P162" i="19" s="1"/>
  <c r="K163" i="19"/>
  <c r="L163" i="19"/>
  <c r="M163" i="19"/>
  <c r="T163" i="19"/>
  <c r="H162" i="19"/>
  <c r="S163" i="19"/>
  <c r="U163" i="19"/>
  <c r="J163" i="19"/>
  <c r="X163" i="19"/>
  <c r="I163" i="19"/>
  <c r="G164" i="19"/>
  <c r="E165" i="19"/>
  <c r="C167" i="19"/>
  <c r="B166" i="19"/>
  <c r="R163" i="19" a="1"/>
  <c r="O163" i="19" a="1"/>
  <c r="N163" i="19" a="1"/>
  <c r="F166" i="19" a="1"/>
  <c r="E166" i="19" a="1"/>
  <c r="G165" i="19" a="1"/>
  <c r="R163" i="19" l="1"/>
  <c r="F166" i="19"/>
  <c r="V164" i="19"/>
  <c r="W164" i="19"/>
  <c r="O163" i="19"/>
  <c r="Q163" i="19" s="1"/>
  <c r="N163" i="19"/>
  <c r="P163" i="19" s="1"/>
  <c r="K164" i="19"/>
  <c r="L164" i="19"/>
  <c r="M164" i="19"/>
  <c r="I164" i="19"/>
  <c r="T164" i="19"/>
  <c r="S164" i="19"/>
  <c r="J164" i="19"/>
  <c r="X164" i="19"/>
  <c r="U164" i="19"/>
  <c r="H163" i="19"/>
  <c r="G165" i="19"/>
  <c r="W165" i="19" s="1"/>
  <c r="E166" i="19"/>
  <c r="C168" i="19"/>
  <c r="B167" i="19"/>
  <c r="N164" i="19" a="1"/>
  <c r="R164" i="19" a="1"/>
  <c r="O164" i="19" a="1"/>
  <c r="F167" i="19" a="1"/>
  <c r="G166" i="19" a="1"/>
  <c r="E167" i="19" a="1"/>
  <c r="R164" i="19" l="1"/>
  <c r="F167" i="19"/>
  <c r="V165" i="19"/>
  <c r="O164" i="19"/>
  <c r="Q164" i="19" s="1"/>
  <c r="N164" i="19"/>
  <c r="X165" i="19"/>
  <c r="K165" i="19"/>
  <c r="L165" i="19"/>
  <c r="M165" i="19"/>
  <c r="I165" i="19"/>
  <c r="T165" i="19"/>
  <c r="J165" i="19"/>
  <c r="U165" i="19"/>
  <c r="S165" i="19"/>
  <c r="G166" i="19"/>
  <c r="W166" i="19" s="1"/>
  <c r="E167" i="19"/>
  <c r="C169" i="19"/>
  <c r="B168" i="19"/>
  <c r="R165" i="19" a="1"/>
  <c r="N165" i="19" a="1"/>
  <c r="O165" i="19" a="1"/>
  <c r="F168" i="19" a="1"/>
  <c r="E168" i="19" a="1"/>
  <c r="G167" i="19" a="1"/>
  <c r="R165" i="19" l="1"/>
  <c r="F168" i="19"/>
  <c r="V166" i="19"/>
  <c r="O165" i="19"/>
  <c r="Q165" i="19" s="1"/>
  <c r="H164" i="19"/>
  <c r="P164" i="19"/>
  <c r="N165" i="19"/>
  <c r="P165" i="19" s="1"/>
  <c r="M166" i="19"/>
  <c r="K166" i="19"/>
  <c r="L166" i="19"/>
  <c r="U166" i="19"/>
  <c r="S166" i="19"/>
  <c r="H165" i="19"/>
  <c r="X166" i="19"/>
  <c r="T166" i="19"/>
  <c r="J166" i="19"/>
  <c r="I166" i="19"/>
  <c r="G167" i="19"/>
  <c r="E168" i="19"/>
  <c r="C170" i="19"/>
  <c r="B169" i="19"/>
  <c r="O166" i="19" a="1"/>
  <c r="R166" i="19" a="1"/>
  <c r="N166" i="19" a="1"/>
  <c r="F169" i="19" a="1"/>
  <c r="E169" i="19" a="1"/>
  <c r="G168" i="19" a="1"/>
  <c r="R166" i="19" l="1"/>
  <c r="F169" i="19"/>
  <c r="V167" i="19"/>
  <c r="W167" i="19"/>
  <c r="O166" i="19"/>
  <c r="Q166" i="19" s="1"/>
  <c r="N166" i="19"/>
  <c r="P166" i="19" s="1"/>
  <c r="K167" i="19"/>
  <c r="L167" i="19"/>
  <c r="M167" i="19"/>
  <c r="S167" i="19"/>
  <c r="J167" i="19"/>
  <c r="I167" i="19"/>
  <c r="X167" i="19"/>
  <c r="U167" i="19"/>
  <c r="T167" i="19"/>
  <c r="G168" i="19"/>
  <c r="W168" i="19" s="1"/>
  <c r="H166" i="19"/>
  <c r="E169" i="19"/>
  <c r="C171" i="19"/>
  <c r="B170" i="19"/>
  <c r="O167" i="19" a="1"/>
  <c r="R167" i="19" a="1"/>
  <c r="N167" i="19" a="1"/>
  <c r="F170" i="19" a="1"/>
  <c r="G169" i="19" a="1"/>
  <c r="E170" i="19" a="1"/>
  <c r="R167" i="19" l="1"/>
  <c r="F170" i="19"/>
  <c r="V168" i="19"/>
  <c r="O167" i="19"/>
  <c r="Q167" i="19" s="1"/>
  <c r="N167" i="19"/>
  <c r="P167" i="19" s="1"/>
  <c r="K168" i="19"/>
  <c r="L168" i="19"/>
  <c r="M168" i="19"/>
  <c r="S168" i="19"/>
  <c r="I168" i="19"/>
  <c r="J168" i="19"/>
  <c r="X168" i="19"/>
  <c r="U168" i="19"/>
  <c r="T168" i="19"/>
  <c r="G169" i="19"/>
  <c r="H167" i="19"/>
  <c r="E170" i="19"/>
  <c r="C172" i="19"/>
  <c r="B171" i="19"/>
  <c r="R169" i="19" a="1"/>
  <c r="R168" i="19" a="1"/>
  <c r="N168" i="19" a="1"/>
  <c r="O168" i="19" a="1"/>
  <c r="F171" i="19" a="1"/>
  <c r="E171" i="19" a="1"/>
  <c r="G170" i="19" a="1"/>
  <c r="R168" i="19" l="1"/>
  <c r="F171" i="19"/>
  <c r="V169" i="19"/>
  <c r="W169" i="19"/>
  <c r="O168" i="19"/>
  <c r="Q168" i="19" s="1"/>
  <c r="N168" i="19"/>
  <c r="P168" i="19" s="1"/>
  <c r="H168" i="19"/>
  <c r="L169" i="19"/>
  <c r="M169" i="19"/>
  <c r="K169" i="19"/>
  <c r="I169" i="19"/>
  <c r="S169" i="19"/>
  <c r="J169" i="19"/>
  <c r="X169" i="19"/>
  <c r="U169" i="19"/>
  <c r="T169" i="19"/>
  <c r="G170" i="19"/>
  <c r="W170" i="19" s="1"/>
  <c r="R169" i="19"/>
  <c r="E171" i="19"/>
  <c r="C173" i="19"/>
  <c r="B172" i="19"/>
  <c r="O169" i="19" a="1"/>
  <c r="N169" i="19" a="1"/>
  <c r="F172" i="19" a="1"/>
  <c r="E172" i="19" a="1"/>
  <c r="G171" i="19" a="1"/>
  <c r="F172" i="19" l="1"/>
  <c r="V170" i="19"/>
  <c r="O169" i="19"/>
  <c r="Q169" i="19" s="1"/>
  <c r="N169" i="19"/>
  <c r="P169" i="19" s="1"/>
  <c r="K170" i="19"/>
  <c r="L170" i="19"/>
  <c r="M170" i="19"/>
  <c r="H169" i="19"/>
  <c r="U170" i="19"/>
  <c r="T170" i="19"/>
  <c r="J170" i="19"/>
  <c r="I170" i="19"/>
  <c r="S170" i="19"/>
  <c r="X170" i="19"/>
  <c r="G171" i="19"/>
  <c r="W171" i="19" s="1"/>
  <c r="E172" i="19"/>
  <c r="C174" i="19"/>
  <c r="B173" i="19"/>
  <c r="R170" i="19" a="1"/>
  <c r="O170" i="19" a="1"/>
  <c r="N170" i="19" a="1"/>
  <c r="F173" i="19" a="1"/>
  <c r="E173" i="19" a="1"/>
  <c r="G172" i="19" a="1"/>
  <c r="R170" i="19" l="1"/>
  <c r="F173" i="19"/>
  <c r="V171" i="19"/>
  <c r="O170" i="19"/>
  <c r="Q170" i="19" s="1"/>
  <c r="N170" i="19"/>
  <c r="P170" i="19" s="1"/>
  <c r="K171" i="19"/>
  <c r="L171" i="19"/>
  <c r="M171" i="19"/>
  <c r="S171" i="19"/>
  <c r="X171" i="19"/>
  <c r="T171" i="19"/>
  <c r="I171" i="19"/>
  <c r="J171" i="19"/>
  <c r="H170" i="19"/>
  <c r="U171" i="19"/>
  <c r="G172" i="19"/>
  <c r="W172" i="19" s="1"/>
  <c r="E173" i="19"/>
  <c r="C175" i="19"/>
  <c r="B174" i="19"/>
  <c r="R171" i="19" a="1"/>
  <c r="O171" i="19" a="1"/>
  <c r="N171" i="19" a="1"/>
  <c r="F174" i="19" a="1"/>
  <c r="E174" i="19" a="1"/>
  <c r="G173" i="19" a="1"/>
  <c r="R171" i="19" l="1"/>
  <c r="F174" i="19"/>
  <c r="V172" i="19"/>
  <c r="O171" i="19"/>
  <c r="Q171" i="19" s="1"/>
  <c r="N171" i="19"/>
  <c r="P171" i="19" s="1"/>
  <c r="H171" i="19"/>
  <c r="K172" i="19"/>
  <c r="L172" i="19"/>
  <c r="M172" i="19"/>
  <c r="U172" i="19"/>
  <c r="X172" i="19"/>
  <c r="T172" i="19"/>
  <c r="I172" i="19"/>
  <c r="J172" i="19"/>
  <c r="S172" i="19"/>
  <c r="G173" i="19"/>
  <c r="W173" i="19" s="1"/>
  <c r="E174" i="19"/>
  <c r="C176" i="19"/>
  <c r="B175" i="19"/>
  <c r="R172" i="19" a="1"/>
  <c r="O172" i="19" a="1"/>
  <c r="N172" i="19" a="1"/>
  <c r="F175" i="19" a="1"/>
  <c r="E175" i="19" a="1"/>
  <c r="G174" i="19" a="1"/>
  <c r="R172" i="19" l="1"/>
  <c r="F175" i="19"/>
  <c r="V173" i="19"/>
  <c r="O172" i="19"/>
  <c r="Q172" i="19" s="1"/>
  <c r="N172" i="19"/>
  <c r="K173" i="19"/>
  <c r="L173" i="19"/>
  <c r="M173" i="19"/>
  <c r="S173" i="19"/>
  <c r="T173" i="19"/>
  <c r="X173" i="19"/>
  <c r="U173" i="19"/>
  <c r="I173" i="19"/>
  <c r="J173" i="19"/>
  <c r="G174" i="19"/>
  <c r="W174" i="19" s="1"/>
  <c r="E175" i="19"/>
  <c r="C177" i="19"/>
  <c r="B176" i="19"/>
  <c r="O173" i="19" a="1"/>
  <c r="R173" i="19" a="1"/>
  <c r="N173" i="19" a="1"/>
  <c r="F176" i="19" a="1"/>
  <c r="E176" i="19" a="1"/>
  <c r="G175" i="19" a="1"/>
  <c r="R173" i="19" l="1"/>
  <c r="F176" i="19"/>
  <c r="V174" i="19"/>
  <c r="O173" i="19"/>
  <c r="Q173" i="19" s="1"/>
  <c r="H172" i="19"/>
  <c r="P172" i="19"/>
  <c r="N173" i="19"/>
  <c r="P173" i="19" s="1"/>
  <c r="M174" i="19"/>
  <c r="K174" i="19"/>
  <c r="L174" i="19"/>
  <c r="J174" i="19"/>
  <c r="I174" i="19"/>
  <c r="T174" i="19"/>
  <c r="X174" i="19"/>
  <c r="S174" i="19"/>
  <c r="U174" i="19"/>
  <c r="G175" i="19"/>
  <c r="W175" i="19" s="1"/>
  <c r="H173" i="19"/>
  <c r="E176" i="19"/>
  <c r="C178" i="19"/>
  <c r="B177" i="19"/>
  <c r="R174" i="19" a="1"/>
  <c r="N174" i="19" a="1"/>
  <c r="O174" i="19" a="1"/>
  <c r="F177" i="19" a="1"/>
  <c r="E177" i="19" a="1"/>
  <c r="G176" i="19" a="1"/>
  <c r="R174" i="19" l="1"/>
  <c r="F177" i="19"/>
  <c r="V175" i="19"/>
  <c r="O174" i="19"/>
  <c r="Q174" i="19" s="1"/>
  <c r="N174" i="19"/>
  <c r="P174" i="19" s="1"/>
  <c r="K175" i="19"/>
  <c r="L175" i="19"/>
  <c r="M175" i="19"/>
  <c r="J175" i="19"/>
  <c r="S175" i="19"/>
  <c r="U175" i="19"/>
  <c r="T175" i="19"/>
  <c r="I175" i="19"/>
  <c r="X175" i="19"/>
  <c r="G176" i="19"/>
  <c r="H174" i="19"/>
  <c r="E177" i="19"/>
  <c r="C179" i="19"/>
  <c r="B178" i="19"/>
  <c r="O175" i="19" a="1"/>
  <c r="N175" i="19" a="1"/>
  <c r="R175" i="19" a="1"/>
  <c r="R176" i="19" a="1"/>
  <c r="F178" i="19" a="1"/>
  <c r="E178" i="19" a="1"/>
  <c r="G177" i="19" a="1"/>
  <c r="R175" i="19" l="1"/>
  <c r="F178" i="19"/>
  <c r="V176" i="19"/>
  <c r="W176" i="19"/>
  <c r="O175" i="19"/>
  <c r="Q175" i="19" s="1"/>
  <c r="N175" i="19"/>
  <c r="P175" i="19" s="1"/>
  <c r="K176" i="19"/>
  <c r="L176" i="19"/>
  <c r="M176" i="19"/>
  <c r="J176" i="19"/>
  <c r="I176" i="19"/>
  <c r="S176" i="19"/>
  <c r="X176" i="19"/>
  <c r="T176" i="19"/>
  <c r="U176" i="19"/>
  <c r="G177" i="19"/>
  <c r="R176" i="19"/>
  <c r="H175" i="19"/>
  <c r="E178" i="19"/>
  <c r="C180" i="19"/>
  <c r="B179" i="19"/>
  <c r="N176" i="19" a="1"/>
  <c r="R177" i="19" a="1"/>
  <c r="O176" i="19" a="1"/>
  <c r="F179" i="19" a="1"/>
  <c r="G178" i="19" a="1"/>
  <c r="E179" i="19" a="1"/>
  <c r="F179" i="19" l="1"/>
  <c r="V177" i="19"/>
  <c r="W177" i="19"/>
  <c r="O176" i="19"/>
  <c r="Q176" i="19" s="1"/>
  <c r="N176" i="19"/>
  <c r="P176" i="19" s="1"/>
  <c r="L177" i="19"/>
  <c r="M177" i="19"/>
  <c r="K177" i="19"/>
  <c r="J177" i="19"/>
  <c r="I177" i="19"/>
  <c r="X177" i="19"/>
  <c r="H176" i="19"/>
  <c r="S177" i="19"/>
  <c r="T177" i="19"/>
  <c r="U177" i="19"/>
  <c r="G178" i="19"/>
  <c r="W178" i="19" s="1"/>
  <c r="R177" i="19"/>
  <c r="E179" i="19"/>
  <c r="C181" i="19"/>
  <c r="B180" i="19"/>
  <c r="O177" i="19" a="1"/>
  <c r="N177" i="19" a="1"/>
  <c r="F180" i="19" a="1"/>
  <c r="E180" i="19" a="1"/>
  <c r="G179" i="19" a="1"/>
  <c r="F180" i="19" l="1"/>
  <c r="V178" i="19"/>
  <c r="O177" i="19"/>
  <c r="Q177" i="19" s="1"/>
  <c r="N177" i="19"/>
  <c r="K178" i="19"/>
  <c r="L178" i="19"/>
  <c r="M178" i="19"/>
  <c r="T178" i="19"/>
  <c r="J178" i="19"/>
  <c r="I178" i="19"/>
  <c r="U178" i="19"/>
  <c r="X178" i="19"/>
  <c r="S178" i="19"/>
  <c r="G179" i="19"/>
  <c r="W179" i="19" s="1"/>
  <c r="E180" i="19"/>
  <c r="C182" i="19"/>
  <c r="B181" i="19"/>
  <c r="R178" i="19" a="1"/>
  <c r="O178" i="19" a="1"/>
  <c r="N178" i="19" a="1"/>
  <c r="F181" i="19" a="1"/>
  <c r="E181" i="19" a="1"/>
  <c r="G180" i="19" a="1"/>
  <c r="R178" i="19" l="1"/>
  <c r="F181" i="19"/>
  <c r="V179" i="19"/>
  <c r="O178" i="19"/>
  <c r="Q178" i="19" s="1"/>
  <c r="H177" i="19"/>
  <c r="P177" i="19"/>
  <c r="N178" i="19"/>
  <c r="P178" i="19" s="1"/>
  <c r="K179" i="19"/>
  <c r="M179" i="19"/>
  <c r="L179" i="19"/>
  <c r="I179" i="19"/>
  <c r="U179" i="19"/>
  <c r="S179" i="19"/>
  <c r="J179" i="19"/>
  <c r="X179" i="19"/>
  <c r="T179" i="19"/>
  <c r="H178" i="19"/>
  <c r="G180" i="19"/>
  <c r="E181" i="19"/>
  <c r="C183" i="19"/>
  <c r="B182" i="19"/>
  <c r="R180" i="19" a="1"/>
  <c r="R179" i="19" a="1"/>
  <c r="O179" i="19" a="1"/>
  <c r="N179" i="19" a="1"/>
  <c r="F182" i="19" a="1"/>
  <c r="E182" i="19" a="1"/>
  <c r="G181" i="19" a="1"/>
  <c r="R179" i="19" l="1"/>
  <c r="F182" i="19"/>
  <c r="V180" i="19"/>
  <c r="W180" i="19"/>
  <c r="O179" i="19"/>
  <c r="Q179" i="19" s="1"/>
  <c r="N179" i="19"/>
  <c r="K180" i="19"/>
  <c r="L180" i="19"/>
  <c r="M180" i="19"/>
  <c r="U180" i="19"/>
  <c r="X180" i="19"/>
  <c r="S180" i="19"/>
  <c r="I180" i="19"/>
  <c r="J180" i="19"/>
  <c r="T180" i="19"/>
  <c r="G181" i="19"/>
  <c r="W181" i="19" s="1"/>
  <c r="R180" i="19"/>
  <c r="E182" i="19"/>
  <c r="C184" i="19"/>
  <c r="B183" i="19"/>
  <c r="N180" i="19" a="1"/>
  <c r="O180" i="19" a="1"/>
  <c r="F183" i="19" a="1"/>
  <c r="E183" i="19" a="1"/>
  <c r="G182" i="19" a="1"/>
  <c r="F183" i="19" l="1"/>
  <c r="V181" i="19"/>
  <c r="O180" i="19"/>
  <c r="Q180" i="19" s="1"/>
  <c r="H179" i="19"/>
  <c r="P179" i="19"/>
  <c r="N180" i="19"/>
  <c r="P180" i="19" s="1"/>
  <c r="H180" i="19"/>
  <c r="K181" i="19"/>
  <c r="L181" i="19"/>
  <c r="M181" i="19"/>
  <c r="J181" i="19"/>
  <c r="S181" i="19"/>
  <c r="T181" i="19"/>
  <c r="X181" i="19"/>
  <c r="U181" i="19"/>
  <c r="I181" i="19"/>
  <c r="G182" i="19"/>
  <c r="E183" i="19"/>
  <c r="C185" i="19"/>
  <c r="B184" i="19"/>
  <c r="R182" i="19" a="1"/>
  <c r="R181" i="19" a="1"/>
  <c r="O181" i="19" a="1"/>
  <c r="N181" i="19" a="1"/>
  <c r="F184" i="19" a="1"/>
  <c r="G183" i="19" a="1"/>
  <c r="E184" i="19" a="1"/>
  <c r="R181" i="19" l="1"/>
  <c r="F184" i="19"/>
  <c r="V182" i="19"/>
  <c r="W182" i="19"/>
  <c r="O181" i="19"/>
  <c r="Q181" i="19" s="1"/>
  <c r="N181" i="19"/>
  <c r="P181" i="19" s="1"/>
  <c r="M182" i="19"/>
  <c r="K182" i="19"/>
  <c r="L182" i="19"/>
  <c r="I182" i="19"/>
  <c r="U182" i="19"/>
  <c r="T182" i="19"/>
  <c r="J182" i="19"/>
  <c r="X182" i="19"/>
  <c r="S182" i="19"/>
  <c r="H181" i="19"/>
  <c r="G183" i="19"/>
  <c r="W183" i="19" s="1"/>
  <c r="R182" i="19"/>
  <c r="E184" i="19"/>
  <c r="C186" i="19"/>
  <c r="B185" i="19"/>
  <c r="O182" i="19" a="1"/>
  <c r="N182" i="19" a="1"/>
  <c r="F185" i="19" a="1"/>
  <c r="G184" i="19" a="1"/>
  <c r="E185" i="19" a="1"/>
  <c r="F185" i="19" l="1"/>
  <c r="V183" i="19"/>
  <c r="O182" i="19"/>
  <c r="Q182" i="19" s="1"/>
  <c r="N182" i="19"/>
  <c r="P182" i="19" s="1"/>
  <c r="K183" i="19"/>
  <c r="L183" i="19"/>
  <c r="M183" i="19"/>
  <c r="I183" i="19"/>
  <c r="X183" i="19"/>
  <c r="J183" i="19"/>
  <c r="U183" i="19"/>
  <c r="T183" i="19"/>
  <c r="S183" i="19"/>
  <c r="G184" i="19"/>
  <c r="H182" i="19"/>
  <c r="E185" i="19"/>
  <c r="C187" i="19"/>
  <c r="B186" i="19"/>
  <c r="R184" i="19" a="1"/>
  <c r="R183" i="19" a="1"/>
  <c r="O183" i="19" a="1"/>
  <c r="N183" i="19" a="1"/>
  <c r="F186" i="19" a="1"/>
  <c r="E186" i="19" a="1"/>
  <c r="G185" i="19" a="1"/>
  <c r="R183" i="19" l="1"/>
  <c r="F186" i="19"/>
  <c r="V184" i="19"/>
  <c r="W184" i="19"/>
  <c r="O183" i="19"/>
  <c r="Q183" i="19" s="1"/>
  <c r="N183" i="19"/>
  <c r="P183" i="19" s="1"/>
  <c r="K184" i="19"/>
  <c r="L184" i="19"/>
  <c r="M184" i="19"/>
  <c r="S184" i="19"/>
  <c r="I184" i="19"/>
  <c r="X184" i="19"/>
  <c r="U184" i="19"/>
  <c r="T184" i="19"/>
  <c r="J184" i="19"/>
  <c r="G185" i="19"/>
  <c r="R184" i="19"/>
  <c r="H183" i="19"/>
  <c r="E186" i="19"/>
  <c r="C188" i="19"/>
  <c r="B187" i="19"/>
  <c r="N184" i="19" a="1"/>
  <c r="O184" i="19" a="1"/>
  <c r="R185" i="19" a="1"/>
  <c r="F187" i="19" a="1"/>
  <c r="E187" i="19" a="1"/>
  <c r="G186" i="19" a="1"/>
  <c r="F187" i="19" l="1"/>
  <c r="V185" i="19"/>
  <c r="W185" i="19"/>
  <c r="O184" i="19"/>
  <c r="Q184" i="19" s="1"/>
  <c r="N184" i="19"/>
  <c r="P184" i="19" s="1"/>
  <c r="L185" i="19"/>
  <c r="M185" i="19"/>
  <c r="K185" i="19"/>
  <c r="I185" i="19"/>
  <c r="H184" i="19"/>
  <c r="T185" i="19"/>
  <c r="X185" i="19"/>
  <c r="U185" i="19"/>
  <c r="S185" i="19"/>
  <c r="J185" i="19"/>
  <c r="G186" i="19"/>
  <c r="W186" i="19" s="1"/>
  <c r="R185" i="19"/>
  <c r="E187" i="19"/>
  <c r="C189" i="19"/>
  <c r="B188" i="19"/>
  <c r="O185" i="19" a="1"/>
  <c r="N185" i="19" a="1"/>
  <c r="F188" i="19" a="1"/>
  <c r="E188" i="19" a="1"/>
  <c r="G187" i="19" a="1"/>
  <c r="F188" i="19" l="1"/>
  <c r="V186" i="19"/>
  <c r="O185" i="19"/>
  <c r="Q185" i="19" s="1"/>
  <c r="N185" i="19"/>
  <c r="P185" i="19" s="1"/>
  <c r="K186" i="19"/>
  <c r="L186" i="19"/>
  <c r="M186" i="19"/>
  <c r="U186" i="19"/>
  <c r="S186" i="19"/>
  <c r="X186" i="19"/>
  <c r="I186" i="19"/>
  <c r="J186" i="19"/>
  <c r="T186" i="19"/>
  <c r="G187" i="19"/>
  <c r="H185" i="19"/>
  <c r="E188" i="19"/>
  <c r="C190" i="19"/>
  <c r="B189" i="19"/>
  <c r="N186" i="19" a="1"/>
  <c r="R186" i="19" a="1"/>
  <c r="O186" i="19" a="1"/>
  <c r="F189" i="19" a="1"/>
  <c r="E189" i="19" a="1"/>
  <c r="G188" i="19" a="1"/>
  <c r="R186" i="19" l="1"/>
  <c r="F189" i="19"/>
  <c r="V187" i="19"/>
  <c r="W187" i="19"/>
  <c r="O186" i="19"/>
  <c r="Q186" i="19" s="1"/>
  <c r="N186" i="19"/>
  <c r="K187" i="19"/>
  <c r="L187" i="19"/>
  <c r="M187" i="19"/>
  <c r="T187" i="19"/>
  <c r="I187" i="19"/>
  <c r="J187" i="19"/>
  <c r="X187" i="19"/>
  <c r="U187" i="19"/>
  <c r="S187" i="19"/>
  <c r="G188" i="19"/>
  <c r="W188" i="19" s="1"/>
  <c r="E189" i="19"/>
  <c r="C191" i="19"/>
  <c r="B190" i="19"/>
  <c r="N187" i="19" a="1"/>
  <c r="R187" i="19" a="1"/>
  <c r="O187" i="19" a="1"/>
  <c r="F190" i="19" a="1"/>
  <c r="E190" i="19" a="1"/>
  <c r="G189" i="19" a="1"/>
  <c r="R187" i="19" l="1"/>
  <c r="F190" i="19"/>
  <c r="V188" i="19"/>
  <c r="O187" i="19"/>
  <c r="Q187" i="19" s="1"/>
  <c r="H186" i="19"/>
  <c r="P186" i="19"/>
  <c r="N187" i="19"/>
  <c r="P187" i="19" s="1"/>
  <c r="K188" i="19"/>
  <c r="L188" i="19"/>
  <c r="M188" i="19"/>
  <c r="X188" i="19"/>
  <c r="I188" i="19"/>
  <c r="U188" i="19"/>
  <c r="J188" i="19"/>
  <c r="S188" i="19"/>
  <c r="T188" i="19"/>
  <c r="G189" i="19"/>
  <c r="W189" i="19" s="1"/>
  <c r="H187" i="19"/>
  <c r="E190" i="19"/>
  <c r="C192" i="19"/>
  <c r="B191" i="19"/>
  <c r="R188" i="19" a="1"/>
  <c r="O188" i="19" a="1"/>
  <c r="N188" i="19" a="1"/>
  <c r="F191" i="19" a="1"/>
  <c r="E191" i="19" a="1"/>
  <c r="G190" i="19" a="1"/>
  <c r="R188" i="19" l="1"/>
  <c r="F191" i="19"/>
  <c r="V189" i="19"/>
  <c r="O188" i="19"/>
  <c r="Q188" i="19" s="1"/>
  <c r="N188" i="19"/>
  <c r="P188" i="19" s="1"/>
  <c r="K189" i="19"/>
  <c r="L189" i="19"/>
  <c r="M189" i="19"/>
  <c r="T189" i="19"/>
  <c r="J189" i="19"/>
  <c r="U189" i="19"/>
  <c r="X189" i="19"/>
  <c r="I189" i="19"/>
  <c r="S189" i="19"/>
  <c r="G190" i="19"/>
  <c r="H188" i="19"/>
  <c r="E191" i="19"/>
  <c r="C193" i="19"/>
  <c r="B192" i="19"/>
  <c r="N189" i="19" a="1"/>
  <c r="R189" i="19" a="1"/>
  <c r="O189" i="19" a="1"/>
  <c r="R190" i="19" a="1"/>
  <c r="F192" i="19" a="1"/>
  <c r="E192" i="19" a="1"/>
  <c r="G191" i="19" a="1"/>
  <c r="R189" i="19" l="1"/>
  <c r="F192" i="19"/>
  <c r="V190" i="19"/>
  <c r="W190" i="19"/>
  <c r="O189" i="19"/>
  <c r="Q189" i="19" s="1"/>
  <c r="N189" i="19"/>
  <c r="P189" i="19" s="1"/>
  <c r="M190" i="19"/>
  <c r="K190" i="19"/>
  <c r="L190" i="19"/>
  <c r="X190" i="19"/>
  <c r="S190" i="19"/>
  <c r="J190" i="19"/>
  <c r="U190" i="19"/>
  <c r="T190" i="19"/>
  <c r="I190" i="19"/>
  <c r="H189" i="19"/>
  <c r="G191" i="19"/>
  <c r="W191" i="19" s="1"/>
  <c r="R190" i="19"/>
  <c r="E192" i="19"/>
  <c r="C194" i="19"/>
  <c r="B193" i="19"/>
  <c r="O190" i="19" a="1"/>
  <c r="N190" i="19" a="1"/>
  <c r="F193" i="19" a="1"/>
  <c r="E193" i="19" a="1"/>
  <c r="G192" i="19" a="1"/>
  <c r="F193" i="19" l="1"/>
  <c r="V191" i="19"/>
  <c r="O190" i="19"/>
  <c r="Q190" i="19" s="1"/>
  <c r="N190" i="19"/>
  <c r="P190" i="19" s="1"/>
  <c r="K191" i="19"/>
  <c r="L191" i="19"/>
  <c r="M191" i="19"/>
  <c r="I191" i="19"/>
  <c r="U191" i="19"/>
  <c r="X191" i="19"/>
  <c r="S191" i="19"/>
  <c r="J191" i="19"/>
  <c r="T191" i="19"/>
  <c r="G192" i="19"/>
  <c r="H190" i="19"/>
  <c r="E193" i="19"/>
  <c r="C195" i="19"/>
  <c r="B194" i="19"/>
  <c r="R191" i="19" a="1"/>
  <c r="N191" i="19" a="1"/>
  <c r="O191" i="19" a="1"/>
  <c r="R192" i="19" a="1"/>
  <c r="F194" i="19" a="1"/>
  <c r="E194" i="19" a="1"/>
  <c r="G193" i="19" a="1"/>
  <c r="R191" i="19" l="1"/>
  <c r="F194" i="19"/>
  <c r="V192" i="19"/>
  <c r="W192" i="19"/>
  <c r="O191" i="19"/>
  <c r="Q191" i="19" s="1"/>
  <c r="N191" i="19"/>
  <c r="P191" i="19" s="1"/>
  <c r="K192" i="19"/>
  <c r="L192" i="19"/>
  <c r="M192" i="19"/>
  <c r="J192" i="19"/>
  <c r="X192" i="19"/>
  <c r="T192" i="19"/>
  <c r="I192" i="19"/>
  <c r="S192" i="19"/>
  <c r="U192" i="19"/>
  <c r="G193" i="19"/>
  <c r="H191" i="19"/>
  <c r="R192" i="19"/>
  <c r="E194" i="19"/>
  <c r="C196" i="19"/>
  <c r="B195" i="19"/>
  <c r="O192" i="19" a="1"/>
  <c r="N192" i="19" a="1"/>
  <c r="R193" i="19" a="1"/>
  <c r="F195" i="19" a="1"/>
  <c r="E195" i="19" a="1"/>
  <c r="G194" i="19" a="1"/>
  <c r="F195" i="19" l="1"/>
  <c r="V193" i="19"/>
  <c r="W193" i="19"/>
  <c r="O192" i="19"/>
  <c r="Q192" i="19" s="1"/>
  <c r="N192" i="19"/>
  <c r="P192" i="19" s="1"/>
  <c r="H192" i="19"/>
  <c r="L193" i="19"/>
  <c r="M193" i="19"/>
  <c r="K193" i="19"/>
  <c r="U193" i="19"/>
  <c r="J193" i="19"/>
  <c r="S193" i="19"/>
  <c r="I193" i="19"/>
  <c r="X193" i="19"/>
  <c r="T193" i="19"/>
  <c r="G194" i="19"/>
  <c r="W194" i="19" s="1"/>
  <c r="R193" i="19"/>
  <c r="E195" i="19"/>
  <c r="C197" i="19"/>
  <c r="B196" i="19"/>
  <c r="N193" i="19" a="1"/>
  <c r="O193" i="19" a="1"/>
  <c r="F196" i="19" a="1"/>
  <c r="E196" i="19" a="1"/>
  <c r="G195" i="19" a="1"/>
  <c r="F196" i="19" l="1"/>
  <c r="V194" i="19"/>
  <c r="O193" i="19"/>
  <c r="Q193" i="19" s="1"/>
  <c r="N193" i="19"/>
  <c r="P193" i="19" s="1"/>
  <c r="K194" i="19"/>
  <c r="L194" i="19"/>
  <c r="M194" i="19"/>
  <c r="U194" i="19"/>
  <c r="X194" i="19"/>
  <c r="J194" i="19"/>
  <c r="I194" i="19"/>
  <c r="S194" i="19"/>
  <c r="T194" i="19"/>
  <c r="G195" i="19"/>
  <c r="H193" i="19"/>
  <c r="E196" i="19"/>
  <c r="C198" i="19"/>
  <c r="B197" i="19"/>
  <c r="R194" i="19" a="1"/>
  <c r="N194" i="19" a="1"/>
  <c r="O194" i="19" a="1"/>
  <c r="R195" i="19" a="1"/>
  <c r="F197" i="19" a="1"/>
  <c r="E197" i="19" a="1"/>
  <c r="G196" i="19" a="1"/>
  <c r="R194" i="19" l="1"/>
  <c r="F197" i="19"/>
  <c r="V195" i="19"/>
  <c r="W195" i="19"/>
  <c r="O194" i="19"/>
  <c r="Q194" i="19" s="1"/>
  <c r="N194" i="19"/>
  <c r="K195" i="19"/>
  <c r="L195" i="19"/>
  <c r="M195" i="19"/>
  <c r="S195" i="19"/>
  <c r="U195" i="19"/>
  <c r="T195" i="19"/>
  <c r="X195" i="19"/>
  <c r="I195" i="19"/>
  <c r="J195" i="19"/>
  <c r="G196" i="19"/>
  <c r="W196" i="19" s="1"/>
  <c r="R195" i="19"/>
  <c r="E197" i="19"/>
  <c r="C199" i="19"/>
  <c r="B198" i="19"/>
  <c r="O195" i="19" a="1"/>
  <c r="N195" i="19" a="1"/>
  <c r="F198" i="19" a="1"/>
  <c r="E198" i="19" a="1"/>
  <c r="G197" i="19" a="1"/>
  <c r="F198" i="19" l="1"/>
  <c r="V196" i="19"/>
  <c r="O195" i="19"/>
  <c r="Q195" i="19" s="1"/>
  <c r="H194" i="19"/>
  <c r="P194" i="19"/>
  <c r="N195" i="19"/>
  <c r="P195" i="19" s="1"/>
  <c r="K196" i="19"/>
  <c r="L196" i="19"/>
  <c r="M196" i="19"/>
  <c r="S196" i="19"/>
  <c r="J196" i="19"/>
  <c r="I196" i="19"/>
  <c r="X196" i="19"/>
  <c r="U196" i="19"/>
  <c r="T196" i="19"/>
  <c r="G197" i="19"/>
  <c r="W197" i="19" s="1"/>
  <c r="H195" i="19"/>
  <c r="E198" i="19"/>
  <c r="C200" i="19"/>
  <c r="B199" i="19"/>
  <c r="R196" i="19" a="1"/>
  <c r="O196" i="19" a="1"/>
  <c r="N196" i="19" a="1"/>
  <c r="F199" i="19" a="1"/>
  <c r="E199" i="19" a="1"/>
  <c r="G198" i="19" a="1"/>
  <c r="R196" i="19" l="1"/>
  <c r="F199" i="19"/>
  <c r="V197" i="19"/>
  <c r="O196" i="19"/>
  <c r="Q196" i="19" s="1"/>
  <c r="N196" i="19"/>
  <c r="P196" i="19" s="1"/>
  <c r="K197" i="19"/>
  <c r="L197" i="19"/>
  <c r="M197" i="19"/>
  <c r="S197" i="19"/>
  <c r="I197" i="19"/>
  <c r="J197" i="19"/>
  <c r="T197" i="19"/>
  <c r="U197" i="19"/>
  <c r="X197" i="19"/>
  <c r="G198" i="19"/>
  <c r="H196" i="19"/>
  <c r="E199" i="19"/>
  <c r="C201" i="19"/>
  <c r="B200" i="19"/>
  <c r="O197" i="19" a="1"/>
  <c r="R198" i="19" a="1"/>
  <c r="R197" i="19" a="1"/>
  <c r="N197" i="19" a="1"/>
  <c r="F200" i="19" a="1"/>
  <c r="E200" i="19" a="1"/>
  <c r="G199" i="19" a="1"/>
  <c r="R197" i="19" l="1"/>
  <c r="F200" i="19"/>
  <c r="V198" i="19"/>
  <c r="W198" i="19"/>
  <c r="O197" i="19"/>
  <c r="Q197" i="19" s="1"/>
  <c r="N197" i="19"/>
  <c r="P197" i="19" s="1"/>
  <c r="M198" i="19"/>
  <c r="K198" i="19"/>
  <c r="L198" i="19"/>
  <c r="J198" i="19"/>
  <c r="X198" i="19"/>
  <c r="T198" i="19"/>
  <c r="I198" i="19"/>
  <c r="U198" i="19"/>
  <c r="S198" i="19"/>
  <c r="G199" i="19"/>
  <c r="R198" i="19"/>
  <c r="H197" i="19"/>
  <c r="E200" i="19"/>
  <c r="C202" i="19"/>
  <c r="B201" i="19"/>
  <c r="N198" i="19" a="1"/>
  <c r="R199" i="19" a="1"/>
  <c r="O198" i="19" a="1"/>
  <c r="F201" i="19" a="1"/>
  <c r="G200" i="19" a="1"/>
  <c r="E201" i="19" a="1"/>
  <c r="F201" i="19" l="1"/>
  <c r="V199" i="19"/>
  <c r="W199" i="19"/>
  <c r="O198" i="19"/>
  <c r="Q198" i="19" s="1"/>
  <c r="N198" i="19"/>
  <c r="P198" i="19" s="1"/>
  <c r="K199" i="19"/>
  <c r="L199" i="19"/>
  <c r="M199" i="19"/>
  <c r="X199" i="19"/>
  <c r="I199" i="19"/>
  <c r="S199" i="19"/>
  <c r="J199" i="19"/>
  <c r="U199" i="19"/>
  <c r="H198" i="19"/>
  <c r="T199" i="19"/>
  <c r="G200" i="19"/>
  <c r="W200" i="19" s="1"/>
  <c r="R199" i="19"/>
  <c r="E201" i="19"/>
  <c r="C203" i="19"/>
  <c r="B202" i="19"/>
  <c r="O199" i="19" a="1"/>
  <c r="N199" i="19" a="1"/>
  <c r="F202" i="19" a="1"/>
  <c r="G201" i="19" a="1"/>
  <c r="E202" i="19" a="1"/>
  <c r="F202" i="19" l="1"/>
  <c r="V200" i="19"/>
  <c r="O199" i="19"/>
  <c r="Q199" i="19" s="1"/>
  <c r="N199" i="19"/>
  <c r="P199" i="19" s="1"/>
  <c r="H199" i="19"/>
  <c r="K200" i="19"/>
  <c r="L200" i="19"/>
  <c r="M200" i="19"/>
  <c r="S200" i="19"/>
  <c r="J200" i="19"/>
  <c r="U200" i="19"/>
  <c r="T200" i="19"/>
  <c r="I200" i="19"/>
  <c r="X200" i="19"/>
  <c r="G201" i="19"/>
  <c r="W201" i="19" s="1"/>
  <c r="E202" i="19"/>
  <c r="C204" i="19"/>
  <c r="B203" i="19"/>
  <c r="N200" i="19" a="1"/>
  <c r="R200" i="19" a="1"/>
  <c r="O200" i="19" a="1"/>
  <c r="F203" i="19" a="1"/>
  <c r="E203" i="19" a="1"/>
  <c r="G202" i="19" a="1"/>
  <c r="R200" i="19" l="1"/>
  <c r="F203" i="19"/>
  <c r="V201" i="19"/>
  <c r="O200" i="19"/>
  <c r="Q200" i="19" s="1"/>
  <c r="N200" i="19"/>
  <c r="P200" i="19" s="1"/>
  <c r="L201" i="19"/>
  <c r="M201" i="19"/>
  <c r="K201" i="19"/>
  <c r="J201" i="19"/>
  <c r="H200" i="19"/>
  <c r="T201" i="19"/>
  <c r="S201" i="19"/>
  <c r="I201" i="19"/>
  <c r="X201" i="19"/>
  <c r="U201" i="19"/>
  <c r="G202" i="19"/>
  <c r="W202" i="19" s="1"/>
  <c r="E203" i="19"/>
  <c r="C205" i="19"/>
  <c r="B204" i="19"/>
  <c r="N201" i="19" a="1"/>
  <c r="O201" i="19" a="1"/>
  <c r="R201" i="19" a="1"/>
  <c r="F204" i="19" a="1"/>
  <c r="E204" i="19" a="1"/>
  <c r="G203" i="19" a="1"/>
  <c r="R201" i="19" l="1"/>
  <c r="F204" i="19"/>
  <c r="V202" i="19"/>
  <c r="O201" i="19"/>
  <c r="Q201" i="19" s="1"/>
  <c r="N201" i="19"/>
  <c r="P201" i="19" s="1"/>
  <c r="K202" i="19"/>
  <c r="L202" i="19"/>
  <c r="M202" i="19"/>
  <c r="S202" i="19"/>
  <c r="U202" i="19"/>
  <c r="T202" i="19"/>
  <c r="X202" i="19"/>
  <c r="I202" i="19"/>
  <c r="H201" i="19"/>
  <c r="J202" i="19"/>
  <c r="G203" i="19"/>
  <c r="W203" i="19" s="1"/>
  <c r="E204" i="19"/>
  <c r="C206" i="19"/>
  <c r="B205" i="19"/>
  <c r="N202" i="19" a="1"/>
  <c r="R202" i="19" a="1"/>
  <c r="O202" i="19" a="1"/>
  <c r="F205" i="19" a="1"/>
  <c r="E205" i="19" a="1"/>
  <c r="G204" i="19" a="1"/>
  <c r="R202" i="19" l="1"/>
  <c r="F205" i="19"/>
  <c r="V203" i="19"/>
  <c r="O202" i="19"/>
  <c r="Q202" i="19" s="1"/>
  <c r="S203" i="19"/>
  <c r="N202" i="19"/>
  <c r="P202" i="19" s="1"/>
  <c r="K203" i="19"/>
  <c r="L203" i="19"/>
  <c r="M203" i="19"/>
  <c r="X203" i="19"/>
  <c r="T203" i="19"/>
  <c r="I203" i="19"/>
  <c r="U203" i="19"/>
  <c r="J203" i="19"/>
  <c r="H202" i="19"/>
  <c r="G204" i="19"/>
  <c r="W204" i="19" s="1"/>
  <c r="E205" i="19"/>
  <c r="C207" i="19"/>
  <c r="B206" i="19"/>
  <c r="O203" i="19" a="1"/>
  <c r="R203" i="19" a="1"/>
  <c r="N203" i="19" a="1"/>
  <c r="F206" i="19" a="1"/>
  <c r="E206" i="19" a="1"/>
  <c r="G205" i="19" a="1"/>
  <c r="R203" i="19" l="1"/>
  <c r="F206" i="19"/>
  <c r="V204" i="19"/>
  <c r="O203" i="19"/>
  <c r="Q203" i="19" s="1"/>
  <c r="N203" i="19"/>
  <c r="P203" i="19" s="1"/>
  <c r="K204" i="19"/>
  <c r="L204" i="19"/>
  <c r="M204" i="19"/>
  <c r="H203" i="19"/>
  <c r="X204" i="19"/>
  <c r="T204" i="19"/>
  <c r="J204" i="19"/>
  <c r="U204" i="19"/>
  <c r="S204" i="19"/>
  <c r="I204" i="19"/>
  <c r="G205" i="19"/>
  <c r="W205" i="19" s="1"/>
  <c r="E206" i="19"/>
  <c r="C208" i="19"/>
  <c r="B207" i="19"/>
  <c r="R204" i="19" a="1"/>
  <c r="O204" i="19" a="1"/>
  <c r="N204" i="19" a="1"/>
  <c r="F207" i="19" a="1"/>
  <c r="E207" i="19" a="1"/>
  <c r="G206" i="19" a="1"/>
  <c r="R204" i="19" l="1"/>
  <c r="F207" i="19"/>
  <c r="V205" i="19"/>
  <c r="O204" i="19"/>
  <c r="Q204" i="19" s="1"/>
  <c r="N204" i="19"/>
  <c r="P204" i="19" s="1"/>
  <c r="K205" i="19"/>
  <c r="L205" i="19"/>
  <c r="M205" i="19"/>
  <c r="I205" i="19"/>
  <c r="X205" i="19"/>
  <c r="J205" i="19"/>
  <c r="S205" i="19"/>
  <c r="T205" i="19"/>
  <c r="U205" i="19"/>
  <c r="G206" i="19"/>
  <c r="H204" i="19"/>
  <c r="E207" i="19"/>
  <c r="C209" i="19"/>
  <c r="B208" i="19"/>
  <c r="O205" i="19" a="1"/>
  <c r="R205" i="19" a="1"/>
  <c r="N205" i="19" a="1"/>
  <c r="R206" i="19" a="1"/>
  <c r="F208" i="19" a="1"/>
  <c r="E208" i="19" a="1"/>
  <c r="G207" i="19" a="1"/>
  <c r="R205" i="19" l="1"/>
  <c r="F208" i="19"/>
  <c r="V206" i="19"/>
  <c r="W206" i="19"/>
  <c r="O205" i="19"/>
  <c r="Q205" i="19" s="1"/>
  <c r="N205" i="19"/>
  <c r="P205" i="19" s="1"/>
  <c r="M206" i="19"/>
  <c r="K206" i="19"/>
  <c r="L206" i="19"/>
  <c r="U206" i="19"/>
  <c r="X206" i="19"/>
  <c r="S206" i="19"/>
  <c r="T206" i="19"/>
  <c r="J206" i="19"/>
  <c r="I206" i="19"/>
  <c r="H205" i="19"/>
  <c r="G207" i="19"/>
  <c r="W207" i="19" s="1"/>
  <c r="R206" i="19"/>
  <c r="E208" i="19"/>
  <c r="C210" i="19"/>
  <c r="B209" i="19"/>
  <c r="N206" i="19" a="1"/>
  <c r="O206" i="19" a="1"/>
  <c r="F209" i="19" a="1"/>
  <c r="E209" i="19" a="1"/>
  <c r="G208" i="19" a="1"/>
  <c r="F209" i="19" l="1"/>
  <c r="V207" i="19"/>
  <c r="O206" i="19"/>
  <c r="Q206" i="19" s="1"/>
  <c r="N206" i="19"/>
  <c r="P206" i="19" s="1"/>
  <c r="K207" i="19"/>
  <c r="L207" i="19"/>
  <c r="M207" i="19"/>
  <c r="T207" i="19"/>
  <c r="S207" i="19"/>
  <c r="I207" i="19"/>
  <c r="J207" i="19"/>
  <c r="X207" i="19"/>
  <c r="H206" i="19"/>
  <c r="U207" i="19"/>
  <c r="G208" i="19"/>
  <c r="W208" i="19" s="1"/>
  <c r="E209" i="19"/>
  <c r="C211" i="19"/>
  <c r="B210" i="19"/>
  <c r="O207" i="19" a="1"/>
  <c r="R207" i="19" a="1"/>
  <c r="N207" i="19" a="1"/>
  <c r="F210" i="19" a="1"/>
  <c r="E210" i="19" a="1"/>
  <c r="G209" i="19" a="1"/>
  <c r="R207" i="19" l="1"/>
  <c r="F210" i="19"/>
  <c r="V208" i="19"/>
  <c r="O207" i="19"/>
  <c r="Q207" i="19" s="1"/>
  <c r="N207" i="19"/>
  <c r="P207" i="19" s="1"/>
  <c r="K208" i="19"/>
  <c r="L208" i="19"/>
  <c r="M208" i="19"/>
  <c r="X208" i="19"/>
  <c r="I208" i="19"/>
  <c r="J208" i="19"/>
  <c r="T208" i="19"/>
  <c r="U208" i="19"/>
  <c r="S208" i="19"/>
  <c r="G209" i="19"/>
  <c r="W209" i="19" s="1"/>
  <c r="H207" i="19"/>
  <c r="E210" i="19"/>
  <c r="C212" i="19"/>
  <c r="B211" i="19"/>
  <c r="O208" i="19" a="1"/>
  <c r="R208" i="19" a="1"/>
  <c r="N208" i="19" a="1"/>
  <c r="F211" i="19" a="1"/>
  <c r="E211" i="19" a="1"/>
  <c r="G210" i="19" a="1"/>
  <c r="R208" i="19" l="1"/>
  <c r="F211" i="19"/>
  <c r="V209" i="19"/>
  <c r="O208" i="19"/>
  <c r="Q208" i="19" s="1"/>
  <c r="N208" i="19"/>
  <c r="P208" i="19" s="1"/>
  <c r="L209" i="19"/>
  <c r="K209" i="19"/>
  <c r="M209" i="19"/>
  <c r="S209" i="19"/>
  <c r="H208" i="19"/>
  <c r="T209" i="19"/>
  <c r="J209" i="19"/>
  <c r="X209" i="19"/>
  <c r="U209" i="19"/>
  <c r="I209" i="19"/>
  <c r="G210" i="19"/>
  <c r="W210" i="19" s="1"/>
  <c r="E211" i="19"/>
  <c r="C213" i="19"/>
  <c r="B212" i="19"/>
  <c r="N209" i="19" a="1"/>
  <c r="R209" i="19" a="1"/>
  <c r="O209" i="19" a="1"/>
  <c r="F212" i="19" a="1"/>
  <c r="E212" i="19" a="1"/>
  <c r="G211" i="19" a="1"/>
  <c r="R209" i="19" l="1"/>
  <c r="F212" i="19"/>
  <c r="V210" i="19"/>
  <c r="O209" i="19"/>
  <c r="Q209" i="19" s="1"/>
  <c r="N209" i="19"/>
  <c r="P209" i="19" s="1"/>
  <c r="L210" i="19"/>
  <c r="M210" i="19"/>
  <c r="K210" i="19"/>
  <c r="U210" i="19"/>
  <c r="S210" i="19"/>
  <c r="I210" i="19"/>
  <c r="J210" i="19"/>
  <c r="X210" i="19"/>
  <c r="T210" i="19"/>
  <c r="G211" i="19"/>
  <c r="W211" i="19" s="1"/>
  <c r="H209" i="19"/>
  <c r="E212" i="19"/>
  <c r="C214" i="19"/>
  <c r="B213" i="19"/>
  <c r="R210" i="19" a="1"/>
  <c r="O210" i="19" a="1"/>
  <c r="N210" i="19" a="1"/>
  <c r="F213" i="19" a="1"/>
  <c r="E213" i="19" a="1"/>
  <c r="G212" i="19" a="1"/>
  <c r="R210" i="19" l="1"/>
  <c r="F213" i="19"/>
  <c r="V211" i="19"/>
  <c r="O210" i="19"/>
  <c r="Q210" i="19" s="1"/>
  <c r="N210" i="19"/>
  <c r="P210" i="19" s="1"/>
  <c r="H210" i="19"/>
  <c r="M211" i="19"/>
  <c r="K211" i="19"/>
  <c r="L211" i="19"/>
  <c r="X211" i="19"/>
  <c r="S211" i="19"/>
  <c r="J211" i="19"/>
  <c r="U211" i="19"/>
  <c r="T211" i="19"/>
  <c r="I211" i="19"/>
  <c r="G212" i="19"/>
  <c r="W212" i="19" s="1"/>
  <c r="E213" i="19"/>
  <c r="C215" i="19"/>
  <c r="B214" i="19"/>
  <c r="R211" i="19" a="1"/>
  <c r="N211" i="19" a="1"/>
  <c r="O211" i="19" a="1"/>
  <c r="F214" i="19" a="1"/>
  <c r="E214" i="19" a="1"/>
  <c r="G213" i="19" a="1"/>
  <c r="R211" i="19" l="1"/>
  <c r="F214" i="19"/>
  <c r="V212" i="19"/>
  <c r="O211" i="19"/>
  <c r="Q211" i="19" s="1"/>
  <c r="N211" i="19"/>
  <c r="P211" i="19" s="1"/>
  <c r="K212" i="19"/>
  <c r="L212" i="19"/>
  <c r="M212" i="19"/>
  <c r="T212" i="19"/>
  <c r="I212" i="19"/>
  <c r="J212" i="19"/>
  <c r="S212" i="19"/>
  <c r="U212" i="19"/>
  <c r="X212" i="19"/>
  <c r="G213" i="19"/>
  <c r="H211" i="19"/>
  <c r="E214" i="19"/>
  <c r="C216" i="19"/>
  <c r="B215" i="19"/>
  <c r="R213" i="19" a="1"/>
  <c r="N212" i="19" a="1"/>
  <c r="R212" i="19" a="1"/>
  <c r="O212" i="19" a="1"/>
  <c r="F215" i="19" a="1"/>
  <c r="E215" i="19" a="1"/>
  <c r="G214" i="19" a="1"/>
  <c r="R212" i="19" l="1"/>
  <c r="F215" i="19"/>
  <c r="V213" i="19"/>
  <c r="W213" i="19"/>
  <c r="O212" i="19"/>
  <c r="Q212" i="19" s="1"/>
  <c r="N212" i="19"/>
  <c r="P212" i="19" s="1"/>
  <c r="K213" i="19"/>
  <c r="L213" i="19"/>
  <c r="M213" i="19"/>
  <c r="X213" i="19"/>
  <c r="I213" i="19"/>
  <c r="J213" i="19"/>
  <c r="S213" i="19"/>
  <c r="T213" i="19"/>
  <c r="U213" i="19"/>
  <c r="G214" i="19"/>
  <c r="H212" i="19"/>
  <c r="R213" i="19"/>
  <c r="E215" i="19"/>
  <c r="C217" i="19"/>
  <c r="B216" i="19"/>
  <c r="O213" i="19" a="1"/>
  <c r="R214" i="19" a="1"/>
  <c r="N213" i="19" a="1"/>
  <c r="F216" i="19" a="1"/>
  <c r="G215" i="19" a="1"/>
  <c r="E216" i="19" a="1"/>
  <c r="F216" i="19" l="1"/>
  <c r="V214" i="19"/>
  <c r="W214" i="19"/>
  <c r="O213" i="19"/>
  <c r="Q213" i="19" s="1"/>
  <c r="N213" i="19"/>
  <c r="P213" i="19" s="1"/>
  <c r="L214" i="19"/>
  <c r="M214" i="19"/>
  <c r="K214" i="19"/>
  <c r="H213" i="19"/>
  <c r="U214" i="19"/>
  <c r="X214" i="19"/>
  <c r="T214" i="19"/>
  <c r="J214" i="19"/>
  <c r="I214" i="19"/>
  <c r="S214" i="19"/>
  <c r="G215" i="19"/>
  <c r="W215" i="19" s="1"/>
  <c r="R214" i="19"/>
  <c r="E216" i="19"/>
  <c r="C218" i="19"/>
  <c r="B217" i="19"/>
  <c r="O214" i="19" a="1"/>
  <c r="N214" i="19" a="1"/>
  <c r="F217" i="19" a="1"/>
  <c r="G216" i="19" a="1"/>
  <c r="E217" i="19" a="1"/>
  <c r="F217" i="19" l="1"/>
  <c r="V215" i="19"/>
  <c r="O214" i="19"/>
  <c r="Q214" i="19" s="1"/>
  <c r="N214" i="19"/>
  <c r="P214" i="19" s="1"/>
  <c r="K215" i="19"/>
  <c r="M215" i="19"/>
  <c r="L215" i="19"/>
  <c r="I215" i="19"/>
  <c r="X215" i="19"/>
  <c r="T215" i="19"/>
  <c r="J215" i="19"/>
  <c r="S215" i="19"/>
  <c r="H214" i="19"/>
  <c r="U215" i="19"/>
  <c r="G216" i="19"/>
  <c r="W216" i="19" s="1"/>
  <c r="E217" i="19"/>
  <c r="C219" i="19"/>
  <c r="B218" i="19"/>
  <c r="N215" i="19" a="1"/>
  <c r="R215" i="19" a="1"/>
  <c r="O215" i="19" a="1"/>
  <c r="F218" i="19" a="1"/>
  <c r="E218" i="19" a="1"/>
  <c r="G217" i="19" a="1"/>
  <c r="R215" i="19" l="1"/>
  <c r="F218" i="19"/>
  <c r="V216" i="19"/>
  <c r="O215" i="19"/>
  <c r="Q215" i="19" s="1"/>
  <c r="N215" i="19"/>
  <c r="K216" i="19"/>
  <c r="M216" i="19"/>
  <c r="L216" i="19"/>
  <c r="S216" i="19"/>
  <c r="I216" i="19"/>
  <c r="T216" i="19"/>
  <c r="X216" i="19"/>
  <c r="U216" i="19"/>
  <c r="J216" i="19"/>
  <c r="G217" i="19"/>
  <c r="W217" i="19" s="1"/>
  <c r="E218" i="19"/>
  <c r="C220" i="19"/>
  <c r="B219" i="19"/>
  <c r="N216" i="19" a="1"/>
  <c r="R216" i="19" a="1"/>
  <c r="O216" i="19" a="1"/>
  <c r="F219" i="19" a="1"/>
  <c r="E219" i="19" a="1"/>
  <c r="G218" i="19" a="1"/>
  <c r="R216" i="19" l="1"/>
  <c r="F219" i="19"/>
  <c r="V217" i="19"/>
  <c r="O216" i="19"/>
  <c r="Q216" i="19" s="1"/>
  <c r="H215" i="19"/>
  <c r="P215" i="19"/>
  <c r="N216" i="19"/>
  <c r="P216" i="19" s="1"/>
  <c r="K217" i="19"/>
  <c r="L217" i="19"/>
  <c r="M217" i="19"/>
  <c r="J217" i="19"/>
  <c r="U217" i="19"/>
  <c r="I217" i="19"/>
  <c r="S217" i="19"/>
  <c r="X217" i="19"/>
  <c r="T217" i="19"/>
  <c r="H216" i="19"/>
  <c r="G218" i="19"/>
  <c r="E219" i="19"/>
  <c r="C221" i="19"/>
  <c r="B220" i="19"/>
  <c r="O217" i="19" a="1"/>
  <c r="R217" i="19" a="1"/>
  <c r="R218" i="19" a="1"/>
  <c r="N217" i="19" a="1"/>
  <c r="F220" i="19" a="1"/>
  <c r="G219" i="19" a="1"/>
  <c r="E220" i="19" a="1"/>
  <c r="R217" i="19" l="1"/>
  <c r="F220" i="19"/>
  <c r="V218" i="19"/>
  <c r="W218" i="19"/>
  <c r="O217" i="19"/>
  <c r="Q217" i="19" s="1"/>
  <c r="N217" i="19"/>
  <c r="P217" i="19" s="1"/>
  <c r="L218" i="19"/>
  <c r="M218" i="19"/>
  <c r="K218" i="19"/>
  <c r="I218" i="19"/>
  <c r="U218" i="19"/>
  <c r="T218" i="19"/>
  <c r="X218" i="19"/>
  <c r="J218" i="19"/>
  <c r="S218" i="19"/>
  <c r="H217" i="19"/>
  <c r="G219" i="19"/>
  <c r="W219" i="19" s="1"/>
  <c r="R218" i="19"/>
  <c r="E220" i="19"/>
  <c r="C222" i="19"/>
  <c r="B221" i="19"/>
  <c r="O218" i="19" a="1"/>
  <c r="N218" i="19" a="1"/>
  <c r="F221" i="19" a="1"/>
  <c r="G220" i="19" a="1"/>
  <c r="E221" i="19" a="1"/>
  <c r="F221" i="19" l="1"/>
  <c r="V219" i="19"/>
  <c r="O218" i="19"/>
  <c r="Q218" i="19" s="1"/>
  <c r="N218" i="19"/>
  <c r="P218" i="19" s="1"/>
  <c r="M219" i="19"/>
  <c r="L219" i="19"/>
  <c r="K219" i="19"/>
  <c r="J219" i="19"/>
  <c r="S219" i="19"/>
  <c r="T219" i="19"/>
  <c r="H218" i="19"/>
  <c r="U219" i="19"/>
  <c r="X219" i="19"/>
  <c r="I219" i="19"/>
  <c r="G220" i="19"/>
  <c r="W220" i="19" s="1"/>
  <c r="E221" i="19"/>
  <c r="C223" i="19"/>
  <c r="B222" i="19"/>
  <c r="R219" i="19" a="1"/>
  <c r="O219" i="19" a="1"/>
  <c r="N219" i="19" a="1"/>
  <c r="F222" i="19" a="1"/>
  <c r="E222" i="19" a="1"/>
  <c r="G221" i="19" a="1"/>
  <c r="R219" i="19" l="1"/>
  <c r="F222" i="19"/>
  <c r="V220" i="19"/>
  <c r="O219" i="19"/>
  <c r="Q219" i="19" s="1"/>
  <c r="N219" i="19"/>
  <c r="P219" i="19" s="1"/>
  <c r="K220" i="19"/>
  <c r="L220" i="19"/>
  <c r="M220" i="19"/>
  <c r="U220" i="19"/>
  <c r="T220" i="19"/>
  <c r="X220" i="19"/>
  <c r="I220" i="19"/>
  <c r="S220" i="19"/>
  <c r="J220" i="19"/>
  <c r="G221" i="19"/>
  <c r="W221" i="19" s="1"/>
  <c r="H219" i="19"/>
  <c r="E222" i="19"/>
  <c r="C224" i="19"/>
  <c r="B223" i="19"/>
  <c r="O220" i="19" a="1"/>
  <c r="R220" i="19" a="1"/>
  <c r="N220" i="19" a="1"/>
  <c r="F223" i="19" a="1"/>
  <c r="E223" i="19" a="1"/>
  <c r="G222" i="19" a="1"/>
  <c r="R220" i="19" l="1"/>
  <c r="F223" i="19"/>
  <c r="V221" i="19"/>
  <c r="O220" i="19"/>
  <c r="Q220" i="19" s="1"/>
  <c r="N220" i="19"/>
  <c r="P220" i="19" s="1"/>
  <c r="K221" i="19"/>
  <c r="L221" i="19"/>
  <c r="M221" i="19"/>
  <c r="X221" i="19"/>
  <c r="S221" i="19"/>
  <c r="U221" i="19"/>
  <c r="H220" i="19"/>
  <c r="J221" i="19"/>
  <c r="I221" i="19"/>
  <c r="T221" i="19"/>
  <c r="G222" i="19"/>
  <c r="W222" i="19" s="1"/>
  <c r="E223" i="19"/>
  <c r="C225" i="19"/>
  <c r="B224" i="19"/>
  <c r="R221" i="19" a="1"/>
  <c r="N221" i="19" a="1"/>
  <c r="O221" i="19" a="1"/>
  <c r="F224" i="19" a="1"/>
  <c r="E224" i="19" a="1"/>
  <c r="G223" i="19" a="1"/>
  <c r="R221" i="19" l="1"/>
  <c r="F224" i="19"/>
  <c r="V222" i="19"/>
  <c r="O221" i="19"/>
  <c r="Q221" i="19" s="1"/>
  <c r="N221" i="19"/>
  <c r="P221" i="19" s="1"/>
  <c r="L222" i="19"/>
  <c r="M222" i="19"/>
  <c r="K222" i="19"/>
  <c r="X222" i="19"/>
  <c r="T222" i="19"/>
  <c r="S222" i="19"/>
  <c r="I222" i="19"/>
  <c r="U222" i="19"/>
  <c r="J222" i="19"/>
  <c r="G223" i="19"/>
  <c r="H221" i="19"/>
  <c r="E224" i="19"/>
  <c r="C226" i="19"/>
  <c r="B225" i="19"/>
  <c r="R222" i="19" a="1"/>
  <c r="O222" i="19" a="1"/>
  <c r="N222" i="19" a="1"/>
  <c r="R223" i="19" a="1"/>
  <c r="F225" i="19" a="1"/>
  <c r="E225" i="19" a="1"/>
  <c r="G224" i="19" a="1"/>
  <c r="R222" i="19" l="1"/>
  <c r="F225" i="19"/>
  <c r="V223" i="19"/>
  <c r="W223" i="19"/>
  <c r="O222" i="19"/>
  <c r="Q222" i="19" s="1"/>
  <c r="N222" i="19"/>
  <c r="P222" i="19" s="1"/>
  <c r="K223" i="19"/>
  <c r="M223" i="19"/>
  <c r="L223" i="19"/>
  <c r="T223" i="19"/>
  <c r="X223" i="19"/>
  <c r="U223" i="19"/>
  <c r="J223" i="19"/>
  <c r="I223" i="19"/>
  <c r="S223" i="19"/>
  <c r="G224" i="19"/>
  <c r="H222" i="19"/>
  <c r="R223" i="19"/>
  <c r="E225" i="19"/>
  <c r="C227" i="19"/>
  <c r="B226" i="19"/>
  <c r="O223" i="19" a="1"/>
  <c r="N223" i="19" a="1"/>
  <c r="R224" i="19" a="1"/>
  <c r="F226" i="19" a="1"/>
  <c r="G225" i="19" a="1"/>
  <c r="E226" i="19" a="1"/>
  <c r="F226" i="19" l="1"/>
  <c r="V224" i="19"/>
  <c r="W224" i="19"/>
  <c r="O223" i="19"/>
  <c r="Q223" i="19" s="1"/>
  <c r="N223" i="19"/>
  <c r="P223" i="19" s="1"/>
  <c r="K224" i="19"/>
  <c r="L224" i="19"/>
  <c r="M224" i="19"/>
  <c r="U224" i="19"/>
  <c r="J224" i="19"/>
  <c r="I224" i="19"/>
  <c r="X224" i="19"/>
  <c r="S224" i="19"/>
  <c r="T224" i="19"/>
  <c r="G225" i="19"/>
  <c r="H223" i="19"/>
  <c r="R224" i="19"/>
  <c r="E226" i="19"/>
  <c r="C228" i="19"/>
  <c r="B227" i="19"/>
  <c r="N224" i="19" a="1"/>
  <c r="O224" i="19" a="1"/>
  <c r="R225" i="19" a="1"/>
  <c r="F227" i="19" a="1"/>
  <c r="E227" i="19" a="1"/>
  <c r="G226" i="19" a="1"/>
  <c r="F227" i="19" l="1"/>
  <c r="V225" i="19"/>
  <c r="W225" i="19"/>
  <c r="O224" i="19"/>
  <c r="Q224" i="19" s="1"/>
  <c r="N224" i="19"/>
  <c r="P224" i="19" s="1"/>
  <c r="K225" i="19"/>
  <c r="L225" i="19"/>
  <c r="M225" i="19"/>
  <c r="U225" i="19"/>
  <c r="X225" i="19"/>
  <c r="J225" i="19"/>
  <c r="T225" i="19"/>
  <c r="I225" i="19"/>
  <c r="S225" i="19"/>
  <c r="G226" i="19"/>
  <c r="H224" i="19"/>
  <c r="R225" i="19"/>
  <c r="E227" i="19"/>
  <c r="C229" i="19"/>
  <c r="B228" i="19"/>
  <c r="O225" i="19" a="1"/>
  <c r="N225" i="19" a="1"/>
  <c r="R226" i="19" a="1"/>
  <c r="F228" i="19" a="1"/>
  <c r="G227" i="19" a="1"/>
  <c r="E228" i="19" a="1"/>
  <c r="F228" i="19" l="1"/>
  <c r="V226" i="19"/>
  <c r="W226" i="19"/>
  <c r="O225" i="19"/>
  <c r="Q225" i="19" s="1"/>
  <c r="N225" i="19"/>
  <c r="P225" i="19" s="1"/>
  <c r="L226" i="19"/>
  <c r="M226" i="19"/>
  <c r="K226" i="19"/>
  <c r="J226" i="19"/>
  <c r="X226" i="19"/>
  <c r="U226" i="19"/>
  <c r="I226" i="19"/>
  <c r="S226" i="19"/>
  <c r="H225" i="19"/>
  <c r="T226" i="19"/>
  <c r="G227" i="19"/>
  <c r="W227" i="19" s="1"/>
  <c r="R226" i="19"/>
  <c r="E228" i="19"/>
  <c r="C230" i="19"/>
  <c r="B229" i="19"/>
  <c r="O226" i="19" a="1"/>
  <c r="N226" i="19" a="1"/>
  <c r="F229" i="19" a="1"/>
  <c r="E229" i="19" a="1"/>
  <c r="G228" i="19" a="1"/>
  <c r="F229" i="19" l="1"/>
  <c r="V227" i="19"/>
  <c r="O226" i="19"/>
  <c r="Q226" i="19" s="1"/>
  <c r="N226" i="19"/>
  <c r="P226" i="19" s="1"/>
  <c r="M227" i="19"/>
  <c r="K227" i="19"/>
  <c r="L227" i="19"/>
  <c r="I227" i="19"/>
  <c r="S227" i="19"/>
  <c r="U227" i="19"/>
  <c r="X227" i="19"/>
  <c r="J227" i="19"/>
  <c r="T227" i="19"/>
  <c r="G228" i="19"/>
  <c r="H226" i="19"/>
  <c r="E229" i="19"/>
  <c r="C231" i="19"/>
  <c r="B230" i="19"/>
  <c r="R227" i="19" a="1"/>
  <c r="O227" i="19" a="1"/>
  <c r="N227" i="19" a="1"/>
  <c r="R228" i="19" a="1"/>
  <c r="F230" i="19" a="1"/>
  <c r="E230" i="19" a="1"/>
  <c r="G229" i="19" a="1"/>
  <c r="R227" i="19" l="1"/>
  <c r="F230" i="19"/>
  <c r="V228" i="19"/>
  <c r="W228" i="19"/>
  <c r="O227" i="19"/>
  <c r="Q227" i="19" s="1"/>
  <c r="N227" i="19"/>
  <c r="P227" i="19" s="1"/>
  <c r="K228" i="19"/>
  <c r="L228" i="19"/>
  <c r="M228" i="19"/>
  <c r="I228" i="19"/>
  <c r="U228" i="19"/>
  <c r="X228" i="19"/>
  <c r="J228" i="19"/>
  <c r="S228" i="19"/>
  <c r="T228" i="19"/>
  <c r="G229" i="19"/>
  <c r="R228" i="19"/>
  <c r="H227" i="19"/>
  <c r="E230" i="19"/>
  <c r="C232" i="19"/>
  <c r="B231" i="19"/>
  <c r="O228" i="19" a="1"/>
  <c r="N228" i="19" a="1"/>
  <c r="R229" i="19" a="1"/>
  <c r="F231" i="19" a="1"/>
  <c r="G230" i="19" a="1"/>
  <c r="E231" i="19" a="1"/>
  <c r="F231" i="19" l="1"/>
  <c r="V229" i="19"/>
  <c r="W229" i="19"/>
  <c r="O228" i="19"/>
  <c r="Q228" i="19" s="1"/>
  <c r="N228" i="19"/>
  <c r="P228" i="19" s="1"/>
  <c r="K229" i="19"/>
  <c r="L229" i="19"/>
  <c r="M229" i="19"/>
  <c r="U229" i="19"/>
  <c r="S229" i="19"/>
  <c r="T229" i="19"/>
  <c r="J229" i="19"/>
  <c r="I229" i="19"/>
  <c r="H228" i="19"/>
  <c r="X229" i="19"/>
  <c r="G230" i="19"/>
  <c r="W230" i="19" s="1"/>
  <c r="R229" i="19"/>
  <c r="E231" i="19"/>
  <c r="C233" i="19"/>
  <c r="B232" i="19"/>
  <c r="N229" i="19" a="1"/>
  <c r="O229" i="19" a="1"/>
  <c r="F232" i="19" a="1"/>
  <c r="G231" i="19" a="1"/>
  <c r="E232" i="19" a="1"/>
  <c r="F232" i="19" l="1"/>
  <c r="V230" i="19"/>
  <c r="O229" i="19"/>
  <c r="Q229" i="19" s="1"/>
  <c r="N229" i="19"/>
  <c r="P229" i="19" s="1"/>
  <c r="L230" i="19"/>
  <c r="M230" i="19"/>
  <c r="K230" i="19"/>
  <c r="U230" i="19"/>
  <c r="J230" i="19"/>
  <c r="T230" i="19"/>
  <c r="X230" i="19"/>
  <c r="I230" i="19"/>
  <c r="S230" i="19"/>
  <c r="G231" i="19"/>
  <c r="W231" i="19" s="1"/>
  <c r="H229" i="19"/>
  <c r="E232" i="19"/>
  <c r="C234" i="19"/>
  <c r="B233" i="19"/>
  <c r="O230" i="19" a="1"/>
  <c r="R230" i="19" a="1"/>
  <c r="N230" i="19" a="1"/>
  <c r="F233" i="19" a="1"/>
  <c r="E233" i="19" a="1"/>
  <c r="G232" i="19" a="1"/>
  <c r="R230" i="19" l="1"/>
  <c r="F233" i="19"/>
  <c r="V231" i="19"/>
  <c r="O230" i="19"/>
  <c r="Q230" i="19" s="1"/>
  <c r="N230" i="19"/>
  <c r="P230" i="19" s="1"/>
  <c r="K231" i="19"/>
  <c r="M231" i="19"/>
  <c r="L231" i="19"/>
  <c r="I231" i="19"/>
  <c r="T231" i="19"/>
  <c r="J231" i="19"/>
  <c r="X231" i="19"/>
  <c r="U231" i="19"/>
  <c r="S231" i="19"/>
  <c r="H230" i="19"/>
  <c r="G232" i="19"/>
  <c r="W232" i="19" s="1"/>
  <c r="E233" i="19"/>
  <c r="C235" i="19"/>
  <c r="B234" i="19"/>
  <c r="R231" i="19" a="1"/>
  <c r="N231" i="19" a="1"/>
  <c r="O231" i="19" a="1"/>
  <c r="F234" i="19" a="1"/>
  <c r="E234" i="19" a="1"/>
  <c r="G233" i="19" a="1"/>
  <c r="R231" i="19" l="1"/>
  <c r="F234" i="19"/>
  <c r="V232" i="19"/>
  <c r="O231" i="19"/>
  <c r="Q231" i="19" s="1"/>
  <c r="N231" i="19"/>
  <c r="P231" i="19" s="1"/>
  <c r="K232" i="19"/>
  <c r="L232" i="19"/>
  <c r="M232" i="19"/>
  <c r="U232" i="19"/>
  <c r="H231" i="19"/>
  <c r="T232" i="19"/>
  <c r="X232" i="19"/>
  <c r="S232" i="19"/>
  <c r="I232" i="19"/>
  <c r="J232" i="19"/>
  <c r="G233" i="19"/>
  <c r="W233" i="19" s="1"/>
  <c r="E234" i="19"/>
  <c r="C236" i="19"/>
  <c r="B235" i="19"/>
  <c r="O232" i="19" a="1"/>
  <c r="R232" i="19" a="1"/>
  <c r="N232" i="19" a="1"/>
  <c r="F235" i="19" a="1"/>
  <c r="E235" i="19" a="1"/>
  <c r="G234" i="19" a="1"/>
  <c r="R232" i="19" l="1"/>
  <c r="F235" i="19"/>
  <c r="V233" i="19"/>
  <c r="O232" i="19"/>
  <c r="Q232" i="19" s="1"/>
  <c r="N232" i="19"/>
  <c r="P232" i="19" s="1"/>
  <c r="K233" i="19"/>
  <c r="L233" i="19"/>
  <c r="M233" i="19"/>
  <c r="J233" i="19"/>
  <c r="X233" i="19"/>
  <c r="S233" i="19"/>
  <c r="T233" i="19"/>
  <c r="I233" i="19"/>
  <c r="U233" i="19"/>
  <c r="H232" i="19"/>
  <c r="G234" i="19"/>
  <c r="W234" i="19" s="1"/>
  <c r="E235" i="19"/>
  <c r="C237" i="19"/>
  <c r="B236" i="19"/>
  <c r="N233" i="19" a="1"/>
  <c r="R233" i="19" a="1"/>
  <c r="O233" i="19" a="1"/>
  <c r="F236" i="19" a="1"/>
  <c r="E236" i="19" a="1"/>
  <c r="G235" i="19" a="1"/>
  <c r="R233" i="19" l="1"/>
  <c r="F236" i="19"/>
  <c r="V234" i="19"/>
  <c r="O233" i="19"/>
  <c r="Q233" i="19" s="1"/>
  <c r="N233" i="19"/>
  <c r="P233" i="19" s="1"/>
  <c r="L234" i="19"/>
  <c r="M234" i="19"/>
  <c r="K234" i="19"/>
  <c r="S234" i="19"/>
  <c r="I234" i="19"/>
  <c r="J234" i="19"/>
  <c r="U234" i="19"/>
  <c r="T234" i="19"/>
  <c r="X234" i="19"/>
  <c r="G235" i="19"/>
  <c r="H233" i="19"/>
  <c r="E236" i="19"/>
  <c r="C238" i="19"/>
  <c r="B237" i="19"/>
  <c r="R234" i="19" a="1"/>
  <c r="N234" i="19" a="1"/>
  <c r="O234" i="19" a="1"/>
  <c r="R235" i="19" a="1"/>
  <c r="F237" i="19" a="1"/>
  <c r="E237" i="19" a="1"/>
  <c r="G236" i="19" a="1"/>
  <c r="R234" i="19" l="1"/>
  <c r="F237" i="19"/>
  <c r="V235" i="19"/>
  <c r="W235" i="19"/>
  <c r="O234" i="19"/>
  <c r="Q234" i="19" s="1"/>
  <c r="N234" i="19"/>
  <c r="P234" i="19" s="1"/>
  <c r="M235" i="19"/>
  <c r="K235" i="19"/>
  <c r="L235" i="19"/>
  <c r="X235" i="19"/>
  <c r="T235" i="19"/>
  <c r="U235" i="19"/>
  <c r="J235" i="19"/>
  <c r="I235" i="19"/>
  <c r="S235" i="19"/>
  <c r="H234" i="19"/>
  <c r="G236" i="19"/>
  <c r="W236" i="19" s="1"/>
  <c r="R235" i="19"/>
  <c r="E237" i="19"/>
  <c r="C239" i="19"/>
  <c r="B238" i="19"/>
  <c r="N235" i="19" a="1"/>
  <c r="O235" i="19" a="1"/>
  <c r="F238" i="19" a="1"/>
  <c r="E238" i="19" a="1"/>
  <c r="G237" i="19" a="1"/>
  <c r="F238" i="19" l="1"/>
  <c r="V236" i="19"/>
  <c r="O235" i="19"/>
  <c r="Q235" i="19" s="1"/>
  <c r="N235" i="19"/>
  <c r="P235" i="19" s="1"/>
  <c r="K236" i="19"/>
  <c r="L236" i="19"/>
  <c r="M236" i="19"/>
  <c r="J236" i="19"/>
  <c r="X236" i="19"/>
  <c r="S236" i="19"/>
  <c r="I236" i="19"/>
  <c r="U236" i="19"/>
  <c r="T236" i="19"/>
  <c r="G237" i="19"/>
  <c r="H235" i="19"/>
  <c r="E238" i="19"/>
  <c r="C240" i="19"/>
  <c r="B239" i="19"/>
  <c r="R237" i="19" a="1"/>
  <c r="R236" i="19" a="1"/>
  <c r="O236" i="19" a="1"/>
  <c r="N236" i="19" a="1"/>
  <c r="F239" i="19" a="1"/>
  <c r="E239" i="19" a="1"/>
  <c r="G238" i="19" a="1"/>
  <c r="R236" i="19" l="1"/>
  <c r="F239" i="19"/>
  <c r="V237" i="19"/>
  <c r="W237" i="19"/>
  <c r="O236" i="19"/>
  <c r="Q236" i="19" s="1"/>
  <c r="N236" i="19"/>
  <c r="P236" i="19" s="1"/>
  <c r="K237" i="19"/>
  <c r="L237" i="19"/>
  <c r="M237" i="19"/>
  <c r="S237" i="19"/>
  <c r="T237" i="19"/>
  <c r="I237" i="19"/>
  <c r="J237" i="19"/>
  <c r="X237" i="19"/>
  <c r="U237" i="19"/>
  <c r="G238" i="19"/>
  <c r="H236" i="19"/>
  <c r="R237" i="19"/>
  <c r="E239" i="19"/>
  <c r="C241" i="19"/>
  <c r="B240" i="19"/>
  <c r="R238" i="19" a="1"/>
  <c r="O237" i="19" a="1"/>
  <c r="N237" i="19" a="1"/>
  <c r="F240" i="19" a="1"/>
  <c r="G239" i="19" a="1"/>
  <c r="E240" i="19" a="1"/>
  <c r="F240" i="19" l="1"/>
  <c r="V238" i="19"/>
  <c r="W238" i="19"/>
  <c r="O237" i="19"/>
  <c r="Q237" i="19" s="1"/>
  <c r="N237" i="19"/>
  <c r="P237" i="19" s="1"/>
  <c r="L238" i="19"/>
  <c r="M238" i="19"/>
  <c r="K238" i="19"/>
  <c r="I238" i="19"/>
  <c r="U238" i="19"/>
  <c r="T238" i="19"/>
  <c r="S238" i="19"/>
  <c r="X238" i="19"/>
  <c r="J238" i="19"/>
  <c r="G239" i="19"/>
  <c r="W239" i="19" s="1"/>
  <c r="H237" i="19"/>
  <c r="R238" i="19"/>
  <c r="E240" i="19"/>
  <c r="C242" i="19"/>
  <c r="B241" i="19"/>
  <c r="O238" i="19" a="1"/>
  <c r="N238" i="19" a="1"/>
  <c r="F241" i="19" a="1"/>
  <c r="E241" i="19" a="1"/>
  <c r="G240" i="19" a="1"/>
  <c r="F241" i="19" l="1"/>
  <c r="V239" i="19"/>
  <c r="O238" i="19"/>
  <c r="Q238" i="19" s="1"/>
  <c r="N238" i="19"/>
  <c r="P238" i="19" s="1"/>
  <c r="K239" i="19"/>
  <c r="M239" i="19"/>
  <c r="L239" i="19"/>
  <c r="U239" i="19"/>
  <c r="T239" i="19"/>
  <c r="J239" i="19"/>
  <c r="H238" i="19"/>
  <c r="X239" i="19"/>
  <c r="S239" i="19"/>
  <c r="I239" i="19"/>
  <c r="G240" i="19"/>
  <c r="W240" i="19" s="1"/>
  <c r="E241" i="19"/>
  <c r="C243" i="19"/>
  <c r="B242" i="19"/>
  <c r="R239" i="19" a="1"/>
  <c r="O239" i="19" a="1"/>
  <c r="N239" i="19" a="1"/>
  <c r="F242" i="19" a="1"/>
  <c r="E242" i="19" a="1"/>
  <c r="G241" i="19" a="1"/>
  <c r="R239" i="19" l="1"/>
  <c r="F242" i="19"/>
  <c r="V240" i="19"/>
  <c r="O239" i="19"/>
  <c r="Q239" i="19" s="1"/>
  <c r="N239" i="19"/>
  <c r="P239" i="19" s="1"/>
  <c r="K240" i="19"/>
  <c r="L240" i="19"/>
  <c r="M240" i="19"/>
  <c r="J240" i="19"/>
  <c r="U240" i="19"/>
  <c r="X240" i="19"/>
  <c r="T240" i="19"/>
  <c r="S240" i="19"/>
  <c r="H239" i="19"/>
  <c r="I240" i="19"/>
  <c r="G241" i="19"/>
  <c r="W241" i="19" s="1"/>
  <c r="E242" i="19"/>
  <c r="C244" i="19"/>
  <c r="B243" i="19"/>
  <c r="N240" i="19" a="1"/>
  <c r="R240" i="19" a="1"/>
  <c r="O240" i="19" a="1"/>
  <c r="F243" i="19" a="1"/>
  <c r="E243" i="19" a="1"/>
  <c r="G242" i="19" a="1"/>
  <c r="R240" i="19" l="1"/>
  <c r="F243" i="19"/>
  <c r="V241" i="19"/>
  <c r="O240" i="19"/>
  <c r="Q240" i="19" s="1"/>
  <c r="N240" i="19"/>
  <c r="P240" i="19" s="1"/>
  <c r="K241" i="19"/>
  <c r="L241" i="19"/>
  <c r="M241" i="19"/>
  <c r="S241" i="19"/>
  <c r="T241" i="19"/>
  <c r="I241" i="19"/>
  <c r="X241" i="19"/>
  <c r="J241" i="19"/>
  <c r="U241" i="19"/>
  <c r="G242" i="19"/>
  <c r="H240" i="19"/>
  <c r="E243" i="19"/>
  <c r="C245" i="19"/>
  <c r="B244" i="19"/>
  <c r="O241" i="19" a="1"/>
  <c r="R241" i="19" a="1"/>
  <c r="N241" i="19" a="1"/>
  <c r="R242" i="19" a="1"/>
  <c r="F244" i="19" a="1"/>
  <c r="E244" i="19" a="1"/>
  <c r="G243" i="19" a="1"/>
  <c r="R241" i="19" l="1"/>
  <c r="F244" i="19"/>
  <c r="V242" i="19"/>
  <c r="W242" i="19"/>
  <c r="O241" i="19"/>
  <c r="Q241" i="19" s="1"/>
  <c r="N241" i="19"/>
  <c r="P241" i="19" s="1"/>
  <c r="L242" i="19"/>
  <c r="M242" i="19"/>
  <c r="K242" i="19"/>
  <c r="U242" i="19"/>
  <c r="X242" i="19"/>
  <c r="H241" i="19"/>
  <c r="I242" i="19"/>
  <c r="S242" i="19"/>
  <c r="J242" i="19"/>
  <c r="T242" i="19"/>
  <c r="G243" i="19"/>
  <c r="W243" i="19" s="1"/>
  <c r="R242" i="19"/>
  <c r="E244" i="19"/>
  <c r="C246" i="19"/>
  <c r="B245" i="19"/>
  <c r="N242" i="19" a="1"/>
  <c r="O242" i="19" a="1"/>
  <c r="F245" i="19" a="1"/>
  <c r="E245" i="19" a="1"/>
  <c r="G244" i="19" a="1"/>
  <c r="F245" i="19" l="1"/>
  <c r="V243" i="19"/>
  <c r="O242" i="19"/>
  <c r="Q242" i="19" s="1"/>
  <c r="J243" i="19"/>
  <c r="N242" i="19"/>
  <c r="P242" i="19" s="1"/>
  <c r="H242" i="19"/>
  <c r="M243" i="19"/>
  <c r="K243" i="19"/>
  <c r="L243" i="19"/>
  <c r="I243" i="19"/>
  <c r="U243" i="19"/>
  <c r="S243" i="19"/>
  <c r="X243" i="19"/>
  <c r="T243" i="19"/>
  <c r="G244" i="19"/>
  <c r="W244" i="19" s="1"/>
  <c r="E245" i="19"/>
  <c r="C247" i="19"/>
  <c r="B246" i="19"/>
  <c r="R243" i="19" a="1"/>
  <c r="N243" i="19" a="1"/>
  <c r="O243" i="19" a="1"/>
  <c r="F246" i="19" a="1"/>
  <c r="E246" i="19" a="1"/>
  <c r="G245" i="19" a="1"/>
  <c r="R243" i="19" l="1"/>
  <c r="F246" i="19"/>
  <c r="V244" i="19"/>
  <c r="O243" i="19"/>
  <c r="Q243" i="19" s="1"/>
  <c r="N243" i="19"/>
  <c r="P243" i="19" s="1"/>
  <c r="K244" i="19"/>
  <c r="L244" i="19"/>
  <c r="M244" i="19"/>
  <c r="X244" i="19"/>
  <c r="I244" i="19"/>
  <c r="T244" i="19"/>
  <c r="H243" i="19"/>
  <c r="U244" i="19"/>
  <c r="J244" i="19"/>
  <c r="S244" i="19"/>
  <c r="G245" i="19"/>
  <c r="W245" i="19" s="1"/>
  <c r="E246" i="19"/>
  <c r="C248" i="19"/>
  <c r="B247" i="19"/>
  <c r="O244" i="19" a="1"/>
  <c r="R244" i="19" a="1"/>
  <c r="N244" i="19" a="1"/>
  <c r="F247" i="19" a="1"/>
  <c r="E247" i="19" a="1"/>
  <c r="G246" i="19" a="1"/>
  <c r="R244" i="19" l="1"/>
  <c r="F247" i="19"/>
  <c r="U245" i="19"/>
  <c r="V245" i="19"/>
  <c r="O244" i="19"/>
  <c r="Q244" i="19" s="1"/>
  <c r="N244" i="19"/>
  <c r="P244" i="19" s="1"/>
  <c r="K245" i="19"/>
  <c r="L245" i="19"/>
  <c r="M245" i="19"/>
  <c r="H244" i="19"/>
  <c r="T245" i="19"/>
  <c r="S245" i="19"/>
  <c r="X245" i="19"/>
  <c r="I245" i="19"/>
  <c r="J245" i="19"/>
  <c r="G246" i="19"/>
  <c r="W246" i="19" s="1"/>
  <c r="E247" i="19"/>
  <c r="C249" i="19"/>
  <c r="B248" i="19"/>
  <c r="R245" i="19" a="1"/>
  <c r="O245" i="19" a="1"/>
  <c r="N245" i="19" a="1"/>
  <c r="F248" i="19" a="1"/>
  <c r="E248" i="19" a="1"/>
  <c r="G247" i="19" a="1"/>
  <c r="R245" i="19" l="1"/>
  <c r="F248" i="19"/>
  <c r="V246" i="19"/>
  <c r="O245" i="19"/>
  <c r="Q245" i="19" s="1"/>
  <c r="N245" i="19"/>
  <c r="P245" i="19" s="1"/>
  <c r="L246" i="19"/>
  <c r="M246" i="19"/>
  <c r="K246" i="19"/>
  <c r="J246" i="19"/>
  <c r="X246" i="19"/>
  <c r="T246" i="19"/>
  <c r="U246" i="19"/>
  <c r="I246" i="19"/>
  <c r="S246" i="19"/>
  <c r="G247" i="19"/>
  <c r="H245" i="19"/>
  <c r="E248" i="19"/>
  <c r="C250" i="19"/>
  <c r="B249" i="19"/>
  <c r="N246" i="19" a="1"/>
  <c r="R247" i="19" a="1"/>
  <c r="R246" i="19" a="1"/>
  <c r="O246" i="19" a="1"/>
  <c r="F249" i="19" a="1"/>
  <c r="E249" i="19" a="1"/>
  <c r="G248" i="19" a="1"/>
  <c r="R246" i="19" l="1"/>
  <c r="F249" i="19"/>
  <c r="V247" i="19"/>
  <c r="W247" i="19"/>
  <c r="O246" i="19"/>
  <c r="Q246" i="19" s="1"/>
  <c r="N246" i="19"/>
  <c r="P246" i="19" s="1"/>
  <c r="K247" i="19"/>
  <c r="M247" i="19"/>
  <c r="L247" i="19"/>
  <c r="J247" i="19"/>
  <c r="X247" i="19"/>
  <c r="T247" i="19"/>
  <c r="I247" i="19"/>
  <c r="H246" i="19"/>
  <c r="U247" i="19"/>
  <c r="S247" i="19"/>
  <c r="G248" i="19"/>
  <c r="W248" i="19" s="1"/>
  <c r="R247" i="19"/>
  <c r="E249" i="19"/>
  <c r="C251" i="19"/>
  <c r="B250" i="19"/>
  <c r="O247" i="19" a="1"/>
  <c r="N247" i="19" a="1"/>
  <c r="F250" i="19" a="1"/>
  <c r="G249" i="19" a="1"/>
  <c r="E250" i="19" a="1"/>
  <c r="F250" i="19" l="1"/>
  <c r="U248" i="19"/>
  <c r="V248" i="19"/>
  <c r="O247" i="19"/>
  <c r="Q247" i="19" s="1"/>
  <c r="N247" i="19"/>
  <c r="P247" i="19" s="1"/>
  <c r="K248" i="19"/>
  <c r="M248" i="19"/>
  <c r="L248" i="19"/>
  <c r="I248" i="19"/>
  <c r="H247" i="19"/>
  <c r="T248" i="19"/>
  <c r="S248" i="19"/>
  <c r="J248" i="19"/>
  <c r="X248" i="19"/>
  <c r="G249" i="19"/>
  <c r="W249" i="19" s="1"/>
  <c r="E250" i="19"/>
  <c r="C252" i="19"/>
  <c r="B251" i="19"/>
  <c r="O248" i="19" a="1"/>
  <c r="R248" i="19" a="1"/>
  <c r="N248" i="19" a="1"/>
  <c r="F251" i="19" a="1"/>
  <c r="E251" i="19" a="1"/>
  <c r="G250" i="19" a="1"/>
  <c r="R248" i="19" l="1"/>
  <c r="F251" i="19"/>
  <c r="V249" i="19"/>
  <c r="O248" i="19"/>
  <c r="Q248" i="19" s="1"/>
  <c r="N248" i="19"/>
  <c r="K249" i="19"/>
  <c r="L249" i="19"/>
  <c r="M249" i="19"/>
  <c r="T249" i="19"/>
  <c r="I249" i="19"/>
  <c r="X249" i="19"/>
  <c r="U249" i="19"/>
  <c r="S249" i="19"/>
  <c r="J249" i="19"/>
  <c r="G250" i="19"/>
  <c r="W250" i="19" s="1"/>
  <c r="E251" i="19"/>
  <c r="C253" i="19"/>
  <c r="B252" i="19"/>
  <c r="R249" i="19" a="1"/>
  <c r="O249" i="19" a="1"/>
  <c r="N249" i="19" a="1"/>
  <c r="F252" i="19" a="1"/>
  <c r="E252" i="19" a="1"/>
  <c r="G251" i="19" a="1"/>
  <c r="R249" i="19" l="1"/>
  <c r="F252" i="19"/>
  <c r="V250" i="19"/>
  <c r="O249" i="19"/>
  <c r="Q249" i="19" s="1"/>
  <c r="H248" i="19"/>
  <c r="P248" i="19"/>
  <c r="N249" i="19"/>
  <c r="P249" i="19" s="1"/>
  <c r="L250" i="19"/>
  <c r="M250" i="19"/>
  <c r="K250" i="19"/>
  <c r="U250" i="19"/>
  <c r="I250" i="19"/>
  <c r="S250" i="19"/>
  <c r="T250" i="19"/>
  <c r="X250" i="19"/>
  <c r="J250" i="19"/>
  <c r="G251" i="19"/>
  <c r="W251" i="19" s="1"/>
  <c r="H249" i="19"/>
  <c r="E252" i="19"/>
  <c r="C254" i="19"/>
  <c r="B253" i="19"/>
  <c r="R250" i="19" a="1"/>
  <c r="O250" i="19" a="1"/>
  <c r="N250" i="19" a="1"/>
  <c r="F253" i="19" a="1"/>
  <c r="E253" i="19" a="1"/>
  <c r="G252" i="19" a="1"/>
  <c r="R250" i="19" l="1"/>
  <c r="F253" i="19"/>
  <c r="V251" i="19"/>
  <c r="O250" i="19"/>
  <c r="Q250" i="19" s="1"/>
  <c r="N250" i="19"/>
  <c r="P250" i="19" s="1"/>
  <c r="M251" i="19"/>
  <c r="L251" i="19"/>
  <c r="K251" i="19"/>
  <c r="X251" i="19"/>
  <c r="I251" i="19"/>
  <c r="S251" i="19"/>
  <c r="U251" i="19"/>
  <c r="J251" i="19"/>
  <c r="T251" i="19"/>
  <c r="H250" i="19"/>
  <c r="G252" i="19"/>
  <c r="W252" i="19" s="1"/>
  <c r="E253" i="19"/>
  <c r="C255" i="19"/>
  <c r="B254" i="19"/>
  <c r="R251" i="19" a="1"/>
  <c r="O251" i="19" a="1"/>
  <c r="N251" i="19" a="1"/>
  <c r="F254" i="19" a="1"/>
  <c r="G253" i="19" a="1"/>
  <c r="E254" i="19" a="1"/>
  <c r="R251" i="19" l="1"/>
  <c r="F254" i="19"/>
  <c r="V252" i="19"/>
  <c r="O251" i="19"/>
  <c r="Q251" i="19" s="1"/>
  <c r="N251" i="19"/>
  <c r="P251" i="19" s="1"/>
  <c r="K252" i="19"/>
  <c r="L252" i="19"/>
  <c r="M252" i="19"/>
  <c r="U252" i="19"/>
  <c r="X252" i="19"/>
  <c r="T252" i="19"/>
  <c r="J252" i="19"/>
  <c r="I252" i="19"/>
  <c r="S252" i="19"/>
  <c r="H251" i="19"/>
  <c r="G253" i="19"/>
  <c r="W253" i="19" s="1"/>
  <c r="E254" i="19"/>
  <c r="C256" i="19"/>
  <c r="B255" i="19"/>
  <c r="O252" i="19" a="1"/>
  <c r="N252" i="19" a="1"/>
  <c r="R252" i="19" a="1"/>
  <c r="F255" i="19" a="1"/>
  <c r="E255" i="19" a="1"/>
  <c r="G254" i="19" a="1"/>
  <c r="R252" i="19" l="1"/>
  <c r="F255" i="19"/>
  <c r="V253" i="19"/>
  <c r="O252" i="19"/>
  <c r="Q252" i="19" s="1"/>
  <c r="N252" i="19"/>
  <c r="P252" i="19" s="1"/>
  <c r="K253" i="19"/>
  <c r="L253" i="19"/>
  <c r="M253" i="19"/>
  <c r="J253" i="19"/>
  <c r="U253" i="19"/>
  <c r="T253" i="19"/>
  <c r="X253" i="19"/>
  <c r="S253" i="19"/>
  <c r="I253" i="19"/>
  <c r="G254" i="19"/>
  <c r="H252" i="19"/>
  <c r="E255" i="19"/>
  <c r="C257" i="19"/>
  <c r="B256" i="19"/>
  <c r="R253" i="19" a="1"/>
  <c r="N253" i="19" a="1"/>
  <c r="O253" i="19" a="1"/>
  <c r="R254" i="19" a="1"/>
  <c r="F256" i="19" a="1"/>
  <c r="E256" i="19" a="1"/>
  <c r="G255" i="19" a="1"/>
  <c r="R253" i="19" l="1"/>
  <c r="F256" i="19"/>
  <c r="V254" i="19"/>
  <c r="W254" i="19"/>
  <c r="O253" i="19"/>
  <c r="Q253" i="19" s="1"/>
  <c r="N253" i="19"/>
  <c r="P253" i="19" s="1"/>
  <c r="L254" i="19"/>
  <c r="M254" i="19"/>
  <c r="K254" i="19"/>
  <c r="U254" i="19"/>
  <c r="J254" i="19"/>
  <c r="I254" i="19"/>
  <c r="T254" i="19"/>
  <c r="X254" i="19"/>
  <c r="S254" i="19"/>
  <c r="G255" i="19"/>
  <c r="W255" i="19" s="1"/>
  <c r="R254" i="19"/>
  <c r="H253" i="19"/>
  <c r="E256" i="19"/>
  <c r="C258" i="19"/>
  <c r="B257" i="19"/>
  <c r="O254" i="19" a="1"/>
  <c r="N254" i="19" a="1"/>
  <c r="F257" i="19" a="1"/>
  <c r="G256" i="19" a="1"/>
  <c r="E257" i="19" a="1"/>
  <c r="F257" i="19" l="1"/>
  <c r="V255" i="19"/>
  <c r="O254" i="19"/>
  <c r="Q254" i="19" s="1"/>
  <c r="N254" i="19"/>
  <c r="P254" i="19" s="1"/>
  <c r="K255" i="19"/>
  <c r="M255" i="19"/>
  <c r="L255" i="19"/>
  <c r="T255" i="19"/>
  <c r="S255" i="19"/>
  <c r="J255" i="19"/>
  <c r="U255" i="19"/>
  <c r="I255" i="19"/>
  <c r="X255" i="19"/>
  <c r="H254" i="19"/>
  <c r="G256" i="19"/>
  <c r="W256" i="19" s="1"/>
  <c r="E257" i="19"/>
  <c r="C259" i="19"/>
  <c r="B258" i="19"/>
  <c r="O255" i="19" a="1"/>
  <c r="R255" i="19" a="1"/>
  <c r="N255" i="19" a="1"/>
  <c r="F258" i="19" a="1"/>
  <c r="E258" i="19" a="1"/>
  <c r="G257" i="19" a="1"/>
  <c r="R255" i="19" l="1"/>
  <c r="F258" i="19"/>
  <c r="V256" i="19"/>
  <c r="O255" i="19"/>
  <c r="Q255" i="19" s="1"/>
  <c r="N255" i="19"/>
  <c r="P255" i="19" s="1"/>
  <c r="U256" i="19"/>
  <c r="K256" i="19"/>
  <c r="L256" i="19"/>
  <c r="M256" i="19"/>
  <c r="I256" i="19"/>
  <c r="T256" i="19"/>
  <c r="J256" i="19"/>
  <c r="S256" i="19"/>
  <c r="X256" i="19"/>
  <c r="H255" i="19"/>
  <c r="G257" i="19"/>
  <c r="W257" i="19" s="1"/>
  <c r="E258" i="19"/>
  <c r="C260" i="19"/>
  <c r="B259" i="19"/>
  <c r="R256" i="19" a="1"/>
  <c r="N256" i="19" a="1"/>
  <c r="O256" i="19" a="1"/>
  <c r="F259" i="19" a="1"/>
  <c r="E259" i="19" a="1"/>
  <c r="G258" i="19" a="1"/>
  <c r="R256" i="19" l="1"/>
  <c r="F259" i="19"/>
  <c r="J257" i="19"/>
  <c r="V257" i="19"/>
  <c r="T257" i="19"/>
  <c r="I257" i="19"/>
  <c r="U257" i="19"/>
  <c r="O256" i="19"/>
  <c r="Q256" i="19" s="1"/>
  <c r="N256" i="19"/>
  <c r="P256" i="19" s="1"/>
  <c r="H256" i="19"/>
  <c r="L257" i="19"/>
  <c r="M257" i="19"/>
  <c r="K257" i="19"/>
  <c r="S257" i="19"/>
  <c r="X257" i="19"/>
  <c r="G258" i="19"/>
  <c r="W258" i="19" s="1"/>
  <c r="E259" i="19"/>
  <c r="C261" i="19"/>
  <c r="B260" i="19"/>
  <c r="N257" i="19" a="1"/>
  <c r="R257" i="19" a="1"/>
  <c r="O257" i="19" a="1"/>
  <c r="F260" i="19" a="1"/>
  <c r="E260" i="19" a="1"/>
  <c r="G259" i="19" a="1"/>
  <c r="R257" i="19" l="1"/>
  <c r="F260" i="19"/>
  <c r="V258" i="19"/>
  <c r="O257" i="19"/>
  <c r="Q257" i="19" s="1"/>
  <c r="N257" i="19"/>
  <c r="P257" i="19" s="1"/>
  <c r="H257" i="19"/>
  <c r="M258" i="19"/>
  <c r="K258" i="19"/>
  <c r="L258" i="19"/>
  <c r="T258" i="19"/>
  <c r="I258" i="19"/>
  <c r="J258" i="19"/>
  <c r="X258" i="19"/>
  <c r="U258" i="19"/>
  <c r="S258" i="19"/>
  <c r="G259" i="19"/>
  <c r="W259" i="19" s="1"/>
  <c r="E260" i="19"/>
  <c r="C262" i="19"/>
  <c r="B261" i="19"/>
  <c r="N258" i="19" a="1"/>
  <c r="R258" i="19" a="1"/>
  <c r="O258" i="19" a="1"/>
  <c r="F261" i="19" a="1"/>
  <c r="E261" i="19" a="1"/>
  <c r="G260" i="19" a="1"/>
  <c r="R258" i="19" l="1"/>
  <c r="F261" i="19"/>
  <c r="V259" i="19"/>
  <c r="O258" i="19"/>
  <c r="Q258" i="19" s="1"/>
  <c r="N258" i="19"/>
  <c r="P258" i="19" s="1"/>
  <c r="K259" i="19"/>
  <c r="L259" i="19"/>
  <c r="M259" i="19"/>
  <c r="J259" i="19"/>
  <c r="H258" i="19"/>
  <c r="U259" i="19"/>
  <c r="T259" i="19"/>
  <c r="I259" i="19"/>
  <c r="X259" i="19"/>
  <c r="S259" i="19"/>
  <c r="G260" i="19"/>
  <c r="W260" i="19" s="1"/>
  <c r="E261" i="19"/>
  <c r="C263" i="19"/>
  <c r="B262" i="19"/>
  <c r="N259" i="19" a="1"/>
  <c r="O259" i="19" a="1"/>
  <c r="R259" i="19" a="1"/>
  <c r="F262" i="19" a="1"/>
  <c r="E262" i="19" a="1"/>
  <c r="G261" i="19" a="1"/>
  <c r="R259" i="19" l="1"/>
  <c r="F262" i="19"/>
  <c r="V260" i="19"/>
  <c r="O259" i="19"/>
  <c r="Q259" i="19" s="1"/>
  <c r="N259" i="19"/>
  <c r="P259" i="19" s="1"/>
  <c r="K260" i="19"/>
  <c r="L260" i="19"/>
  <c r="M260" i="19"/>
  <c r="X260" i="19"/>
  <c r="T260" i="19"/>
  <c r="J260" i="19"/>
  <c r="I260" i="19"/>
  <c r="S260" i="19"/>
  <c r="U260" i="19"/>
  <c r="G261" i="19"/>
  <c r="H259" i="19"/>
  <c r="E262" i="19"/>
  <c r="C264" i="19"/>
  <c r="B263" i="19"/>
  <c r="R260" i="19" a="1"/>
  <c r="R261" i="19" a="1"/>
  <c r="O260" i="19" a="1"/>
  <c r="N260" i="19" a="1"/>
  <c r="F263" i="19" a="1"/>
  <c r="E263" i="19" a="1"/>
  <c r="G262" i="19" a="1"/>
  <c r="R260" i="19" l="1"/>
  <c r="F263" i="19"/>
  <c r="V261" i="19"/>
  <c r="W261" i="19"/>
  <c r="O260" i="19"/>
  <c r="Q260" i="19" s="1"/>
  <c r="N260" i="19"/>
  <c r="P260" i="19" s="1"/>
  <c r="L261" i="19"/>
  <c r="M261" i="19"/>
  <c r="K261" i="19"/>
  <c r="I261" i="19"/>
  <c r="T261" i="19"/>
  <c r="J261" i="19"/>
  <c r="S261" i="19"/>
  <c r="X261" i="19"/>
  <c r="U261" i="19"/>
  <c r="G262" i="19"/>
  <c r="W262" i="19" s="1"/>
  <c r="R261" i="19"/>
  <c r="H260" i="19"/>
  <c r="E263" i="19"/>
  <c r="C265" i="19"/>
  <c r="B264" i="19"/>
  <c r="N261" i="19" a="1"/>
  <c r="O261" i="19" a="1"/>
  <c r="F264" i="19" a="1"/>
  <c r="E264" i="19" a="1"/>
  <c r="G263" i="19" a="1"/>
  <c r="F264" i="19" l="1"/>
  <c r="V262" i="19"/>
  <c r="O261" i="19"/>
  <c r="Q261" i="19" s="1"/>
  <c r="N261" i="19"/>
  <c r="P261" i="19" s="1"/>
  <c r="M262" i="19"/>
  <c r="K262" i="19"/>
  <c r="L262" i="19"/>
  <c r="H261" i="19"/>
  <c r="T262" i="19"/>
  <c r="X262" i="19"/>
  <c r="J262" i="19"/>
  <c r="S262" i="19"/>
  <c r="I262" i="19"/>
  <c r="U262" i="19"/>
  <c r="G263" i="19"/>
  <c r="W263" i="19" s="1"/>
  <c r="E264" i="19"/>
  <c r="C266" i="19"/>
  <c r="B265" i="19"/>
  <c r="R262" i="19" a="1"/>
  <c r="O262" i="19" a="1"/>
  <c r="N262" i="19" a="1"/>
  <c r="F265" i="19" a="1"/>
  <c r="E265" i="19" a="1"/>
  <c r="G264" i="19" a="1"/>
  <c r="R262" i="19" l="1"/>
  <c r="F265" i="19"/>
  <c r="V263" i="19"/>
  <c r="O262" i="19"/>
  <c r="Q262" i="19" s="1"/>
  <c r="N262" i="19"/>
  <c r="P262" i="19" s="1"/>
  <c r="K263" i="19"/>
  <c r="L263" i="19"/>
  <c r="M263" i="19"/>
  <c r="J263" i="19"/>
  <c r="H262" i="19"/>
  <c r="T263" i="19"/>
  <c r="U263" i="19"/>
  <c r="I263" i="19"/>
  <c r="S263" i="19"/>
  <c r="X263" i="19"/>
  <c r="G264" i="19"/>
  <c r="W264" i="19" s="1"/>
  <c r="E265" i="19"/>
  <c r="C267" i="19"/>
  <c r="B266" i="19"/>
  <c r="O263" i="19" a="1"/>
  <c r="R263" i="19" a="1"/>
  <c r="N263" i="19" a="1"/>
  <c r="F266" i="19" a="1"/>
  <c r="E266" i="19" a="1"/>
  <c r="G265" i="19" a="1"/>
  <c r="R263" i="19" l="1"/>
  <c r="F266" i="19"/>
  <c r="V264" i="19"/>
  <c r="O263" i="19"/>
  <c r="Q263" i="19" s="1"/>
  <c r="N263" i="19"/>
  <c r="P263" i="19" s="1"/>
  <c r="K264" i="19"/>
  <c r="L264" i="19"/>
  <c r="M264" i="19"/>
  <c r="J264" i="19"/>
  <c r="S264" i="19"/>
  <c r="I264" i="19"/>
  <c r="U264" i="19"/>
  <c r="T264" i="19"/>
  <c r="X264" i="19"/>
  <c r="G265" i="19"/>
  <c r="H263" i="19"/>
  <c r="E266" i="19"/>
  <c r="C268" i="19"/>
  <c r="B267" i="19"/>
  <c r="O264" i="19" a="1"/>
  <c r="R264" i="19" a="1"/>
  <c r="N264" i="19" a="1"/>
  <c r="F267" i="19" a="1"/>
  <c r="E267" i="19" a="1"/>
  <c r="G266" i="19" a="1"/>
  <c r="R264" i="19" l="1"/>
  <c r="F267" i="19"/>
  <c r="V265" i="19"/>
  <c r="W265" i="19"/>
  <c r="O264" i="19"/>
  <c r="Q264" i="19" s="1"/>
  <c r="N264" i="19"/>
  <c r="P264" i="19" s="1"/>
  <c r="L265" i="19"/>
  <c r="M265" i="19"/>
  <c r="K265" i="19"/>
  <c r="H264" i="19"/>
  <c r="U265" i="19"/>
  <c r="J265" i="19"/>
  <c r="S265" i="19"/>
  <c r="I265" i="19"/>
  <c r="X265" i="19"/>
  <c r="T265" i="19"/>
  <c r="G266" i="19"/>
  <c r="W266" i="19" s="1"/>
  <c r="E267" i="19"/>
  <c r="C269" i="19"/>
  <c r="B268" i="19"/>
  <c r="O265" i="19" a="1"/>
  <c r="N265" i="19" a="1"/>
  <c r="R265" i="19" a="1"/>
  <c r="F268" i="19" a="1"/>
  <c r="E268" i="19" a="1"/>
  <c r="G267" i="19" a="1"/>
  <c r="R265" i="19" l="1"/>
  <c r="F268" i="19"/>
  <c r="V266" i="19"/>
  <c r="O265" i="19"/>
  <c r="Q265" i="19" s="1"/>
  <c r="N265" i="19"/>
  <c r="P265" i="19" s="1"/>
  <c r="H265" i="19"/>
  <c r="M266" i="19"/>
  <c r="K266" i="19"/>
  <c r="L266" i="19"/>
  <c r="J266" i="19"/>
  <c r="S266" i="19"/>
  <c r="I266" i="19"/>
  <c r="X266" i="19"/>
  <c r="T266" i="19"/>
  <c r="U266" i="19"/>
  <c r="G267" i="19"/>
  <c r="W267" i="19" s="1"/>
  <c r="E268" i="19"/>
  <c r="C270" i="19"/>
  <c r="B269" i="19"/>
  <c r="R266" i="19" a="1"/>
  <c r="O266" i="19" a="1"/>
  <c r="N266" i="19" a="1"/>
  <c r="F269" i="19" a="1"/>
  <c r="E269" i="19" a="1"/>
  <c r="G268" i="19" a="1"/>
  <c r="R266" i="19" l="1"/>
  <c r="F269" i="19"/>
  <c r="V267" i="19"/>
  <c r="O266" i="19"/>
  <c r="Q266" i="19" s="1"/>
  <c r="N266" i="19"/>
  <c r="P266" i="19" s="1"/>
  <c r="K267" i="19"/>
  <c r="L267" i="19"/>
  <c r="M267" i="19"/>
  <c r="U267" i="19"/>
  <c r="X267" i="19"/>
  <c r="J267" i="19"/>
  <c r="T267" i="19"/>
  <c r="S267" i="19"/>
  <c r="I267" i="19"/>
  <c r="G268" i="19"/>
  <c r="H266" i="19"/>
  <c r="E269" i="19"/>
  <c r="C271" i="19"/>
  <c r="B270" i="19"/>
  <c r="O267" i="19" a="1"/>
  <c r="R267" i="19" a="1"/>
  <c r="N267" i="19" a="1"/>
  <c r="F270" i="19" a="1"/>
  <c r="E270" i="19" a="1"/>
  <c r="G269" i="19" a="1"/>
  <c r="R267" i="19" l="1"/>
  <c r="F270" i="19"/>
  <c r="V268" i="19"/>
  <c r="W268" i="19"/>
  <c r="O267" i="19"/>
  <c r="Q267" i="19" s="1"/>
  <c r="N267" i="19"/>
  <c r="P267" i="19" s="1"/>
  <c r="K268" i="19"/>
  <c r="L268" i="19"/>
  <c r="M268" i="19"/>
  <c r="T268" i="19"/>
  <c r="I268" i="19"/>
  <c r="S268" i="19"/>
  <c r="J268" i="19"/>
  <c r="U268" i="19"/>
  <c r="X268" i="19"/>
  <c r="H267" i="19"/>
  <c r="G269" i="19"/>
  <c r="W269" i="19" s="1"/>
  <c r="E270" i="19"/>
  <c r="C272" i="19"/>
  <c r="B271" i="19"/>
  <c r="R268" i="19" a="1"/>
  <c r="N268" i="19" a="1"/>
  <c r="O268" i="19" a="1"/>
  <c r="F271" i="19" a="1"/>
  <c r="G270" i="19" a="1"/>
  <c r="E271" i="19" a="1"/>
  <c r="R268" i="19" l="1"/>
  <c r="F271" i="19"/>
  <c r="V269" i="19"/>
  <c r="O268" i="19"/>
  <c r="Q268" i="19" s="1"/>
  <c r="T269" i="19"/>
  <c r="N268" i="19"/>
  <c r="U269" i="19"/>
  <c r="L269" i="19"/>
  <c r="M269" i="19"/>
  <c r="K269" i="19"/>
  <c r="S269" i="19"/>
  <c r="X269" i="19"/>
  <c r="I269" i="19"/>
  <c r="J269" i="19"/>
  <c r="G270" i="19"/>
  <c r="W270" i="19" s="1"/>
  <c r="E271" i="19"/>
  <c r="C273" i="19"/>
  <c r="B272" i="19"/>
  <c r="R269" i="19" a="1"/>
  <c r="O269" i="19" a="1"/>
  <c r="N269" i="19" a="1"/>
  <c r="F272" i="19" a="1"/>
  <c r="E272" i="19" a="1"/>
  <c r="G271" i="19" a="1"/>
  <c r="R269" i="19" l="1"/>
  <c r="F272" i="19"/>
  <c r="V270" i="19"/>
  <c r="O269" i="19"/>
  <c r="Q269" i="19" s="1"/>
  <c r="H268" i="19"/>
  <c r="P268" i="19"/>
  <c r="N269" i="19"/>
  <c r="P269" i="19" s="1"/>
  <c r="M270" i="19"/>
  <c r="K270" i="19"/>
  <c r="L270" i="19"/>
  <c r="J270" i="19"/>
  <c r="U270" i="19"/>
  <c r="I270" i="19"/>
  <c r="X270" i="19"/>
  <c r="S270" i="19"/>
  <c r="T270" i="19"/>
  <c r="H269" i="19"/>
  <c r="G271" i="19"/>
  <c r="E272" i="19"/>
  <c r="C274" i="19"/>
  <c r="B273" i="19"/>
  <c r="R270" i="19" a="1"/>
  <c r="N270" i="19" a="1"/>
  <c r="O270" i="19" a="1"/>
  <c r="F273" i="19" a="1"/>
  <c r="E273" i="19" a="1"/>
  <c r="G272" i="19" a="1"/>
  <c r="R270" i="19" l="1"/>
  <c r="F273" i="19"/>
  <c r="V271" i="19"/>
  <c r="W271" i="19"/>
  <c r="O270" i="19"/>
  <c r="Q270" i="19" s="1"/>
  <c r="U271" i="19"/>
  <c r="N270" i="19"/>
  <c r="P270" i="19" s="1"/>
  <c r="K271" i="19"/>
  <c r="L271" i="19"/>
  <c r="M271" i="19"/>
  <c r="I271" i="19"/>
  <c r="S271" i="19"/>
  <c r="T271" i="19"/>
  <c r="J271" i="19"/>
  <c r="X271" i="19"/>
  <c r="G272" i="19"/>
  <c r="H270" i="19"/>
  <c r="E273" i="19"/>
  <c r="C275" i="19"/>
  <c r="B274" i="19"/>
  <c r="R272" i="19" a="1"/>
  <c r="O271" i="19" a="1"/>
  <c r="R271" i="19" a="1"/>
  <c r="N271" i="19" a="1"/>
  <c r="F274" i="19" a="1"/>
  <c r="E274" i="19" a="1"/>
  <c r="G273" i="19" a="1"/>
  <c r="R271" i="19" l="1"/>
  <c r="F274" i="19"/>
  <c r="V272" i="19"/>
  <c r="W272" i="19"/>
  <c r="O271" i="19"/>
  <c r="Q271" i="19" s="1"/>
  <c r="N271" i="19"/>
  <c r="P271" i="19" s="1"/>
  <c r="K272" i="19"/>
  <c r="L272" i="19"/>
  <c r="M272" i="19"/>
  <c r="U272" i="19"/>
  <c r="X272" i="19"/>
  <c r="J272" i="19"/>
  <c r="I272" i="19"/>
  <c r="S272" i="19"/>
  <c r="T272" i="19"/>
  <c r="G273" i="19"/>
  <c r="H271" i="19"/>
  <c r="R272" i="19"/>
  <c r="E274" i="19"/>
  <c r="C276" i="19"/>
  <c r="B275" i="19"/>
  <c r="N272" i="19" a="1"/>
  <c r="R273" i="19" a="1"/>
  <c r="O272" i="19" a="1"/>
  <c r="F275" i="19" a="1"/>
  <c r="E275" i="19" a="1"/>
  <c r="G274" i="19" a="1"/>
  <c r="F275" i="19" l="1"/>
  <c r="V273" i="19"/>
  <c r="W273" i="19"/>
  <c r="O272" i="19"/>
  <c r="Q272" i="19" s="1"/>
  <c r="N272" i="19"/>
  <c r="P272" i="19" s="1"/>
  <c r="L273" i="19"/>
  <c r="M273" i="19"/>
  <c r="K273" i="19"/>
  <c r="J273" i="19"/>
  <c r="I273" i="19"/>
  <c r="S273" i="19"/>
  <c r="T273" i="19"/>
  <c r="U273" i="19"/>
  <c r="X273" i="19"/>
  <c r="G274" i="19"/>
  <c r="W274" i="19" s="1"/>
  <c r="R273" i="19"/>
  <c r="H272" i="19"/>
  <c r="E275" i="19"/>
  <c r="C277" i="19"/>
  <c r="B276" i="19"/>
  <c r="N273" i="19" a="1"/>
  <c r="O273" i="19" a="1"/>
  <c r="F276" i="19" a="1"/>
  <c r="G275" i="19" a="1"/>
  <c r="E276" i="19" a="1"/>
  <c r="F276" i="19" l="1"/>
  <c r="V274" i="19"/>
  <c r="O273" i="19"/>
  <c r="Q273" i="19" s="1"/>
  <c r="N273" i="19"/>
  <c r="P273" i="19" s="1"/>
  <c r="M274" i="19"/>
  <c r="K274" i="19"/>
  <c r="L274" i="19"/>
  <c r="I274" i="19"/>
  <c r="J274" i="19"/>
  <c r="U274" i="19"/>
  <c r="X274" i="19"/>
  <c r="T274" i="19"/>
  <c r="S274" i="19"/>
  <c r="G275" i="19"/>
  <c r="H273" i="19"/>
  <c r="E276" i="19"/>
  <c r="C278" i="19"/>
  <c r="B277" i="19"/>
  <c r="O274" i="19" a="1"/>
  <c r="R274" i="19" a="1"/>
  <c r="N274" i="19" a="1"/>
  <c r="R275" i="19" a="1"/>
  <c r="F277" i="19" a="1"/>
  <c r="E277" i="19" a="1"/>
  <c r="G276" i="19" a="1"/>
  <c r="R274" i="19" l="1"/>
  <c r="F277" i="19"/>
  <c r="V275" i="19"/>
  <c r="W275" i="19"/>
  <c r="O274" i="19"/>
  <c r="Q274" i="19" s="1"/>
  <c r="N274" i="19"/>
  <c r="P274" i="19" s="1"/>
  <c r="K275" i="19"/>
  <c r="L275" i="19"/>
  <c r="M275" i="19"/>
  <c r="S275" i="19"/>
  <c r="X275" i="19"/>
  <c r="T275" i="19"/>
  <c r="U275" i="19"/>
  <c r="J275" i="19"/>
  <c r="I275" i="19"/>
  <c r="G276" i="19"/>
  <c r="H274" i="19"/>
  <c r="R275" i="19"/>
  <c r="E277" i="19"/>
  <c r="C279" i="19"/>
  <c r="B278" i="19"/>
  <c r="O275" i="19" a="1"/>
  <c r="R276" i="19" a="1"/>
  <c r="N275" i="19" a="1"/>
  <c r="F278" i="19" a="1"/>
  <c r="E278" i="19" a="1"/>
  <c r="G277" i="19" a="1"/>
  <c r="F278" i="19" l="1"/>
  <c r="V276" i="19"/>
  <c r="W276" i="19"/>
  <c r="O275" i="19"/>
  <c r="Q275" i="19" s="1"/>
  <c r="N275" i="19"/>
  <c r="P275" i="19" s="1"/>
  <c r="K276" i="19"/>
  <c r="L276" i="19"/>
  <c r="M276" i="19"/>
  <c r="U276" i="19"/>
  <c r="X276" i="19"/>
  <c r="I276" i="19"/>
  <c r="H275" i="19"/>
  <c r="J276" i="19"/>
  <c r="T276" i="19"/>
  <c r="S276" i="19"/>
  <c r="G277" i="19"/>
  <c r="W277" i="19" s="1"/>
  <c r="R276" i="19"/>
  <c r="E278" i="19"/>
  <c r="C280" i="19"/>
  <c r="B279" i="19"/>
  <c r="O276" i="19" a="1"/>
  <c r="N276" i="19" a="1"/>
  <c r="F279" i="19" a="1"/>
  <c r="E279" i="19" a="1"/>
  <c r="G278" i="19" a="1"/>
  <c r="F279" i="19" l="1"/>
  <c r="V277" i="19"/>
  <c r="O276" i="19"/>
  <c r="Q276" i="19" s="1"/>
  <c r="N276" i="19"/>
  <c r="P276" i="19" s="1"/>
  <c r="L277" i="19"/>
  <c r="M277" i="19"/>
  <c r="K277" i="19"/>
  <c r="S277" i="19"/>
  <c r="X277" i="19"/>
  <c r="T277" i="19"/>
  <c r="I277" i="19"/>
  <c r="J277" i="19"/>
  <c r="U277" i="19"/>
  <c r="G278" i="19"/>
  <c r="H276" i="19"/>
  <c r="E279" i="19"/>
  <c r="C281" i="19"/>
  <c r="B280" i="19"/>
  <c r="R278" i="19" a="1"/>
  <c r="R277" i="19" a="1"/>
  <c r="O277" i="19" a="1"/>
  <c r="N277" i="19" a="1"/>
  <c r="F280" i="19" a="1"/>
  <c r="E280" i="19" a="1"/>
  <c r="G279" i="19" a="1"/>
  <c r="R277" i="19" l="1"/>
  <c r="F280" i="19"/>
  <c r="V278" i="19"/>
  <c r="W278" i="19"/>
  <c r="O277" i="19"/>
  <c r="Q277" i="19" s="1"/>
  <c r="N277" i="19"/>
  <c r="P277" i="19" s="1"/>
  <c r="M278" i="19"/>
  <c r="K278" i="19"/>
  <c r="L278" i="19"/>
  <c r="S278" i="19"/>
  <c r="I278" i="19"/>
  <c r="X278" i="19"/>
  <c r="H277" i="19"/>
  <c r="J278" i="19"/>
  <c r="T278" i="19"/>
  <c r="U278" i="19"/>
  <c r="G279" i="19"/>
  <c r="W279" i="19" s="1"/>
  <c r="R278" i="19"/>
  <c r="E280" i="19"/>
  <c r="C282" i="19"/>
  <c r="B281" i="19"/>
  <c r="N278" i="19" a="1"/>
  <c r="O278" i="19" a="1"/>
  <c r="F281" i="19" a="1"/>
  <c r="G280" i="19" a="1"/>
  <c r="E281" i="19" a="1"/>
  <c r="F281" i="19" l="1"/>
  <c r="V279" i="19"/>
  <c r="O278" i="19"/>
  <c r="Q278" i="19" s="1"/>
  <c r="N278" i="19"/>
  <c r="P278" i="19" s="1"/>
  <c r="K279" i="19"/>
  <c r="L279" i="19"/>
  <c r="M279" i="19"/>
  <c r="X279" i="19"/>
  <c r="T279" i="19"/>
  <c r="U279" i="19"/>
  <c r="J279" i="19"/>
  <c r="I279" i="19"/>
  <c r="S279" i="19"/>
  <c r="G280" i="19"/>
  <c r="H278" i="19"/>
  <c r="E281" i="19"/>
  <c r="C283" i="19"/>
  <c r="B282" i="19"/>
  <c r="N279" i="19" a="1"/>
  <c r="R279" i="19" a="1"/>
  <c r="O279" i="19" a="1"/>
  <c r="R280" i="19" a="1"/>
  <c r="F282" i="19" a="1"/>
  <c r="G281" i="19" a="1"/>
  <c r="E282" i="19" a="1"/>
  <c r="R279" i="19" l="1"/>
  <c r="F282" i="19"/>
  <c r="V280" i="19"/>
  <c r="W280" i="19"/>
  <c r="O279" i="19"/>
  <c r="Q279" i="19" s="1"/>
  <c r="N279" i="19"/>
  <c r="P279" i="19" s="1"/>
  <c r="K280" i="19"/>
  <c r="L280" i="19"/>
  <c r="M280" i="19"/>
  <c r="U280" i="19"/>
  <c r="S280" i="19"/>
  <c r="J280" i="19"/>
  <c r="I280" i="19"/>
  <c r="T280" i="19"/>
  <c r="X280" i="19"/>
  <c r="H279" i="19"/>
  <c r="G281" i="19"/>
  <c r="W281" i="19" s="1"/>
  <c r="R280" i="19"/>
  <c r="E282" i="19"/>
  <c r="C284" i="19"/>
  <c r="B283" i="19"/>
  <c r="N280" i="19" a="1"/>
  <c r="O280" i="19" a="1"/>
  <c r="F283" i="19" a="1"/>
  <c r="G282" i="19" a="1"/>
  <c r="E283" i="19" a="1"/>
  <c r="F283" i="19" l="1"/>
  <c r="V281" i="19"/>
  <c r="O280" i="19"/>
  <c r="Q280" i="19" s="1"/>
  <c r="N280" i="19"/>
  <c r="P280" i="19" s="1"/>
  <c r="L281" i="19"/>
  <c r="M281" i="19"/>
  <c r="K281" i="19"/>
  <c r="X281" i="19"/>
  <c r="T281" i="19"/>
  <c r="I281" i="19"/>
  <c r="J281" i="19"/>
  <c r="S281" i="19"/>
  <c r="U281" i="19"/>
  <c r="G282" i="19"/>
  <c r="W282" i="19" s="1"/>
  <c r="H280" i="19"/>
  <c r="E283" i="19"/>
  <c r="C285" i="19"/>
  <c r="B284" i="19"/>
  <c r="R281" i="19" a="1"/>
  <c r="N281" i="19" a="1"/>
  <c r="O281" i="19" a="1"/>
  <c r="F284" i="19" a="1"/>
  <c r="E284" i="19" a="1"/>
  <c r="G283" i="19" a="1"/>
  <c r="R281" i="19" l="1"/>
  <c r="F284" i="19"/>
  <c r="V282" i="19"/>
  <c r="O281" i="19"/>
  <c r="Q281" i="19" s="1"/>
  <c r="N281" i="19"/>
  <c r="P281" i="19" s="1"/>
  <c r="M282" i="19"/>
  <c r="K282" i="19"/>
  <c r="L282" i="19"/>
  <c r="I282" i="19"/>
  <c r="H281" i="19"/>
  <c r="U282" i="19"/>
  <c r="X282" i="19"/>
  <c r="J282" i="19"/>
  <c r="S282" i="19"/>
  <c r="T282" i="19"/>
  <c r="G283" i="19"/>
  <c r="W283" i="19" s="1"/>
  <c r="E284" i="19"/>
  <c r="C286" i="19"/>
  <c r="B285" i="19"/>
  <c r="R282" i="19" a="1"/>
  <c r="O282" i="19" a="1"/>
  <c r="N282" i="19" a="1"/>
  <c r="F285" i="19" a="1"/>
  <c r="E285" i="19" a="1"/>
  <c r="G284" i="19" a="1"/>
  <c r="R282" i="19" l="1"/>
  <c r="F285" i="19"/>
  <c r="V283" i="19"/>
  <c r="O282" i="19"/>
  <c r="Q282" i="19" s="1"/>
  <c r="N282" i="19"/>
  <c r="P282" i="19" s="1"/>
  <c r="K283" i="19"/>
  <c r="M283" i="19"/>
  <c r="L283" i="19"/>
  <c r="X283" i="19"/>
  <c r="T283" i="19"/>
  <c r="S283" i="19"/>
  <c r="U283" i="19"/>
  <c r="J283" i="19"/>
  <c r="I283" i="19"/>
  <c r="G284" i="19"/>
  <c r="H282" i="19"/>
  <c r="E285" i="19"/>
  <c r="C287" i="19"/>
  <c r="B286" i="19"/>
  <c r="O283" i="19" a="1"/>
  <c r="R283" i="19" a="1"/>
  <c r="N283" i="19" a="1"/>
  <c r="R284" i="19" a="1"/>
  <c r="F286" i="19" a="1"/>
  <c r="E286" i="19" a="1"/>
  <c r="G285" i="19" a="1"/>
  <c r="R283" i="19" l="1"/>
  <c r="F286" i="19"/>
  <c r="V284" i="19"/>
  <c r="W284" i="19"/>
  <c r="O283" i="19"/>
  <c r="Q283" i="19" s="1"/>
  <c r="N283" i="19"/>
  <c r="P283" i="19" s="1"/>
  <c r="K284" i="19"/>
  <c r="L284" i="19"/>
  <c r="M284" i="19"/>
  <c r="T284" i="19"/>
  <c r="X284" i="19"/>
  <c r="U284" i="19"/>
  <c r="J284" i="19"/>
  <c r="I284" i="19"/>
  <c r="S284" i="19"/>
  <c r="G285" i="19"/>
  <c r="H283" i="19"/>
  <c r="R284" i="19"/>
  <c r="E286" i="19"/>
  <c r="C288" i="19"/>
  <c r="B287" i="19"/>
  <c r="O284" i="19" a="1"/>
  <c r="N284" i="19" a="1"/>
  <c r="F287" i="19" a="1"/>
  <c r="E287" i="19" a="1"/>
  <c r="G286" i="19" a="1"/>
  <c r="F287" i="19" l="1"/>
  <c r="V285" i="19"/>
  <c r="W285" i="19"/>
  <c r="O284" i="19"/>
  <c r="Q284" i="19" s="1"/>
  <c r="N284" i="19"/>
  <c r="P284" i="19" s="1"/>
  <c r="L285" i="19"/>
  <c r="M285" i="19"/>
  <c r="K285" i="19"/>
  <c r="U285" i="19"/>
  <c r="X285" i="19"/>
  <c r="T285" i="19"/>
  <c r="J285" i="19"/>
  <c r="I285" i="19"/>
  <c r="S285" i="19"/>
  <c r="H284" i="19"/>
  <c r="G286" i="19"/>
  <c r="W286" i="19" s="1"/>
  <c r="E287" i="19"/>
  <c r="C289" i="19"/>
  <c r="B288" i="19"/>
  <c r="R285" i="19" a="1"/>
  <c r="O285" i="19" a="1"/>
  <c r="N285" i="19" a="1"/>
  <c r="F288" i="19" a="1"/>
  <c r="G287" i="19" a="1"/>
  <c r="E288" i="19" a="1"/>
  <c r="R285" i="19" l="1"/>
  <c r="F288" i="19"/>
  <c r="V286" i="19"/>
  <c r="O285" i="19"/>
  <c r="Q285" i="19" s="1"/>
  <c r="N285" i="19"/>
  <c r="M286" i="19"/>
  <c r="K286" i="19"/>
  <c r="L286" i="19"/>
  <c r="I286" i="19"/>
  <c r="J286" i="19"/>
  <c r="U286" i="19"/>
  <c r="X286" i="19"/>
  <c r="S286" i="19"/>
  <c r="T286" i="19"/>
  <c r="G287" i="19"/>
  <c r="W287" i="19" s="1"/>
  <c r="E288" i="19"/>
  <c r="C290" i="19"/>
  <c r="B289" i="19"/>
  <c r="R286" i="19" a="1"/>
  <c r="N286" i="19" a="1"/>
  <c r="O286" i="19" a="1"/>
  <c r="F289" i="19" a="1"/>
  <c r="E289" i="19" a="1"/>
  <c r="G288" i="19" a="1"/>
  <c r="R286" i="19" l="1"/>
  <c r="F289" i="19"/>
  <c r="V287" i="19"/>
  <c r="O286" i="19"/>
  <c r="Q286" i="19" s="1"/>
  <c r="H285" i="19"/>
  <c r="P285" i="19"/>
  <c r="N286" i="19"/>
  <c r="P286" i="19" s="1"/>
  <c r="K287" i="19"/>
  <c r="L287" i="19"/>
  <c r="M287" i="19"/>
  <c r="S287" i="19"/>
  <c r="U287" i="19"/>
  <c r="T287" i="19"/>
  <c r="J287" i="19"/>
  <c r="H286" i="19"/>
  <c r="X287" i="19"/>
  <c r="I287" i="19"/>
  <c r="G288" i="19"/>
  <c r="E289" i="19"/>
  <c r="C291" i="19"/>
  <c r="B290" i="19"/>
  <c r="N287" i="19" a="1"/>
  <c r="R287" i="19" a="1"/>
  <c r="O287" i="19" a="1"/>
  <c r="R288" i="19" a="1"/>
  <c r="F290" i="19" a="1"/>
  <c r="E290" i="19" a="1"/>
  <c r="G289" i="19" a="1"/>
  <c r="R287" i="19" l="1"/>
  <c r="F290" i="19"/>
  <c r="V288" i="19"/>
  <c r="W288" i="19"/>
  <c r="O287" i="19"/>
  <c r="Q287" i="19" s="1"/>
  <c r="N287" i="19"/>
  <c r="P287" i="19" s="1"/>
  <c r="K288" i="19"/>
  <c r="L288" i="19"/>
  <c r="M288" i="19"/>
  <c r="S288" i="19"/>
  <c r="I288" i="19"/>
  <c r="T288" i="19"/>
  <c r="J288" i="19"/>
  <c r="X288" i="19"/>
  <c r="U288" i="19"/>
  <c r="G289" i="19"/>
  <c r="R288" i="19"/>
  <c r="H287" i="19"/>
  <c r="E290" i="19"/>
  <c r="C292" i="19"/>
  <c r="B291" i="19"/>
  <c r="O288" i="19" a="1"/>
  <c r="R289" i="19" a="1"/>
  <c r="N288" i="19" a="1"/>
  <c r="F291" i="19" a="1"/>
  <c r="E291" i="19" a="1"/>
  <c r="G290" i="19" a="1"/>
  <c r="F291" i="19" l="1"/>
  <c r="V289" i="19"/>
  <c r="W289" i="19"/>
  <c r="O288" i="19"/>
  <c r="Q288" i="19" s="1"/>
  <c r="N288" i="19"/>
  <c r="P288" i="19" s="1"/>
  <c r="L289" i="19"/>
  <c r="M289" i="19"/>
  <c r="K289" i="19"/>
  <c r="T289" i="19"/>
  <c r="J289" i="19"/>
  <c r="S289" i="19"/>
  <c r="X289" i="19"/>
  <c r="I289" i="19"/>
  <c r="U289" i="19"/>
  <c r="G290" i="19"/>
  <c r="R289" i="19"/>
  <c r="H288" i="19"/>
  <c r="E291" i="19"/>
  <c r="C293" i="19"/>
  <c r="B292" i="19"/>
  <c r="O289" i="19" a="1"/>
  <c r="N289" i="19" a="1"/>
  <c r="R290" i="19" a="1"/>
  <c r="F292" i="19" a="1"/>
  <c r="E292" i="19" a="1"/>
  <c r="G291" i="19" a="1"/>
  <c r="F292" i="19" l="1"/>
  <c r="V290" i="19"/>
  <c r="W290" i="19"/>
  <c r="O289" i="19"/>
  <c r="Q289" i="19" s="1"/>
  <c r="N289" i="19"/>
  <c r="P289" i="19" s="1"/>
  <c r="M290" i="19"/>
  <c r="K290" i="19"/>
  <c r="L290" i="19"/>
  <c r="T290" i="19"/>
  <c r="X290" i="19"/>
  <c r="U290" i="19"/>
  <c r="J290" i="19"/>
  <c r="S290" i="19"/>
  <c r="I290" i="19"/>
  <c r="G291" i="19"/>
  <c r="H289" i="19"/>
  <c r="R290" i="19"/>
  <c r="E292" i="19"/>
  <c r="C294" i="19"/>
  <c r="B293" i="19"/>
  <c r="O290" i="19" a="1"/>
  <c r="R291" i="19" a="1"/>
  <c r="N290" i="19" a="1"/>
  <c r="F293" i="19" a="1"/>
  <c r="G292" i="19" a="1"/>
  <c r="E293" i="19" a="1"/>
  <c r="F293" i="19" l="1"/>
  <c r="V291" i="19"/>
  <c r="W291" i="19"/>
  <c r="O290" i="19"/>
  <c r="Q290" i="19" s="1"/>
  <c r="N290" i="19"/>
  <c r="P290" i="19" s="1"/>
  <c r="K291" i="19"/>
  <c r="L291" i="19"/>
  <c r="M291" i="19"/>
  <c r="J291" i="19"/>
  <c r="X291" i="19"/>
  <c r="I291" i="19"/>
  <c r="S291" i="19"/>
  <c r="T291" i="19"/>
  <c r="U291" i="19"/>
  <c r="G292" i="19"/>
  <c r="H290" i="19"/>
  <c r="R291" i="19"/>
  <c r="E293" i="19"/>
  <c r="C295" i="19"/>
  <c r="B294" i="19"/>
  <c r="O291" i="19" a="1"/>
  <c r="N291" i="19" a="1"/>
  <c r="F294" i="19" a="1"/>
  <c r="G293" i="19" a="1"/>
  <c r="E294" i="19" a="1"/>
  <c r="F294" i="19" l="1"/>
  <c r="V292" i="19"/>
  <c r="W292" i="19"/>
  <c r="O291" i="19"/>
  <c r="Q291" i="19" s="1"/>
  <c r="N291" i="19"/>
  <c r="P291" i="19" s="1"/>
  <c r="K292" i="19"/>
  <c r="L292" i="19"/>
  <c r="M292" i="19"/>
  <c r="J292" i="19"/>
  <c r="S292" i="19"/>
  <c r="I292" i="19"/>
  <c r="U292" i="19"/>
  <c r="T292" i="19"/>
  <c r="X292" i="19"/>
  <c r="G293" i="19"/>
  <c r="H291" i="19"/>
  <c r="E294" i="19"/>
  <c r="C296" i="19"/>
  <c r="B295" i="19"/>
  <c r="N292" i="19" a="1"/>
  <c r="R292" i="19" a="1"/>
  <c r="O292" i="19" a="1"/>
  <c r="R293" i="19" a="1"/>
  <c r="F295" i="19" a="1"/>
  <c r="G294" i="19" a="1"/>
  <c r="E295" i="19" a="1"/>
  <c r="R292" i="19" l="1"/>
  <c r="F295" i="19"/>
  <c r="V293" i="19"/>
  <c r="W293" i="19"/>
  <c r="O292" i="19"/>
  <c r="Q292" i="19" s="1"/>
  <c r="N292" i="19"/>
  <c r="P292" i="19" s="1"/>
  <c r="L293" i="19"/>
  <c r="M293" i="19"/>
  <c r="K293" i="19"/>
  <c r="U293" i="19"/>
  <c r="T293" i="19"/>
  <c r="S293" i="19"/>
  <c r="I293" i="19"/>
  <c r="X293" i="19"/>
  <c r="J293" i="19"/>
  <c r="G294" i="19"/>
  <c r="R293" i="19"/>
  <c r="H292" i="19"/>
  <c r="E295" i="19"/>
  <c r="C297" i="19"/>
  <c r="B296" i="19"/>
  <c r="N293" i="19" a="1"/>
  <c r="R294" i="19" a="1"/>
  <c r="O293" i="19" a="1"/>
  <c r="F296" i="19" a="1"/>
  <c r="E296" i="19" a="1"/>
  <c r="G295" i="19" a="1"/>
  <c r="F296" i="19" l="1"/>
  <c r="V294" i="19"/>
  <c r="W294" i="19"/>
  <c r="O293" i="19"/>
  <c r="Q293" i="19" s="1"/>
  <c r="N293" i="19"/>
  <c r="P293" i="19" s="1"/>
  <c r="M294" i="19"/>
  <c r="K294" i="19"/>
  <c r="L294" i="19"/>
  <c r="J294" i="19"/>
  <c r="T294" i="19"/>
  <c r="I294" i="19"/>
  <c r="X294" i="19"/>
  <c r="U294" i="19"/>
  <c r="H293" i="19"/>
  <c r="S294" i="19"/>
  <c r="G295" i="19"/>
  <c r="W295" i="19" s="1"/>
  <c r="R294" i="19"/>
  <c r="E296" i="19"/>
  <c r="C298" i="19"/>
  <c r="B297" i="19"/>
  <c r="O294" i="19" a="1"/>
  <c r="N294" i="19" a="1"/>
  <c r="F297" i="19" a="1"/>
  <c r="E297" i="19" a="1"/>
  <c r="G296" i="19" a="1"/>
  <c r="F297" i="19" l="1"/>
  <c r="V295" i="19"/>
  <c r="O294" i="19"/>
  <c r="Q294" i="19" s="1"/>
  <c r="N294" i="19"/>
  <c r="P294" i="19" s="1"/>
  <c r="K295" i="19"/>
  <c r="L295" i="19"/>
  <c r="M295" i="19"/>
  <c r="H294" i="19"/>
  <c r="X295" i="19"/>
  <c r="J295" i="19"/>
  <c r="I295" i="19"/>
  <c r="T295" i="19"/>
  <c r="U295" i="19"/>
  <c r="S295" i="19"/>
  <c r="G296" i="19"/>
  <c r="W296" i="19" s="1"/>
  <c r="E297" i="19"/>
  <c r="C299" i="19"/>
  <c r="B298" i="19"/>
  <c r="R295" i="19" a="1"/>
  <c r="N295" i="19" a="1"/>
  <c r="O295" i="19" a="1"/>
  <c r="F298" i="19" a="1"/>
  <c r="G297" i="19" a="1"/>
  <c r="E298" i="19" a="1"/>
  <c r="R295" i="19" l="1"/>
  <c r="F298" i="19"/>
  <c r="V296" i="19"/>
  <c r="O295" i="19"/>
  <c r="Q295" i="19" s="1"/>
  <c r="N295" i="19"/>
  <c r="P295" i="19" s="1"/>
  <c r="K296" i="19"/>
  <c r="L296" i="19"/>
  <c r="M296" i="19"/>
  <c r="S296" i="19"/>
  <c r="U296" i="19"/>
  <c r="I296" i="19"/>
  <c r="X296" i="19"/>
  <c r="T296" i="19"/>
  <c r="J296" i="19"/>
  <c r="G297" i="19"/>
  <c r="H295" i="19"/>
  <c r="E298" i="19"/>
  <c r="C300" i="19"/>
  <c r="B299" i="19"/>
  <c r="R296" i="19" a="1"/>
  <c r="N296" i="19" a="1"/>
  <c r="O296" i="19" a="1"/>
  <c r="R297" i="19" a="1"/>
  <c r="F299" i="19" a="1"/>
  <c r="E299" i="19" a="1"/>
  <c r="G298" i="19" a="1"/>
  <c r="R296" i="19" l="1"/>
  <c r="F299" i="19"/>
  <c r="V297" i="19"/>
  <c r="W297" i="19"/>
  <c r="O296" i="19"/>
  <c r="Q296" i="19" s="1"/>
  <c r="N296" i="19"/>
  <c r="P296" i="19" s="1"/>
  <c r="H296" i="19"/>
  <c r="L297" i="19"/>
  <c r="M297" i="19"/>
  <c r="K297" i="19"/>
  <c r="S297" i="19"/>
  <c r="T297" i="19"/>
  <c r="X297" i="19"/>
  <c r="J297" i="19"/>
  <c r="I297" i="19"/>
  <c r="U297" i="19"/>
  <c r="G298" i="19"/>
  <c r="W298" i="19" s="1"/>
  <c r="R297" i="19"/>
  <c r="E299" i="19"/>
  <c r="C301" i="19"/>
  <c r="B300" i="19"/>
  <c r="N297" i="19" a="1"/>
  <c r="O297" i="19" a="1"/>
  <c r="F300" i="19" a="1"/>
  <c r="E300" i="19" a="1"/>
  <c r="G299" i="19" a="1"/>
  <c r="F300" i="19" l="1"/>
  <c r="V298" i="19"/>
  <c r="O297" i="19"/>
  <c r="Q297" i="19" s="1"/>
  <c r="N297" i="19"/>
  <c r="M298" i="19"/>
  <c r="K298" i="19"/>
  <c r="L298" i="19"/>
  <c r="J298" i="19"/>
  <c r="T298" i="19"/>
  <c r="X298" i="19"/>
  <c r="I298" i="19"/>
  <c r="U298" i="19"/>
  <c r="S298" i="19"/>
  <c r="G299" i="19"/>
  <c r="W299" i="19" s="1"/>
  <c r="E300" i="19"/>
  <c r="C302" i="19"/>
  <c r="B301" i="19"/>
  <c r="O298" i="19" a="1"/>
  <c r="R298" i="19" a="1"/>
  <c r="N298" i="19" a="1"/>
  <c r="F301" i="19" a="1"/>
  <c r="E301" i="19" a="1"/>
  <c r="G300" i="19" a="1"/>
  <c r="R298" i="19" l="1"/>
  <c r="F301" i="19"/>
  <c r="V299" i="19"/>
  <c r="O298" i="19"/>
  <c r="Q298" i="19" s="1"/>
  <c r="H297" i="19"/>
  <c r="P297" i="19"/>
  <c r="N298" i="19"/>
  <c r="P298" i="19" s="1"/>
  <c r="K299" i="19"/>
  <c r="L299" i="19"/>
  <c r="M299" i="19"/>
  <c r="T299" i="19"/>
  <c r="S299" i="19"/>
  <c r="X299" i="19"/>
  <c r="J299" i="19"/>
  <c r="U299" i="19"/>
  <c r="I299" i="19"/>
  <c r="G300" i="19"/>
  <c r="W300" i="19" s="1"/>
  <c r="H298" i="19"/>
  <c r="E301" i="19"/>
  <c r="C303" i="19"/>
  <c r="B302" i="19"/>
  <c r="R299" i="19" a="1"/>
  <c r="O299" i="19" a="1"/>
  <c r="N299" i="19" a="1"/>
  <c r="F302" i="19" a="1"/>
  <c r="E302" i="19" a="1"/>
  <c r="G301" i="19" a="1"/>
  <c r="R299" i="19" l="1"/>
  <c r="F302" i="19"/>
  <c r="V300" i="19"/>
  <c r="O299" i="19"/>
  <c r="Q299" i="19" s="1"/>
  <c r="N299" i="19"/>
  <c r="P299" i="19" s="1"/>
  <c r="K300" i="19"/>
  <c r="L300" i="19"/>
  <c r="M300" i="19"/>
  <c r="J300" i="19"/>
  <c r="X300" i="19"/>
  <c r="I300" i="19"/>
  <c r="S300" i="19"/>
  <c r="T300" i="19"/>
  <c r="U300" i="19"/>
  <c r="G301" i="19"/>
  <c r="H299" i="19"/>
  <c r="E302" i="19"/>
  <c r="C304" i="19"/>
  <c r="B303" i="19"/>
  <c r="O300" i="19" a="1"/>
  <c r="R300" i="19" a="1"/>
  <c r="N300" i="19" a="1"/>
  <c r="R301" i="19" a="1"/>
  <c r="F303" i="19" a="1"/>
  <c r="E303" i="19" a="1"/>
  <c r="G302" i="19" a="1"/>
  <c r="R300" i="19" l="1"/>
  <c r="F303" i="19"/>
  <c r="V301" i="19"/>
  <c r="W301" i="19"/>
  <c r="O300" i="19"/>
  <c r="Q300" i="19" s="1"/>
  <c r="N300" i="19"/>
  <c r="P300" i="19" s="1"/>
  <c r="L301" i="19"/>
  <c r="M301" i="19"/>
  <c r="K301" i="19"/>
  <c r="S301" i="19"/>
  <c r="T301" i="19"/>
  <c r="X301" i="19"/>
  <c r="I301" i="19"/>
  <c r="U301" i="19"/>
  <c r="J301" i="19"/>
  <c r="G302" i="19"/>
  <c r="R301" i="19"/>
  <c r="H300" i="19"/>
  <c r="E303" i="19"/>
  <c r="C305" i="19"/>
  <c r="B304" i="19"/>
  <c r="O301" i="19" a="1"/>
  <c r="R302" i="19" a="1"/>
  <c r="N301" i="19" a="1"/>
  <c r="F304" i="19" a="1"/>
  <c r="E304" i="19" a="1"/>
  <c r="G303" i="19" a="1"/>
  <c r="F304" i="19" l="1"/>
  <c r="V302" i="19"/>
  <c r="W302" i="19"/>
  <c r="O301" i="19"/>
  <c r="Q301" i="19" s="1"/>
  <c r="N301" i="19"/>
  <c r="P301" i="19" s="1"/>
  <c r="M302" i="19"/>
  <c r="K302" i="19"/>
  <c r="L302" i="19"/>
  <c r="X302" i="19"/>
  <c r="T302" i="19"/>
  <c r="J302" i="19"/>
  <c r="U302" i="19"/>
  <c r="S302" i="19"/>
  <c r="I302" i="19"/>
  <c r="G303" i="19"/>
  <c r="R302" i="19"/>
  <c r="H301" i="19"/>
  <c r="E304" i="19"/>
  <c r="C306" i="19"/>
  <c r="B305" i="19"/>
  <c r="O302" i="19" a="1"/>
  <c r="R303" i="19" a="1"/>
  <c r="N302" i="19" a="1"/>
  <c r="F305" i="19" a="1"/>
  <c r="E305" i="19" a="1"/>
  <c r="G304" i="19" a="1"/>
  <c r="F305" i="19" l="1"/>
  <c r="V303" i="19"/>
  <c r="W303" i="19"/>
  <c r="O302" i="19"/>
  <c r="Q302" i="19" s="1"/>
  <c r="N302" i="19"/>
  <c r="P302" i="19" s="1"/>
  <c r="K303" i="19"/>
  <c r="L303" i="19"/>
  <c r="M303" i="19"/>
  <c r="J303" i="19"/>
  <c r="U303" i="19"/>
  <c r="S303" i="19"/>
  <c r="X303" i="19"/>
  <c r="T303" i="19"/>
  <c r="I303" i="19"/>
  <c r="G304" i="19"/>
  <c r="W304" i="19" s="1"/>
  <c r="H302" i="19"/>
  <c r="R303" i="19"/>
  <c r="E305" i="19"/>
  <c r="C307" i="19"/>
  <c r="B306" i="19"/>
  <c r="O303" i="19" a="1"/>
  <c r="N303" i="19" a="1"/>
  <c r="F306" i="19" a="1"/>
  <c r="G305" i="19" a="1"/>
  <c r="E306" i="19" a="1"/>
  <c r="F306" i="19" l="1"/>
  <c r="V304" i="19"/>
  <c r="O303" i="19"/>
  <c r="Q303" i="19" s="1"/>
  <c r="N303" i="19"/>
  <c r="P303" i="19" s="1"/>
  <c r="K304" i="19"/>
  <c r="L304" i="19"/>
  <c r="M304" i="19"/>
  <c r="S304" i="19"/>
  <c r="T304" i="19"/>
  <c r="J304" i="19"/>
  <c r="U304" i="19"/>
  <c r="X304" i="19"/>
  <c r="I304" i="19"/>
  <c r="H303" i="19"/>
  <c r="G305" i="19"/>
  <c r="W305" i="19" s="1"/>
  <c r="E306" i="19"/>
  <c r="C308" i="19"/>
  <c r="B307" i="19"/>
  <c r="R304" i="19" a="1"/>
  <c r="N304" i="19" a="1"/>
  <c r="O304" i="19" a="1"/>
  <c r="F307" i="19" a="1"/>
  <c r="E307" i="19" a="1"/>
  <c r="G306" i="19" a="1"/>
  <c r="R304" i="19" l="1"/>
  <c r="F307" i="19"/>
  <c r="V305" i="19"/>
  <c r="O304" i="19"/>
  <c r="Q304" i="19" s="1"/>
  <c r="N304" i="19"/>
  <c r="P304" i="19" s="1"/>
  <c r="L305" i="19"/>
  <c r="M305" i="19"/>
  <c r="K305" i="19"/>
  <c r="T305" i="19"/>
  <c r="X305" i="19"/>
  <c r="U305" i="19"/>
  <c r="J305" i="19"/>
  <c r="I305" i="19"/>
  <c r="S305" i="19"/>
  <c r="G306" i="19"/>
  <c r="H304" i="19"/>
  <c r="E307" i="19"/>
  <c r="C309" i="19"/>
  <c r="B308" i="19"/>
  <c r="R305" i="19" a="1"/>
  <c r="O305" i="19" a="1"/>
  <c r="N305" i="19" a="1"/>
  <c r="R306" i="19" a="1"/>
  <c r="F308" i="19" a="1"/>
  <c r="E308" i="19" a="1"/>
  <c r="G307" i="19" a="1"/>
  <c r="R305" i="19" l="1"/>
  <c r="F308" i="19"/>
  <c r="V306" i="19"/>
  <c r="W306" i="19"/>
  <c r="O305" i="19"/>
  <c r="Q305" i="19" s="1"/>
  <c r="N305" i="19"/>
  <c r="P305" i="19" s="1"/>
  <c r="M306" i="19"/>
  <c r="K306" i="19"/>
  <c r="L306" i="19"/>
  <c r="J306" i="19"/>
  <c r="S306" i="19"/>
  <c r="I306" i="19"/>
  <c r="U306" i="19"/>
  <c r="T306" i="19"/>
  <c r="X306" i="19"/>
  <c r="G307" i="19"/>
  <c r="H305" i="19"/>
  <c r="R306" i="19"/>
  <c r="E308" i="19"/>
  <c r="C310" i="19"/>
  <c r="B309" i="19"/>
  <c r="O306" i="19" a="1"/>
  <c r="N306" i="19" a="1"/>
  <c r="F309" i="19" a="1"/>
  <c r="E309" i="19" a="1"/>
  <c r="G308" i="19" a="1"/>
  <c r="F309" i="19" l="1"/>
  <c r="V307" i="19"/>
  <c r="W307" i="19"/>
  <c r="O306" i="19"/>
  <c r="Q306" i="19" s="1"/>
  <c r="N306" i="19"/>
  <c r="P306" i="19" s="1"/>
  <c r="K307" i="19"/>
  <c r="L307" i="19"/>
  <c r="M307" i="19"/>
  <c r="I307" i="19"/>
  <c r="T307" i="19"/>
  <c r="S307" i="19"/>
  <c r="X307" i="19"/>
  <c r="U307" i="19"/>
  <c r="J307" i="19"/>
  <c r="H306" i="19"/>
  <c r="G308" i="19"/>
  <c r="W308" i="19" s="1"/>
  <c r="E309" i="19"/>
  <c r="C311" i="19"/>
  <c r="B310" i="19"/>
  <c r="N307" i="19" a="1"/>
  <c r="R307" i="19" a="1"/>
  <c r="O307" i="19" a="1"/>
  <c r="F310" i="19" a="1"/>
  <c r="E310" i="19" a="1"/>
  <c r="G309" i="19" a="1"/>
  <c r="R307" i="19" l="1"/>
  <c r="F310" i="19"/>
  <c r="V308" i="19"/>
  <c r="O307" i="19"/>
  <c r="Q307" i="19" s="1"/>
  <c r="N307" i="19"/>
  <c r="P307" i="19" s="1"/>
  <c r="K308" i="19"/>
  <c r="L308" i="19"/>
  <c r="M308" i="19"/>
  <c r="I308" i="19"/>
  <c r="J308" i="19"/>
  <c r="X308" i="19"/>
  <c r="S308" i="19"/>
  <c r="T308" i="19"/>
  <c r="U308" i="19"/>
  <c r="G309" i="19"/>
  <c r="H307" i="19"/>
  <c r="E310" i="19"/>
  <c r="C312" i="19"/>
  <c r="B311" i="19"/>
  <c r="O308" i="19" a="1"/>
  <c r="R308" i="19" a="1"/>
  <c r="N308" i="19" a="1"/>
  <c r="F311" i="19" a="1"/>
  <c r="E311" i="19" a="1"/>
  <c r="G310" i="19" a="1"/>
  <c r="R308" i="19" l="1"/>
  <c r="F311" i="19"/>
  <c r="V309" i="19"/>
  <c r="W309" i="19"/>
  <c r="O308" i="19"/>
  <c r="Q308" i="19" s="1"/>
  <c r="N308" i="19"/>
  <c r="P308" i="19" s="1"/>
  <c r="L309" i="19"/>
  <c r="M309" i="19"/>
  <c r="K309" i="19"/>
  <c r="J309" i="19"/>
  <c r="S309" i="19"/>
  <c r="X309" i="19"/>
  <c r="U309" i="19"/>
  <c r="T309" i="19"/>
  <c r="I309" i="19"/>
  <c r="G310" i="19"/>
  <c r="W310" i="19" s="1"/>
  <c r="H308" i="19"/>
  <c r="E311" i="19"/>
  <c r="C313" i="19"/>
  <c r="B312" i="19"/>
  <c r="O309" i="19" a="1"/>
  <c r="R309" i="19" a="1"/>
  <c r="N309" i="19" a="1"/>
  <c r="F312" i="19" a="1"/>
  <c r="E312" i="19" a="1"/>
  <c r="G311" i="19" a="1"/>
  <c r="R309" i="19" l="1"/>
  <c r="F312" i="19"/>
  <c r="V310" i="19"/>
  <c r="O309" i="19"/>
  <c r="Q309" i="19" s="1"/>
  <c r="N309" i="19"/>
  <c r="P309" i="19" s="1"/>
  <c r="M310" i="19"/>
  <c r="K310" i="19"/>
  <c r="L310" i="19"/>
  <c r="T310" i="19"/>
  <c r="U310" i="19"/>
  <c r="X310" i="19"/>
  <c r="S310" i="19"/>
  <c r="J310" i="19"/>
  <c r="I310" i="19"/>
  <c r="G311" i="19"/>
  <c r="H309" i="19"/>
  <c r="E312" i="19"/>
  <c r="C314" i="19"/>
  <c r="B313" i="19"/>
  <c r="R311" i="19" a="1"/>
  <c r="R310" i="19" a="1"/>
  <c r="O310" i="19" a="1"/>
  <c r="N310" i="19" a="1"/>
  <c r="F313" i="19" a="1"/>
  <c r="E313" i="19" a="1"/>
  <c r="G312" i="19" a="1"/>
  <c r="R310" i="19" l="1"/>
  <c r="F313" i="19"/>
  <c r="V311" i="19"/>
  <c r="W311" i="19"/>
  <c r="O310" i="19"/>
  <c r="Q310" i="19" s="1"/>
  <c r="N310" i="19"/>
  <c r="P310" i="19" s="1"/>
  <c r="K311" i="19"/>
  <c r="L311" i="19"/>
  <c r="M311" i="19"/>
  <c r="U311" i="19"/>
  <c r="J311" i="19"/>
  <c r="S311" i="19"/>
  <c r="T311" i="19"/>
  <c r="X311" i="19"/>
  <c r="H310" i="19"/>
  <c r="I311" i="19"/>
  <c r="G312" i="19"/>
  <c r="W312" i="19" s="1"/>
  <c r="R311" i="19"/>
  <c r="E313" i="19"/>
  <c r="C315" i="19"/>
  <c r="B314" i="19"/>
  <c r="O311" i="19" a="1"/>
  <c r="N311" i="19" a="1"/>
  <c r="F314" i="19" a="1"/>
  <c r="E314" i="19" a="1"/>
  <c r="G313" i="19" a="1"/>
  <c r="F314" i="19" l="1"/>
  <c r="V312" i="19"/>
  <c r="O311" i="19"/>
  <c r="Q311" i="19" s="1"/>
  <c r="N311" i="19"/>
  <c r="P311" i="19" s="1"/>
  <c r="K312" i="19"/>
  <c r="L312" i="19"/>
  <c r="M312" i="19"/>
  <c r="J312" i="19"/>
  <c r="S312" i="19"/>
  <c r="I312" i="19"/>
  <c r="X312" i="19"/>
  <c r="U312" i="19"/>
  <c r="T312" i="19"/>
  <c r="G313" i="19"/>
  <c r="H311" i="19"/>
  <c r="E314" i="19"/>
  <c r="C316" i="19"/>
  <c r="B315" i="19"/>
  <c r="R312" i="19" a="1"/>
  <c r="N312" i="19" a="1"/>
  <c r="R313" i="19" a="1"/>
  <c r="O312" i="19" a="1"/>
  <c r="F315" i="19" a="1"/>
  <c r="E315" i="19" a="1"/>
  <c r="G314" i="19" a="1"/>
  <c r="R312" i="19" l="1"/>
  <c r="F315" i="19"/>
  <c r="V313" i="19"/>
  <c r="W313" i="19"/>
  <c r="O312" i="19"/>
  <c r="Q312" i="19" s="1"/>
  <c r="N312" i="19"/>
  <c r="P312" i="19" s="1"/>
  <c r="L313" i="19"/>
  <c r="M313" i="19"/>
  <c r="K313" i="19"/>
  <c r="S313" i="19"/>
  <c r="H312" i="19"/>
  <c r="X313" i="19"/>
  <c r="U313" i="19"/>
  <c r="T313" i="19"/>
  <c r="I313" i="19"/>
  <c r="J313" i="19"/>
  <c r="G314" i="19"/>
  <c r="W314" i="19" s="1"/>
  <c r="R313" i="19"/>
  <c r="E315" i="19"/>
  <c r="C317" i="19"/>
  <c r="B316" i="19"/>
  <c r="N313" i="19" a="1"/>
  <c r="O313" i="19" a="1"/>
  <c r="F316" i="19" a="1"/>
  <c r="E316" i="19" a="1"/>
  <c r="G315" i="19" a="1"/>
  <c r="F316" i="19" l="1"/>
  <c r="V314" i="19"/>
  <c r="O313" i="19"/>
  <c r="Q313" i="19" s="1"/>
  <c r="N313" i="19"/>
  <c r="P313" i="19" s="1"/>
  <c r="M314" i="19"/>
  <c r="K314" i="19"/>
  <c r="L314" i="19"/>
  <c r="I314" i="19"/>
  <c r="S314" i="19"/>
  <c r="U314" i="19"/>
  <c r="T314" i="19"/>
  <c r="J314" i="19"/>
  <c r="X314" i="19"/>
  <c r="G315" i="19"/>
  <c r="H313" i="19"/>
  <c r="E316" i="19"/>
  <c r="C318" i="19"/>
  <c r="B317" i="19"/>
  <c r="O314" i="19" a="1"/>
  <c r="R314" i="19" a="1"/>
  <c r="R315" i="19" a="1"/>
  <c r="N314" i="19" a="1"/>
  <c r="F317" i="19" a="1"/>
  <c r="E317" i="19" a="1"/>
  <c r="G316" i="19" a="1"/>
  <c r="R314" i="19" l="1"/>
  <c r="F317" i="19"/>
  <c r="V315" i="19"/>
  <c r="W315" i="19"/>
  <c r="O314" i="19"/>
  <c r="Q314" i="19" s="1"/>
  <c r="N314" i="19"/>
  <c r="P314" i="19" s="1"/>
  <c r="K315" i="19"/>
  <c r="L315" i="19"/>
  <c r="M315" i="19"/>
  <c r="T315" i="19"/>
  <c r="J315" i="19"/>
  <c r="U315" i="19"/>
  <c r="I315" i="19"/>
  <c r="S315" i="19"/>
  <c r="X315" i="19"/>
  <c r="G316" i="19"/>
  <c r="R315" i="19"/>
  <c r="H314" i="19"/>
  <c r="E317" i="19"/>
  <c r="C319" i="19"/>
  <c r="B318" i="19"/>
  <c r="N315" i="19" a="1"/>
  <c r="O315" i="19" a="1"/>
  <c r="R316" i="19" a="1"/>
  <c r="F318" i="19" a="1"/>
  <c r="G317" i="19" a="1"/>
  <c r="E318" i="19" a="1"/>
  <c r="F318" i="19" l="1"/>
  <c r="V316" i="19"/>
  <c r="W316" i="19"/>
  <c r="O315" i="19"/>
  <c r="Q315" i="19" s="1"/>
  <c r="N315" i="19"/>
  <c r="K316" i="19"/>
  <c r="L316" i="19"/>
  <c r="M316" i="19"/>
  <c r="X316" i="19"/>
  <c r="I316" i="19"/>
  <c r="U316" i="19"/>
  <c r="J316" i="19"/>
  <c r="T316" i="19"/>
  <c r="S316" i="19"/>
  <c r="G317" i="19"/>
  <c r="W317" i="19" s="1"/>
  <c r="R316" i="19"/>
  <c r="E318" i="19"/>
  <c r="C320" i="19"/>
  <c r="B319" i="19"/>
  <c r="O316" i="19" a="1"/>
  <c r="N316" i="19" a="1"/>
  <c r="F319" i="19" a="1"/>
  <c r="E319" i="19" a="1"/>
  <c r="G318" i="19" a="1"/>
  <c r="F319" i="19" l="1"/>
  <c r="V317" i="19"/>
  <c r="O316" i="19"/>
  <c r="Q316" i="19" s="1"/>
  <c r="H315" i="19"/>
  <c r="P315" i="19"/>
  <c r="N316" i="19"/>
  <c r="P316" i="19" s="1"/>
  <c r="L317" i="19"/>
  <c r="M317" i="19"/>
  <c r="K317" i="19"/>
  <c r="T317" i="19"/>
  <c r="X317" i="19"/>
  <c r="J317" i="19"/>
  <c r="I317" i="19"/>
  <c r="S317" i="19"/>
  <c r="U317" i="19"/>
  <c r="G318" i="19"/>
  <c r="W318" i="19" s="1"/>
  <c r="H316" i="19"/>
  <c r="E319" i="19"/>
  <c r="C321" i="19"/>
  <c r="B320" i="19"/>
  <c r="R317" i="19" a="1"/>
  <c r="O317" i="19" a="1"/>
  <c r="N317" i="19" a="1"/>
  <c r="F320" i="19" a="1"/>
  <c r="E320" i="19" a="1"/>
  <c r="G319" i="19" a="1"/>
  <c r="R317" i="19" l="1"/>
  <c r="F320" i="19"/>
  <c r="V318" i="19"/>
  <c r="O317" i="19"/>
  <c r="Q317" i="19" s="1"/>
  <c r="N317" i="19"/>
  <c r="P317" i="19" s="1"/>
  <c r="M318" i="19"/>
  <c r="L318" i="19"/>
  <c r="K318" i="19"/>
  <c r="J318" i="19"/>
  <c r="H317" i="19"/>
  <c r="U318" i="19"/>
  <c r="I318" i="19"/>
  <c r="T318" i="19"/>
  <c r="S318" i="19"/>
  <c r="X318" i="19"/>
  <c r="G319" i="19"/>
  <c r="W319" i="19" s="1"/>
  <c r="E320" i="19"/>
  <c r="C322" i="19"/>
  <c r="B321" i="19"/>
  <c r="R318" i="19" a="1"/>
  <c r="N318" i="19" a="1"/>
  <c r="O318" i="19" a="1"/>
  <c r="F321" i="19" a="1"/>
  <c r="E321" i="19" a="1"/>
  <c r="G320" i="19" a="1"/>
  <c r="R318" i="19" l="1"/>
  <c r="F321" i="19"/>
  <c r="V319" i="19"/>
  <c r="O318" i="19"/>
  <c r="Q318" i="19" s="1"/>
  <c r="N318" i="19"/>
  <c r="P318" i="19" s="1"/>
  <c r="K319" i="19"/>
  <c r="L319" i="19"/>
  <c r="M319" i="19"/>
  <c r="U319" i="19"/>
  <c r="T319" i="19"/>
  <c r="S319" i="19"/>
  <c r="J319" i="19"/>
  <c r="I319" i="19"/>
  <c r="X319" i="19"/>
  <c r="G320" i="19"/>
  <c r="H318" i="19"/>
  <c r="E321" i="19"/>
  <c r="C323" i="19"/>
  <c r="B322" i="19"/>
  <c r="R319" i="19" a="1"/>
  <c r="O319" i="19" a="1"/>
  <c r="R320" i="19" a="1"/>
  <c r="N319" i="19" a="1"/>
  <c r="F322" i="19" a="1"/>
  <c r="E322" i="19" a="1"/>
  <c r="G321" i="19" a="1"/>
  <c r="R319" i="19" l="1"/>
  <c r="F322" i="19"/>
  <c r="V320" i="19"/>
  <c r="W320" i="19"/>
  <c r="O319" i="19"/>
  <c r="Q319" i="19" s="1"/>
  <c r="N319" i="19"/>
  <c r="P319" i="19" s="1"/>
  <c r="K320" i="19"/>
  <c r="L320" i="19"/>
  <c r="M320" i="19"/>
  <c r="X320" i="19"/>
  <c r="T320" i="19"/>
  <c r="I320" i="19"/>
  <c r="J320" i="19"/>
  <c r="S320" i="19"/>
  <c r="U320" i="19"/>
  <c r="H319" i="19"/>
  <c r="G321" i="19"/>
  <c r="W321" i="19" s="1"/>
  <c r="R320" i="19"/>
  <c r="E322" i="19"/>
  <c r="C324" i="19"/>
  <c r="B323" i="19"/>
  <c r="O320" i="19" a="1"/>
  <c r="N320" i="19" a="1"/>
  <c r="F323" i="19" a="1"/>
  <c r="G322" i="19" a="1"/>
  <c r="E323" i="19" a="1"/>
  <c r="F323" i="19" l="1"/>
  <c r="V321" i="19"/>
  <c r="O320" i="19"/>
  <c r="Q320" i="19" s="1"/>
  <c r="N320" i="19"/>
  <c r="P320" i="19" s="1"/>
  <c r="L321" i="19"/>
  <c r="M321" i="19"/>
  <c r="K321" i="19"/>
  <c r="I321" i="19"/>
  <c r="S321" i="19"/>
  <c r="T321" i="19"/>
  <c r="U321" i="19"/>
  <c r="X321" i="19"/>
  <c r="J321" i="19"/>
  <c r="G322" i="19"/>
  <c r="H320" i="19"/>
  <c r="E323" i="19"/>
  <c r="C325" i="19"/>
  <c r="B324" i="19"/>
  <c r="R321" i="19" a="1"/>
  <c r="O321" i="19" a="1"/>
  <c r="N321" i="19" a="1"/>
  <c r="R322" i="19" a="1"/>
  <c r="F324" i="19" a="1"/>
  <c r="E324" i="19" a="1"/>
  <c r="G323" i="19" a="1"/>
  <c r="R321" i="19" l="1"/>
  <c r="F324" i="19"/>
  <c r="V322" i="19"/>
  <c r="W322" i="19"/>
  <c r="O321" i="19"/>
  <c r="Q321" i="19" s="1"/>
  <c r="N321" i="19"/>
  <c r="P321" i="19" s="1"/>
  <c r="M322" i="19"/>
  <c r="K322" i="19"/>
  <c r="L322" i="19"/>
  <c r="T322" i="19"/>
  <c r="S322" i="19"/>
  <c r="X322" i="19"/>
  <c r="I322" i="19"/>
  <c r="J322" i="19"/>
  <c r="U322" i="19"/>
  <c r="H321" i="19"/>
  <c r="G323" i="19"/>
  <c r="W323" i="19" s="1"/>
  <c r="R322" i="19"/>
  <c r="E324" i="19"/>
  <c r="C326" i="19"/>
  <c r="B325" i="19"/>
  <c r="O322" i="19" a="1"/>
  <c r="N322" i="19" a="1"/>
  <c r="F325" i="19" a="1"/>
  <c r="G324" i="19" a="1"/>
  <c r="E325" i="19" a="1"/>
  <c r="F325" i="19" l="1"/>
  <c r="V323" i="19"/>
  <c r="O322" i="19"/>
  <c r="Q322" i="19" s="1"/>
  <c r="N322" i="19"/>
  <c r="P322" i="19" s="1"/>
  <c r="K323" i="19"/>
  <c r="L323" i="19"/>
  <c r="M323" i="19"/>
  <c r="U323" i="19"/>
  <c r="J323" i="19"/>
  <c r="X323" i="19"/>
  <c r="T323" i="19"/>
  <c r="I323" i="19"/>
  <c r="S323" i="19"/>
  <c r="G324" i="19"/>
  <c r="H322" i="19"/>
  <c r="E325" i="19"/>
  <c r="C327" i="19"/>
  <c r="B326" i="19"/>
  <c r="R324" i="19" a="1"/>
  <c r="R323" i="19" a="1"/>
  <c r="O323" i="19" a="1"/>
  <c r="N323" i="19" a="1"/>
  <c r="F326" i="19" a="1"/>
  <c r="E326" i="19" a="1"/>
  <c r="G325" i="19" a="1"/>
  <c r="R323" i="19" l="1"/>
  <c r="F326" i="19"/>
  <c r="V324" i="19"/>
  <c r="W324" i="19"/>
  <c r="O323" i="19"/>
  <c r="Q323" i="19" s="1"/>
  <c r="N323" i="19"/>
  <c r="P323" i="19" s="1"/>
  <c r="K324" i="19"/>
  <c r="L324" i="19"/>
  <c r="M324" i="19"/>
  <c r="T324" i="19"/>
  <c r="U324" i="19"/>
  <c r="X324" i="19"/>
  <c r="J324" i="19"/>
  <c r="H323" i="19"/>
  <c r="I324" i="19"/>
  <c r="S324" i="19"/>
  <c r="G325" i="19"/>
  <c r="W325" i="19" s="1"/>
  <c r="R324" i="19"/>
  <c r="E326" i="19"/>
  <c r="C328" i="19"/>
  <c r="B327" i="19"/>
  <c r="N324" i="19" a="1"/>
  <c r="O324" i="19" a="1"/>
  <c r="F327" i="19" a="1"/>
  <c r="E327" i="19" a="1"/>
  <c r="G326" i="19" a="1"/>
  <c r="F327" i="19" l="1"/>
  <c r="V325" i="19"/>
  <c r="O324" i="19"/>
  <c r="Q324" i="19" s="1"/>
  <c r="N324" i="19"/>
  <c r="P324" i="19" s="1"/>
  <c r="L325" i="19"/>
  <c r="M325" i="19"/>
  <c r="K325" i="19"/>
  <c r="J325" i="19"/>
  <c r="U325" i="19"/>
  <c r="I325" i="19"/>
  <c r="T325" i="19"/>
  <c r="X325" i="19"/>
  <c r="S325" i="19"/>
  <c r="G326" i="19"/>
  <c r="W326" i="19" s="1"/>
  <c r="H324" i="19"/>
  <c r="E327" i="19"/>
  <c r="C329" i="19"/>
  <c r="B328" i="19"/>
  <c r="R325" i="19" a="1"/>
  <c r="O325" i="19" a="1"/>
  <c r="N325" i="19" a="1"/>
  <c r="F328" i="19" a="1"/>
  <c r="E328" i="19" a="1"/>
  <c r="G327" i="19" a="1"/>
  <c r="R325" i="19" l="1"/>
  <c r="F328" i="19"/>
  <c r="V326" i="19"/>
  <c r="O325" i="19"/>
  <c r="Q325" i="19" s="1"/>
  <c r="N325" i="19"/>
  <c r="P325" i="19" s="1"/>
  <c r="M326" i="19"/>
  <c r="K326" i="19"/>
  <c r="L326" i="19"/>
  <c r="I326" i="19"/>
  <c r="X326" i="19"/>
  <c r="T326" i="19"/>
  <c r="S326" i="19"/>
  <c r="U326" i="19"/>
  <c r="J326" i="19"/>
  <c r="H325" i="19"/>
  <c r="G327" i="19"/>
  <c r="W327" i="19" s="1"/>
  <c r="E328" i="19"/>
  <c r="C330" i="19"/>
  <c r="B329" i="19"/>
  <c r="N326" i="19" a="1"/>
  <c r="R326" i="19" a="1"/>
  <c r="O326" i="19" a="1"/>
  <c r="F329" i="19" a="1"/>
  <c r="E329" i="19" a="1"/>
  <c r="G328" i="19" a="1"/>
  <c r="R326" i="19" l="1"/>
  <c r="F329" i="19"/>
  <c r="V327" i="19"/>
  <c r="O326" i="19"/>
  <c r="Q326" i="19" s="1"/>
  <c r="N326" i="19"/>
  <c r="K327" i="19"/>
  <c r="L327" i="19"/>
  <c r="M327" i="19"/>
  <c r="U327" i="19"/>
  <c r="S327" i="19"/>
  <c r="J327" i="19"/>
  <c r="I327" i="19"/>
  <c r="X327" i="19"/>
  <c r="T327" i="19"/>
  <c r="G328" i="19"/>
  <c r="W328" i="19" s="1"/>
  <c r="E329" i="19"/>
  <c r="C331" i="19"/>
  <c r="B330" i="19"/>
  <c r="R327" i="19" a="1"/>
  <c r="O327" i="19" a="1"/>
  <c r="N327" i="19" a="1"/>
  <c r="F330" i="19" a="1"/>
  <c r="E330" i="19" a="1"/>
  <c r="G329" i="19" a="1"/>
  <c r="R327" i="19" l="1"/>
  <c r="F330" i="19"/>
  <c r="V328" i="19"/>
  <c r="O327" i="19"/>
  <c r="Q327" i="19" s="1"/>
  <c r="H326" i="19"/>
  <c r="P326" i="19"/>
  <c r="N327" i="19"/>
  <c r="P327" i="19" s="1"/>
  <c r="K328" i="19"/>
  <c r="L328" i="19"/>
  <c r="M328" i="19"/>
  <c r="H327" i="19"/>
  <c r="J328" i="19"/>
  <c r="S328" i="19"/>
  <c r="X328" i="19"/>
  <c r="T328" i="19"/>
  <c r="U328" i="19"/>
  <c r="I328" i="19"/>
  <c r="G329" i="19"/>
  <c r="E330" i="19"/>
  <c r="C332" i="19"/>
  <c r="B331" i="19"/>
  <c r="O328" i="19" a="1"/>
  <c r="N328" i="19" a="1"/>
  <c r="R328" i="19" a="1"/>
  <c r="F331" i="19" a="1"/>
  <c r="E331" i="19" a="1"/>
  <c r="G330" i="19" a="1"/>
  <c r="R328" i="19" l="1"/>
  <c r="F331" i="19"/>
  <c r="V329" i="19"/>
  <c r="W329" i="19"/>
  <c r="O328" i="19"/>
  <c r="Q328" i="19" s="1"/>
  <c r="N328" i="19"/>
  <c r="P328" i="19" s="1"/>
  <c r="L329" i="19"/>
  <c r="M329" i="19"/>
  <c r="K329" i="19"/>
  <c r="T329" i="19"/>
  <c r="U329" i="19"/>
  <c r="J329" i="19"/>
  <c r="X329" i="19"/>
  <c r="I329" i="19"/>
  <c r="S329" i="19"/>
  <c r="G330" i="19"/>
  <c r="H328" i="19"/>
  <c r="E331" i="19"/>
  <c r="C333" i="19"/>
  <c r="B332" i="19"/>
  <c r="R330" i="19" a="1"/>
  <c r="O329" i="19" a="1"/>
  <c r="R329" i="19" a="1"/>
  <c r="N329" i="19" a="1"/>
  <c r="F332" i="19" a="1"/>
  <c r="E332" i="19" a="1"/>
  <c r="G331" i="19" a="1"/>
  <c r="R329" i="19" l="1"/>
  <c r="F332" i="19"/>
  <c r="V330" i="19"/>
  <c r="W330" i="19"/>
  <c r="O329" i="19"/>
  <c r="Q329" i="19" s="1"/>
  <c r="N329" i="19"/>
  <c r="P329" i="19" s="1"/>
  <c r="M330" i="19"/>
  <c r="K330" i="19"/>
  <c r="L330" i="19"/>
  <c r="S330" i="19"/>
  <c r="X330" i="19"/>
  <c r="U330" i="19"/>
  <c r="I330" i="19"/>
  <c r="T330" i="19"/>
  <c r="J330" i="19"/>
  <c r="G331" i="19"/>
  <c r="H329" i="19"/>
  <c r="R330" i="19"/>
  <c r="E332" i="19"/>
  <c r="C334" i="19"/>
  <c r="B333" i="19"/>
  <c r="N330" i="19" a="1"/>
  <c r="O330" i="19" a="1"/>
  <c r="R331" i="19" a="1"/>
  <c r="F333" i="19" a="1"/>
  <c r="E333" i="19" a="1"/>
  <c r="G332" i="19" a="1"/>
  <c r="F333" i="19" l="1"/>
  <c r="V331" i="19"/>
  <c r="W331" i="19"/>
  <c r="O330" i="19"/>
  <c r="Q330" i="19" s="1"/>
  <c r="N330" i="19"/>
  <c r="P330" i="19" s="1"/>
  <c r="K331" i="19"/>
  <c r="L331" i="19"/>
  <c r="M331" i="19"/>
  <c r="S331" i="19"/>
  <c r="U331" i="19"/>
  <c r="I331" i="19"/>
  <c r="X331" i="19"/>
  <c r="J331" i="19"/>
  <c r="T331" i="19"/>
  <c r="G332" i="19"/>
  <c r="H330" i="19"/>
  <c r="R331" i="19"/>
  <c r="E333" i="19"/>
  <c r="C335" i="19"/>
  <c r="B334" i="19"/>
  <c r="R332" i="19" a="1"/>
  <c r="O331" i="19" a="1"/>
  <c r="N331" i="19" a="1"/>
  <c r="F334" i="19" a="1"/>
  <c r="E334" i="19" a="1"/>
  <c r="G333" i="19" a="1"/>
  <c r="F334" i="19" l="1"/>
  <c r="V332" i="19"/>
  <c r="W332" i="19"/>
  <c r="O331" i="19"/>
  <c r="Q331" i="19" s="1"/>
  <c r="N331" i="19"/>
  <c r="P331" i="19" s="1"/>
  <c r="K332" i="19"/>
  <c r="L332" i="19"/>
  <c r="M332" i="19"/>
  <c r="S332" i="19"/>
  <c r="H331" i="19"/>
  <c r="J332" i="19"/>
  <c r="X332" i="19"/>
  <c r="T332" i="19"/>
  <c r="I332" i="19"/>
  <c r="U332" i="19"/>
  <c r="G333" i="19"/>
  <c r="W333" i="19" s="1"/>
  <c r="R332" i="19"/>
  <c r="E334" i="19"/>
  <c r="C336" i="19"/>
  <c r="B335" i="19"/>
  <c r="O332" i="19" a="1"/>
  <c r="N332" i="19" a="1"/>
  <c r="F335" i="19" a="1"/>
  <c r="E335" i="19" a="1"/>
  <c r="G334" i="19" a="1"/>
  <c r="F335" i="19" l="1"/>
  <c r="V333" i="19"/>
  <c r="O332" i="19"/>
  <c r="Q332" i="19" s="1"/>
  <c r="N332" i="19"/>
  <c r="P332" i="19" s="1"/>
  <c r="L333" i="19"/>
  <c r="M333" i="19"/>
  <c r="K333" i="19"/>
  <c r="I333" i="19"/>
  <c r="X333" i="19"/>
  <c r="J333" i="19"/>
  <c r="U333" i="19"/>
  <c r="T333" i="19"/>
  <c r="S333" i="19"/>
  <c r="G334" i="19"/>
  <c r="H332" i="19"/>
  <c r="E335" i="19"/>
  <c r="C337" i="19"/>
  <c r="B336" i="19"/>
  <c r="O333" i="19" a="1"/>
  <c r="R333" i="19" a="1"/>
  <c r="R334" i="19" a="1"/>
  <c r="N333" i="19" a="1"/>
  <c r="F336" i="19" a="1"/>
  <c r="E336" i="19" a="1"/>
  <c r="G335" i="19" a="1"/>
  <c r="R333" i="19" l="1"/>
  <c r="F336" i="19"/>
  <c r="V334" i="19"/>
  <c r="W334" i="19"/>
  <c r="O333" i="19"/>
  <c r="Q333" i="19" s="1"/>
  <c r="N333" i="19"/>
  <c r="P333" i="19" s="1"/>
  <c r="M334" i="19"/>
  <c r="K334" i="19"/>
  <c r="L334" i="19"/>
  <c r="U334" i="19"/>
  <c r="J334" i="19"/>
  <c r="S334" i="19"/>
  <c r="I334" i="19"/>
  <c r="X334" i="19"/>
  <c r="T334" i="19"/>
  <c r="H333" i="19"/>
  <c r="G335" i="19"/>
  <c r="W335" i="19" s="1"/>
  <c r="R334" i="19"/>
  <c r="E336" i="19"/>
  <c r="C338" i="19"/>
  <c r="B337" i="19"/>
  <c r="O334" i="19" a="1"/>
  <c r="N334" i="19" a="1"/>
  <c r="F337" i="19" a="1"/>
  <c r="G336" i="19" a="1"/>
  <c r="E337" i="19" a="1"/>
  <c r="F337" i="19" l="1"/>
  <c r="V335" i="19"/>
  <c r="O334" i="19"/>
  <c r="Q334" i="19" s="1"/>
  <c r="N334" i="19"/>
  <c r="P334" i="19" s="1"/>
  <c r="K335" i="19"/>
  <c r="L335" i="19"/>
  <c r="M335" i="19"/>
  <c r="X335" i="19"/>
  <c r="J335" i="19"/>
  <c r="U335" i="19"/>
  <c r="I335" i="19"/>
  <c r="S335" i="19"/>
  <c r="T335" i="19"/>
  <c r="G336" i="19"/>
  <c r="W336" i="19" s="1"/>
  <c r="H334" i="19"/>
  <c r="E337" i="19"/>
  <c r="C339" i="19"/>
  <c r="B338" i="19"/>
  <c r="N335" i="19" a="1"/>
  <c r="R335" i="19" a="1"/>
  <c r="O335" i="19" a="1"/>
  <c r="F338" i="19" a="1"/>
  <c r="E338" i="19" a="1"/>
  <c r="G337" i="19" a="1"/>
  <c r="R335" i="19" l="1"/>
  <c r="F338" i="19"/>
  <c r="V336" i="19"/>
  <c r="O335" i="19"/>
  <c r="Q335" i="19" s="1"/>
  <c r="N335" i="19"/>
  <c r="P335" i="19" s="1"/>
  <c r="K336" i="19"/>
  <c r="L336" i="19"/>
  <c r="M336" i="19"/>
  <c r="X336" i="19"/>
  <c r="I336" i="19"/>
  <c r="U336" i="19"/>
  <c r="J336" i="19"/>
  <c r="H335" i="19"/>
  <c r="S336" i="19"/>
  <c r="T336" i="19"/>
  <c r="G337" i="19"/>
  <c r="W337" i="19" s="1"/>
  <c r="E338" i="19"/>
  <c r="C340" i="19"/>
  <c r="B339" i="19"/>
  <c r="R336" i="19" a="1"/>
  <c r="N336" i="19" a="1"/>
  <c r="O336" i="19" a="1"/>
  <c r="F339" i="19" a="1"/>
  <c r="E339" i="19" a="1"/>
  <c r="G338" i="19" a="1"/>
  <c r="R336" i="19" l="1"/>
  <c r="F339" i="19"/>
  <c r="V337" i="19"/>
  <c r="O336" i="19"/>
  <c r="Q336" i="19" s="1"/>
  <c r="N336" i="19"/>
  <c r="P336" i="19" s="1"/>
  <c r="L337" i="19"/>
  <c r="M337" i="19"/>
  <c r="K337" i="19"/>
  <c r="X337" i="19"/>
  <c r="I337" i="19"/>
  <c r="J337" i="19"/>
  <c r="T337" i="19"/>
  <c r="U337" i="19"/>
  <c r="S337" i="19"/>
  <c r="G338" i="19"/>
  <c r="H336" i="19"/>
  <c r="E339" i="19"/>
  <c r="C341" i="19"/>
  <c r="B340" i="19"/>
  <c r="O337" i="19" a="1"/>
  <c r="R337" i="19" a="1"/>
  <c r="N337" i="19" a="1"/>
  <c r="F340" i="19" a="1"/>
  <c r="E340" i="19" a="1"/>
  <c r="G339" i="19" a="1"/>
  <c r="R337" i="19" l="1"/>
  <c r="F340" i="19"/>
  <c r="V338" i="19"/>
  <c r="W338" i="19"/>
  <c r="O337" i="19"/>
  <c r="Q337" i="19" s="1"/>
  <c r="N337" i="19"/>
  <c r="P337" i="19" s="1"/>
  <c r="M338" i="19"/>
  <c r="K338" i="19"/>
  <c r="L338" i="19"/>
  <c r="H337" i="19"/>
  <c r="T338" i="19"/>
  <c r="S338" i="19"/>
  <c r="I338" i="19"/>
  <c r="J338" i="19"/>
  <c r="X338" i="19"/>
  <c r="U338" i="19"/>
  <c r="G339" i="19"/>
  <c r="W339" i="19" s="1"/>
  <c r="E340" i="19"/>
  <c r="C342" i="19"/>
  <c r="B341" i="19"/>
  <c r="R338" i="19" a="1"/>
  <c r="N338" i="19" a="1"/>
  <c r="O338" i="19" a="1"/>
  <c r="F341" i="19" a="1"/>
  <c r="G340" i="19" a="1"/>
  <c r="E341" i="19" a="1"/>
  <c r="R338" i="19" l="1"/>
  <c r="F341" i="19"/>
  <c r="V339" i="19"/>
  <c r="O338" i="19"/>
  <c r="Q338" i="19" s="1"/>
  <c r="N338" i="19"/>
  <c r="P338" i="19" s="1"/>
  <c r="K339" i="19"/>
  <c r="L339" i="19"/>
  <c r="M339" i="19"/>
  <c r="S339" i="19"/>
  <c r="J339" i="19"/>
  <c r="T339" i="19"/>
  <c r="X339" i="19"/>
  <c r="I339" i="19"/>
  <c r="U339" i="19"/>
  <c r="G340" i="19"/>
  <c r="H338" i="19"/>
  <c r="E341" i="19"/>
  <c r="C343" i="19"/>
  <c r="B342" i="19"/>
  <c r="N339" i="19" a="1"/>
  <c r="R340" i="19" a="1"/>
  <c r="R339" i="19" a="1"/>
  <c r="O339" i="19" a="1"/>
  <c r="F342" i="19" a="1"/>
  <c r="E342" i="19" a="1"/>
  <c r="G341" i="19" a="1"/>
  <c r="R339" i="19" l="1"/>
  <c r="F342" i="19"/>
  <c r="V340" i="19"/>
  <c r="W340" i="19"/>
  <c r="O339" i="19"/>
  <c r="Q339" i="19" s="1"/>
  <c r="N339" i="19"/>
  <c r="P339" i="19" s="1"/>
  <c r="K340" i="19"/>
  <c r="L340" i="19"/>
  <c r="M340" i="19"/>
  <c r="I340" i="19"/>
  <c r="X340" i="19"/>
  <c r="U340" i="19"/>
  <c r="H339" i="19"/>
  <c r="J340" i="19"/>
  <c r="T340" i="19"/>
  <c r="S340" i="19"/>
  <c r="G341" i="19"/>
  <c r="W341" i="19" s="1"/>
  <c r="R340" i="19"/>
  <c r="E342" i="19"/>
  <c r="C344" i="19"/>
  <c r="B343" i="19"/>
  <c r="N340" i="19" a="1"/>
  <c r="O340" i="19" a="1"/>
  <c r="F343" i="19" a="1"/>
  <c r="E343" i="19" a="1"/>
  <c r="G342" i="19" a="1"/>
  <c r="F343" i="19" l="1"/>
  <c r="V341" i="19"/>
  <c r="O340" i="19"/>
  <c r="Q340" i="19" s="1"/>
  <c r="N340" i="19"/>
  <c r="P340" i="19" s="1"/>
  <c r="L341" i="19"/>
  <c r="M341" i="19"/>
  <c r="K341" i="19"/>
  <c r="X341" i="19"/>
  <c r="I341" i="19"/>
  <c r="T341" i="19"/>
  <c r="S341" i="19"/>
  <c r="H340" i="19"/>
  <c r="J341" i="19"/>
  <c r="U341" i="19"/>
  <c r="G342" i="19"/>
  <c r="W342" i="19" s="1"/>
  <c r="E343" i="19"/>
  <c r="C345" i="19"/>
  <c r="B344" i="19"/>
  <c r="R341" i="19" a="1"/>
  <c r="O341" i="19" a="1"/>
  <c r="N341" i="19" a="1"/>
  <c r="F344" i="19" a="1"/>
  <c r="E344" i="19" a="1"/>
  <c r="G343" i="19" a="1"/>
  <c r="R341" i="19" l="1"/>
  <c r="F344" i="19"/>
  <c r="V342" i="19"/>
  <c r="O341" i="19"/>
  <c r="Q341" i="19" s="1"/>
  <c r="N341" i="19"/>
  <c r="P341" i="19" s="1"/>
  <c r="M342" i="19"/>
  <c r="K342" i="19"/>
  <c r="L342" i="19"/>
  <c r="U342" i="19"/>
  <c r="J342" i="19"/>
  <c r="T342" i="19"/>
  <c r="I342" i="19"/>
  <c r="X342" i="19"/>
  <c r="S342" i="19"/>
  <c r="G343" i="19"/>
  <c r="H341" i="19"/>
  <c r="E344" i="19"/>
  <c r="C346" i="19"/>
  <c r="B345" i="19"/>
  <c r="R342" i="19" a="1"/>
  <c r="N342" i="19" a="1"/>
  <c r="R343" i="19" a="1"/>
  <c r="O342" i="19" a="1"/>
  <c r="F345" i="19" a="1"/>
  <c r="E345" i="19" a="1"/>
  <c r="G344" i="19" a="1"/>
  <c r="R342" i="19" l="1"/>
  <c r="F345" i="19"/>
  <c r="V343" i="19"/>
  <c r="W343" i="19"/>
  <c r="O342" i="19"/>
  <c r="Q342" i="19" s="1"/>
  <c r="N342" i="19"/>
  <c r="P342" i="19" s="1"/>
  <c r="K343" i="19"/>
  <c r="L343" i="19"/>
  <c r="M343" i="19"/>
  <c r="U343" i="19"/>
  <c r="S343" i="19"/>
  <c r="I343" i="19"/>
  <c r="J343" i="19"/>
  <c r="T343" i="19"/>
  <c r="X343" i="19"/>
  <c r="G344" i="19"/>
  <c r="W344" i="19" s="1"/>
  <c r="R343" i="19"/>
  <c r="H342" i="19"/>
  <c r="E345" i="19"/>
  <c r="C347" i="19"/>
  <c r="B346" i="19"/>
  <c r="O343" i="19" a="1"/>
  <c r="N343" i="19" a="1"/>
  <c r="F346" i="19" a="1"/>
  <c r="G345" i="19" a="1"/>
  <c r="E346" i="19" a="1"/>
  <c r="F346" i="19" l="1"/>
  <c r="V344" i="19"/>
  <c r="O343" i="19"/>
  <c r="Q343" i="19" s="1"/>
  <c r="N343" i="19"/>
  <c r="P343" i="19" s="1"/>
  <c r="K344" i="19"/>
  <c r="L344" i="19"/>
  <c r="M344" i="19"/>
  <c r="S344" i="19"/>
  <c r="J344" i="19"/>
  <c r="H343" i="19"/>
  <c r="I344" i="19"/>
  <c r="T344" i="19"/>
  <c r="U344" i="19"/>
  <c r="X344" i="19"/>
  <c r="G345" i="19"/>
  <c r="W345" i="19" s="1"/>
  <c r="E346" i="19"/>
  <c r="C348" i="19"/>
  <c r="B347" i="19"/>
  <c r="R344" i="19" a="1"/>
  <c r="N344" i="19" a="1"/>
  <c r="O344" i="19" a="1"/>
  <c r="F347" i="19" a="1"/>
  <c r="E347" i="19" a="1"/>
  <c r="G346" i="19" a="1"/>
  <c r="R344" i="19" l="1"/>
  <c r="F347" i="19"/>
  <c r="V345" i="19"/>
  <c r="O344" i="19"/>
  <c r="Q344" i="19" s="1"/>
  <c r="N344" i="19"/>
  <c r="P344" i="19" s="1"/>
  <c r="H344" i="19"/>
  <c r="L345" i="19"/>
  <c r="M345" i="19"/>
  <c r="K345" i="19"/>
  <c r="U345" i="19"/>
  <c r="T345" i="19"/>
  <c r="I345" i="19"/>
  <c r="X345" i="19"/>
  <c r="J345" i="19"/>
  <c r="S345" i="19"/>
  <c r="G346" i="19"/>
  <c r="W346" i="19" s="1"/>
  <c r="E347" i="19"/>
  <c r="C349" i="19"/>
  <c r="B348" i="19"/>
  <c r="R345" i="19" a="1"/>
  <c r="N345" i="19" a="1"/>
  <c r="O345" i="19" a="1"/>
  <c r="F348" i="19" a="1"/>
  <c r="E348" i="19" a="1"/>
  <c r="G347" i="19" a="1"/>
  <c r="R345" i="19" l="1"/>
  <c r="F348" i="19"/>
  <c r="V346" i="19"/>
  <c r="O345" i="19"/>
  <c r="Q345" i="19" s="1"/>
  <c r="N345" i="19"/>
  <c r="P345" i="19" s="1"/>
  <c r="M346" i="19"/>
  <c r="K346" i="19"/>
  <c r="L346" i="19"/>
  <c r="U346" i="19"/>
  <c r="H345" i="19"/>
  <c r="T346" i="19"/>
  <c r="I346" i="19"/>
  <c r="S346" i="19"/>
  <c r="X346" i="19"/>
  <c r="J346" i="19"/>
  <c r="G347" i="19"/>
  <c r="W347" i="19" s="1"/>
  <c r="E348" i="19"/>
  <c r="C350" i="19"/>
  <c r="B349" i="19"/>
  <c r="R346" i="19" a="1"/>
  <c r="O346" i="19" a="1"/>
  <c r="N346" i="19" a="1"/>
  <c r="F349" i="19" a="1"/>
  <c r="E349" i="19" a="1"/>
  <c r="G348" i="19" a="1"/>
  <c r="R346" i="19" l="1"/>
  <c r="F349" i="19"/>
  <c r="V347" i="19"/>
  <c r="O346" i="19"/>
  <c r="Q346" i="19" s="1"/>
  <c r="N346" i="19"/>
  <c r="P346" i="19" s="1"/>
  <c r="K347" i="19"/>
  <c r="L347" i="19"/>
  <c r="M347" i="19"/>
  <c r="U347" i="19"/>
  <c r="T347" i="19"/>
  <c r="I347" i="19"/>
  <c r="X347" i="19"/>
  <c r="S347" i="19"/>
  <c r="J347" i="19"/>
  <c r="G348" i="19"/>
  <c r="H346" i="19"/>
  <c r="E349" i="19"/>
  <c r="C351" i="19"/>
  <c r="B350" i="19"/>
  <c r="R348" i="19" a="1"/>
  <c r="R347" i="19" a="1"/>
  <c r="N347" i="19" a="1"/>
  <c r="O347" i="19" a="1"/>
  <c r="F350" i="19" a="1"/>
  <c r="E350" i="19" a="1"/>
  <c r="G349" i="19" a="1"/>
  <c r="R347" i="19" l="1"/>
  <c r="F350" i="19"/>
  <c r="V348" i="19"/>
  <c r="W348" i="19"/>
  <c r="O347" i="19"/>
  <c r="Q347" i="19" s="1"/>
  <c r="N347" i="19"/>
  <c r="P347" i="19" s="1"/>
  <c r="K348" i="19"/>
  <c r="L348" i="19"/>
  <c r="M348" i="19"/>
  <c r="S348" i="19"/>
  <c r="J348" i="19"/>
  <c r="X348" i="19"/>
  <c r="I348" i="19"/>
  <c r="T348" i="19"/>
  <c r="U348" i="19"/>
  <c r="G349" i="19"/>
  <c r="R348" i="19"/>
  <c r="H347" i="19"/>
  <c r="E350" i="19"/>
  <c r="C352" i="19"/>
  <c r="B351" i="19"/>
  <c r="O348" i="19" a="1"/>
  <c r="R349" i="19" a="1"/>
  <c r="N348" i="19" a="1"/>
  <c r="F351" i="19" a="1"/>
  <c r="G350" i="19" a="1"/>
  <c r="E351" i="19" a="1"/>
  <c r="F351" i="19" l="1"/>
  <c r="V349" i="19"/>
  <c r="W349" i="19"/>
  <c r="O348" i="19"/>
  <c r="Q348" i="19" s="1"/>
  <c r="N348" i="19"/>
  <c r="P348" i="19" s="1"/>
  <c r="L349" i="19"/>
  <c r="M349" i="19"/>
  <c r="K349" i="19"/>
  <c r="U349" i="19"/>
  <c r="S349" i="19"/>
  <c r="X349" i="19"/>
  <c r="T349" i="19"/>
  <c r="J349" i="19"/>
  <c r="I349" i="19"/>
  <c r="G350" i="19"/>
  <c r="H348" i="19"/>
  <c r="R349" i="19"/>
  <c r="E351" i="19"/>
  <c r="C353" i="19"/>
  <c r="B352" i="19"/>
  <c r="N349" i="19" a="1"/>
  <c r="O349" i="19" a="1"/>
  <c r="R350" i="19" a="1"/>
  <c r="F352" i="19" a="1"/>
  <c r="G351" i="19" a="1"/>
  <c r="E352" i="19" a="1"/>
  <c r="F352" i="19" l="1"/>
  <c r="V350" i="19"/>
  <c r="W350" i="19"/>
  <c r="O349" i="19"/>
  <c r="Q349" i="19" s="1"/>
  <c r="N349" i="19"/>
  <c r="P349" i="19" s="1"/>
  <c r="M350" i="19"/>
  <c r="K350" i="19"/>
  <c r="L350" i="19"/>
  <c r="H349" i="19"/>
  <c r="T350" i="19"/>
  <c r="J350" i="19"/>
  <c r="U350" i="19"/>
  <c r="X350" i="19"/>
  <c r="S350" i="19"/>
  <c r="I350" i="19"/>
  <c r="G351" i="19"/>
  <c r="W351" i="19" s="1"/>
  <c r="R350" i="19"/>
  <c r="E352" i="19"/>
  <c r="C354" i="19"/>
  <c r="B353" i="19"/>
  <c r="O350" i="19" a="1"/>
  <c r="N350" i="19" a="1"/>
  <c r="F353" i="19" a="1"/>
  <c r="G352" i="19" a="1"/>
  <c r="E353" i="19" a="1"/>
  <c r="F353" i="19" l="1"/>
  <c r="V351" i="19"/>
  <c r="O350" i="19"/>
  <c r="Q350" i="19" s="1"/>
  <c r="N350" i="19"/>
  <c r="P350" i="19" s="1"/>
  <c r="K351" i="19"/>
  <c r="L351" i="19"/>
  <c r="M351" i="19"/>
  <c r="J351" i="19"/>
  <c r="I351" i="19"/>
  <c r="U351" i="19"/>
  <c r="T351" i="19"/>
  <c r="S351" i="19"/>
  <c r="X351" i="19"/>
  <c r="G352" i="19"/>
  <c r="H350" i="19"/>
  <c r="E353" i="19"/>
  <c r="C355" i="19"/>
  <c r="B354" i="19"/>
  <c r="R351" i="19" a="1"/>
  <c r="N351" i="19" a="1"/>
  <c r="O351" i="19" a="1"/>
  <c r="R352" i="19" a="1"/>
  <c r="F354" i="19" a="1"/>
  <c r="E354" i="19" a="1"/>
  <c r="G353" i="19" a="1"/>
  <c r="R351" i="19" l="1"/>
  <c r="F354" i="19"/>
  <c r="V352" i="19"/>
  <c r="W352" i="19"/>
  <c r="O351" i="19"/>
  <c r="Q351" i="19" s="1"/>
  <c r="N351" i="19"/>
  <c r="P351" i="19" s="1"/>
  <c r="K352" i="19"/>
  <c r="L352" i="19"/>
  <c r="M352" i="19"/>
  <c r="T352" i="19"/>
  <c r="U352" i="19"/>
  <c r="X352" i="19"/>
  <c r="I352" i="19"/>
  <c r="J352" i="19"/>
  <c r="S352" i="19"/>
  <c r="H351" i="19"/>
  <c r="G353" i="19"/>
  <c r="W353" i="19" s="1"/>
  <c r="R352" i="19"/>
  <c r="E354" i="19"/>
  <c r="C356" i="19"/>
  <c r="B355" i="19"/>
  <c r="N352" i="19" a="1"/>
  <c r="O352" i="19" a="1"/>
  <c r="F355" i="19" a="1"/>
  <c r="G354" i="19" a="1"/>
  <c r="E355" i="19" a="1"/>
  <c r="F355" i="19" l="1"/>
  <c r="V353" i="19"/>
  <c r="O352" i="19"/>
  <c r="Q352" i="19" s="1"/>
  <c r="N352" i="19"/>
  <c r="P352" i="19" s="1"/>
  <c r="L353" i="19"/>
  <c r="M353" i="19"/>
  <c r="K353" i="19"/>
  <c r="X353" i="19"/>
  <c r="U353" i="19"/>
  <c r="J353" i="19"/>
  <c r="I353" i="19"/>
  <c r="S353" i="19"/>
  <c r="H352" i="19"/>
  <c r="T353" i="19"/>
  <c r="G354" i="19"/>
  <c r="W354" i="19" s="1"/>
  <c r="E355" i="19"/>
  <c r="C357" i="19"/>
  <c r="B356" i="19"/>
  <c r="R353" i="19" a="1"/>
  <c r="O353" i="19" a="1"/>
  <c r="N353" i="19" a="1"/>
  <c r="F356" i="19" a="1"/>
  <c r="E356" i="19" a="1"/>
  <c r="G355" i="19" a="1"/>
  <c r="R353" i="19" l="1"/>
  <c r="F356" i="19"/>
  <c r="V354" i="19"/>
  <c r="O353" i="19"/>
  <c r="Q353" i="19" s="1"/>
  <c r="N353" i="19"/>
  <c r="P353" i="19" s="1"/>
  <c r="M354" i="19"/>
  <c r="K354" i="19"/>
  <c r="L354" i="19"/>
  <c r="H353" i="19"/>
  <c r="X354" i="19"/>
  <c r="U354" i="19"/>
  <c r="T354" i="19"/>
  <c r="I354" i="19"/>
  <c r="S354" i="19"/>
  <c r="J354" i="19"/>
  <c r="G355" i="19"/>
  <c r="W355" i="19" s="1"/>
  <c r="E356" i="19"/>
  <c r="C358" i="19"/>
  <c r="B357" i="19"/>
  <c r="R354" i="19" a="1"/>
  <c r="O354" i="19" a="1"/>
  <c r="N354" i="19" a="1"/>
  <c r="F357" i="19" a="1"/>
  <c r="E357" i="19" a="1"/>
  <c r="G356" i="19" a="1"/>
  <c r="R354" i="19" l="1"/>
  <c r="F357" i="19"/>
  <c r="V355" i="19"/>
  <c r="O354" i="19"/>
  <c r="Q354" i="19" s="1"/>
  <c r="N354" i="19"/>
  <c r="P354" i="19" s="1"/>
  <c r="K355" i="19"/>
  <c r="L355" i="19"/>
  <c r="M355" i="19"/>
  <c r="I355" i="19"/>
  <c r="T355" i="19"/>
  <c r="J355" i="19"/>
  <c r="X355" i="19"/>
  <c r="U355" i="19"/>
  <c r="S355" i="19"/>
  <c r="G356" i="19"/>
  <c r="H354" i="19"/>
  <c r="E357" i="19"/>
  <c r="C359" i="19"/>
  <c r="B358" i="19"/>
  <c r="R355" i="19" a="1"/>
  <c r="N355" i="19" a="1"/>
  <c r="O355" i="19" a="1"/>
  <c r="R356" i="19" a="1"/>
  <c r="F358" i="19" a="1"/>
  <c r="E358" i="19" a="1"/>
  <c r="G357" i="19" a="1"/>
  <c r="R355" i="19" l="1"/>
  <c r="F358" i="19"/>
  <c r="V356" i="19"/>
  <c r="W356" i="19"/>
  <c r="O355" i="19"/>
  <c r="Q355" i="19" s="1"/>
  <c r="N355" i="19"/>
  <c r="P355" i="19" s="1"/>
  <c r="K356" i="19"/>
  <c r="L356" i="19"/>
  <c r="M356" i="19"/>
  <c r="T356" i="19"/>
  <c r="I356" i="19"/>
  <c r="U356" i="19"/>
  <c r="J356" i="19"/>
  <c r="X356" i="19"/>
  <c r="S356" i="19"/>
  <c r="G357" i="19"/>
  <c r="R356" i="19"/>
  <c r="H355" i="19"/>
  <c r="E358" i="19"/>
  <c r="C360" i="19"/>
  <c r="B359" i="19"/>
  <c r="R357" i="19" a="1"/>
  <c r="O356" i="19" a="1"/>
  <c r="N356" i="19" a="1"/>
  <c r="F359" i="19" a="1"/>
  <c r="G358" i="19" a="1"/>
  <c r="E359" i="19" a="1"/>
  <c r="F359" i="19" l="1"/>
  <c r="V357" i="19"/>
  <c r="W357" i="19"/>
  <c r="O356" i="19"/>
  <c r="Q356" i="19" s="1"/>
  <c r="N356" i="19"/>
  <c r="P356" i="19" s="1"/>
  <c r="H356" i="19"/>
  <c r="L357" i="19"/>
  <c r="M357" i="19"/>
  <c r="K357" i="19"/>
  <c r="S357" i="19"/>
  <c r="T357" i="19"/>
  <c r="U357" i="19"/>
  <c r="J357" i="19"/>
  <c r="X357" i="19"/>
  <c r="I357" i="19"/>
  <c r="G358" i="19"/>
  <c r="W358" i="19" s="1"/>
  <c r="R357" i="19"/>
  <c r="E359" i="19"/>
  <c r="C361" i="19"/>
  <c r="B360" i="19"/>
  <c r="O357" i="19" a="1"/>
  <c r="N357" i="19" a="1"/>
  <c r="F360" i="19" a="1"/>
  <c r="G359" i="19" a="1"/>
  <c r="E360" i="19" a="1"/>
  <c r="F360" i="19" l="1"/>
  <c r="V358" i="19"/>
  <c r="O357" i="19"/>
  <c r="Q357" i="19" s="1"/>
  <c r="N357" i="19"/>
  <c r="P357" i="19" s="1"/>
  <c r="M358" i="19"/>
  <c r="K358" i="19"/>
  <c r="L358" i="19"/>
  <c r="J358" i="19"/>
  <c r="T358" i="19"/>
  <c r="X358" i="19"/>
  <c r="I358" i="19"/>
  <c r="S358" i="19"/>
  <c r="H357" i="19"/>
  <c r="U358" i="19"/>
  <c r="G359" i="19"/>
  <c r="W359" i="19" s="1"/>
  <c r="E360" i="19"/>
  <c r="C362" i="19"/>
  <c r="B361" i="19"/>
  <c r="O358" i="19" a="1"/>
  <c r="R358" i="19" a="1"/>
  <c r="N358" i="19" a="1"/>
  <c r="F361" i="19" a="1"/>
  <c r="E361" i="19" a="1"/>
  <c r="G360" i="19" a="1"/>
  <c r="R358" i="19" l="1"/>
  <c r="F361" i="19"/>
  <c r="V359" i="19"/>
  <c r="O358" i="19"/>
  <c r="Q358" i="19" s="1"/>
  <c r="N358" i="19"/>
  <c r="P358" i="19" s="1"/>
  <c r="K359" i="19"/>
  <c r="L359" i="19"/>
  <c r="M359" i="19"/>
  <c r="X359" i="19"/>
  <c r="J359" i="19"/>
  <c r="T359" i="19"/>
  <c r="U359" i="19"/>
  <c r="I359" i="19"/>
  <c r="S359" i="19"/>
  <c r="G360" i="19"/>
  <c r="H358" i="19"/>
  <c r="E361" i="19"/>
  <c r="C363" i="19"/>
  <c r="B362" i="19"/>
  <c r="R359" i="19" a="1"/>
  <c r="O359" i="19" a="1"/>
  <c r="N359" i="19" a="1"/>
  <c r="R360" i="19" a="1"/>
  <c r="F362" i="19" a="1"/>
  <c r="E362" i="19" a="1"/>
  <c r="G361" i="19" a="1"/>
  <c r="R359" i="19" l="1"/>
  <c r="F362" i="19"/>
  <c r="V360" i="19"/>
  <c r="W360" i="19"/>
  <c r="O359" i="19"/>
  <c r="Q359" i="19" s="1"/>
  <c r="N359" i="19"/>
  <c r="P359" i="19" s="1"/>
  <c r="K360" i="19"/>
  <c r="L360" i="19"/>
  <c r="M360" i="19"/>
  <c r="T360" i="19"/>
  <c r="S360" i="19"/>
  <c r="X360" i="19"/>
  <c r="I360" i="19"/>
  <c r="J360" i="19"/>
  <c r="U360" i="19"/>
  <c r="G361" i="19"/>
  <c r="H359" i="19"/>
  <c r="R360" i="19"/>
  <c r="E362" i="19"/>
  <c r="C364" i="19"/>
  <c r="B363" i="19"/>
  <c r="N360" i="19" a="1"/>
  <c r="O360" i="19" a="1"/>
  <c r="R361" i="19" a="1"/>
  <c r="F363" i="19" a="1"/>
  <c r="G362" i="19" a="1"/>
  <c r="E363" i="19" a="1"/>
  <c r="F363" i="19" l="1"/>
  <c r="V361" i="19"/>
  <c r="W361" i="19"/>
  <c r="O360" i="19"/>
  <c r="Q360" i="19" s="1"/>
  <c r="N360" i="19"/>
  <c r="P360" i="19" s="1"/>
  <c r="L361" i="19"/>
  <c r="M361" i="19"/>
  <c r="K361" i="19"/>
  <c r="S361" i="19"/>
  <c r="H360" i="19"/>
  <c r="I361" i="19"/>
  <c r="X361" i="19"/>
  <c r="T361" i="19"/>
  <c r="J361" i="19"/>
  <c r="U361" i="19"/>
  <c r="G362" i="19"/>
  <c r="W362" i="19" s="1"/>
  <c r="R361" i="19"/>
  <c r="E363" i="19"/>
  <c r="C365" i="19"/>
  <c r="B364" i="19"/>
  <c r="N361" i="19" a="1"/>
  <c r="O361" i="19" a="1"/>
  <c r="F364" i="19" a="1"/>
  <c r="E364" i="19" a="1"/>
  <c r="G363" i="19" a="1"/>
  <c r="F364" i="19" l="1"/>
  <c r="V362" i="19"/>
  <c r="O361" i="19"/>
  <c r="Q361" i="19" s="1"/>
  <c r="N361" i="19"/>
  <c r="P361" i="19" s="1"/>
  <c r="K362" i="19"/>
  <c r="M362" i="19"/>
  <c r="L362" i="19"/>
  <c r="I362" i="19"/>
  <c r="J362" i="19"/>
  <c r="T362" i="19"/>
  <c r="H361" i="19"/>
  <c r="U362" i="19"/>
  <c r="S362" i="19"/>
  <c r="X362" i="19"/>
  <c r="G363" i="19"/>
  <c r="W363" i="19" s="1"/>
  <c r="E364" i="19"/>
  <c r="C366" i="19"/>
  <c r="B365" i="19"/>
  <c r="R362" i="19" a="1"/>
  <c r="O362" i="19" a="1"/>
  <c r="N362" i="19" a="1"/>
  <c r="F365" i="19" a="1"/>
  <c r="E365" i="19" a="1"/>
  <c r="G364" i="19" a="1"/>
  <c r="R362" i="19" l="1"/>
  <c r="F365" i="19"/>
  <c r="J363" i="19"/>
  <c r="V363" i="19"/>
  <c r="T363" i="19"/>
  <c r="X363" i="19"/>
  <c r="O362" i="19"/>
  <c r="Q362" i="19" s="1"/>
  <c r="N362" i="19"/>
  <c r="P362" i="19" s="1"/>
  <c r="K363" i="19"/>
  <c r="L363" i="19"/>
  <c r="M363" i="19"/>
  <c r="U363" i="19"/>
  <c r="S363" i="19"/>
  <c r="I363" i="19"/>
  <c r="G364" i="19"/>
  <c r="H362" i="19"/>
  <c r="E365" i="19"/>
  <c r="C367" i="19"/>
  <c r="B366" i="19"/>
  <c r="O363" i="19" a="1"/>
  <c r="R364" i="19" a="1"/>
  <c r="R363" i="19" a="1"/>
  <c r="N363" i="19" a="1"/>
  <c r="F366" i="19" a="1"/>
  <c r="E366" i="19" a="1"/>
  <c r="G365" i="19" a="1"/>
  <c r="R363" i="19" l="1"/>
  <c r="F366" i="19"/>
  <c r="V364" i="19"/>
  <c r="W364" i="19"/>
  <c r="O363" i="19"/>
  <c r="Q363" i="19" s="1"/>
  <c r="N363" i="19"/>
  <c r="P363" i="19" s="1"/>
  <c r="H363" i="19"/>
  <c r="I364" i="19"/>
  <c r="K364" i="19"/>
  <c r="L364" i="19"/>
  <c r="M364" i="19"/>
  <c r="J364" i="19"/>
  <c r="U364" i="19"/>
  <c r="S364" i="19"/>
  <c r="T364" i="19"/>
  <c r="X364" i="19"/>
  <c r="G365" i="19"/>
  <c r="W365" i="19" s="1"/>
  <c r="R364" i="19"/>
  <c r="E366" i="19"/>
  <c r="C368" i="19"/>
  <c r="B367" i="19"/>
  <c r="O364" i="19" a="1"/>
  <c r="N364" i="19" a="1"/>
  <c r="F367" i="19" a="1"/>
  <c r="G366" i="19" a="1"/>
  <c r="E367" i="19" a="1"/>
  <c r="F367" i="19" l="1"/>
  <c r="V365" i="19"/>
  <c r="O364" i="19"/>
  <c r="Q364" i="19" s="1"/>
  <c r="N364" i="19"/>
  <c r="P364" i="19" s="1"/>
  <c r="L365" i="19"/>
  <c r="M365" i="19"/>
  <c r="K365" i="19"/>
  <c r="J365" i="19"/>
  <c r="I365" i="19"/>
  <c r="X365" i="19"/>
  <c r="T365" i="19"/>
  <c r="H364" i="19"/>
  <c r="U365" i="19"/>
  <c r="S365" i="19"/>
  <c r="G366" i="19"/>
  <c r="W366" i="19" s="1"/>
  <c r="E367" i="19"/>
  <c r="C369" i="19"/>
  <c r="B368" i="19"/>
  <c r="R365" i="19" a="1"/>
  <c r="N365" i="19" a="1"/>
  <c r="O365" i="19" a="1"/>
  <c r="F368" i="19" a="1"/>
  <c r="E368" i="19" a="1"/>
  <c r="G367" i="19" a="1"/>
  <c r="R365" i="19" l="1"/>
  <c r="F368" i="19"/>
  <c r="V366" i="19"/>
  <c r="O365" i="19"/>
  <c r="Q365" i="19" s="1"/>
  <c r="N365" i="19"/>
  <c r="P365" i="19" s="1"/>
  <c r="M366" i="19"/>
  <c r="L366" i="19"/>
  <c r="K366" i="19"/>
  <c r="X366" i="19"/>
  <c r="I366" i="19"/>
  <c r="J366" i="19"/>
  <c r="H365" i="19"/>
  <c r="S366" i="19"/>
  <c r="T366" i="19"/>
  <c r="U366" i="19"/>
  <c r="G367" i="19"/>
  <c r="W367" i="19" s="1"/>
  <c r="E368" i="19"/>
  <c r="C370" i="19"/>
  <c r="B369" i="19"/>
  <c r="R366" i="19" a="1"/>
  <c r="O366" i="19" a="1"/>
  <c r="N366" i="19" a="1"/>
  <c r="F369" i="19" a="1"/>
  <c r="E369" i="19" a="1"/>
  <c r="G368" i="19" a="1"/>
  <c r="R366" i="19" l="1"/>
  <c r="F369" i="19"/>
  <c r="V367" i="19"/>
  <c r="O366" i="19"/>
  <c r="Q366" i="19" s="1"/>
  <c r="N366" i="19"/>
  <c r="P366" i="19" s="1"/>
  <c r="K367" i="19"/>
  <c r="L367" i="19"/>
  <c r="M367" i="19"/>
  <c r="U367" i="19"/>
  <c r="S367" i="19"/>
  <c r="I367" i="19"/>
  <c r="X367" i="19"/>
  <c r="J367" i="19"/>
  <c r="T367" i="19"/>
  <c r="G368" i="19"/>
  <c r="H366" i="19"/>
  <c r="E369" i="19"/>
  <c r="C371" i="19"/>
  <c r="B370" i="19"/>
  <c r="R367" i="19" a="1"/>
  <c r="N367" i="19" a="1"/>
  <c r="O367" i="19" a="1"/>
  <c r="R368" i="19" a="1"/>
  <c r="F370" i="19" a="1"/>
  <c r="E370" i="19" a="1"/>
  <c r="G369" i="19" a="1"/>
  <c r="R367" i="19" l="1"/>
  <c r="F370" i="19"/>
  <c r="V368" i="19"/>
  <c r="W368" i="19"/>
  <c r="O367" i="19"/>
  <c r="Q367" i="19" s="1"/>
  <c r="N367" i="19"/>
  <c r="P367" i="19" s="1"/>
  <c r="K368" i="19"/>
  <c r="L368" i="19"/>
  <c r="M368" i="19"/>
  <c r="I368" i="19"/>
  <c r="T368" i="19"/>
  <c r="U368" i="19"/>
  <c r="J368" i="19"/>
  <c r="X368" i="19"/>
  <c r="S368" i="19"/>
  <c r="H367" i="19"/>
  <c r="G369" i="19"/>
  <c r="W369" i="19" s="1"/>
  <c r="R368" i="19"/>
  <c r="E370" i="19"/>
  <c r="C372" i="19"/>
  <c r="B371" i="19"/>
  <c r="O368" i="19" a="1"/>
  <c r="N368" i="19" a="1"/>
  <c r="F371" i="19" a="1"/>
  <c r="E371" i="19" a="1"/>
  <c r="G370" i="19" a="1"/>
  <c r="F371" i="19" l="1"/>
  <c r="V369" i="19"/>
  <c r="O368" i="19"/>
  <c r="Q368" i="19" s="1"/>
  <c r="N368" i="19"/>
  <c r="P368" i="19" s="1"/>
  <c r="L369" i="19"/>
  <c r="M369" i="19"/>
  <c r="K369" i="19"/>
  <c r="U369" i="19"/>
  <c r="J369" i="19"/>
  <c r="T369" i="19"/>
  <c r="X369" i="19"/>
  <c r="I369" i="19"/>
  <c r="S369" i="19"/>
  <c r="H368" i="19"/>
  <c r="G370" i="19"/>
  <c r="W370" i="19" s="1"/>
  <c r="E371" i="19"/>
  <c r="C373" i="19"/>
  <c r="B372" i="19"/>
  <c r="R369" i="19" a="1"/>
  <c r="O369" i="19" a="1"/>
  <c r="N369" i="19" a="1"/>
  <c r="F372" i="19" a="1"/>
  <c r="E372" i="19" a="1"/>
  <c r="G371" i="19" a="1"/>
  <c r="R369" i="19" l="1"/>
  <c r="F372" i="19"/>
  <c r="V370" i="19"/>
  <c r="O369" i="19"/>
  <c r="Q369" i="19" s="1"/>
  <c r="N369" i="19"/>
  <c r="P369" i="19" s="1"/>
  <c r="H369" i="19"/>
  <c r="K370" i="19"/>
  <c r="M370" i="19"/>
  <c r="L370" i="19"/>
  <c r="T370" i="19"/>
  <c r="X370" i="19"/>
  <c r="S370" i="19"/>
  <c r="I370" i="19"/>
  <c r="U370" i="19"/>
  <c r="J370" i="19"/>
  <c r="G371" i="19"/>
  <c r="W371" i="19" s="1"/>
  <c r="E372" i="19"/>
  <c r="C374" i="19"/>
  <c r="B373" i="19"/>
  <c r="O370" i="19" a="1"/>
  <c r="N370" i="19" a="1"/>
  <c r="R370" i="19" a="1"/>
  <c r="F373" i="19" a="1"/>
  <c r="E373" i="19" a="1"/>
  <c r="G372" i="19" a="1"/>
  <c r="R370" i="19" l="1"/>
  <c r="F373" i="19"/>
  <c r="V371" i="19"/>
  <c r="O370" i="19"/>
  <c r="Q370" i="19" s="1"/>
  <c r="N370" i="19"/>
  <c r="P370" i="19" s="1"/>
  <c r="K371" i="19"/>
  <c r="L371" i="19"/>
  <c r="M371" i="19"/>
  <c r="X371" i="19"/>
  <c r="I371" i="19"/>
  <c r="T371" i="19"/>
  <c r="S371" i="19"/>
  <c r="U371" i="19"/>
  <c r="J371" i="19"/>
  <c r="H370" i="19"/>
  <c r="G372" i="19"/>
  <c r="W372" i="19" s="1"/>
  <c r="E373" i="19"/>
  <c r="C375" i="19"/>
  <c r="B374" i="19"/>
  <c r="O371" i="19" a="1"/>
  <c r="R371" i="19" a="1"/>
  <c r="N371" i="19" a="1"/>
  <c r="F374" i="19" a="1"/>
  <c r="E374" i="19" a="1"/>
  <c r="G373" i="19" a="1"/>
  <c r="R371" i="19" l="1"/>
  <c r="F374" i="19"/>
  <c r="V372" i="19"/>
  <c r="O371" i="19"/>
  <c r="Q371" i="19" s="1"/>
  <c r="N371" i="19"/>
  <c r="P371" i="19" s="1"/>
  <c r="H371" i="19"/>
  <c r="K372" i="19"/>
  <c r="L372" i="19"/>
  <c r="M372" i="19"/>
  <c r="U372" i="19"/>
  <c r="J372" i="19"/>
  <c r="I372" i="19"/>
  <c r="T372" i="19"/>
  <c r="S372" i="19"/>
  <c r="X372" i="19"/>
  <c r="G373" i="19"/>
  <c r="W373" i="19" s="1"/>
  <c r="E374" i="19"/>
  <c r="C376" i="19"/>
  <c r="B375" i="19"/>
  <c r="N372" i="19" a="1"/>
  <c r="R372" i="19" a="1"/>
  <c r="O372" i="19" a="1"/>
  <c r="F375" i="19" a="1"/>
  <c r="E375" i="19" a="1"/>
  <c r="G374" i="19" a="1"/>
  <c r="R372" i="19" l="1"/>
  <c r="F375" i="19"/>
  <c r="V373" i="19"/>
  <c r="O372" i="19"/>
  <c r="Q372" i="19" s="1"/>
  <c r="N372" i="19"/>
  <c r="P372" i="19" s="1"/>
  <c r="L373" i="19"/>
  <c r="M373" i="19"/>
  <c r="K373" i="19"/>
  <c r="U373" i="19"/>
  <c r="H372" i="19"/>
  <c r="J373" i="19"/>
  <c r="X373" i="19"/>
  <c r="T373" i="19"/>
  <c r="I373" i="19"/>
  <c r="S373" i="19"/>
  <c r="G374" i="19"/>
  <c r="W374" i="19" s="1"/>
  <c r="E375" i="19"/>
  <c r="C377" i="19"/>
  <c r="B376" i="19"/>
  <c r="N373" i="19" a="1"/>
  <c r="R373" i="19" a="1"/>
  <c r="O373" i="19" a="1"/>
  <c r="F376" i="19" a="1"/>
  <c r="E376" i="19" a="1"/>
  <c r="G375" i="19" a="1"/>
  <c r="R373" i="19" l="1"/>
  <c r="F376" i="19"/>
  <c r="V374" i="19"/>
  <c r="O373" i="19"/>
  <c r="Q373" i="19" s="1"/>
  <c r="N373" i="19"/>
  <c r="P373" i="19" s="1"/>
  <c r="M374" i="19"/>
  <c r="K374" i="19"/>
  <c r="L374" i="19"/>
  <c r="J374" i="19"/>
  <c r="H373" i="19"/>
  <c r="I374" i="19"/>
  <c r="U374" i="19"/>
  <c r="S374" i="19"/>
  <c r="T374" i="19"/>
  <c r="X374" i="19"/>
  <c r="G375" i="19"/>
  <c r="W375" i="19" s="1"/>
  <c r="E376" i="19"/>
  <c r="C378" i="19"/>
  <c r="B377" i="19"/>
  <c r="N374" i="19" a="1"/>
  <c r="R374" i="19" a="1"/>
  <c r="O374" i="19" a="1"/>
  <c r="F377" i="19" a="1"/>
  <c r="E377" i="19" a="1"/>
  <c r="G376" i="19" a="1"/>
  <c r="R374" i="19" l="1"/>
  <c r="F377" i="19"/>
  <c r="V375" i="19"/>
  <c r="O374" i="19"/>
  <c r="Q374" i="19" s="1"/>
  <c r="N374" i="19"/>
  <c r="P374" i="19" s="1"/>
  <c r="K375" i="19"/>
  <c r="L375" i="19"/>
  <c r="M375" i="19"/>
  <c r="J375" i="19"/>
  <c r="T375" i="19"/>
  <c r="I375" i="19"/>
  <c r="U375" i="19"/>
  <c r="S375" i="19"/>
  <c r="X375" i="19"/>
  <c r="G376" i="19"/>
  <c r="H374" i="19"/>
  <c r="E377" i="19"/>
  <c r="C379" i="19"/>
  <c r="B378" i="19"/>
  <c r="R375" i="19" a="1"/>
  <c r="O375" i="19" a="1"/>
  <c r="N375" i="19" a="1"/>
  <c r="R376" i="19" a="1"/>
  <c r="F378" i="19" a="1"/>
  <c r="E378" i="19" a="1"/>
  <c r="G377" i="19" a="1"/>
  <c r="R375" i="19" l="1"/>
  <c r="F378" i="19"/>
  <c r="V376" i="19"/>
  <c r="W376" i="19"/>
  <c r="O375" i="19"/>
  <c r="Q375" i="19" s="1"/>
  <c r="N375" i="19"/>
  <c r="P375" i="19" s="1"/>
  <c r="K376" i="19"/>
  <c r="L376" i="19"/>
  <c r="M376" i="19"/>
  <c r="I376" i="19"/>
  <c r="J376" i="19"/>
  <c r="U376" i="19"/>
  <c r="X376" i="19"/>
  <c r="T376" i="19"/>
  <c r="S376" i="19"/>
  <c r="H375" i="19"/>
  <c r="G377" i="19"/>
  <c r="W377" i="19" s="1"/>
  <c r="R376" i="19"/>
  <c r="E378" i="19"/>
  <c r="C380" i="19"/>
  <c r="B379" i="19"/>
  <c r="N376" i="19" a="1"/>
  <c r="O376" i="19" a="1"/>
  <c r="F379" i="19" a="1"/>
  <c r="G378" i="19" a="1"/>
  <c r="E379" i="19" a="1"/>
  <c r="F379" i="19" l="1"/>
  <c r="V377" i="19"/>
  <c r="O376" i="19"/>
  <c r="Q376" i="19" s="1"/>
  <c r="N376" i="19"/>
  <c r="P376" i="19" s="1"/>
  <c r="L377" i="19"/>
  <c r="M377" i="19"/>
  <c r="K377" i="19"/>
  <c r="T377" i="19"/>
  <c r="U377" i="19"/>
  <c r="J377" i="19"/>
  <c r="I377" i="19"/>
  <c r="X377" i="19"/>
  <c r="H376" i="19"/>
  <c r="S377" i="19"/>
  <c r="G378" i="19"/>
  <c r="W378" i="19" s="1"/>
  <c r="E379" i="19"/>
  <c r="C381" i="19"/>
  <c r="B380" i="19"/>
  <c r="R377" i="19" a="1"/>
  <c r="N377" i="19" a="1"/>
  <c r="O377" i="19" a="1"/>
  <c r="F380" i="19" a="1"/>
  <c r="E380" i="19" a="1"/>
  <c r="G379" i="19" a="1"/>
  <c r="R377" i="19" l="1"/>
  <c r="F380" i="19"/>
  <c r="V378" i="19"/>
  <c r="O377" i="19"/>
  <c r="Q377" i="19" s="1"/>
  <c r="N377" i="19"/>
  <c r="P377" i="19" s="1"/>
  <c r="K378" i="19"/>
  <c r="M378" i="19"/>
  <c r="L378" i="19"/>
  <c r="I378" i="19"/>
  <c r="X378" i="19"/>
  <c r="U378" i="19"/>
  <c r="T378" i="19"/>
  <c r="J378" i="19"/>
  <c r="H377" i="19"/>
  <c r="S378" i="19"/>
  <c r="G379" i="19"/>
  <c r="W379" i="19" s="1"/>
  <c r="E380" i="19"/>
  <c r="C382" i="19"/>
  <c r="B381" i="19"/>
  <c r="O378" i="19" a="1"/>
  <c r="N378" i="19" a="1"/>
  <c r="R378" i="19" a="1"/>
  <c r="F381" i="19" a="1"/>
  <c r="E381" i="19" a="1"/>
  <c r="G380" i="19" a="1"/>
  <c r="R378" i="19" l="1"/>
  <c r="F381" i="19"/>
  <c r="V379" i="19"/>
  <c r="O378" i="19"/>
  <c r="Q378" i="19" s="1"/>
  <c r="N378" i="19"/>
  <c r="P378" i="19" s="1"/>
  <c r="K379" i="19"/>
  <c r="L379" i="19"/>
  <c r="M379" i="19"/>
  <c r="X379" i="19"/>
  <c r="J379" i="19"/>
  <c r="S379" i="19"/>
  <c r="T379" i="19"/>
  <c r="I379" i="19"/>
  <c r="U379" i="19"/>
  <c r="H378" i="19"/>
  <c r="G380" i="19"/>
  <c r="W380" i="19" s="1"/>
  <c r="E381" i="19"/>
  <c r="C383" i="19"/>
  <c r="B382" i="19"/>
  <c r="O379" i="19" a="1"/>
  <c r="R379" i="19" a="1"/>
  <c r="N379" i="19" a="1"/>
  <c r="F382" i="19" a="1"/>
  <c r="E382" i="19" a="1"/>
  <c r="G381" i="19" a="1"/>
  <c r="R379" i="19" l="1"/>
  <c r="F382" i="19"/>
  <c r="V380" i="19"/>
  <c r="O379" i="19"/>
  <c r="Q379" i="19" s="1"/>
  <c r="N379" i="19"/>
  <c r="P379" i="19" s="1"/>
  <c r="K380" i="19"/>
  <c r="L380" i="19"/>
  <c r="M380" i="19"/>
  <c r="S380" i="19"/>
  <c r="H379" i="19"/>
  <c r="X380" i="19"/>
  <c r="J380" i="19"/>
  <c r="T380" i="19"/>
  <c r="U380" i="19"/>
  <c r="I380" i="19"/>
  <c r="G381" i="19"/>
  <c r="W381" i="19" s="1"/>
  <c r="E382" i="19"/>
  <c r="C384" i="19"/>
  <c r="B383" i="19"/>
  <c r="R380" i="19" a="1"/>
  <c r="O380" i="19" a="1"/>
  <c r="N380" i="19" a="1"/>
  <c r="F383" i="19" a="1"/>
  <c r="E383" i="19" a="1"/>
  <c r="G382" i="19" a="1"/>
  <c r="R380" i="19" l="1"/>
  <c r="F383" i="19"/>
  <c r="V381" i="19"/>
  <c r="O380" i="19"/>
  <c r="Q380" i="19" s="1"/>
  <c r="N380" i="19"/>
  <c r="P380" i="19" s="1"/>
  <c r="L381" i="19"/>
  <c r="M381" i="19"/>
  <c r="K381" i="19"/>
  <c r="I381" i="19"/>
  <c r="J381" i="19"/>
  <c r="S381" i="19"/>
  <c r="T381" i="19"/>
  <c r="U381" i="19"/>
  <c r="X381" i="19"/>
  <c r="H380" i="19"/>
  <c r="G382" i="19"/>
  <c r="W382" i="19" s="1"/>
  <c r="E383" i="19"/>
  <c r="C385" i="19"/>
  <c r="B384" i="19"/>
  <c r="O381" i="19" a="1"/>
  <c r="N381" i="19" a="1"/>
  <c r="R381" i="19" a="1"/>
  <c r="F384" i="19" a="1"/>
  <c r="E384" i="19" a="1"/>
  <c r="G383" i="19" a="1"/>
  <c r="R381" i="19" l="1"/>
  <c r="F384" i="19"/>
  <c r="V382" i="19"/>
  <c r="O381" i="19"/>
  <c r="Q381" i="19" s="1"/>
  <c r="N381" i="19"/>
  <c r="P381" i="19" s="1"/>
  <c r="M382" i="19"/>
  <c r="K382" i="19"/>
  <c r="L382" i="19"/>
  <c r="S382" i="19"/>
  <c r="U382" i="19"/>
  <c r="T382" i="19"/>
  <c r="J382" i="19"/>
  <c r="I382" i="19"/>
  <c r="X382" i="19"/>
  <c r="H381" i="19"/>
  <c r="G383" i="19"/>
  <c r="W383" i="19" s="1"/>
  <c r="E384" i="19"/>
  <c r="C386" i="19"/>
  <c r="B385" i="19"/>
  <c r="R382" i="19" a="1"/>
  <c r="N382" i="19" a="1"/>
  <c r="O382" i="19" a="1"/>
  <c r="F385" i="19" a="1"/>
  <c r="E385" i="19" a="1"/>
  <c r="G384" i="19" a="1"/>
  <c r="R382" i="19" l="1"/>
  <c r="F385" i="19"/>
  <c r="V383" i="19"/>
  <c r="O382" i="19"/>
  <c r="Q382" i="19" s="1"/>
  <c r="N382" i="19"/>
  <c r="K383" i="19"/>
  <c r="L383" i="19"/>
  <c r="M383" i="19"/>
  <c r="S383" i="19"/>
  <c r="U383" i="19"/>
  <c r="X383" i="19"/>
  <c r="J383" i="19"/>
  <c r="T383" i="19"/>
  <c r="I383" i="19"/>
  <c r="G384" i="19"/>
  <c r="W384" i="19" s="1"/>
  <c r="E385" i="19"/>
  <c r="C387" i="19"/>
  <c r="B386" i="19"/>
  <c r="N383" i="19" a="1"/>
  <c r="R383" i="19" a="1"/>
  <c r="O383" i="19" a="1"/>
  <c r="F386" i="19" a="1"/>
  <c r="E386" i="19" a="1"/>
  <c r="G385" i="19" a="1"/>
  <c r="R383" i="19" l="1"/>
  <c r="F386" i="19"/>
  <c r="V384" i="19"/>
  <c r="O383" i="19"/>
  <c r="Q383" i="19" s="1"/>
  <c r="H382" i="19"/>
  <c r="P382" i="19"/>
  <c r="N383" i="19"/>
  <c r="P383" i="19" s="1"/>
  <c r="K384" i="19"/>
  <c r="L384" i="19"/>
  <c r="M384" i="19"/>
  <c r="X384" i="19"/>
  <c r="T384" i="19"/>
  <c r="S384" i="19"/>
  <c r="J384" i="19"/>
  <c r="I384" i="19"/>
  <c r="U384" i="19"/>
  <c r="G385" i="19"/>
  <c r="W385" i="19" s="1"/>
  <c r="H383" i="19"/>
  <c r="E386" i="19"/>
  <c r="C388" i="19"/>
  <c r="B387" i="19"/>
  <c r="R384" i="19" a="1"/>
  <c r="O384" i="19" a="1"/>
  <c r="N384" i="19" a="1"/>
  <c r="F387" i="19" a="1"/>
  <c r="E387" i="19" a="1"/>
  <c r="G386" i="19" a="1"/>
  <c r="R384" i="19" l="1"/>
  <c r="F387" i="19"/>
  <c r="V385" i="19"/>
  <c r="O384" i="19"/>
  <c r="Q384" i="19" s="1"/>
  <c r="N384" i="19"/>
  <c r="P384" i="19" s="1"/>
  <c r="L385" i="19"/>
  <c r="M385" i="19"/>
  <c r="K385" i="19"/>
  <c r="J385" i="19"/>
  <c r="S385" i="19"/>
  <c r="I385" i="19"/>
  <c r="X385" i="19"/>
  <c r="U385" i="19"/>
  <c r="T385" i="19"/>
  <c r="G386" i="19"/>
  <c r="H384" i="19"/>
  <c r="E387" i="19"/>
  <c r="C389" i="19"/>
  <c r="B388" i="19"/>
  <c r="N385" i="19" a="1"/>
  <c r="R385" i="19" a="1"/>
  <c r="O385" i="19" a="1"/>
  <c r="R386" i="19" a="1"/>
  <c r="F388" i="19" a="1"/>
  <c r="E388" i="19" a="1"/>
  <c r="G387" i="19" a="1"/>
  <c r="R385" i="19" l="1"/>
  <c r="F388" i="19"/>
  <c r="V386" i="19"/>
  <c r="W386" i="19"/>
  <c r="O385" i="19"/>
  <c r="Q385" i="19" s="1"/>
  <c r="N385" i="19"/>
  <c r="P385" i="19" s="1"/>
  <c r="K386" i="19"/>
  <c r="M386" i="19"/>
  <c r="L386" i="19"/>
  <c r="X386" i="19"/>
  <c r="I386" i="19"/>
  <c r="S386" i="19"/>
  <c r="U386" i="19"/>
  <c r="J386" i="19"/>
  <c r="T386" i="19"/>
  <c r="G387" i="19"/>
  <c r="R386" i="19"/>
  <c r="H385" i="19"/>
  <c r="E388" i="19"/>
  <c r="C390" i="19"/>
  <c r="B389" i="19"/>
  <c r="N386" i="19" a="1"/>
  <c r="O386" i="19" a="1"/>
  <c r="R387" i="19" a="1"/>
  <c r="F389" i="19" a="1"/>
  <c r="G388" i="19" a="1"/>
  <c r="E389" i="19" a="1"/>
  <c r="F389" i="19" l="1"/>
  <c r="V387" i="19"/>
  <c r="W387" i="19"/>
  <c r="O386" i="19"/>
  <c r="Q386" i="19" s="1"/>
  <c r="N386" i="19"/>
  <c r="P386" i="19" s="1"/>
  <c r="K387" i="19"/>
  <c r="L387" i="19"/>
  <c r="M387" i="19"/>
  <c r="J387" i="19"/>
  <c r="S387" i="19"/>
  <c r="T387" i="19"/>
  <c r="U387" i="19"/>
  <c r="I387" i="19"/>
  <c r="X387" i="19"/>
  <c r="G388" i="19"/>
  <c r="R387" i="19"/>
  <c r="H386" i="19"/>
  <c r="E389" i="19"/>
  <c r="C391" i="19"/>
  <c r="B390" i="19"/>
  <c r="O387" i="19" a="1"/>
  <c r="R388" i="19" a="1"/>
  <c r="N387" i="19" a="1"/>
  <c r="F390" i="19" a="1"/>
  <c r="E390" i="19" a="1"/>
  <c r="G389" i="19" a="1"/>
  <c r="F390" i="19" l="1"/>
  <c r="V388" i="19"/>
  <c r="W388" i="19"/>
  <c r="O387" i="19"/>
  <c r="Q387" i="19" s="1"/>
  <c r="N387" i="19"/>
  <c r="P387" i="19" s="1"/>
  <c r="K388" i="19"/>
  <c r="L388" i="19"/>
  <c r="M388" i="19"/>
  <c r="J388" i="19"/>
  <c r="S388" i="19"/>
  <c r="T388" i="19"/>
  <c r="H387" i="19"/>
  <c r="X388" i="19"/>
  <c r="U388" i="19"/>
  <c r="I388" i="19"/>
  <c r="G389" i="19"/>
  <c r="W389" i="19" s="1"/>
  <c r="R388" i="19"/>
  <c r="E390" i="19"/>
  <c r="C392" i="19"/>
  <c r="B391" i="19"/>
  <c r="N388" i="19" a="1"/>
  <c r="O388" i="19" a="1"/>
  <c r="F391" i="19" a="1"/>
  <c r="G390" i="19" a="1"/>
  <c r="E391" i="19" a="1"/>
  <c r="F391" i="19" l="1"/>
  <c r="V389" i="19"/>
  <c r="O388" i="19"/>
  <c r="Q388" i="19" s="1"/>
  <c r="N388" i="19"/>
  <c r="P388" i="19" s="1"/>
  <c r="L389" i="19"/>
  <c r="M389" i="19"/>
  <c r="K389" i="19"/>
  <c r="S389" i="19"/>
  <c r="T389" i="19"/>
  <c r="X389" i="19"/>
  <c r="U389" i="19"/>
  <c r="J389" i="19"/>
  <c r="I389" i="19"/>
  <c r="H388" i="19"/>
  <c r="G390" i="19"/>
  <c r="W390" i="19" s="1"/>
  <c r="E391" i="19"/>
  <c r="C393" i="19"/>
  <c r="B392" i="19"/>
  <c r="R389" i="19" a="1"/>
  <c r="N389" i="19" a="1"/>
  <c r="O389" i="19" a="1"/>
  <c r="F392" i="19" a="1"/>
  <c r="E392" i="19" a="1"/>
  <c r="G391" i="19" a="1"/>
  <c r="R389" i="19" l="1"/>
  <c r="F392" i="19"/>
  <c r="V390" i="19"/>
  <c r="O389" i="19"/>
  <c r="Q389" i="19" s="1"/>
  <c r="N389" i="19"/>
  <c r="P389" i="19" s="1"/>
  <c r="M390" i="19"/>
  <c r="K390" i="19"/>
  <c r="L390" i="19"/>
  <c r="U390" i="19"/>
  <c r="H389" i="19"/>
  <c r="S390" i="19"/>
  <c r="X390" i="19"/>
  <c r="J390" i="19"/>
  <c r="T390" i="19"/>
  <c r="I390" i="19"/>
  <c r="G391" i="19"/>
  <c r="W391" i="19" s="1"/>
  <c r="E392" i="19"/>
  <c r="C394" i="19"/>
  <c r="B393" i="19"/>
  <c r="O390" i="19" a="1"/>
  <c r="R390" i="19" a="1"/>
  <c r="N390" i="19" a="1"/>
  <c r="F393" i="19" a="1"/>
  <c r="E393" i="19" a="1"/>
  <c r="G392" i="19" a="1"/>
  <c r="R390" i="19" l="1"/>
  <c r="F393" i="19"/>
  <c r="V391" i="19"/>
  <c r="O390" i="19"/>
  <c r="Q390" i="19" s="1"/>
  <c r="N390" i="19"/>
  <c r="P390" i="19" s="1"/>
  <c r="K391" i="19"/>
  <c r="L391" i="19"/>
  <c r="M391" i="19"/>
  <c r="U391" i="19"/>
  <c r="X391" i="19"/>
  <c r="T391" i="19"/>
  <c r="J391" i="19"/>
  <c r="S391" i="19"/>
  <c r="I391" i="19"/>
  <c r="H390" i="19"/>
  <c r="G392" i="19"/>
  <c r="W392" i="19" s="1"/>
  <c r="E393" i="19"/>
  <c r="C395" i="19"/>
  <c r="B394" i="19"/>
  <c r="N391" i="19" a="1"/>
  <c r="R391" i="19" a="1"/>
  <c r="O391" i="19" a="1"/>
  <c r="F394" i="19" a="1"/>
  <c r="E394" i="19" a="1"/>
  <c r="G393" i="19" a="1"/>
  <c r="R391" i="19" l="1"/>
  <c r="F394" i="19"/>
  <c r="V392" i="19"/>
  <c r="O391" i="19"/>
  <c r="Q391" i="19" s="1"/>
  <c r="N391" i="19"/>
  <c r="P391" i="19" s="1"/>
  <c r="K392" i="19"/>
  <c r="L392" i="19"/>
  <c r="M392" i="19"/>
  <c r="T392" i="19"/>
  <c r="U392" i="19"/>
  <c r="I392" i="19"/>
  <c r="S392" i="19"/>
  <c r="H391" i="19"/>
  <c r="X392" i="19"/>
  <c r="J392" i="19"/>
  <c r="G393" i="19"/>
  <c r="W393" i="19" s="1"/>
  <c r="E394" i="19"/>
  <c r="C396" i="19"/>
  <c r="B395" i="19"/>
  <c r="O392" i="19" a="1"/>
  <c r="N392" i="19" a="1"/>
  <c r="R392" i="19" a="1"/>
  <c r="F395" i="19" a="1"/>
  <c r="E395" i="19" a="1"/>
  <c r="G394" i="19" a="1"/>
  <c r="R392" i="19" l="1"/>
  <c r="F395" i="19"/>
  <c r="V393" i="19"/>
  <c r="O392" i="19"/>
  <c r="Q392" i="19" s="1"/>
  <c r="N392" i="19"/>
  <c r="P392" i="19" s="1"/>
  <c r="H392" i="19"/>
  <c r="L393" i="19"/>
  <c r="M393" i="19"/>
  <c r="K393" i="19"/>
  <c r="X393" i="19"/>
  <c r="U393" i="19"/>
  <c r="I393" i="19"/>
  <c r="T393" i="19"/>
  <c r="J393" i="19"/>
  <c r="S393" i="19"/>
  <c r="G394" i="19"/>
  <c r="W394" i="19" s="1"/>
  <c r="E395" i="19"/>
  <c r="C397" i="19"/>
  <c r="B396" i="19"/>
  <c r="R393" i="19" a="1"/>
  <c r="O393" i="19" a="1"/>
  <c r="N393" i="19" a="1"/>
  <c r="F396" i="19" a="1"/>
  <c r="E396" i="19" a="1"/>
  <c r="G395" i="19" a="1"/>
  <c r="R393" i="19" l="1"/>
  <c r="F396" i="19"/>
  <c r="V394" i="19"/>
  <c r="O393" i="19"/>
  <c r="Q393" i="19" s="1"/>
  <c r="N393" i="19"/>
  <c r="P393" i="19" s="1"/>
  <c r="K394" i="19"/>
  <c r="M394" i="19"/>
  <c r="L394" i="19"/>
  <c r="J394" i="19"/>
  <c r="I394" i="19"/>
  <c r="S394" i="19"/>
  <c r="X394" i="19"/>
  <c r="T394" i="19"/>
  <c r="U394" i="19"/>
  <c r="G395" i="19"/>
  <c r="W395" i="19" s="1"/>
  <c r="H393" i="19"/>
  <c r="E396" i="19"/>
  <c r="C398" i="19"/>
  <c r="B397" i="19"/>
  <c r="N394" i="19" a="1"/>
  <c r="R394" i="19" a="1"/>
  <c r="O394" i="19" a="1"/>
  <c r="F397" i="19" a="1"/>
  <c r="E397" i="19" a="1"/>
  <c r="G396" i="19" a="1"/>
  <c r="R394" i="19" l="1"/>
  <c r="F397" i="19"/>
  <c r="V395" i="19"/>
  <c r="O394" i="19"/>
  <c r="Q394" i="19" s="1"/>
  <c r="N394" i="19"/>
  <c r="P394" i="19" s="1"/>
  <c r="K395" i="19"/>
  <c r="M395" i="19"/>
  <c r="L395" i="19"/>
  <c r="J395" i="19"/>
  <c r="I395" i="19"/>
  <c r="X395" i="19"/>
  <c r="T395" i="19"/>
  <c r="U395" i="19"/>
  <c r="S395" i="19"/>
  <c r="G396" i="19"/>
  <c r="H394" i="19"/>
  <c r="E397" i="19"/>
  <c r="C399" i="19"/>
  <c r="B398" i="19"/>
  <c r="O395" i="19" a="1"/>
  <c r="R395" i="19" a="1"/>
  <c r="N395" i="19" a="1"/>
  <c r="R396" i="19" a="1"/>
  <c r="F398" i="19" a="1"/>
  <c r="E398" i="19" a="1"/>
  <c r="G397" i="19" a="1"/>
  <c r="R395" i="19" l="1"/>
  <c r="F398" i="19"/>
  <c r="V396" i="19"/>
  <c r="W396" i="19"/>
  <c r="O395" i="19"/>
  <c r="Q395" i="19" s="1"/>
  <c r="N395" i="19"/>
  <c r="P395" i="19" s="1"/>
  <c r="K396" i="19"/>
  <c r="L396" i="19"/>
  <c r="M396" i="19"/>
  <c r="U396" i="19"/>
  <c r="H395" i="19"/>
  <c r="S396" i="19"/>
  <c r="X396" i="19"/>
  <c r="T396" i="19"/>
  <c r="J396" i="19"/>
  <c r="I396" i="19"/>
  <c r="G397" i="19"/>
  <c r="W397" i="19" s="1"/>
  <c r="R396" i="19"/>
  <c r="E398" i="19"/>
  <c r="C400" i="19"/>
  <c r="B399" i="19"/>
  <c r="O396" i="19" a="1"/>
  <c r="N396" i="19" a="1"/>
  <c r="F399" i="19" a="1"/>
  <c r="G398" i="19" a="1"/>
  <c r="E399" i="19" a="1"/>
  <c r="F399" i="19" l="1"/>
  <c r="V397" i="19"/>
  <c r="O396" i="19"/>
  <c r="Q396" i="19" s="1"/>
  <c r="N396" i="19"/>
  <c r="P396" i="19" s="1"/>
  <c r="L397" i="19"/>
  <c r="M397" i="19"/>
  <c r="K397" i="19"/>
  <c r="H396" i="19"/>
  <c r="I397" i="19"/>
  <c r="S397" i="19"/>
  <c r="T397" i="19"/>
  <c r="X397" i="19"/>
  <c r="J397" i="19"/>
  <c r="U397" i="19"/>
  <c r="G398" i="19"/>
  <c r="W398" i="19" s="1"/>
  <c r="E399" i="19"/>
  <c r="C401" i="19"/>
  <c r="B400" i="19"/>
  <c r="R397" i="19" a="1"/>
  <c r="O397" i="19" a="1"/>
  <c r="N397" i="19" a="1"/>
  <c r="F400" i="19" a="1"/>
  <c r="E400" i="19" a="1"/>
  <c r="G399" i="19" a="1"/>
  <c r="R397" i="19" l="1"/>
  <c r="F400" i="19"/>
  <c r="V398" i="19"/>
  <c r="O397" i="19"/>
  <c r="Q397" i="19" s="1"/>
  <c r="N397" i="19"/>
  <c r="P397" i="19" s="1"/>
  <c r="M398" i="19"/>
  <c r="K398" i="19"/>
  <c r="L398" i="19"/>
  <c r="J398" i="19"/>
  <c r="T398" i="19"/>
  <c r="S398" i="19"/>
  <c r="I398" i="19"/>
  <c r="U398" i="19"/>
  <c r="H397" i="19"/>
  <c r="X398" i="19"/>
  <c r="G399" i="19"/>
  <c r="W399" i="19" s="1"/>
  <c r="E400" i="19"/>
  <c r="C402" i="19"/>
  <c r="B401" i="19"/>
  <c r="N398" i="19" a="1"/>
  <c r="R398" i="19" a="1"/>
  <c r="O398" i="19" a="1"/>
  <c r="F401" i="19" a="1"/>
  <c r="E401" i="19" a="1"/>
  <c r="G400" i="19" a="1"/>
  <c r="R398" i="19" l="1"/>
  <c r="F401" i="19"/>
  <c r="V399" i="19"/>
  <c r="O398" i="19"/>
  <c r="Q398" i="19" s="1"/>
  <c r="N398" i="19"/>
  <c r="P398" i="19" s="1"/>
  <c r="K399" i="19"/>
  <c r="L399" i="19"/>
  <c r="M399" i="19"/>
  <c r="U399" i="19"/>
  <c r="T399" i="19"/>
  <c r="S399" i="19"/>
  <c r="J399" i="19"/>
  <c r="I399" i="19"/>
  <c r="X399" i="19"/>
  <c r="G400" i="19"/>
  <c r="H398" i="19"/>
  <c r="E401" i="19"/>
  <c r="C403" i="19"/>
  <c r="B402" i="19"/>
  <c r="O399" i="19" a="1"/>
  <c r="R399" i="19" a="1"/>
  <c r="N399" i="19" a="1"/>
  <c r="R400" i="19" a="1"/>
  <c r="F402" i="19" a="1"/>
  <c r="E402" i="19" a="1"/>
  <c r="G401" i="19" a="1"/>
  <c r="R399" i="19" l="1"/>
  <c r="F402" i="19"/>
  <c r="V400" i="19"/>
  <c r="W400" i="19"/>
  <c r="O399" i="19"/>
  <c r="Q399" i="19" s="1"/>
  <c r="N399" i="19"/>
  <c r="P399" i="19" s="1"/>
  <c r="K400" i="19"/>
  <c r="L400" i="19"/>
  <c r="M400" i="19"/>
  <c r="I400" i="19"/>
  <c r="H399" i="19"/>
  <c r="U400" i="19"/>
  <c r="T400" i="19"/>
  <c r="S400" i="19"/>
  <c r="X400" i="19"/>
  <c r="J400" i="19"/>
  <c r="G401" i="19"/>
  <c r="W401" i="19" s="1"/>
  <c r="R400" i="19"/>
  <c r="E402" i="19"/>
  <c r="C404" i="19"/>
  <c r="B403" i="19"/>
  <c r="N400" i="19" a="1"/>
  <c r="O400" i="19" a="1"/>
  <c r="F403" i="19" a="1"/>
  <c r="E403" i="19" a="1"/>
  <c r="G402" i="19" a="1"/>
  <c r="F403" i="19" l="1"/>
  <c r="V401" i="19"/>
  <c r="O400" i="19"/>
  <c r="Q400" i="19" s="1"/>
  <c r="N400" i="19"/>
  <c r="P400" i="19" s="1"/>
  <c r="L401" i="19"/>
  <c r="M401" i="19"/>
  <c r="K401" i="19"/>
  <c r="J401" i="19"/>
  <c r="U401" i="19"/>
  <c r="T401" i="19"/>
  <c r="S401" i="19"/>
  <c r="X401" i="19"/>
  <c r="I401" i="19"/>
  <c r="H400" i="19"/>
  <c r="G402" i="19"/>
  <c r="W402" i="19" s="1"/>
  <c r="E403" i="19"/>
  <c r="C405" i="19"/>
  <c r="B404" i="19"/>
  <c r="O401" i="19" a="1"/>
  <c r="R401" i="19" a="1"/>
  <c r="N401" i="19" a="1"/>
  <c r="F404" i="19" a="1"/>
  <c r="E404" i="19" a="1"/>
  <c r="G403" i="19" a="1"/>
  <c r="R401" i="19" l="1"/>
  <c r="F404" i="19"/>
  <c r="V402" i="19"/>
  <c r="O401" i="19"/>
  <c r="Q401" i="19" s="1"/>
  <c r="N401" i="19"/>
  <c r="P401" i="19" s="1"/>
  <c r="K402" i="19"/>
  <c r="M402" i="19"/>
  <c r="L402" i="19"/>
  <c r="I402" i="19"/>
  <c r="H401" i="19"/>
  <c r="S402" i="19"/>
  <c r="T402" i="19"/>
  <c r="J402" i="19"/>
  <c r="U402" i="19"/>
  <c r="X402" i="19"/>
  <c r="G403" i="19"/>
  <c r="W403" i="19" s="1"/>
  <c r="E404" i="19"/>
  <c r="C406" i="19"/>
  <c r="B405" i="19"/>
  <c r="R402" i="19" a="1"/>
  <c r="O402" i="19" a="1"/>
  <c r="N402" i="19" a="1"/>
  <c r="F405" i="19" a="1"/>
  <c r="E405" i="19" a="1"/>
  <c r="G404" i="19" a="1"/>
  <c r="R402" i="19" l="1"/>
  <c r="F405" i="19"/>
  <c r="V403" i="19"/>
  <c r="O402" i="19"/>
  <c r="Q402" i="19" s="1"/>
  <c r="N402" i="19"/>
  <c r="P402" i="19" s="1"/>
  <c r="K403" i="19"/>
  <c r="L403" i="19"/>
  <c r="M403" i="19"/>
  <c r="J403" i="19"/>
  <c r="I403" i="19"/>
  <c r="X403" i="19"/>
  <c r="T403" i="19"/>
  <c r="U403" i="19"/>
  <c r="S403" i="19"/>
  <c r="G404" i="19"/>
  <c r="H402" i="19"/>
  <c r="E405" i="19"/>
  <c r="C407" i="19"/>
  <c r="B406" i="19"/>
  <c r="N403" i="19" a="1"/>
  <c r="R403" i="19" a="1"/>
  <c r="O403" i="19" a="1"/>
  <c r="R404" i="19" a="1"/>
  <c r="F406" i="19" a="1"/>
  <c r="E406" i="19" a="1"/>
  <c r="G405" i="19" a="1"/>
  <c r="R403" i="19" l="1"/>
  <c r="F406" i="19"/>
  <c r="V404" i="19"/>
  <c r="W404" i="19"/>
  <c r="O403" i="19"/>
  <c r="Q403" i="19" s="1"/>
  <c r="N403" i="19"/>
  <c r="P403" i="19" s="1"/>
  <c r="K404" i="19"/>
  <c r="L404" i="19"/>
  <c r="M404" i="19"/>
  <c r="X404" i="19"/>
  <c r="U404" i="19"/>
  <c r="T404" i="19"/>
  <c r="S404" i="19"/>
  <c r="J404" i="19"/>
  <c r="I404" i="19"/>
  <c r="G405" i="19"/>
  <c r="W405" i="19" s="1"/>
  <c r="R404" i="19"/>
  <c r="H403" i="19"/>
  <c r="E406" i="19"/>
  <c r="C408" i="19"/>
  <c r="B407" i="19"/>
  <c r="O404" i="19" a="1"/>
  <c r="N404" i="19" a="1"/>
  <c r="F407" i="19" a="1"/>
  <c r="E407" i="19" a="1"/>
  <c r="G406" i="19" a="1"/>
  <c r="F407" i="19" l="1"/>
  <c r="V405" i="19"/>
  <c r="O404" i="19"/>
  <c r="Q404" i="19" s="1"/>
  <c r="N404" i="19"/>
  <c r="P404" i="19" s="1"/>
  <c r="L405" i="19"/>
  <c r="M405" i="19"/>
  <c r="K405" i="19"/>
  <c r="X405" i="19"/>
  <c r="U405" i="19"/>
  <c r="T405" i="19"/>
  <c r="I405" i="19"/>
  <c r="H404" i="19"/>
  <c r="J405" i="19"/>
  <c r="S405" i="19"/>
  <c r="G406" i="19"/>
  <c r="W406" i="19" s="1"/>
  <c r="E407" i="19"/>
  <c r="C409" i="19"/>
  <c r="B408" i="19"/>
  <c r="R405" i="19" a="1"/>
  <c r="O405" i="19" a="1"/>
  <c r="N405" i="19" a="1"/>
  <c r="F408" i="19" a="1"/>
  <c r="E408" i="19" a="1"/>
  <c r="G407" i="19" a="1"/>
  <c r="R405" i="19" l="1"/>
  <c r="F408" i="19"/>
  <c r="V406" i="19"/>
  <c r="O405" i="19"/>
  <c r="Q405" i="19" s="1"/>
  <c r="N405" i="19"/>
  <c r="P405" i="19" s="1"/>
  <c r="M406" i="19"/>
  <c r="K406" i="19"/>
  <c r="L406" i="19"/>
  <c r="I406" i="19"/>
  <c r="J406" i="19"/>
  <c r="X406" i="19"/>
  <c r="U406" i="19"/>
  <c r="S406" i="19"/>
  <c r="T406" i="19"/>
  <c r="G407" i="19"/>
  <c r="W407" i="19" s="1"/>
  <c r="H405" i="19"/>
  <c r="E408" i="19"/>
  <c r="C410" i="19"/>
  <c r="B409" i="19"/>
  <c r="R406" i="19" a="1"/>
  <c r="O406" i="19" a="1"/>
  <c r="N406" i="19" a="1"/>
  <c r="F409" i="19" a="1"/>
  <c r="E409" i="19" a="1"/>
  <c r="G408" i="19" a="1"/>
  <c r="R406" i="19" l="1"/>
  <c r="F409" i="19"/>
  <c r="V407" i="19"/>
  <c r="O406" i="19"/>
  <c r="Q406" i="19" s="1"/>
  <c r="N406" i="19"/>
  <c r="K407" i="19"/>
  <c r="L407" i="19"/>
  <c r="M407" i="19"/>
  <c r="J407" i="19"/>
  <c r="S407" i="19"/>
  <c r="U407" i="19"/>
  <c r="T407" i="19"/>
  <c r="X407" i="19"/>
  <c r="I407" i="19"/>
  <c r="G408" i="19"/>
  <c r="W408" i="19" s="1"/>
  <c r="E409" i="19"/>
  <c r="C411" i="19"/>
  <c r="B410" i="19"/>
  <c r="N407" i="19" a="1"/>
  <c r="R407" i="19" a="1"/>
  <c r="O407" i="19" a="1"/>
  <c r="F410" i="19" a="1"/>
  <c r="E410" i="19" a="1"/>
  <c r="G409" i="19" a="1"/>
  <c r="R407" i="19" l="1"/>
  <c r="F410" i="19"/>
  <c r="V408" i="19"/>
  <c r="O407" i="19"/>
  <c r="Q407" i="19" s="1"/>
  <c r="H406" i="19"/>
  <c r="P406" i="19"/>
  <c r="N407" i="19"/>
  <c r="P407" i="19" s="1"/>
  <c r="K408" i="19"/>
  <c r="L408" i="19"/>
  <c r="M408" i="19"/>
  <c r="X408" i="19"/>
  <c r="I408" i="19"/>
  <c r="J408" i="19"/>
  <c r="S408" i="19"/>
  <c r="T408" i="19"/>
  <c r="U408" i="19"/>
  <c r="H407" i="19"/>
  <c r="G409" i="19"/>
  <c r="E410" i="19"/>
  <c r="C412" i="19"/>
  <c r="B411" i="19"/>
  <c r="R408" i="19" a="1"/>
  <c r="N408" i="19" a="1"/>
  <c r="O408" i="19" a="1"/>
  <c r="F411" i="19" a="1"/>
  <c r="E411" i="19" a="1"/>
  <c r="G410" i="19" a="1"/>
  <c r="R408" i="19" l="1"/>
  <c r="F411" i="19"/>
  <c r="V409" i="19"/>
  <c r="W409" i="19"/>
  <c r="O408" i="19"/>
  <c r="Q408" i="19" s="1"/>
  <c r="N408" i="19"/>
  <c r="P408" i="19" s="1"/>
  <c r="L409" i="19"/>
  <c r="M409" i="19"/>
  <c r="K409" i="19"/>
  <c r="H408" i="19"/>
  <c r="J409" i="19"/>
  <c r="U409" i="19"/>
  <c r="T409" i="19"/>
  <c r="X409" i="19"/>
  <c r="I409" i="19"/>
  <c r="S409" i="19"/>
  <c r="G410" i="19"/>
  <c r="W410" i="19" s="1"/>
  <c r="E411" i="19"/>
  <c r="C413" i="19"/>
  <c r="B412" i="19"/>
  <c r="R409" i="19" a="1"/>
  <c r="O409" i="19" a="1"/>
  <c r="N409" i="19" a="1"/>
  <c r="F412" i="19" a="1"/>
  <c r="G411" i="19" a="1"/>
  <c r="E412" i="19" a="1"/>
  <c r="R409" i="19" l="1"/>
  <c r="F412" i="19"/>
  <c r="V410" i="19"/>
  <c r="O409" i="19"/>
  <c r="Q409" i="19" s="1"/>
  <c r="N409" i="19"/>
  <c r="P409" i="19" s="1"/>
  <c r="K410" i="19"/>
  <c r="M410" i="19"/>
  <c r="L410" i="19"/>
  <c r="S410" i="19"/>
  <c r="I410" i="19"/>
  <c r="U410" i="19"/>
  <c r="J410" i="19"/>
  <c r="X410" i="19"/>
  <c r="T410" i="19"/>
  <c r="H409" i="19"/>
  <c r="G411" i="19"/>
  <c r="W411" i="19" s="1"/>
  <c r="E412" i="19"/>
  <c r="C414" i="19"/>
  <c r="B413" i="19"/>
  <c r="R410" i="19" a="1"/>
  <c r="O410" i="19" a="1"/>
  <c r="N410" i="19" a="1"/>
  <c r="F413" i="19" a="1"/>
  <c r="E413" i="19" a="1"/>
  <c r="G412" i="19" a="1"/>
  <c r="R410" i="19" l="1"/>
  <c r="F413" i="19"/>
  <c r="V411" i="19"/>
  <c r="O410" i="19"/>
  <c r="Q410" i="19" s="1"/>
  <c r="N410" i="19"/>
  <c r="P410" i="19" s="1"/>
  <c r="K411" i="19"/>
  <c r="L411" i="19"/>
  <c r="M411" i="19"/>
  <c r="T411" i="19"/>
  <c r="U411" i="19"/>
  <c r="S411" i="19"/>
  <c r="X411" i="19"/>
  <c r="I411" i="19"/>
  <c r="J411" i="19"/>
  <c r="G412" i="19"/>
  <c r="H410" i="19"/>
  <c r="E413" i="19"/>
  <c r="C415" i="19"/>
  <c r="B414" i="19"/>
  <c r="O411" i="19" a="1"/>
  <c r="R411" i="19" a="1"/>
  <c r="R412" i="19" a="1"/>
  <c r="N411" i="19" a="1"/>
  <c r="F414" i="19" a="1"/>
  <c r="E414" i="19" a="1"/>
  <c r="G413" i="19" a="1"/>
  <c r="R411" i="19" l="1"/>
  <c r="F414" i="19"/>
  <c r="V412" i="19"/>
  <c r="W412" i="19"/>
  <c r="O411" i="19"/>
  <c r="Q411" i="19" s="1"/>
  <c r="N411" i="19"/>
  <c r="P411" i="19" s="1"/>
  <c r="K412" i="19"/>
  <c r="L412" i="19"/>
  <c r="M412" i="19"/>
  <c r="S412" i="19"/>
  <c r="J412" i="19"/>
  <c r="T412" i="19"/>
  <c r="U412" i="19"/>
  <c r="I412" i="19"/>
  <c r="X412" i="19"/>
  <c r="H411" i="19"/>
  <c r="G413" i="19"/>
  <c r="W413" i="19" s="1"/>
  <c r="R412" i="19"/>
  <c r="E414" i="19"/>
  <c r="C416" i="19"/>
  <c r="B415" i="19"/>
  <c r="N412" i="19" a="1"/>
  <c r="O412" i="19" a="1"/>
  <c r="F415" i="19" a="1"/>
  <c r="E415" i="19" a="1"/>
  <c r="G414" i="19" a="1"/>
  <c r="F415" i="19" l="1"/>
  <c r="V413" i="19"/>
  <c r="O412" i="19"/>
  <c r="Q412" i="19" s="1"/>
  <c r="N412" i="19"/>
  <c r="P412" i="19" s="1"/>
  <c r="L413" i="19"/>
  <c r="M413" i="19"/>
  <c r="K413" i="19"/>
  <c r="X413" i="19"/>
  <c r="U413" i="19"/>
  <c r="T413" i="19"/>
  <c r="I413" i="19"/>
  <c r="S413" i="19"/>
  <c r="J413" i="19"/>
  <c r="H412" i="19"/>
  <c r="G414" i="19"/>
  <c r="W414" i="19" s="1"/>
  <c r="E415" i="19"/>
  <c r="C417" i="19"/>
  <c r="B416" i="19"/>
  <c r="O413" i="19" a="1"/>
  <c r="R413" i="19" a="1"/>
  <c r="N413" i="19" a="1"/>
  <c r="F416" i="19" a="1"/>
  <c r="E416" i="19" a="1"/>
  <c r="G415" i="19" a="1"/>
  <c r="R413" i="19" l="1"/>
  <c r="F416" i="19"/>
  <c r="V414" i="19"/>
  <c r="O413" i="19"/>
  <c r="Q413" i="19" s="1"/>
  <c r="N413" i="19"/>
  <c r="P413" i="19" s="1"/>
  <c r="M414" i="19"/>
  <c r="K414" i="19"/>
  <c r="L414" i="19"/>
  <c r="I414" i="19"/>
  <c r="U414" i="19"/>
  <c r="T414" i="19"/>
  <c r="J414" i="19"/>
  <c r="X414" i="19"/>
  <c r="S414" i="19"/>
  <c r="G415" i="19"/>
  <c r="W415" i="19" s="1"/>
  <c r="H413" i="19"/>
  <c r="E416" i="19"/>
  <c r="C418" i="19"/>
  <c r="B417" i="19"/>
  <c r="R414" i="19" a="1"/>
  <c r="O414" i="19" a="1"/>
  <c r="N414" i="19" a="1"/>
  <c r="F417" i="19" a="1"/>
  <c r="E417" i="19" a="1"/>
  <c r="G416" i="19" a="1"/>
  <c r="R414" i="19" l="1"/>
  <c r="F417" i="19"/>
  <c r="V415" i="19"/>
  <c r="O414" i="19"/>
  <c r="Q414" i="19" s="1"/>
  <c r="N414" i="19"/>
  <c r="P414" i="19" s="1"/>
  <c r="K415" i="19"/>
  <c r="L415" i="19"/>
  <c r="M415" i="19"/>
  <c r="I415" i="19"/>
  <c r="U415" i="19"/>
  <c r="J415" i="19"/>
  <c r="T415" i="19"/>
  <c r="S415" i="19"/>
  <c r="X415" i="19"/>
  <c r="H414" i="19"/>
  <c r="G416" i="19"/>
  <c r="W416" i="19" s="1"/>
  <c r="E417" i="19"/>
  <c r="C419" i="19"/>
  <c r="B418" i="19"/>
  <c r="N415" i="19" a="1"/>
  <c r="O415" i="19" a="1"/>
  <c r="R415" i="19" a="1"/>
  <c r="F418" i="19" a="1"/>
  <c r="E418" i="19" a="1"/>
  <c r="G417" i="19" a="1"/>
  <c r="R415" i="19" l="1"/>
  <c r="F418" i="19"/>
  <c r="V416" i="19"/>
  <c r="O415" i="19"/>
  <c r="Q415" i="19" s="1"/>
  <c r="N415" i="19"/>
  <c r="P415" i="19" s="1"/>
  <c r="L416" i="19"/>
  <c r="K416" i="19"/>
  <c r="M416" i="19"/>
  <c r="T416" i="19"/>
  <c r="X416" i="19"/>
  <c r="U416" i="19"/>
  <c r="I416" i="19"/>
  <c r="J416" i="19"/>
  <c r="S416" i="19"/>
  <c r="G417" i="19"/>
  <c r="H415" i="19"/>
  <c r="E418" i="19"/>
  <c r="C420" i="19"/>
  <c r="B419" i="19"/>
  <c r="R416" i="19" a="1"/>
  <c r="O416" i="19" a="1"/>
  <c r="N416" i="19" a="1"/>
  <c r="R417" i="19" a="1"/>
  <c r="F419" i="19" a="1"/>
  <c r="E419" i="19" a="1"/>
  <c r="G418" i="19" a="1"/>
  <c r="R416" i="19" l="1"/>
  <c r="F419" i="19"/>
  <c r="V417" i="19"/>
  <c r="W417" i="19"/>
  <c r="O416" i="19"/>
  <c r="Q416" i="19" s="1"/>
  <c r="N416" i="19"/>
  <c r="P416" i="19" s="1"/>
  <c r="L417" i="19"/>
  <c r="M417" i="19"/>
  <c r="K417" i="19"/>
  <c r="I417" i="19"/>
  <c r="S417" i="19"/>
  <c r="X417" i="19"/>
  <c r="T417" i="19"/>
  <c r="U417" i="19"/>
  <c r="J417" i="19"/>
  <c r="G418" i="19"/>
  <c r="W418" i="19" s="1"/>
  <c r="R417" i="19"/>
  <c r="H416" i="19"/>
  <c r="E419" i="19"/>
  <c r="C421" i="19"/>
  <c r="B420" i="19"/>
  <c r="N417" i="19" a="1"/>
  <c r="O417" i="19" a="1"/>
  <c r="F420" i="19" a="1"/>
  <c r="E420" i="19" a="1"/>
  <c r="G419" i="19" a="1"/>
  <c r="F420" i="19" l="1"/>
  <c r="V418" i="19"/>
  <c r="O417" i="19"/>
  <c r="Q417" i="19" s="1"/>
  <c r="N417" i="19"/>
  <c r="P417" i="19" s="1"/>
  <c r="K418" i="19"/>
  <c r="L418" i="19"/>
  <c r="M418" i="19"/>
  <c r="X418" i="19"/>
  <c r="H417" i="19"/>
  <c r="T418" i="19"/>
  <c r="I418" i="19"/>
  <c r="S418" i="19"/>
  <c r="J418" i="19"/>
  <c r="U418" i="19"/>
  <c r="G419" i="19"/>
  <c r="W419" i="19" s="1"/>
  <c r="E420" i="19"/>
  <c r="C422" i="19"/>
  <c r="B421" i="19"/>
  <c r="R418" i="19" a="1"/>
  <c r="O418" i="19" a="1"/>
  <c r="N418" i="19" a="1"/>
  <c r="F421" i="19" a="1"/>
  <c r="E421" i="19" a="1"/>
  <c r="G420" i="19" a="1"/>
  <c r="R418" i="19" l="1"/>
  <c r="F421" i="19"/>
  <c r="V419" i="19"/>
  <c r="O418" i="19"/>
  <c r="Q418" i="19" s="1"/>
  <c r="N418" i="19"/>
  <c r="P418" i="19" s="1"/>
  <c r="K419" i="19"/>
  <c r="L419" i="19"/>
  <c r="M419" i="19"/>
  <c r="H418" i="19"/>
  <c r="T419" i="19"/>
  <c r="X419" i="19"/>
  <c r="I419" i="19"/>
  <c r="U419" i="19"/>
  <c r="J419" i="19"/>
  <c r="S419" i="19"/>
  <c r="G420" i="19"/>
  <c r="W420" i="19" s="1"/>
  <c r="E421" i="19"/>
  <c r="C423" i="19"/>
  <c r="B422" i="19"/>
  <c r="R419" i="19" a="1"/>
  <c r="O419" i="19" a="1"/>
  <c r="N419" i="19" a="1"/>
  <c r="F422" i="19" a="1"/>
  <c r="G421" i="19" a="1"/>
  <c r="E422" i="19" a="1"/>
  <c r="R419" i="19" l="1"/>
  <c r="F422" i="19"/>
  <c r="V420" i="19"/>
  <c r="O419" i="19"/>
  <c r="Q419" i="19" s="1"/>
  <c r="N419" i="19"/>
  <c r="P419" i="19" s="1"/>
  <c r="K420" i="19"/>
  <c r="L420" i="19"/>
  <c r="M420" i="19"/>
  <c r="X420" i="19"/>
  <c r="U420" i="19"/>
  <c r="J420" i="19"/>
  <c r="T420" i="19"/>
  <c r="S420" i="19"/>
  <c r="I420" i="19"/>
  <c r="G421" i="19"/>
  <c r="W421" i="19" s="1"/>
  <c r="H419" i="19"/>
  <c r="E422" i="19"/>
  <c r="C424" i="19"/>
  <c r="B423" i="19"/>
  <c r="O420" i="19" a="1"/>
  <c r="R420" i="19" a="1"/>
  <c r="N420" i="19" a="1"/>
  <c r="F423" i="19" a="1"/>
  <c r="E423" i="19" a="1"/>
  <c r="G422" i="19" a="1"/>
  <c r="R420" i="19" l="1"/>
  <c r="F423" i="19"/>
  <c r="V421" i="19"/>
  <c r="O420" i="19"/>
  <c r="Q420" i="19" s="1"/>
  <c r="N420" i="19"/>
  <c r="P420" i="19" s="1"/>
  <c r="M421" i="19"/>
  <c r="K421" i="19"/>
  <c r="L421" i="19"/>
  <c r="J421" i="19"/>
  <c r="S421" i="19"/>
  <c r="X421" i="19"/>
  <c r="I421" i="19"/>
  <c r="U421" i="19"/>
  <c r="T421" i="19"/>
  <c r="G422" i="19"/>
  <c r="H420" i="19"/>
  <c r="E423" i="19"/>
  <c r="C425" i="19"/>
  <c r="B424" i="19"/>
  <c r="N421" i="19" a="1"/>
  <c r="R421" i="19" a="1"/>
  <c r="O421" i="19" a="1"/>
  <c r="R422" i="19" a="1"/>
  <c r="F424" i="19" a="1"/>
  <c r="E424" i="19" a="1"/>
  <c r="G423" i="19" a="1"/>
  <c r="R421" i="19" l="1"/>
  <c r="F424" i="19"/>
  <c r="V422" i="19"/>
  <c r="W422" i="19"/>
  <c r="O421" i="19"/>
  <c r="Q421" i="19" s="1"/>
  <c r="N421" i="19"/>
  <c r="P421" i="19" s="1"/>
  <c r="M422" i="19"/>
  <c r="K422" i="19"/>
  <c r="L422" i="19"/>
  <c r="J422" i="19"/>
  <c r="I422" i="19"/>
  <c r="T422" i="19"/>
  <c r="U422" i="19"/>
  <c r="S422" i="19"/>
  <c r="X422" i="19"/>
  <c r="G423" i="19"/>
  <c r="R422" i="19"/>
  <c r="H421" i="19"/>
  <c r="E424" i="19"/>
  <c r="C426" i="19"/>
  <c r="B425" i="19"/>
  <c r="O422" i="19" a="1"/>
  <c r="N422" i="19" a="1"/>
  <c r="R423" i="19" a="1"/>
  <c r="F425" i="19" a="1"/>
  <c r="G424" i="19" a="1"/>
  <c r="E425" i="19" a="1"/>
  <c r="F425" i="19" l="1"/>
  <c r="V423" i="19"/>
  <c r="W423" i="19"/>
  <c r="O422" i="19"/>
  <c r="Q422" i="19" s="1"/>
  <c r="N422" i="19"/>
  <c r="P422" i="19" s="1"/>
  <c r="M423" i="19"/>
  <c r="K423" i="19"/>
  <c r="L423" i="19"/>
  <c r="S423" i="19"/>
  <c r="I423" i="19"/>
  <c r="X423" i="19"/>
  <c r="J423" i="19"/>
  <c r="U423" i="19"/>
  <c r="T423" i="19"/>
  <c r="G424" i="19"/>
  <c r="H422" i="19"/>
  <c r="R423" i="19"/>
  <c r="E425" i="19"/>
  <c r="C427" i="19"/>
  <c r="B426" i="19"/>
  <c r="R424" i="19" a="1"/>
  <c r="O423" i="19" a="1"/>
  <c r="N423" i="19" a="1"/>
  <c r="F426" i="19" a="1"/>
  <c r="G425" i="19" a="1"/>
  <c r="E426" i="19" a="1"/>
  <c r="F426" i="19" l="1"/>
  <c r="V424" i="19"/>
  <c r="W424" i="19"/>
  <c r="O423" i="19"/>
  <c r="Q423" i="19" s="1"/>
  <c r="N423" i="19"/>
  <c r="P423" i="19" s="1"/>
  <c r="L424" i="19"/>
  <c r="M424" i="19"/>
  <c r="K424" i="19"/>
  <c r="J424" i="19"/>
  <c r="U424" i="19"/>
  <c r="S424" i="19"/>
  <c r="X424" i="19"/>
  <c r="I424" i="19"/>
  <c r="T424" i="19"/>
  <c r="G425" i="19"/>
  <c r="W425" i="19" s="1"/>
  <c r="R424" i="19"/>
  <c r="H423" i="19"/>
  <c r="E426" i="19"/>
  <c r="C428" i="19"/>
  <c r="B427" i="19"/>
  <c r="O424" i="19" a="1"/>
  <c r="N424" i="19" a="1"/>
  <c r="F427" i="19" a="1"/>
  <c r="G426" i="19" a="1"/>
  <c r="E427" i="19" a="1"/>
  <c r="F427" i="19" l="1"/>
  <c r="V425" i="19"/>
  <c r="O424" i="19"/>
  <c r="Q424" i="19" s="1"/>
  <c r="N424" i="19"/>
  <c r="L425" i="19"/>
  <c r="M425" i="19"/>
  <c r="K425" i="19"/>
  <c r="T425" i="19"/>
  <c r="J425" i="19"/>
  <c r="S425" i="19"/>
  <c r="X425" i="19"/>
  <c r="U425" i="19"/>
  <c r="I425" i="19"/>
  <c r="G426" i="19"/>
  <c r="W426" i="19" s="1"/>
  <c r="E427" i="19"/>
  <c r="C429" i="19"/>
  <c r="B428" i="19"/>
  <c r="O425" i="19" a="1"/>
  <c r="R425" i="19" a="1"/>
  <c r="N425" i="19" a="1"/>
  <c r="F428" i="19" a="1"/>
  <c r="E428" i="19" a="1"/>
  <c r="G427" i="19" a="1"/>
  <c r="R425" i="19" l="1"/>
  <c r="F428" i="19"/>
  <c r="V426" i="19"/>
  <c r="O425" i="19"/>
  <c r="Q425" i="19" s="1"/>
  <c r="H424" i="19"/>
  <c r="P424" i="19"/>
  <c r="N425" i="19"/>
  <c r="P425" i="19" s="1"/>
  <c r="L426" i="19"/>
  <c r="M426" i="19"/>
  <c r="K426" i="19"/>
  <c r="T426" i="19"/>
  <c r="S426" i="19"/>
  <c r="J426" i="19"/>
  <c r="U426" i="19"/>
  <c r="I426" i="19"/>
  <c r="X426" i="19"/>
  <c r="H425" i="19"/>
  <c r="G427" i="19"/>
  <c r="E428" i="19"/>
  <c r="C430" i="19"/>
  <c r="B429" i="19"/>
  <c r="R427" i="19" a="1"/>
  <c r="N426" i="19" a="1"/>
  <c r="R426" i="19" a="1"/>
  <c r="O426" i="19" a="1"/>
  <c r="F429" i="19" a="1"/>
  <c r="G428" i="19" a="1"/>
  <c r="E429" i="19" a="1"/>
  <c r="R426" i="19" l="1"/>
  <c r="F429" i="19"/>
  <c r="V427" i="19"/>
  <c r="W427" i="19"/>
  <c r="O426" i="19"/>
  <c r="Q426" i="19" s="1"/>
  <c r="N426" i="19"/>
  <c r="P426" i="19" s="1"/>
  <c r="K427" i="19"/>
  <c r="L427" i="19"/>
  <c r="M427" i="19"/>
  <c r="I427" i="19"/>
  <c r="T427" i="19"/>
  <c r="X427" i="19"/>
  <c r="U427" i="19"/>
  <c r="H426" i="19"/>
  <c r="S427" i="19"/>
  <c r="J427" i="19"/>
  <c r="G428" i="19"/>
  <c r="W428" i="19" s="1"/>
  <c r="R427" i="19"/>
  <c r="E429" i="19"/>
  <c r="C431" i="19"/>
  <c r="B430" i="19"/>
  <c r="O427" i="19" a="1"/>
  <c r="N427" i="19" a="1"/>
  <c r="F430" i="19" a="1"/>
  <c r="E430" i="19" a="1"/>
  <c r="G429" i="19" a="1"/>
  <c r="F430" i="19" l="1"/>
  <c r="V428" i="19"/>
  <c r="O427" i="19"/>
  <c r="Q427" i="19" s="1"/>
  <c r="N427" i="19"/>
  <c r="P427" i="19" s="1"/>
  <c r="K428" i="19"/>
  <c r="L428" i="19"/>
  <c r="M428" i="19"/>
  <c r="H427" i="19"/>
  <c r="T428" i="19"/>
  <c r="U428" i="19"/>
  <c r="I428" i="19"/>
  <c r="X428" i="19"/>
  <c r="J428" i="19"/>
  <c r="S428" i="19"/>
  <c r="G429" i="19"/>
  <c r="W429" i="19" s="1"/>
  <c r="E430" i="19"/>
  <c r="C432" i="19"/>
  <c r="B431" i="19"/>
  <c r="R428" i="19" a="1"/>
  <c r="N428" i="19" a="1"/>
  <c r="O428" i="19" a="1"/>
  <c r="F431" i="19" a="1"/>
  <c r="E431" i="19" a="1"/>
  <c r="G430" i="19" a="1"/>
  <c r="R428" i="19" l="1"/>
  <c r="F431" i="19"/>
  <c r="V429" i="19"/>
  <c r="O428" i="19"/>
  <c r="Q428" i="19" s="1"/>
  <c r="N428" i="19"/>
  <c r="P428" i="19" s="1"/>
  <c r="M429" i="19"/>
  <c r="K429" i="19"/>
  <c r="L429" i="19"/>
  <c r="X429" i="19"/>
  <c r="T429" i="19"/>
  <c r="J429" i="19"/>
  <c r="S429" i="19"/>
  <c r="U429" i="19"/>
  <c r="I429" i="19"/>
  <c r="G430" i="19"/>
  <c r="H428" i="19"/>
  <c r="E431" i="19"/>
  <c r="C433" i="19"/>
  <c r="B432" i="19"/>
  <c r="O429" i="19" a="1"/>
  <c r="R429" i="19" a="1"/>
  <c r="N429" i="19" a="1"/>
  <c r="R430" i="19" a="1"/>
  <c r="F432" i="19" a="1"/>
  <c r="E432" i="19" a="1"/>
  <c r="G431" i="19" a="1"/>
  <c r="R429" i="19" l="1"/>
  <c r="F432" i="19"/>
  <c r="V430" i="19"/>
  <c r="W430" i="19"/>
  <c r="O429" i="19"/>
  <c r="Q429" i="19" s="1"/>
  <c r="N429" i="19"/>
  <c r="P429" i="19" s="1"/>
  <c r="M430" i="19"/>
  <c r="K430" i="19"/>
  <c r="L430" i="19"/>
  <c r="I430" i="19"/>
  <c r="U430" i="19"/>
  <c r="J430" i="19"/>
  <c r="X430" i="19"/>
  <c r="S430" i="19"/>
  <c r="T430" i="19"/>
  <c r="G431" i="19"/>
  <c r="R430" i="19"/>
  <c r="H429" i="19"/>
  <c r="E432" i="19"/>
  <c r="C434" i="19"/>
  <c r="B433" i="19"/>
  <c r="R431" i="19" a="1"/>
  <c r="O430" i="19" a="1"/>
  <c r="N430" i="19" a="1"/>
  <c r="F433" i="19" a="1"/>
  <c r="G432" i="19" a="1"/>
  <c r="E433" i="19" a="1"/>
  <c r="F433" i="19" l="1"/>
  <c r="V431" i="19"/>
  <c r="W431" i="19"/>
  <c r="O430" i="19"/>
  <c r="Q430" i="19" s="1"/>
  <c r="N430" i="19"/>
  <c r="P430" i="19" s="1"/>
  <c r="K431" i="19"/>
  <c r="L431" i="19"/>
  <c r="M431" i="19"/>
  <c r="S431" i="19"/>
  <c r="I431" i="19"/>
  <c r="X431" i="19"/>
  <c r="U431" i="19"/>
  <c r="H430" i="19"/>
  <c r="J431" i="19"/>
  <c r="T431" i="19"/>
  <c r="G432" i="19"/>
  <c r="W432" i="19" s="1"/>
  <c r="R431" i="19"/>
  <c r="E433" i="19"/>
  <c r="C435" i="19"/>
  <c r="B434" i="19"/>
  <c r="N431" i="19" a="1"/>
  <c r="O431" i="19" a="1"/>
  <c r="F434" i="19" a="1"/>
  <c r="E434" i="19" a="1"/>
  <c r="G433" i="19" a="1"/>
  <c r="F434" i="19" l="1"/>
  <c r="V432" i="19"/>
  <c r="O431" i="19"/>
  <c r="Q431" i="19" s="1"/>
  <c r="N431" i="19"/>
  <c r="P431" i="19" s="1"/>
  <c r="L432" i="19"/>
  <c r="K432" i="19"/>
  <c r="M432" i="19"/>
  <c r="S432" i="19"/>
  <c r="T432" i="19"/>
  <c r="J432" i="19"/>
  <c r="U432" i="19"/>
  <c r="I432" i="19"/>
  <c r="X432" i="19"/>
  <c r="G433" i="19"/>
  <c r="H431" i="19"/>
  <c r="E434" i="19"/>
  <c r="C436" i="19"/>
  <c r="B435" i="19"/>
  <c r="R432" i="19" a="1"/>
  <c r="O432" i="19" a="1"/>
  <c r="N432" i="19" a="1"/>
  <c r="R433" i="19" a="1"/>
  <c r="F435" i="19" a="1"/>
  <c r="E435" i="19" a="1"/>
  <c r="G434" i="19" a="1"/>
  <c r="R432" i="19" l="1"/>
  <c r="F435" i="19"/>
  <c r="V433" i="19"/>
  <c r="W433" i="19"/>
  <c r="O432" i="19"/>
  <c r="Q432" i="19" s="1"/>
  <c r="N432" i="19"/>
  <c r="P432" i="19" s="1"/>
  <c r="L433" i="19"/>
  <c r="K433" i="19"/>
  <c r="M433" i="19"/>
  <c r="U433" i="19"/>
  <c r="S433" i="19"/>
  <c r="J433" i="19"/>
  <c r="X433" i="19"/>
  <c r="I433" i="19"/>
  <c r="T433" i="19"/>
  <c r="G434" i="19"/>
  <c r="H432" i="19"/>
  <c r="R433" i="19"/>
  <c r="E435" i="19"/>
  <c r="C437" i="19"/>
  <c r="B436" i="19"/>
  <c r="O433" i="19" a="1"/>
  <c r="N433" i="19" a="1"/>
  <c r="R434" i="19" a="1"/>
  <c r="F436" i="19" a="1"/>
  <c r="G435" i="19" a="1"/>
  <c r="E436" i="19" a="1"/>
  <c r="F436" i="19" l="1"/>
  <c r="V434" i="19"/>
  <c r="W434" i="19"/>
  <c r="O433" i="19"/>
  <c r="Q433" i="19" s="1"/>
  <c r="N433" i="19"/>
  <c r="P433" i="19" s="1"/>
  <c r="K434" i="19"/>
  <c r="L434" i="19"/>
  <c r="M434" i="19"/>
  <c r="T434" i="19"/>
  <c r="U434" i="19"/>
  <c r="J434" i="19"/>
  <c r="X434" i="19"/>
  <c r="I434" i="19"/>
  <c r="S434" i="19"/>
  <c r="G435" i="19"/>
  <c r="H433" i="19"/>
  <c r="R434" i="19"/>
  <c r="E436" i="19"/>
  <c r="C438" i="19"/>
  <c r="B437" i="19"/>
  <c r="N434" i="19" a="1"/>
  <c r="O434" i="19" a="1"/>
  <c r="R435" i="19" a="1"/>
  <c r="F437" i="19" a="1"/>
  <c r="G436" i="19" a="1"/>
  <c r="E437" i="19" a="1"/>
  <c r="F437" i="19" l="1"/>
  <c r="V435" i="19"/>
  <c r="W435" i="19"/>
  <c r="O434" i="19"/>
  <c r="Q434" i="19" s="1"/>
  <c r="N434" i="19"/>
  <c r="P434" i="19" s="1"/>
  <c r="K435" i="19"/>
  <c r="L435" i="19"/>
  <c r="M435" i="19"/>
  <c r="T435" i="19"/>
  <c r="J435" i="19"/>
  <c r="X435" i="19"/>
  <c r="U435" i="19"/>
  <c r="S435" i="19"/>
  <c r="I435" i="19"/>
  <c r="G436" i="19"/>
  <c r="H434" i="19"/>
  <c r="R435" i="19"/>
  <c r="E437" i="19"/>
  <c r="C439" i="19"/>
  <c r="B438" i="19"/>
  <c r="N435" i="19" a="1"/>
  <c r="O435" i="19" a="1"/>
  <c r="F438" i="19" a="1"/>
  <c r="E438" i="19" a="1"/>
  <c r="G437" i="19" a="1"/>
  <c r="F438" i="19" l="1"/>
  <c r="V436" i="19"/>
  <c r="W436" i="19"/>
  <c r="O435" i="19"/>
  <c r="Q435" i="19" s="1"/>
  <c r="N435" i="19"/>
  <c r="P435" i="19" s="1"/>
  <c r="K436" i="19"/>
  <c r="L436" i="19"/>
  <c r="M436" i="19"/>
  <c r="T436" i="19"/>
  <c r="I436" i="19"/>
  <c r="J436" i="19"/>
  <c r="X436" i="19"/>
  <c r="U436" i="19"/>
  <c r="S436" i="19"/>
  <c r="G437" i="19"/>
  <c r="H435" i="19"/>
  <c r="E438" i="19"/>
  <c r="C440" i="19"/>
  <c r="B439" i="19"/>
  <c r="O436" i="19" a="1"/>
  <c r="R436" i="19" a="1"/>
  <c r="N436" i="19" a="1"/>
  <c r="R437" i="19" a="1"/>
  <c r="F439" i="19" a="1"/>
  <c r="E439" i="19" a="1"/>
  <c r="G438" i="19" a="1"/>
  <c r="R436" i="19" l="1"/>
  <c r="F439" i="19"/>
  <c r="V437" i="19"/>
  <c r="W437" i="19"/>
  <c r="O436" i="19"/>
  <c r="Q436" i="19" s="1"/>
  <c r="N436" i="19"/>
  <c r="P436" i="19" s="1"/>
  <c r="M437" i="19"/>
  <c r="K437" i="19"/>
  <c r="L437" i="19"/>
  <c r="S437" i="19"/>
  <c r="H436" i="19"/>
  <c r="I437" i="19"/>
  <c r="T437" i="19"/>
  <c r="X437" i="19"/>
  <c r="J437" i="19"/>
  <c r="U437" i="19"/>
  <c r="G438" i="19"/>
  <c r="W438" i="19" s="1"/>
  <c r="R437" i="19"/>
  <c r="E439" i="19"/>
  <c r="C441" i="19"/>
  <c r="B440" i="19"/>
  <c r="O437" i="19" a="1"/>
  <c r="N437" i="19" a="1"/>
  <c r="F440" i="19" a="1"/>
  <c r="E440" i="19" a="1"/>
  <c r="G439" i="19" a="1"/>
  <c r="F440" i="19" l="1"/>
  <c r="V438" i="19"/>
  <c r="O437" i="19"/>
  <c r="Q437" i="19" s="1"/>
  <c r="N437" i="19"/>
  <c r="P437" i="19" s="1"/>
  <c r="M438" i="19"/>
  <c r="K438" i="19"/>
  <c r="L438" i="19"/>
  <c r="S438" i="19"/>
  <c r="I438" i="19"/>
  <c r="U438" i="19"/>
  <c r="J438" i="19"/>
  <c r="T438" i="19"/>
  <c r="X438" i="19"/>
  <c r="G439" i="19"/>
  <c r="H437" i="19"/>
  <c r="E440" i="19"/>
  <c r="C442" i="19"/>
  <c r="B441" i="19"/>
  <c r="R438" i="19" a="1"/>
  <c r="R439" i="19" a="1"/>
  <c r="O438" i="19" a="1"/>
  <c r="N438" i="19" a="1"/>
  <c r="F441" i="19" a="1"/>
  <c r="E441" i="19" a="1"/>
  <c r="G440" i="19" a="1"/>
  <c r="R438" i="19" l="1"/>
  <c r="F441" i="19"/>
  <c r="V439" i="19"/>
  <c r="W439" i="19"/>
  <c r="O438" i="19"/>
  <c r="Q438" i="19" s="1"/>
  <c r="N438" i="19"/>
  <c r="P438" i="19" s="1"/>
  <c r="K439" i="19"/>
  <c r="L439" i="19"/>
  <c r="M439" i="19"/>
  <c r="T439" i="19"/>
  <c r="U439" i="19"/>
  <c r="J439" i="19"/>
  <c r="X439" i="19"/>
  <c r="S439" i="19"/>
  <c r="I439" i="19"/>
  <c r="G440" i="19"/>
  <c r="H438" i="19"/>
  <c r="R439" i="19"/>
  <c r="E441" i="19"/>
  <c r="C443" i="19"/>
  <c r="B442" i="19"/>
  <c r="O439" i="19" a="1"/>
  <c r="N439" i="19" a="1"/>
  <c r="R440" i="19" a="1"/>
  <c r="F442" i="19" a="1"/>
  <c r="G441" i="19" a="1"/>
  <c r="E442" i="19" a="1"/>
  <c r="F442" i="19" l="1"/>
  <c r="V440" i="19"/>
  <c r="W440" i="19"/>
  <c r="O439" i="19"/>
  <c r="Q439" i="19" s="1"/>
  <c r="N439" i="19"/>
  <c r="P439" i="19" s="1"/>
  <c r="L440" i="19"/>
  <c r="K440" i="19"/>
  <c r="M440" i="19"/>
  <c r="I440" i="19"/>
  <c r="J440" i="19"/>
  <c r="S440" i="19"/>
  <c r="X440" i="19"/>
  <c r="T440" i="19"/>
  <c r="U440" i="19"/>
  <c r="G441" i="19"/>
  <c r="H439" i="19"/>
  <c r="R440" i="19"/>
  <c r="E442" i="19"/>
  <c r="C444" i="19"/>
  <c r="B443" i="19"/>
  <c r="N440" i="19" a="1"/>
  <c r="O440" i="19" a="1"/>
  <c r="R441" i="19" a="1"/>
  <c r="F443" i="19" a="1"/>
  <c r="E443" i="19" a="1"/>
  <c r="G442" i="19" a="1"/>
  <c r="F443" i="19" l="1"/>
  <c r="V441" i="19"/>
  <c r="W441" i="19"/>
  <c r="O440" i="19"/>
  <c r="Q440" i="19" s="1"/>
  <c r="N440" i="19"/>
  <c r="L441" i="19"/>
  <c r="K441" i="19"/>
  <c r="M441" i="19"/>
  <c r="I441" i="19"/>
  <c r="T441" i="19"/>
  <c r="U441" i="19"/>
  <c r="X441" i="19"/>
  <c r="S441" i="19"/>
  <c r="J441" i="19"/>
  <c r="G442" i="19"/>
  <c r="W442" i="19" s="1"/>
  <c r="R441" i="19"/>
  <c r="E443" i="19"/>
  <c r="C445" i="19"/>
  <c r="B444" i="19"/>
  <c r="O441" i="19" a="1"/>
  <c r="N441" i="19" a="1"/>
  <c r="F444" i="19" a="1"/>
  <c r="E444" i="19" a="1"/>
  <c r="G443" i="19" a="1"/>
  <c r="F444" i="19" l="1"/>
  <c r="V442" i="19"/>
  <c r="O441" i="19"/>
  <c r="Q441" i="19" s="1"/>
  <c r="H440" i="19"/>
  <c r="P440" i="19"/>
  <c r="N441" i="19"/>
  <c r="P441" i="19" s="1"/>
  <c r="K442" i="19"/>
  <c r="L442" i="19"/>
  <c r="M442" i="19"/>
  <c r="S442" i="19"/>
  <c r="T442" i="19"/>
  <c r="X442" i="19"/>
  <c r="J442" i="19"/>
  <c r="U442" i="19"/>
  <c r="I442" i="19"/>
  <c r="G443" i="19"/>
  <c r="W443" i="19" s="1"/>
  <c r="H441" i="19"/>
  <c r="E444" i="19"/>
  <c r="C446" i="19"/>
  <c r="B445" i="19"/>
  <c r="R442" i="19" a="1"/>
  <c r="O442" i="19" a="1"/>
  <c r="N442" i="19" a="1"/>
  <c r="F445" i="19" a="1"/>
  <c r="G444" i="19" a="1"/>
  <c r="E445" i="19" a="1"/>
  <c r="R442" i="19" l="1"/>
  <c r="F445" i="19"/>
  <c r="V443" i="19"/>
  <c r="O442" i="19"/>
  <c r="Q442" i="19" s="1"/>
  <c r="N442" i="19"/>
  <c r="P442" i="19" s="1"/>
  <c r="K443" i="19"/>
  <c r="L443" i="19"/>
  <c r="M443" i="19"/>
  <c r="X443" i="19"/>
  <c r="S443" i="19"/>
  <c r="J443" i="19"/>
  <c r="U443" i="19"/>
  <c r="I443" i="19"/>
  <c r="T443" i="19"/>
  <c r="G444" i="19"/>
  <c r="H442" i="19"/>
  <c r="E445" i="19"/>
  <c r="C447" i="19"/>
  <c r="B446" i="19"/>
  <c r="N443" i="19" a="1"/>
  <c r="R443" i="19" a="1"/>
  <c r="R444" i="19" a="1"/>
  <c r="O443" i="19" a="1"/>
  <c r="F446" i="19" a="1"/>
  <c r="E446" i="19" a="1"/>
  <c r="G445" i="19" a="1"/>
  <c r="R443" i="19" l="1"/>
  <c r="F446" i="19"/>
  <c r="V444" i="19"/>
  <c r="W444" i="19"/>
  <c r="O443" i="19"/>
  <c r="Q443" i="19" s="1"/>
  <c r="N443" i="19"/>
  <c r="P443" i="19" s="1"/>
  <c r="K444" i="19"/>
  <c r="L444" i="19"/>
  <c r="M444" i="19"/>
  <c r="S444" i="19"/>
  <c r="U444" i="19"/>
  <c r="T444" i="19"/>
  <c r="J444" i="19"/>
  <c r="X444" i="19"/>
  <c r="I444" i="19"/>
  <c r="H443" i="19"/>
  <c r="G445" i="19"/>
  <c r="W445" i="19" s="1"/>
  <c r="R444" i="19"/>
  <c r="E446" i="19"/>
  <c r="C448" i="19"/>
  <c r="B447" i="19"/>
  <c r="O444" i="19" a="1"/>
  <c r="N444" i="19" a="1"/>
  <c r="F447" i="19" a="1"/>
  <c r="E447" i="19" a="1"/>
  <c r="G446" i="19" a="1"/>
  <c r="F447" i="19" l="1"/>
  <c r="V445" i="19"/>
  <c r="O444" i="19"/>
  <c r="Q444" i="19" s="1"/>
  <c r="N444" i="19"/>
  <c r="P444" i="19" s="1"/>
  <c r="K445" i="19"/>
  <c r="L445" i="19"/>
  <c r="M445" i="19"/>
  <c r="S445" i="19"/>
  <c r="T445" i="19"/>
  <c r="X445" i="19"/>
  <c r="U445" i="19"/>
  <c r="J445" i="19"/>
  <c r="I445" i="19"/>
  <c r="H444" i="19"/>
  <c r="G446" i="19"/>
  <c r="W446" i="19" s="1"/>
  <c r="E447" i="19"/>
  <c r="C449" i="19"/>
  <c r="B448" i="19"/>
  <c r="N445" i="19" a="1"/>
  <c r="R445" i="19" a="1"/>
  <c r="O445" i="19" a="1"/>
  <c r="F448" i="19" a="1"/>
  <c r="E448" i="19" a="1"/>
  <c r="G447" i="19" a="1"/>
  <c r="R445" i="19" l="1"/>
  <c r="F448" i="19"/>
  <c r="V446" i="19"/>
  <c r="O445" i="19"/>
  <c r="Q445" i="19" s="1"/>
  <c r="N445" i="19"/>
  <c r="P445" i="19" s="1"/>
  <c r="K446" i="19"/>
  <c r="L446" i="19"/>
  <c r="M446" i="19"/>
  <c r="I446" i="19"/>
  <c r="U446" i="19"/>
  <c r="T446" i="19"/>
  <c r="X446" i="19"/>
  <c r="S446" i="19"/>
  <c r="J446" i="19"/>
  <c r="G447" i="19"/>
  <c r="H445" i="19"/>
  <c r="E448" i="19"/>
  <c r="C450" i="19"/>
  <c r="B449" i="19"/>
  <c r="R447" i="19" a="1"/>
  <c r="R446" i="19" a="1"/>
  <c r="O446" i="19" a="1"/>
  <c r="N446" i="19" a="1"/>
  <c r="F449" i="19" a="1"/>
  <c r="E449" i="19" a="1"/>
  <c r="G448" i="19" a="1"/>
  <c r="R446" i="19" l="1"/>
  <c r="F449" i="19"/>
  <c r="V447" i="19"/>
  <c r="W447" i="19"/>
  <c r="O446" i="19"/>
  <c r="Q446" i="19" s="1"/>
  <c r="N446" i="19"/>
  <c r="P446" i="19" s="1"/>
  <c r="H446" i="19"/>
  <c r="M447" i="19"/>
  <c r="K447" i="19"/>
  <c r="L447" i="19"/>
  <c r="J447" i="19"/>
  <c r="S447" i="19"/>
  <c r="I447" i="19"/>
  <c r="U447" i="19"/>
  <c r="X447" i="19"/>
  <c r="T447" i="19"/>
  <c r="G448" i="19"/>
  <c r="W448" i="19" s="1"/>
  <c r="R447" i="19"/>
  <c r="E449" i="19"/>
  <c r="C451" i="19"/>
  <c r="B450" i="19"/>
  <c r="N447" i="19" a="1"/>
  <c r="O447" i="19" a="1"/>
  <c r="F450" i="19" a="1"/>
  <c r="E450" i="19" a="1"/>
  <c r="G449" i="19" a="1"/>
  <c r="F450" i="19" l="1"/>
  <c r="V448" i="19"/>
  <c r="O447" i="19"/>
  <c r="Q447" i="19" s="1"/>
  <c r="N447" i="19"/>
  <c r="P447" i="19" s="1"/>
  <c r="K448" i="19"/>
  <c r="L448" i="19"/>
  <c r="M448" i="19"/>
  <c r="I448" i="19"/>
  <c r="U448" i="19"/>
  <c r="S448" i="19"/>
  <c r="T448" i="19"/>
  <c r="X448" i="19"/>
  <c r="J448" i="19"/>
  <c r="G449" i="19"/>
  <c r="H447" i="19"/>
  <c r="E450" i="19"/>
  <c r="C452" i="19"/>
  <c r="B451" i="19"/>
  <c r="O448" i="19" a="1"/>
  <c r="R448" i="19" a="1"/>
  <c r="R449" i="19" a="1"/>
  <c r="N448" i="19" a="1"/>
  <c r="F451" i="19" a="1"/>
  <c r="E451" i="19" a="1"/>
  <c r="G450" i="19" a="1"/>
  <c r="R448" i="19" l="1"/>
  <c r="F451" i="19"/>
  <c r="V449" i="19"/>
  <c r="W449" i="19"/>
  <c r="O448" i="19"/>
  <c r="Q448" i="19" s="1"/>
  <c r="N448" i="19"/>
  <c r="P448" i="19" s="1"/>
  <c r="K449" i="19"/>
  <c r="L449" i="19"/>
  <c r="M449" i="19"/>
  <c r="I449" i="19"/>
  <c r="S449" i="19"/>
  <c r="T449" i="19"/>
  <c r="J449" i="19"/>
  <c r="X449" i="19"/>
  <c r="U449" i="19"/>
  <c r="G450" i="19"/>
  <c r="R449" i="19"/>
  <c r="H448" i="19"/>
  <c r="E451" i="19"/>
  <c r="C453" i="19"/>
  <c r="B452" i="19"/>
  <c r="O449" i="19" a="1"/>
  <c r="N449" i="19" a="1"/>
  <c r="R450" i="19" a="1"/>
  <c r="F452" i="19" a="1"/>
  <c r="E452" i="19" a="1"/>
  <c r="G451" i="19" a="1"/>
  <c r="F452" i="19" l="1"/>
  <c r="V450" i="19"/>
  <c r="W450" i="19"/>
  <c r="O449" i="19"/>
  <c r="Q449" i="19" s="1"/>
  <c r="N449" i="19"/>
  <c r="P449" i="19" s="1"/>
  <c r="L450" i="19"/>
  <c r="M450" i="19"/>
  <c r="K450" i="19"/>
  <c r="J450" i="19"/>
  <c r="X450" i="19"/>
  <c r="I450" i="19"/>
  <c r="S450" i="19"/>
  <c r="T450" i="19"/>
  <c r="U450" i="19"/>
  <c r="G451" i="19"/>
  <c r="H449" i="19"/>
  <c r="R450" i="19"/>
  <c r="E452" i="19"/>
  <c r="C454" i="19"/>
  <c r="B453" i="19"/>
  <c r="N450" i="19" a="1"/>
  <c r="O450" i="19" a="1"/>
  <c r="R451" i="19" a="1"/>
  <c r="F453" i="19" a="1"/>
  <c r="G452" i="19" a="1"/>
  <c r="E453" i="19" a="1"/>
  <c r="F453" i="19" l="1"/>
  <c r="V451" i="19"/>
  <c r="W451" i="19"/>
  <c r="O450" i="19"/>
  <c r="Q450" i="19" s="1"/>
  <c r="N450" i="19"/>
  <c r="P450" i="19" s="1"/>
  <c r="H450" i="19"/>
  <c r="K451" i="19"/>
  <c r="L451" i="19"/>
  <c r="M451" i="19"/>
  <c r="I451" i="19"/>
  <c r="X451" i="19"/>
  <c r="S451" i="19"/>
  <c r="J451" i="19"/>
  <c r="U451" i="19"/>
  <c r="T451" i="19"/>
  <c r="G452" i="19"/>
  <c r="W452" i="19" s="1"/>
  <c r="R451" i="19"/>
  <c r="E453" i="19"/>
  <c r="C455" i="19"/>
  <c r="B454" i="19"/>
  <c r="O451" i="19" a="1"/>
  <c r="N451" i="19" a="1"/>
  <c r="F454" i="19" a="1"/>
  <c r="E454" i="19" a="1"/>
  <c r="G453" i="19" a="1"/>
  <c r="F454" i="19" l="1"/>
  <c r="V452" i="19"/>
  <c r="O451" i="19"/>
  <c r="Q451" i="19" s="1"/>
  <c r="N451" i="19"/>
  <c r="P451" i="19" s="1"/>
  <c r="K452" i="19"/>
  <c r="L452" i="19"/>
  <c r="M452" i="19"/>
  <c r="U452" i="19"/>
  <c r="X452" i="19"/>
  <c r="T452" i="19"/>
  <c r="I452" i="19"/>
  <c r="J452" i="19"/>
  <c r="S452" i="19"/>
  <c r="G453" i="19"/>
  <c r="H451" i="19"/>
  <c r="E454" i="19"/>
  <c r="C456" i="19"/>
  <c r="B455" i="19"/>
  <c r="R452" i="19" a="1"/>
  <c r="O452" i="19" a="1"/>
  <c r="N452" i="19" a="1"/>
  <c r="R453" i="19" a="1"/>
  <c r="F455" i="19" a="1"/>
  <c r="E455" i="19" a="1"/>
  <c r="G454" i="19" a="1"/>
  <c r="R452" i="19" l="1"/>
  <c r="F455" i="19"/>
  <c r="V453" i="19"/>
  <c r="W453" i="19"/>
  <c r="O452" i="19"/>
  <c r="Q452" i="19" s="1"/>
  <c r="N452" i="19"/>
  <c r="K453" i="19"/>
  <c r="L453" i="19"/>
  <c r="M453" i="19"/>
  <c r="I453" i="19"/>
  <c r="J453" i="19"/>
  <c r="S453" i="19"/>
  <c r="U453" i="19"/>
  <c r="X453" i="19"/>
  <c r="T453" i="19"/>
  <c r="G454" i="19"/>
  <c r="W454" i="19" s="1"/>
  <c r="R453" i="19"/>
  <c r="E455" i="19"/>
  <c r="C457" i="19"/>
  <c r="B456" i="19"/>
  <c r="N453" i="19" a="1"/>
  <c r="O453" i="19" a="1"/>
  <c r="F456" i="19" a="1"/>
  <c r="E456" i="19" a="1"/>
  <c r="G455" i="19" a="1"/>
  <c r="F456" i="19" l="1"/>
  <c r="V454" i="19"/>
  <c r="O453" i="19"/>
  <c r="Q453" i="19" s="1"/>
  <c r="H452" i="19"/>
  <c r="P452" i="19"/>
  <c r="N453" i="19"/>
  <c r="P453" i="19" s="1"/>
  <c r="K454" i="19"/>
  <c r="L454" i="19"/>
  <c r="M454" i="19"/>
  <c r="U454" i="19"/>
  <c r="H453" i="19"/>
  <c r="X454" i="19"/>
  <c r="T454" i="19"/>
  <c r="S454" i="19"/>
  <c r="J454" i="19"/>
  <c r="I454" i="19"/>
  <c r="G455" i="19"/>
  <c r="E456" i="19"/>
  <c r="C458" i="19"/>
  <c r="B457" i="19"/>
  <c r="R455" i="19" a="1"/>
  <c r="R454" i="19" a="1"/>
  <c r="O454" i="19" a="1"/>
  <c r="N454" i="19" a="1"/>
  <c r="F457" i="19" a="1"/>
  <c r="E457" i="19" a="1"/>
  <c r="G456" i="19" a="1"/>
  <c r="R454" i="19" l="1"/>
  <c r="F457" i="19"/>
  <c r="V455" i="19"/>
  <c r="W455" i="19"/>
  <c r="O454" i="19"/>
  <c r="Q454" i="19" s="1"/>
  <c r="N454" i="19"/>
  <c r="P454" i="19" s="1"/>
  <c r="M455" i="19"/>
  <c r="K455" i="19"/>
  <c r="L455" i="19"/>
  <c r="X455" i="19"/>
  <c r="U455" i="19"/>
  <c r="J455" i="19"/>
  <c r="T455" i="19"/>
  <c r="S455" i="19"/>
  <c r="H454" i="19"/>
  <c r="I455" i="19"/>
  <c r="G456" i="19"/>
  <c r="W456" i="19" s="1"/>
  <c r="R455" i="19"/>
  <c r="E457" i="19"/>
  <c r="C459" i="19"/>
  <c r="B458" i="19"/>
  <c r="N455" i="19" a="1"/>
  <c r="O455" i="19" a="1"/>
  <c r="F458" i="19" a="1"/>
  <c r="E458" i="19" a="1"/>
  <c r="G457" i="19" a="1"/>
  <c r="F458" i="19" l="1"/>
  <c r="V456" i="19"/>
  <c r="O455" i="19"/>
  <c r="Q455" i="19" s="1"/>
  <c r="N455" i="19"/>
  <c r="P455" i="19" s="1"/>
  <c r="K456" i="19"/>
  <c r="L456" i="19"/>
  <c r="M456" i="19"/>
  <c r="S456" i="19"/>
  <c r="I456" i="19"/>
  <c r="U456" i="19"/>
  <c r="J456" i="19"/>
  <c r="T456" i="19"/>
  <c r="X456" i="19"/>
  <c r="G457" i="19"/>
  <c r="H455" i="19"/>
  <c r="E458" i="19"/>
  <c r="C460" i="19"/>
  <c r="B459" i="19"/>
  <c r="R456" i="19" a="1"/>
  <c r="O456" i="19" a="1"/>
  <c r="N456" i="19" a="1"/>
  <c r="R457" i="19" a="1"/>
  <c r="F459" i="19" a="1"/>
  <c r="E459" i="19" a="1"/>
  <c r="G458" i="19" a="1"/>
  <c r="R456" i="19" l="1"/>
  <c r="F459" i="19"/>
  <c r="V457" i="19"/>
  <c r="W457" i="19"/>
  <c r="O456" i="19"/>
  <c r="Q456" i="19" s="1"/>
  <c r="N456" i="19"/>
  <c r="P456" i="19" s="1"/>
  <c r="K457" i="19"/>
  <c r="L457" i="19"/>
  <c r="M457" i="19"/>
  <c r="U457" i="19"/>
  <c r="H456" i="19"/>
  <c r="I457" i="19"/>
  <c r="X457" i="19"/>
  <c r="T457" i="19"/>
  <c r="J457" i="19"/>
  <c r="S457" i="19"/>
  <c r="G458" i="19"/>
  <c r="W458" i="19" s="1"/>
  <c r="R457" i="19"/>
  <c r="E459" i="19"/>
  <c r="C461" i="19"/>
  <c r="B460" i="19"/>
  <c r="N457" i="19" a="1"/>
  <c r="O457" i="19" a="1"/>
  <c r="F460" i="19" a="1"/>
  <c r="E460" i="19" a="1"/>
  <c r="G459" i="19" a="1"/>
  <c r="F460" i="19" l="1"/>
  <c r="V458" i="19"/>
  <c r="O457" i="19"/>
  <c r="Q457" i="19" s="1"/>
  <c r="N457" i="19"/>
  <c r="P457" i="19" s="1"/>
  <c r="L458" i="19"/>
  <c r="M458" i="19"/>
  <c r="K458" i="19"/>
  <c r="S458" i="19"/>
  <c r="J458" i="19"/>
  <c r="X458" i="19"/>
  <c r="I458" i="19"/>
  <c r="H457" i="19"/>
  <c r="U458" i="19"/>
  <c r="T458" i="19"/>
  <c r="G459" i="19"/>
  <c r="W459" i="19" s="1"/>
  <c r="E460" i="19"/>
  <c r="C462" i="19"/>
  <c r="B461" i="19"/>
  <c r="R458" i="19" a="1"/>
  <c r="N458" i="19" a="1"/>
  <c r="O458" i="19" a="1"/>
  <c r="F461" i="19" a="1"/>
  <c r="E461" i="19" a="1"/>
  <c r="G460" i="19" a="1"/>
  <c r="R458" i="19" l="1"/>
  <c r="F461" i="19"/>
  <c r="V459" i="19"/>
  <c r="O458" i="19"/>
  <c r="Q458" i="19" s="1"/>
  <c r="N458" i="19"/>
  <c r="P458" i="19" s="1"/>
  <c r="K459" i="19"/>
  <c r="L459" i="19"/>
  <c r="M459" i="19"/>
  <c r="X459" i="19"/>
  <c r="S459" i="19"/>
  <c r="J459" i="19"/>
  <c r="U459" i="19"/>
  <c r="I459" i="19"/>
  <c r="T459" i="19"/>
  <c r="G460" i="19"/>
  <c r="H458" i="19"/>
  <c r="E461" i="19"/>
  <c r="C463" i="19"/>
  <c r="B462" i="19"/>
  <c r="N459" i="19" a="1"/>
  <c r="R459" i="19" a="1"/>
  <c r="O459" i="19" a="1"/>
  <c r="R460" i="19" a="1"/>
  <c r="F462" i="19" a="1"/>
  <c r="E462" i="19" a="1"/>
  <c r="G461" i="19" a="1"/>
  <c r="R459" i="19" l="1"/>
  <c r="F462" i="19"/>
  <c r="V460" i="19"/>
  <c r="W460" i="19"/>
  <c r="O459" i="19"/>
  <c r="Q459" i="19" s="1"/>
  <c r="N459" i="19"/>
  <c r="P459" i="19" s="1"/>
  <c r="K460" i="19"/>
  <c r="L460" i="19"/>
  <c r="M460" i="19"/>
  <c r="U460" i="19"/>
  <c r="S460" i="19"/>
  <c r="X460" i="19"/>
  <c r="J460" i="19"/>
  <c r="T460" i="19"/>
  <c r="I460" i="19"/>
  <c r="G461" i="19"/>
  <c r="H459" i="19"/>
  <c r="R460" i="19"/>
  <c r="E462" i="19"/>
  <c r="C464" i="19"/>
  <c r="B463" i="19"/>
  <c r="O460" i="19" a="1"/>
  <c r="N460" i="19" a="1"/>
  <c r="F463" i="19" a="1"/>
  <c r="G462" i="19" a="1"/>
  <c r="E463" i="19" a="1"/>
  <c r="F463" i="19" l="1"/>
  <c r="V461" i="19"/>
  <c r="W461" i="19"/>
  <c r="O460" i="19"/>
  <c r="Q460" i="19" s="1"/>
  <c r="N460" i="19"/>
  <c r="P460" i="19" s="1"/>
  <c r="K461" i="19"/>
  <c r="L461" i="19"/>
  <c r="M461" i="19"/>
  <c r="J461" i="19"/>
  <c r="X461" i="19"/>
  <c r="U461" i="19"/>
  <c r="T461" i="19"/>
  <c r="I461" i="19"/>
  <c r="S461" i="19"/>
  <c r="H460" i="19"/>
  <c r="G462" i="19"/>
  <c r="W462" i="19" s="1"/>
  <c r="E463" i="19"/>
  <c r="C465" i="19"/>
  <c r="B464" i="19"/>
  <c r="O461" i="19" a="1"/>
  <c r="R461" i="19" a="1"/>
  <c r="N461" i="19" a="1"/>
  <c r="F464" i="19" a="1"/>
  <c r="G463" i="19" a="1"/>
  <c r="E464" i="19" a="1"/>
  <c r="R461" i="19" l="1"/>
  <c r="F464" i="19"/>
  <c r="V462" i="19"/>
  <c r="O461" i="19"/>
  <c r="Q461" i="19" s="1"/>
  <c r="N461" i="19"/>
  <c r="P461" i="19" s="1"/>
  <c r="K462" i="19"/>
  <c r="L462" i="19"/>
  <c r="M462" i="19"/>
  <c r="J462" i="19"/>
  <c r="I462" i="19"/>
  <c r="S462" i="19"/>
  <c r="X462" i="19"/>
  <c r="T462" i="19"/>
  <c r="U462" i="19"/>
  <c r="H461" i="19"/>
  <c r="G463" i="19"/>
  <c r="W463" i="19" s="1"/>
  <c r="E464" i="19"/>
  <c r="C466" i="19"/>
  <c r="B465" i="19"/>
  <c r="R462" i="19" a="1"/>
  <c r="N462" i="19" a="1"/>
  <c r="O462" i="19" a="1"/>
  <c r="F465" i="19" a="1"/>
  <c r="E465" i="19" a="1"/>
  <c r="G464" i="19" a="1"/>
  <c r="R462" i="19" l="1"/>
  <c r="F465" i="19"/>
  <c r="V463" i="19"/>
  <c r="O462" i="19"/>
  <c r="Q462" i="19" s="1"/>
  <c r="N462" i="19"/>
  <c r="P462" i="19" s="1"/>
  <c r="M463" i="19"/>
  <c r="K463" i="19"/>
  <c r="L463" i="19"/>
  <c r="U463" i="19"/>
  <c r="X463" i="19"/>
  <c r="I463" i="19"/>
  <c r="T463" i="19"/>
  <c r="J463" i="19"/>
  <c r="H462" i="19"/>
  <c r="S463" i="19"/>
  <c r="G464" i="19"/>
  <c r="W464" i="19" s="1"/>
  <c r="E465" i="19"/>
  <c r="C467" i="19"/>
  <c r="B466" i="19"/>
  <c r="O463" i="19" a="1"/>
  <c r="R463" i="19" a="1"/>
  <c r="N463" i="19" a="1"/>
  <c r="F466" i="19" a="1"/>
  <c r="E466" i="19" a="1"/>
  <c r="G465" i="19" a="1"/>
  <c r="R463" i="19" l="1"/>
  <c r="F466" i="19"/>
  <c r="V464" i="19"/>
  <c r="O463" i="19"/>
  <c r="Q463" i="19" s="1"/>
  <c r="N463" i="19"/>
  <c r="P463" i="19" s="1"/>
  <c r="K464" i="19"/>
  <c r="L464" i="19"/>
  <c r="M464" i="19"/>
  <c r="J464" i="19"/>
  <c r="S464" i="19"/>
  <c r="I464" i="19"/>
  <c r="U464" i="19"/>
  <c r="T464" i="19"/>
  <c r="X464" i="19"/>
  <c r="H463" i="19"/>
  <c r="G465" i="19"/>
  <c r="W465" i="19" s="1"/>
  <c r="E466" i="19"/>
  <c r="C468" i="19"/>
  <c r="B467" i="19"/>
  <c r="R464" i="19" a="1"/>
  <c r="O464" i="19" a="1"/>
  <c r="N464" i="19" a="1"/>
  <c r="F467" i="19" a="1"/>
  <c r="E467" i="19" a="1"/>
  <c r="G466" i="19" a="1"/>
  <c r="R464" i="19" l="1"/>
  <c r="F467" i="19"/>
  <c r="V465" i="19"/>
  <c r="O464" i="19"/>
  <c r="Q464" i="19" s="1"/>
  <c r="N464" i="19"/>
  <c r="P464" i="19" s="1"/>
  <c r="H464" i="19"/>
  <c r="K465" i="19"/>
  <c r="L465" i="19"/>
  <c r="M465" i="19"/>
  <c r="X465" i="19"/>
  <c r="T465" i="19"/>
  <c r="U465" i="19"/>
  <c r="S465" i="19"/>
  <c r="I465" i="19"/>
  <c r="J465" i="19"/>
  <c r="G466" i="19"/>
  <c r="W466" i="19" s="1"/>
  <c r="E467" i="19"/>
  <c r="C469" i="19"/>
  <c r="B468" i="19"/>
  <c r="N465" i="19" a="1"/>
  <c r="R465" i="19" a="1"/>
  <c r="O465" i="19" a="1"/>
  <c r="F468" i="19" a="1"/>
  <c r="E468" i="19" a="1"/>
  <c r="G467" i="19" a="1"/>
  <c r="R465" i="19" l="1"/>
  <c r="F468" i="19"/>
  <c r="V466" i="19"/>
  <c r="O465" i="19"/>
  <c r="Q465" i="19" s="1"/>
  <c r="N465" i="19"/>
  <c r="P465" i="19" s="1"/>
  <c r="L466" i="19"/>
  <c r="M466" i="19"/>
  <c r="K466" i="19"/>
  <c r="U466" i="19"/>
  <c r="H465" i="19"/>
  <c r="I466" i="19"/>
  <c r="X466" i="19"/>
  <c r="J466" i="19"/>
  <c r="S466" i="19"/>
  <c r="T466" i="19"/>
  <c r="G467" i="19"/>
  <c r="W467" i="19" s="1"/>
  <c r="E468" i="19"/>
  <c r="C470" i="19"/>
  <c r="B469" i="19"/>
  <c r="R466" i="19" a="1"/>
  <c r="O466" i="19" a="1"/>
  <c r="N466" i="19" a="1"/>
  <c r="F469" i="19" a="1"/>
  <c r="E469" i="19" a="1"/>
  <c r="G468" i="19" a="1"/>
  <c r="R466" i="19" l="1"/>
  <c r="F469" i="19"/>
  <c r="V467" i="19"/>
  <c r="O466" i="19"/>
  <c r="Q466" i="19" s="1"/>
  <c r="N466" i="19"/>
  <c r="P466" i="19" s="1"/>
  <c r="K467" i="19"/>
  <c r="L467" i="19"/>
  <c r="M467" i="19"/>
  <c r="T467" i="19"/>
  <c r="U467" i="19"/>
  <c r="S467" i="19"/>
  <c r="X467" i="19"/>
  <c r="I467" i="19"/>
  <c r="J467" i="19"/>
  <c r="G468" i="19"/>
  <c r="H466" i="19"/>
  <c r="E469" i="19"/>
  <c r="C471" i="19"/>
  <c r="B470" i="19"/>
  <c r="R467" i="19" a="1"/>
  <c r="O467" i="19" a="1"/>
  <c r="R468" i="19" a="1"/>
  <c r="N467" i="19" a="1"/>
  <c r="F470" i="19" a="1"/>
  <c r="E470" i="19" a="1"/>
  <c r="G469" i="19" a="1"/>
  <c r="R467" i="19" l="1"/>
  <c r="F470" i="19"/>
  <c r="V468" i="19"/>
  <c r="W468" i="19"/>
  <c r="O467" i="19"/>
  <c r="Q467" i="19" s="1"/>
  <c r="N467" i="19"/>
  <c r="P467" i="19" s="1"/>
  <c r="K468" i="19"/>
  <c r="L468" i="19"/>
  <c r="M468" i="19"/>
  <c r="J468" i="19"/>
  <c r="S468" i="19"/>
  <c r="I468" i="19"/>
  <c r="X468" i="19"/>
  <c r="U468" i="19"/>
  <c r="T468" i="19"/>
  <c r="G469" i="19"/>
  <c r="R468" i="19"/>
  <c r="H467" i="19"/>
  <c r="E470" i="19"/>
  <c r="C472" i="19"/>
  <c r="B471" i="19"/>
  <c r="N468" i="19" a="1"/>
  <c r="O468" i="19" a="1"/>
  <c r="R469" i="19" a="1"/>
  <c r="F471" i="19" a="1"/>
  <c r="E471" i="19" a="1"/>
  <c r="G470" i="19" a="1"/>
  <c r="F471" i="19" l="1"/>
  <c r="V469" i="19"/>
  <c r="W469" i="19"/>
  <c r="O468" i="19"/>
  <c r="Q468" i="19" s="1"/>
  <c r="N468" i="19"/>
  <c r="P468" i="19" s="1"/>
  <c r="K469" i="19"/>
  <c r="L469" i="19"/>
  <c r="M469" i="19"/>
  <c r="X469" i="19"/>
  <c r="U469" i="19"/>
  <c r="I469" i="19"/>
  <c r="S469" i="19"/>
  <c r="T469" i="19"/>
  <c r="J469" i="19"/>
  <c r="G470" i="19"/>
  <c r="R469" i="19"/>
  <c r="H468" i="19"/>
  <c r="E471" i="19"/>
  <c r="C473" i="19"/>
  <c r="B472" i="19"/>
  <c r="O469" i="19" a="1"/>
  <c r="N469" i="19" a="1"/>
  <c r="F472" i="19" a="1"/>
  <c r="E472" i="19" a="1"/>
  <c r="G471" i="19" a="1"/>
  <c r="F472" i="19" l="1"/>
  <c r="V470" i="19"/>
  <c r="W470" i="19"/>
  <c r="O469" i="19"/>
  <c r="Q469" i="19" s="1"/>
  <c r="N469" i="19"/>
  <c r="P469" i="19" s="1"/>
  <c r="K470" i="19"/>
  <c r="L470" i="19"/>
  <c r="M470" i="19"/>
  <c r="J470" i="19"/>
  <c r="H469" i="19"/>
  <c r="X470" i="19"/>
  <c r="U470" i="19"/>
  <c r="I470" i="19"/>
  <c r="S470" i="19"/>
  <c r="T470" i="19"/>
  <c r="G471" i="19"/>
  <c r="W471" i="19" s="1"/>
  <c r="E472" i="19"/>
  <c r="C474" i="19"/>
  <c r="B473" i="19"/>
  <c r="R470" i="19" a="1"/>
  <c r="O470" i="19" a="1"/>
  <c r="N470" i="19" a="1"/>
  <c r="F473" i="19" a="1"/>
  <c r="E473" i="19" a="1"/>
  <c r="G472" i="19" a="1"/>
  <c r="R470" i="19" l="1"/>
  <c r="F473" i="19"/>
  <c r="V471" i="19"/>
  <c r="O470" i="19"/>
  <c r="Q470" i="19" s="1"/>
  <c r="N470" i="19"/>
  <c r="P470" i="19" s="1"/>
  <c r="M471" i="19"/>
  <c r="K471" i="19"/>
  <c r="L471" i="19"/>
  <c r="J471" i="19"/>
  <c r="U471" i="19"/>
  <c r="S471" i="19"/>
  <c r="H470" i="19"/>
  <c r="X471" i="19"/>
  <c r="I471" i="19"/>
  <c r="T471" i="19"/>
  <c r="G472" i="19"/>
  <c r="W472" i="19" s="1"/>
  <c r="E473" i="19"/>
  <c r="C475" i="19"/>
  <c r="B474" i="19"/>
  <c r="R471" i="19" a="1"/>
  <c r="N471" i="19" a="1"/>
  <c r="O471" i="19" a="1"/>
  <c r="F474" i="19" a="1"/>
  <c r="E474" i="19" a="1"/>
  <c r="G473" i="19" a="1"/>
  <c r="R471" i="19" l="1"/>
  <c r="F474" i="19"/>
  <c r="V472" i="19"/>
  <c r="O471" i="19"/>
  <c r="Q471" i="19" s="1"/>
  <c r="N471" i="19"/>
  <c r="P471" i="19" s="1"/>
  <c r="K472" i="19"/>
  <c r="L472" i="19"/>
  <c r="M472" i="19"/>
  <c r="X472" i="19"/>
  <c r="I472" i="19"/>
  <c r="H471" i="19"/>
  <c r="T472" i="19"/>
  <c r="U472" i="19"/>
  <c r="S472" i="19"/>
  <c r="J472" i="19"/>
  <c r="G473" i="19"/>
  <c r="W473" i="19" s="1"/>
  <c r="E474" i="19"/>
  <c r="C476" i="19"/>
  <c r="B475" i="19"/>
  <c r="N472" i="19" a="1"/>
  <c r="R472" i="19" a="1"/>
  <c r="O472" i="19" a="1"/>
  <c r="F475" i="19" a="1"/>
  <c r="E475" i="19" a="1"/>
  <c r="G474" i="19" a="1"/>
  <c r="R472" i="19" l="1"/>
  <c r="F475" i="19"/>
  <c r="V473" i="19"/>
  <c r="O472" i="19"/>
  <c r="Q472" i="19" s="1"/>
  <c r="N472" i="19"/>
  <c r="P472" i="19" s="1"/>
  <c r="K473" i="19"/>
  <c r="L473" i="19"/>
  <c r="M473" i="19"/>
  <c r="U473" i="19"/>
  <c r="S473" i="19"/>
  <c r="J473" i="19"/>
  <c r="X473" i="19"/>
  <c r="T473" i="19"/>
  <c r="I473" i="19"/>
  <c r="H472" i="19"/>
  <c r="G474" i="19"/>
  <c r="W474" i="19" s="1"/>
  <c r="E475" i="19"/>
  <c r="C477" i="19"/>
  <c r="B476" i="19"/>
  <c r="O473" i="19" a="1"/>
  <c r="R473" i="19" a="1"/>
  <c r="N473" i="19" a="1"/>
  <c r="F476" i="19" a="1"/>
  <c r="E476" i="19" a="1"/>
  <c r="G475" i="19" a="1"/>
  <c r="R473" i="19" l="1"/>
  <c r="F476" i="19"/>
  <c r="V474" i="19"/>
  <c r="O473" i="19"/>
  <c r="Q473" i="19" s="1"/>
  <c r="N473" i="19"/>
  <c r="P473" i="19" s="1"/>
  <c r="L474" i="19"/>
  <c r="M474" i="19"/>
  <c r="K474" i="19"/>
  <c r="I474" i="19"/>
  <c r="S474" i="19"/>
  <c r="X474" i="19"/>
  <c r="J474" i="19"/>
  <c r="T474" i="19"/>
  <c r="U474" i="19"/>
  <c r="G475" i="19"/>
  <c r="H473" i="19"/>
  <c r="E476" i="19"/>
  <c r="C478" i="19"/>
  <c r="B477" i="19"/>
  <c r="N474" i="19" a="1"/>
  <c r="R474" i="19" a="1"/>
  <c r="O474" i="19" a="1"/>
  <c r="F477" i="19" a="1"/>
  <c r="E477" i="19" a="1"/>
  <c r="G476" i="19" a="1"/>
  <c r="R474" i="19" l="1"/>
  <c r="F477" i="19"/>
  <c r="V475" i="19"/>
  <c r="W475" i="19"/>
  <c r="O474" i="19"/>
  <c r="Q474" i="19" s="1"/>
  <c r="N474" i="19"/>
  <c r="K475" i="19"/>
  <c r="L475" i="19"/>
  <c r="M475" i="19"/>
  <c r="I475" i="19"/>
  <c r="J475" i="19"/>
  <c r="T475" i="19"/>
  <c r="U475" i="19"/>
  <c r="X475" i="19"/>
  <c r="S475" i="19"/>
  <c r="G476" i="19"/>
  <c r="W476" i="19" s="1"/>
  <c r="E477" i="19"/>
  <c r="C479" i="19"/>
  <c r="B478" i="19"/>
  <c r="N475" i="19" a="1"/>
  <c r="O475" i="19" a="1"/>
  <c r="R475" i="19" a="1"/>
  <c r="F478" i="19" a="1"/>
  <c r="E478" i="19" a="1"/>
  <c r="G477" i="19" a="1"/>
  <c r="R475" i="19" l="1"/>
  <c r="F478" i="19"/>
  <c r="V476" i="19"/>
  <c r="O475" i="19"/>
  <c r="Q475" i="19" s="1"/>
  <c r="H474" i="19"/>
  <c r="P474" i="19"/>
  <c r="N475" i="19"/>
  <c r="P475" i="19" s="1"/>
  <c r="K476" i="19"/>
  <c r="L476" i="19"/>
  <c r="M476" i="19"/>
  <c r="T476" i="19"/>
  <c r="X476" i="19"/>
  <c r="I476" i="19"/>
  <c r="U476" i="19"/>
  <c r="J476" i="19"/>
  <c r="S476" i="19"/>
  <c r="G477" i="19"/>
  <c r="W477" i="19" s="1"/>
  <c r="H475" i="19"/>
  <c r="E478" i="19"/>
  <c r="C480" i="19"/>
  <c r="B479" i="19"/>
  <c r="R476" i="19" a="1"/>
  <c r="O476" i="19" a="1"/>
  <c r="N476" i="19" a="1"/>
  <c r="F479" i="19" a="1"/>
  <c r="G478" i="19" a="1"/>
  <c r="E479" i="19" a="1"/>
  <c r="R476" i="19" l="1"/>
  <c r="F479" i="19"/>
  <c r="V477" i="19"/>
  <c r="O476" i="19"/>
  <c r="Q476" i="19" s="1"/>
  <c r="N476" i="19"/>
  <c r="P476" i="19" s="1"/>
  <c r="K477" i="19"/>
  <c r="L477" i="19"/>
  <c r="M477" i="19"/>
  <c r="I477" i="19"/>
  <c r="T477" i="19"/>
  <c r="X477" i="19"/>
  <c r="U477" i="19"/>
  <c r="J477" i="19"/>
  <c r="S477" i="19"/>
  <c r="H476" i="19"/>
  <c r="G478" i="19"/>
  <c r="W478" i="19" s="1"/>
  <c r="E479" i="19"/>
  <c r="C481" i="19"/>
  <c r="B480" i="19"/>
  <c r="N477" i="19" a="1"/>
  <c r="R477" i="19" a="1"/>
  <c r="O477" i="19" a="1"/>
  <c r="F480" i="19" a="1"/>
  <c r="E480" i="19" a="1"/>
  <c r="G479" i="19" a="1"/>
  <c r="R477" i="19" l="1"/>
  <c r="F480" i="19"/>
  <c r="V478" i="19"/>
  <c r="O477" i="19"/>
  <c r="Q477" i="19" s="1"/>
  <c r="N477" i="19"/>
  <c r="P477" i="19" s="1"/>
  <c r="J478" i="19"/>
  <c r="K478" i="19"/>
  <c r="M478" i="19"/>
  <c r="L478" i="19"/>
  <c r="I478" i="19"/>
  <c r="T478" i="19"/>
  <c r="S478" i="19"/>
  <c r="X478" i="19"/>
  <c r="U478" i="19"/>
  <c r="H477" i="19"/>
  <c r="G479" i="19"/>
  <c r="W479" i="19" s="1"/>
  <c r="E480" i="19"/>
  <c r="C482" i="19"/>
  <c r="B481" i="19"/>
  <c r="O478" i="19" a="1"/>
  <c r="R478" i="19" a="1"/>
  <c r="N478" i="19" a="1"/>
  <c r="F481" i="19" a="1"/>
  <c r="E481" i="19" a="1"/>
  <c r="G480" i="19" a="1"/>
  <c r="R478" i="19" l="1"/>
  <c r="F481" i="19"/>
  <c r="V479" i="19"/>
  <c r="O478" i="19"/>
  <c r="Q478" i="19" s="1"/>
  <c r="N478" i="19"/>
  <c r="P478" i="19" s="1"/>
  <c r="M479" i="19"/>
  <c r="K479" i="19"/>
  <c r="L479" i="19"/>
  <c r="I479" i="19"/>
  <c r="T479" i="19"/>
  <c r="X479" i="19"/>
  <c r="J479" i="19"/>
  <c r="S479" i="19"/>
  <c r="U479" i="19"/>
  <c r="G480" i="19"/>
  <c r="H478" i="19"/>
  <c r="E481" i="19"/>
  <c r="C483" i="19"/>
  <c r="B482" i="19"/>
  <c r="R480" i="19" a="1"/>
  <c r="R479" i="19" a="1"/>
  <c r="O479" i="19" a="1"/>
  <c r="N479" i="19" a="1"/>
  <c r="F482" i="19" a="1"/>
  <c r="E482" i="19" a="1"/>
  <c r="G481" i="19" a="1"/>
  <c r="R479" i="19" l="1"/>
  <c r="F482" i="19"/>
  <c r="V480" i="19"/>
  <c r="W480" i="19"/>
  <c r="O479" i="19"/>
  <c r="Q479" i="19" s="1"/>
  <c r="N479" i="19"/>
  <c r="P479" i="19" s="1"/>
  <c r="K480" i="19"/>
  <c r="L480" i="19"/>
  <c r="M480" i="19"/>
  <c r="I480" i="19"/>
  <c r="T480" i="19"/>
  <c r="S480" i="19"/>
  <c r="U480" i="19"/>
  <c r="J480" i="19"/>
  <c r="X480" i="19"/>
  <c r="G481" i="19"/>
  <c r="H479" i="19"/>
  <c r="R480" i="19"/>
  <c r="E482" i="19"/>
  <c r="C484" i="19"/>
  <c r="B483" i="19"/>
  <c r="O480" i="19" a="1"/>
  <c r="N480" i="19" a="1"/>
  <c r="R481" i="19" a="1"/>
  <c r="F483" i="19" a="1"/>
  <c r="E483" i="19" a="1"/>
  <c r="G482" i="19" a="1"/>
  <c r="F483" i="19" l="1"/>
  <c r="V481" i="19"/>
  <c r="W481" i="19"/>
  <c r="O480" i="19"/>
  <c r="Q480" i="19" s="1"/>
  <c r="N480" i="19"/>
  <c r="P480" i="19" s="1"/>
  <c r="H480" i="19"/>
  <c r="L481" i="19"/>
  <c r="K481" i="19"/>
  <c r="M481" i="19"/>
  <c r="S481" i="19"/>
  <c r="T481" i="19"/>
  <c r="U481" i="19"/>
  <c r="X481" i="19"/>
  <c r="I481" i="19"/>
  <c r="J481" i="19"/>
  <c r="G482" i="19"/>
  <c r="W482" i="19" s="1"/>
  <c r="R481" i="19"/>
  <c r="E483" i="19"/>
  <c r="C485" i="19"/>
  <c r="B484" i="19"/>
  <c r="N481" i="19" a="1"/>
  <c r="O481" i="19" a="1"/>
  <c r="F484" i="19" a="1"/>
  <c r="E484" i="19" a="1"/>
  <c r="G483" i="19" a="1"/>
  <c r="F484" i="19" l="1"/>
  <c r="V482" i="19"/>
  <c r="O481" i="19"/>
  <c r="Q481" i="19" s="1"/>
  <c r="N481" i="19"/>
  <c r="L482" i="19"/>
  <c r="M482" i="19"/>
  <c r="K482" i="19"/>
  <c r="U482" i="19"/>
  <c r="I482" i="19"/>
  <c r="J482" i="19"/>
  <c r="X482" i="19"/>
  <c r="S482" i="19"/>
  <c r="T482" i="19"/>
  <c r="G483" i="19"/>
  <c r="W483" i="19" s="1"/>
  <c r="E484" i="19"/>
  <c r="C486" i="19"/>
  <c r="B485" i="19"/>
  <c r="N482" i="19" a="1"/>
  <c r="R482" i="19" a="1"/>
  <c r="O482" i="19" a="1"/>
  <c r="F485" i="19" a="1"/>
  <c r="E485" i="19" a="1"/>
  <c r="G484" i="19" a="1"/>
  <c r="R482" i="19" l="1"/>
  <c r="F485" i="19"/>
  <c r="V483" i="19"/>
  <c r="O482" i="19"/>
  <c r="Q482" i="19" s="1"/>
  <c r="H481" i="19"/>
  <c r="P481" i="19"/>
  <c r="N482" i="19"/>
  <c r="P482" i="19" s="1"/>
  <c r="K483" i="19"/>
  <c r="L483" i="19"/>
  <c r="M483" i="19"/>
  <c r="X483" i="19"/>
  <c r="I483" i="19"/>
  <c r="T483" i="19"/>
  <c r="U483" i="19"/>
  <c r="J483" i="19"/>
  <c r="S483" i="19"/>
  <c r="G484" i="19"/>
  <c r="W484" i="19" s="1"/>
  <c r="H482" i="19"/>
  <c r="E485" i="19"/>
  <c r="C487" i="19"/>
  <c r="B486" i="19"/>
  <c r="R483" i="19" a="1"/>
  <c r="N483" i="19" a="1"/>
  <c r="O483" i="19" a="1"/>
  <c r="F486" i="19" a="1"/>
  <c r="G485" i="19" a="1"/>
  <c r="E486" i="19" a="1"/>
  <c r="R483" i="19" l="1"/>
  <c r="F486" i="19"/>
  <c r="V484" i="19"/>
  <c r="O483" i="19"/>
  <c r="Q483" i="19" s="1"/>
  <c r="N483" i="19"/>
  <c r="P483" i="19" s="1"/>
  <c r="H483" i="19"/>
  <c r="K484" i="19"/>
  <c r="L484" i="19"/>
  <c r="M484" i="19"/>
  <c r="X484" i="19"/>
  <c r="I484" i="19"/>
  <c r="U484" i="19"/>
  <c r="J484" i="19"/>
  <c r="T484" i="19"/>
  <c r="S484" i="19"/>
  <c r="G485" i="19"/>
  <c r="W485" i="19" s="1"/>
  <c r="E486" i="19"/>
  <c r="C488" i="19"/>
  <c r="B487" i="19"/>
  <c r="N484" i="19" a="1"/>
  <c r="R484" i="19" a="1"/>
  <c r="O484" i="19" a="1"/>
  <c r="F487" i="19" a="1"/>
  <c r="E487" i="19" a="1"/>
  <c r="G486" i="19" a="1"/>
  <c r="R484" i="19" l="1"/>
  <c r="F487" i="19"/>
  <c r="V485" i="19"/>
  <c r="O484" i="19"/>
  <c r="Q484" i="19" s="1"/>
  <c r="N484" i="19"/>
  <c r="P484" i="19" s="1"/>
  <c r="H484" i="19"/>
  <c r="K485" i="19"/>
  <c r="L485" i="19"/>
  <c r="M485" i="19"/>
  <c r="X485" i="19"/>
  <c r="U485" i="19"/>
  <c r="I485" i="19"/>
  <c r="J485" i="19"/>
  <c r="T485" i="19"/>
  <c r="S485" i="19"/>
  <c r="G486" i="19"/>
  <c r="W486" i="19" s="1"/>
  <c r="E487" i="19"/>
  <c r="C489" i="19"/>
  <c r="B488" i="19"/>
  <c r="O485" i="19" a="1"/>
  <c r="R485" i="19" a="1"/>
  <c r="N485" i="19" a="1"/>
  <c r="F488" i="19" a="1"/>
  <c r="E488" i="19" a="1"/>
  <c r="G487" i="19" a="1"/>
  <c r="R485" i="19" l="1"/>
  <c r="F488" i="19"/>
  <c r="V486" i="19"/>
  <c r="O485" i="19"/>
  <c r="Q485" i="19" s="1"/>
  <c r="N485" i="19"/>
  <c r="P485" i="19" s="1"/>
  <c r="K486" i="19"/>
  <c r="M486" i="19"/>
  <c r="L486" i="19"/>
  <c r="I486" i="19"/>
  <c r="H485" i="19"/>
  <c r="T486" i="19"/>
  <c r="J486" i="19"/>
  <c r="X486" i="19"/>
  <c r="U486" i="19"/>
  <c r="S486" i="19"/>
  <c r="G487" i="19"/>
  <c r="W487" i="19" s="1"/>
  <c r="E488" i="19"/>
  <c r="C490" i="19"/>
  <c r="B489" i="19"/>
  <c r="R486" i="19" a="1"/>
  <c r="O486" i="19" a="1"/>
  <c r="N486" i="19" a="1"/>
  <c r="F489" i="19" a="1"/>
  <c r="E489" i="19" a="1"/>
  <c r="G488" i="19" a="1"/>
  <c r="R486" i="19" l="1"/>
  <c r="F489" i="19"/>
  <c r="V487" i="19"/>
  <c r="O486" i="19"/>
  <c r="Q486" i="19" s="1"/>
  <c r="N486" i="19"/>
  <c r="M487" i="19"/>
  <c r="K487" i="19"/>
  <c r="L487" i="19"/>
  <c r="J487" i="19"/>
  <c r="S487" i="19"/>
  <c r="I487" i="19"/>
  <c r="U487" i="19"/>
  <c r="X487" i="19"/>
  <c r="T487" i="19"/>
  <c r="G488" i="19"/>
  <c r="W488" i="19" s="1"/>
  <c r="E489" i="19"/>
  <c r="C491" i="19"/>
  <c r="B490" i="19"/>
  <c r="R487" i="19" a="1"/>
  <c r="O487" i="19" a="1"/>
  <c r="N487" i="19" a="1"/>
  <c r="F490" i="19" a="1"/>
  <c r="E490" i="19" a="1"/>
  <c r="G489" i="19" a="1"/>
  <c r="R487" i="19" l="1"/>
  <c r="F490" i="19"/>
  <c r="V488" i="19"/>
  <c r="O487" i="19"/>
  <c r="Q487" i="19" s="1"/>
  <c r="H486" i="19"/>
  <c r="P486" i="19"/>
  <c r="N487" i="19"/>
  <c r="P487" i="19" s="1"/>
  <c r="K488" i="19"/>
  <c r="L488" i="19"/>
  <c r="M488" i="19"/>
  <c r="I488" i="19"/>
  <c r="T488" i="19"/>
  <c r="J488" i="19"/>
  <c r="S488" i="19"/>
  <c r="X488" i="19"/>
  <c r="U488" i="19"/>
  <c r="H487" i="19"/>
  <c r="G489" i="19"/>
  <c r="E490" i="19"/>
  <c r="C492" i="19"/>
  <c r="B491" i="19"/>
  <c r="R489" i="19" a="1"/>
  <c r="O488" i="19" a="1"/>
  <c r="R488" i="19" a="1"/>
  <c r="N488" i="19" a="1"/>
  <c r="F491" i="19" a="1"/>
  <c r="G490" i="19" a="1"/>
  <c r="E491" i="19" a="1"/>
  <c r="R488" i="19" l="1"/>
  <c r="F491" i="19"/>
  <c r="V489" i="19"/>
  <c r="W489" i="19"/>
  <c r="O488" i="19"/>
  <c r="Q488" i="19" s="1"/>
  <c r="N488" i="19"/>
  <c r="L489" i="19"/>
  <c r="K489" i="19"/>
  <c r="M489" i="19"/>
  <c r="T489" i="19"/>
  <c r="X489" i="19"/>
  <c r="U489" i="19"/>
  <c r="I489" i="19"/>
  <c r="S489" i="19"/>
  <c r="J489" i="19"/>
  <c r="G490" i="19"/>
  <c r="W490" i="19" s="1"/>
  <c r="R489" i="19"/>
  <c r="E491" i="19"/>
  <c r="C493" i="19"/>
  <c r="B492" i="19"/>
  <c r="O489" i="19" a="1"/>
  <c r="N489" i="19" a="1"/>
  <c r="F492" i="19" a="1"/>
  <c r="E492" i="19" a="1"/>
  <c r="G491" i="19" a="1"/>
  <c r="F492" i="19" l="1"/>
  <c r="V490" i="19"/>
  <c r="O489" i="19"/>
  <c r="Q489" i="19" s="1"/>
  <c r="H488" i="19"/>
  <c r="P488" i="19"/>
  <c r="N489" i="19"/>
  <c r="P489" i="19" s="1"/>
  <c r="H489" i="19"/>
  <c r="L490" i="19"/>
  <c r="M490" i="19"/>
  <c r="K490" i="19"/>
  <c r="I490" i="19"/>
  <c r="U490" i="19"/>
  <c r="X490" i="19"/>
  <c r="S490" i="19"/>
  <c r="T490" i="19"/>
  <c r="J490" i="19"/>
  <c r="G491" i="19"/>
  <c r="E492" i="19"/>
  <c r="C494" i="19"/>
  <c r="B493" i="19"/>
  <c r="R491" i="19" a="1"/>
  <c r="R490" i="19" a="1"/>
  <c r="O490" i="19" a="1"/>
  <c r="N490" i="19" a="1"/>
  <c r="F493" i="19" a="1"/>
  <c r="G492" i="19" a="1"/>
  <c r="E493" i="19" a="1"/>
  <c r="R490" i="19" l="1"/>
  <c r="F493" i="19"/>
  <c r="V491" i="19"/>
  <c r="W491" i="19"/>
  <c r="O490" i="19"/>
  <c r="Q490" i="19" s="1"/>
  <c r="N490" i="19"/>
  <c r="K491" i="19"/>
  <c r="L491" i="19"/>
  <c r="M491" i="19"/>
  <c r="S491" i="19"/>
  <c r="J491" i="19"/>
  <c r="I491" i="19"/>
  <c r="T491" i="19"/>
  <c r="U491" i="19"/>
  <c r="X491" i="19"/>
  <c r="G492" i="19"/>
  <c r="W492" i="19" s="1"/>
  <c r="R491" i="19"/>
  <c r="E493" i="19"/>
  <c r="C495" i="19"/>
  <c r="B494" i="19"/>
  <c r="N491" i="19" a="1"/>
  <c r="O491" i="19" a="1"/>
  <c r="F494" i="19" a="1"/>
  <c r="E494" i="19" a="1"/>
  <c r="G493" i="19" a="1"/>
  <c r="F494" i="19" l="1"/>
  <c r="V492" i="19"/>
  <c r="O491" i="19"/>
  <c r="Q491" i="19" s="1"/>
  <c r="H490" i="19"/>
  <c r="P490" i="19"/>
  <c r="N491" i="19"/>
  <c r="P491" i="19" s="1"/>
  <c r="K492" i="19"/>
  <c r="L492" i="19"/>
  <c r="M492" i="19"/>
  <c r="T492" i="19"/>
  <c r="I492" i="19"/>
  <c r="U492" i="19"/>
  <c r="J492" i="19"/>
  <c r="X492" i="19"/>
  <c r="H491" i="19"/>
  <c r="S492" i="19"/>
  <c r="G493" i="19"/>
  <c r="E494" i="19"/>
  <c r="C496" i="19"/>
  <c r="B495" i="19"/>
  <c r="R492" i="19" a="1"/>
  <c r="O492" i="19" a="1"/>
  <c r="N492" i="19" a="1"/>
  <c r="F495" i="19" a="1"/>
  <c r="G494" i="19" a="1"/>
  <c r="E495" i="19" a="1"/>
  <c r="R492" i="19" l="1"/>
  <c r="F495" i="19"/>
  <c r="V493" i="19"/>
  <c r="W493" i="19"/>
  <c r="O492" i="19"/>
  <c r="Q492" i="19" s="1"/>
  <c r="T493" i="19"/>
  <c r="N492" i="19"/>
  <c r="P492" i="19" s="1"/>
  <c r="K493" i="19"/>
  <c r="M493" i="19"/>
  <c r="L493" i="19"/>
  <c r="I493" i="19"/>
  <c r="S493" i="19"/>
  <c r="U493" i="19"/>
  <c r="J493" i="19"/>
  <c r="X493" i="19"/>
  <c r="H492" i="19"/>
  <c r="G494" i="19"/>
  <c r="W494" i="19" s="1"/>
  <c r="E495" i="19"/>
  <c r="C497" i="19"/>
  <c r="B496" i="19"/>
  <c r="O493" i="19" a="1"/>
  <c r="R493" i="19" a="1"/>
  <c r="N493" i="19" a="1"/>
  <c r="F496" i="19" a="1"/>
  <c r="E496" i="19" a="1"/>
  <c r="G495" i="19" a="1"/>
  <c r="R493" i="19" l="1"/>
  <c r="F496" i="19"/>
  <c r="V494" i="19"/>
  <c r="O493" i="19"/>
  <c r="Q493" i="19" s="1"/>
  <c r="N493" i="19"/>
  <c r="P493" i="19" s="1"/>
  <c r="X494" i="19"/>
  <c r="K494" i="19"/>
  <c r="M494" i="19"/>
  <c r="L494" i="19"/>
  <c r="T494" i="19"/>
  <c r="J494" i="19"/>
  <c r="U494" i="19"/>
  <c r="I494" i="19"/>
  <c r="S494" i="19"/>
  <c r="H493" i="19"/>
  <c r="G495" i="19"/>
  <c r="W495" i="19" s="1"/>
  <c r="E496" i="19"/>
  <c r="C498" i="19"/>
  <c r="B497" i="19"/>
  <c r="O494" i="19" a="1"/>
  <c r="N494" i="19" a="1"/>
  <c r="R494" i="19" a="1"/>
  <c r="F497" i="19" a="1"/>
  <c r="E497" i="19" a="1"/>
  <c r="G496" i="19" a="1"/>
  <c r="R494" i="19" l="1"/>
  <c r="F497" i="19"/>
  <c r="V495" i="19"/>
  <c r="O494" i="19"/>
  <c r="Q494" i="19" s="1"/>
  <c r="N494" i="19"/>
  <c r="P494" i="19" s="1"/>
  <c r="M495" i="19"/>
  <c r="K495" i="19"/>
  <c r="L495" i="19"/>
  <c r="S495" i="19"/>
  <c r="I495" i="19"/>
  <c r="T495" i="19"/>
  <c r="X495" i="19"/>
  <c r="J495" i="19"/>
  <c r="U495" i="19"/>
  <c r="G496" i="19"/>
  <c r="H494" i="19"/>
  <c r="E497" i="19"/>
  <c r="C499" i="19"/>
  <c r="B498" i="19"/>
  <c r="R495" i="19" a="1"/>
  <c r="N495" i="19" a="1"/>
  <c r="O495" i="19" a="1"/>
  <c r="R496" i="19" a="1"/>
  <c r="F498" i="19" a="1"/>
  <c r="E498" i="19" a="1"/>
  <c r="G497" i="19" a="1"/>
  <c r="R495" i="19" l="1"/>
  <c r="F498" i="19"/>
  <c r="V496" i="19"/>
  <c r="W496" i="19"/>
  <c r="O495" i="19"/>
  <c r="Q495" i="19" s="1"/>
  <c r="N495" i="19"/>
  <c r="P495" i="19" s="1"/>
  <c r="L496" i="19"/>
  <c r="M496" i="19"/>
  <c r="K496" i="19"/>
  <c r="U496" i="19"/>
  <c r="S496" i="19"/>
  <c r="J496" i="19"/>
  <c r="X496" i="19"/>
  <c r="I496" i="19"/>
  <c r="T496" i="19"/>
  <c r="G497" i="19"/>
  <c r="R496" i="19"/>
  <c r="H495" i="19"/>
  <c r="E498" i="19"/>
  <c r="C500" i="19"/>
  <c r="B499" i="19"/>
  <c r="N496" i="19" a="1"/>
  <c r="O496" i="19" a="1"/>
  <c r="R497" i="19" a="1"/>
  <c r="F499" i="19" a="1"/>
  <c r="E499" i="19" a="1"/>
  <c r="G498" i="19" a="1"/>
  <c r="F499" i="19" l="1"/>
  <c r="V497" i="19"/>
  <c r="W497" i="19"/>
  <c r="O496" i="19"/>
  <c r="Q496" i="19" s="1"/>
  <c r="N496" i="19"/>
  <c r="P496" i="19" s="1"/>
  <c r="L497" i="19"/>
  <c r="K497" i="19"/>
  <c r="M497" i="19"/>
  <c r="J497" i="19"/>
  <c r="I497" i="19"/>
  <c r="S497" i="19"/>
  <c r="T497" i="19"/>
  <c r="U497" i="19"/>
  <c r="X497" i="19"/>
  <c r="H496" i="19"/>
  <c r="G498" i="19"/>
  <c r="W498" i="19" s="1"/>
  <c r="R497" i="19"/>
  <c r="E499" i="19"/>
  <c r="C501" i="19"/>
  <c r="B500" i="19"/>
  <c r="O497" i="19" a="1"/>
  <c r="N497" i="19" a="1"/>
  <c r="F500" i="19" a="1"/>
  <c r="E500" i="19" a="1"/>
  <c r="G499" i="19" a="1"/>
  <c r="F500" i="19" l="1"/>
  <c r="V498" i="19"/>
  <c r="O497" i="19"/>
  <c r="Q497" i="19" s="1"/>
  <c r="N497" i="19"/>
  <c r="P497" i="19" s="1"/>
  <c r="L498" i="19"/>
  <c r="K498" i="19"/>
  <c r="M498" i="19"/>
  <c r="I498" i="19"/>
  <c r="U498" i="19"/>
  <c r="S498" i="19"/>
  <c r="T498" i="19"/>
  <c r="X498" i="19"/>
  <c r="H497" i="19"/>
  <c r="J498" i="19"/>
  <c r="G499" i="19"/>
  <c r="W499" i="19" s="1"/>
  <c r="E500" i="19"/>
  <c r="C502" i="19"/>
  <c r="B501" i="19"/>
  <c r="O498" i="19" a="1"/>
  <c r="R498" i="19" a="1"/>
  <c r="N498" i="19" a="1"/>
  <c r="F501" i="19" a="1"/>
  <c r="E501" i="19" a="1"/>
  <c r="G500" i="19" a="1"/>
  <c r="R498" i="19" l="1"/>
  <c r="F501" i="19"/>
  <c r="V499" i="19"/>
  <c r="O498" i="19"/>
  <c r="Q498" i="19" s="1"/>
  <c r="N498" i="19"/>
  <c r="U499" i="19"/>
  <c r="K499" i="19"/>
  <c r="L499" i="19"/>
  <c r="M499" i="19"/>
  <c r="S499" i="19"/>
  <c r="J499" i="19"/>
  <c r="T499" i="19"/>
  <c r="I499" i="19"/>
  <c r="X499" i="19"/>
  <c r="G500" i="19"/>
  <c r="W500" i="19" s="1"/>
  <c r="E501" i="19"/>
  <c r="C503" i="19"/>
  <c r="B502" i="19"/>
  <c r="R499" i="19" a="1"/>
  <c r="N499" i="19" a="1"/>
  <c r="O499" i="19" a="1"/>
  <c r="F502" i="19" a="1"/>
  <c r="E502" i="19" a="1"/>
  <c r="G501" i="19" a="1"/>
  <c r="R499" i="19" l="1"/>
  <c r="F502" i="19"/>
  <c r="V500" i="19"/>
  <c r="O499" i="19"/>
  <c r="Q499" i="19" s="1"/>
  <c r="H498" i="19"/>
  <c r="P498" i="19"/>
  <c r="S500" i="19"/>
  <c r="N499" i="19"/>
  <c r="P499" i="19" s="1"/>
  <c r="K500" i="19"/>
  <c r="L500" i="19"/>
  <c r="M500" i="19"/>
  <c r="I500" i="19"/>
  <c r="J500" i="19"/>
  <c r="U500" i="19"/>
  <c r="X500" i="19"/>
  <c r="T500" i="19"/>
  <c r="H499" i="19"/>
  <c r="G501" i="19"/>
  <c r="E502" i="19"/>
  <c r="C504" i="19"/>
  <c r="B503" i="19"/>
  <c r="R500" i="19" a="1"/>
  <c r="R501" i="19" a="1"/>
  <c r="N500" i="19" a="1"/>
  <c r="O500" i="19" a="1"/>
  <c r="F503" i="19" a="1"/>
  <c r="G502" i="19" a="1"/>
  <c r="E503" i="19" a="1"/>
  <c r="R500" i="19" l="1"/>
  <c r="F503" i="19"/>
  <c r="V501" i="19"/>
  <c r="W501" i="19"/>
  <c r="O500" i="19"/>
  <c r="Q500" i="19" s="1"/>
  <c r="N500" i="19"/>
  <c r="P500" i="19" s="1"/>
  <c r="K501" i="19"/>
  <c r="M501" i="19"/>
  <c r="L501" i="19"/>
  <c r="I501" i="19"/>
  <c r="T501" i="19"/>
  <c r="U501" i="19"/>
  <c r="X501" i="19"/>
  <c r="J501" i="19"/>
  <c r="S501" i="19"/>
  <c r="H500" i="19"/>
  <c r="G502" i="19"/>
  <c r="W502" i="19" s="1"/>
  <c r="R501" i="19"/>
  <c r="E503" i="19"/>
  <c r="C505" i="19"/>
  <c r="B504" i="19"/>
  <c r="O501" i="19" a="1"/>
  <c r="N501" i="19" a="1"/>
  <c r="F504" i="19" a="1"/>
  <c r="E504" i="19" a="1"/>
  <c r="G503" i="19" a="1"/>
  <c r="F504" i="19" l="1"/>
  <c r="V502" i="19"/>
  <c r="O501" i="19"/>
  <c r="Q501" i="19" s="1"/>
  <c r="N501" i="19"/>
  <c r="P501" i="19" s="1"/>
  <c r="M502" i="19"/>
  <c r="L502" i="19"/>
  <c r="K502" i="19"/>
  <c r="I502" i="19"/>
  <c r="U502" i="19"/>
  <c r="T502" i="19"/>
  <c r="X502" i="19"/>
  <c r="J502" i="19"/>
  <c r="H501" i="19"/>
  <c r="S502" i="19"/>
  <c r="G503" i="19"/>
  <c r="W503" i="19" s="1"/>
  <c r="E504" i="19"/>
  <c r="C506" i="19"/>
  <c r="B505" i="19"/>
  <c r="O502" i="19" a="1"/>
  <c r="R502" i="19" a="1"/>
  <c r="N502" i="19" a="1"/>
  <c r="F505" i="19" a="1"/>
  <c r="E505" i="19" a="1"/>
  <c r="G504" i="19" a="1"/>
  <c r="R502" i="19" l="1"/>
  <c r="F505" i="19"/>
  <c r="V503" i="19"/>
  <c r="O502" i="19"/>
  <c r="Q502" i="19" s="1"/>
  <c r="N502" i="19"/>
  <c r="P502" i="19" s="1"/>
  <c r="M503" i="19"/>
  <c r="L503" i="19"/>
  <c r="K503" i="19"/>
  <c r="J503" i="19"/>
  <c r="I503" i="19"/>
  <c r="S503" i="19"/>
  <c r="X503" i="19"/>
  <c r="U503" i="19"/>
  <c r="T503" i="19"/>
  <c r="G504" i="19"/>
  <c r="H502" i="19"/>
  <c r="E505" i="19"/>
  <c r="C507" i="19"/>
  <c r="B506" i="19"/>
  <c r="O503" i="19" a="1"/>
  <c r="R503" i="19" a="1"/>
  <c r="N503" i="19" a="1"/>
  <c r="R504" i="19" a="1"/>
  <c r="F506" i="19" a="1"/>
  <c r="E506" i="19" a="1"/>
  <c r="G505" i="19" a="1"/>
  <c r="R503" i="19" l="1"/>
  <c r="F506" i="19"/>
  <c r="V504" i="19"/>
  <c r="W504" i="19"/>
  <c r="O503" i="19"/>
  <c r="Q503" i="19" s="1"/>
  <c r="N503" i="19"/>
  <c r="K504" i="19"/>
  <c r="L504" i="19"/>
  <c r="M504" i="19"/>
  <c r="T504" i="19"/>
  <c r="U504" i="19"/>
  <c r="I504" i="19"/>
  <c r="X504" i="19"/>
  <c r="S504" i="19"/>
  <c r="J504" i="19"/>
  <c r="G505" i="19"/>
  <c r="W505" i="19" s="1"/>
  <c r="R504" i="19"/>
  <c r="E506" i="19"/>
  <c r="C508" i="19"/>
  <c r="B507" i="19"/>
  <c r="N504" i="19" a="1"/>
  <c r="O504" i="19" a="1"/>
  <c r="F507" i="19" a="1"/>
  <c r="E507" i="19" a="1"/>
  <c r="G506" i="19" a="1"/>
  <c r="F507" i="19" l="1"/>
  <c r="V505" i="19"/>
  <c r="O504" i="19"/>
  <c r="Q504" i="19" s="1"/>
  <c r="H503" i="19"/>
  <c r="P503" i="19"/>
  <c r="N504" i="19"/>
  <c r="P504" i="19" s="1"/>
  <c r="K505" i="19"/>
  <c r="L505" i="19"/>
  <c r="M505" i="19"/>
  <c r="I505" i="19"/>
  <c r="X505" i="19"/>
  <c r="J505" i="19"/>
  <c r="U505" i="19"/>
  <c r="T505" i="19"/>
  <c r="S505" i="19"/>
  <c r="G506" i="19"/>
  <c r="W506" i="19" s="1"/>
  <c r="H504" i="19"/>
  <c r="E507" i="19"/>
  <c r="C509" i="19"/>
  <c r="B508" i="19"/>
  <c r="R505" i="19" a="1"/>
  <c r="O505" i="19" a="1"/>
  <c r="N505" i="19" a="1"/>
  <c r="F508" i="19" a="1"/>
  <c r="E508" i="19" a="1"/>
  <c r="G507" i="19" a="1"/>
  <c r="R505" i="19" l="1"/>
  <c r="F508" i="19"/>
  <c r="V506" i="19"/>
  <c r="O505" i="19"/>
  <c r="Q505" i="19" s="1"/>
  <c r="N505" i="19"/>
  <c r="P505" i="19" s="1"/>
  <c r="L506" i="19"/>
  <c r="M506" i="19"/>
  <c r="K506" i="19"/>
  <c r="S506" i="19"/>
  <c r="U506" i="19"/>
  <c r="X506" i="19"/>
  <c r="J506" i="19"/>
  <c r="T506" i="19"/>
  <c r="I506" i="19"/>
  <c r="G507" i="19"/>
  <c r="H505" i="19"/>
  <c r="E508" i="19"/>
  <c r="C510" i="19"/>
  <c r="B509" i="19"/>
  <c r="R506" i="19" a="1"/>
  <c r="O506" i="19" a="1"/>
  <c r="R507" i="19" a="1"/>
  <c r="N506" i="19" a="1"/>
  <c r="F509" i="19" a="1"/>
  <c r="E509" i="19" a="1"/>
  <c r="G508" i="19" a="1"/>
  <c r="R506" i="19" l="1"/>
  <c r="F509" i="19"/>
  <c r="V507" i="19"/>
  <c r="W507" i="19"/>
  <c r="O506" i="19"/>
  <c r="Q506" i="19" s="1"/>
  <c r="N506" i="19"/>
  <c r="P506" i="19" s="1"/>
  <c r="K507" i="19"/>
  <c r="L507" i="19"/>
  <c r="M507" i="19"/>
  <c r="J507" i="19"/>
  <c r="U507" i="19"/>
  <c r="I507" i="19"/>
  <c r="S507" i="19"/>
  <c r="X507" i="19"/>
  <c r="T507" i="19"/>
  <c r="G508" i="19"/>
  <c r="R507" i="19"/>
  <c r="H506" i="19"/>
  <c r="E509" i="19"/>
  <c r="C511" i="19"/>
  <c r="B510" i="19"/>
  <c r="N507" i="19" a="1"/>
  <c r="O507" i="19" a="1"/>
  <c r="R508" i="19" a="1"/>
  <c r="F510" i="19" a="1"/>
  <c r="G509" i="19" a="1"/>
  <c r="E510" i="19" a="1"/>
  <c r="F510" i="19" l="1"/>
  <c r="V508" i="19"/>
  <c r="W508" i="19"/>
  <c r="O507" i="19"/>
  <c r="Q507" i="19" s="1"/>
  <c r="N507" i="19"/>
  <c r="P507" i="19" s="1"/>
  <c r="K508" i="19"/>
  <c r="L508" i="19"/>
  <c r="M508" i="19"/>
  <c r="S508" i="19"/>
  <c r="J508" i="19"/>
  <c r="T508" i="19"/>
  <c r="I508" i="19"/>
  <c r="U508" i="19"/>
  <c r="X508" i="19"/>
  <c r="G509" i="19"/>
  <c r="W509" i="19" s="1"/>
  <c r="H507" i="19"/>
  <c r="R508" i="19"/>
  <c r="E510" i="19"/>
  <c r="C512" i="19"/>
  <c r="B511" i="19"/>
  <c r="O508" i="19" a="1"/>
  <c r="N508" i="19" a="1"/>
  <c r="F511" i="19" a="1"/>
  <c r="E511" i="19" a="1"/>
  <c r="G510" i="19" a="1"/>
  <c r="F511" i="19" l="1"/>
  <c r="V509" i="19"/>
  <c r="O508" i="19"/>
  <c r="Q508" i="19" s="1"/>
  <c r="N508" i="19"/>
  <c r="P508" i="19" s="1"/>
  <c r="K509" i="19"/>
  <c r="L509" i="19"/>
  <c r="M509" i="19"/>
  <c r="X509" i="19"/>
  <c r="U509" i="19"/>
  <c r="I509" i="19"/>
  <c r="T509" i="19"/>
  <c r="S509" i="19"/>
  <c r="J509" i="19"/>
  <c r="G510" i="19"/>
  <c r="H508" i="19"/>
  <c r="E511" i="19"/>
  <c r="C513" i="19"/>
  <c r="B512" i="19"/>
  <c r="R509" i="19" a="1"/>
  <c r="N509" i="19" a="1"/>
  <c r="O509" i="19" a="1"/>
  <c r="R510" i="19" a="1"/>
  <c r="F512" i="19" a="1"/>
  <c r="E512" i="19" a="1"/>
  <c r="G511" i="19" a="1"/>
  <c r="R509" i="19" l="1"/>
  <c r="F512" i="19"/>
  <c r="V510" i="19"/>
  <c r="W510" i="19"/>
  <c r="O509" i="19"/>
  <c r="Q509" i="19" s="1"/>
  <c r="N509" i="19"/>
  <c r="P509" i="19" s="1"/>
  <c r="K510" i="19"/>
  <c r="L510" i="19"/>
  <c r="M510" i="19"/>
  <c r="I510" i="19"/>
  <c r="T510" i="19"/>
  <c r="S510" i="19"/>
  <c r="X510" i="19"/>
  <c r="J510" i="19"/>
  <c r="U510" i="19"/>
  <c r="G511" i="19"/>
  <c r="R510" i="19"/>
  <c r="H509" i="19"/>
  <c r="E512" i="19"/>
  <c r="C514" i="19"/>
  <c r="B513" i="19"/>
  <c r="O510" i="19" a="1"/>
  <c r="N510" i="19" a="1"/>
  <c r="F513" i="19" a="1"/>
  <c r="E513" i="19" a="1"/>
  <c r="G512" i="19" a="1"/>
  <c r="F513" i="19" l="1"/>
  <c r="V511" i="19"/>
  <c r="W511" i="19"/>
  <c r="O510" i="19"/>
  <c r="Q510" i="19" s="1"/>
  <c r="N510" i="19"/>
  <c r="P510" i="19" s="1"/>
  <c r="M511" i="19"/>
  <c r="K511" i="19"/>
  <c r="L511" i="19"/>
  <c r="S511" i="19"/>
  <c r="I511" i="19"/>
  <c r="X511" i="19"/>
  <c r="J511" i="19"/>
  <c r="T511" i="19"/>
  <c r="U511" i="19"/>
  <c r="H510" i="19"/>
  <c r="G512" i="19"/>
  <c r="W512" i="19" s="1"/>
  <c r="E513" i="19"/>
  <c r="C515" i="19"/>
  <c r="B514" i="19"/>
  <c r="O511" i="19" a="1"/>
  <c r="R511" i="19" a="1"/>
  <c r="N511" i="19" a="1"/>
  <c r="F514" i="19" a="1"/>
  <c r="G513" i="19" a="1"/>
  <c r="E514" i="19" a="1"/>
  <c r="R511" i="19" l="1"/>
  <c r="F514" i="19"/>
  <c r="V512" i="19"/>
  <c r="O511" i="19"/>
  <c r="Q511" i="19" s="1"/>
  <c r="N511" i="19"/>
  <c r="P511" i="19" s="1"/>
  <c r="K512" i="19"/>
  <c r="L512" i="19"/>
  <c r="M512" i="19"/>
  <c r="X512" i="19"/>
  <c r="U512" i="19"/>
  <c r="S512" i="19"/>
  <c r="J512" i="19"/>
  <c r="T512" i="19"/>
  <c r="I512" i="19"/>
  <c r="G513" i="19"/>
  <c r="H511" i="19"/>
  <c r="E514" i="19"/>
  <c r="C516" i="19"/>
  <c r="B515" i="19"/>
  <c r="R512" i="19" a="1"/>
  <c r="N512" i="19" a="1"/>
  <c r="O512" i="19" a="1"/>
  <c r="R513" i="19" a="1"/>
  <c r="F515" i="19" a="1"/>
  <c r="G514" i="19" a="1"/>
  <c r="E515" i="19" a="1"/>
  <c r="R512" i="19" l="1"/>
  <c r="F515" i="19"/>
  <c r="V513" i="19"/>
  <c r="W513" i="19"/>
  <c r="O512" i="19"/>
  <c r="Q512" i="19" s="1"/>
  <c r="N512" i="19"/>
  <c r="P512" i="19" s="1"/>
  <c r="K513" i="19"/>
  <c r="L513" i="19"/>
  <c r="M513" i="19"/>
  <c r="J513" i="19"/>
  <c r="X513" i="19"/>
  <c r="I513" i="19"/>
  <c r="T513" i="19"/>
  <c r="S513" i="19"/>
  <c r="U513" i="19"/>
  <c r="H512" i="19"/>
  <c r="G514" i="19"/>
  <c r="W514" i="19" s="1"/>
  <c r="R513" i="19"/>
  <c r="E515" i="19"/>
  <c r="C517" i="19"/>
  <c r="B516" i="19"/>
  <c r="O513" i="19" a="1"/>
  <c r="N513" i="19" a="1"/>
  <c r="F516" i="19" a="1"/>
  <c r="E516" i="19" a="1"/>
  <c r="G515" i="19" a="1"/>
  <c r="F516" i="19" l="1"/>
  <c r="V514" i="19"/>
  <c r="O513" i="19"/>
  <c r="Q513" i="19" s="1"/>
  <c r="N513" i="19"/>
  <c r="P513" i="19" s="1"/>
  <c r="L514" i="19"/>
  <c r="M514" i="19"/>
  <c r="K514" i="19"/>
  <c r="J514" i="19"/>
  <c r="U514" i="19"/>
  <c r="S514" i="19"/>
  <c r="T514" i="19"/>
  <c r="I514" i="19"/>
  <c r="X514" i="19"/>
  <c r="G515" i="19"/>
  <c r="H513" i="19"/>
  <c r="E516" i="19"/>
  <c r="C518" i="19"/>
  <c r="B517" i="19"/>
  <c r="R515" i="19" a="1"/>
  <c r="R514" i="19" a="1"/>
  <c r="O514" i="19" a="1"/>
  <c r="N514" i="19" a="1"/>
  <c r="F517" i="19" a="1"/>
  <c r="E517" i="19" a="1"/>
  <c r="G516" i="19" a="1"/>
  <c r="R514" i="19" l="1"/>
  <c r="F517" i="19"/>
  <c r="V515" i="19"/>
  <c r="W515" i="19"/>
  <c r="O514" i="19"/>
  <c r="Q514" i="19" s="1"/>
  <c r="N514" i="19"/>
  <c r="P514" i="19" s="1"/>
  <c r="K515" i="19"/>
  <c r="L515" i="19"/>
  <c r="M515" i="19"/>
  <c r="I515" i="19"/>
  <c r="T515" i="19"/>
  <c r="J515" i="19"/>
  <c r="X515" i="19"/>
  <c r="S515" i="19"/>
  <c r="U515" i="19"/>
  <c r="G516" i="19"/>
  <c r="R515" i="19"/>
  <c r="H514" i="19"/>
  <c r="E517" i="19"/>
  <c r="C519" i="19"/>
  <c r="B518" i="19"/>
  <c r="N515" i="19" a="1"/>
  <c r="O515" i="19" a="1"/>
  <c r="F518" i="19" a="1"/>
  <c r="E518" i="19" a="1"/>
  <c r="G517" i="19" a="1"/>
  <c r="F518" i="19" l="1"/>
  <c r="V516" i="19"/>
  <c r="W516" i="19"/>
  <c r="O515" i="19"/>
  <c r="Q515" i="19" s="1"/>
  <c r="N515" i="19"/>
  <c r="P515" i="19" s="1"/>
  <c r="H515" i="19"/>
  <c r="K516" i="19"/>
  <c r="L516" i="19"/>
  <c r="M516" i="19"/>
  <c r="U516" i="19"/>
  <c r="J516" i="19"/>
  <c r="X516" i="19"/>
  <c r="I516" i="19"/>
  <c r="T516" i="19"/>
  <c r="S516" i="19"/>
  <c r="G517" i="19"/>
  <c r="W517" i="19" s="1"/>
  <c r="E518" i="19"/>
  <c r="C520" i="19"/>
  <c r="B519" i="19"/>
  <c r="O516" i="19" a="1"/>
  <c r="R516" i="19" a="1"/>
  <c r="N516" i="19" a="1"/>
  <c r="F519" i="19" a="1"/>
  <c r="G518" i="19" a="1"/>
  <c r="E519" i="19" a="1"/>
  <c r="R516" i="19" l="1"/>
  <c r="F519" i="19"/>
  <c r="V517" i="19"/>
  <c r="O516" i="19"/>
  <c r="Q516" i="19" s="1"/>
  <c r="N516" i="19"/>
  <c r="P516" i="19" s="1"/>
  <c r="K517" i="19"/>
  <c r="L517" i="19"/>
  <c r="M517" i="19"/>
  <c r="X517" i="19"/>
  <c r="U517" i="19"/>
  <c r="T517" i="19"/>
  <c r="S517" i="19"/>
  <c r="J517" i="19"/>
  <c r="H516" i="19"/>
  <c r="I517" i="19"/>
  <c r="G518" i="19"/>
  <c r="W518" i="19" s="1"/>
  <c r="E519" i="19"/>
  <c r="C521" i="19"/>
  <c r="B520" i="19"/>
  <c r="R517" i="19" a="1"/>
  <c r="N517" i="19" a="1"/>
  <c r="O517" i="19" a="1"/>
  <c r="F520" i="19" a="1"/>
  <c r="E520" i="19" a="1"/>
  <c r="G519" i="19" a="1"/>
  <c r="R517" i="19" l="1"/>
  <c r="F520" i="19"/>
  <c r="V518" i="19"/>
  <c r="O517" i="19"/>
  <c r="Q517" i="19" s="1"/>
  <c r="N517" i="19"/>
  <c r="P517" i="19" s="1"/>
  <c r="K518" i="19"/>
  <c r="L518" i="19"/>
  <c r="M518" i="19"/>
  <c r="S518" i="19"/>
  <c r="X518" i="19"/>
  <c r="T518" i="19"/>
  <c r="U518" i="19"/>
  <c r="J518" i="19"/>
  <c r="I518" i="19"/>
  <c r="G519" i="19"/>
  <c r="H517" i="19"/>
  <c r="E520" i="19"/>
  <c r="C522" i="19"/>
  <c r="B521" i="19"/>
  <c r="R518" i="19" a="1"/>
  <c r="N518" i="19" a="1"/>
  <c r="O518" i="19" a="1"/>
  <c r="R519" i="19" a="1"/>
  <c r="F521" i="19" a="1"/>
  <c r="E521" i="19" a="1"/>
  <c r="G520" i="19" a="1"/>
  <c r="R518" i="19" l="1"/>
  <c r="F521" i="19"/>
  <c r="V519" i="19"/>
  <c r="W519" i="19"/>
  <c r="O518" i="19"/>
  <c r="Q518" i="19" s="1"/>
  <c r="N518" i="19"/>
  <c r="P518" i="19" s="1"/>
  <c r="M519" i="19"/>
  <c r="K519" i="19"/>
  <c r="L519" i="19"/>
  <c r="S519" i="19"/>
  <c r="J519" i="19"/>
  <c r="X519" i="19"/>
  <c r="T519" i="19"/>
  <c r="I519" i="19"/>
  <c r="U519" i="19"/>
  <c r="H518" i="19"/>
  <c r="G520" i="19"/>
  <c r="W520" i="19" s="1"/>
  <c r="R519" i="19"/>
  <c r="E521" i="19"/>
  <c r="C523" i="19"/>
  <c r="B522" i="19"/>
  <c r="O519" i="19" a="1"/>
  <c r="N519" i="19" a="1"/>
  <c r="F522" i="19" a="1"/>
  <c r="G521" i="19" a="1"/>
  <c r="E522" i="19" a="1"/>
  <c r="F522" i="19" l="1"/>
  <c r="V520" i="19"/>
  <c r="O519" i="19"/>
  <c r="Q519" i="19" s="1"/>
  <c r="J520" i="19"/>
  <c r="N519" i="19"/>
  <c r="P519" i="19" s="1"/>
  <c r="I520" i="19"/>
  <c r="K520" i="19"/>
  <c r="L520" i="19"/>
  <c r="M520" i="19"/>
  <c r="X520" i="19"/>
  <c r="S520" i="19"/>
  <c r="U520" i="19"/>
  <c r="H519" i="19"/>
  <c r="T520" i="19"/>
  <c r="G521" i="19"/>
  <c r="W521" i="19" s="1"/>
  <c r="E522" i="19"/>
  <c r="C524" i="19"/>
  <c r="B523" i="19"/>
  <c r="R520" i="19" a="1"/>
  <c r="O520" i="19" a="1"/>
  <c r="N520" i="19" a="1"/>
  <c r="F523" i="19" a="1"/>
  <c r="E523" i="19" a="1"/>
  <c r="G522" i="19" a="1"/>
  <c r="R520" i="19" l="1"/>
  <c r="F523" i="19"/>
  <c r="V521" i="19"/>
  <c r="O520" i="19"/>
  <c r="Q520" i="19" s="1"/>
  <c r="N520" i="19"/>
  <c r="P520" i="19" s="1"/>
  <c r="K521" i="19"/>
  <c r="L521" i="19"/>
  <c r="M521" i="19"/>
  <c r="U521" i="19"/>
  <c r="X521" i="19"/>
  <c r="S521" i="19"/>
  <c r="H520" i="19"/>
  <c r="I521" i="19"/>
  <c r="J521" i="19"/>
  <c r="T521" i="19"/>
  <c r="G522" i="19"/>
  <c r="W522" i="19" s="1"/>
  <c r="E523" i="19"/>
  <c r="C525" i="19"/>
  <c r="B524" i="19"/>
  <c r="R521" i="19" a="1"/>
  <c r="N521" i="19" a="1"/>
  <c r="O521" i="19" a="1"/>
  <c r="F524" i="19" a="1"/>
  <c r="E524" i="19" a="1"/>
  <c r="G523" i="19" a="1"/>
  <c r="R521" i="19" l="1"/>
  <c r="F524" i="19"/>
  <c r="V522" i="19"/>
  <c r="O521" i="19"/>
  <c r="Q521" i="19" s="1"/>
  <c r="N521" i="19"/>
  <c r="P521" i="19" s="1"/>
  <c r="X522" i="19"/>
  <c r="L522" i="19"/>
  <c r="M522" i="19"/>
  <c r="K522" i="19"/>
  <c r="T522" i="19"/>
  <c r="J522" i="19"/>
  <c r="U522" i="19"/>
  <c r="I522" i="19"/>
  <c r="S522" i="19"/>
  <c r="G523" i="19"/>
  <c r="H521" i="19"/>
  <c r="E524" i="19"/>
  <c r="C526" i="19"/>
  <c r="B525" i="19"/>
  <c r="R522" i="19" a="1"/>
  <c r="O522" i="19" a="1"/>
  <c r="N522" i="19" a="1"/>
  <c r="R523" i="19" a="1"/>
  <c r="F525" i="19" a="1"/>
  <c r="E525" i="19" a="1"/>
  <c r="G524" i="19" a="1"/>
  <c r="R522" i="19" l="1"/>
  <c r="F525" i="19"/>
  <c r="V523" i="19"/>
  <c r="W523" i="19"/>
  <c r="O522" i="19"/>
  <c r="Q522" i="19" s="1"/>
  <c r="N522" i="19"/>
  <c r="P522" i="19" s="1"/>
  <c r="K523" i="19"/>
  <c r="L523" i="19"/>
  <c r="M523" i="19"/>
  <c r="U523" i="19"/>
  <c r="T523" i="19"/>
  <c r="X523" i="19"/>
  <c r="J523" i="19"/>
  <c r="S523" i="19"/>
  <c r="I523" i="19"/>
  <c r="G524" i="19"/>
  <c r="H522" i="19"/>
  <c r="R523" i="19"/>
  <c r="E525" i="19"/>
  <c r="C527" i="19"/>
  <c r="B526" i="19"/>
  <c r="N523" i="19" a="1"/>
  <c r="O523" i="19" a="1"/>
  <c r="F526" i="19" a="1"/>
  <c r="E526" i="19" a="1"/>
  <c r="G525" i="19" a="1"/>
  <c r="F526" i="19" l="1"/>
  <c r="V524" i="19"/>
  <c r="W524" i="19"/>
  <c r="O523" i="19"/>
  <c r="Q523" i="19" s="1"/>
  <c r="N523" i="19"/>
  <c r="P523" i="19" s="1"/>
  <c r="L524" i="19"/>
  <c r="K524" i="19"/>
  <c r="M524" i="19"/>
  <c r="T524" i="19"/>
  <c r="I524" i="19"/>
  <c r="X524" i="19"/>
  <c r="S524" i="19"/>
  <c r="U524" i="19"/>
  <c r="J524" i="19"/>
  <c r="H523" i="19"/>
  <c r="G525" i="19"/>
  <c r="W525" i="19" s="1"/>
  <c r="E526" i="19"/>
  <c r="C528" i="19"/>
  <c r="B527" i="19"/>
  <c r="O524" i="19" a="1"/>
  <c r="R524" i="19" a="1"/>
  <c r="N524" i="19" a="1"/>
  <c r="F527" i="19" a="1"/>
  <c r="G526" i="19" a="1"/>
  <c r="E527" i="19" a="1"/>
  <c r="R524" i="19" l="1"/>
  <c r="F527" i="19"/>
  <c r="V525" i="19"/>
  <c r="O524" i="19"/>
  <c r="Q524" i="19" s="1"/>
  <c r="X525" i="19"/>
  <c r="N524" i="19"/>
  <c r="P524" i="19" s="1"/>
  <c r="H524" i="19"/>
  <c r="K525" i="19"/>
  <c r="L525" i="19"/>
  <c r="M525" i="19"/>
  <c r="I525" i="19"/>
  <c r="U525" i="19"/>
  <c r="J525" i="19"/>
  <c r="T525" i="19"/>
  <c r="S525" i="19"/>
  <c r="G526" i="19"/>
  <c r="W526" i="19" s="1"/>
  <c r="E527" i="19"/>
  <c r="C529" i="19"/>
  <c r="B528" i="19"/>
  <c r="O525" i="19" a="1"/>
  <c r="N525" i="19" a="1"/>
  <c r="R525" i="19" a="1"/>
  <c r="F528" i="19" a="1"/>
  <c r="E528" i="19" a="1"/>
  <c r="G527" i="19" a="1"/>
  <c r="R525" i="19" l="1"/>
  <c r="F528" i="19"/>
  <c r="V526" i="19"/>
  <c r="O525" i="19"/>
  <c r="Q525" i="19" s="1"/>
  <c r="N525" i="19"/>
  <c r="P525" i="19" s="1"/>
  <c r="K526" i="19"/>
  <c r="L526" i="19"/>
  <c r="M526" i="19"/>
  <c r="J526" i="19"/>
  <c r="U526" i="19"/>
  <c r="T526" i="19"/>
  <c r="X526" i="19"/>
  <c r="S526" i="19"/>
  <c r="I526" i="19"/>
  <c r="G527" i="19"/>
  <c r="H525" i="19"/>
  <c r="E528" i="19"/>
  <c r="C530" i="19"/>
  <c r="B529" i="19"/>
  <c r="R527" i="19" a="1"/>
  <c r="R526" i="19" a="1"/>
  <c r="N526" i="19" a="1"/>
  <c r="O526" i="19" a="1"/>
  <c r="F529" i="19" a="1"/>
  <c r="E529" i="19" a="1"/>
  <c r="G528" i="19" a="1"/>
  <c r="R526" i="19" l="1"/>
  <c r="F529" i="19"/>
  <c r="V527" i="19"/>
  <c r="W527" i="19"/>
  <c r="O526" i="19"/>
  <c r="Q526" i="19" s="1"/>
  <c r="N526" i="19"/>
  <c r="P526" i="19" s="1"/>
  <c r="K527" i="19"/>
  <c r="L527" i="19"/>
  <c r="M527" i="19"/>
  <c r="X527" i="19"/>
  <c r="J527" i="19"/>
  <c r="S527" i="19"/>
  <c r="T527" i="19"/>
  <c r="H526" i="19"/>
  <c r="I527" i="19"/>
  <c r="U527" i="19"/>
  <c r="G528" i="19"/>
  <c r="W528" i="19" s="1"/>
  <c r="R527" i="19"/>
  <c r="E529" i="19"/>
  <c r="C531" i="19"/>
  <c r="B530" i="19"/>
  <c r="N527" i="19" a="1"/>
  <c r="O527" i="19" a="1"/>
  <c r="F530" i="19" a="1"/>
  <c r="E530" i="19" a="1"/>
  <c r="G529" i="19" a="1"/>
  <c r="F530" i="19" l="1"/>
  <c r="V528" i="19"/>
  <c r="O527" i="19"/>
  <c r="Q527" i="19" s="1"/>
  <c r="N527" i="19"/>
  <c r="P527" i="19" s="1"/>
  <c r="M528" i="19"/>
  <c r="K528" i="19"/>
  <c r="L528" i="19"/>
  <c r="X528" i="19"/>
  <c r="T528" i="19"/>
  <c r="S528" i="19"/>
  <c r="J528" i="19"/>
  <c r="I528" i="19"/>
  <c r="H527" i="19"/>
  <c r="U528" i="19"/>
  <c r="G529" i="19"/>
  <c r="W529" i="19" s="1"/>
  <c r="E530" i="19"/>
  <c r="C532" i="19"/>
  <c r="B531" i="19"/>
  <c r="R528" i="19" a="1"/>
  <c r="O528" i="19" a="1"/>
  <c r="N528" i="19" a="1"/>
  <c r="F531" i="19" a="1"/>
  <c r="E531" i="19" a="1"/>
  <c r="G530" i="19" a="1"/>
  <c r="R528" i="19" l="1"/>
  <c r="F531" i="19"/>
  <c r="V529" i="19"/>
  <c r="O528" i="19"/>
  <c r="Q528" i="19" s="1"/>
  <c r="N528" i="19"/>
  <c r="P528" i="19" s="1"/>
  <c r="H528" i="19"/>
  <c r="K529" i="19"/>
  <c r="L529" i="19"/>
  <c r="M529" i="19"/>
  <c r="J529" i="19"/>
  <c r="U529" i="19"/>
  <c r="X529" i="19"/>
  <c r="T529" i="19"/>
  <c r="S529" i="19"/>
  <c r="I529" i="19"/>
  <c r="G530" i="19"/>
  <c r="W530" i="19" s="1"/>
  <c r="E531" i="19"/>
  <c r="C533" i="19"/>
  <c r="B532" i="19"/>
  <c r="R529" i="19" a="1"/>
  <c r="O529" i="19" a="1"/>
  <c r="N529" i="19" a="1"/>
  <c r="F532" i="19" a="1"/>
  <c r="G531" i="19" a="1"/>
  <c r="E532" i="19" a="1"/>
  <c r="R529" i="19" l="1"/>
  <c r="F532" i="19"/>
  <c r="V530" i="19"/>
  <c r="O529" i="19"/>
  <c r="Q529" i="19" s="1"/>
  <c r="N529" i="19"/>
  <c r="P529" i="19" s="1"/>
  <c r="M530" i="19"/>
  <c r="K530" i="19"/>
  <c r="L530" i="19"/>
  <c r="T530" i="19"/>
  <c r="J530" i="19"/>
  <c r="S530" i="19"/>
  <c r="I530" i="19"/>
  <c r="U530" i="19"/>
  <c r="X530" i="19"/>
  <c r="H529" i="19"/>
  <c r="G531" i="19"/>
  <c r="E532" i="19"/>
  <c r="C534" i="19"/>
  <c r="B533" i="19"/>
  <c r="O530" i="19" a="1"/>
  <c r="R530" i="19" a="1"/>
  <c r="N530" i="19" a="1"/>
  <c r="F533" i="19" a="1"/>
  <c r="E533" i="19" a="1"/>
  <c r="G532" i="19" a="1"/>
  <c r="R530" i="19" l="1"/>
  <c r="F533" i="19"/>
  <c r="V531" i="19"/>
  <c r="W531" i="19"/>
  <c r="O530" i="19"/>
  <c r="Q530" i="19" s="1"/>
  <c r="N530" i="19"/>
  <c r="P530" i="19" s="1"/>
  <c r="K531" i="19"/>
  <c r="L531" i="19"/>
  <c r="M531" i="19"/>
  <c r="U531" i="19"/>
  <c r="S531" i="19"/>
  <c r="J531" i="19"/>
  <c r="T531" i="19"/>
  <c r="I531" i="19"/>
  <c r="H530" i="19"/>
  <c r="X531" i="19"/>
  <c r="G532" i="19"/>
  <c r="W532" i="19" s="1"/>
  <c r="E533" i="19"/>
  <c r="C535" i="19"/>
  <c r="B534" i="19"/>
  <c r="O531" i="19" a="1"/>
  <c r="N531" i="19" a="1"/>
  <c r="R531" i="19" a="1"/>
  <c r="F534" i="19" a="1"/>
  <c r="G533" i="19" a="1"/>
  <c r="E534" i="19" a="1"/>
  <c r="R531" i="19" l="1"/>
  <c r="F534" i="19"/>
  <c r="V532" i="19"/>
  <c r="O531" i="19"/>
  <c r="Q531" i="19" s="1"/>
  <c r="N531" i="19"/>
  <c r="P531" i="19" s="1"/>
  <c r="H531" i="19"/>
  <c r="K532" i="19"/>
  <c r="L532" i="19"/>
  <c r="M532" i="19"/>
  <c r="T532" i="19"/>
  <c r="S532" i="19"/>
  <c r="J532" i="19"/>
  <c r="X532" i="19"/>
  <c r="U532" i="19"/>
  <c r="I532" i="19"/>
  <c r="G533" i="19"/>
  <c r="W533" i="19" s="1"/>
  <c r="E534" i="19"/>
  <c r="C536" i="19"/>
  <c r="B535" i="19"/>
  <c r="O532" i="19" a="1"/>
  <c r="R532" i="19" a="1"/>
  <c r="N532" i="19" a="1"/>
  <c r="F535" i="19" a="1"/>
  <c r="E535" i="19" a="1"/>
  <c r="G534" i="19" a="1"/>
  <c r="R532" i="19" l="1"/>
  <c r="F535" i="19"/>
  <c r="V533" i="19"/>
  <c r="O532" i="19"/>
  <c r="Q532" i="19" s="1"/>
  <c r="N532" i="19"/>
  <c r="P532" i="19" s="1"/>
  <c r="L533" i="19"/>
  <c r="M533" i="19"/>
  <c r="K533" i="19"/>
  <c r="X533" i="19"/>
  <c r="S533" i="19"/>
  <c r="I533" i="19"/>
  <c r="U533" i="19"/>
  <c r="T533" i="19"/>
  <c r="J533" i="19"/>
  <c r="G534" i="19"/>
  <c r="H532" i="19"/>
  <c r="E535" i="19"/>
  <c r="C537" i="19"/>
  <c r="B536" i="19"/>
  <c r="O533" i="19" a="1"/>
  <c r="N533" i="19" a="1"/>
  <c r="R533" i="19" a="1"/>
  <c r="F536" i="19" a="1"/>
  <c r="E536" i="19" a="1"/>
  <c r="G535" i="19" a="1"/>
  <c r="R533" i="19" l="1"/>
  <c r="F536" i="19"/>
  <c r="V534" i="19"/>
  <c r="W534" i="19"/>
  <c r="O533" i="19"/>
  <c r="Q533" i="19" s="1"/>
  <c r="N533" i="19"/>
  <c r="P533" i="19" s="1"/>
  <c r="K534" i="19"/>
  <c r="L534" i="19"/>
  <c r="M534" i="19"/>
  <c r="J534" i="19"/>
  <c r="I534" i="19"/>
  <c r="S534" i="19"/>
  <c r="U534" i="19"/>
  <c r="H533" i="19"/>
  <c r="T534" i="19"/>
  <c r="X534" i="19"/>
  <c r="G535" i="19"/>
  <c r="W535" i="19" s="1"/>
  <c r="E536" i="19"/>
  <c r="C538" i="19"/>
  <c r="B537" i="19"/>
  <c r="R534" i="19" a="1"/>
  <c r="N534" i="19" a="1"/>
  <c r="O534" i="19" a="1"/>
  <c r="F537" i="19" a="1"/>
  <c r="G536" i="19" a="1"/>
  <c r="E537" i="19" a="1"/>
  <c r="R534" i="19" l="1"/>
  <c r="F537" i="19"/>
  <c r="V535" i="19"/>
  <c r="O534" i="19"/>
  <c r="Q534" i="19" s="1"/>
  <c r="N534" i="19"/>
  <c r="P534" i="19" s="1"/>
  <c r="K535" i="19"/>
  <c r="L535" i="19"/>
  <c r="M535" i="19"/>
  <c r="I535" i="19"/>
  <c r="J535" i="19"/>
  <c r="S535" i="19"/>
  <c r="X535" i="19"/>
  <c r="U535" i="19"/>
  <c r="T535" i="19"/>
  <c r="H534" i="19"/>
  <c r="G536" i="19"/>
  <c r="W536" i="19" s="1"/>
  <c r="E537" i="19"/>
  <c r="C539" i="19"/>
  <c r="B538" i="19"/>
  <c r="O535" i="19" a="1"/>
  <c r="R535" i="19" a="1"/>
  <c r="N535" i="19" a="1"/>
  <c r="F538" i="19" a="1"/>
  <c r="G537" i="19" a="1"/>
  <c r="E538" i="19" a="1"/>
  <c r="R535" i="19" l="1"/>
  <c r="F538" i="19"/>
  <c r="V536" i="19"/>
  <c r="O535" i="19"/>
  <c r="Q535" i="19" s="1"/>
  <c r="N535" i="19"/>
  <c r="K536" i="19"/>
  <c r="L536" i="19"/>
  <c r="M536" i="19"/>
  <c r="T536" i="19"/>
  <c r="S536" i="19"/>
  <c r="X536" i="19"/>
  <c r="I536" i="19"/>
  <c r="J536" i="19"/>
  <c r="U536" i="19"/>
  <c r="G537" i="19"/>
  <c r="W537" i="19" s="1"/>
  <c r="E538" i="19"/>
  <c r="C540" i="19"/>
  <c r="B539" i="19"/>
  <c r="O536" i="19" a="1"/>
  <c r="R536" i="19" a="1"/>
  <c r="N536" i="19" a="1"/>
  <c r="F539" i="19" a="1"/>
  <c r="E539" i="19" a="1"/>
  <c r="G538" i="19" a="1"/>
  <c r="R536" i="19" l="1"/>
  <c r="F539" i="19"/>
  <c r="V537" i="19"/>
  <c r="O536" i="19"/>
  <c r="Q536" i="19" s="1"/>
  <c r="H535" i="19"/>
  <c r="P535" i="19"/>
  <c r="N536" i="19"/>
  <c r="P536" i="19" s="1"/>
  <c r="K537" i="19"/>
  <c r="L537" i="19"/>
  <c r="M537" i="19"/>
  <c r="J537" i="19"/>
  <c r="T537" i="19"/>
  <c r="S537" i="19"/>
  <c r="U537" i="19"/>
  <c r="I537" i="19"/>
  <c r="X537" i="19"/>
  <c r="G538" i="19"/>
  <c r="W538" i="19" s="1"/>
  <c r="H536" i="19"/>
  <c r="E539" i="19"/>
  <c r="C541" i="19"/>
  <c r="B540" i="19"/>
  <c r="O537" i="19" a="1"/>
  <c r="R537" i="19" a="1"/>
  <c r="N537" i="19" a="1"/>
  <c r="F540" i="19" a="1"/>
  <c r="E540" i="19" a="1"/>
  <c r="G539" i="19" a="1"/>
  <c r="R537" i="19" l="1"/>
  <c r="F540" i="19"/>
  <c r="V538" i="19"/>
  <c r="O537" i="19"/>
  <c r="Q537" i="19" s="1"/>
  <c r="N537" i="19"/>
  <c r="P537" i="19" s="1"/>
  <c r="M538" i="19"/>
  <c r="K538" i="19"/>
  <c r="L538" i="19"/>
  <c r="J538" i="19"/>
  <c r="S538" i="19"/>
  <c r="U538" i="19"/>
  <c r="T538" i="19"/>
  <c r="I538" i="19"/>
  <c r="X538" i="19"/>
  <c r="G539" i="19"/>
  <c r="H537" i="19"/>
  <c r="E540" i="19"/>
  <c r="C542" i="19"/>
  <c r="B541" i="19"/>
  <c r="R538" i="19" a="1"/>
  <c r="O538" i="19" a="1"/>
  <c r="R539" i="19" a="1"/>
  <c r="N538" i="19" a="1"/>
  <c r="F541" i="19" a="1"/>
  <c r="E541" i="19" a="1"/>
  <c r="G540" i="19" a="1"/>
  <c r="R538" i="19" l="1"/>
  <c r="F541" i="19"/>
  <c r="V539" i="19"/>
  <c r="W539" i="19"/>
  <c r="O538" i="19"/>
  <c r="Q538" i="19" s="1"/>
  <c r="N538" i="19"/>
  <c r="P538" i="19" s="1"/>
  <c r="K539" i="19"/>
  <c r="L539" i="19"/>
  <c r="M539" i="19"/>
  <c r="U539" i="19"/>
  <c r="J539" i="19"/>
  <c r="X539" i="19"/>
  <c r="S539" i="19"/>
  <c r="T539" i="19"/>
  <c r="I539" i="19"/>
  <c r="G540" i="19"/>
  <c r="H538" i="19"/>
  <c r="R539" i="19"/>
  <c r="E541" i="19"/>
  <c r="C543" i="19"/>
  <c r="B542" i="19"/>
  <c r="N539" i="19" a="1"/>
  <c r="R540" i="19" a="1"/>
  <c r="O539" i="19" a="1"/>
  <c r="F542" i="19" a="1"/>
  <c r="E542" i="19" a="1"/>
  <c r="G541" i="19" a="1"/>
  <c r="F542" i="19" l="1"/>
  <c r="V540" i="19"/>
  <c r="W540" i="19"/>
  <c r="O539" i="19"/>
  <c r="Q539" i="19" s="1"/>
  <c r="N539" i="19"/>
  <c r="P539" i="19" s="1"/>
  <c r="K540" i="19"/>
  <c r="L540" i="19"/>
  <c r="M540" i="19"/>
  <c r="S540" i="19"/>
  <c r="U540" i="19"/>
  <c r="I540" i="19"/>
  <c r="X540" i="19"/>
  <c r="H539" i="19"/>
  <c r="T540" i="19"/>
  <c r="J540" i="19"/>
  <c r="G541" i="19"/>
  <c r="W541" i="19" s="1"/>
  <c r="R540" i="19"/>
  <c r="E542" i="19"/>
  <c r="C544" i="19"/>
  <c r="B543" i="19"/>
  <c r="O540" i="19" a="1"/>
  <c r="N540" i="19" a="1"/>
  <c r="F543" i="19" a="1"/>
  <c r="G542" i="19" a="1"/>
  <c r="E543" i="19" a="1"/>
  <c r="F543" i="19" l="1"/>
  <c r="V541" i="19"/>
  <c r="O540" i="19"/>
  <c r="Q540" i="19" s="1"/>
  <c r="N540" i="19"/>
  <c r="P540" i="19" s="1"/>
  <c r="L541" i="19"/>
  <c r="M541" i="19"/>
  <c r="K541" i="19"/>
  <c r="X541" i="19"/>
  <c r="U541" i="19"/>
  <c r="T541" i="19"/>
  <c r="J541" i="19"/>
  <c r="S541" i="19"/>
  <c r="I541" i="19"/>
  <c r="G542" i="19"/>
  <c r="H540" i="19"/>
  <c r="E543" i="19"/>
  <c r="C545" i="19"/>
  <c r="B544" i="19"/>
  <c r="O541" i="19" a="1"/>
  <c r="R542" i="19" a="1"/>
  <c r="R541" i="19" a="1"/>
  <c r="N541" i="19" a="1"/>
  <c r="F544" i="19" a="1"/>
  <c r="E544" i="19" a="1"/>
  <c r="G543" i="19" a="1"/>
  <c r="R541" i="19" l="1"/>
  <c r="F544" i="19"/>
  <c r="V542" i="19"/>
  <c r="W542" i="19"/>
  <c r="O541" i="19"/>
  <c r="Q541" i="19" s="1"/>
  <c r="N541" i="19"/>
  <c r="P541" i="19" s="1"/>
  <c r="K542" i="19"/>
  <c r="L542" i="19"/>
  <c r="M542" i="19"/>
  <c r="T542" i="19"/>
  <c r="S542" i="19"/>
  <c r="J542" i="19"/>
  <c r="U542" i="19"/>
  <c r="X542" i="19"/>
  <c r="I542" i="19"/>
  <c r="G543" i="19"/>
  <c r="H541" i="19"/>
  <c r="R542" i="19"/>
  <c r="E544" i="19"/>
  <c r="C546" i="19"/>
  <c r="B545" i="19"/>
  <c r="O542" i="19" a="1"/>
  <c r="N542" i="19" a="1"/>
  <c r="R543" i="19" a="1"/>
  <c r="F545" i="19" a="1"/>
  <c r="E545" i="19" a="1"/>
  <c r="G544" i="19" a="1"/>
  <c r="F545" i="19" l="1"/>
  <c r="V543" i="19"/>
  <c r="W543" i="19"/>
  <c r="O542" i="19"/>
  <c r="Q542" i="19" s="1"/>
  <c r="N542" i="19"/>
  <c r="P542" i="19" s="1"/>
  <c r="K543" i="19"/>
  <c r="L543" i="19"/>
  <c r="M543" i="19"/>
  <c r="X543" i="19"/>
  <c r="S543" i="19"/>
  <c r="T543" i="19"/>
  <c r="I543" i="19"/>
  <c r="U543" i="19"/>
  <c r="J543" i="19"/>
  <c r="G544" i="19"/>
  <c r="H542" i="19"/>
  <c r="R543" i="19"/>
  <c r="E545" i="19"/>
  <c r="C547" i="19"/>
  <c r="B546" i="19"/>
  <c r="N543" i="19" a="1"/>
  <c r="R544" i="19" a="1"/>
  <c r="O543" i="19" a="1"/>
  <c r="F546" i="19" a="1"/>
  <c r="G545" i="19" a="1"/>
  <c r="E546" i="19" a="1"/>
  <c r="F546" i="19" l="1"/>
  <c r="V544" i="19"/>
  <c r="W544" i="19"/>
  <c r="O543" i="19"/>
  <c r="Q543" i="19" s="1"/>
  <c r="N543" i="19"/>
  <c r="P543" i="19" s="1"/>
  <c r="K544" i="19"/>
  <c r="L544" i="19"/>
  <c r="M544" i="19"/>
  <c r="J544" i="19"/>
  <c r="T544" i="19"/>
  <c r="U544" i="19"/>
  <c r="S544" i="19"/>
  <c r="X544" i="19"/>
  <c r="I544" i="19"/>
  <c r="H543" i="19"/>
  <c r="G545" i="19"/>
  <c r="W545" i="19" s="1"/>
  <c r="R544" i="19"/>
  <c r="E546" i="19"/>
  <c r="C548" i="19"/>
  <c r="B547" i="19"/>
  <c r="O544" i="19" a="1"/>
  <c r="N544" i="19" a="1"/>
  <c r="F547" i="19" a="1"/>
  <c r="E547" i="19" a="1"/>
  <c r="G546" i="19" a="1"/>
  <c r="F547" i="19" l="1"/>
  <c r="V545" i="19"/>
  <c r="O544" i="19"/>
  <c r="Q544" i="19" s="1"/>
  <c r="N544" i="19"/>
  <c r="P544" i="19" s="1"/>
  <c r="K545" i="19"/>
  <c r="L545" i="19"/>
  <c r="M545" i="19"/>
  <c r="S545" i="19"/>
  <c r="J545" i="19"/>
  <c r="I545" i="19"/>
  <c r="H544" i="19"/>
  <c r="X545" i="19"/>
  <c r="T545" i="19"/>
  <c r="U545" i="19"/>
  <c r="G546" i="19"/>
  <c r="W546" i="19" s="1"/>
  <c r="E547" i="19"/>
  <c r="C549" i="19"/>
  <c r="B548" i="19"/>
  <c r="O545" i="19" a="1"/>
  <c r="R545" i="19" a="1"/>
  <c r="N545" i="19" a="1"/>
  <c r="F548" i="19" a="1"/>
  <c r="E548" i="19" a="1"/>
  <c r="G547" i="19" a="1"/>
  <c r="R545" i="19" l="1"/>
  <c r="F548" i="19"/>
  <c r="V546" i="19"/>
  <c r="O545" i="19"/>
  <c r="Q545" i="19" s="1"/>
  <c r="N545" i="19"/>
  <c r="P545" i="19" s="1"/>
  <c r="H545" i="19"/>
  <c r="M546" i="19"/>
  <c r="K546" i="19"/>
  <c r="L546" i="19"/>
  <c r="J546" i="19"/>
  <c r="S546" i="19"/>
  <c r="I546" i="19"/>
  <c r="T546" i="19"/>
  <c r="U546" i="19"/>
  <c r="X546" i="19"/>
  <c r="G547" i="19"/>
  <c r="W547" i="19" s="1"/>
  <c r="E548" i="19"/>
  <c r="C550" i="19"/>
  <c r="B549" i="19"/>
  <c r="O546" i="19" a="1"/>
  <c r="R546" i="19" a="1"/>
  <c r="N546" i="19" a="1"/>
  <c r="F549" i="19" a="1"/>
  <c r="E549" i="19" a="1"/>
  <c r="G548" i="19" a="1"/>
  <c r="R546" i="19" l="1"/>
  <c r="F549" i="19"/>
  <c r="V547" i="19"/>
  <c r="O546" i="19"/>
  <c r="Q546" i="19" s="1"/>
  <c r="N546" i="19"/>
  <c r="K547" i="19"/>
  <c r="L547" i="19"/>
  <c r="M547" i="19"/>
  <c r="U547" i="19"/>
  <c r="X547" i="19"/>
  <c r="T547" i="19"/>
  <c r="J547" i="19"/>
  <c r="S547" i="19"/>
  <c r="I547" i="19"/>
  <c r="G548" i="19"/>
  <c r="W548" i="19" s="1"/>
  <c r="E549" i="19"/>
  <c r="C551" i="19"/>
  <c r="B550" i="19"/>
  <c r="O547" i="19" a="1"/>
  <c r="R547" i="19" a="1"/>
  <c r="N547" i="19" a="1"/>
  <c r="F550" i="19" a="1"/>
  <c r="E550" i="19" a="1"/>
  <c r="G549" i="19" a="1"/>
  <c r="R547" i="19" l="1"/>
  <c r="F550" i="19"/>
  <c r="V548" i="19"/>
  <c r="O547" i="19"/>
  <c r="Q547" i="19" s="1"/>
  <c r="H546" i="19"/>
  <c r="P546" i="19"/>
  <c r="N547" i="19"/>
  <c r="P547" i="19" s="1"/>
  <c r="K548" i="19"/>
  <c r="L548" i="19"/>
  <c r="M548" i="19"/>
  <c r="U548" i="19"/>
  <c r="X548" i="19"/>
  <c r="S548" i="19"/>
  <c r="T548" i="19"/>
  <c r="I548" i="19"/>
  <c r="J548" i="19"/>
  <c r="H547" i="19"/>
  <c r="G549" i="19"/>
  <c r="E550" i="19"/>
  <c r="C552" i="19"/>
  <c r="B551" i="19"/>
  <c r="O548" i="19" a="1"/>
  <c r="R548" i="19" a="1"/>
  <c r="R549" i="19" a="1"/>
  <c r="N548" i="19" a="1"/>
  <c r="F551" i="19" a="1"/>
  <c r="G550" i="19" a="1"/>
  <c r="E551" i="19" a="1"/>
  <c r="R548" i="19" l="1"/>
  <c r="F551" i="19"/>
  <c r="V549" i="19"/>
  <c r="W549" i="19"/>
  <c r="O548" i="19"/>
  <c r="Q548" i="19" s="1"/>
  <c r="X549" i="19"/>
  <c r="N548" i="19"/>
  <c r="P548" i="19" s="1"/>
  <c r="L549" i="19"/>
  <c r="M549" i="19"/>
  <c r="K549" i="19"/>
  <c r="U549" i="19"/>
  <c r="I549" i="19"/>
  <c r="T549" i="19"/>
  <c r="S549" i="19"/>
  <c r="J549" i="19"/>
  <c r="G550" i="19"/>
  <c r="H548" i="19"/>
  <c r="R549" i="19"/>
  <c r="E551" i="19"/>
  <c r="C553" i="19"/>
  <c r="B552" i="19"/>
  <c r="N549" i="19" a="1"/>
  <c r="O549" i="19" a="1"/>
  <c r="R550" i="19" a="1"/>
  <c r="F552" i="19" a="1"/>
  <c r="G551" i="19" a="1"/>
  <c r="E552" i="19" a="1"/>
  <c r="F552" i="19" l="1"/>
  <c r="V550" i="19"/>
  <c r="W550" i="19"/>
  <c r="O549" i="19"/>
  <c r="Q549" i="19" s="1"/>
  <c r="N549" i="19"/>
  <c r="P549" i="19" s="1"/>
  <c r="K550" i="19"/>
  <c r="L550" i="19"/>
  <c r="M550" i="19"/>
  <c r="J550" i="19"/>
  <c r="I550" i="19"/>
  <c r="S550" i="19"/>
  <c r="H549" i="19"/>
  <c r="U550" i="19"/>
  <c r="X550" i="19"/>
  <c r="T550" i="19"/>
  <c r="G551" i="19"/>
  <c r="W551" i="19" s="1"/>
  <c r="R550" i="19"/>
  <c r="E552" i="19"/>
  <c r="C554" i="19"/>
  <c r="B553" i="19"/>
  <c r="N550" i="19" a="1"/>
  <c r="O550" i="19" a="1"/>
  <c r="F553" i="19" a="1"/>
  <c r="E553" i="19" a="1"/>
  <c r="G552" i="19" a="1"/>
  <c r="F553" i="19" l="1"/>
  <c r="V551" i="19"/>
  <c r="O550" i="19"/>
  <c r="Q550" i="19" s="1"/>
  <c r="N550" i="19"/>
  <c r="P550" i="19" s="1"/>
  <c r="K551" i="19"/>
  <c r="L551" i="19"/>
  <c r="M551" i="19"/>
  <c r="J551" i="19"/>
  <c r="S551" i="19"/>
  <c r="U551" i="19"/>
  <c r="I551" i="19"/>
  <c r="T551" i="19"/>
  <c r="X551" i="19"/>
  <c r="H550" i="19"/>
  <c r="G552" i="19"/>
  <c r="W552" i="19" s="1"/>
  <c r="E553" i="19"/>
  <c r="C555" i="19"/>
  <c r="B554" i="19"/>
  <c r="R551" i="19" a="1"/>
  <c r="O551" i="19" a="1"/>
  <c r="N551" i="19" a="1"/>
  <c r="F554" i="19" a="1"/>
  <c r="E554" i="19" a="1"/>
  <c r="G553" i="19" a="1"/>
  <c r="R551" i="19" l="1"/>
  <c r="F554" i="19"/>
  <c r="V552" i="19"/>
  <c r="O551" i="19"/>
  <c r="Q551" i="19" s="1"/>
  <c r="N551" i="19"/>
  <c r="P551" i="19" s="1"/>
  <c r="K552" i="19"/>
  <c r="L552" i="19"/>
  <c r="M552" i="19"/>
  <c r="X552" i="19"/>
  <c r="U552" i="19"/>
  <c r="J552" i="19"/>
  <c r="S552" i="19"/>
  <c r="I552" i="19"/>
  <c r="T552" i="19"/>
  <c r="G553" i="19"/>
  <c r="H551" i="19"/>
  <c r="E554" i="19"/>
  <c r="C556" i="19"/>
  <c r="B555" i="19"/>
  <c r="O552" i="19" a="1"/>
  <c r="R552" i="19" a="1"/>
  <c r="N552" i="19" a="1"/>
  <c r="R553" i="19" a="1"/>
  <c r="F555" i="19" a="1"/>
  <c r="E555" i="19" a="1"/>
  <c r="G554" i="19" a="1"/>
  <c r="R552" i="19" l="1"/>
  <c r="F555" i="19"/>
  <c r="V553" i="19"/>
  <c r="W553" i="19"/>
  <c r="O552" i="19"/>
  <c r="Q552" i="19" s="1"/>
  <c r="N552" i="19"/>
  <c r="P552" i="19" s="1"/>
  <c r="K553" i="19"/>
  <c r="L553" i="19"/>
  <c r="M553" i="19"/>
  <c r="S553" i="19"/>
  <c r="X553" i="19"/>
  <c r="J553" i="19"/>
  <c r="U553" i="19"/>
  <c r="I553" i="19"/>
  <c r="T553" i="19"/>
  <c r="G554" i="19"/>
  <c r="H552" i="19"/>
  <c r="R553" i="19"/>
  <c r="E555" i="19"/>
  <c r="C557" i="19"/>
  <c r="B556" i="19"/>
  <c r="R554" i="19" a="1"/>
  <c r="O553" i="19" a="1"/>
  <c r="N553" i="19" a="1"/>
  <c r="F556" i="19" a="1"/>
  <c r="E556" i="19" a="1"/>
  <c r="G555" i="19" a="1"/>
  <c r="F556" i="19" l="1"/>
  <c r="V554" i="19"/>
  <c r="W554" i="19"/>
  <c r="O553" i="19"/>
  <c r="Q553" i="19" s="1"/>
  <c r="N553" i="19"/>
  <c r="P553" i="19" s="1"/>
  <c r="M554" i="19"/>
  <c r="K554" i="19"/>
  <c r="L554" i="19"/>
  <c r="X554" i="19"/>
  <c r="T554" i="19"/>
  <c r="J554" i="19"/>
  <c r="I554" i="19"/>
  <c r="U554" i="19"/>
  <c r="S554" i="19"/>
  <c r="H553" i="19"/>
  <c r="G555" i="19"/>
  <c r="W555" i="19" s="1"/>
  <c r="R554" i="19"/>
  <c r="E556" i="19"/>
  <c r="C558" i="19"/>
  <c r="B557" i="19"/>
  <c r="O554" i="19" a="1"/>
  <c r="N554" i="19" a="1"/>
  <c r="F557" i="19" a="1"/>
  <c r="E557" i="19" a="1"/>
  <c r="G556" i="19" a="1"/>
  <c r="F557" i="19" l="1"/>
  <c r="V555" i="19"/>
  <c r="O554" i="19"/>
  <c r="Q554" i="19" s="1"/>
  <c r="N554" i="19"/>
  <c r="P554" i="19" s="1"/>
  <c r="H554" i="19"/>
  <c r="K555" i="19"/>
  <c r="L555" i="19"/>
  <c r="M555" i="19"/>
  <c r="I555" i="19"/>
  <c r="T555" i="19"/>
  <c r="X555" i="19"/>
  <c r="J555" i="19"/>
  <c r="S555" i="19"/>
  <c r="U555" i="19"/>
  <c r="G556" i="19"/>
  <c r="W556" i="19" s="1"/>
  <c r="E557" i="19"/>
  <c r="C559" i="19"/>
  <c r="B558" i="19"/>
  <c r="O555" i="19" a="1"/>
  <c r="R555" i="19" a="1"/>
  <c r="N555" i="19" a="1"/>
  <c r="F558" i="19" a="1"/>
  <c r="E558" i="19" a="1"/>
  <c r="G557" i="19" a="1"/>
  <c r="R555" i="19" l="1"/>
  <c r="F558" i="19"/>
  <c r="V556" i="19"/>
  <c r="O555" i="19"/>
  <c r="Q555" i="19" s="1"/>
  <c r="N555" i="19"/>
  <c r="P555" i="19" s="1"/>
  <c r="K556" i="19"/>
  <c r="L556" i="19"/>
  <c r="M556" i="19"/>
  <c r="T556" i="19"/>
  <c r="I556" i="19"/>
  <c r="J556" i="19"/>
  <c r="S556" i="19"/>
  <c r="X556" i="19"/>
  <c r="U556" i="19"/>
  <c r="H555" i="19"/>
  <c r="G557" i="19"/>
  <c r="W557" i="19" s="1"/>
  <c r="E558" i="19"/>
  <c r="C560" i="19"/>
  <c r="B559" i="19"/>
  <c r="R556" i="19" a="1"/>
  <c r="O556" i="19" a="1"/>
  <c r="N556" i="19" a="1"/>
  <c r="F559" i="19" a="1"/>
  <c r="E559" i="19" a="1"/>
  <c r="G558" i="19" a="1"/>
  <c r="R556" i="19" l="1"/>
  <c r="F559" i="19"/>
  <c r="V557" i="19"/>
  <c r="O556" i="19"/>
  <c r="Q556" i="19" s="1"/>
  <c r="N556" i="19"/>
  <c r="P556" i="19" s="1"/>
  <c r="L557" i="19"/>
  <c r="M557" i="19"/>
  <c r="K557" i="19"/>
  <c r="S557" i="19"/>
  <c r="X557" i="19"/>
  <c r="T557" i="19"/>
  <c r="J557" i="19"/>
  <c r="U557" i="19"/>
  <c r="I557" i="19"/>
  <c r="G558" i="19"/>
  <c r="H556" i="19"/>
  <c r="E559" i="19"/>
  <c r="C561" i="19"/>
  <c r="B560" i="19"/>
  <c r="R557" i="19" a="1"/>
  <c r="O557" i="19" a="1"/>
  <c r="N557" i="19" a="1"/>
  <c r="F560" i="19" a="1"/>
  <c r="E560" i="19" a="1"/>
  <c r="G559" i="19" a="1"/>
  <c r="R557" i="19" l="1"/>
  <c r="F560" i="19"/>
  <c r="V558" i="19"/>
  <c r="W558" i="19"/>
  <c r="O557" i="19"/>
  <c r="Q557" i="19" s="1"/>
  <c r="N557" i="19"/>
  <c r="P557" i="19" s="1"/>
  <c r="K558" i="19"/>
  <c r="L558" i="19"/>
  <c r="M558" i="19"/>
  <c r="J558" i="19"/>
  <c r="S558" i="19"/>
  <c r="T558" i="19"/>
  <c r="I558" i="19"/>
  <c r="X558" i="19"/>
  <c r="U558" i="19"/>
  <c r="G559" i="19"/>
  <c r="W559" i="19" s="1"/>
  <c r="H557" i="19"/>
  <c r="E560" i="19"/>
  <c r="C562" i="19"/>
  <c r="B561" i="19"/>
  <c r="N558" i="19" a="1"/>
  <c r="R558" i="19" a="1"/>
  <c r="O558" i="19" a="1"/>
  <c r="F561" i="19" a="1"/>
  <c r="E561" i="19" a="1"/>
  <c r="G560" i="19" a="1"/>
  <c r="R558" i="19" l="1"/>
  <c r="F561" i="19"/>
  <c r="V559" i="19"/>
  <c r="O558" i="19"/>
  <c r="Q558" i="19" s="1"/>
  <c r="N558" i="19"/>
  <c r="P558" i="19" s="1"/>
  <c r="K559" i="19"/>
  <c r="L559" i="19"/>
  <c r="M559" i="19"/>
  <c r="T559" i="19"/>
  <c r="J559" i="19"/>
  <c r="S559" i="19"/>
  <c r="X559" i="19"/>
  <c r="U559" i="19"/>
  <c r="I559" i="19"/>
  <c r="G560" i="19"/>
  <c r="H558" i="19"/>
  <c r="E561" i="19"/>
  <c r="C563" i="19"/>
  <c r="B562" i="19"/>
  <c r="O559" i="19" a="1"/>
  <c r="R559" i="19" a="1"/>
  <c r="N559" i="19" a="1"/>
  <c r="F562" i="19" a="1"/>
  <c r="G561" i="19" a="1"/>
  <c r="E562" i="19" a="1"/>
  <c r="R559" i="19" l="1"/>
  <c r="F562" i="19"/>
  <c r="V560" i="19"/>
  <c r="W560" i="19"/>
  <c r="O559" i="19"/>
  <c r="Q559" i="19" s="1"/>
  <c r="N559" i="19"/>
  <c r="P559" i="19" s="1"/>
  <c r="K560" i="19"/>
  <c r="L560" i="19"/>
  <c r="M560" i="19"/>
  <c r="I560" i="19"/>
  <c r="H559" i="19"/>
  <c r="X560" i="19"/>
  <c r="J560" i="19"/>
  <c r="T560" i="19"/>
  <c r="S560" i="19"/>
  <c r="U560" i="19"/>
  <c r="G561" i="19"/>
  <c r="W561" i="19" s="1"/>
  <c r="E562" i="19"/>
  <c r="C564" i="19"/>
  <c r="B563" i="19"/>
  <c r="O560" i="19" a="1"/>
  <c r="R560" i="19" a="1"/>
  <c r="N560" i="19" a="1"/>
  <c r="F563" i="19" a="1"/>
  <c r="G562" i="19" a="1"/>
  <c r="E563" i="19" a="1"/>
  <c r="R560" i="19" l="1"/>
  <c r="F563" i="19"/>
  <c r="V561" i="19"/>
  <c r="O560" i="19"/>
  <c r="Q560" i="19" s="1"/>
  <c r="N560" i="19"/>
  <c r="P560" i="19" s="1"/>
  <c r="K561" i="19"/>
  <c r="L561" i="19"/>
  <c r="M561" i="19"/>
  <c r="U561" i="19"/>
  <c r="X561" i="19"/>
  <c r="T561" i="19"/>
  <c r="S561" i="19"/>
  <c r="I561" i="19"/>
  <c r="J561" i="19"/>
  <c r="G562" i="19"/>
  <c r="H560" i="19"/>
  <c r="E563" i="19"/>
  <c r="C565" i="19"/>
  <c r="B564" i="19"/>
  <c r="O561" i="19" a="1"/>
  <c r="R561" i="19" a="1"/>
  <c r="R562" i="19" a="1"/>
  <c r="N561" i="19" a="1"/>
  <c r="F564" i="19" a="1"/>
  <c r="E564" i="19" a="1"/>
  <c r="G563" i="19" a="1"/>
  <c r="R561" i="19" l="1"/>
  <c r="F564" i="19"/>
  <c r="V562" i="19"/>
  <c r="W562" i="19"/>
  <c r="O561" i="19"/>
  <c r="Q561" i="19" s="1"/>
  <c r="N561" i="19"/>
  <c r="P561" i="19" s="1"/>
  <c r="M562" i="19"/>
  <c r="K562" i="19"/>
  <c r="L562" i="19"/>
  <c r="X562" i="19"/>
  <c r="J562" i="19"/>
  <c r="T562" i="19"/>
  <c r="U562" i="19"/>
  <c r="S562" i="19"/>
  <c r="I562" i="19"/>
  <c r="G563" i="19"/>
  <c r="R562" i="19"/>
  <c r="H561" i="19"/>
  <c r="E564" i="19"/>
  <c r="C566" i="19"/>
  <c r="B565" i="19"/>
  <c r="N562" i="19" a="1"/>
  <c r="O562" i="19" a="1"/>
  <c r="R563" i="19" a="1"/>
  <c r="F565" i="19" a="1"/>
  <c r="E565" i="19" a="1"/>
  <c r="G564" i="19" a="1"/>
  <c r="F565" i="19" l="1"/>
  <c r="V563" i="19"/>
  <c r="W563" i="19"/>
  <c r="O562" i="19"/>
  <c r="Q562" i="19" s="1"/>
  <c r="N562" i="19"/>
  <c r="P562" i="19" s="1"/>
  <c r="K563" i="19"/>
  <c r="L563" i="19"/>
  <c r="M563" i="19"/>
  <c r="T563" i="19"/>
  <c r="I563" i="19"/>
  <c r="S563" i="19"/>
  <c r="U563" i="19"/>
  <c r="J563" i="19"/>
  <c r="X563" i="19"/>
  <c r="G564" i="19"/>
  <c r="R563" i="19"/>
  <c r="H562" i="19"/>
  <c r="E565" i="19"/>
  <c r="C567" i="19"/>
  <c r="B566" i="19"/>
  <c r="N563" i="19" a="1"/>
  <c r="O563" i="19" a="1"/>
  <c r="R564" i="19" a="1"/>
  <c r="F566" i="19" a="1"/>
  <c r="E566" i="19" a="1"/>
  <c r="G565" i="19" a="1"/>
  <c r="F566" i="19" l="1"/>
  <c r="V564" i="19"/>
  <c r="W564" i="19"/>
  <c r="O563" i="19"/>
  <c r="Q563" i="19" s="1"/>
  <c r="N563" i="19"/>
  <c r="K564" i="19"/>
  <c r="L564" i="19"/>
  <c r="M564" i="19"/>
  <c r="X564" i="19"/>
  <c r="S564" i="19"/>
  <c r="I564" i="19"/>
  <c r="T564" i="19"/>
  <c r="U564" i="19"/>
  <c r="J564" i="19"/>
  <c r="G565" i="19"/>
  <c r="W565" i="19" s="1"/>
  <c r="R564" i="19"/>
  <c r="E566" i="19"/>
  <c r="C568" i="19"/>
  <c r="B567" i="19"/>
  <c r="O564" i="19" a="1"/>
  <c r="N564" i="19" a="1"/>
  <c r="F567" i="19" a="1"/>
  <c r="E567" i="19" a="1"/>
  <c r="G566" i="19" a="1"/>
  <c r="F567" i="19" l="1"/>
  <c r="V565" i="19"/>
  <c r="O564" i="19"/>
  <c r="Q564" i="19" s="1"/>
  <c r="H563" i="19"/>
  <c r="P563" i="19"/>
  <c r="N564" i="19"/>
  <c r="P564" i="19" s="1"/>
  <c r="L565" i="19"/>
  <c r="M565" i="19"/>
  <c r="K565" i="19"/>
  <c r="U565" i="19"/>
  <c r="T565" i="19"/>
  <c r="X565" i="19"/>
  <c r="I565" i="19"/>
  <c r="J565" i="19"/>
  <c r="S565" i="19"/>
  <c r="G566" i="19"/>
  <c r="W566" i="19" s="1"/>
  <c r="H564" i="19"/>
  <c r="E567" i="19"/>
  <c r="C569" i="19"/>
  <c r="B568" i="19"/>
  <c r="R565" i="19" a="1"/>
  <c r="O565" i="19" a="1"/>
  <c r="N565" i="19" a="1"/>
  <c r="F568" i="19" a="1"/>
  <c r="E568" i="19" a="1"/>
  <c r="G567" i="19" a="1"/>
  <c r="R565" i="19" l="1"/>
  <c r="F568" i="19"/>
  <c r="V566" i="19"/>
  <c r="O565" i="19"/>
  <c r="Q565" i="19" s="1"/>
  <c r="N565" i="19"/>
  <c r="P565" i="19" s="1"/>
  <c r="K566" i="19"/>
  <c r="L566" i="19"/>
  <c r="M566" i="19"/>
  <c r="I566" i="19"/>
  <c r="H565" i="19"/>
  <c r="X566" i="19"/>
  <c r="U566" i="19"/>
  <c r="T566" i="19"/>
  <c r="J566" i="19"/>
  <c r="S566" i="19"/>
  <c r="G567" i="19"/>
  <c r="W567" i="19" s="1"/>
  <c r="E568" i="19"/>
  <c r="C570" i="19"/>
  <c r="B569" i="19"/>
  <c r="R566" i="19" a="1"/>
  <c r="N566" i="19" a="1"/>
  <c r="O566" i="19" a="1"/>
  <c r="F569" i="19" a="1"/>
  <c r="E569" i="19" a="1"/>
  <c r="G568" i="19" a="1"/>
  <c r="R566" i="19" l="1"/>
  <c r="F569" i="19"/>
  <c r="V567" i="19"/>
  <c r="O566" i="19"/>
  <c r="Q566" i="19" s="1"/>
  <c r="N566" i="19"/>
  <c r="P566" i="19" s="1"/>
  <c r="K567" i="19"/>
  <c r="L567" i="19"/>
  <c r="M567" i="19"/>
  <c r="I567" i="19"/>
  <c r="U567" i="19"/>
  <c r="J567" i="19"/>
  <c r="H566" i="19"/>
  <c r="X567" i="19"/>
  <c r="T567" i="19"/>
  <c r="S567" i="19"/>
  <c r="G568" i="19"/>
  <c r="W568" i="19" s="1"/>
  <c r="E569" i="19"/>
  <c r="C571" i="19"/>
  <c r="B570" i="19"/>
  <c r="N567" i="19" a="1"/>
  <c r="R567" i="19" a="1"/>
  <c r="O567" i="19" a="1"/>
  <c r="F570" i="19" a="1"/>
  <c r="E570" i="19" a="1"/>
  <c r="G569" i="19" a="1"/>
  <c r="R567" i="19" l="1"/>
  <c r="F570" i="19"/>
  <c r="V568" i="19"/>
  <c r="O567" i="19"/>
  <c r="Q567" i="19" s="1"/>
  <c r="N567" i="19"/>
  <c r="K568" i="19"/>
  <c r="L568" i="19"/>
  <c r="M568" i="19"/>
  <c r="T568" i="19"/>
  <c r="S568" i="19"/>
  <c r="I568" i="19"/>
  <c r="U568" i="19"/>
  <c r="X568" i="19"/>
  <c r="J568" i="19"/>
  <c r="G569" i="19"/>
  <c r="W569" i="19" s="1"/>
  <c r="E570" i="19"/>
  <c r="C572" i="19"/>
  <c r="B571" i="19"/>
  <c r="R568" i="19" a="1"/>
  <c r="O568" i="19" a="1"/>
  <c r="N568" i="19" a="1"/>
  <c r="F571" i="19" a="1"/>
  <c r="E571" i="19" a="1"/>
  <c r="G570" i="19" a="1"/>
  <c r="R568" i="19" l="1"/>
  <c r="F571" i="19"/>
  <c r="V569" i="19"/>
  <c r="O568" i="19"/>
  <c r="Q568" i="19" s="1"/>
  <c r="H567" i="19"/>
  <c r="P567" i="19"/>
  <c r="N568" i="19"/>
  <c r="P568" i="19" s="1"/>
  <c r="H568" i="19"/>
  <c r="K569" i="19"/>
  <c r="L569" i="19"/>
  <c r="M569" i="19"/>
  <c r="J569" i="19"/>
  <c r="U569" i="19"/>
  <c r="T569" i="19"/>
  <c r="I569" i="19"/>
  <c r="S569" i="19"/>
  <c r="X569" i="19"/>
  <c r="G570" i="19"/>
  <c r="E571" i="19"/>
  <c r="C573" i="19"/>
  <c r="B572" i="19"/>
  <c r="R569" i="19" a="1"/>
  <c r="O569" i="19" a="1"/>
  <c r="N569" i="19" a="1"/>
  <c r="F572" i="19" a="1"/>
  <c r="E572" i="19" a="1"/>
  <c r="G571" i="19" a="1"/>
  <c r="R569" i="19" l="1"/>
  <c r="F572" i="19"/>
  <c r="V570" i="19"/>
  <c r="W570" i="19"/>
  <c r="O569" i="19"/>
  <c r="Q569" i="19" s="1"/>
  <c r="N569" i="19"/>
  <c r="P569" i="19" s="1"/>
  <c r="K570" i="19"/>
  <c r="M570" i="19"/>
  <c r="L570" i="19"/>
  <c r="T570" i="19"/>
  <c r="U570" i="19"/>
  <c r="S570" i="19"/>
  <c r="X570" i="19"/>
  <c r="J570" i="19"/>
  <c r="I570" i="19"/>
  <c r="H569" i="19"/>
  <c r="G571" i="19"/>
  <c r="W571" i="19" s="1"/>
  <c r="E572" i="19"/>
  <c r="C574" i="19"/>
  <c r="B573" i="19"/>
  <c r="O570" i="19" a="1"/>
  <c r="R570" i="19" a="1"/>
  <c r="N570" i="19" a="1"/>
  <c r="F573" i="19" a="1"/>
  <c r="G572" i="19" a="1"/>
  <c r="E573" i="19" a="1"/>
  <c r="R570" i="19" l="1"/>
  <c r="F573" i="19"/>
  <c r="V571" i="19"/>
  <c r="O570" i="19"/>
  <c r="Q570" i="19" s="1"/>
  <c r="N570" i="19"/>
  <c r="P570" i="19" s="1"/>
  <c r="K571" i="19"/>
  <c r="M571" i="19"/>
  <c r="L571" i="19"/>
  <c r="X571" i="19"/>
  <c r="J571" i="19"/>
  <c r="T571" i="19"/>
  <c r="I571" i="19"/>
  <c r="S571" i="19"/>
  <c r="U571" i="19"/>
  <c r="H570" i="19"/>
  <c r="G572" i="19"/>
  <c r="W572" i="19" s="1"/>
  <c r="E573" i="19"/>
  <c r="C575" i="19"/>
  <c r="B574" i="19"/>
  <c r="O571" i="19" a="1"/>
  <c r="R571" i="19" a="1"/>
  <c r="N571" i="19" a="1"/>
  <c r="F574" i="19" a="1"/>
  <c r="E574" i="19" a="1"/>
  <c r="G573" i="19" a="1"/>
  <c r="R571" i="19" l="1"/>
  <c r="F574" i="19"/>
  <c r="V572" i="19"/>
  <c r="O571" i="19"/>
  <c r="Q571" i="19" s="1"/>
  <c r="N571" i="19"/>
  <c r="K572" i="19"/>
  <c r="L572" i="19"/>
  <c r="M572" i="19"/>
  <c r="S572" i="19"/>
  <c r="I572" i="19"/>
  <c r="U572" i="19"/>
  <c r="T572" i="19"/>
  <c r="X572" i="19"/>
  <c r="J572" i="19"/>
  <c r="G573" i="19"/>
  <c r="W573" i="19" s="1"/>
  <c r="E574" i="19"/>
  <c r="C576" i="19"/>
  <c r="B575" i="19"/>
  <c r="R572" i="19" a="1"/>
  <c r="O572" i="19" a="1"/>
  <c r="N572" i="19" a="1"/>
  <c r="F575" i="19" a="1"/>
  <c r="E575" i="19" a="1"/>
  <c r="G574" i="19" a="1"/>
  <c r="R572" i="19" l="1"/>
  <c r="F575" i="19"/>
  <c r="V573" i="19"/>
  <c r="O572" i="19"/>
  <c r="Q572" i="19" s="1"/>
  <c r="H571" i="19"/>
  <c r="P571" i="19"/>
  <c r="N572" i="19"/>
  <c r="P572" i="19" s="1"/>
  <c r="M573" i="19"/>
  <c r="L573" i="19"/>
  <c r="K573" i="19"/>
  <c r="S573" i="19"/>
  <c r="U573" i="19"/>
  <c r="I573" i="19"/>
  <c r="X573" i="19"/>
  <c r="J573" i="19"/>
  <c r="T573" i="19"/>
  <c r="G574" i="19"/>
  <c r="W574" i="19" s="1"/>
  <c r="H572" i="19"/>
  <c r="E575" i="19"/>
  <c r="C577" i="19"/>
  <c r="B576" i="19"/>
  <c r="O573" i="19" a="1"/>
  <c r="R573" i="19" a="1"/>
  <c r="N573" i="19" a="1"/>
  <c r="F576" i="19" a="1"/>
  <c r="G575" i="19" a="1"/>
  <c r="E576" i="19" a="1"/>
  <c r="R573" i="19" l="1"/>
  <c r="F576" i="19"/>
  <c r="V574" i="19"/>
  <c r="O573" i="19"/>
  <c r="Q573" i="19" s="1"/>
  <c r="N573" i="19"/>
  <c r="P573" i="19" s="1"/>
  <c r="L574" i="19"/>
  <c r="M574" i="19"/>
  <c r="K574" i="19"/>
  <c r="J574" i="19"/>
  <c r="T574" i="19"/>
  <c r="I574" i="19"/>
  <c r="X574" i="19"/>
  <c r="S574" i="19"/>
  <c r="U574" i="19"/>
  <c r="G575" i="19"/>
  <c r="H573" i="19"/>
  <c r="E576" i="19"/>
  <c r="C578" i="19"/>
  <c r="B577" i="19"/>
  <c r="R574" i="19" a="1"/>
  <c r="N574" i="19" a="1"/>
  <c r="O574" i="19" a="1"/>
  <c r="R575" i="19" a="1"/>
  <c r="F577" i="19" a="1"/>
  <c r="E577" i="19" a="1"/>
  <c r="G576" i="19" a="1"/>
  <c r="R574" i="19" l="1"/>
  <c r="F577" i="19"/>
  <c r="V575" i="19"/>
  <c r="W575" i="19"/>
  <c r="O574" i="19"/>
  <c r="Q574" i="19" s="1"/>
  <c r="N574" i="19"/>
  <c r="P574" i="19" s="1"/>
  <c r="K575" i="19"/>
  <c r="L575" i="19"/>
  <c r="M575" i="19"/>
  <c r="S575" i="19"/>
  <c r="I575" i="19"/>
  <c r="U575" i="19"/>
  <c r="X575" i="19"/>
  <c r="T575" i="19"/>
  <c r="J575" i="19"/>
  <c r="G576" i="19"/>
  <c r="R575" i="19"/>
  <c r="H574" i="19"/>
  <c r="E577" i="19"/>
  <c r="C579" i="19"/>
  <c r="B578" i="19"/>
  <c r="O575" i="19" a="1"/>
  <c r="N575" i="19" a="1"/>
  <c r="R576" i="19" a="1"/>
  <c r="F578" i="19" a="1"/>
  <c r="G577" i="19" a="1"/>
  <c r="E578" i="19" a="1"/>
  <c r="F578" i="19" l="1"/>
  <c r="V576" i="19"/>
  <c r="W576" i="19"/>
  <c r="O575" i="19"/>
  <c r="Q575" i="19" s="1"/>
  <c r="N575" i="19"/>
  <c r="P575" i="19" s="1"/>
  <c r="L576" i="19"/>
  <c r="K576" i="19"/>
  <c r="M576" i="19"/>
  <c r="I576" i="19"/>
  <c r="S576" i="19"/>
  <c r="T576" i="19"/>
  <c r="J576" i="19"/>
  <c r="H575" i="19"/>
  <c r="X576" i="19"/>
  <c r="U576" i="19"/>
  <c r="G577" i="19"/>
  <c r="W577" i="19" s="1"/>
  <c r="R576" i="19"/>
  <c r="E578" i="19"/>
  <c r="C580" i="19"/>
  <c r="B579" i="19"/>
  <c r="N576" i="19" a="1"/>
  <c r="O576" i="19" a="1"/>
  <c r="F579" i="19" a="1"/>
  <c r="G578" i="19" a="1"/>
  <c r="E579" i="19" a="1"/>
  <c r="F579" i="19" l="1"/>
  <c r="V577" i="19"/>
  <c r="O576" i="19"/>
  <c r="Q576" i="19" s="1"/>
  <c r="N576" i="19"/>
  <c r="K577" i="19"/>
  <c r="L577" i="19"/>
  <c r="M577" i="19"/>
  <c r="J577" i="19"/>
  <c r="X577" i="19"/>
  <c r="I577" i="19"/>
  <c r="U577" i="19"/>
  <c r="S577" i="19"/>
  <c r="T577" i="19"/>
  <c r="G578" i="19"/>
  <c r="W578" i="19" s="1"/>
  <c r="E579" i="19"/>
  <c r="C581" i="19"/>
  <c r="B580" i="19"/>
  <c r="R577" i="19" a="1"/>
  <c r="N577" i="19" a="1"/>
  <c r="O577" i="19" a="1"/>
  <c r="F580" i="19" a="1"/>
  <c r="E580" i="19" a="1"/>
  <c r="G579" i="19" a="1"/>
  <c r="R577" i="19" l="1"/>
  <c r="F580" i="19"/>
  <c r="V578" i="19"/>
  <c r="O577" i="19"/>
  <c r="Q577" i="19" s="1"/>
  <c r="H576" i="19"/>
  <c r="P576" i="19"/>
  <c r="N577" i="19"/>
  <c r="P577" i="19" s="1"/>
  <c r="K578" i="19"/>
  <c r="L578" i="19"/>
  <c r="M578" i="19"/>
  <c r="U578" i="19"/>
  <c r="I578" i="19"/>
  <c r="T578" i="19"/>
  <c r="X578" i="19"/>
  <c r="J578" i="19"/>
  <c r="S578" i="19"/>
  <c r="H577" i="19"/>
  <c r="G579" i="19"/>
  <c r="E580" i="19"/>
  <c r="C582" i="19"/>
  <c r="B581" i="19"/>
  <c r="R579" i="19" a="1"/>
  <c r="N578" i="19" a="1"/>
  <c r="R578" i="19" a="1"/>
  <c r="O578" i="19" a="1"/>
  <c r="F581" i="19" a="1"/>
  <c r="E581" i="19" a="1"/>
  <c r="G580" i="19" a="1"/>
  <c r="R578" i="19" l="1"/>
  <c r="F581" i="19"/>
  <c r="V579" i="19"/>
  <c r="W579" i="19"/>
  <c r="O578" i="19"/>
  <c r="Q578" i="19" s="1"/>
  <c r="N578" i="19"/>
  <c r="P578" i="19" s="1"/>
  <c r="K579" i="19"/>
  <c r="M579" i="19"/>
  <c r="L579" i="19"/>
  <c r="I579" i="19"/>
  <c r="U579" i="19"/>
  <c r="J579" i="19"/>
  <c r="X579" i="19"/>
  <c r="S579" i="19"/>
  <c r="T579" i="19"/>
  <c r="G580" i="19"/>
  <c r="H578" i="19"/>
  <c r="R579" i="19"/>
  <c r="E581" i="19"/>
  <c r="C583" i="19"/>
  <c r="B582" i="19"/>
  <c r="N579" i="19" a="1"/>
  <c r="O579" i="19" a="1"/>
  <c r="R580" i="19" a="1"/>
  <c r="F582" i="19" a="1"/>
  <c r="G581" i="19" a="1"/>
  <c r="E582" i="19" a="1"/>
  <c r="F582" i="19" l="1"/>
  <c r="V580" i="19"/>
  <c r="W580" i="19"/>
  <c r="O579" i="19"/>
  <c r="Q579" i="19" s="1"/>
  <c r="N579" i="19"/>
  <c r="P579" i="19" s="1"/>
  <c r="K580" i="19"/>
  <c r="L580" i="19"/>
  <c r="M580" i="19"/>
  <c r="U580" i="19"/>
  <c r="X580" i="19"/>
  <c r="T580" i="19"/>
  <c r="I580" i="19"/>
  <c r="S580" i="19"/>
  <c r="J580" i="19"/>
  <c r="H579" i="19"/>
  <c r="G581" i="19"/>
  <c r="W581" i="19" s="1"/>
  <c r="R580" i="19"/>
  <c r="E582" i="19"/>
  <c r="C584" i="19"/>
  <c r="B583" i="19"/>
  <c r="O580" i="19" a="1"/>
  <c r="N580" i="19" a="1"/>
  <c r="F583" i="19" a="1"/>
  <c r="G582" i="19" a="1"/>
  <c r="E583" i="19" a="1"/>
  <c r="F583" i="19" l="1"/>
  <c r="V581" i="19"/>
  <c r="O580" i="19"/>
  <c r="Q580" i="19" s="1"/>
  <c r="N580" i="19"/>
  <c r="P580" i="19" s="1"/>
  <c r="M581" i="19"/>
  <c r="K581" i="19"/>
  <c r="L581" i="19"/>
  <c r="U581" i="19"/>
  <c r="S581" i="19"/>
  <c r="I581" i="19"/>
  <c r="J581" i="19"/>
  <c r="T581" i="19"/>
  <c r="H580" i="19"/>
  <c r="X581" i="19"/>
  <c r="G582" i="19"/>
  <c r="W582" i="19" s="1"/>
  <c r="E583" i="19"/>
  <c r="C585" i="19"/>
  <c r="B584" i="19"/>
  <c r="R581" i="19" a="1"/>
  <c r="N581" i="19" a="1"/>
  <c r="O581" i="19" a="1"/>
  <c r="F584" i="19" a="1"/>
  <c r="E584" i="19" a="1"/>
  <c r="G583" i="19" a="1"/>
  <c r="R581" i="19" l="1"/>
  <c r="F584" i="19"/>
  <c r="V582" i="19"/>
  <c r="O581" i="19"/>
  <c r="Q581" i="19" s="1"/>
  <c r="N581" i="19"/>
  <c r="P581" i="19" s="1"/>
  <c r="L582" i="19"/>
  <c r="M582" i="19"/>
  <c r="K582" i="19"/>
  <c r="I582" i="19"/>
  <c r="J582" i="19"/>
  <c r="X582" i="19"/>
  <c r="U582" i="19"/>
  <c r="T582" i="19"/>
  <c r="S582" i="19"/>
  <c r="G583" i="19"/>
  <c r="H581" i="19"/>
  <c r="E584" i="19"/>
  <c r="C586" i="19"/>
  <c r="B585" i="19"/>
  <c r="O582" i="19" a="1"/>
  <c r="R582" i="19" a="1"/>
  <c r="N582" i="19" a="1"/>
  <c r="R583" i="19" a="1"/>
  <c r="F585" i="19" a="1"/>
  <c r="E585" i="19" a="1"/>
  <c r="G584" i="19" a="1"/>
  <c r="R582" i="19" l="1"/>
  <c r="F585" i="19"/>
  <c r="V583" i="19"/>
  <c r="W583" i="19"/>
  <c r="O582" i="19"/>
  <c r="Q582" i="19" s="1"/>
  <c r="N582" i="19"/>
  <c r="K583" i="19"/>
  <c r="L583" i="19"/>
  <c r="M583" i="19"/>
  <c r="T583" i="19"/>
  <c r="I583" i="19"/>
  <c r="S583" i="19"/>
  <c r="J583" i="19"/>
  <c r="X583" i="19"/>
  <c r="U583" i="19"/>
  <c r="G584" i="19"/>
  <c r="W584" i="19" s="1"/>
  <c r="R583" i="19"/>
  <c r="E585" i="19"/>
  <c r="C587" i="19"/>
  <c r="B586" i="19"/>
  <c r="O583" i="19" a="1"/>
  <c r="N583" i="19" a="1"/>
  <c r="F586" i="19" a="1"/>
  <c r="E586" i="19" a="1"/>
  <c r="G585" i="19" a="1"/>
  <c r="F586" i="19" l="1"/>
  <c r="V584" i="19"/>
  <c r="O583" i="19"/>
  <c r="Q583" i="19" s="1"/>
  <c r="H582" i="19"/>
  <c r="P582" i="19"/>
  <c r="N583" i="19"/>
  <c r="P583" i="19" s="1"/>
  <c r="L584" i="19"/>
  <c r="K584" i="19"/>
  <c r="M584" i="19"/>
  <c r="U584" i="19"/>
  <c r="X584" i="19"/>
  <c r="J584" i="19"/>
  <c r="S584" i="19"/>
  <c r="I584" i="19"/>
  <c r="T584" i="19"/>
  <c r="G585" i="19"/>
  <c r="W585" i="19" s="1"/>
  <c r="H583" i="19"/>
  <c r="E586" i="19"/>
  <c r="C588" i="19"/>
  <c r="B587" i="19"/>
  <c r="R584" i="19" a="1"/>
  <c r="N584" i="19" a="1"/>
  <c r="O584" i="19" a="1"/>
  <c r="F587" i="19" a="1"/>
  <c r="G586" i="19" a="1"/>
  <c r="E587" i="19" a="1"/>
  <c r="R584" i="19" l="1"/>
  <c r="F587" i="19"/>
  <c r="V585" i="19"/>
  <c r="O584" i="19"/>
  <c r="Q584" i="19" s="1"/>
  <c r="N584" i="19"/>
  <c r="P584" i="19" s="1"/>
  <c r="K585" i="19"/>
  <c r="L585" i="19"/>
  <c r="M585" i="19"/>
  <c r="X585" i="19"/>
  <c r="S585" i="19"/>
  <c r="U585" i="19"/>
  <c r="I585" i="19"/>
  <c r="T585" i="19"/>
  <c r="J585" i="19"/>
  <c r="G586" i="19"/>
  <c r="W586" i="19" s="1"/>
  <c r="H584" i="19"/>
  <c r="E587" i="19"/>
  <c r="C589" i="19"/>
  <c r="B588" i="19"/>
  <c r="O585" i="19" a="1"/>
  <c r="N585" i="19" a="1"/>
  <c r="R585" i="19" a="1"/>
  <c r="F588" i="19" a="1"/>
  <c r="E588" i="19" a="1"/>
  <c r="G587" i="19" a="1"/>
  <c r="R585" i="19" l="1"/>
  <c r="F588" i="19"/>
  <c r="V586" i="19"/>
  <c r="O585" i="19"/>
  <c r="Q585" i="19" s="1"/>
  <c r="N585" i="19"/>
  <c r="P585" i="19" s="1"/>
  <c r="K586" i="19"/>
  <c r="L586" i="19"/>
  <c r="M586" i="19"/>
  <c r="I586" i="19"/>
  <c r="U586" i="19"/>
  <c r="S586" i="19"/>
  <c r="X586" i="19"/>
  <c r="T586" i="19"/>
  <c r="J586" i="19"/>
  <c r="H585" i="19"/>
  <c r="G587" i="19"/>
  <c r="W587" i="19" s="1"/>
  <c r="E588" i="19"/>
  <c r="C590" i="19"/>
  <c r="B589" i="19"/>
  <c r="O586" i="19" a="1"/>
  <c r="R586" i="19" a="1"/>
  <c r="N586" i="19" a="1"/>
  <c r="F589" i="19" a="1"/>
  <c r="E589" i="19" a="1"/>
  <c r="G588" i="19" a="1"/>
  <c r="R586" i="19" l="1"/>
  <c r="F589" i="19"/>
  <c r="V587" i="19"/>
  <c r="O586" i="19"/>
  <c r="Q586" i="19" s="1"/>
  <c r="N586" i="19"/>
  <c r="P586" i="19" s="1"/>
  <c r="K587" i="19"/>
  <c r="M587" i="19"/>
  <c r="L587" i="19"/>
  <c r="H586" i="19"/>
  <c r="S587" i="19"/>
  <c r="T587" i="19"/>
  <c r="X587" i="19"/>
  <c r="J587" i="19"/>
  <c r="I587" i="19"/>
  <c r="U587" i="19"/>
  <c r="G588" i="19"/>
  <c r="W588" i="19" s="1"/>
  <c r="E589" i="19"/>
  <c r="C591" i="19"/>
  <c r="B590" i="19"/>
  <c r="O587" i="19" a="1"/>
  <c r="R587" i="19" a="1"/>
  <c r="N587" i="19" a="1"/>
  <c r="F590" i="19" a="1"/>
  <c r="E590" i="19" a="1"/>
  <c r="G589" i="19" a="1"/>
  <c r="R587" i="19" l="1"/>
  <c r="F590" i="19"/>
  <c r="V588" i="19"/>
  <c r="O587" i="19"/>
  <c r="Q587" i="19" s="1"/>
  <c r="N587" i="19"/>
  <c r="P587" i="19" s="1"/>
  <c r="K588" i="19"/>
  <c r="L588" i="19"/>
  <c r="M588" i="19"/>
  <c r="U588" i="19"/>
  <c r="H587" i="19"/>
  <c r="I588" i="19"/>
  <c r="X588" i="19"/>
  <c r="J588" i="19"/>
  <c r="T588" i="19"/>
  <c r="S588" i="19"/>
  <c r="G589" i="19"/>
  <c r="W589" i="19" s="1"/>
  <c r="E590" i="19"/>
  <c r="C592" i="19"/>
  <c r="B591" i="19"/>
  <c r="O588" i="19" a="1"/>
  <c r="R588" i="19" a="1"/>
  <c r="N588" i="19" a="1"/>
  <c r="F591" i="19" a="1"/>
  <c r="E591" i="19" a="1"/>
  <c r="G590" i="19" a="1"/>
  <c r="R588" i="19" l="1"/>
  <c r="F591" i="19"/>
  <c r="V589" i="19"/>
  <c r="O588" i="19"/>
  <c r="Q588" i="19" s="1"/>
  <c r="N588" i="19"/>
  <c r="M589" i="19"/>
  <c r="K589" i="19"/>
  <c r="L589" i="19"/>
  <c r="T589" i="19"/>
  <c r="J589" i="19"/>
  <c r="U589" i="19"/>
  <c r="S589" i="19"/>
  <c r="I589" i="19"/>
  <c r="X589" i="19"/>
  <c r="G590" i="19"/>
  <c r="W590" i="19" s="1"/>
  <c r="E591" i="19"/>
  <c r="C593" i="19"/>
  <c r="B592" i="19"/>
  <c r="O589" i="19" a="1"/>
  <c r="N589" i="19" a="1"/>
  <c r="R589" i="19" a="1"/>
  <c r="F592" i="19" a="1"/>
  <c r="E592" i="19" a="1"/>
  <c r="G591" i="19" a="1"/>
  <c r="R589" i="19" l="1"/>
  <c r="F592" i="19"/>
  <c r="V590" i="19"/>
  <c r="O589" i="19"/>
  <c r="Q589" i="19" s="1"/>
  <c r="H588" i="19"/>
  <c r="P588" i="19"/>
  <c r="N589" i="19"/>
  <c r="P589" i="19" s="1"/>
  <c r="L590" i="19"/>
  <c r="M590" i="19"/>
  <c r="K590" i="19"/>
  <c r="X590" i="19"/>
  <c r="J590" i="19"/>
  <c r="I590" i="19"/>
  <c r="U590" i="19"/>
  <c r="H589" i="19"/>
  <c r="S590" i="19"/>
  <c r="T590" i="19"/>
  <c r="G591" i="19"/>
  <c r="W591" i="19" s="1"/>
  <c r="E592" i="19"/>
  <c r="C594" i="19"/>
  <c r="B593" i="19"/>
  <c r="O590" i="19" a="1"/>
  <c r="R590" i="19" a="1"/>
  <c r="N590" i="19" a="1"/>
  <c r="F593" i="19" a="1"/>
  <c r="G592" i="19" a="1"/>
  <c r="E593" i="19" a="1"/>
  <c r="R590" i="19" l="1"/>
  <c r="F593" i="19"/>
  <c r="U591" i="19"/>
  <c r="V591" i="19"/>
  <c r="O590" i="19"/>
  <c r="Q590" i="19" s="1"/>
  <c r="N590" i="19"/>
  <c r="P590" i="19" s="1"/>
  <c r="H590" i="19"/>
  <c r="K591" i="19"/>
  <c r="L591" i="19"/>
  <c r="M591" i="19"/>
  <c r="S591" i="19"/>
  <c r="J591" i="19"/>
  <c r="X591" i="19"/>
  <c r="T591" i="19"/>
  <c r="I591" i="19"/>
  <c r="G592" i="19"/>
  <c r="W592" i="19" s="1"/>
  <c r="E593" i="19"/>
  <c r="C595" i="19"/>
  <c r="B594" i="19"/>
  <c r="O591" i="19" a="1"/>
  <c r="N591" i="19" a="1"/>
  <c r="R591" i="19" a="1"/>
  <c r="F594" i="19" a="1"/>
  <c r="E594" i="19" a="1"/>
  <c r="G593" i="19" a="1"/>
  <c r="R591" i="19" l="1"/>
  <c r="F594" i="19"/>
  <c r="V592" i="19"/>
  <c r="O591" i="19"/>
  <c r="Q591" i="19" s="1"/>
  <c r="N591" i="19"/>
  <c r="P591" i="19" s="1"/>
  <c r="L592" i="19"/>
  <c r="K592" i="19"/>
  <c r="M592" i="19"/>
  <c r="J592" i="19"/>
  <c r="I592" i="19"/>
  <c r="X592" i="19"/>
  <c r="H591" i="19"/>
  <c r="U592" i="19"/>
  <c r="T592" i="19"/>
  <c r="S592" i="19"/>
  <c r="G593" i="19"/>
  <c r="W593" i="19" s="1"/>
  <c r="E594" i="19"/>
  <c r="C596" i="19"/>
  <c r="B595" i="19"/>
  <c r="O592" i="19" a="1"/>
  <c r="R592" i="19" a="1"/>
  <c r="N592" i="19" a="1"/>
  <c r="F595" i="19" a="1"/>
  <c r="E595" i="19" a="1"/>
  <c r="G594" i="19" a="1"/>
  <c r="R592" i="19" l="1"/>
  <c r="F595" i="19"/>
  <c r="V593" i="19"/>
  <c r="O592" i="19"/>
  <c r="Q592" i="19" s="1"/>
  <c r="N592" i="19"/>
  <c r="P592" i="19" s="1"/>
  <c r="K593" i="19"/>
  <c r="L593" i="19"/>
  <c r="M593" i="19"/>
  <c r="H592" i="19"/>
  <c r="X593" i="19"/>
  <c r="I593" i="19"/>
  <c r="J593" i="19"/>
  <c r="S593" i="19"/>
  <c r="U593" i="19"/>
  <c r="T593" i="19"/>
  <c r="G594" i="19"/>
  <c r="W594" i="19" s="1"/>
  <c r="E595" i="19"/>
  <c r="C597" i="19"/>
  <c r="B596" i="19"/>
  <c r="N593" i="19" a="1"/>
  <c r="R593" i="19" a="1"/>
  <c r="O593" i="19" a="1"/>
  <c r="F596" i="19" a="1"/>
  <c r="E596" i="19" a="1"/>
  <c r="G595" i="19" a="1"/>
  <c r="R593" i="19" l="1"/>
  <c r="F596" i="19"/>
  <c r="V594" i="19"/>
  <c r="O593" i="19"/>
  <c r="Q593" i="19" s="1"/>
  <c r="N593" i="19"/>
  <c r="P593" i="19" s="1"/>
  <c r="K594" i="19"/>
  <c r="L594" i="19"/>
  <c r="M594" i="19"/>
  <c r="X594" i="19"/>
  <c r="H593" i="19"/>
  <c r="I594" i="19"/>
  <c r="U594" i="19"/>
  <c r="T594" i="19"/>
  <c r="S594" i="19"/>
  <c r="J594" i="19"/>
  <c r="G595" i="19"/>
  <c r="W595" i="19" s="1"/>
  <c r="E596" i="19"/>
  <c r="C598" i="19"/>
  <c r="B597" i="19"/>
  <c r="O594" i="19" a="1"/>
  <c r="R594" i="19" a="1"/>
  <c r="N594" i="19" a="1"/>
  <c r="F597" i="19" a="1"/>
  <c r="E597" i="19" a="1"/>
  <c r="G596" i="19" a="1"/>
  <c r="R594" i="19" l="1"/>
  <c r="F597" i="19"/>
  <c r="V595" i="19"/>
  <c r="O594" i="19"/>
  <c r="Q594" i="19" s="1"/>
  <c r="N594" i="19"/>
  <c r="P594" i="19" s="1"/>
  <c r="K595" i="19"/>
  <c r="M595" i="19"/>
  <c r="L595" i="19"/>
  <c r="H594" i="19"/>
  <c r="J595" i="19"/>
  <c r="I595" i="19"/>
  <c r="S595" i="19"/>
  <c r="U595" i="19"/>
  <c r="X595" i="19"/>
  <c r="T595" i="19"/>
  <c r="G596" i="19"/>
  <c r="W596" i="19" s="1"/>
  <c r="E597" i="19"/>
  <c r="C599" i="19"/>
  <c r="B598" i="19"/>
  <c r="O595" i="19" a="1"/>
  <c r="R595" i="19" a="1"/>
  <c r="N595" i="19" a="1"/>
  <c r="F598" i="19" a="1"/>
  <c r="E598" i="19" a="1"/>
  <c r="G597" i="19" a="1"/>
  <c r="R595" i="19" l="1"/>
  <c r="F598" i="19"/>
  <c r="V596" i="19"/>
  <c r="O595" i="19"/>
  <c r="Q595" i="19" s="1"/>
  <c r="N595" i="19"/>
  <c r="P595" i="19" s="1"/>
  <c r="K596" i="19"/>
  <c r="L596" i="19"/>
  <c r="M596" i="19"/>
  <c r="U596" i="19"/>
  <c r="I596" i="19"/>
  <c r="S596" i="19"/>
  <c r="T596" i="19"/>
  <c r="J596" i="19"/>
  <c r="X596" i="19"/>
  <c r="G597" i="19"/>
  <c r="W597" i="19" s="1"/>
  <c r="H595" i="19"/>
  <c r="E598" i="19"/>
  <c r="C600" i="19"/>
  <c r="B599" i="19"/>
  <c r="O596" i="19" a="1"/>
  <c r="N596" i="19" a="1"/>
  <c r="R596" i="19" a="1"/>
  <c r="F599" i="19" a="1"/>
  <c r="E599" i="19" a="1"/>
  <c r="G598" i="19" a="1"/>
  <c r="R596" i="19" l="1"/>
  <c r="F599" i="19"/>
  <c r="V597" i="19"/>
  <c r="O596" i="19"/>
  <c r="Q596" i="19" s="1"/>
  <c r="N596" i="19"/>
  <c r="P596" i="19" s="1"/>
  <c r="K597" i="19"/>
  <c r="M597" i="19"/>
  <c r="L597" i="19"/>
  <c r="X597" i="19"/>
  <c r="T597" i="19"/>
  <c r="J597" i="19"/>
  <c r="I597" i="19"/>
  <c r="S597" i="19"/>
  <c r="U597" i="19"/>
  <c r="G598" i="19"/>
  <c r="H596" i="19"/>
  <c r="E599" i="19"/>
  <c r="C601" i="19"/>
  <c r="B600" i="19"/>
  <c r="R597" i="19" a="1"/>
  <c r="O597" i="19" a="1"/>
  <c r="N597" i="19" a="1"/>
  <c r="R598" i="19" a="1"/>
  <c r="F600" i="19" a="1"/>
  <c r="E600" i="19" a="1"/>
  <c r="G599" i="19" a="1"/>
  <c r="R597" i="19" l="1"/>
  <c r="F600" i="19"/>
  <c r="V598" i="19"/>
  <c r="W598" i="19"/>
  <c r="O597" i="19"/>
  <c r="Q597" i="19" s="1"/>
  <c r="N597" i="19"/>
  <c r="P597" i="19" s="1"/>
  <c r="M598" i="19"/>
  <c r="K598" i="19"/>
  <c r="L598" i="19"/>
  <c r="H597" i="19"/>
  <c r="X598" i="19"/>
  <c r="I598" i="19"/>
  <c r="J598" i="19"/>
  <c r="T598" i="19"/>
  <c r="S598" i="19"/>
  <c r="U598" i="19"/>
  <c r="G599" i="19"/>
  <c r="W599" i="19" s="1"/>
  <c r="R598" i="19"/>
  <c r="E600" i="19"/>
  <c r="C602" i="19"/>
  <c r="B601" i="19"/>
  <c r="O598" i="19" a="1"/>
  <c r="N598" i="19" a="1"/>
  <c r="F601" i="19" a="1"/>
  <c r="E601" i="19" a="1"/>
  <c r="G600" i="19" a="1"/>
  <c r="F601" i="19" l="1"/>
  <c r="V599" i="19"/>
  <c r="O598" i="19"/>
  <c r="Q598" i="19" s="1"/>
  <c r="N598" i="19"/>
  <c r="P598" i="19" s="1"/>
  <c r="K599" i="19"/>
  <c r="L599" i="19"/>
  <c r="M599" i="19"/>
  <c r="X599" i="19"/>
  <c r="J599" i="19"/>
  <c r="I599" i="19"/>
  <c r="U599" i="19"/>
  <c r="T599" i="19"/>
  <c r="S599" i="19"/>
  <c r="G600" i="19"/>
  <c r="H598" i="19"/>
  <c r="E601" i="19"/>
  <c r="C603" i="19"/>
  <c r="B602" i="19"/>
  <c r="O599" i="19" a="1"/>
  <c r="N599" i="19" a="1"/>
  <c r="R600" i="19" a="1"/>
  <c r="R599" i="19" a="1"/>
  <c r="F602" i="19" a="1"/>
  <c r="E602" i="19" a="1"/>
  <c r="G601" i="19" a="1"/>
  <c r="R599" i="19" l="1"/>
  <c r="F602" i="19"/>
  <c r="V600" i="19"/>
  <c r="W600" i="19"/>
  <c r="O599" i="19"/>
  <c r="Q599" i="19" s="1"/>
  <c r="N599" i="19"/>
  <c r="P599" i="19" s="1"/>
  <c r="L600" i="19"/>
  <c r="M600" i="19"/>
  <c r="K600" i="19"/>
  <c r="H599" i="19"/>
  <c r="T600" i="19"/>
  <c r="I600" i="19"/>
  <c r="J600" i="19"/>
  <c r="S600" i="19"/>
  <c r="X600" i="19"/>
  <c r="U600" i="19"/>
  <c r="G601" i="19"/>
  <c r="W601" i="19" s="1"/>
  <c r="R600" i="19"/>
  <c r="E602" i="19"/>
  <c r="C604" i="19"/>
  <c r="B603" i="19"/>
  <c r="O600" i="19" a="1"/>
  <c r="N600" i="19" a="1"/>
  <c r="F603" i="19" a="1"/>
  <c r="G602" i="19" a="1"/>
  <c r="E603" i="19" a="1"/>
  <c r="F603" i="19" l="1"/>
  <c r="V601" i="19"/>
  <c r="O600" i="19"/>
  <c r="Q600" i="19" s="1"/>
  <c r="N600" i="19"/>
  <c r="P600" i="19" s="1"/>
  <c r="H600" i="19"/>
  <c r="L601" i="19"/>
  <c r="M601" i="19"/>
  <c r="K601" i="19"/>
  <c r="X601" i="19"/>
  <c r="J601" i="19"/>
  <c r="S601" i="19"/>
  <c r="I601" i="19"/>
  <c r="U601" i="19"/>
  <c r="T601" i="19"/>
  <c r="G602" i="19"/>
  <c r="W602" i="19" s="1"/>
  <c r="E603" i="19"/>
  <c r="C605" i="19"/>
  <c r="B604" i="19"/>
  <c r="O601" i="19" a="1"/>
  <c r="R601" i="19" a="1"/>
  <c r="N601" i="19" a="1"/>
  <c r="F604" i="19" a="1"/>
  <c r="E604" i="19" a="1"/>
  <c r="G603" i="19" a="1"/>
  <c r="R601" i="19" l="1"/>
  <c r="F604" i="19"/>
  <c r="V602" i="19"/>
  <c r="O601" i="19"/>
  <c r="Q601" i="19" s="1"/>
  <c r="N601" i="19"/>
  <c r="P601" i="19" s="1"/>
  <c r="K602" i="19"/>
  <c r="L602" i="19"/>
  <c r="M602" i="19"/>
  <c r="U602" i="19"/>
  <c r="I602" i="19"/>
  <c r="X602" i="19"/>
  <c r="S602" i="19"/>
  <c r="J602" i="19"/>
  <c r="T602" i="19"/>
  <c r="G603" i="19"/>
  <c r="H601" i="19"/>
  <c r="E604" i="19"/>
  <c r="C606" i="19"/>
  <c r="B605" i="19"/>
  <c r="O602" i="19" a="1"/>
  <c r="N602" i="19" a="1"/>
  <c r="R602" i="19" a="1"/>
  <c r="R603" i="19" a="1"/>
  <c r="F605" i="19" a="1"/>
  <c r="E605" i="19" a="1"/>
  <c r="G604" i="19" a="1"/>
  <c r="R602" i="19" l="1"/>
  <c r="F605" i="19"/>
  <c r="V603" i="19"/>
  <c r="W603" i="19"/>
  <c r="O602" i="19"/>
  <c r="Q602" i="19" s="1"/>
  <c r="N602" i="19"/>
  <c r="P602" i="19" s="1"/>
  <c r="K603" i="19"/>
  <c r="L603" i="19"/>
  <c r="M603" i="19"/>
  <c r="X603" i="19"/>
  <c r="S603" i="19"/>
  <c r="J603" i="19"/>
  <c r="T603" i="19"/>
  <c r="U603" i="19"/>
  <c r="I603" i="19"/>
  <c r="G604" i="19"/>
  <c r="R603" i="19"/>
  <c r="H602" i="19"/>
  <c r="E605" i="19"/>
  <c r="C607" i="19"/>
  <c r="B606" i="19"/>
  <c r="N603" i="19" a="1"/>
  <c r="O603" i="19" a="1"/>
  <c r="R604" i="19" a="1"/>
  <c r="F606" i="19" a="1"/>
  <c r="E606" i="19" a="1"/>
  <c r="G605" i="19" a="1"/>
  <c r="F606" i="19" l="1"/>
  <c r="V604" i="19"/>
  <c r="W604" i="19"/>
  <c r="O603" i="19"/>
  <c r="Q603" i="19" s="1"/>
  <c r="N603" i="19"/>
  <c r="P603" i="19" s="1"/>
  <c r="K604" i="19"/>
  <c r="L604" i="19"/>
  <c r="M604" i="19"/>
  <c r="I604" i="19"/>
  <c r="J604" i="19"/>
  <c r="S604" i="19"/>
  <c r="U604" i="19"/>
  <c r="T604" i="19"/>
  <c r="X604" i="19"/>
  <c r="G605" i="19"/>
  <c r="R604" i="19"/>
  <c r="H603" i="19"/>
  <c r="E606" i="19"/>
  <c r="C608" i="19"/>
  <c r="B607" i="19"/>
  <c r="O604" i="19" a="1"/>
  <c r="N604" i="19" a="1"/>
  <c r="R605" i="19" a="1"/>
  <c r="F607" i="19" a="1"/>
  <c r="G606" i="19" a="1"/>
  <c r="E607" i="19" a="1"/>
  <c r="F607" i="19" l="1"/>
  <c r="V605" i="19"/>
  <c r="W605" i="19"/>
  <c r="O604" i="19"/>
  <c r="Q604" i="19" s="1"/>
  <c r="N604" i="19"/>
  <c r="P604" i="19" s="1"/>
  <c r="K605" i="19"/>
  <c r="L605" i="19"/>
  <c r="M605" i="19"/>
  <c r="U605" i="19"/>
  <c r="S605" i="19"/>
  <c r="X605" i="19"/>
  <c r="J605" i="19"/>
  <c r="T605" i="19"/>
  <c r="H604" i="19"/>
  <c r="I605" i="19"/>
  <c r="G606" i="19"/>
  <c r="W606" i="19" s="1"/>
  <c r="R605" i="19"/>
  <c r="E607" i="19"/>
  <c r="C609" i="19"/>
  <c r="B608" i="19"/>
  <c r="O605" i="19" a="1"/>
  <c r="N605" i="19" a="1"/>
  <c r="F608" i="19" a="1"/>
  <c r="E608" i="19" a="1"/>
  <c r="G607" i="19" a="1"/>
  <c r="F608" i="19" l="1"/>
  <c r="V606" i="19"/>
  <c r="O605" i="19"/>
  <c r="Q605" i="19" s="1"/>
  <c r="N605" i="19"/>
  <c r="P605" i="19" s="1"/>
  <c r="M606" i="19"/>
  <c r="K606" i="19"/>
  <c r="L606" i="19"/>
  <c r="S606" i="19"/>
  <c r="I606" i="19"/>
  <c r="J606" i="19"/>
  <c r="X606" i="19"/>
  <c r="T606" i="19"/>
  <c r="U606" i="19"/>
  <c r="H605" i="19"/>
  <c r="G607" i="19"/>
  <c r="W607" i="19" s="1"/>
  <c r="E608" i="19"/>
  <c r="C610" i="19"/>
  <c r="B609" i="19"/>
  <c r="R606" i="19" a="1"/>
  <c r="O606" i="19" a="1"/>
  <c r="N606" i="19" a="1"/>
  <c r="F609" i="19" a="1"/>
  <c r="E609" i="19" a="1"/>
  <c r="G608" i="19" a="1"/>
  <c r="R606" i="19" l="1"/>
  <c r="F609" i="19"/>
  <c r="V607" i="19"/>
  <c r="O606" i="19"/>
  <c r="Q606" i="19" s="1"/>
  <c r="N606" i="19"/>
  <c r="P606" i="19" s="1"/>
  <c r="K607" i="19"/>
  <c r="L607" i="19"/>
  <c r="M607" i="19"/>
  <c r="T607" i="19"/>
  <c r="X607" i="19"/>
  <c r="S607" i="19"/>
  <c r="U607" i="19"/>
  <c r="J607" i="19"/>
  <c r="I607" i="19"/>
  <c r="G608" i="19"/>
  <c r="H606" i="19"/>
  <c r="E609" i="19"/>
  <c r="C611" i="19"/>
  <c r="B610" i="19"/>
  <c r="R607" i="19" a="1"/>
  <c r="O607" i="19" a="1"/>
  <c r="R608" i="19" a="1"/>
  <c r="N607" i="19" a="1"/>
  <c r="F610" i="19" a="1"/>
  <c r="E610" i="19" a="1"/>
  <c r="G609" i="19" a="1"/>
  <c r="R607" i="19" l="1"/>
  <c r="F610" i="19"/>
  <c r="V608" i="19"/>
  <c r="W608" i="19"/>
  <c r="O607" i="19"/>
  <c r="Q607" i="19" s="1"/>
  <c r="N607" i="19"/>
  <c r="P607" i="19" s="1"/>
  <c r="M608" i="19"/>
  <c r="K608" i="19"/>
  <c r="L608" i="19"/>
  <c r="H607" i="19"/>
  <c r="J608" i="19"/>
  <c r="I608" i="19"/>
  <c r="U608" i="19"/>
  <c r="T608" i="19"/>
  <c r="X608" i="19"/>
  <c r="S608" i="19"/>
  <c r="G609" i="19"/>
  <c r="W609" i="19" s="1"/>
  <c r="R608" i="19"/>
  <c r="E610" i="19"/>
  <c r="C612" i="19"/>
  <c r="B611" i="19"/>
  <c r="N608" i="19" a="1"/>
  <c r="O608" i="19" a="1"/>
  <c r="F611" i="19" a="1"/>
  <c r="G610" i="19" a="1"/>
  <c r="E611" i="19" a="1"/>
  <c r="F611" i="19" l="1"/>
  <c r="V609" i="19"/>
  <c r="O608" i="19"/>
  <c r="Q608" i="19" s="1"/>
  <c r="N608" i="19"/>
  <c r="P608" i="19" s="1"/>
  <c r="L609" i="19"/>
  <c r="M609" i="19"/>
  <c r="K609" i="19"/>
  <c r="U609" i="19"/>
  <c r="S609" i="19"/>
  <c r="T609" i="19"/>
  <c r="I609" i="19"/>
  <c r="X609" i="19"/>
  <c r="J609" i="19"/>
  <c r="G610" i="19"/>
  <c r="H608" i="19"/>
  <c r="E611" i="19"/>
  <c r="C613" i="19"/>
  <c r="B612" i="19"/>
  <c r="O609" i="19" a="1"/>
  <c r="R609" i="19" a="1"/>
  <c r="N609" i="19" a="1"/>
  <c r="R610" i="19" a="1"/>
  <c r="F612" i="19" a="1"/>
  <c r="E612" i="19" a="1"/>
  <c r="G611" i="19" a="1"/>
  <c r="R609" i="19" l="1"/>
  <c r="F612" i="19"/>
  <c r="V610" i="19"/>
  <c r="W610" i="19"/>
  <c r="O609" i="19"/>
  <c r="Q609" i="19" s="1"/>
  <c r="N609" i="19"/>
  <c r="P609" i="19" s="1"/>
  <c r="K610" i="19"/>
  <c r="L610" i="19"/>
  <c r="M610" i="19"/>
  <c r="X610" i="19"/>
  <c r="I610" i="19"/>
  <c r="U610" i="19"/>
  <c r="S610" i="19"/>
  <c r="T610" i="19"/>
  <c r="J610" i="19"/>
  <c r="G611" i="19"/>
  <c r="R610" i="19"/>
  <c r="H609" i="19"/>
  <c r="E612" i="19"/>
  <c r="C614" i="19"/>
  <c r="B613" i="19"/>
  <c r="O610" i="19" a="1"/>
  <c r="R611" i="19" a="1"/>
  <c r="N610" i="19" a="1"/>
  <c r="F613" i="19" a="1"/>
  <c r="G612" i="19" a="1"/>
  <c r="E613" i="19" a="1"/>
  <c r="F613" i="19" l="1"/>
  <c r="V611" i="19"/>
  <c r="W611" i="19"/>
  <c r="O610" i="19"/>
  <c r="Q610" i="19" s="1"/>
  <c r="N610" i="19"/>
  <c r="P610" i="19" s="1"/>
  <c r="L611" i="19"/>
  <c r="M611" i="19"/>
  <c r="K611" i="19"/>
  <c r="H610" i="19"/>
  <c r="T611" i="19"/>
  <c r="U611" i="19"/>
  <c r="J611" i="19"/>
  <c r="I611" i="19"/>
  <c r="S611" i="19"/>
  <c r="X611" i="19"/>
  <c r="G612" i="19"/>
  <c r="W612" i="19" s="1"/>
  <c r="R611" i="19"/>
  <c r="E613" i="19"/>
  <c r="C615" i="19"/>
  <c r="B614" i="19"/>
  <c r="O611" i="19" a="1"/>
  <c r="N611" i="19" a="1"/>
  <c r="F614" i="19" a="1"/>
  <c r="E614" i="19" a="1"/>
  <c r="G613" i="19" a="1"/>
  <c r="F614" i="19" l="1"/>
  <c r="V612" i="19"/>
  <c r="O611" i="19"/>
  <c r="Q611" i="19" s="1"/>
  <c r="N611" i="19"/>
  <c r="P611" i="19" s="1"/>
  <c r="K612" i="19"/>
  <c r="L612" i="19"/>
  <c r="M612" i="19"/>
  <c r="X612" i="19"/>
  <c r="S612" i="19"/>
  <c r="T612" i="19"/>
  <c r="J612" i="19"/>
  <c r="U612" i="19"/>
  <c r="I612" i="19"/>
  <c r="H611" i="19"/>
  <c r="G613" i="19"/>
  <c r="W613" i="19" s="1"/>
  <c r="E614" i="19"/>
  <c r="C616" i="19"/>
  <c r="B615" i="19"/>
  <c r="R612" i="19" a="1"/>
  <c r="O612" i="19" a="1"/>
  <c r="N612" i="19" a="1"/>
  <c r="F615" i="19" a="1"/>
  <c r="E615" i="19" a="1"/>
  <c r="G614" i="19" a="1"/>
  <c r="R612" i="19" l="1"/>
  <c r="F615" i="19"/>
  <c r="V613" i="19"/>
  <c r="O612" i="19"/>
  <c r="Q612" i="19" s="1"/>
  <c r="N612" i="19"/>
  <c r="P612" i="19" s="1"/>
  <c r="K613" i="19"/>
  <c r="L613" i="19"/>
  <c r="M613" i="19"/>
  <c r="S613" i="19"/>
  <c r="X613" i="19"/>
  <c r="I613" i="19"/>
  <c r="T613" i="19"/>
  <c r="J613" i="19"/>
  <c r="H612" i="19"/>
  <c r="U613" i="19"/>
  <c r="G614" i="19"/>
  <c r="W614" i="19" s="1"/>
  <c r="E615" i="19"/>
  <c r="C617" i="19"/>
  <c r="B616" i="19"/>
  <c r="O613" i="19" a="1"/>
  <c r="R613" i="19" a="1"/>
  <c r="N613" i="19" a="1"/>
  <c r="F616" i="19" a="1"/>
  <c r="G615" i="19" a="1"/>
  <c r="E616" i="19" a="1"/>
  <c r="R613" i="19" l="1"/>
  <c r="F616" i="19"/>
  <c r="V614" i="19"/>
  <c r="O613" i="19"/>
  <c r="Q613" i="19" s="1"/>
  <c r="N613" i="19"/>
  <c r="M614" i="19"/>
  <c r="K614" i="19"/>
  <c r="L614" i="19"/>
  <c r="J614" i="19"/>
  <c r="U614" i="19"/>
  <c r="T614" i="19"/>
  <c r="S614" i="19"/>
  <c r="I614" i="19"/>
  <c r="X614" i="19"/>
  <c r="G615" i="19"/>
  <c r="W615" i="19" s="1"/>
  <c r="E616" i="19"/>
  <c r="C618" i="19"/>
  <c r="B617" i="19"/>
  <c r="N614" i="19" a="1"/>
  <c r="R614" i="19" a="1"/>
  <c r="O614" i="19" a="1"/>
  <c r="F617" i="19" a="1"/>
  <c r="E617" i="19" a="1"/>
  <c r="G616" i="19" a="1"/>
  <c r="R614" i="19" l="1"/>
  <c r="F617" i="19"/>
  <c r="V615" i="19"/>
  <c r="O614" i="19"/>
  <c r="Q614" i="19" s="1"/>
  <c r="H613" i="19"/>
  <c r="P613" i="19"/>
  <c r="N614" i="19"/>
  <c r="P614" i="19" s="1"/>
  <c r="K615" i="19"/>
  <c r="L615" i="19"/>
  <c r="M615" i="19"/>
  <c r="S615" i="19"/>
  <c r="I615" i="19"/>
  <c r="U615" i="19"/>
  <c r="X615" i="19"/>
  <c r="J615" i="19"/>
  <c r="T615" i="19"/>
  <c r="H614" i="19"/>
  <c r="G616" i="19"/>
  <c r="E617" i="19"/>
  <c r="C619" i="19"/>
  <c r="B618" i="19"/>
  <c r="R615" i="19" a="1"/>
  <c r="R616" i="19" a="1"/>
  <c r="O615" i="19" a="1"/>
  <c r="N615" i="19" a="1"/>
  <c r="F618" i="19" a="1"/>
  <c r="E618" i="19" a="1"/>
  <c r="G617" i="19" a="1"/>
  <c r="R615" i="19" l="1"/>
  <c r="F618" i="19"/>
  <c r="V616" i="19"/>
  <c r="W616" i="19"/>
  <c r="O615" i="19"/>
  <c r="Q615" i="19" s="1"/>
  <c r="N615" i="19"/>
  <c r="P615" i="19" s="1"/>
  <c r="K616" i="19"/>
  <c r="L616" i="19"/>
  <c r="M616" i="19"/>
  <c r="J616" i="19"/>
  <c r="I616" i="19"/>
  <c r="S616" i="19"/>
  <c r="X616" i="19"/>
  <c r="U616" i="19"/>
  <c r="T616" i="19"/>
  <c r="H615" i="19"/>
  <c r="G617" i="19"/>
  <c r="W617" i="19" s="1"/>
  <c r="R616" i="19"/>
  <c r="E618" i="19"/>
  <c r="C620" i="19"/>
  <c r="B619" i="19"/>
  <c r="O616" i="19" a="1"/>
  <c r="N616" i="19" a="1"/>
  <c r="F619" i="19" a="1"/>
  <c r="E619" i="19" a="1"/>
  <c r="G618" i="19" a="1"/>
  <c r="F619" i="19" l="1"/>
  <c r="V617" i="19"/>
  <c r="O616" i="19"/>
  <c r="Q616" i="19" s="1"/>
  <c r="N616" i="19"/>
  <c r="P616" i="19" s="1"/>
  <c r="L617" i="19"/>
  <c r="M617" i="19"/>
  <c r="K617" i="19"/>
  <c r="T617" i="19"/>
  <c r="H616" i="19"/>
  <c r="X617" i="19"/>
  <c r="S617" i="19"/>
  <c r="I617" i="19"/>
  <c r="J617" i="19"/>
  <c r="U617" i="19"/>
  <c r="G618" i="19"/>
  <c r="W618" i="19" s="1"/>
  <c r="E619" i="19"/>
  <c r="C621" i="19"/>
  <c r="B620" i="19"/>
  <c r="R617" i="19" a="1"/>
  <c r="O617" i="19" a="1"/>
  <c r="N617" i="19" a="1"/>
  <c r="F620" i="19" a="1"/>
  <c r="E620" i="19" a="1"/>
  <c r="G619" i="19" a="1"/>
  <c r="R617" i="19" l="1"/>
  <c r="F620" i="19"/>
  <c r="V618" i="19"/>
  <c r="O617" i="19"/>
  <c r="Q617" i="19" s="1"/>
  <c r="N617" i="19"/>
  <c r="P617" i="19" s="1"/>
  <c r="K618" i="19"/>
  <c r="M618" i="19"/>
  <c r="L618" i="19"/>
  <c r="U618" i="19"/>
  <c r="I618" i="19"/>
  <c r="J618" i="19"/>
  <c r="X618" i="19"/>
  <c r="S618" i="19"/>
  <c r="T618" i="19"/>
  <c r="H617" i="19"/>
  <c r="G619" i="19"/>
  <c r="W619" i="19" s="1"/>
  <c r="E620" i="19"/>
  <c r="C622" i="19"/>
  <c r="B621" i="19"/>
  <c r="R618" i="19" a="1"/>
  <c r="O618" i="19" a="1"/>
  <c r="N618" i="19" a="1"/>
  <c r="F621" i="19" a="1"/>
  <c r="E621" i="19" a="1"/>
  <c r="G620" i="19" a="1"/>
  <c r="R618" i="19" l="1"/>
  <c r="F621" i="19"/>
  <c r="V619" i="19"/>
  <c r="O618" i="19"/>
  <c r="Q618" i="19" s="1"/>
  <c r="N618" i="19"/>
  <c r="P618" i="19" s="1"/>
  <c r="K619" i="19"/>
  <c r="M619" i="19"/>
  <c r="L619" i="19"/>
  <c r="I619" i="19"/>
  <c r="S619" i="19"/>
  <c r="J619" i="19"/>
  <c r="X619" i="19"/>
  <c r="T619" i="19"/>
  <c r="U619" i="19"/>
  <c r="G620" i="19"/>
  <c r="H618" i="19"/>
  <c r="E621" i="19"/>
  <c r="C623" i="19"/>
  <c r="B622" i="19"/>
  <c r="R619" i="19" a="1"/>
  <c r="O619" i="19" a="1"/>
  <c r="N619" i="19" a="1"/>
  <c r="R620" i="19" a="1"/>
  <c r="F622" i="19" a="1"/>
  <c r="E622" i="19" a="1"/>
  <c r="G621" i="19" a="1"/>
  <c r="R619" i="19" l="1"/>
  <c r="F622" i="19"/>
  <c r="V620" i="19"/>
  <c r="W620" i="19"/>
  <c r="O619" i="19"/>
  <c r="Q619" i="19" s="1"/>
  <c r="N619" i="19"/>
  <c r="P619" i="19" s="1"/>
  <c r="K620" i="19"/>
  <c r="L620" i="19"/>
  <c r="M620" i="19"/>
  <c r="X620" i="19"/>
  <c r="J620" i="19"/>
  <c r="U620" i="19"/>
  <c r="S620" i="19"/>
  <c r="I620" i="19"/>
  <c r="T620" i="19"/>
  <c r="H619" i="19"/>
  <c r="G621" i="19"/>
  <c r="W621" i="19" s="1"/>
  <c r="R620" i="19"/>
  <c r="E622" i="19"/>
  <c r="C624" i="19"/>
  <c r="B623" i="19"/>
  <c r="N620" i="19" a="1"/>
  <c r="O620" i="19" a="1"/>
  <c r="F623" i="19" a="1"/>
  <c r="E623" i="19" a="1"/>
  <c r="G622" i="19" a="1"/>
  <c r="F623" i="19" l="1"/>
  <c r="V621" i="19"/>
  <c r="O620" i="19"/>
  <c r="Q620" i="19" s="1"/>
  <c r="N620" i="19"/>
  <c r="P620" i="19" s="1"/>
  <c r="L621" i="19"/>
  <c r="M621" i="19"/>
  <c r="K621" i="19"/>
  <c r="I621" i="19"/>
  <c r="H620" i="19"/>
  <c r="G622" i="19"/>
  <c r="T621" i="19"/>
  <c r="U621" i="19"/>
  <c r="J621" i="19"/>
  <c r="S621" i="19"/>
  <c r="X621" i="19"/>
  <c r="E623" i="19"/>
  <c r="C625" i="19"/>
  <c r="B624" i="19"/>
  <c r="R622" i="19" a="1"/>
  <c r="R621" i="19" a="1"/>
  <c r="O621" i="19" a="1"/>
  <c r="N621" i="19" a="1"/>
  <c r="F624" i="19" a="1"/>
  <c r="E624" i="19" a="1"/>
  <c r="G623" i="19" a="1"/>
  <c r="R621" i="19" l="1"/>
  <c r="F624" i="19"/>
  <c r="V622" i="19"/>
  <c r="W622" i="19"/>
  <c r="O621" i="19"/>
  <c r="Q621" i="19" s="1"/>
  <c r="N621" i="19"/>
  <c r="P621" i="19" s="1"/>
  <c r="U622" i="19"/>
  <c r="M622" i="19"/>
  <c r="L622" i="19"/>
  <c r="K622" i="19"/>
  <c r="S622" i="19"/>
  <c r="J622" i="19"/>
  <c r="X622" i="19"/>
  <c r="I622" i="19"/>
  <c r="T622" i="19"/>
  <c r="G623" i="19"/>
  <c r="W623" i="19" s="1"/>
  <c r="H621" i="19"/>
  <c r="R622" i="19"/>
  <c r="E624" i="19"/>
  <c r="C626" i="19"/>
  <c r="B625" i="19"/>
  <c r="N622" i="19" a="1"/>
  <c r="O622" i="19" a="1"/>
  <c r="F625" i="19" a="1"/>
  <c r="E625" i="19" a="1"/>
  <c r="G624" i="19" a="1"/>
  <c r="F625" i="19" l="1"/>
  <c r="V623" i="19"/>
  <c r="O622" i="19"/>
  <c r="Q622" i="19" s="1"/>
  <c r="N622" i="19"/>
  <c r="P622" i="19" s="1"/>
  <c r="K623" i="19"/>
  <c r="L623" i="19"/>
  <c r="M623" i="19"/>
  <c r="T623" i="19"/>
  <c r="I623" i="19"/>
  <c r="S623" i="19"/>
  <c r="X623" i="19"/>
  <c r="U623" i="19"/>
  <c r="J623" i="19"/>
  <c r="G624" i="19"/>
  <c r="H622" i="19"/>
  <c r="E625" i="19"/>
  <c r="C627" i="19"/>
  <c r="B626" i="19"/>
  <c r="R623" i="19" a="1"/>
  <c r="R624" i="19" a="1"/>
  <c r="O623" i="19" a="1"/>
  <c r="N623" i="19" a="1"/>
  <c r="F626" i="19" a="1"/>
  <c r="E626" i="19" a="1"/>
  <c r="G625" i="19" a="1"/>
  <c r="R623" i="19" l="1"/>
  <c r="F626" i="19"/>
  <c r="V624" i="19"/>
  <c r="W624" i="19"/>
  <c r="O623" i="19"/>
  <c r="Q623" i="19" s="1"/>
  <c r="N623" i="19"/>
  <c r="P623" i="19" s="1"/>
  <c r="K624" i="19"/>
  <c r="L624" i="19"/>
  <c r="M624" i="19"/>
  <c r="T624" i="19"/>
  <c r="I624" i="19"/>
  <c r="S624" i="19"/>
  <c r="X624" i="19"/>
  <c r="U624" i="19"/>
  <c r="J624" i="19"/>
  <c r="G625" i="19"/>
  <c r="H623" i="19"/>
  <c r="R624" i="19"/>
  <c r="E626" i="19"/>
  <c r="C628" i="19"/>
  <c r="B627" i="19"/>
  <c r="R625" i="19" a="1"/>
  <c r="O624" i="19" a="1"/>
  <c r="N624" i="19" a="1"/>
  <c r="F627" i="19" a="1"/>
  <c r="E627" i="19" a="1"/>
  <c r="G626" i="19" a="1"/>
  <c r="F627" i="19" l="1"/>
  <c r="V625" i="19"/>
  <c r="W625" i="19"/>
  <c r="O624" i="19"/>
  <c r="Q624" i="19" s="1"/>
  <c r="N624" i="19"/>
  <c r="P624" i="19" s="1"/>
  <c r="L625" i="19"/>
  <c r="M625" i="19"/>
  <c r="K625" i="19"/>
  <c r="X625" i="19"/>
  <c r="U625" i="19"/>
  <c r="I625" i="19"/>
  <c r="J625" i="19"/>
  <c r="S625" i="19"/>
  <c r="T625" i="19"/>
  <c r="G626" i="19"/>
  <c r="H624" i="19"/>
  <c r="R625" i="19"/>
  <c r="E627" i="19"/>
  <c r="C629" i="19"/>
  <c r="B628" i="19"/>
  <c r="O625" i="19" a="1"/>
  <c r="R626" i="19" a="1"/>
  <c r="N625" i="19" a="1"/>
  <c r="F628" i="19" a="1"/>
  <c r="E628" i="19" a="1"/>
  <c r="G627" i="19" a="1"/>
  <c r="F628" i="19" l="1"/>
  <c r="V626" i="19"/>
  <c r="W626" i="19"/>
  <c r="O625" i="19"/>
  <c r="Q625" i="19" s="1"/>
  <c r="N625" i="19"/>
  <c r="P625" i="19" s="1"/>
  <c r="K626" i="19"/>
  <c r="L626" i="19"/>
  <c r="M626" i="19"/>
  <c r="S626" i="19"/>
  <c r="T626" i="19"/>
  <c r="I626" i="19"/>
  <c r="U626" i="19"/>
  <c r="X626" i="19"/>
  <c r="J626" i="19"/>
  <c r="G627" i="19"/>
  <c r="H625" i="19"/>
  <c r="R626" i="19"/>
  <c r="E628" i="19"/>
  <c r="C630" i="19"/>
  <c r="B629" i="19"/>
  <c r="N626" i="19" a="1"/>
  <c r="O626" i="19" a="1"/>
  <c r="R627" i="19" a="1"/>
  <c r="F629" i="19" a="1"/>
  <c r="E629" i="19" a="1"/>
  <c r="G628" i="19" a="1"/>
  <c r="F629" i="19" l="1"/>
  <c r="V627" i="19"/>
  <c r="W627" i="19"/>
  <c r="O626" i="19"/>
  <c r="Q626" i="19" s="1"/>
  <c r="N626" i="19"/>
  <c r="P626" i="19" s="1"/>
  <c r="K627" i="19"/>
  <c r="L627" i="19"/>
  <c r="M627" i="19"/>
  <c r="I627" i="19"/>
  <c r="J627" i="19"/>
  <c r="S627" i="19"/>
  <c r="X627" i="19"/>
  <c r="T627" i="19"/>
  <c r="U627" i="19"/>
  <c r="H626" i="19"/>
  <c r="G628" i="19"/>
  <c r="W628" i="19" s="1"/>
  <c r="R627" i="19"/>
  <c r="E629" i="19"/>
  <c r="C631" i="19"/>
  <c r="B630" i="19"/>
  <c r="O627" i="19" a="1"/>
  <c r="N627" i="19" a="1"/>
  <c r="F630" i="19" a="1"/>
  <c r="E630" i="19" a="1"/>
  <c r="G629" i="19" a="1"/>
  <c r="F630" i="19" l="1"/>
  <c r="V628" i="19"/>
  <c r="O627" i="19"/>
  <c r="Q627" i="19" s="1"/>
  <c r="N627" i="19"/>
  <c r="P627" i="19" s="1"/>
  <c r="H627" i="19"/>
  <c r="K628" i="19"/>
  <c r="L628" i="19"/>
  <c r="M628" i="19"/>
  <c r="U628" i="19"/>
  <c r="J628" i="19"/>
  <c r="G629" i="19"/>
  <c r="S628" i="19"/>
  <c r="I628" i="19"/>
  <c r="T628" i="19"/>
  <c r="X628" i="19"/>
  <c r="E630" i="19"/>
  <c r="C632" i="19"/>
  <c r="B631" i="19"/>
  <c r="R629" i="19" a="1"/>
  <c r="R628" i="19" a="1"/>
  <c r="O628" i="19" a="1"/>
  <c r="N628" i="19" a="1"/>
  <c r="F631" i="19" a="1"/>
  <c r="E631" i="19" a="1"/>
  <c r="G630" i="19" a="1"/>
  <c r="R628" i="19" l="1"/>
  <c r="F631" i="19"/>
  <c r="V629" i="19"/>
  <c r="W629" i="19"/>
  <c r="O628" i="19"/>
  <c r="Q628" i="19" s="1"/>
  <c r="N628" i="19"/>
  <c r="P628" i="19" s="1"/>
  <c r="T629" i="19"/>
  <c r="M629" i="19"/>
  <c r="L629" i="19"/>
  <c r="K629" i="19"/>
  <c r="X629" i="19"/>
  <c r="U629" i="19"/>
  <c r="I629" i="19"/>
  <c r="J629" i="19"/>
  <c r="S629" i="19"/>
  <c r="G630" i="19"/>
  <c r="R629" i="19"/>
  <c r="H628" i="19"/>
  <c r="E631" i="19"/>
  <c r="C633" i="19"/>
  <c r="B632" i="19"/>
  <c r="N629" i="19" a="1"/>
  <c r="O629" i="19" a="1"/>
  <c r="R630" i="19" a="1"/>
  <c r="F632" i="19" a="1"/>
  <c r="E632" i="19" a="1"/>
  <c r="G631" i="19" a="1"/>
  <c r="F632" i="19" l="1"/>
  <c r="V630" i="19"/>
  <c r="W630" i="19"/>
  <c r="O629" i="19"/>
  <c r="Q629" i="19" s="1"/>
  <c r="N629" i="19"/>
  <c r="P629" i="19" s="1"/>
  <c r="H629" i="19"/>
  <c r="M630" i="19"/>
  <c r="K630" i="19"/>
  <c r="L630" i="19"/>
  <c r="J630" i="19"/>
  <c r="U630" i="19"/>
  <c r="S630" i="19"/>
  <c r="I630" i="19"/>
  <c r="T630" i="19"/>
  <c r="X630" i="19"/>
  <c r="G631" i="19"/>
  <c r="W631" i="19" s="1"/>
  <c r="R630" i="19"/>
  <c r="E632" i="19"/>
  <c r="C634" i="19"/>
  <c r="B633" i="19"/>
  <c r="N630" i="19" a="1"/>
  <c r="O630" i="19" a="1"/>
  <c r="F633" i="19" a="1"/>
  <c r="E633" i="19" a="1"/>
  <c r="G632" i="19" a="1"/>
  <c r="F633" i="19" l="1"/>
  <c r="V631" i="19"/>
  <c r="O630" i="19"/>
  <c r="Q630" i="19" s="1"/>
  <c r="N630" i="19"/>
  <c r="P630" i="19" s="1"/>
  <c r="K631" i="19"/>
  <c r="L631" i="19"/>
  <c r="M631" i="19"/>
  <c r="T631" i="19"/>
  <c r="U631" i="19"/>
  <c r="J631" i="19"/>
  <c r="X631" i="19"/>
  <c r="S631" i="19"/>
  <c r="I631" i="19"/>
  <c r="G632" i="19"/>
  <c r="H630" i="19"/>
  <c r="E633" i="19"/>
  <c r="C635" i="19"/>
  <c r="B634" i="19"/>
  <c r="R631" i="19" a="1"/>
  <c r="O631" i="19" a="1"/>
  <c r="N631" i="19" a="1"/>
  <c r="R632" i="19" a="1"/>
  <c r="F634" i="19" a="1"/>
  <c r="E634" i="19" a="1"/>
  <c r="G633" i="19" a="1"/>
  <c r="R631" i="19" l="1"/>
  <c r="F634" i="19"/>
  <c r="V632" i="19"/>
  <c r="W632" i="19"/>
  <c r="O631" i="19"/>
  <c r="Q631" i="19" s="1"/>
  <c r="N631" i="19"/>
  <c r="P631" i="19" s="1"/>
  <c r="L632" i="19"/>
  <c r="M632" i="19"/>
  <c r="K632" i="19"/>
  <c r="X632" i="19"/>
  <c r="J632" i="19"/>
  <c r="I632" i="19"/>
  <c r="T632" i="19"/>
  <c r="S632" i="19"/>
  <c r="U632" i="19"/>
  <c r="H631" i="19"/>
  <c r="G633" i="19"/>
  <c r="W633" i="19" s="1"/>
  <c r="R632" i="19"/>
  <c r="E634" i="19"/>
  <c r="C636" i="19"/>
  <c r="B635" i="19"/>
  <c r="O632" i="19" a="1"/>
  <c r="N632" i="19" a="1"/>
  <c r="F635" i="19" a="1"/>
  <c r="E635" i="19" a="1"/>
  <c r="G634" i="19" a="1"/>
  <c r="F635" i="19" l="1"/>
  <c r="V633" i="19"/>
  <c r="O632" i="19"/>
  <c r="Q632" i="19" s="1"/>
  <c r="N632" i="19"/>
  <c r="P632" i="19" s="1"/>
  <c r="L633" i="19"/>
  <c r="M633" i="19"/>
  <c r="K633" i="19"/>
  <c r="S633" i="19"/>
  <c r="J633" i="19"/>
  <c r="T633" i="19"/>
  <c r="X633" i="19"/>
  <c r="I633" i="19"/>
  <c r="U633" i="19"/>
  <c r="G634" i="19"/>
  <c r="H632" i="19"/>
  <c r="E635" i="19"/>
  <c r="C637" i="19"/>
  <c r="B636" i="19"/>
  <c r="R633" i="19" a="1"/>
  <c r="O633" i="19" a="1"/>
  <c r="R634" i="19" a="1"/>
  <c r="N633" i="19" a="1"/>
  <c r="F636" i="19" a="1"/>
  <c r="E636" i="19" a="1"/>
  <c r="G635" i="19" a="1"/>
  <c r="R633" i="19" l="1"/>
  <c r="F636" i="19"/>
  <c r="V634" i="19"/>
  <c r="W634" i="19"/>
  <c r="O633" i="19"/>
  <c r="Q633" i="19" s="1"/>
  <c r="N633" i="19"/>
  <c r="P633" i="19" s="1"/>
  <c r="K634" i="19"/>
  <c r="L634" i="19"/>
  <c r="M634" i="19"/>
  <c r="X634" i="19"/>
  <c r="U634" i="19"/>
  <c r="S634" i="19"/>
  <c r="J634" i="19"/>
  <c r="I634" i="19"/>
  <c r="T634" i="19"/>
  <c r="G635" i="19"/>
  <c r="W635" i="19" s="1"/>
  <c r="H633" i="19"/>
  <c r="R634" i="19"/>
  <c r="E636" i="19"/>
  <c r="C638" i="19"/>
  <c r="B637" i="19"/>
  <c r="N634" i="19" a="1"/>
  <c r="O634" i="19" a="1"/>
  <c r="F637" i="19" a="1"/>
  <c r="E637" i="19" a="1"/>
  <c r="G636" i="19" a="1"/>
  <c r="F637" i="19" l="1"/>
  <c r="V635" i="19"/>
  <c r="O634" i="19"/>
  <c r="Q634" i="19" s="1"/>
  <c r="N634" i="19"/>
  <c r="P634" i="19" s="1"/>
  <c r="K635" i="19"/>
  <c r="L635" i="19"/>
  <c r="M635" i="19"/>
  <c r="T635" i="19"/>
  <c r="J635" i="19"/>
  <c r="S635" i="19"/>
  <c r="X635" i="19"/>
  <c r="U635" i="19"/>
  <c r="I635" i="19"/>
  <c r="G636" i="19"/>
  <c r="H634" i="19"/>
  <c r="E637" i="19"/>
  <c r="C639" i="19"/>
  <c r="B638" i="19"/>
  <c r="R636" i="19" a="1"/>
  <c r="R635" i="19" a="1"/>
  <c r="O635" i="19" a="1"/>
  <c r="N635" i="19" a="1"/>
  <c r="F638" i="19" a="1"/>
  <c r="E638" i="19" a="1"/>
  <c r="G637" i="19" a="1"/>
  <c r="R635" i="19" l="1"/>
  <c r="F638" i="19"/>
  <c r="V636" i="19"/>
  <c r="W636" i="19"/>
  <c r="O635" i="19"/>
  <c r="Q635" i="19" s="1"/>
  <c r="N635" i="19"/>
  <c r="P635" i="19" s="1"/>
  <c r="K636" i="19"/>
  <c r="L636" i="19"/>
  <c r="M636" i="19"/>
  <c r="I636" i="19"/>
  <c r="T636" i="19"/>
  <c r="U636" i="19"/>
  <c r="J636" i="19"/>
  <c r="S636" i="19"/>
  <c r="X636" i="19"/>
  <c r="G637" i="19"/>
  <c r="H635" i="19"/>
  <c r="R636" i="19"/>
  <c r="E638" i="19"/>
  <c r="C640" i="19"/>
  <c r="B639" i="19"/>
  <c r="O636" i="19" a="1"/>
  <c r="R637" i="19" a="1"/>
  <c r="N636" i="19" a="1"/>
  <c r="F639" i="19" a="1"/>
  <c r="E639" i="19" a="1"/>
  <c r="G638" i="19" a="1"/>
  <c r="F639" i="19" l="1"/>
  <c r="V637" i="19"/>
  <c r="W637" i="19"/>
  <c r="O636" i="19"/>
  <c r="Q636" i="19" s="1"/>
  <c r="N636" i="19"/>
  <c r="P636" i="19" s="1"/>
  <c r="K637" i="19"/>
  <c r="L637" i="19"/>
  <c r="M637" i="19"/>
  <c r="T637" i="19"/>
  <c r="J637" i="19"/>
  <c r="U637" i="19"/>
  <c r="X637" i="19"/>
  <c r="I637" i="19"/>
  <c r="S637" i="19"/>
  <c r="G638" i="19"/>
  <c r="R637" i="19"/>
  <c r="H636" i="19"/>
  <c r="E639" i="19"/>
  <c r="C641" i="19"/>
  <c r="B640" i="19"/>
  <c r="O637" i="19" a="1"/>
  <c r="R638" i="19" a="1"/>
  <c r="N637" i="19" a="1"/>
  <c r="F640" i="19" a="1"/>
  <c r="G639" i="19" a="1"/>
  <c r="E640" i="19" a="1"/>
  <c r="F640" i="19" l="1"/>
  <c r="V638" i="19"/>
  <c r="W638" i="19"/>
  <c r="O637" i="19"/>
  <c r="Q637" i="19" s="1"/>
  <c r="N637" i="19"/>
  <c r="P637" i="19" s="1"/>
  <c r="M638" i="19"/>
  <c r="K638" i="19"/>
  <c r="L638" i="19"/>
  <c r="S638" i="19"/>
  <c r="U638" i="19"/>
  <c r="X638" i="19"/>
  <c r="T638" i="19"/>
  <c r="I638" i="19"/>
  <c r="J638" i="19"/>
  <c r="G639" i="19"/>
  <c r="R638" i="19"/>
  <c r="H637" i="19"/>
  <c r="E640" i="19"/>
  <c r="C642" i="19"/>
  <c r="B641" i="19"/>
  <c r="R639" i="19" a="1"/>
  <c r="O638" i="19" a="1"/>
  <c r="N638" i="19" a="1"/>
  <c r="F641" i="19" a="1"/>
  <c r="E641" i="19" a="1"/>
  <c r="G640" i="19" a="1"/>
  <c r="F641" i="19" l="1"/>
  <c r="V639" i="19"/>
  <c r="W639" i="19"/>
  <c r="O638" i="19"/>
  <c r="Q638" i="19" s="1"/>
  <c r="N638" i="19"/>
  <c r="P638" i="19" s="1"/>
  <c r="K639" i="19"/>
  <c r="L639" i="19"/>
  <c r="M639" i="19"/>
  <c r="X639" i="19"/>
  <c r="U639" i="19"/>
  <c r="T639" i="19"/>
  <c r="S639" i="19"/>
  <c r="I639" i="19"/>
  <c r="J639" i="19"/>
  <c r="H638" i="19"/>
  <c r="G640" i="19"/>
  <c r="W640" i="19" s="1"/>
  <c r="R639" i="19"/>
  <c r="E641" i="19"/>
  <c r="C643" i="19"/>
  <c r="B642" i="19"/>
  <c r="O639" i="19" a="1"/>
  <c r="N639" i="19" a="1"/>
  <c r="F642" i="19" a="1"/>
  <c r="E642" i="19" a="1"/>
  <c r="G641" i="19" a="1"/>
  <c r="F642" i="19" l="1"/>
  <c r="V640" i="19"/>
  <c r="O639" i="19"/>
  <c r="Q639" i="19" s="1"/>
  <c r="N639" i="19"/>
  <c r="P639" i="19" s="1"/>
  <c r="K640" i="19"/>
  <c r="M640" i="19"/>
  <c r="L640" i="19"/>
  <c r="J640" i="19"/>
  <c r="I640" i="19"/>
  <c r="S640" i="19"/>
  <c r="T640" i="19"/>
  <c r="U640" i="19"/>
  <c r="X640" i="19"/>
  <c r="G641" i="19"/>
  <c r="H639" i="19"/>
  <c r="E642" i="19"/>
  <c r="C644" i="19"/>
  <c r="B643" i="19"/>
  <c r="R640" i="19" a="1"/>
  <c r="O640" i="19" a="1"/>
  <c r="N640" i="19" a="1"/>
  <c r="R641" i="19" a="1"/>
  <c r="F643" i="19" a="1"/>
  <c r="E643" i="19" a="1"/>
  <c r="G642" i="19" a="1"/>
  <c r="R640" i="19" l="1"/>
  <c r="F643" i="19"/>
  <c r="V641" i="19"/>
  <c r="W641" i="19"/>
  <c r="O640" i="19"/>
  <c r="Q640" i="19" s="1"/>
  <c r="N640" i="19"/>
  <c r="P640" i="19" s="1"/>
  <c r="L641" i="19"/>
  <c r="M641" i="19"/>
  <c r="K641" i="19"/>
  <c r="T641" i="19"/>
  <c r="X641" i="19"/>
  <c r="U641" i="19"/>
  <c r="J641" i="19"/>
  <c r="S641" i="19"/>
  <c r="I641" i="19"/>
  <c r="G642" i="19"/>
  <c r="R641" i="19"/>
  <c r="H640" i="19"/>
  <c r="E643" i="19"/>
  <c r="C645" i="19"/>
  <c r="B644" i="19"/>
  <c r="O641" i="19" a="1"/>
  <c r="N641" i="19" a="1"/>
  <c r="R642" i="19" a="1"/>
  <c r="F644" i="19" a="1"/>
  <c r="G643" i="19" a="1"/>
  <c r="E644" i="19" a="1"/>
  <c r="F644" i="19" l="1"/>
  <c r="V642" i="19"/>
  <c r="W642" i="19"/>
  <c r="O641" i="19"/>
  <c r="Q641" i="19" s="1"/>
  <c r="N641" i="19"/>
  <c r="P641" i="19" s="1"/>
  <c r="K642" i="19"/>
  <c r="L642" i="19"/>
  <c r="M642" i="19"/>
  <c r="U642" i="19"/>
  <c r="X642" i="19"/>
  <c r="T642" i="19"/>
  <c r="J642" i="19"/>
  <c r="S642" i="19"/>
  <c r="I642" i="19"/>
  <c r="G643" i="19"/>
  <c r="W643" i="19" s="1"/>
  <c r="H641" i="19"/>
  <c r="R642" i="19"/>
  <c r="E644" i="19"/>
  <c r="C646" i="19"/>
  <c r="B645" i="19"/>
  <c r="N642" i="19" a="1"/>
  <c r="O642" i="19" a="1"/>
  <c r="F645" i="19" a="1"/>
  <c r="E645" i="19" a="1"/>
  <c r="G644" i="19" a="1"/>
  <c r="F645" i="19" l="1"/>
  <c r="V643" i="19"/>
  <c r="O642" i="19"/>
  <c r="Q642" i="19" s="1"/>
  <c r="N642" i="19"/>
  <c r="P642" i="19" s="1"/>
  <c r="L643" i="19"/>
  <c r="M643" i="19"/>
  <c r="K643" i="19"/>
  <c r="S643" i="19"/>
  <c r="U643" i="19"/>
  <c r="X643" i="19"/>
  <c r="I643" i="19"/>
  <c r="J643" i="19"/>
  <c r="T643" i="19"/>
  <c r="H642" i="19"/>
  <c r="G644" i="19"/>
  <c r="W644" i="19" s="1"/>
  <c r="E645" i="19"/>
  <c r="C647" i="19"/>
  <c r="B646" i="19"/>
  <c r="R643" i="19" a="1"/>
  <c r="O643" i="19" a="1"/>
  <c r="N643" i="19" a="1"/>
  <c r="F646" i="19" a="1"/>
  <c r="E646" i="19" a="1"/>
  <c r="G645" i="19" a="1"/>
  <c r="R643" i="19" l="1"/>
  <c r="F646" i="19"/>
  <c r="V644" i="19"/>
  <c r="O643" i="19"/>
  <c r="Q643" i="19" s="1"/>
  <c r="N643" i="19"/>
  <c r="P643" i="19" s="1"/>
  <c r="M644" i="19"/>
  <c r="K644" i="19"/>
  <c r="L644" i="19"/>
  <c r="J644" i="19"/>
  <c r="X644" i="19"/>
  <c r="S644" i="19"/>
  <c r="U644" i="19"/>
  <c r="I644" i="19"/>
  <c r="T644" i="19"/>
  <c r="G645" i="19"/>
  <c r="H643" i="19"/>
  <c r="E646" i="19"/>
  <c r="C648" i="19"/>
  <c r="B647" i="19"/>
  <c r="N644" i="19" a="1"/>
  <c r="R645" i="19" a="1"/>
  <c r="R644" i="19" a="1"/>
  <c r="O644" i="19" a="1"/>
  <c r="F647" i="19" a="1"/>
  <c r="E647" i="19" a="1"/>
  <c r="G646" i="19" a="1"/>
  <c r="R644" i="19" l="1"/>
  <c r="F647" i="19"/>
  <c r="V645" i="19"/>
  <c r="W645" i="19"/>
  <c r="O644" i="19"/>
  <c r="Q644" i="19" s="1"/>
  <c r="N644" i="19"/>
  <c r="K645" i="19"/>
  <c r="L645" i="19"/>
  <c r="M645" i="19"/>
  <c r="T645" i="19"/>
  <c r="S645" i="19"/>
  <c r="J645" i="19"/>
  <c r="I645" i="19"/>
  <c r="U645" i="19"/>
  <c r="X645" i="19"/>
  <c r="G646" i="19"/>
  <c r="W646" i="19" s="1"/>
  <c r="R645" i="19"/>
  <c r="E647" i="19"/>
  <c r="C649" i="19"/>
  <c r="B648" i="19"/>
  <c r="O645" i="19" a="1"/>
  <c r="N645" i="19" a="1"/>
  <c r="F648" i="19" a="1"/>
  <c r="E648" i="19" a="1"/>
  <c r="G647" i="19" a="1"/>
  <c r="F648" i="19" l="1"/>
  <c r="V646" i="19"/>
  <c r="O645" i="19"/>
  <c r="Q645" i="19" s="1"/>
  <c r="H644" i="19"/>
  <c r="P644" i="19"/>
  <c r="N645" i="19"/>
  <c r="P645" i="19" s="1"/>
  <c r="H645" i="19"/>
  <c r="K646" i="19"/>
  <c r="L646" i="19"/>
  <c r="M646" i="19"/>
  <c r="S646" i="19"/>
  <c r="X646" i="19"/>
  <c r="U646" i="19"/>
  <c r="I646" i="19"/>
  <c r="T646" i="19"/>
  <c r="J646" i="19"/>
  <c r="G647" i="19"/>
  <c r="E648" i="19"/>
  <c r="C650" i="19"/>
  <c r="B649" i="19"/>
  <c r="R647" i="19" a="1"/>
  <c r="N646" i="19" a="1"/>
  <c r="R646" i="19" a="1"/>
  <c r="O646" i="19" a="1"/>
  <c r="F649" i="19" a="1"/>
  <c r="G648" i="19" a="1"/>
  <c r="E649" i="19" a="1"/>
  <c r="R646" i="19" l="1"/>
  <c r="F649" i="19"/>
  <c r="V647" i="19"/>
  <c r="W647" i="19"/>
  <c r="O646" i="19"/>
  <c r="Q646" i="19" s="1"/>
  <c r="N646" i="19"/>
  <c r="P646" i="19" s="1"/>
  <c r="L647" i="19"/>
  <c r="M647" i="19"/>
  <c r="K647" i="19"/>
  <c r="J647" i="19"/>
  <c r="I647" i="19"/>
  <c r="S647" i="19"/>
  <c r="T647" i="19"/>
  <c r="X647" i="19"/>
  <c r="U647" i="19"/>
  <c r="H646" i="19"/>
  <c r="G648" i="19"/>
  <c r="W648" i="19" s="1"/>
  <c r="R647" i="19"/>
  <c r="E649" i="19"/>
  <c r="C651" i="19"/>
  <c r="B650" i="19"/>
  <c r="O647" i="19" a="1"/>
  <c r="N647" i="19" a="1"/>
  <c r="F650" i="19" a="1"/>
  <c r="G649" i="19" a="1"/>
  <c r="E650" i="19" a="1"/>
  <c r="F650" i="19" l="1"/>
  <c r="V648" i="19"/>
  <c r="O647" i="19"/>
  <c r="Q647" i="19" s="1"/>
  <c r="N647" i="19"/>
  <c r="P647" i="19" s="1"/>
  <c r="K648" i="19"/>
  <c r="M648" i="19"/>
  <c r="L648" i="19"/>
  <c r="H647" i="19"/>
  <c r="J648" i="19"/>
  <c r="I648" i="19"/>
  <c r="S648" i="19"/>
  <c r="U648" i="19"/>
  <c r="T648" i="19"/>
  <c r="X648" i="19"/>
  <c r="G649" i="19"/>
  <c r="W649" i="19" s="1"/>
  <c r="E650" i="19"/>
  <c r="C652" i="19"/>
  <c r="B651" i="19"/>
  <c r="R648" i="19" a="1"/>
  <c r="N648" i="19" a="1"/>
  <c r="O648" i="19" a="1"/>
  <c r="F651" i="19" a="1"/>
  <c r="E651" i="19" a="1"/>
  <c r="G650" i="19" a="1"/>
  <c r="R648" i="19" l="1"/>
  <c r="F651" i="19"/>
  <c r="V649" i="19"/>
  <c r="O648" i="19"/>
  <c r="Q648" i="19" s="1"/>
  <c r="N648" i="19"/>
  <c r="K649" i="19"/>
  <c r="L649" i="19"/>
  <c r="M649" i="19"/>
  <c r="X649" i="19"/>
  <c r="I649" i="19"/>
  <c r="U649" i="19"/>
  <c r="J649" i="19"/>
  <c r="S649" i="19"/>
  <c r="T649" i="19"/>
  <c r="G650" i="19"/>
  <c r="W650" i="19" s="1"/>
  <c r="E651" i="19"/>
  <c r="C653" i="19"/>
  <c r="B652" i="19"/>
  <c r="N649" i="19" a="1"/>
  <c r="R649" i="19" a="1"/>
  <c r="O649" i="19" a="1"/>
  <c r="F652" i="19" a="1"/>
  <c r="E652" i="19" a="1"/>
  <c r="G651" i="19" a="1"/>
  <c r="R649" i="19" l="1"/>
  <c r="F652" i="19"/>
  <c r="V650" i="19"/>
  <c r="O649" i="19"/>
  <c r="Q649" i="19" s="1"/>
  <c r="H648" i="19"/>
  <c r="P648" i="19"/>
  <c r="N649" i="19"/>
  <c r="P649" i="19" s="1"/>
  <c r="K650" i="19"/>
  <c r="L650" i="19"/>
  <c r="M650" i="19"/>
  <c r="J650" i="19"/>
  <c r="X650" i="19"/>
  <c r="S650" i="19"/>
  <c r="T650" i="19"/>
  <c r="I650" i="19"/>
  <c r="U650" i="19"/>
  <c r="G651" i="19"/>
  <c r="W651" i="19" s="1"/>
  <c r="H649" i="19"/>
  <c r="E652" i="19"/>
  <c r="C654" i="19"/>
  <c r="B653" i="19"/>
  <c r="R650" i="19" a="1"/>
  <c r="N650" i="19" a="1"/>
  <c r="O650" i="19" a="1"/>
  <c r="F653" i="19" a="1"/>
  <c r="E653" i="19" a="1"/>
  <c r="G652" i="19" a="1"/>
  <c r="R650" i="19" l="1"/>
  <c r="F653" i="19"/>
  <c r="V651" i="19"/>
  <c r="O650" i="19"/>
  <c r="Q650" i="19" s="1"/>
  <c r="N650" i="19"/>
  <c r="P650" i="19" s="1"/>
  <c r="L651" i="19"/>
  <c r="M651" i="19"/>
  <c r="K651" i="19"/>
  <c r="I651" i="19"/>
  <c r="S651" i="19"/>
  <c r="X651" i="19"/>
  <c r="J651" i="19"/>
  <c r="T651" i="19"/>
  <c r="U651" i="19"/>
  <c r="G652" i="19"/>
  <c r="H650" i="19"/>
  <c r="E653" i="19"/>
  <c r="C655" i="19"/>
  <c r="B654" i="19"/>
  <c r="O651" i="19" a="1"/>
  <c r="R651" i="19" a="1"/>
  <c r="N651" i="19" a="1"/>
  <c r="R652" i="19" a="1"/>
  <c r="F654" i="19" a="1"/>
  <c r="E654" i="19" a="1"/>
  <c r="G653" i="19" a="1"/>
  <c r="R651" i="19" l="1"/>
  <c r="F654" i="19"/>
  <c r="V652" i="19"/>
  <c r="W652" i="19"/>
  <c r="O651" i="19"/>
  <c r="Q651" i="19" s="1"/>
  <c r="N651" i="19"/>
  <c r="P651" i="19" s="1"/>
  <c r="M652" i="19"/>
  <c r="K652" i="19"/>
  <c r="L652" i="19"/>
  <c r="T652" i="19"/>
  <c r="J652" i="19"/>
  <c r="S652" i="19"/>
  <c r="X652" i="19"/>
  <c r="I652" i="19"/>
  <c r="U652" i="19"/>
  <c r="H651" i="19"/>
  <c r="G653" i="19"/>
  <c r="W653" i="19" s="1"/>
  <c r="R652" i="19"/>
  <c r="E654" i="19"/>
  <c r="C656" i="19"/>
  <c r="B655" i="19"/>
  <c r="O652" i="19" a="1"/>
  <c r="N652" i="19" a="1"/>
  <c r="F655" i="19" a="1"/>
  <c r="G654" i="19" a="1"/>
  <c r="E655" i="19" a="1"/>
  <c r="F655" i="19" l="1"/>
  <c r="V653" i="19"/>
  <c r="O652" i="19"/>
  <c r="Q652" i="19" s="1"/>
  <c r="N652" i="19"/>
  <c r="P652" i="19" s="1"/>
  <c r="K653" i="19"/>
  <c r="L653" i="19"/>
  <c r="M653" i="19"/>
  <c r="S653" i="19"/>
  <c r="J653" i="19"/>
  <c r="I653" i="19"/>
  <c r="T653" i="19"/>
  <c r="X653" i="19"/>
  <c r="U653" i="19"/>
  <c r="G654" i="19"/>
  <c r="H652" i="19"/>
  <c r="E655" i="19"/>
  <c r="C657" i="19"/>
  <c r="B656" i="19"/>
  <c r="O653" i="19" a="1"/>
  <c r="R653" i="19" a="1"/>
  <c r="N653" i="19" a="1"/>
  <c r="R654" i="19" a="1"/>
  <c r="F656" i="19" a="1"/>
  <c r="E656" i="19" a="1"/>
  <c r="G655" i="19" a="1"/>
  <c r="R653" i="19" l="1"/>
  <c r="F656" i="19"/>
  <c r="V654" i="19"/>
  <c r="W654" i="19"/>
  <c r="O653" i="19"/>
  <c r="Q653" i="19" s="1"/>
  <c r="N653" i="19"/>
  <c r="P653" i="19" s="1"/>
  <c r="H653" i="19"/>
  <c r="K654" i="19"/>
  <c r="L654" i="19"/>
  <c r="M654" i="19"/>
  <c r="X654" i="19"/>
  <c r="U654" i="19"/>
  <c r="I654" i="19"/>
  <c r="T654" i="19"/>
  <c r="S654" i="19"/>
  <c r="J654" i="19"/>
  <c r="G655" i="19"/>
  <c r="W655" i="19" s="1"/>
  <c r="R654" i="19"/>
  <c r="E656" i="19"/>
  <c r="C658" i="19"/>
  <c r="B657" i="19"/>
  <c r="O654" i="19" a="1"/>
  <c r="N654" i="19" a="1"/>
  <c r="F657" i="19" a="1"/>
  <c r="G656" i="19" a="1"/>
  <c r="E657" i="19" a="1"/>
  <c r="F657" i="19" l="1"/>
  <c r="V655" i="19"/>
  <c r="O654" i="19"/>
  <c r="Q654" i="19" s="1"/>
  <c r="N654" i="19"/>
  <c r="P654" i="19" s="1"/>
  <c r="H654" i="19"/>
  <c r="L655" i="19"/>
  <c r="M655" i="19"/>
  <c r="K655" i="19"/>
  <c r="T655" i="19"/>
  <c r="I655" i="19"/>
  <c r="S655" i="19"/>
  <c r="J655" i="19"/>
  <c r="U655" i="19"/>
  <c r="X655" i="19"/>
  <c r="G656" i="19"/>
  <c r="W656" i="19" s="1"/>
  <c r="E657" i="19"/>
  <c r="C659" i="19"/>
  <c r="B658" i="19"/>
  <c r="O655" i="19" a="1"/>
  <c r="R655" i="19" a="1"/>
  <c r="N655" i="19" a="1"/>
  <c r="F658" i="19" a="1"/>
  <c r="E658" i="19" a="1"/>
  <c r="G657" i="19" a="1"/>
  <c r="R655" i="19" l="1"/>
  <c r="F658" i="19"/>
  <c r="V656" i="19"/>
  <c r="O655" i="19"/>
  <c r="Q655" i="19" s="1"/>
  <c r="N655" i="19"/>
  <c r="P655" i="19" s="1"/>
  <c r="K656" i="19"/>
  <c r="M656" i="19"/>
  <c r="L656" i="19"/>
  <c r="I656" i="19"/>
  <c r="H655" i="19"/>
  <c r="T656" i="19"/>
  <c r="J656" i="19"/>
  <c r="U656" i="19"/>
  <c r="X656" i="19"/>
  <c r="S656" i="19"/>
  <c r="G657" i="19"/>
  <c r="W657" i="19" s="1"/>
  <c r="E658" i="19"/>
  <c r="C660" i="19"/>
  <c r="B659" i="19"/>
  <c r="R656" i="19" a="1"/>
  <c r="O656" i="19" a="1"/>
  <c r="N656" i="19" a="1"/>
  <c r="F659" i="19" a="1"/>
  <c r="E659" i="19" a="1"/>
  <c r="G658" i="19" a="1"/>
  <c r="R656" i="19" l="1"/>
  <c r="F659" i="19"/>
  <c r="V657" i="19"/>
  <c r="O656" i="19"/>
  <c r="Q656" i="19" s="1"/>
  <c r="N656" i="19"/>
  <c r="P656" i="19" s="1"/>
  <c r="K657" i="19"/>
  <c r="M657" i="19"/>
  <c r="L657" i="19"/>
  <c r="S657" i="19"/>
  <c r="J657" i="19"/>
  <c r="H656" i="19"/>
  <c r="U657" i="19"/>
  <c r="T657" i="19"/>
  <c r="X657" i="19"/>
  <c r="I657" i="19"/>
  <c r="G658" i="19"/>
  <c r="W658" i="19" s="1"/>
  <c r="E659" i="19"/>
  <c r="C661" i="19"/>
  <c r="B660" i="19"/>
  <c r="N657" i="19" a="1"/>
  <c r="R657" i="19" a="1"/>
  <c r="O657" i="19" a="1"/>
  <c r="F660" i="19" a="1"/>
  <c r="E660" i="19" a="1"/>
  <c r="G659" i="19" a="1"/>
  <c r="R657" i="19" l="1"/>
  <c r="F660" i="19"/>
  <c r="V658" i="19"/>
  <c r="O657" i="19"/>
  <c r="Q657" i="19" s="1"/>
  <c r="X658" i="19"/>
  <c r="N657" i="19"/>
  <c r="P657" i="19" s="1"/>
  <c r="K658" i="19"/>
  <c r="L658" i="19"/>
  <c r="M658" i="19"/>
  <c r="S658" i="19"/>
  <c r="J658" i="19"/>
  <c r="H657" i="19"/>
  <c r="I658" i="19"/>
  <c r="U658" i="19"/>
  <c r="T658" i="19"/>
  <c r="G659" i="19"/>
  <c r="W659" i="19" s="1"/>
  <c r="E660" i="19"/>
  <c r="C662" i="19"/>
  <c r="B661" i="19"/>
  <c r="N658" i="19" a="1"/>
  <c r="R658" i="19" a="1"/>
  <c r="O658" i="19" a="1"/>
  <c r="F661" i="19" a="1"/>
  <c r="E661" i="19" a="1"/>
  <c r="G660" i="19" a="1"/>
  <c r="R658" i="19" l="1"/>
  <c r="F661" i="19"/>
  <c r="V659" i="19"/>
  <c r="O658" i="19"/>
  <c r="Q658" i="19" s="1"/>
  <c r="N658" i="19"/>
  <c r="P658" i="19" s="1"/>
  <c r="L659" i="19"/>
  <c r="M659" i="19"/>
  <c r="K659" i="19"/>
  <c r="S659" i="19"/>
  <c r="H658" i="19"/>
  <c r="J659" i="19"/>
  <c r="X659" i="19"/>
  <c r="T659" i="19"/>
  <c r="U659" i="19"/>
  <c r="I659" i="19"/>
  <c r="G660" i="19"/>
  <c r="W660" i="19" s="1"/>
  <c r="E661" i="19"/>
  <c r="C663" i="19"/>
  <c r="B662" i="19"/>
  <c r="R659" i="19" a="1"/>
  <c r="O659" i="19" a="1"/>
  <c r="N659" i="19" a="1"/>
  <c r="F662" i="19" a="1"/>
  <c r="E662" i="19" a="1"/>
  <c r="G661" i="19" a="1"/>
  <c r="R659" i="19" l="1"/>
  <c r="F662" i="19"/>
  <c r="V660" i="19"/>
  <c r="O659" i="19"/>
  <c r="Q659" i="19" s="1"/>
  <c r="N659" i="19"/>
  <c r="P659" i="19" s="1"/>
  <c r="M660" i="19"/>
  <c r="K660" i="19"/>
  <c r="L660" i="19"/>
  <c r="X660" i="19"/>
  <c r="T660" i="19"/>
  <c r="S660" i="19"/>
  <c r="I660" i="19"/>
  <c r="U660" i="19"/>
  <c r="J660" i="19"/>
  <c r="G661" i="19"/>
  <c r="H659" i="19"/>
  <c r="E662" i="19"/>
  <c r="C664" i="19"/>
  <c r="B663" i="19"/>
  <c r="R660" i="19" a="1"/>
  <c r="O660" i="19" a="1"/>
  <c r="N660" i="19" a="1"/>
  <c r="R661" i="19" a="1"/>
  <c r="F663" i="19" a="1"/>
  <c r="E663" i="19" a="1"/>
  <c r="G662" i="19" a="1"/>
  <c r="R660" i="19" l="1"/>
  <c r="F663" i="19"/>
  <c r="V661" i="19"/>
  <c r="W661" i="19"/>
  <c r="O660" i="19"/>
  <c r="Q660" i="19" s="1"/>
  <c r="N660" i="19"/>
  <c r="K661" i="19"/>
  <c r="L661" i="19"/>
  <c r="M661" i="19"/>
  <c r="X661" i="19"/>
  <c r="J661" i="19"/>
  <c r="I661" i="19"/>
  <c r="S661" i="19"/>
  <c r="T661" i="19"/>
  <c r="U661" i="19"/>
  <c r="G662" i="19"/>
  <c r="W662" i="19" s="1"/>
  <c r="R661" i="19"/>
  <c r="E663" i="19"/>
  <c r="C665" i="19"/>
  <c r="B664" i="19"/>
  <c r="O661" i="19" a="1"/>
  <c r="N661" i="19" a="1"/>
  <c r="F664" i="19" a="1"/>
  <c r="E664" i="19" a="1"/>
  <c r="G663" i="19" a="1"/>
  <c r="F664" i="19" l="1"/>
  <c r="V662" i="19"/>
  <c r="O661" i="19"/>
  <c r="Q661" i="19" s="1"/>
  <c r="H660" i="19"/>
  <c r="P660" i="19"/>
  <c r="N661" i="19"/>
  <c r="P661" i="19" s="1"/>
  <c r="K662" i="19"/>
  <c r="L662" i="19"/>
  <c r="M662" i="19"/>
  <c r="T662" i="19"/>
  <c r="J662" i="19"/>
  <c r="U662" i="19"/>
  <c r="S662" i="19"/>
  <c r="I662" i="19"/>
  <c r="X662" i="19"/>
  <c r="G663" i="19"/>
  <c r="W663" i="19" s="1"/>
  <c r="H661" i="19"/>
  <c r="E664" i="19"/>
  <c r="C666" i="19"/>
  <c r="B665" i="19"/>
  <c r="R662" i="19" a="1"/>
  <c r="O662" i="19" a="1"/>
  <c r="N662" i="19" a="1"/>
  <c r="F665" i="19" a="1"/>
  <c r="G664" i="19" a="1"/>
  <c r="E665" i="19" a="1"/>
  <c r="R662" i="19" l="1"/>
  <c r="F665" i="19"/>
  <c r="V663" i="19"/>
  <c r="O662" i="19"/>
  <c r="Q662" i="19" s="1"/>
  <c r="N662" i="19"/>
  <c r="P662" i="19" s="1"/>
  <c r="L663" i="19"/>
  <c r="M663" i="19"/>
  <c r="K663" i="19"/>
  <c r="H662" i="19"/>
  <c r="U663" i="19"/>
  <c r="S663" i="19"/>
  <c r="X663" i="19"/>
  <c r="J663" i="19"/>
  <c r="T663" i="19"/>
  <c r="I663" i="19"/>
  <c r="G664" i="19"/>
  <c r="W664" i="19" s="1"/>
  <c r="E665" i="19"/>
  <c r="C667" i="19"/>
  <c r="B666" i="19"/>
  <c r="O663" i="19" a="1"/>
  <c r="R663" i="19" a="1"/>
  <c r="N663" i="19" a="1"/>
  <c r="F666" i="19" a="1"/>
  <c r="E666" i="19" a="1"/>
  <c r="G665" i="19" a="1"/>
  <c r="R663" i="19" l="1"/>
  <c r="F666" i="19"/>
  <c r="V664" i="19"/>
  <c r="O663" i="19"/>
  <c r="Q663" i="19" s="1"/>
  <c r="N663" i="19"/>
  <c r="P663" i="19" s="1"/>
  <c r="K664" i="19"/>
  <c r="M664" i="19"/>
  <c r="L664" i="19"/>
  <c r="I664" i="19"/>
  <c r="J664" i="19"/>
  <c r="S664" i="19"/>
  <c r="U664" i="19"/>
  <c r="T664" i="19"/>
  <c r="X664" i="19"/>
  <c r="H663" i="19"/>
  <c r="G665" i="19"/>
  <c r="W665" i="19" s="1"/>
  <c r="E666" i="19"/>
  <c r="C668" i="19"/>
  <c r="B667" i="19"/>
  <c r="N664" i="19" a="1"/>
  <c r="R664" i="19" a="1"/>
  <c r="O664" i="19" a="1"/>
  <c r="F667" i="19" a="1"/>
  <c r="E667" i="19" a="1"/>
  <c r="G666" i="19" a="1"/>
  <c r="R664" i="19" l="1"/>
  <c r="F667" i="19"/>
  <c r="V665" i="19"/>
  <c r="O664" i="19"/>
  <c r="Q664" i="19" s="1"/>
  <c r="N664" i="19"/>
  <c r="K665" i="19"/>
  <c r="L665" i="19"/>
  <c r="M665" i="19"/>
  <c r="S665" i="19"/>
  <c r="X665" i="19"/>
  <c r="T665" i="19"/>
  <c r="U665" i="19"/>
  <c r="I665" i="19"/>
  <c r="J665" i="19"/>
  <c r="G666" i="19"/>
  <c r="W666" i="19" s="1"/>
  <c r="E667" i="19"/>
  <c r="C669" i="19"/>
  <c r="B668" i="19"/>
  <c r="O665" i="19" a="1"/>
  <c r="R665" i="19" a="1"/>
  <c r="N665" i="19" a="1"/>
  <c r="F668" i="19" a="1"/>
  <c r="E668" i="19" a="1"/>
  <c r="G667" i="19" a="1"/>
  <c r="R665" i="19" l="1"/>
  <c r="F668" i="19"/>
  <c r="V666" i="19"/>
  <c r="O665" i="19"/>
  <c r="Q665" i="19" s="1"/>
  <c r="H664" i="19"/>
  <c r="P664" i="19"/>
  <c r="N665" i="19"/>
  <c r="P665" i="19" s="1"/>
  <c r="K666" i="19"/>
  <c r="L666" i="19"/>
  <c r="M666" i="19"/>
  <c r="I666" i="19"/>
  <c r="U666" i="19"/>
  <c r="J666" i="19"/>
  <c r="X666" i="19"/>
  <c r="S666" i="19"/>
  <c r="T666" i="19"/>
  <c r="G667" i="19"/>
  <c r="W667" i="19" s="1"/>
  <c r="H665" i="19"/>
  <c r="E668" i="19"/>
  <c r="C670" i="19"/>
  <c r="B669" i="19"/>
  <c r="O666" i="19" a="1"/>
  <c r="R666" i="19" a="1"/>
  <c r="N666" i="19" a="1"/>
  <c r="F669" i="19" a="1"/>
  <c r="G668" i="19" a="1"/>
  <c r="E669" i="19" a="1"/>
  <c r="R666" i="19" l="1"/>
  <c r="F669" i="19"/>
  <c r="V667" i="19"/>
  <c r="O666" i="19"/>
  <c r="Q666" i="19" s="1"/>
  <c r="N666" i="19"/>
  <c r="P666" i="19" s="1"/>
  <c r="L667" i="19"/>
  <c r="M667" i="19"/>
  <c r="K667" i="19"/>
  <c r="J667" i="19"/>
  <c r="S667" i="19"/>
  <c r="T667" i="19"/>
  <c r="X667" i="19"/>
  <c r="I667" i="19"/>
  <c r="U667" i="19"/>
  <c r="H666" i="19"/>
  <c r="G668" i="19"/>
  <c r="W668" i="19" s="1"/>
  <c r="E669" i="19"/>
  <c r="C671" i="19"/>
  <c r="B670" i="19"/>
  <c r="O667" i="19" a="1"/>
  <c r="R667" i="19" a="1"/>
  <c r="N667" i="19" a="1"/>
  <c r="F670" i="19" a="1"/>
  <c r="G669" i="19" a="1"/>
  <c r="E670" i="19" a="1"/>
  <c r="R667" i="19" l="1"/>
  <c r="F670" i="19"/>
  <c r="V668" i="19"/>
  <c r="O667" i="19"/>
  <c r="Q667" i="19" s="1"/>
  <c r="N667" i="19"/>
  <c r="P667" i="19" s="1"/>
  <c r="H667" i="19"/>
  <c r="M668" i="19"/>
  <c r="K668" i="19"/>
  <c r="L668" i="19"/>
  <c r="X668" i="19"/>
  <c r="S668" i="19"/>
  <c r="I668" i="19"/>
  <c r="U668" i="19"/>
  <c r="T668" i="19"/>
  <c r="J668" i="19"/>
  <c r="G669" i="19"/>
  <c r="W669" i="19" s="1"/>
  <c r="E670" i="19"/>
  <c r="C672" i="19"/>
  <c r="B671" i="19"/>
  <c r="N668" i="19" a="1"/>
  <c r="O668" i="19" a="1"/>
  <c r="R668" i="19" a="1"/>
  <c r="F671" i="19" a="1"/>
  <c r="G670" i="19" a="1"/>
  <c r="E671" i="19" a="1"/>
  <c r="R668" i="19" l="1"/>
  <c r="F671" i="19"/>
  <c r="V669" i="19"/>
  <c r="O668" i="19"/>
  <c r="Q668" i="19" s="1"/>
  <c r="N668" i="19"/>
  <c r="P668" i="19" s="1"/>
  <c r="H668" i="19"/>
  <c r="K669" i="19"/>
  <c r="L669" i="19"/>
  <c r="M669" i="19"/>
  <c r="I669" i="19"/>
  <c r="J669" i="19"/>
  <c r="S669" i="19"/>
  <c r="U669" i="19"/>
  <c r="T669" i="19"/>
  <c r="X669" i="19"/>
  <c r="G670" i="19"/>
  <c r="W670" i="19" s="1"/>
  <c r="E671" i="19"/>
  <c r="C673" i="19"/>
  <c r="B672" i="19"/>
  <c r="R669" i="19" a="1"/>
  <c r="O669" i="19" a="1"/>
  <c r="N669" i="19" a="1"/>
  <c r="F672" i="19" a="1"/>
  <c r="E672" i="19" a="1"/>
  <c r="G671" i="19" a="1"/>
  <c r="R669" i="19" l="1"/>
  <c r="F672" i="19"/>
  <c r="V670" i="19"/>
  <c r="O669" i="19"/>
  <c r="Q669" i="19" s="1"/>
  <c r="N669" i="19"/>
  <c r="P669" i="19" s="1"/>
  <c r="H669" i="19"/>
  <c r="K670" i="19"/>
  <c r="L670" i="19"/>
  <c r="M670" i="19"/>
  <c r="I670" i="19"/>
  <c r="J670" i="19"/>
  <c r="S670" i="19"/>
  <c r="X670" i="19"/>
  <c r="U670" i="19"/>
  <c r="T670" i="19"/>
  <c r="G671" i="19"/>
  <c r="W671" i="19" s="1"/>
  <c r="E672" i="19"/>
  <c r="C674" i="19"/>
  <c r="B673" i="19"/>
  <c r="O670" i="19" a="1"/>
  <c r="R670" i="19" a="1"/>
  <c r="N670" i="19" a="1"/>
  <c r="F673" i="19" a="1"/>
  <c r="G672" i="19" a="1"/>
  <c r="E673" i="19" a="1"/>
  <c r="R670" i="19" l="1"/>
  <c r="F673" i="19"/>
  <c r="V671" i="19"/>
  <c r="O670" i="19"/>
  <c r="Q670" i="19" s="1"/>
  <c r="N670" i="19"/>
  <c r="P670" i="19" s="1"/>
  <c r="L671" i="19"/>
  <c r="M671" i="19"/>
  <c r="K671" i="19"/>
  <c r="J671" i="19"/>
  <c r="S671" i="19"/>
  <c r="U671" i="19"/>
  <c r="I671" i="19"/>
  <c r="H670" i="19"/>
  <c r="T671" i="19"/>
  <c r="X671" i="19"/>
  <c r="G672" i="19"/>
  <c r="W672" i="19" s="1"/>
  <c r="E673" i="19"/>
  <c r="C675" i="19"/>
  <c r="B674" i="19"/>
  <c r="R671" i="19" a="1"/>
  <c r="N671" i="19" a="1"/>
  <c r="O671" i="19" a="1"/>
  <c r="F674" i="19" a="1"/>
  <c r="E674" i="19" a="1"/>
  <c r="G673" i="19" a="1"/>
  <c r="R671" i="19" l="1"/>
  <c r="F674" i="19"/>
  <c r="V672" i="19"/>
  <c r="O671" i="19"/>
  <c r="Q671" i="19" s="1"/>
  <c r="N671" i="19"/>
  <c r="P671" i="19" s="1"/>
  <c r="K672" i="19"/>
  <c r="M672" i="19"/>
  <c r="L672" i="19"/>
  <c r="T672" i="19"/>
  <c r="U672" i="19"/>
  <c r="J672" i="19"/>
  <c r="X672" i="19"/>
  <c r="I672" i="19"/>
  <c r="S672" i="19"/>
  <c r="G673" i="19"/>
  <c r="W673" i="19" s="1"/>
  <c r="H671" i="19"/>
  <c r="E674" i="19"/>
  <c r="C676" i="19"/>
  <c r="B675" i="19"/>
  <c r="R672" i="19" a="1"/>
  <c r="O672" i="19" a="1"/>
  <c r="N672" i="19" a="1"/>
  <c r="F675" i="19" a="1"/>
  <c r="G674" i="19" a="1"/>
  <c r="E675" i="19" a="1"/>
  <c r="R672" i="19" l="1"/>
  <c r="F675" i="19"/>
  <c r="V673" i="19"/>
  <c r="O672" i="19"/>
  <c r="Q672" i="19" s="1"/>
  <c r="N672" i="19"/>
  <c r="P672" i="19" s="1"/>
  <c r="K673" i="19"/>
  <c r="L673" i="19"/>
  <c r="M673" i="19"/>
  <c r="X673" i="19"/>
  <c r="J673" i="19"/>
  <c r="U673" i="19"/>
  <c r="S673" i="19"/>
  <c r="H672" i="19"/>
  <c r="T673" i="19"/>
  <c r="I673" i="19"/>
  <c r="G674" i="19"/>
  <c r="W674" i="19" s="1"/>
  <c r="E675" i="19"/>
  <c r="C677" i="19"/>
  <c r="B676" i="19"/>
  <c r="N673" i="19" a="1"/>
  <c r="R673" i="19" a="1"/>
  <c r="O673" i="19" a="1"/>
  <c r="F676" i="19" a="1"/>
  <c r="G675" i="19" a="1"/>
  <c r="E676" i="19" a="1"/>
  <c r="R673" i="19" l="1"/>
  <c r="F676" i="19"/>
  <c r="V674" i="19"/>
  <c r="O673" i="19"/>
  <c r="Q673" i="19" s="1"/>
  <c r="N673" i="19"/>
  <c r="P673" i="19" s="1"/>
  <c r="I674" i="19"/>
  <c r="K674" i="19"/>
  <c r="L674" i="19"/>
  <c r="M674" i="19"/>
  <c r="X674" i="19"/>
  <c r="S674" i="19"/>
  <c r="J674" i="19"/>
  <c r="U674" i="19"/>
  <c r="H673" i="19"/>
  <c r="T674" i="19"/>
  <c r="G675" i="19"/>
  <c r="W675" i="19" s="1"/>
  <c r="E676" i="19"/>
  <c r="C678" i="19"/>
  <c r="B677" i="19"/>
  <c r="R674" i="19" a="1"/>
  <c r="O674" i="19" a="1"/>
  <c r="N674" i="19" a="1"/>
  <c r="F677" i="19" a="1"/>
  <c r="E677" i="19" a="1"/>
  <c r="G676" i="19" a="1"/>
  <c r="R674" i="19" l="1"/>
  <c r="F677" i="19"/>
  <c r="V675" i="19"/>
  <c r="O674" i="19"/>
  <c r="Q674" i="19" s="1"/>
  <c r="N674" i="19"/>
  <c r="P674" i="19" s="1"/>
  <c r="L675" i="19"/>
  <c r="M675" i="19"/>
  <c r="K675" i="19"/>
  <c r="X675" i="19"/>
  <c r="S675" i="19"/>
  <c r="T675" i="19"/>
  <c r="U675" i="19"/>
  <c r="J675" i="19"/>
  <c r="I675" i="19"/>
  <c r="G676" i="19"/>
  <c r="W676" i="19" s="1"/>
  <c r="H674" i="19"/>
  <c r="E677" i="19"/>
  <c r="C679" i="19"/>
  <c r="B678" i="19"/>
  <c r="O675" i="19" a="1"/>
  <c r="R675" i="19" a="1"/>
  <c r="N675" i="19" a="1"/>
  <c r="F678" i="19" a="1"/>
  <c r="G677" i="19" a="1"/>
  <c r="E678" i="19" a="1"/>
  <c r="R675" i="19" l="1"/>
  <c r="F678" i="19"/>
  <c r="V676" i="19"/>
  <c r="O675" i="19"/>
  <c r="Q675" i="19" s="1"/>
  <c r="N675" i="19"/>
  <c r="P675" i="19" s="1"/>
  <c r="M676" i="19"/>
  <c r="L676" i="19"/>
  <c r="K676" i="19"/>
  <c r="S676" i="19"/>
  <c r="H675" i="19"/>
  <c r="J676" i="19"/>
  <c r="T676" i="19"/>
  <c r="U676" i="19"/>
  <c r="X676" i="19"/>
  <c r="I676" i="19"/>
  <c r="G677" i="19"/>
  <c r="W677" i="19" s="1"/>
  <c r="E678" i="19"/>
  <c r="C680" i="19"/>
  <c r="B679" i="19"/>
  <c r="N676" i="19" a="1"/>
  <c r="R676" i="19" a="1"/>
  <c r="O676" i="19" a="1"/>
  <c r="F679" i="19" a="1"/>
  <c r="E679" i="19" a="1"/>
  <c r="G678" i="19" a="1"/>
  <c r="R676" i="19" l="1"/>
  <c r="F679" i="19"/>
  <c r="V677" i="19"/>
  <c r="O676" i="19"/>
  <c r="Q676" i="19" s="1"/>
  <c r="N676" i="19"/>
  <c r="P676" i="19" s="1"/>
  <c r="L677" i="19"/>
  <c r="K677" i="19"/>
  <c r="M677" i="19"/>
  <c r="T677" i="19"/>
  <c r="H676" i="19"/>
  <c r="S677" i="19"/>
  <c r="J677" i="19"/>
  <c r="I677" i="19"/>
  <c r="X677" i="19"/>
  <c r="U677" i="19"/>
  <c r="G678" i="19"/>
  <c r="W678" i="19" s="1"/>
  <c r="E679" i="19"/>
  <c r="C681" i="19"/>
  <c r="B680" i="19"/>
  <c r="R677" i="19" a="1"/>
  <c r="N677" i="19" a="1"/>
  <c r="O677" i="19" a="1"/>
  <c r="F680" i="19" a="1"/>
  <c r="E680" i="19" a="1"/>
  <c r="G679" i="19" a="1"/>
  <c r="R677" i="19" l="1"/>
  <c r="F680" i="19"/>
  <c r="V678" i="19"/>
  <c r="O677" i="19"/>
  <c r="Q677" i="19" s="1"/>
  <c r="N677" i="19"/>
  <c r="P677" i="19" s="1"/>
  <c r="K678" i="19"/>
  <c r="L678" i="19"/>
  <c r="M678" i="19"/>
  <c r="H677" i="19"/>
  <c r="I678" i="19"/>
  <c r="S678" i="19"/>
  <c r="T678" i="19"/>
  <c r="J678" i="19"/>
  <c r="U678" i="19"/>
  <c r="X678" i="19"/>
  <c r="G679" i="19"/>
  <c r="W679" i="19" s="1"/>
  <c r="E680" i="19"/>
  <c r="C682" i="19"/>
  <c r="B681" i="19"/>
  <c r="R678" i="19" a="1"/>
  <c r="O678" i="19" a="1"/>
  <c r="N678" i="19" a="1"/>
  <c r="F681" i="19" a="1"/>
  <c r="G680" i="19" a="1"/>
  <c r="E681" i="19" a="1"/>
  <c r="R678" i="19" l="1"/>
  <c r="F681" i="19"/>
  <c r="V679" i="19"/>
  <c r="O678" i="19"/>
  <c r="Q678" i="19" s="1"/>
  <c r="N678" i="19"/>
  <c r="P678" i="19" s="1"/>
  <c r="L679" i="19"/>
  <c r="K679" i="19"/>
  <c r="M679" i="19"/>
  <c r="U679" i="19"/>
  <c r="T679" i="19"/>
  <c r="I679" i="19"/>
  <c r="X679" i="19"/>
  <c r="J679" i="19"/>
  <c r="S679" i="19"/>
  <c r="G680" i="19"/>
  <c r="H678" i="19"/>
  <c r="E681" i="19"/>
  <c r="C683" i="19"/>
  <c r="B682" i="19"/>
  <c r="O679" i="19" a="1"/>
  <c r="N679" i="19" a="1"/>
  <c r="R679" i="19" a="1"/>
  <c r="R680" i="19" a="1"/>
  <c r="F682" i="19" a="1"/>
  <c r="E682" i="19" a="1"/>
  <c r="G681" i="19" a="1"/>
  <c r="R679" i="19" l="1"/>
  <c r="F682" i="19"/>
  <c r="V680" i="19"/>
  <c r="W680" i="19"/>
  <c r="O679" i="19"/>
  <c r="Q679" i="19" s="1"/>
  <c r="N679" i="19"/>
  <c r="P679" i="19" s="1"/>
  <c r="K680" i="19"/>
  <c r="M680" i="19"/>
  <c r="L680" i="19"/>
  <c r="J680" i="19"/>
  <c r="S680" i="19"/>
  <c r="I680" i="19"/>
  <c r="T680" i="19"/>
  <c r="U680" i="19"/>
  <c r="X680" i="19"/>
  <c r="G681" i="19"/>
  <c r="H679" i="19"/>
  <c r="R680" i="19"/>
  <c r="E682" i="19"/>
  <c r="C684" i="19"/>
  <c r="B683" i="19"/>
  <c r="R681" i="19" a="1"/>
  <c r="N680" i="19" a="1"/>
  <c r="O680" i="19" a="1"/>
  <c r="F683" i="19" a="1"/>
  <c r="E683" i="19" a="1"/>
  <c r="G682" i="19" a="1"/>
  <c r="F683" i="19" l="1"/>
  <c r="V681" i="19"/>
  <c r="W681" i="19"/>
  <c r="O680" i="19"/>
  <c r="Q680" i="19" s="1"/>
  <c r="N680" i="19"/>
  <c r="P680" i="19" s="1"/>
  <c r="K681" i="19"/>
  <c r="L681" i="19"/>
  <c r="M681" i="19"/>
  <c r="J681" i="19"/>
  <c r="T681" i="19"/>
  <c r="X681" i="19"/>
  <c r="U681" i="19"/>
  <c r="S681" i="19"/>
  <c r="H680" i="19"/>
  <c r="I681" i="19"/>
  <c r="G682" i="19"/>
  <c r="W682" i="19" s="1"/>
  <c r="R681" i="19"/>
  <c r="E683" i="19"/>
  <c r="C685" i="19"/>
  <c r="B684" i="19"/>
  <c r="N681" i="19" a="1"/>
  <c r="O681" i="19" a="1"/>
  <c r="F684" i="19" a="1"/>
  <c r="G683" i="19" a="1"/>
  <c r="E684" i="19" a="1"/>
  <c r="F684" i="19" l="1"/>
  <c r="V682" i="19"/>
  <c r="O681" i="19"/>
  <c r="Q681" i="19" s="1"/>
  <c r="N681" i="19"/>
  <c r="P681" i="19" s="1"/>
  <c r="K682" i="19"/>
  <c r="M682" i="19"/>
  <c r="L682" i="19"/>
  <c r="S682" i="19"/>
  <c r="X682" i="19"/>
  <c r="I682" i="19"/>
  <c r="J682" i="19"/>
  <c r="U682" i="19"/>
  <c r="T682" i="19"/>
  <c r="H681" i="19"/>
  <c r="G683" i="19"/>
  <c r="W683" i="19" s="1"/>
  <c r="E684" i="19"/>
  <c r="C686" i="19"/>
  <c r="B685" i="19"/>
  <c r="N682" i="19" a="1"/>
  <c r="R682" i="19" a="1"/>
  <c r="O682" i="19" a="1"/>
  <c r="F685" i="19" a="1"/>
  <c r="G684" i="19" a="1"/>
  <c r="E685" i="19" a="1"/>
  <c r="R682" i="19" l="1"/>
  <c r="F685" i="19"/>
  <c r="V683" i="19"/>
  <c r="O682" i="19"/>
  <c r="Q682" i="19" s="1"/>
  <c r="N682" i="19"/>
  <c r="P682" i="19" s="1"/>
  <c r="L683" i="19"/>
  <c r="M683" i="19"/>
  <c r="K683" i="19"/>
  <c r="J683" i="19"/>
  <c r="I683" i="19"/>
  <c r="S683" i="19"/>
  <c r="U683" i="19"/>
  <c r="X683" i="19"/>
  <c r="T683" i="19"/>
  <c r="H682" i="19"/>
  <c r="G684" i="19"/>
  <c r="W684" i="19" s="1"/>
  <c r="E685" i="19"/>
  <c r="C687" i="19"/>
  <c r="B686" i="19"/>
  <c r="O683" i="19" a="1"/>
  <c r="R683" i="19" a="1"/>
  <c r="N683" i="19" a="1"/>
  <c r="F686" i="19" a="1"/>
  <c r="E686" i="19" a="1"/>
  <c r="G685" i="19" a="1"/>
  <c r="R683" i="19" l="1"/>
  <c r="F686" i="19"/>
  <c r="V684" i="19"/>
  <c r="O683" i="19"/>
  <c r="Q683" i="19" s="1"/>
  <c r="N683" i="19"/>
  <c r="P683" i="19" s="1"/>
  <c r="M684" i="19"/>
  <c r="K684" i="19"/>
  <c r="L684" i="19"/>
  <c r="I684" i="19"/>
  <c r="J684" i="19"/>
  <c r="X684" i="19"/>
  <c r="S684" i="19"/>
  <c r="T684" i="19"/>
  <c r="U684" i="19"/>
  <c r="G685" i="19"/>
  <c r="W685" i="19" s="1"/>
  <c r="H683" i="19"/>
  <c r="E686" i="19"/>
  <c r="C688" i="19"/>
  <c r="B687" i="19"/>
  <c r="N684" i="19" a="1"/>
  <c r="R684" i="19" a="1"/>
  <c r="O684" i="19" a="1"/>
  <c r="F687" i="19" a="1"/>
  <c r="E687" i="19" a="1"/>
  <c r="G686" i="19" a="1"/>
  <c r="R684" i="19" l="1"/>
  <c r="F687" i="19"/>
  <c r="V685" i="19"/>
  <c r="O684" i="19"/>
  <c r="Q684" i="19" s="1"/>
  <c r="N684" i="19"/>
  <c r="P684" i="19" s="1"/>
  <c r="L685" i="19"/>
  <c r="K685" i="19"/>
  <c r="M685" i="19"/>
  <c r="I685" i="19"/>
  <c r="X685" i="19"/>
  <c r="S685" i="19"/>
  <c r="T685" i="19"/>
  <c r="U685" i="19"/>
  <c r="J685" i="19"/>
  <c r="G686" i="19"/>
  <c r="W686" i="19" s="1"/>
  <c r="H684" i="19"/>
  <c r="E687" i="19"/>
  <c r="C689" i="19"/>
  <c r="B688" i="19"/>
  <c r="O685" i="19" a="1"/>
  <c r="R685" i="19" a="1"/>
  <c r="N685" i="19" a="1"/>
  <c r="F688" i="19" a="1"/>
  <c r="E688" i="19" a="1"/>
  <c r="G687" i="19" a="1"/>
  <c r="R685" i="19" l="1"/>
  <c r="F688" i="19"/>
  <c r="V686" i="19"/>
  <c r="O685" i="19"/>
  <c r="Q685" i="19" s="1"/>
  <c r="N685" i="19"/>
  <c r="P685" i="19" s="1"/>
  <c r="K686" i="19"/>
  <c r="L686" i="19"/>
  <c r="M686" i="19"/>
  <c r="U686" i="19"/>
  <c r="S686" i="19"/>
  <c r="J686" i="19"/>
  <c r="T686" i="19"/>
  <c r="X686" i="19"/>
  <c r="I686" i="19"/>
  <c r="G687" i="19"/>
  <c r="W687" i="19" s="1"/>
  <c r="H685" i="19"/>
  <c r="E688" i="19"/>
  <c r="C690" i="19"/>
  <c r="B689" i="19"/>
  <c r="R686" i="19" a="1"/>
  <c r="N686" i="19" a="1"/>
  <c r="O686" i="19" a="1"/>
  <c r="F689" i="19" a="1"/>
  <c r="G688" i="19" a="1"/>
  <c r="E689" i="19" a="1"/>
  <c r="R686" i="19" l="1"/>
  <c r="F689" i="19"/>
  <c r="V687" i="19"/>
  <c r="O686" i="19"/>
  <c r="Q686" i="19" s="1"/>
  <c r="N686" i="19"/>
  <c r="P686" i="19" s="1"/>
  <c r="L687" i="19"/>
  <c r="K687" i="19"/>
  <c r="M687" i="19"/>
  <c r="X687" i="19"/>
  <c r="U687" i="19"/>
  <c r="T687" i="19"/>
  <c r="I687" i="19"/>
  <c r="S687" i="19"/>
  <c r="J687" i="19"/>
  <c r="H686" i="19"/>
  <c r="G688" i="19"/>
  <c r="W688" i="19" s="1"/>
  <c r="E689" i="19"/>
  <c r="C691" i="19"/>
  <c r="B690" i="19"/>
  <c r="O687" i="19" a="1"/>
  <c r="R687" i="19" a="1"/>
  <c r="N687" i="19" a="1"/>
  <c r="F690" i="19" a="1"/>
  <c r="E690" i="19" a="1"/>
  <c r="G689" i="19" a="1"/>
  <c r="R687" i="19" l="1"/>
  <c r="F690" i="19"/>
  <c r="V688" i="19"/>
  <c r="O687" i="19"/>
  <c r="Q687" i="19" s="1"/>
  <c r="N687" i="19"/>
  <c r="P687" i="19" s="1"/>
  <c r="K688" i="19"/>
  <c r="M688" i="19"/>
  <c r="L688" i="19"/>
  <c r="U688" i="19"/>
  <c r="X688" i="19"/>
  <c r="T688" i="19"/>
  <c r="J688" i="19"/>
  <c r="S688" i="19"/>
  <c r="I688" i="19"/>
  <c r="G689" i="19"/>
  <c r="H687" i="19"/>
  <c r="E690" i="19"/>
  <c r="C692" i="19"/>
  <c r="B691" i="19"/>
  <c r="R688" i="19" a="1"/>
  <c r="R689" i="19" a="1"/>
  <c r="O688" i="19" a="1"/>
  <c r="N688" i="19" a="1"/>
  <c r="F691" i="19" a="1"/>
  <c r="E691" i="19" a="1"/>
  <c r="G690" i="19" a="1"/>
  <c r="R688" i="19" l="1"/>
  <c r="F691" i="19"/>
  <c r="V689" i="19"/>
  <c r="W689" i="19"/>
  <c r="O688" i="19"/>
  <c r="Q688" i="19" s="1"/>
  <c r="N688" i="19"/>
  <c r="P688" i="19" s="1"/>
  <c r="K689" i="19"/>
  <c r="M689" i="19"/>
  <c r="L689" i="19"/>
  <c r="X689" i="19"/>
  <c r="I689" i="19"/>
  <c r="S689" i="19"/>
  <c r="T689" i="19"/>
  <c r="U689" i="19"/>
  <c r="J689" i="19"/>
  <c r="G690" i="19"/>
  <c r="R689" i="19"/>
  <c r="H688" i="19"/>
  <c r="E691" i="19"/>
  <c r="C693" i="19"/>
  <c r="B692" i="19"/>
  <c r="R690" i="19" a="1"/>
  <c r="O689" i="19" a="1"/>
  <c r="N689" i="19" a="1"/>
  <c r="F692" i="19" a="1"/>
  <c r="E692" i="19" a="1"/>
  <c r="G691" i="19" a="1"/>
  <c r="F692" i="19" l="1"/>
  <c r="V690" i="19"/>
  <c r="W690" i="19"/>
  <c r="O689" i="19"/>
  <c r="Q689" i="19" s="1"/>
  <c r="N689" i="19"/>
  <c r="P689" i="19" s="1"/>
  <c r="K690" i="19"/>
  <c r="M690" i="19"/>
  <c r="L690" i="19"/>
  <c r="T690" i="19"/>
  <c r="X690" i="19"/>
  <c r="U690" i="19"/>
  <c r="S690" i="19"/>
  <c r="J690" i="19"/>
  <c r="I690" i="19"/>
  <c r="G691" i="19"/>
  <c r="R690" i="19"/>
  <c r="H689" i="19"/>
  <c r="E692" i="19"/>
  <c r="C694" i="19"/>
  <c r="B693" i="19"/>
  <c r="O690" i="19" a="1"/>
  <c r="N690" i="19" a="1"/>
  <c r="R691" i="19" a="1"/>
  <c r="F693" i="19" a="1"/>
  <c r="E693" i="19" a="1"/>
  <c r="G692" i="19" a="1"/>
  <c r="F693" i="19" l="1"/>
  <c r="V691" i="19"/>
  <c r="W691" i="19"/>
  <c r="O690" i="19"/>
  <c r="Q690" i="19" s="1"/>
  <c r="N690" i="19"/>
  <c r="P690" i="19" s="1"/>
  <c r="L691" i="19"/>
  <c r="M691" i="19"/>
  <c r="K691" i="19"/>
  <c r="H690" i="19"/>
  <c r="J691" i="19"/>
  <c r="T691" i="19"/>
  <c r="I691" i="19"/>
  <c r="X691" i="19"/>
  <c r="S691" i="19"/>
  <c r="U691" i="19"/>
  <c r="G692" i="19"/>
  <c r="W692" i="19" s="1"/>
  <c r="R691" i="19"/>
  <c r="E693" i="19"/>
  <c r="C695" i="19"/>
  <c r="B694" i="19"/>
  <c r="O691" i="19" a="1"/>
  <c r="N691" i="19" a="1"/>
  <c r="F694" i="19" a="1"/>
  <c r="G693" i="19" a="1"/>
  <c r="E694" i="19" a="1"/>
  <c r="F694" i="19" l="1"/>
  <c r="V692" i="19"/>
  <c r="O691" i="19"/>
  <c r="Q691" i="19" s="1"/>
  <c r="N691" i="19"/>
  <c r="P691" i="19" s="1"/>
  <c r="M692" i="19"/>
  <c r="L692" i="19"/>
  <c r="K692" i="19"/>
  <c r="X692" i="19"/>
  <c r="S692" i="19"/>
  <c r="T692" i="19"/>
  <c r="U692" i="19"/>
  <c r="H691" i="19"/>
  <c r="I692" i="19"/>
  <c r="J692" i="19"/>
  <c r="G693" i="19"/>
  <c r="W693" i="19" s="1"/>
  <c r="E694" i="19"/>
  <c r="C696" i="19"/>
  <c r="B695" i="19"/>
  <c r="R692" i="19" a="1"/>
  <c r="N692" i="19" a="1"/>
  <c r="O692" i="19" a="1"/>
  <c r="F695" i="19" a="1"/>
  <c r="E695" i="19" a="1"/>
  <c r="G694" i="19" a="1"/>
  <c r="R692" i="19" l="1"/>
  <c r="F695" i="19"/>
  <c r="V693" i="19"/>
  <c r="O692" i="19"/>
  <c r="Q692" i="19" s="1"/>
  <c r="N692" i="19"/>
  <c r="P692" i="19" s="1"/>
  <c r="L693" i="19"/>
  <c r="K693" i="19"/>
  <c r="M693" i="19"/>
  <c r="T693" i="19"/>
  <c r="S693" i="19"/>
  <c r="I693" i="19"/>
  <c r="X693" i="19"/>
  <c r="J693" i="19"/>
  <c r="U693" i="19"/>
  <c r="G694" i="19"/>
  <c r="W694" i="19" s="1"/>
  <c r="H692" i="19"/>
  <c r="E695" i="19"/>
  <c r="C697" i="19"/>
  <c r="B696" i="19"/>
  <c r="R693" i="19" a="1"/>
  <c r="O693" i="19" a="1"/>
  <c r="N693" i="19" a="1"/>
  <c r="F696" i="19" a="1"/>
  <c r="E696" i="19" a="1"/>
  <c r="G695" i="19" a="1"/>
  <c r="R693" i="19" l="1"/>
  <c r="F696" i="19"/>
  <c r="V694" i="19"/>
  <c r="O693" i="19"/>
  <c r="Q693" i="19" s="1"/>
  <c r="N693" i="19"/>
  <c r="P693" i="19" s="1"/>
  <c r="K694" i="19"/>
  <c r="L694" i="19"/>
  <c r="M694" i="19"/>
  <c r="S694" i="19"/>
  <c r="U694" i="19"/>
  <c r="T694" i="19"/>
  <c r="I694" i="19"/>
  <c r="X694" i="19"/>
  <c r="J694" i="19"/>
  <c r="G695" i="19"/>
  <c r="W695" i="19" s="1"/>
  <c r="H693" i="19"/>
  <c r="E696" i="19"/>
  <c r="C698" i="19"/>
  <c r="B697" i="19"/>
  <c r="R694" i="19" a="1"/>
  <c r="O694" i="19" a="1"/>
  <c r="N694" i="19" a="1"/>
  <c r="F697" i="19" a="1"/>
  <c r="E697" i="19" a="1"/>
  <c r="G696" i="19" a="1"/>
  <c r="R694" i="19" l="1"/>
  <c r="F697" i="19"/>
  <c r="V695" i="19"/>
  <c r="O694" i="19"/>
  <c r="Q694" i="19" s="1"/>
  <c r="N694" i="19"/>
  <c r="P694" i="19" s="1"/>
  <c r="L695" i="19"/>
  <c r="K695" i="19"/>
  <c r="M695" i="19"/>
  <c r="I695" i="19"/>
  <c r="T695" i="19"/>
  <c r="X695" i="19"/>
  <c r="U695" i="19"/>
  <c r="J695" i="19"/>
  <c r="S695" i="19"/>
  <c r="G696" i="19"/>
  <c r="H694" i="19"/>
  <c r="E697" i="19"/>
  <c r="C699" i="19"/>
  <c r="B698" i="19"/>
  <c r="O695" i="19" a="1"/>
  <c r="R695" i="19" a="1"/>
  <c r="R696" i="19" a="1"/>
  <c r="N695" i="19" a="1"/>
  <c r="F698" i="19" a="1"/>
  <c r="E698" i="19" a="1"/>
  <c r="G697" i="19" a="1"/>
  <c r="R695" i="19" l="1"/>
  <c r="F698" i="19"/>
  <c r="V696" i="19"/>
  <c r="W696" i="19"/>
  <c r="O695" i="19"/>
  <c r="Q695" i="19" s="1"/>
  <c r="N695" i="19"/>
  <c r="P695" i="19" s="1"/>
  <c r="K696" i="19"/>
  <c r="M696" i="19"/>
  <c r="L696" i="19"/>
  <c r="S696" i="19"/>
  <c r="I696" i="19"/>
  <c r="J696" i="19"/>
  <c r="U696" i="19"/>
  <c r="T696" i="19"/>
  <c r="H695" i="19"/>
  <c r="X696" i="19"/>
  <c r="G697" i="19"/>
  <c r="W697" i="19" s="1"/>
  <c r="R696" i="19"/>
  <c r="E698" i="19"/>
  <c r="C700" i="19"/>
  <c r="B699" i="19"/>
  <c r="N696" i="19" a="1"/>
  <c r="O696" i="19" a="1"/>
  <c r="F699" i="19" a="1"/>
  <c r="G698" i="19" a="1"/>
  <c r="E699" i="19" a="1"/>
  <c r="F699" i="19" l="1"/>
  <c r="V697" i="19"/>
  <c r="O696" i="19"/>
  <c r="Q696" i="19" s="1"/>
  <c r="N696" i="19"/>
  <c r="P696" i="19" s="1"/>
  <c r="K697" i="19"/>
  <c r="L697" i="19"/>
  <c r="M697" i="19"/>
  <c r="X697" i="19"/>
  <c r="T697" i="19"/>
  <c r="U697" i="19"/>
  <c r="S697" i="19"/>
  <c r="I697" i="19"/>
  <c r="H696" i="19"/>
  <c r="J697" i="19"/>
  <c r="G698" i="19"/>
  <c r="W698" i="19" s="1"/>
  <c r="E699" i="19"/>
  <c r="C701" i="19"/>
  <c r="B700" i="19"/>
  <c r="R697" i="19" a="1"/>
  <c r="N697" i="19" a="1"/>
  <c r="O697" i="19" a="1"/>
  <c r="F700" i="19" a="1"/>
  <c r="E700" i="19" a="1"/>
  <c r="G699" i="19" a="1"/>
  <c r="R697" i="19" l="1"/>
  <c r="F700" i="19"/>
  <c r="V698" i="19"/>
  <c r="O697" i="19"/>
  <c r="Q697" i="19" s="1"/>
  <c r="N697" i="19"/>
  <c r="P697" i="19" s="1"/>
  <c r="K698" i="19"/>
  <c r="M698" i="19"/>
  <c r="L698" i="19"/>
  <c r="H697" i="19"/>
  <c r="X698" i="19"/>
  <c r="J698" i="19"/>
  <c r="I698" i="19"/>
  <c r="S698" i="19"/>
  <c r="T698" i="19"/>
  <c r="U698" i="19"/>
  <c r="G699" i="19"/>
  <c r="W699" i="19" s="1"/>
  <c r="E700" i="19"/>
  <c r="C702" i="19"/>
  <c r="B701" i="19"/>
  <c r="R698" i="19" a="1"/>
  <c r="O698" i="19" a="1"/>
  <c r="N698" i="19" a="1"/>
  <c r="F701" i="19" a="1"/>
  <c r="G700" i="19" a="1"/>
  <c r="E701" i="19" a="1"/>
  <c r="R698" i="19" l="1"/>
  <c r="F701" i="19"/>
  <c r="V699" i="19"/>
  <c r="O698" i="19"/>
  <c r="Q698" i="19" s="1"/>
  <c r="N698" i="19"/>
  <c r="P698" i="19" s="1"/>
  <c r="H698" i="19"/>
  <c r="L699" i="19"/>
  <c r="M699" i="19"/>
  <c r="K699" i="19"/>
  <c r="T699" i="19"/>
  <c r="I699" i="19"/>
  <c r="J699" i="19"/>
  <c r="X699" i="19"/>
  <c r="S699" i="19"/>
  <c r="U699" i="19"/>
  <c r="G700" i="19"/>
  <c r="W700" i="19" s="1"/>
  <c r="E701" i="19"/>
  <c r="C703" i="19"/>
  <c r="B702" i="19"/>
  <c r="O699" i="19" a="1"/>
  <c r="R699" i="19" a="1"/>
  <c r="N699" i="19" a="1"/>
  <c r="F702" i="19" a="1"/>
  <c r="E702" i="19" a="1"/>
  <c r="G701" i="19" a="1"/>
  <c r="R699" i="19" l="1"/>
  <c r="F702" i="19"/>
  <c r="V700" i="19"/>
  <c r="O699" i="19"/>
  <c r="Q699" i="19" s="1"/>
  <c r="N699" i="19"/>
  <c r="P699" i="19" s="1"/>
  <c r="M700" i="19"/>
  <c r="K700" i="19"/>
  <c r="L700" i="19"/>
  <c r="T700" i="19"/>
  <c r="S700" i="19"/>
  <c r="J700" i="19"/>
  <c r="U700" i="19"/>
  <c r="I700" i="19"/>
  <c r="X700" i="19"/>
  <c r="H699" i="19"/>
  <c r="G701" i="19"/>
  <c r="W701" i="19" s="1"/>
  <c r="E702" i="19"/>
  <c r="C704" i="19"/>
  <c r="B703" i="19"/>
  <c r="O700" i="19" a="1"/>
  <c r="R700" i="19" a="1"/>
  <c r="N700" i="19" a="1"/>
  <c r="F703" i="19" a="1"/>
  <c r="G702" i="19" a="1"/>
  <c r="E703" i="19" a="1"/>
  <c r="R700" i="19" l="1"/>
  <c r="F703" i="19"/>
  <c r="V701" i="19"/>
  <c r="O700" i="19"/>
  <c r="Q700" i="19" s="1"/>
  <c r="N700" i="19"/>
  <c r="P700" i="19" s="1"/>
  <c r="L701" i="19"/>
  <c r="K701" i="19"/>
  <c r="M701" i="19"/>
  <c r="T701" i="19"/>
  <c r="X701" i="19"/>
  <c r="J701" i="19"/>
  <c r="S701" i="19"/>
  <c r="U701" i="19"/>
  <c r="H700" i="19"/>
  <c r="I701" i="19"/>
  <c r="G702" i="19"/>
  <c r="W702" i="19" s="1"/>
  <c r="E703" i="19"/>
  <c r="C705" i="19"/>
  <c r="B704" i="19"/>
  <c r="R701" i="19" a="1"/>
  <c r="N701" i="19" a="1"/>
  <c r="O701" i="19" a="1"/>
  <c r="F704" i="19" a="1"/>
  <c r="G703" i="19" a="1"/>
  <c r="E704" i="19" a="1"/>
  <c r="R701" i="19" l="1"/>
  <c r="F704" i="19"/>
  <c r="V702" i="19"/>
  <c r="O701" i="19"/>
  <c r="Q701" i="19" s="1"/>
  <c r="N701" i="19"/>
  <c r="P701" i="19" s="1"/>
  <c r="K702" i="19"/>
  <c r="L702" i="19"/>
  <c r="M702" i="19"/>
  <c r="U702" i="19"/>
  <c r="T702" i="19"/>
  <c r="S702" i="19"/>
  <c r="I702" i="19"/>
  <c r="J702" i="19"/>
  <c r="X702" i="19"/>
  <c r="G703" i="19"/>
  <c r="W703" i="19" s="1"/>
  <c r="H701" i="19"/>
  <c r="E704" i="19"/>
  <c r="C706" i="19"/>
  <c r="B705" i="19"/>
  <c r="R702" i="19" a="1"/>
  <c r="N702" i="19" a="1"/>
  <c r="O702" i="19" a="1"/>
  <c r="F705" i="19" a="1"/>
  <c r="E705" i="19" a="1"/>
  <c r="G704" i="19" a="1"/>
  <c r="R702" i="19" l="1"/>
  <c r="F705" i="19"/>
  <c r="V703" i="19"/>
  <c r="O702" i="19"/>
  <c r="Q702" i="19" s="1"/>
  <c r="N702" i="19"/>
  <c r="P702" i="19" s="1"/>
  <c r="L703" i="19"/>
  <c r="K703" i="19"/>
  <c r="M703" i="19"/>
  <c r="J703" i="19"/>
  <c r="U703" i="19"/>
  <c r="I703" i="19"/>
  <c r="S703" i="19"/>
  <c r="T703" i="19"/>
  <c r="X703" i="19"/>
  <c r="G704" i="19"/>
  <c r="H702" i="19"/>
  <c r="E705" i="19"/>
  <c r="C707" i="19"/>
  <c r="B706" i="19"/>
  <c r="R703" i="19" a="1"/>
  <c r="N703" i="19" a="1"/>
  <c r="R704" i="19" a="1"/>
  <c r="O703" i="19" a="1"/>
  <c r="F706" i="19" a="1"/>
  <c r="E706" i="19" a="1"/>
  <c r="G705" i="19" a="1"/>
  <c r="R703" i="19" l="1"/>
  <c r="F706" i="19"/>
  <c r="V704" i="19"/>
  <c r="W704" i="19"/>
  <c r="O703" i="19"/>
  <c r="Q703" i="19" s="1"/>
  <c r="N703" i="19"/>
  <c r="P703" i="19" s="1"/>
  <c r="K704" i="19"/>
  <c r="M704" i="19"/>
  <c r="L704" i="19"/>
  <c r="X704" i="19"/>
  <c r="U704" i="19"/>
  <c r="J704" i="19"/>
  <c r="T704" i="19"/>
  <c r="I704" i="19"/>
  <c r="H703" i="19"/>
  <c r="S704" i="19"/>
  <c r="G705" i="19"/>
  <c r="W705" i="19" s="1"/>
  <c r="R704" i="19"/>
  <c r="E706" i="19"/>
  <c r="C708" i="19"/>
  <c r="B707" i="19"/>
  <c r="N704" i="19" a="1"/>
  <c r="O704" i="19" a="1"/>
  <c r="F707" i="19" a="1"/>
  <c r="E707" i="19" a="1"/>
  <c r="G706" i="19" a="1"/>
  <c r="F707" i="19" l="1"/>
  <c r="V705" i="19"/>
  <c r="O704" i="19"/>
  <c r="Q704" i="19" s="1"/>
  <c r="N704" i="19"/>
  <c r="P704" i="19" s="1"/>
  <c r="K705" i="19"/>
  <c r="M705" i="19"/>
  <c r="L705" i="19"/>
  <c r="U705" i="19"/>
  <c r="I705" i="19"/>
  <c r="X705" i="19"/>
  <c r="T705" i="19"/>
  <c r="H704" i="19"/>
  <c r="J705" i="19"/>
  <c r="S705" i="19"/>
  <c r="G706" i="19"/>
  <c r="W706" i="19" s="1"/>
  <c r="E707" i="19"/>
  <c r="C709" i="19"/>
  <c r="B708" i="19"/>
  <c r="O705" i="19" a="1"/>
  <c r="R705" i="19" a="1"/>
  <c r="N705" i="19" a="1"/>
  <c r="F708" i="19" a="1"/>
  <c r="G707" i="19" a="1"/>
  <c r="E708" i="19" a="1"/>
  <c r="R705" i="19" l="1"/>
  <c r="F708" i="19"/>
  <c r="V706" i="19"/>
  <c r="O705" i="19"/>
  <c r="Q705" i="19" s="1"/>
  <c r="N705" i="19"/>
  <c r="P705" i="19" s="1"/>
  <c r="K706" i="19"/>
  <c r="M706" i="19"/>
  <c r="L706" i="19"/>
  <c r="X706" i="19"/>
  <c r="J706" i="19"/>
  <c r="I706" i="19"/>
  <c r="T706" i="19"/>
  <c r="U706" i="19"/>
  <c r="S706" i="19"/>
  <c r="G707" i="19"/>
  <c r="H705" i="19"/>
  <c r="E708" i="19"/>
  <c r="C710" i="19"/>
  <c r="B709" i="19"/>
  <c r="O706" i="19" a="1"/>
  <c r="R706" i="19" a="1"/>
  <c r="R707" i="19" a="1"/>
  <c r="N706" i="19" a="1"/>
  <c r="F709" i="19" a="1"/>
  <c r="E709" i="19" a="1"/>
  <c r="G708" i="19" a="1"/>
  <c r="R706" i="19" l="1"/>
  <c r="F709" i="19"/>
  <c r="V707" i="19"/>
  <c r="W707" i="19"/>
  <c r="O706" i="19"/>
  <c r="Q706" i="19" s="1"/>
  <c r="N706" i="19"/>
  <c r="P706" i="19" s="1"/>
  <c r="L707" i="19"/>
  <c r="M707" i="19"/>
  <c r="K707" i="19"/>
  <c r="I707" i="19"/>
  <c r="J707" i="19"/>
  <c r="S707" i="19"/>
  <c r="U707" i="19"/>
  <c r="X707" i="19"/>
  <c r="T707" i="19"/>
  <c r="G708" i="19"/>
  <c r="R707" i="19"/>
  <c r="H706" i="19"/>
  <c r="E709" i="19"/>
  <c r="C711" i="19"/>
  <c r="B710" i="19"/>
  <c r="O707" i="19" a="1"/>
  <c r="R708" i="19" a="1"/>
  <c r="N707" i="19" a="1"/>
  <c r="F710" i="19" a="1"/>
  <c r="G709" i="19" a="1"/>
  <c r="E710" i="19" a="1"/>
  <c r="F710" i="19" l="1"/>
  <c r="V708" i="19"/>
  <c r="W708" i="19"/>
  <c r="O707" i="19"/>
  <c r="Q707" i="19" s="1"/>
  <c r="N707" i="19"/>
  <c r="P707" i="19" s="1"/>
  <c r="H707" i="19"/>
  <c r="M708" i="19"/>
  <c r="L708" i="19"/>
  <c r="K708" i="19"/>
  <c r="X708" i="19"/>
  <c r="J708" i="19"/>
  <c r="U708" i="19"/>
  <c r="T708" i="19"/>
  <c r="S708" i="19"/>
  <c r="I708" i="19"/>
  <c r="G709" i="19"/>
  <c r="W709" i="19" s="1"/>
  <c r="R708" i="19"/>
  <c r="E710" i="19"/>
  <c r="C712" i="19"/>
  <c r="B711" i="19"/>
  <c r="O708" i="19" a="1"/>
  <c r="N708" i="19" a="1"/>
  <c r="F711" i="19" a="1"/>
  <c r="E711" i="19" a="1"/>
  <c r="G710" i="19" a="1"/>
  <c r="F711" i="19" l="1"/>
  <c r="V709" i="19"/>
  <c r="O708" i="19"/>
  <c r="Q708" i="19" s="1"/>
  <c r="N708" i="19"/>
  <c r="P708" i="19" s="1"/>
  <c r="L709" i="19"/>
  <c r="K709" i="19"/>
  <c r="M709" i="19"/>
  <c r="U709" i="19"/>
  <c r="T709" i="19"/>
  <c r="J709" i="19"/>
  <c r="X709" i="19"/>
  <c r="S709" i="19"/>
  <c r="I709" i="19"/>
  <c r="G710" i="19"/>
  <c r="H708" i="19"/>
  <c r="E711" i="19"/>
  <c r="C713" i="19"/>
  <c r="B712" i="19"/>
  <c r="R709" i="19" a="1"/>
  <c r="N709" i="19" a="1"/>
  <c r="O709" i="19" a="1"/>
  <c r="R710" i="19" a="1"/>
  <c r="F712" i="19" a="1"/>
  <c r="E712" i="19" a="1"/>
  <c r="G711" i="19" a="1"/>
  <c r="R709" i="19" l="1"/>
  <c r="F712" i="19"/>
  <c r="V710" i="19"/>
  <c r="W710" i="19"/>
  <c r="O709" i="19"/>
  <c r="Q709" i="19" s="1"/>
  <c r="N709" i="19"/>
  <c r="P709" i="19" s="1"/>
  <c r="K710" i="19"/>
  <c r="L710" i="19"/>
  <c r="M710" i="19"/>
  <c r="S710" i="19"/>
  <c r="X710" i="19"/>
  <c r="U710" i="19"/>
  <c r="J710" i="19"/>
  <c r="T710" i="19"/>
  <c r="H709" i="19"/>
  <c r="I710" i="19"/>
  <c r="G711" i="19"/>
  <c r="W711" i="19" s="1"/>
  <c r="R710" i="19"/>
  <c r="E712" i="19"/>
  <c r="C714" i="19"/>
  <c r="B713" i="19"/>
  <c r="O710" i="19" a="1"/>
  <c r="N710" i="19" a="1"/>
  <c r="F713" i="19" a="1"/>
  <c r="E713" i="19" a="1"/>
  <c r="G712" i="19" a="1"/>
  <c r="F713" i="19" l="1"/>
  <c r="V711" i="19"/>
  <c r="O710" i="19"/>
  <c r="Q710" i="19" s="1"/>
  <c r="N710" i="19"/>
  <c r="P710" i="19" s="1"/>
  <c r="L711" i="19"/>
  <c r="K711" i="19"/>
  <c r="M711" i="19"/>
  <c r="S711" i="19"/>
  <c r="I711" i="19"/>
  <c r="J711" i="19"/>
  <c r="U711" i="19"/>
  <c r="T711" i="19"/>
  <c r="X711" i="19"/>
  <c r="H710" i="19"/>
  <c r="G712" i="19"/>
  <c r="W712" i="19" s="1"/>
  <c r="E713" i="19"/>
  <c r="C715" i="19"/>
  <c r="B714" i="19"/>
  <c r="N711" i="19" a="1"/>
  <c r="R711" i="19" a="1"/>
  <c r="O711" i="19" a="1"/>
  <c r="F714" i="19" a="1"/>
  <c r="G713" i="19" a="1"/>
  <c r="E714" i="19" a="1"/>
  <c r="R711" i="19" l="1"/>
  <c r="F714" i="19"/>
  <c r="V712" i="19"/>
  <c r="O711" i="19"/>
  <c r="Q711" i="19" s="1"/>
  <c r="N711" i="19"/>
  <c r="P711" i="19" s="1"/>
  <c r="K712" i="19"/>
  <c r="M712" i="19"/>
  <c r="L712" i="19"/>
  <c r="J712" i="19"/>
  <c r="H711" i="19"/>
  <c r="I712" i="19"/>
  <c r="T712" i="19"/>
  <c r="U712" i="19"/>
  <c r="S712" i="19"/>
  <c r="X712" i="19"/>
  <c r="G713" i="19"/>
  <c r="W713" i="19" s="1"/>
  <c r="E714" i="19"/>
  <c r="C716" i="19"/>
  <c r="B715" i="19"/>
  <c r="R712" i="19" a="1"/>
  <c r="O712" i="19" a="1"/>
  <c r="N712" i="19" a="1"/>
  <c r="F715" i="19" a="1"/>
  <c r="E715" i="19" a="1"/>
  <c r="G714" i="19" a="1"/>
  <c r="R712" i="19" l="1"/>
  <c r="F715" i="19"/>
  <c r="V713" i="19"/>
  <c r="O712" i="19"/>
  <c r="Q712" i="19" s="1"/>
  <c r="N712" i="19"/>
  <c r="P712" i="19" s="1"/>
  <c r="K713" i="19"/>
  <c r="L713" i="19"/>
  <c r="M713" i="19"/>
  <c r="S713" i="19"/>
  <c r="X713" i="19"/>
  <c r="U713" i="19"/>
  <c r="J713" i="19"/>
  <c r="T713" i="19"/>
  <c r="H712" i="19"/>
  <c r="I713" i="19"/>
  <c r="G714" i="19"/>
  <c r="W714" i="19" s="1"/>
  <c r="E715" i="19"/>
  <c r="C717" i="19"/>
  <c r="B716" i="19"/>
  <c r="O713" i="19" a="1"/>
  <c r="R713" i="19" a="1"/>
  <c r="N713" i="19" a="1"/>
  <c r="F716" i="19" a="1"/>
  <c r="E716" i="19" a="1"/>
  <c r="G715" i="19" a="1"/>
  <c r="R713" i="19" l="1"/>
  <c r="F716" i="19"/>
  <c r="V714" i="19"/>
  <c r="O713" i="19"/>
  <c r="Q713" i="19" s="1"/>
  <c r="N713" i="19"/>
  <c r="P713" i="19" s="1"/>
  <c r="K714" i="19"/>
  <c r="M714" i="19"/>
  <c r="L714" i="19"/>
  <c r="I714" i="19"/>
  <c r="U714" i="19"/>
  <c r="T714" i="19"/>
  <c r="X714" i="19"/>
  <c r="J714" i="19"/>
  <c r="S714" i="19"/>
  <c r="G715" i="19"/>
  <c r="H713" i="19"/>
  <c r="E716" i="19"/>
  <c r="C718" i="19"/>
  <c r="B717" i="19"/>
  <c r="R714" i="19" a="1"/>
  <c r="O714" i="19" a="1"/>
  <c r="R715" i="19" a="1"/>
  <c r="N714" i="19" a="1"/>
  <c r="F717" i="19" a="1"/>
  <c r="E717" i="19" a="1"/>
  <c r="G716" i="19" a="1"/>
  <c r="R714" i="19" l="1"/>
  <c r="F717" i="19"/>
  <c r="V715" i="19"/>
  <c r="W715" i="19"/>
  <c r="O714" i="19"/>
  <c r="Q714" i="19" s="1"/>
  <c r="N714" i="19"/>
  <c r="P714" i="19" s="1"/>
  <c r="L715" i="19"/>
  <c r="M715" i="19"/>
  <c r="K715" i="19"/>
  <c r="X715" i="19"/>
  <c r="U715" i="19"/>
  <c r="I715" i="19"/>
  <c r="S715" i="19"/>
  <c r="J715" i="19"/>
  <c r="T715" i="19"/>
  <c r="G716" i="19"/>
  <c r="H714" i="19"/>
  <c r="R715" i="19"/>
  <c r="E717" i="19"/>
  <c r="C719" i="19"/>
  <c r="B718" i="19"/>
  <c r="O715" i="19" a="1"/>
  <c r="N715" i="19" a="1"/>
  <c r="R716" i="19" a="1"/>
  <c r="F718" i="19" a="1"/>
  <c r="E718" i="19" a="1"/>
  <c r="G717" i="19" a="1"/>
  <c r="F718" i="19" l="1"/>
  <c r="V716" i="19"/>
  <c r="W716" i="19"/>
  <c r="O715" i="19"/>
  <c r="Q715" i="19" s="1"/>
  <c r="N715" i="19"/>
  <c r="P715" i="19" s="1"/>
  <c r="M716" i="19"/>
  <c r="K716" i="19"/>
  <c r="L716" i="19"/>
  <c r="I716" i="19"/>
  <c r="U716" i="19"/>
  <c r="J716" i="19"/>
  <c r="T716" i="19"/>
  <c r="S716" i="19"/>
  <c r="X716" i="19"/>
  <c r="H715" i="19"/>
  <c r="G717" i="19"/>
  <c r="W717" i="19" s="1"/>
  <c r="R716" i="19"/>
  <c r="E718" i="19"/>
  <c r="C720" i="19"/>
  <c r="B719" i="19"/>
  <c r="N716" i="19" a="1"/>
  <c r="O716" i="19" a="1"/>
  <c r="F719" i="19" a="1"/>
  <c r="G718" i="19" a="1"/>
  <c r="E719" i="19" a="1"/>
  <c r="F719" i="19" l="1"/>
  <c r="V717" i="19"/>
  <c r="O716" i="19"/>
  <c r="Q716" i="19" s="1"/>
  <c r="N716" i="19"/>
  <c r="P716" i="19" s="1"/>
  <c r="L717" i="19"/>
  <c r="K717" i="19"/>
  <c r="M717" i="19"/>
  <c r="X717" i="19"/>
  <c r="J717" i="19"/>
  <c r="T717" i="19"/>
  <c r="I717" i="19"/>
  <c r="S717" i="19"/>
  <c r="U717" i="19"/>
  <c r="G718" i="19"/>
  <c r="H716" i="19"/>
  <c r="E719" i="19"/>
  <c r="C721" i="19"/>
  <c r="B720" i="19"/>
  <c r="O717" i="19" a="1"/>
  <c r="R717" i="19" a="1"/>
  <c r="N717" i="19" a="1"/>
  <c r="R718" i="19" a="1"/>
  <c r="F720" i="19" a="1"/>
  <c r="E720" i="19" a="1"/>
  <c r="G719" i="19" a="1"/>
  <c r="R717" i="19" l="1"/>
  <c r="F720" i="19"/>
  <c r="V718" i="19"/>
  <c r="W718" i="19"/>
  <c r="O717" i="19"/>
  <c r="Q717" i="19" s="1"/>
  <c r="N717" i="19"/>
  <c r="P717" i="19" s="1"/>
  <c r="K718" i="19"/>
  <c r="L718" i="19"/>
  <c r="M718" i="19"/>
  <c r="X718" i="19"/>
  <c r="J718" i="19"/>
  <c r="U718" i="19"/>
  <c r="I718" i="19"/>
  <c r="S718" i="19"/>
  <c r="T718" i="19"/>
  <c r="G719" i="19"/>
  <c r="H717" i="19"/>
  <c r="R718" i="19"/>
  <c r="E720" i="19"/>
  <c r="C722" i="19"/>
  <c r="B721" i="19"/>
  <c r="O718" i="19" a="1"/>
  <c r="N718" i="19" a="1"/>
  <c r="R719" i="19" a="1"/>
  <c r="F721" i="19" a="1"/>
  <c r="E721" i="19" a="1"/>
  <c r="G720" i="19" a="1"/>
  <c r="F721" i="19" l="1"/>
  <c r="V719" i="19"/>
  <c r="W719" i="19"/>
  <c r="O718" i="19"/>
  <c r="Q718" i="19" s="1"/>
  <c r="N718" i="19"/>
  <c r="P718" i="19" s="1"/>
  <c r="L719" i="19"/>
  <c r="K719" i="19"/>
  <c r="M719" i="19"/>
  <c r="X719" i="19"/>
  <c r="J719" i="19"/>
  <c r="U719" i="19"/>
  <c r="I719" i="19"/>
  <c r="H718" i="19"/>
  <c r="T719" i="19"/>
  <c r="S719" i="19"/>
  <c r="G720" i="19"/>
  <c r="W720" i="19" s="1"/>
  <c r="R719" i="19"/>
  <c r="E721" i="19"/>
  <c r="C723" i="19"/>
  <c r="B722" i="19"/>
  <c r="N719" i="19" a="1"/>
  <c r="O719" i="19" a="1"/>
  <c r="F722" i="19" a="1"/>
  <c r="E722" i="19" a="1"/>
  <c r="G721" i="19" a="1"/>
  <c r="F722" i="19" l="1"/>
  <c r="V720" i="19"/>
  <c r="O719" i="19"/>
  <c r="Q719" i="19" s="1"/>
  <c r="N719" i="19"/>
  <c r="P719" i="19" s="1"/>
  <c r="K720" i="19"/>
  <c r="M720" i="19"/>
  <c r="L720" i="19"/>
  <c r="J720" i="19"/>
  <c r="X720" i="19"/>
  <c r="U720" i="19"/>
  <c r="T720" i="19"/>
  <c r="I720" i="19"/>
  <c r="S720" i="19"/>
  <c r="G721" i="19"/>
  <c r="H719" i="19"/>
  <c r="E722" i="19"/>
  <c r="C724" i="19"/>
  <c r="B723" i="19"/>
  <c r="R720" i="19" a="1"/>
  <c r="O720" i="19" a="1"/>
  <c r="R721" i="19" a="1"/>
  <c r="N720" i="19" a="1"/>
  <c r="F723" i="19" a="1"/>
  <c r="E723" i="19" a="1"/>
  <c r="G722" i="19" a="1"/>
  <c r="R720" i="19" l="1"/>
  <c r="F723" i="19"/>
  <c r="V721" i="19"/>
  <c r="W721" i="19"/>
  <c r="O720" i="19"/>
  <c r="Q720" i="19" s="1"/>
  <c r="N720" i="19"/>
  <c r="P720" i="19" s="1"/>
  <c r="K721" i="19"/>
  <c r="M721" i="19"/>
  <c r="L721" i="19"/>
  <c r="H720" i="19"/>
  <c r="T721" i="19"/>
  <c r="X721" i="19"/>
  <c r="J721" i="19"/>
  <c r="I721" i="19"/>
  <c r="S721" i="19"/>
  <c r="U721" i="19"/>
  <c r="G722" i="19"/>
  <c r="W722" i="19" s="1"/>
  <c r="R721" i="19"/>
  <c r="E723" i="19"/>
  <c r="C725" i="19"/>
  <c r="B724" i="19"/>
  <c r="O721" i="19" a="1"/>
  <c r="N721" i="19" a="1"/>
  <c r="F724" i="19" a="1"/>
  <c r="G723" i="19" a="1"/>
  <c r="E724" i="19" a="1"/>
  <c r="F724" i="19" l="1"/>
  <c r="V722" i="19"/>
  <c r="O721" i="19"/>
  <c r="Q721" i="19" s="1"/>
  <c r="N721" i="19"/>
  <c r="P721" i="19" s="1"/>
  <c r="K722" i="19"/>
  <c r="M722" i="19"/>
  <c r="L722" i="19"/>
  <c r="U722" i="19"/>
  <c r="X722" i="19"/>
  <c r="S722" i="19"/>
  <c r="T722" i="19"/>
  <c r="I722" i="19"/>
  <c r="J722" i="19"/>
  <c r="G723" i="19"/>
  <c r="H721" i="19"/>
  <c r="E724" i="19"/>
  <c r="C726" i="19"/>
  <c r="B725" i="19"/>
  <c r="R722" i="19" a="1"/>
  <c r="O722" i="19" a="1"/>
  <c r="R723" i="19" a="1"/>
  <c r="N722" i="19" a="1"/>
  <c r="F725" i="19" a="1"/>
  <c r="G724" i="19" a="1"/>
  <c r="E725" i="19" a="1"/>
  <c r="R722" i="19" l="1"/>
  <c r="F725" i="19"/>
  <c r="V723" i="19"/>
  <c r="W723" i="19"/>
  <c r="O722" i="19"/>
  <c r="Q722" i="19" s="1"/>
  <c r="N722" i="19"/>
  <c r="P722" i="19" s="1"/>
  <c r="L723" i="19"/>
  <c r="M723" i="19"/>
  <c r="K723" i="19"/>
  <c r="U723" i="19"/>
  <c r="S723" i="19"/>
  <c r="X723" i="19"/>
  <c r="T723" i="19"/>
  <c r="I723" i="19"/>
  <c r="J723" i="19"/>
  <c r="H722" i="19"/>
  <c r="G724" i="19"/>
  <c r="W724" i="19" s="1"/>
  <c r="R723" i="19"/>
  <c r="E725" i="19"/>
  <c r="C727" i="19"/>
  <c r="B726" i="19"/>
  <c r="N723" i="19" a="1"/>
  <c r="O723" i="19" a="1"/>
  <c r="F726" i="19" a="1"/>
  <c r="E726" i="19" a="1"/>
  <c r="G725" i="19" a="1"/>
  <c r="F726" i="19" l="1"/>
  <c r="V724" i="19"/>
  <c r="O723" i="19"/>
  <c r="Q723" i="19" s="1"/>
  <c r="N723" i="19"/>
  <c r="P723" i="19" s="1"/>
  <c r="M724" i="19"/>
  <c r="L724" i="19"/>
  <c r="K724" i="19"/>
  <c r="U724" i="19"/>
  <c r="S724" i="19"/>
  <c r="H723" i="19"/>
  <c r="J724" i="19"/>
  <c r="X724" i="19"/>
  <c r="T724" i="19"/>
  <c r="I724" i="19"/>
  <c r="G725" i="19"/>
  <c r="E726" i="19"/>
  <c r="C728" i="19"/>
  <c r="B727" i="19"/>
  <c r="R724" i="19" a="1"/>
  <c r="N724" i="19" a="1"/>
  <c r="O724" i="19" a="1"/>
  <c r="F727" i="19" a="1"/>
  <c r="E727" i="19" a="1"/>
  <c r="G726" i="19" a="1"/>
  <c r="R724" i="19" l="1"/>
  <c r="F727" i="19"/>
  <c r="V725" i="19"/>
  <c r="W725" i="19"/>
  <c r="O724" i="19"/>
  <c r="Q724" i="19" s="1"/>
  <c r="N724" i="19"/>
  <c r="P724" i="19" s="1"/>
  <c r="L725" i="19"/>
  <c r="K725" i="19"/>
  <c r="M725" i="19"/>
  <c r="S725" i="19"/>
  <c r="T725" i="19"/>
  <c r="X725" i="19"/>
  <c r="U725" i="19"/>
  <c r="J725" i="19"/>
  <c r="I725" i="19"/>
  <c r="G726" i="19"/>
  <c r="H724" i="19"/>
  <c r="E727" i="19"/>
  <c r="C729" i="19"/>
  <c r="B728" i="19"/>
  <c r="O725" i="19" a="1"/>
  <c r="R725" i="19" a="1"/>
  <c r="N725" i="19" a="1"/>
  <c r="F728" i="19" a="1"/>
  <c r="E728" i="19" a="1"/>
  <c r="G727" i="19" a="1"/>
  <c r="R725" i="19" l="1"/>
  <c r="F728" i="19"/>
  <c r="V726" i="19"/>
  <c r="W726" i="19"/>
  <c r="O725" i="19"/>
  <c r="Q725" i="19" s="1"/>
  <c r="N725" i="19"/>
  <c r="P725" i="19" s="1"/>
  <c r="K726" i="19"/>
  <c r="L726" i="19"/>
  <c r="M726" i="19"/>
  <c r="X726" i="19"/>
  <c r="T726" i="19"/>
  <c r="U726" i="19"/>
  <c r="J726" i="19"/>
  <c r="I726" i="19"/>
  <c r="S726" i="19"/>
  <c r="G727" i="19"/>
  <c r="H725" i="19"/>
  <c r="E728" i="19"/>
  <c r="C730" i="19"/>
  <c r="B729" i="19"/>
  <c r="R727" i="19" a="1"/>
  <c r="R726" i="19" a="1"/>
  <c r="O726" i="19" a="1"/>
  <c r="N726" i="19" a="1"/>
  <c r="F729" i="19" a="1"/>
  <c r="E729" i="19" a="1"/>
  <c r="G728" i="19" a="1"/>
  <c r="R726" i="19" l="1"/>
  <c r="F729" i="19"/>
  <c r="V727" i="19"/>
  <c r="W727" i="19"/>
  <c r="O726" i="19"/>
  <c r="Q726" i="19" s="1"/>
  <c r="N726" i="19"/>
  <c r="P726" i="19" s="1"/>
  <c r="L727" i="19"/>
  <c r="K727" i="19"/>
  <c r="M727" i="19"/>
  <c r="S727" i="19"/>
  <c r="X727" i="19"/>
  <c r="T727" i="19"/>
  <c r="J727" i="19"/>
  <c r="H726" i="19"/>
  <c r="U727" i="19"/>
  <c r="I727" i="19"/>
  <c r="G728" i="19"/>
  <c r="W728" i="19" s="1"/>
  <c r="R727" i="19"/>
  <c r="E729" i="19"/>
  <c r="C731" i="19"/>
  <c r="B730" i="19"/>
  <c r="N727" i="19" a="1"/>
  <c r="O727" i="19" a="1"/>
  <c r="F730" i="19" a="1"/>
  <c r="E730" i="19" a="1"/>
  <c r="G729" i="19" a="1"/>
  <c r="F730" i="19" l="1"/>
  <c r="V728" i="19"/>
  <c r="O727" i="19"/>
  <c r="Q727" i="19" s="1"/>
  <c r="N727" i="19"/>
  <c r="P727" i="19" s="1"/>
  <c r="K728" i="19"/>
  <c r="M728" i="19"/>
  <c r="L728" i="19"/>
  <c r="U728" i="19"/>
  <c r="I728" i="19"/>
  <c r="X728" i="19"/>
  <c r="S728" i="19"/>
  <c r="J728" i="19"/>
  <c r="T728" i="19"/>
  <c r="G729" i="19"/>
  <c r="H727" i="19"/>
  <c r="E730" i="19"/>
  <c r="C732" i="19"/>
  <c r="B731" i="19"/>
  <c r="R729" i="19" a="1"/>
  <c r="R728" i="19" a="1"/>
  <c r="O728" i="19" a="1"/>
  <c r="N728" i="19" a="1"/>
  <c r="F731" i="19" a="1"/>
  <c r="E731" i="19" a="1"/>
  <c r="G730" i="19" a="1"/>
  <c r="R728" i="19" l="1"/>
  <c r="F731" i="19"/>
  <c r="V729" i="19"/>
  <c r="W729" i="19"/>
  <c r="O728" i="19"/>
  <c r="Q728" i="19" s="1"/>
  <c r="N728" i="19"/>
  <c r="P728" i="19" s="1"/>
  <c r="K729" i="19"/>
  <c r="L729" i="19"/>
  <c r="M729" i="19"/>
  <c r="T729" i="19"/>
  <c r="I729" i="19"/>
  <c r="J729" i="19"/>
  <c r="S729" i="19"/>
  <c r="X729" i="19"/>
  <c r="U729" i="19"/>
  <c r="G730" i="19"/>
  <c r="H728" i="19"/>
  <c r="R729" i="19"/>
  <c r="E731" i="19"/>
  <c r="C733" i="19"/>
  <c r="B732" i="19"/>
  <c r="O729" i="19" a="1"/>
  <c r="R730" i="19" a="1"/>
  <c r="N729" i="19" a="1"/>
  <c r="F732" i="19" a="1"/>
  <c r="G731" i="19" a="1"/>
  <c r="E732" i="19" a="1"/>
  <c r="F732" i="19" l="1"/>
  <c r="V730" i="19"/>
  <c r="W730" i="19"/>
  <c r="O729" i="19"/>
  <c r="Q729" i="19" s="1"/>
  <c r="N729" i="19"/>
  <c r="P729" i="19" s="1"/>
  <c r="K730" i="19"/>
  <c r="M730" i="19"/>
  <c r="L730" i="19"/>
  <c r="T730" i="19"/>
  <c r="J730" i="19"/>
  <c r="S730" i="19"/>
  <c r="I730" i="19"/>
  <c r="X730" i="19"/>
  <c r="U730" i="19"/>
  <c r="H729" i="19"/>
  <c r="G731" i="19"/>
  <c r="W731" i="19" s="1"/>
  <c r="R730" i="19"/>
  <c r="E732" i="19"/>
  <c r="C734" i="19"/>
  <c r="B733" i="19"/>
  <c r="N730" i="19" a="1"/>
  <c r="O730" i="19" a="1"/>
  <c r="F733" i="19" a="1"/>
  <c r="E733" i="19" a="1"/>
  <c r="G732" i="19" a="1"/>
  <c r="F733" i="19" l="1"/>
  <c r="V731" i="19"/>
  <c r="O730" i="19"/>
  <c r="Q730" i="19" s="1"/>
  <c r="N730" i="19"/>
  <c r="P730" i="19" s="1"/>
  <c r="L731" i="19"/>
  <c r="M731" i="19"/>
  <c r="K731" i="19"/>
  <c r="T731" i="19"/>
  <c r="I731" i="19"/>
  <c r="U731" i="19"/>
  <c r="X731" i="19"/>
  <c r="J731" i="19"/>
  <c r="S731" i="19"/>
  <c r="G732" i="19"/>
  <c r="H730" i="19"/>
  <c r="E733" i="19"/>
  <c r="C735" i="19"/>
  <c r="B734" i="19"/>
  <c r="N731" i="19" a="1"/>
  <c r="R731" i="19" a="1"/>
  <c r="O731" i="19" a="1"/>
  <c r="R732" i="19" a="1"/>
  <c r="F734" i="19" a="1"/>
  <c r="E734" i="19" a="1"/>
  <c r="G733" i="19" a="1"/>
  <c r="R731" i="19" l="1"/>
  <c r="F734" i="19"/>
  <c r="V732" i="19"/>
  <c r="W732" i="19"/>
  <c r="O731" i="19"/>
  <c r="Q731" i="19" s="1"/>
  <c r="N731" i="19"/>
  <c r="P731" i="19" s="1"/>
  <c r="M732" i="19"/>
  <c r="K732" i="19"/>
  <c r="L732" i="19"/>
  <c r="S732" i="19"/>
  <c r="U732" i="19"/>
  <c r="X732" i="19"/>
  <c r="T732" i="19"/>
  <c r="J732" i="19"/>
  <c r="I732" i="19"/>
  <c r="G733" i="19"/>
  <c r="W733" i="19" s="1"/>
  <c r="H731" i="19"/>
  <c r="R732" i="19"/>
  <c r="E734" i="19"/>
  <c r="C736" i="19"/>
  <c r="B735" i="19"/>
  <c r="O732" i="19" a="1"/>
  <c r="N732" i="19" a="1"/>
  <c r="F735" i="19" a="1"/>
  <c r="G734" i="19" a="1"/>
  <c r="E735" i="19" a="1"/>
  <c r="F735" i="19" l="1"/>
  <c r="V733" i="19"/>
  <c r="O732" i="19"/>
  <c r="Q732" i="19" s="1"/>
  <c r="N732" i="19"/>
  <c r="P732" i="19" s="1"/>
  <c r="L733" i="19"/>
  <c r="K733" i="19"/>
  <c r="M733" i="19"/>
  <c r="H732" i="19"/>
  <c r="U733" i="19"/>
  <c r="J733" i="19"/>
  <c r="T733" i="19"/>
  <c r="I733" i="19"/>
  <c r="S733" i="19"/>
  <c r="X733" i="19"/>
  <c r="G734" i="19"/>
  <c r="W734" i="19" s="1"/>
  <c r="E735" i="19"/>
  <c r="C737" i="19"/>
  <c r="B736" i="19"/>
  <c r="R733" i="19" a="1"/>
  <c r="O733" i="19" a="1"/>
  <c r="N733" i="19" a="1"/>
  <c r="F736" i="19" a="1"/>
  <c r="E736" i="19" a="1"/>
  <c r="G735" i="19" a="1"/>
  <c r="R733" i="19" l="1"/>
  <c r="F736" i="19"/>
  <c r="V734" i="19"/>
  <c r="O733" i="19"/>
  <c r="Q733" i="19" s="1"/>
  <c r="N733" i="19"/>
  <c r="P733" i="19" s="1"/>
  <c r="K734" i="19"/>
  <c r="L734" i="19"/>
  <c r="M734" i="19"/>
  <c r="J734" i="19"/>
  <c r="X734" i="19"/>
  <c r="T734" i="19"/>
  <c r="S734" i="19"/>
  <c r="U734" i="19"/>
  <c r="I734" i="19"/>
  <c r="G735" i="19"/>
  <c r="H733" i="19"/>
  <c r="E736" i="19"/>
  <c r="C738" i="19"/>
  <c r="B737" i="19"/>
  <c r="R734" i="19" a="1"/>
  <c r="R735" i="19" a="1"/>
  <c r="O734" i="19" a="1"/>
  <c r="N734" i="19" a="1"/>
  <c r="F737" i="19" a="1"/>
  <c r="E737" i="19" a="1"/>
  <c r="G736" i="19" a="1"/>
  <c r="R734" i="19" l="1"/>
  <c r="F737" i="19"/>
  <c r="V735" i="19"/>
  <c r="W735" i="19"/>
  <c r="O734" i="19"/>
  <c r="Q734" i="19" s="1"/>
  <c r="N734" i="19"/>
  <c r="P734" i="19" s="1"/>
  <c r="L735" i="19"/>
  <c r="K735" i="19"/>
  <c r="M735" i="19"/>
  <c r="T735" i="19"/>
  <c r="S735" i="19"/>
  <c r="I735" i="19"/>
  <c r="J735" i="19"/>
  <c r="H734" i="19"/>
  <c r="U735" i="19"/>
  <c r="X735" i="19"/>
  <c r="G736" i="19"/>
  <c r="W736" i="19" s="1"/>
  <c r="R735" i="19"/>
  <c r="E737" i="19"/>
  <c r="C739" i="19"/>
  <c r="B738" i="19"/>
  <c r="N735" i="19" a="1"/>
  <c r="O735" i="19" a="1"/>
  <c r="F738" i="19" a="1"/>
  <c r="G737" i="19" a="1"/>
  <c r="E738" i="19" a="1"/>
  <c r="F738" i="19" l="1"/>
  <c r="V736" i="19"/>
  <c r="O735" i="19"/>
  <c r="Q735" i="19" s="1"/>
  <c r="N735" i="19"/>
  <c r="P735" i="19" s="1"/>
  <c r="K736" i="19"/>
  <c r="M736" i="19"/>
  <c r="L736" i="19"/>
  <c r="I736" i="19"/>
  <c r="J736" i="19"/>
  <c r="T736" i="19"/>
  <c r="X736" i="19"/>
  <c r="S736" i="19"/>
  <c r="U736" i="19"/>
  <c r="H735" i="19"/>
  <c r="G737" i="19"/>
  <c r="W737" i="19" s="1"/>
  <c r="E738" i="19"/>
  <c r="C740" i="19"/>
  <c r="B739" i="19"/>
  <c r="R736" i="19" a="1"/>
  <c r="N736" i="19" a="1"/>
  <c r="O736" i="19" a="1"/>
  <c r="F739" i="19" a="1"/>
  <c r="E739" i="19" a="1"/>
  <c r="G738" i="19" a="1"/>
  <c r="R736" i="19" l="1"/>
  <c r="F739" i="19"/>
  <c r="T737" i="19"/>
  <c r="V737" i="19"/>
  <c r="J737" i="19"/>
  <c r="U737" i="19"/>
  <c r="O736" i="19"/>
  <c r="Q736" i="19" s="1"/>
  <c r="N736" i="19"/>
  <c r="P736" i="19" s="1"/>
  <c r="K737" i="19"/>
  <c r="M737" i="19"/>
  <c r="L737" i="19"/>
  <c r="X737" i="19"/>
  <c r="I737" i="19"/>
  <c r="S737" i="19"/>
  <c r="G738" i="19"/>
  <c r="H736" i="19"/>
  <c r="E739" i="19"/>
  <c r="C741" i="19"/>
  <c r="B740" i="19"/>
  <c r="O737" i="19" a="1"/>
  <c r="R737" i="19" a="1"/>
  <c r="N737" i="19" a="1"/>
  <c r="R738" i="19" a="1"/>
  <c r="F740" i="19" a="1"/>
  <c r="E740" i="19" a="1"/>
  <c r="G739" i="19" a="1"/>
  <c r="R737" i="19" l="1"/>
  <c r="F740" i="19"/>
  <c r="V738" i="19"/>
  <c r="W738" i="19"/>
  <c r="O737" i="19"/>
  <c r="Q737" i="19" s="1"/>
  <c r="J738" i="19"/>
  <c r="N737" i="19"/>
  <c r="P737" i="19" s="1"/>
  <c r="S738" i="19"/>
  <c r="K738" i="19"/>
  <c r="M738" i="19"/>
  <c r="L738" i="19"/>
  <c r="X738" i="19"/>
  <c r="H737" i="19"/>
  <c r="T738" i="19"/>
  <c r="I738" i="19"/>
  <c r="U738" i="19"/>
  <c r="G739" i="19"/>
  <c r="W739" i="19" s="1"/>
  <c r="R738" i="19"/>
  <c r="E740" i="19"/>
  <c r="C742" i="19"/>
  <c r="B741" i="19"/>
  <c r="O738" i="19" a="1"/>
  <c r="N738" i="19" a="1"/>
  <c r="F741" i="19" a="1"/>
  <c r="G740" i="19" a="1"/>
  <c r="E741" i="19" a="1"/>
  <c r="F741" i="19" l="1"/>
  <c r="V739" i="19"/>
  <c r="O738" i="19"/>
  <c r="Q738" i="19" s="1"/>
  <c r="N738" i="19"/>
  <c r="P738" i="19" s="1"/>
  <c r="L739" i="19"/>
  <c r="M739" i="19"/>
  <c r="K739" i="19"/>
  <c r="S739" i="19"/>
  <c r="I739" i="19"/>
  <c r="U739" i="19"/>
  <c r="T739" i="19"/>
  <c r="X739" i="19"/>
  <c r="J739" i="19"/>
  <c r="G740" i="19"/>
  <c r="W740" i="19" s="1"/>
  <c r="H738" i="19"/>
  <c r="E741" i="19"/>
  <c r="C743" i="19"/>
  <c r="B742" i="19"/>
  <c r="O739" i="19" a="1"/>
  <c r="R739" i="19" a="1"/>
  <c r="N739" i="19" a="1"/>
  <c r="F742" i="19" a="1"/>
  <c r="E742" i="19" a="1"/>
  <c r="G741" i="19" a="1"/>
  <c r="R739" i="19" l="1"/>
  <c r="F742" i="19"/>
  <c r="V740" i="19"/>
  <c r="O739" i="19"/>
  <c r="Q739" i="19" s="1"/>
  <c r="N739" i="19"/>
  <c r="P739" i="19" s="1"/>
  <c r="M740" i="19"/>
  <c r="L740" i="19"/>
  <c r="K740" i="19"/>
  <c r="T740" i="19"/>
  <c r="H739" i="19"/>
  <c r="J740" i="19"/>
  <c r="G741" i="19"/>
  <c r="U740" i="19"/>
  <c r="X740" i="19"/>
  <c r="S740" i="19"/>
  <c r="I740" i="19"/>
  <c r="E742" i="19"/>
  <c r="C744" i="19"/>
  <c r="B743" i="19"/>
  <c r="O740" i="19" a="1"/>
  <c r="R741" i="19" a="1"/>
  <c r="R740" i="19" a="1"/>
  <c r="N740" i="19" a="1"/>
  <c r="F743" i="19" a="1"/>
  <c r="E743" i="19" a="1"/>
  <c r="G742" i="19" a="1"/>
  <c r="R740" i="19" l="1"/>
  <c r="F743" i="19"/>
  <c r="V741" i="19"/>
  <c r="W741" i="19"/>
  <c r="O740" i="19"/>
  <c r="Q740" i="19" s="1"/>
  <c r="N740" i="19"/>
  <c r="P740" i="19" s="1"/>
  <c r="L741" i="19"/>
  <c r="K741" i="19"/>
  <c r="M741" i="19"/>
  <c r="S741" i="19"/>
  <c r="U741" i="19"/>
  <c r="X741" i="19"/>
  <c r="T741" i="19"/>
  <c r="J741" i="19"/>
  <c r="I741" i="19"/>
  <c r="G742" i="19"/>
  <c r="R741" i="19"/>
  <c r="H740" i="19"/>
  <c r="E743" i="19"/>
  <c r="C745" i="19"/>
  <c r="B744" i="19"/>
  <c r="O741" i="19" a="1"/>
  <c r="R742" i="19" a="1"/>
  <c r="N741" i="19" a="1"/>
  <c r="F744" i="19" a="1"/>
  <c r="E744" i="19" a="1"/>
  <c r="G743" i="19" a="1"/>
  <c r="F744" i="19" l="1"/>
  <c r="V742" i="19"/>
  <c r="W742" i="19"/>
  <c r="O741" i="19"/>
  <c r="Q741" i="19" s="1"/>
  <c r="N741" i="19"/>
  <c r="P741" i="19" s="1"/>
  <c r="K742" i="19"/>
  <c r="L742" i="19"/>
  <c r="M742" i="19"/>
  <c r="S742" i="19"/>
  <c r="T742" i="19"/>
  <c r="U742" i="19"/>
  <c r="X742" i="19"/>
  <c r="J742" i="19"/>
  <c r="I742" i="19"/>
  <c r="G743" i="19"/>
  <c r="R742" i="19"/>
  <c r="H741" i="19"/>
  <c r="E744" i="19"/>
  <c r="C746" i="19"/>
  <c r="B745" i="19"/>
  <c r="O742" i="19" a="1"/>
  <c r="R743" i="19" a="1"/>
  <c r="N742" i="19" a="1"/>
  <c r="F745" i="19" a="1"/>
  <c r="E745" i="19" a="1"/>
  <c r="G744" i="19" a="1"/>
  <c r="F745" i="19" l="1"/>
  <c r="V743" i="19"/>
  <c r="W743" i="19"/>
  <c r="O742" i="19"/>
  <c r="Q742" i="19" s="1"/>
  <c r="N742" i="19"/>
  <c r="P742" i="19" s="1"/>
  <c r="L743" i="19"/>
  <c r="K743" i="19"/>
  <c r="M743" i="19"/>
  <c r="U743" i="19"/>
  <c r="J743" i="19"/>
  <c r="I743" i="19"/>
  <c r="G744" i="19"/>
  <c r="X743" i="19"/>
  <c r="T743" i="19"/>
  <c r="S743" i="19"/>
  <c r="R743" i="19"/>
  <c r="H742" i="19"/>
  <c r="E745" i="19"/>
  <c r="C747" i="19"/>
  <c r="B746" i="19"/>
  <c r="N743" i="19" a="1"/>
  <c r="R744" i="19" a="1"/>
  <c r="O743" i="19" a="1"/>
  <c r="F746" i="19" a="1"/>
  <c r="E746" i="19" a="1"/>
  <c r="G745" i="19" a="1"/>
  <c r="F746" i="19" l="1"/>
  <c r="V744" i="19"/>
  <c r="W744" i="19"/>
  <c r="O743" i="19"/>
  <c r="Q743" i="19" s="1"/>
  <c r="N743" i="19"/>
  <c r="P743" i="19" s="1"/>
  <c r="K744" i="19"/>
  <c r="M744" i="19"/>
  <c r="L744" i="19"/>
  <c r="I744" i="19"/>
  <c r="T744" i="19"/>
  <c r="X744" i="19"/>
  <c r="J744" i="19"/>
  <c r="S744" i="19"/>
  <c r="U744" i="19"/>
  <c r="G745" i="19"/>
  <c r="W745" i="19" s="1"/>
  <c r="H743" i="19"/>
  <c r="R744" i="19"/>
  <c r="E746" i="19"/>
  <c r="C748" i="19"/>
  <c r="B747" i="19"/>
  <c r="O744" i="19" a="1"/>
  <c r="N744" i="19" a="1"/>
  <c r="F747" i="19" a="1"/>
  <c r="G746" i="19" a="1"/>
  <c r="E747" i="19" a="1"/>
  <c r="F747" i="19" l="1"/>
  <c r="V745" i="19"/>
  <c r="O744" i="19"/>
  <c r="Q744" i="19" s="1"/>
  <c r="N744" i="19"/>
  <c r="K745" i="19"/>
  <c r="M745" i="19"/>
  <c r="L745" i="19"/>
  <c r="X745" i="19"/>
  <c r="T745" i="19"/>
  <c r="I745" i="19"/>
  <c r="J745" i="19"/>
  <c r="S745" i="19"/>
  <c r="U745" i="19"/>
  <c r="G746" i="19"/>
  <c r="W746" i="19" s="1"/>
  <c r="E747" i="19"/>
  <c r="C749" i="19"/>
  <c r="B748" i="19"/>
  <c r="O745" i="19" a="1"/>
  <c r="R745" i="19" a="1"/>
  <c r="N745" i="19" a="1"/>
  <c r="F748" i="19" a="1"/>
  <c r="E748" i="19" a="1"/>
  <c r="G747" i="19" a="1"/>
  <c r="R745" i="19" l="1"/>
  <c r="F748" i="19"/>
  <c r="V746" i="19"/>
  <c r="O745" i="19"/>
  <c r="Q745" i="19" s="1"/>
  <c r="H744" i="19"/>
  <c r="P744" i="19"/>
  <c r="N745" i="19"/>
  <c r="P745" i="19" s="1"/>
  <c r="K746" i="19"/>
  <c r="M746" i="19"/>
  <c r="L746" i="19"/>
  <c r="J746" i="19"/>
  <c r="I746" i="19"/>
  <c r="H745" i="19"/>
  <c r="U746" i="19"/>
  <c r="S746" i="19"/>
  <c r="X746" i="19"/>
  <c r="T746" i="19"/>
  <c r="G747" i="19"/>
  <c r="E748" i="19"/>
  <c r="C750" i="19"/>
  <c r="B749" i="19"/>
  <c r="O746" i="19" a="1"/>
  <c r="N746" i="19" a="1"/>
  <c r="R746" i="19" a="1"/>
  <c r="F749" i="19" a="1"/>
  <c r="G748" i="19" a="1"/>
  <c r="E749" i="19" a="1"/>
  <c r="R746" i="19" l="1"/>
  <c r="F749" i="19"/>
  <c r="V747" i="19"/>
  <c r="W747" i="19"/>
  <c r="O746" i="19"/>
  <c r="Q746" i="19" s="1"/>
  <c r="N746" i="19"/>
  <c r="P746" i="19" s="1"/>
  <c r="L747" i="19"/>
  <c r="M747" i="19"/>
  <c r="K747" i="19"/>
  <c r="T747" i="19"/>
  <c r="H746" i="19"/>
  <c r="U747" i="19"/>
  <c r="X747" i="19"/>
  <c r="J747" i="19"/>
  <c r="I747" i="19"/>
  <c r="S747" i="19"/>
  <c r="G748" i="19"/>
  <c r="W748" i="19" s="1"/>
  <c r="E749" i="19"/>
  <c r="C751" i="19"/>
  <c r="B750" i="19"/>
  <c r="R747" i="19" a="1"/>
  <c r="N747" i="19" a="1"/>
  <c r="O747" i="19" a="1"/>
  <c r="F750" i="19" a="1"/>
  <c r="G749" i="19" a="1"/>
  <c r="E750" i="19" a="1"/>
  <c r="R747" i="19" l="1"/>
  <c r="F750" i="19"/>
  <c r="V748" i="19"/>
  <c r="O747" i="19"/>
  <c r="Q747" i="19" s="1"/>
  <c r="N747" i="19"/>
  <c r="P747" i="19" s="1"/>
  <c r="M748" i="19"/>
  <c r="L748" i="19"/>
  <c r="K748" i="19"/>
  <c r="T748" i="19"/>
  <c r="U748" i="19"/>
  <c r="I748" i="19"/>
  <c r="X748" i="19"/>
  <c r="S748" i="19"/>
  <c r="H747" i="19"/>
  <c r="J748" i="19"/>
  <c r="G749" i="19"/>
  <c r="W749" i="19" s="1"/>
  <c r="E750" i="19"/>
  <c r="C752" i="19"/>
  <c r="B751" i="19"/>
  <c r="N748" i="19" a="1"/>
  <c r="R748" i="19" a="1"/>
  <c r="O748" i="19" a="1"/>
  <c r="F751" i="19" a="1"/>
  <c r="E751" i="19" a="1"/>
  <c r="G750" i="19" a="1"/>
  <c r="R748" i="19" l="1"/>
  <c r="F751" i="19"/>
  <c r="V749" i="19"/>
  <c r="O748" i="19"/>
  <c r="Q748" i="19" s="1"/>
  <c r="N748" i="19"/>
  <c r="P748" i="19" s="1"/>
  <c r="L749" i="19"/>
  <c r="K749" i="19"/>
  <c r="M749" i="19"/>
  <c r="H748" i="19"/>
  <c r="U749" i="19"/>
  <c r="S749" i="19"/>
  <c r="I749" i="19"/>
  <c r="T749" i="19"/>
  <c r="J749" i="19"/>
  <c r="X749" i="19"/>
  <c r="G750" i="19"/>
  <c r="W750" i="19" s="1"/>
  <c r="E751" i="19"/>
  <c r="C753" i="19"/>
  <c r="B752" i="19"/>
  <c r="O749" i="19" a="1"/>
  <c r="R749" i="19" a="1"/>
  <c r="N749" i="19" a="1"/>
  <c r="F752" i="19" a="1"/>
  <c r="G751" i="19" a="1"/>
  <c r="E752" i="19" a="1"/>
  <c r="R749" i="19" l="1"/>
  <c r="F752" i="19"/>
  <c r="V750" i="19"/>
  <c r="O749" i="19"/>
  <c r="Q749" i="19" s="1"/>
  <c r="N749" i="19"/>
  <c r="K750" i="19"/>
  <c r="L750" i="19"/>
  <c r="M750" i="19"/>
  <c r="T750" i="19"/>
  <c r="S750" i="19"/>
  <c r="X750" i="19"/>
  <c r="J750" i="19"/>
  <c r="U750" i="19"/>
  <c r="I750" i="19"/>
  <c r="G751" i="19"/>
  <c r="W751" i="19" s="1"/>
  <c r="E752" i="19"/>
  <c r="C754" i="19"/>
  <c r="B753" i="19"/>
  <c r="O750" i="19" a="1"/>
  <c r="R750" i="19" a="1"/>
  <c r="N750" i="19" a="1"/>
  <c r="F753" i="19" a="1"/>
  <c r="E753" i="19" a="1"/>
  <c r="G752" i="19" a="1"/>
  <c r="R750" i="19" l="1"/>
  <c r="F753" i="19"/>
  <c r="V751" i="19"/>
  <c r="O750" i="19"/>
  <c r="Q750" i="19" s="1"/>
  <c r="H749" i="19"/>
  <c r="P749" i="19"/>
  <c r="N750" i="19"/>
  <c r="P750" i="19" s="1"/>
  <c r="L751" i="19"/>
  <c r="K751" i="19"/>
  <c r="M751" i="19"/>
  <c r="J751" i="19"/>
  <c r="U751" i="19"/>
  <c r="S751" i="19"/>
  <c r="T751" i="19"/>
  <c r="X751" i="19"/>
  <c r="I751" i="19"/>
  <c r="G752" i="19"/>
  <c r="W752" i="19" s="1"/>
  <c r="H750" i="19"/>
  <c r="E753" i="19"/>
  <c r="C755" i="19"/>
  <c r="B754" i="19"/>
  <c r="O751" i="19" a="1"/>
  <c r="R751" i="19" a="1"/>
  <c r="N751" i="19" a="1"/>
  <c r="F754" i="19" a="1"/>
  <c r="E754" i="19" a="1"/>
  <c r="G753" i="19" a="1"/>
  <c r="R751" i="19" l="1"/>
  <c r="F754" i="19"/>
  <c r="V752" i="19"/>
  <c r="O751" i="19"/>
  <c r="Q751" i="19" s="1"/>
  <c r="N751" i="19"/>
  <c r="P751" i="19" s="1"/>
  <c r="K752" i="19"/>
  <c r="M752" i="19"/>
  <c r="L752" i="19"/>
  <c r="J752" i="19"/>
  <c r="X752" i="19"/>
  <c r="S752" i="19"/>
  <c r="U752" i="19"/>
  <c r="H751" i="19"/>
  <c r="I752" i="19"/>
  <c r="T752" i="19"/>
  <c r="G753" i="19"/>
  <c r="W753" i="19" s="1"/>
  <c r="E754" i="19"/>
  <c r="C756" i="19"/>
  <c r="B755" i="19"/>
  <c r="R752" i="19" a="1"/>
  <c r="O752" i="19" a="1"/>
  <c r="N752" i="19" a="1"/>
  <c r="F755" i="19" a="1"/>
  <c r="E755" i="19" a="1"/>
  <c r="G754" i="19" a="1"/>
  <c r="R752" i="19" l="1"/>
  <c r="F755" i="19"/>
  <c r="V753" i="19"/>
  <c r="O752" i="19"/>
  <c r="Q752" i="19" s="1"/>
  <c r="N752" i="19"/>
  <c r="P752" i="19" s="1"/>
  <c r="K753" i="19"/>
  <c r="M753" i="19"/>
  <c r="L753" i="19"/>
  <c r="U753" i="19"/>
  <c r="H752" i="19"/>
  <c r="I753" i="19"/>
  <c r="G754" i="19"/>
  <c r="W754" i="19" s="1"/>
  <c r="X753" i="19"/>
  <c r="T753" i="19"/>
  <c r="S753" i="19"/>
  <c r="J753" i="19"/>
  <c r="E755" i="19"/>
  <c r="C757" i="19"/>
  <c r="B756" i="19"/>
  <c r="T754" i="19"/>
  <c r="O753" i="19" a="1"/>
  <c r="R753" i="19" a="1"/>
  <c r="N753" i="19" a="1"/>
  <c r="F756" i="19" a="1"/>
  <c r="G755" i="19" a="1"/>
  <c r="E756" i="19" a="1"/>
  <c r="X754" i="19" l="1"/>
  <c r="R753" i="19"/>
  <c r="U754" i="19"/>
  <c r="F756" i="19"/>
  <c r="V754" i="19"/>
  <c r="O753" i="19"/>
  <c r="Q753" i="19" s="1"/>
  <c r="N753" i="19"/>
  <c r="P753" i="19" s="1"/>
  <c r="H753" i="19"/>
  <c r="J754" i="19"/>
  <c r="K754" i="19"/>
  <c r="M754" i="19"/>
  <c r="L754" i="19"/>
  <c r="I754" i="19"/>
  <c r="S754" i="19"/>
  <c r="G755" i="19"/>
  <c r="W755" i="19" s="1"/>
  <c r="E756" i="19"/>
  <c r="C758" i="19"/>
  <c r="B757" i="19"/>
  <c r="N754" i="19" a="1"/>
  <c r="O754" i="19" a="1"/>
  <c r="R754" i="19" a="1"/>
  <c r="F757" i="19" a="1"/>
  <c r="E757" i="19" a="1"/>
  <c r="G756" i="19" a="1"/>
  <c r="R754" i="19" l="1"/>
  <c r="F757" i="19"/>
  <c r="V755" i="19"/>
  <c r="O754" i="19"/>
  <c r="Q754" i="19" s="1"/>
  <c r="N754" i="19"/>
  <c r="P754" i="19" s="1"/>
  <c r="L755" i="19"/>
  <c r="M755" i="19"/>
  <c r="K755" i="19"/>
  <c r="X755" i="19"/>
  <c r="H754" i="19"/>
  <c r="G756" i="19"/>
  <c r="T755" i="19"/>
  <c r="U755" i="19"/>
  <c r="J755" i="19"/>
  <c r="I755" i="19"/>
  <c r="S755" i="19"/>
  <c r="E757" i="19"/>
  <c r="C759" i="19"/>
  <c r="B758" i="19"/>
  <c r="O755" i="19" a="1"/>
  <c r="R755" i="19" a="1"/>
  <c r="R756" i="19" a="1"/>
  <c r="N755" i="19" a="1"/>
  <c r="F758" i="19" a="1"/>
  <c r="G757" i="19" a="1"/>
  <c r="E758" i="19" a="1"/>
  <c r="R755" i="19" l="1"/>
  <c r="F758" i="19"/>
  <c r="V756" i="19"/>
  <c r="W756" i="19"/>
  <c r="O755" i="19"/>
  <c r="Q755" i="19" s="1"/>
  <c r="N755" i="19"/>
  <c r="P755" i="19" s="1"/>
  <c r="M756" i="19"/>
  <c r="L756" i="19"/>
  <c r="K756" i="19"/>
  <c r="X756" i="19"/>
  <c r="T756" i="19"/>
  <c r="S756" i="19"/>
  <c r="I756" i="19"/>
  <c r="G757" i="19"/>
  <c r="W757" i="19" s="1"/>
  <c r="J756" i="19"/>
  <c r="H755" i="19"/>
  <c r="U756" i="19"/>
  <c r="R756" i="19"/>
  <c r="E758" i="19"/>
  <c r="C760" i="19"/>
  <c r="B759" i="19"/>
  <c r="O756" i="19" a="1"/>
  <c r="N756" i="19" a="1"/>
  <c r="F759" i="19" a="1"/>
  <c r="E759" i="19" a="1"/>
  <c r="G758" i="19" a="1"/>
  <c r="F759" i="19" l="1"/>
  <c r="T757" i="19"/>
  <c r="S757" i="19"/>
  <c r="J757" i="19"/>
  <c r="V757" i="19"/>
  <c r="O756" i="19"/>
  <c r="Q756" i="19" s="1"/>
  <c r="N756" i="19"/>
  <c r="P756" i="19" s="1"/>
  <c r="L757" i="19"/>
  <c r="K757" i="19"/>
  <c r="M757" i="19"/>
  <c r="U757" i="19"/>
  <c r="X757" i="19"/>
  <c r="I757" i="19"/>
  <c r="G758" i="19"/>
  <c r="H756" i="19"/>
  <c r="E759" i="19"/>
  <c r="C761" i="19"/>
  <c r="B760" i="19"/>
  <c r="O757" i="19" a="1"/>
  <c r="R757" i="19" a="1"/>
  <c r="R758" i="19" a="1"/>
  <c r="N757" i="19" a="1"/>
  <c r="F760" i="19" a="1"/>
  <c r="E760" i="19" a="1"/>
  <c r="G759" i="19" a="1"/>
  <c r="R757" i="19" l="1"/>
  <c r="F760" i="19"/>
  <c r="V758" i="19"/>
  <c r="W758" i="19"/>
  <c r="O757" i="19"/>
  <c r="Q757" i="19" s="1"/>
  <c r="N757" i="19"/>
  <c r="P757" i="19" s="1"/>
  <c r="K758" i="19"/>
  <c r="L758" i="19"/>
  <c r="M758" i="19"/>
  <c r="U758" i="19"/>
  <c r="T758" i="19"/>
  <c r="J758" i="19"/>
  <c r="I758" i="19"/>
  <c r="H757" i="19"/>
  <c r="G759" i="19"/>
  <c r="W759" i="19" s="1"/>
  <c r="S758" i="19"/>
  <c r="X758" i="19"/>
  <c r="R758" i="19"/>
  <c r="E760" i="19"/>
  <c r="C762" i="19"/>
  <c r="B761" i="19"/>
  <c r="O758" i="19" a="1"/>
  <c r="N758" i="19" a="1"/>
  <c r="F761" i="19" a="1"/>
  <c r="G760" i="19" a="1"/>
  <c r="E761" i="19" a="1"/>
  <c r="F761" i="19" l="1"/>
  <c r="X759" i="19"/>
  <c r="U759" i="19"/>
  <c r="V759" i="19"/>
  <c r="O758" i="19"/>
  <c r="Q758" i="19" s="1"/>
  <c r="T759" i="19"/>
  <c r="N758" i="19"/>
  <c r="P758" i="19" s="1"/>
  <c r="L759" i="19"/>
  <c r="K759" i="19"/>
  <c r="M759" i="19"/>
  <c r="S759" i="19"/>
  <c r="I759" i="19"/>
  <c r="J759" i="19"/>
  <c r="H758" i="19"/>
  <c r="G760" i="19"/>
  <c r="W760" i="19" s="1"/>
  <c r="E761" i="19"/>
  <c r="C763" i="19"/>
  <c r="B762" i="19"/>
  <c r="N759" i="19" a="1"/>
  <c r="R759" i="19" a="1"/>
  <c r="O759" i="19" a="1"/>
  <c r="F762" i="19" a="1"/>
  <c r="G761" i="19" a="1"/>
  <c r="E762" i="19" a="1"/>
  <c r="R759" i="19" l="1"/>
  <c r="F762" i="19"/>
  <c r="V760" i="19"/>
  <c r="O759" i="19"/>
  <c r="Q759" i="19" s="1"/>
  <c r="N759" i="19"/>
  <c r="P759" i="19" s="1"/>
  <c r="H759" i="19"/>
  <c r="K760" i="19"/>
  <c r="M760" i="19"/>
  <c r="L760" i="19"/>
  <c r="T760" i="19"/>
  <c r="U760" i="19"/>
  <c r="X760" i="19"/>
  <c r="J760" i="19"/>
  <c r="S760" i="19"/>
  <c r="I760" i="19"/>
  <c r="G761" i="19"/>
  <c r="W761" i="19" s="1"/>
  <c r="E762" i="19"/>
  <c r="C764" i="19"/>
  <c r="B763" i="19"/>
  <c r="R760" i="19" a="1"/>
  <c r="N760" i="19" a="1"/>
  <c r="O760" i="19" a="1"/>
  <c r="F763" i="19" a="1"/>
  <c r="E763" i="19" a="1"/>
  <c r="G762" i="19" a="1"/>
  <c r="R760" i="19" l="1"/>
  <c r="F763" i="19"/>
  <c r="V761" i="19"/>
  <c r="O760" i="19"/>
  <c r="Q760" i="19" s="1"/>
  <c r="N760" i="19"/>
  <c r="P760" i="19" s="1"/>
  <c r="K761" i="19"/>
  <c r="M761" i="19"/>
  <c r="L761" i="19"/>
  <c r="U761" i="19"/>
  <c r="T761" i="19"/>
  <c r="J761" i="19"/>
  <c r="X761" i="19"/>
  <c r="S761" i="19"/>
  <c r="I761" i="19"/>
  <c r="G762" i="19"/>
  <c r="H760" i="19"/>
  <c r="E763" i="19"/>
  <c r="C765" i="19"/>
  <c r="B764" i="19"/>
  <c r="R761" i="19" a="1"/>
  <c r="O761" i="19" a="1"/>
  <c r="N761" i="19" a="1"/>
  <c r="R762" i="19" a="1"/>
  <c r="F764" i="19" a="1"/>
  <c r="E764" i="19" a="1"/>
  <c r="G763" i="19" a="1"/>
  <c r="R761" i="19" l="1"/>
  <c r="F764" i="19"/>
  <c r="V762" i="19"/>
  <c r="W762" i="19"/>
  <c r="O761" i="19"/>
  <c r="Q761" i="19" s="1"/>
  <c r="N761" i="19"/>
  <c r="P761" i="19" s="1"/>
  <c r="K762" i="19"/>
  <c r="M762" i="19"/>
  <c r="L762" i="19"/>
  <c r="I762" i="19"/>
  <c r="J762" i="19"/>
  <c r="X762" i="19"/>
  <c r="S762" i="19"/>
  <c r="T762" i="19"/>
  <c r="U762" i="19"/>
  <c r="G763" i="19"/>
  <c r="H761" i="19"/>
  <c r="R762" i="19"/>
  <c r="E764" i="19"/>
  <c r="C766" i="19"/>
  <c r="B765" i="19"/>
  <c r="N762" i="19" a="1"/>
  <c r="R763" i="19" a="1"/>
  <c r="O762" i="19" a="1"/>
  <c r="F765" i="19" a="1"/>
  <c r="E765" i="19" a="1"/>
  <c r="G764" i="19" a="1"/>
  <c r="F765" i="19" l="1"/>
  <c r="V763" i="19"/>
  <c r="W763" i="19"/>
  <c r="O762" i="19"/>
  <c r="Q762" i="19" s="1"/>
  <c r="N762" i="19"/>
  <c r="P762" i="19" s="1"/>
  <c r="L763" i="19"/>
  <c r="M763" i="19"/>
  <c r="K763" i="19"/>
  <c r="S763" i="19"/>
  <c r="I763" i="19"/>
  <c r="T763" i="19"/>
  <c r="J763" i="19"/>
  <c r="U763" i="19"/>
  <c r="X763" i="19"/>
  <c r="H762" i="19"/>
  <c r="G764" i="19"/>
  <c r="W764" i="19" s="1"/>
  <c r="R763" i="19"/>
  <c r="E765" i="19"/>
  <c r="C767" i="19"/>
  <c r="B766" i="19"/>
  <c r="O763" i="19" a="1"/>
  <c r="N763" i="19" a="1"/>
  <c r="F766" i="19" a="1"/>
  <c r="E766" i="19" a="1"/>
  <c r="G765" i="19" a="1"/>
  <c r="F766" i="19" l="1"/>
  <c r="V764" i="19"/>
  <c r="O763" i="19"/>
  <c r="Q763" i="19" s="1"/>
  <c r="N763" i="19"/>
  <c r="P763" i="19" s="1"/>
  <c r="M764" i="19"/>
  <c r="L764" i="19"/>
  <c r="K764" i="19"/>
  <c r="X764" i="19"/>
  <c r="S764" i="19"/>
  <c r="I764" i="19"/>
  <c r="J764" i="19"/>
  <c r="U764" i="19"/>
  <c r="T764" i="19"/>
  <c r="G765" i="19"/>
  <c r="H763" i="19"/>
  <c r="E766" i="19"/>
  <c r="C768" i="19"/>
  <c r="B767" i="19"/>
  <c r="R764" i="19" a="1"/>
  <c r="O764" i="19" a="1"/>
  <c r="N764" i="19" a="1"/>
  <c r="R765" i="19" a="1"/>
  <c r="F767" i="19" a="1"/>
  <c r="E767" i="19" a="1"/>
  <c r="G766" i="19" a="1"/>
  <c r="R764" i="19" l="1"/>
  <c r="F767" i="19"/>
  <c r="V765" i="19"/>
  <c r="W765" i="19"/>
  <c r="O764" i="19"/>
  <c r="Q764" i="19" s="1"/>
  <c r="N764" i="19"/>
  <c r="P764" i="19" s="1"/>
  <c r="L765" i="19"/>
  <c r="K765" i="19"/>
  <c r="M765" i="19"/>
  <c r="J765" i="19"/>
  <c r="X765" i="19"/>
  <c r="U765" i="19"/>
  <c r="T765" i="19"/>
  <c r="I765" i="19"/>
  <c r="S765" i="19"/>
  <c r="G766" i="19"/>
  <c r="R765" i="19"/>
  <c r="H764" i="19"/>
  <c r="E767" i="19"/>
  <c r="C769" i="19"/>
  <c r="B768" i="19"/>
  <c r="O765" i="19" a="1"/>
  <c r="R766" i="19" a="1"/>
  <c r="N765" i="19" a="1"/>
  <c r="F768" i="19" a="1"/>
  <c r="E768" i="19" a="1"/>
  <c r="G767" i="19" a="1"/>
  <c r="F768" i="19" l="1"/>
  <c r="V766" i="19"/>
  <c r="W766" i="19"/>
  <c r="O765" i="19"/>
  <c r="Q765" i="19" s="1"/>
  <c r="N765" i="19"/>
  <c r="P765" i="19" s="1"/>
  <c r="K766" i="19"/>
  <c r="L766" i="19"/>
  <c r="M766" i="19"/>
  <c r="J766" i="19"/>
  <c r="H765" i="19"/>
  <c r="I766" i="19"/>
  <c r="T766" i="19"/>
  <c r="U766" i="19"/>
  <c r="S766" i="19"/>
  <c r="X766" i="19"/>
  <c r="G767" i="19"/>
  <c r="W767" i="19" s="1"/>
  <c r="R766" i="19"/>
  <c r="E768" i="19"/>
  <c r="C770" i="19"/>
  <c r="B769" i="19"/>
  <c r="N766" i="19" a="1"/>
  <c r="O766" i="19" a="1"/>
  <c r="F769" i="19" a="1"/>
  <c r="G768" i="19" a="1"/>
  <c r="E769" i="19" a="1"/>
  <c r="F769" i="19" l="1"/>
  <c r="V767" i="19"/>
  <c r="O766" i="19"/>
  <c r="Q766" i="19" s="1"/>
  <c r="N766" i="19"/>
  <c r="P766" i="19" s="1"/>
  <c r="L767" i="19"/>
  <c r="K767" i="19"/>
  <c r="M767" i="19"/>
  <c r="J767" i="19"/>
  <c r="T767" i="19"/>
  <c r="I767" i="19"/>
  <c r="S767" i="19"/>
  <c r="X767" i="19"/>
  <c r="U767" i="19"/>
  <c r="G768" i="19"/>
  <c r="W768" i="19" s="1"/>
  <c r="H766" i="19"/>
  <c r="E769" i="19"/>
  <c r="C771" i="19"/>
  <c r="B770" i="19"/>
  <c r="R767" i="19" a="1"/>
  <c r="O767" i="19" a="1"/>
  <c r="N767" i="19" a="1"/>
  <c r="F770" i="19" a="1"/>
  <c r="G769" i="19" a="1"/>
  <c r="E770" i="19" a="1"/>
  <c r="R767" i="19" l="1"/>
  <c r="F770" i="19"/>
  <c r="V768" i="19"/>
  <c r="O767" i="19"/>
  <c r="Q767" i="19" s="1"/>
  <c r="N767" i="19"/>
  <c r="P767" i="19" s="1"/>
  <c r="K768" i="19"/>
  <c r="M768" i="19"/>
  <c r="L768" i="19"/>
  <c r="I768" i="19"/>
  <c r="S768" i="19"/>
  <c r="U768" i="19"/>
  <c r="J768" i="19"/>
  <c r="X768" i="19"/>
  <c r="T768" i="19"/>
  <c r="G769" i="19"/>
  <c r="H767" i="19"/>
  <c r="E770" i="19"/>
  <c r="C772" i="19"/>
  <c r="B771" i="19"/>
  <c r="O768" i="19" a="1"/>
  <c r="R768" i="19" a="1"/>
  <c r="N768" i="19" a="1"/>
  <c r="R769" i="19" a="1"/>
  <c r="F771" i="19" a="1"/>
  <c r="E771" i="19" a="1"/>
  <c r="G770" i="19" a="1"/>
  <c r="R768" i="19" l="1"/>
  <c r="F771" i="19"/>
  <c r="V769" i="19"/>
  <c r="W769" i="19"/>
  <c r="O768" i="19"/>
  <c r="Q768" i="19" s="1"/>
  <c r="N768" i="19"/>
  <c r="P768" i="19" s="1"/>
  <c r="K769" i="19"/>
  <c r="M769" i="19"/>
  <c r="L769" i="19"/>
  <c r="X769" i="19"/>
  <c r="I769" i="19"/>
  <c r="T769" i="19"/>
  <c r="U769" i="19"/>
  <c r="J769" i="19"/>
  <c r="S769" i="19"/>
  <c r="G770" i="19"/>
  <c r="H768" i="19"/>
  <c r="R769" i="19"/>
  <c r="E771" i="19"/>
  <c r="C773" i="19"/>
  <c r="B772" i="19"/>
  <c r="O769" i="19" a="1"/>
  <c r="R770" i="19" a="1"/>
  <c r="N769" i="19" a="1"/>
  <c r="F772" i="19" a="1"/>
  <c r="G771" i="19" a="1"/>
  <c r="E772" i="19" a="1"/>
  <c r="F772" i="19" l="1"/>
  <c r="V770" i="19"/>
  <c r="W770" i="19"/>
  <c r="O769" i="19"/>
  <c r="Q769" i="19" s="1"/>
  <c r="N769" i="19"/>
  <c r="P769" i="19" s="1"/>
  <c r="K770" i="19"/>
  <c r="M770" i="19"/>
  <c r="L770" i="19"/>
  <c r="X770" i="19"/>
  <c r="S770" i="19"/>
  <c r="U770" i="19"/>
  <c r="I770" i="19"/>
  <c r="T770" i="19"/>
  <c r="J770" i="19"/>
  <c r="G771" i="19"/>
  <c r="H769" i="19"/>
  <c r="R770" i="19"/>
  <c r="E772" i="19"/>
  <c r="C774" i="19"/>
  <c r="B773" i="19"/>
  <c r="N770" i="19" a="1"/>
  <c r="O770" i="19" a="1"/>
  <c r="F773" i="19" a="1"/>
  <c r="G772" i="19" a="1"/>
  <c r="E773" i="19" a="1"/>
  <c r="F773" i="19" l="1"/>
  <c r="V771" i="19"/>
  <c r="W771" i="19"/>
  <c r="O770" i="19"/>
  <c r="Q770" i="19" s="1"/>
  <c r="N770" i="19"/>
  <c r="P770" i="19" s="1"/>
  <c r="L771" i="19"/>
  <c r="M771" i="19"/>
  <c r="K771" i="19"/>
  <c r="T771" i="19"/>
  <c r="U771" i="19"/>
  <c r="J771" i="19"/>
  <c r="S771" i="19"/>
  <c r="I771" i="19"/>
  <c r="X771" i="19"/>
  <c r="G772" i="19"/>
  <c r="H770" i="19"/>
  <c r="E773" i="19"/>
  <c r="C775" i="19"/>
  <c r="B774" i="19"/>
  <c r="R771" i="19" a="1"/>
  <c r="O771" i="19" a="1"/>
  <c r="N771" i="19" a="1"/>
  <c r="R772" i="19" a="1"/>
  <c r="F774" i="19" a="1"/>
  <c r="G773" i="19" a="1"/>
  <c r="E774" i="19" a="1"/>
  <c r="R771" i="19" l="1"/>
  <c r="F774" i="19"/>
  <c r="V772" i="19"/>
  <c r="W772" i="19"/>
  <c r="O771" i="19"/>
  <c r="Q771" i="19" s="1"/>
  <c r="N771" i="19"/>
  <c r="P771" i="19" s="1"/>
  <c r="M772" i="19"/>
  <c r="L772" i="19"/>
  <c r="K772" i="19"/>
  <c r="I772" i="19"/>
  <c r="X772" i="19"/>
  <c r="S772" i="19"/>
  <c r="U772" i="19"/>
  <c r="J772" i="19"/>
  <c r="T772" i="19"/>
  <c r="G773" i="19"/>
  <c r="H771" i="19"/>
  <c r="R772" i="19"/>
  <c r="E774" i="19"/>
  <c r="C776" i="19"/>
  <c r="B775" i="19"/>
  <c r="O772" i="19" a="1"/>
  <c r="R773" i="19" a="1"/>
  <c r="N772" i="19" a="1"/>
  <c r="F775" i="19" a="1"/>
  <c r="G774" i="19" a="1"/>
  <c r="E775" i="19" a="1"/>
  <c r="F775" i="19" l="1"/>
  <c r="V773" i="19"/>
  <c r="W773" i="19"/>
  <c r="O772" i="19"/>
  <c r="Q772" i="19" s="1"/>
  <c r="N772" i="19"/>
  <c r="P772" i="19" s="1"/>
  <c r="L773" i="19"/>
  <c r="K773" i="19"/>
  <c r="M773" i="19"/>
  <c r="T773" i="19"/>
  <c r="U773" i="19"/>
  <c r="X773" i="19"/>
  <c r="J773" i="19"/>
  <c r="I773" i="19"/>
  <c r="S773" i="19"/>
  <c r="G774" i="19"/>
  <c r="H772" i="19"/>
  <c r="R773" i="19"/>
  <c r="E775" i="19"/>
  <c r="C777" i="19"/>
  <c r="B776" i="19"/>
  <c r="O773" i="19" a="1"/>
  <c r="N773" i="19" a="1"/>
  <c r="R774" i="19" a="1"/>
  <c r="F776" i="19" a="1"/>
  <c r="E776" i="19" a="1"/>
  <c r="G775" i="19" a="1"/>
  <c r="F776" i="19" l="1"/>
  <c r="V774" i="19"/>
  <c r="W774" i="19"/>
  <c r="O773" i="19"/>
  <c r="Q773" i="19" s="1"/>
  <c r="N773" i="19"/>
  <c r="P773" i="19" s="1"/>
  <c r="K774" i="19"/>
  <c r="L774" i="19"/>
  <c r="M774" i="19"/>
  <c r="T774" i="19"/>
  <c r="X774" i="19"/>
  <c r="S774" i="19"/>
  <c r="U774" i="19"/>
  <c r="J774" i="19"/>
  <c r="I774" i="19"/>
  <c r="H773" i="19"/>
  <c r="G775" i="19"/>
  <c r="W775" i="19" s="1"/>
  <c r="R774" i="19"/>
  <c r="E776" i="19"/>
  <c r="C778" i="19"/>
  <c r="B777" i="19"/>
  <c r="O774" i="19" a="1"/>
  <c r="N774" i="19" a="1"/>
  <c r="F777" i="19" a="1"/>
  <c r="G776" i="19" a="1"/>
  <c r="E777" i="19" a="1"/>
  <c r="F777" i="19" l="1"/>
  <c r="V775" i="19"/>
  <c r="O774" i="19"/>
  <c r="Q774" i="19" s="1"/>
  <c r="N774" i="19"/>
  <c r="P774" i="19" s="1"/>
  <c r="L775" i="19"/>
  <c r="K775" i="19"/>
  <c r="M775" i="19"/>
  <c r="T775" i="19"/>
  <c r="S775" i="19"/>
  <c r="U775" i="19"/>
  <c r="J775" i="19"/>
  <c r="X775" i="19"/>
  <c r="I775" i="19"/>
  <c r="G776" i="19"/>
  <c r="H774" i="19"/>
  <c r="E777" i="19"/>
  <c r="C779" i="19"/>
  <c r="B778" i="19"/>
  <c r="R775" i="19" a="1"/>
  <c r="O775" i="19" a="1"/>
  <c r="N775" i="19" a="1"/>
  <c r="R776" i="19" a="1"/>
  <c r="F778" i="19" a="1"/>
  <c r="E778" i="19" a="1"/>
  <c r="G777" i="19" a="1"/>
  <c r="R775" i="19" l="1"/>
  <c r="F778" i="19"/>
  <c r="V776" i="19"/>
  <c r="W776" i="19"/>
  <c r="O775" i="19"/>
  <c r="Q775" i="19" s="1"/>
  <c r="N775" i="19"/>
  <c r="P775" i="19" s="1"/>
  <c r="K776" i="19"/>
  <c r="M776" i="19"/>
  <c r="L776" i="19"/>
  <c r="T776" i="19"/>
  <c r="J776" i="19"/>
  <c r="I776" i="19"/>
  <c r="X776" i="19"/>
  <c r="S776" i="19"/>
  <c r="U776" i="19"/>
  <c r="G777" i="19"/>
  <c r="R776" i="19"/>
  <c r="H775" i="19"/>
  <c r="E778" i="19"/>
  <c r="C780" i="19"/>
  <c r="B779" i="19"/>
  <c r="N776" i="19" a="1"/>
  <c r="O776" i="19" a="1"/>
  <c r="F779" i="19" a="1"/>
  <c r="G778" i="19" a="1"/>
  <c r="E779" i="19" a="1"/>
  <c r="F779" i="19" l="1"/>
  <c r="V777" i="19"/>
  <c r="W777" i="19"/>
  <c r="O776" i="19"/>
  <c r="Q776" i="19" s="1"/>
  <c r="N776" i="19"/>
  <c r="P776" i="19" s="1"/>
  <c r="K777" i="19"/>
  <c r="M777" i="19"/>
  <c r="L777" i="19"/>
  <c r="J777" i="19"/>
  <c r="S777" i="19"/>
  <c r="U777" i="19"/>
  <c r="X777" i="19"/>
  <c r="I777" i="19"/>
  <c r="T777" i="19"/>
  <c r="G778" i="19"/>
  <c r="H776" i="19"/>
  <c r="E779" i="19"/>
  <c r="C781" i="19"/>
  <c r="B780" i="19"/>
  <c r="R777" i="19" a="1"/>
  <c r="O777" i="19" a="1"/>
  <c r="N777" i="19" a="1"/>
  <c r="R778" i="19" a="1"/>
  <c r="F780" i="19" a="1"/>
  <c r="G779" i="19" a="1"/>
  <c r="E780" i="19" a="1"/>
  <c r="R777" i="19" l="1"/>
  <c r="F780" i="19"/>
  <c r="V778" i="19"/>
  <c r="W778" i="19"/>
  <c r="O777" i="19"/>
  <c r="Q777" i="19" s="1"/>
  <c r="N777" i="19"/>
  <c r="P777" i="19" s="1"/>
  <c r="K778" i="19"/>
  <c r="M778" i="19"/>
  <c r="L778" i="19"/>
  <c r="H777" i="19"/>
  <c r="J778" i="19"/>
  <c r="X778" i="19"/>
  <c r="S778" i="19"/>
  <c r="U778" i="19"/>
  <c r="T778" i="19"/>
  <c r="I778" i="19"/>
  <c r="G779" i="19"/>
  <c r="W779" i="19" s="1"/>
  <c r="R778" i="19"/>
  <c r="E780" i="19"/>
  <c r="C782" i="19"/>
  <c r="B781" i="19"/>
  <c r="O778" i="19" a="1"/>
  <c r="N778" i="19" a="1"/>
  <c r="F781" i="19" a="1"/>
  <c r="E781" i="19" a="1"/>
  <c r="G780" i="19" a="1"/>
  <c r="F781" i="19" l="1"/>
  <c r="V779" i="19"/>
  <c r="O778" i="19"/>
  <c r="Q778" i="19" s="1"/>
  <c r="N778" i="19"/>
  <c r="P778" i="19" s="1"/>
  <c r="L779" i="19"/>
  <c r="M779" i="19"/>
  <c r="K779" i="19"/>
  <c r="T779" i="19"/>
  <c r="U779" i="19"/>
  <c r="I779" i="19"/>
  <c r="X779" i="19"/>
  <c r="J779" i="19"/>
  <c r="S779" i="19"/>
  <c r="G780" i="19"/>
  <c r="H778" i="19"/>
  <c r="E781" i="19"/>
  <c r="C783" i="19"/>
  <c r="B782" i="19"/>
  <c r="O779" i="19" a="1"/>
  <c r="R779" i="19" a="1"/>
  <c r="N779" i="19" a="1"/>
  <c r="F782" i="19" a="1"/>
  <c r="G781" i="19" a="1"/>
  <c r="E782" i="19" a="1"/>
  <c r="R779" i="19" l="1"/>
  <c r="F782" i="19"/>
  <c r="V780" i="19"/>
  <c r="W780" i="19"/>
  <c r="O779" i="19"/>
  <c r="Q779" i="19" s="1"/>
  <c r="N779" i="19"/>
  <c r="P779" i="19" s="1"/>
  <c r="M780" i="19"/>
  <c r="L780" i="19"/>
  <c r="K780" i="19"/>
  <c r="J780" i="19"/>
  <c r="X780" i="19"/>
  <c r="U780" i="19"/>
  <c r="T780" i="19"/>
  <c r="S780" i="19"/>
  <c r="I780" i="19"/>
  <c r="G781" i="19"/>
  <c r="H779" i="19"/>
  <c r="E782" i="19"/>
  <c r="C784" i="19"/>
  <c r="B783" i="19"/>
  <c r="R781" i="19" a="1"/>
  <c r="R780" i="19" a="1"/>
  <c r="N780" i="19" a="1"/>
  <c r="O780" i="19" a="1"/>
  <c r="F783" i="19" a="1"/>
  <c r="G782" i="19" a="1"/>
  <c r="E783" i="19" a="1"/>
  <c r="R780" i="19" l="1"/>
  <c r="F783" i="19"/>
  <c r="V781" i="19"/>
  <c r="W781" i="19"/>
  <c r="O780" i="19"/>
  <c r="Q780" i="19" s="1"/>
  <c r="N780" i="19"/>
  <c r="P780" i="19" s="1"/>
  <c r="L781" i="19"/>
  <c r="K781" i="19"/>
  <c r="M781" i="19"/>
  <c r="J781" i="19"/>
  <c r="I781" i="19"/>
  <c r="X781" i="19"/>
  <c r="U781" i="19"/>
  <c r="T781" i="19"/>
  <c r="S781" i="19"/>
  <c r="H780" i="19"/>
  <c r="G782" i="19"/>
  <c r="W782" i="19" s="1"/>
  <c r="R781" i="19"/>
  <c r="E783" i="19"/>
  <c r="C785" i="19"/>
  <c r="B784" i="19"/>
  <c r="O781" i="19" a="1"/>
  <c r="N781" i="19" a="1"/>
  <c r="F784" i="19" a="1"/>
  <c r="E784" i="19" a="1"/>
  <c r="G783" i="19" a="1"/>
  <c r="F784" i="19" l="1"/>
  <c r="V782" i="19"/>
  <c r="O781" i="19"/>
  <c r="Q781" i="19" s="1"/>
  <c r="N781" i="19"/>
  <c r="P781" i="19" s="1"/>
  <c r="K782" i="19"/>
  <c r="L782" i="19"/>
  <c r="M782" i="19"/>
  <c r="I782" i="19"/>
  <c r="J782" i="19"/>
  <c r="U782" i="19"/>
  <c r="X782" i="19"/>
  <c r="S782" i="19"/>
  <c r="T782" i="19"/>
  <c r="G783" i="19"/>
  <c r="H781" i="19"/>
  <c r="E784" i="19"/>
  <c r="C786" i="19"/>
  <c r="B785" i="19"/>
  <c r="O782" i="19" a="1"/>
  <c r="R782" i="19" a="1"/>
  <c r="N782" i="19" a="1"/>
  <c r="R783" i="19" a="1"/>
  <c r="F785" i="19" a="1"/>
  <c r="E785" i="19" a="1"/>
  <c r="G784" i="19" a="1"/>
  <c r="R782" i="19" l="1"/>
  <c r="F785" i="19"/>
  <c r="V783" i="19"/>
  <c r="W783" i="19"/>
  <c r="O782" i="19"/>
  <c r="Q782" i="19" s="1"/>
  <c r="N782" i="19"/>
  <c r="L783" i="19"/>
  <c r="K783" i="19"/>
  <c r="M783" i="19"/>
  <c r="I783" i="19"/>
  <c r="U783" i="19"/>
  <c r="T783" i="19"/>
  <c r="X783" i="19"/>
  <c r="S783" i="19"/>
  <c r="J783" i="19"/>
  <c r="G784" i="19"/>
  <c r="W784" i="19" s="1"/>
  <c r="R783" i="19"/>
  <c r="E785" i="19"/>
  <c r="C787" i="19"/>
  <c r="B786" i="19"/>
  <c r="O783" i="19" a="1"/>
  <c r="N783" i="19" a="1"/>
  <c r="F786" i="19" a="1"/>
  <c r="E786" i="19" a="1"/>
  <c r="G785" i="19" a="1"/>
  <c r="F786" i="19" l="1"/>
  <c r="V784" i="19"/>
  <c r="O783" i="19"/>
  <c r="Q783" i="19" s="1"/>
  <c r="H782" i="19"/>
  <c r="P782" i="19"/>
  <c r="N783" i="19"/>
  <c r="P783" i="19" s="1"/>
  <c r="K784" i="19"/>
  <c r="M784" i="19"/>
  <c r="L784" i="19"/>
  <c r="U784" i="19"/>
  <c r="X784" i="19"/>
  <c r="T784" i="19"/>
  <c r="I784" i="19"/>
  <c r="J784" i="19"/>
  <c r="S784" i="19"/>
  <c r="G785" i="19"/>
  <c r="W785" i="19" s="1"/>
  <c r="H783" i="19"/>
  <c r="E786" i="19"/>
  <c r="C788" i="19"/>
  <c r="B787" i="19"/>
  <c r="R784" i="19" a="1"/>
  <c r="O784" i="19" a="1"/>
  <c r="N784" i="19" a="1"/>
  <c r="F787" i="19" a="1"/>
  <c r="G786" i="19" a="1"/>
  <c r="E787" i="19" a="1"/>
  <c r="R784" i="19" l="1"/>
  <c r="F787" i="19"/>
  <c r="V785" i="19"/>
  <c r="O784" i="19"/>
  <c r="Q784" i="19" s="1"/>
  <c r="N784" i="19"/>
  <c r="P784" i="19" s="1"/>
  <c r="K785" i="19"/>
  <c r="M785" i="19"/>
  <c r="L785" i="19"/>
  <c r="T785" i="19"/>
  <c r="J785" i="19"/>
  <c r="U785" i="19"/>
  <c r="I785" i="19"/>
  <c r="S785" i="19"/>
  <c r="X785" i="19"/>
  <c r="H784" i="19"/>
  <c r="G786" i="19"/>
  <c r="W786" i="19" s="1"/>
  <c r="E787" i="19"/>
  <c r="C789" i="19"/>
  <c r="B788" i="19"/>
  <c r="O785" i="19" a="1"/>
  <c r="R785" i="19" a="1"/>
  <c r="N785" i="19" a="1"/>
  <c r="F788" i="19" a="1"/>
  <c r="E788" i="19" a="1"/>
  <c r="G787" i="19" a="1"/>
  <c r="R785" i="19" l="1"/>
  <c r="F788" i="19"/>
  <c r="V786" i="19"/>
  <c r="O785" i="19"/>
  <c r="Q785" i="19" s="1"/>
  <c r="N785" i="19"/>
  <c r="P785" i="19" s="1"/>
  <c r="H785" i="19"/>
  <c r="K786" i="19"/>
  <c r="M786" i="19"/>
  <c r="L786" i="19"/>
  <c r="T786" i="19"/>
  <c r="U786" i="19"/>
  <c r="J786" i="19"/>
  <c r="S786" i="19"/>
  <c r="X786" i="19"/>
  <c r="I786" i="19"/>
  <c r="G787" i="19"/>
  <c r="W787" i="19" s="1"/>
  <c r="E788" i="19"/>
  <c r="C790" i="19"/>
  <c r="B789" i="19"/>
  <c r="N786" i="19" a="1"/>
  <c r="R786" i="19" a="1"/>
  <c r="O786" i="19" a="1"/>
  <c r="F789" i="19" a="1"/>
  <c r="E789" i="19" a="1"/>
  <c r="G788" i="19" a="1"/>
  <c r="R786" i="19" l="1"/>
  <c r="F789" i="19"/>
  <c r="V787" i="19"/>
  <c r="O786" i="19"/>
  <c r="Q786" i="19" s="1"/>
  <c r="N786" i="19"/>
  <c r="P786" i="19" s="1"/>
  <c r="L787" i="19"/>
  <c r="M787" i="19"/>
  <c r="K787" i="19"/>
  <c r="H786" i="19"/>
  <c r="U787" i="19"/>
  <c r="T787" i="19"/>
  <c r="J787" i="19"/>
  <c r="S787" i="19"/>
  <c r="X787" i="19"/>
  <c r="I787" i="19"/>
  <c r="G788" i="19"/>
  <c r="W788" i="19" s="1"/>
  <c r="E789" i="19"/>
  <c r="C791" i="19"/>
  <c r="B790" i="19"/>
  <c r="N787" i="19" a="1"/>
  <c r="R787" i="19" a="1"/>
  <c r="O787" i="19" a="1"/>
  <c r="F790" i="19" a="1"/>
  <c r="E790" i="19" a="1"/>
  <c r="G789" i="19" a="1"/>
  <c r="R787" i="19" l="1"/>
  <c r="F790" i="19"/>
  <c r="V788" i="19"/>
  <c r="O787" i="19"/>
  <c r="Q787" i="19" s="1"/>
  <c r="N787" i="19"/>
  <c r="P787" i="19" s="1"/>
  <c r="M788" i="19"/>
  <c r="L788" i="19"/>
  <c r="K788" i="19"/>
  <c r="U788" i="19"/>
  <c r="I788" i="19"/>
  <c r="J788" i="19"/>
  <c r="T788" i="19"/>
  <c r="X788" i="19"/>
  <c r="H787" i="19"/>
  <c r="S788" i="19"/>
  <c r="G789" i="19"/>
  <c r="W789" i="19" s="1"/>
  <c r="E790" i="19"/>
  <c r="C792" i="19"/>
  <c r="B791" i="19"/>
  <c r="N788" i="19" a="1"/>
  <c r="R788" i="19" a="1"/>
  <c r="O788" i="19" a="1"/>
  <c r="F791" i="19" a="1"/>
  <c r="E791" i="19" a="1"/>
  <c r="G790" i="19" a="1"/>
  <c r="R788" i="19" l="1"/>
  <c r="F791" i="19"/>
  <c r="V789" i="19"/>
  <c r="O788" i="19"/>
  <c r="Q788" i="19" s="1"/>
  <c r="N788" i="19"/>
  <c r="P788" i="19" s="1"/>
  <c r="X789" i="19"/>
  <c r="L789" i="19"/>
  <c r="K789" i="19"/>
  <c r="M789" i="19"/>
  <c r="U789" i="19"/>
  <c r="T789" i="19"/>
  <c r="S789" i="19"/>
  <c r="I789" i="19"/>
  <c r="J789" i="19"/>
  <c r="H788" i="19"/>
  <c r="G790" i="19"/>
  <c r="W790" i="19" s="1"/>
  <c r="E791" i="19"/>
  <c r="C793" i="19"/>
  <c r="B792" i="19"/>
  <c r="O789" i="19" a="1"/>
  <c r="R789" i="19" a="1"/>
  <c r="N789" i="19" a="1"/>
  <c r="F792" i="19" a="1"/>
  <c r="E792" i="19" a="1"/>
  <c r="G791" i="19" a="1"/>
  <c r="R789" i="19" l="1"/>
  <c r="F792" i="19"/>
  <c r="V790" i="19"/>
  <c r="O789" i="19"/>
  <c r="Q789" i="19" s="1"/>
  <c r="N789" i="19"/>
  <c r="P789" i="19" s="1"/>
  <c r="K790" i="19"/>
  <c r="L790" i="19"/>
  <c r="M790" i="19"/>
  <c r="X790" i="19"/>
  <c r="J790" i="19"/>
  <c r="I790" i="19"/>
  <c r="S790" i="19"/>
  <c r="U790" i="19"/>
  <c r="T790" i="19"/>
  <c r="G791" i="19"/>
  <c r="H789" i="19"/>
  <c r="E792" i="19"/>
  <c r="C794" i="19"/>
  <c r="B793" i="19"/>
  <c r="N790" i="19" a="1"/>
  <c r="R790" i="19" a="1"/>
  <c r="O790" i="19" a="1"/>
  <c r="R791" i="19" a="1"/>
  <c r="F793" i="19" a="1"/>
  <c r="E793" i="19" a="1"/>
  <c r="G792" i="19" a="1"/>
  <c r="R790" i="19" l="1"/>
  <c r="F793" i="19"/>
  <c r="V791" i="19"/>
  <c r="W791" i="19"/>
  <c r="O790" i="19"/>
  <c r="Q790" i="19" s="1"/>
  <c r="N790" i="19"/>
  <c r="P790" i="19" s="1"/>
  <c r="L791" i="19"/>
  <c r="K791" i="19"/>
  <c r="M791" i="19"/>
  <c r="U791" i="19"/>
  <c r="S791" i="19"/>
  <c r="I791" i="19"/>
  <c r="X791" i="19"/>
  <c r="T791" i="19"/>
  <c r="J791" i="19"/>
  <c r="G792" i="19"/>
  <c r="H790" i="19"/>
  <c r="R791" i="19"/>
  <c r="E793" i="19"/>
  <c r="C795" i="19"/>
  <c r="B794" i="19"/>
  <c r="O791" i="19" a="1"/>
  <c r="R792" i="19" a="1"/>
  <c r="N791" i="19" a="1"/>
  <c r="F794" i="19" a="1"/>
  <c r="G793" i="19" a="1"/>
  <c r="E794" i="19" a="1"/>
  <c r="F794" i="19" l="1"/>
  <c r="V792" i="19"/>
  <c r="W792" i="19"/>
  <c r="O791" i="19"/>
  <c r="Q791" i="19" s="1"/>
  <c r="N791" i="19"/>
  <c r="P791" i="19" s="1"/>
  <c r="K792" i="19"/>
  <c r="M792" i="19"/>
  <c r="L792" i="19"/>
  <c r="T792" i="19"/>
  <c r="U792" i="19"/>
  <c r="S792" i="19"/>
  <c r="X792" i="19"/>
  <c r="J792" i="19"/>
  <c r="I792" i="19"/>
  <c r="G793" i="19"/>
  <c r="H791" i="19"/>
  <c r="R792" i="19"/>
  <c r="E794" i="19"/>
  <c r="C796" i="19"/>
  <c r="B795" i="19"/>
  <c r="N792" i="19" a="1"/>
  <c r="O792" i="19" a="1"/>
  <c r="R793" i="19" a="1"/>
  <c r="F795" i="19" a="1"/>
  <c r="G794" i="19" a="1"/>
  <c r="E795" i="19" a="1"/>
  <c r="F795" i="19" l="1"/>
  <c r="V793" i="19"/>
  <c r="W793" i="19"/>
  <c r="O792" i="19"/>
  <c r="Q792" i="19" s="1"/>
  <c r="N792" i="19"/>
  <c r="P792" i="19" s="1"/>
  <c r="K793" i="19"/>
  <c r="M793" i="19"/>
  <c r="L793" i="19"/>
  <c r="H792" i="19"/>
  <c r="U793" i="19"/>
  <c r="S793" i="19"/>
  <c r="T793" i="19"/>
  <c r="I793" i="19"/>
  <c r="X793" i="19"/>
  <c r="J793" i="19"/>
  <c r="G794" i="19"/>
  <c r="W794" i="19" s="1"/>
  <c r="R793" i="19"/>
  <c r="E795" i="19"/>
  <c r="C797" i="19"/>
  <c r="B796" i="19"/>
  <c r="O793" i="19" a="1"/>
  <c r="N793" i="19" a="1"/>
  <c r="F796" i="19" a="1"/>
  <c r="E796" i="19" a="1"/>
  <c r="G795" i="19" a="1"/>
  <c r="F796" i="19" l="1"/>
  <c r="V794" i="19"/>
  <c r="O793" i="19"/>
  <c r="Q793" i="19" s="1"/>
  <c r="N793" i="19"/>
  <c r="P793" i="19" s="1"/>
  <c r="K794" i="19"/>
  <c r="M794" i="19"/>
  <c r="L794" i="19"/>
  <c r="S794" i="19"/>
  <c r="J794" i="19"/>
  <c r="T794" i="19"/>
  <c r="U794" i="19"/>
  <c r="I794" i="19"/>
  <c r="H793" i="19"/>
  <c r="X794" i="19"/>
  <c r="G795" i="19"/>
  <c r="W795" i="19" s="1"/>
  <c r="E796" i="19"/>
  <c r="C798" i="19"/>
  <c r="B797" i="19"/>
  <c r="R794" i="19" a="1"/>
  <c r="O794" i="19" a="1"/>
  <c r="N794" i="19" a="1"/>
  <c r="F797" i="19" a="1"/>
  <c r="E797" i="19" a="1"/>
  <c r="G796" i="19" a="1"/>
  <c r="R794" i="19" l="1"/>
  <c r="F797" i="19"/>
  <c r="V795" i="19"/>
  <c r="O794" i="19"/>
  <c r="Q794" i="19" s="1"/>
  <c r="T795" i="19"/>
  <c r="N794" i="19"/>
  <c r="P794" i="19" s="1"/>
  <c r="L795" i="19"/>
  <c r="M795" i="19"/>
  <c r="K795" i="19"/>
  <c r="U795" i="19"/>
  <c r="X795" i="19"/>
  <c r="I795" i="19"/>
  <c r="S795" i="19"/>
  <c r="J795" i="19"/>
  <c r="H794" i="19"/>
  <c r="G796" i="19"/>
  <c r="W796" i="19" s="1"/>
  <c r="E797" i="19"/>
  <c r="C799" i="19"/>
  <c r="B798" i="19"/>
  <c r="R795" i="19" a="1"/>
  <c r="N795" i="19" a="1"/>
  <c r="O795" i="19" a="1"/>
  <c r="F798" i="19" a="1"/>
  <c r="E798" i="19" a="1"/>
  <c r="G797" i="19" a="1"/>
  <c r="R795" i="19" l="1"/>
  <c r="F798" i="19"/>
  <c r="V796" i="19"/>
  <c r="O795" i="19"/>
  <c r="Q795" i="19" s="1"/>
  <c r="N795" i="19"/>
  <c r="P795" i="19" s="1"/>
  <c r="M796" i="19"/>
  <c r="L796" i="19"/>
  <c r="K796" i="19"/>
  <c r="S796" i="19"/>
  <c r="T796" i="19"/>
  <c r="I796" i="19"/>
  <c r="U796" i="19"/>
  <c r="J796" i="19"/>
  <c r="X796" i="19"/>
  <c r="G797" i="19"/>
  <c r="H795" i="19"/>
  <c r="E798" i="19"/>
  <c r="C800" i="19"/>
  <c r="B799" i="19"/>
  <c r="N796" i="19" a="1"/>
  <c r="R796" i="19" a="1"/>
  <c r="O796" i="19" a="1"/>
  <c r="R797" i="19" a="1"/>
  <c r="F799" i="19" a="1"/>
  <c r="E799" i="19" a="1"/>
  <c r="G798" i="19" a="1"/>
  <c r="R796" i="19" l="1"/>
  <c r="F799" i="19"/>
  <c r="V797" i="19"/>
  <c r="W797" i="19"/>
  <c r="O796" i="19"/>
  <c r="Q796" i="19" s="1"/>
  <c r="N796" i="19"/>
  <c r="P796" i="19" s="1"/>
  <c r="H796" i="19"/>
  <c r="L797" i="19"/>
  <c r="K797" i="19"/>
  <c r="M797" i="19"/>
  <c r="U797" i="19"/>
  <c r="J797" i="19"/>
  <c r="T797" i="19"/>
  <c r="S797" i="19"/>
  <c r="I797" i="19"/>
  <c r="X797" i="19"/>
  <c r="G798" i="19"/>
  <c r="W798" i="19" s="1"/>
  <c r="R797" i="19"/>
  <c r="E799" i="19"/>
  <c r="C801" i="19"/>
  <c r="B800" i="19"/>
  <c r="N797" i="19" a="1"/>
  <c r="O797" i="19" a="1"/>
  <c r="F800" i="19" a="1"/>
  <c r="G799" i="19" a="1"/>
  <c r="E800" i="19" a="1"/>
  <c r="F800" i="19" l="1"/>
  <c r="V798" i="19"/>
  <c r="O797" i="19"/>
  <c r="Q797" i="19" s="1"/>
  <c r="N797" i="19"/>
  <c r="P797" i="19" s="1"/>
  <c r="K798" i="19"/>
  <c r="L798" i="19"/>
  <c r="M798" i="19"/>
  <c r="S798" i="19"/>
  <c r="T798" i="19"/>
  <c r="U798" i="19"/>
  <c r="J798" i="19"/>
  <c r="I798" i="19"/>
  <c r="X798" i="19"/>
  <c r="G799" i="19"/>
  <c r="H797" i="19"/>
  <c r="E800" i="19"/>
  <c r="C802" i="19"/>
  <c r="B801" i="19"/>
  <c r="O798" i="19" a="1"/>
  <c r="R798" i="19" a="1"/>
  <c r="R799" i="19" a="1"/>
  <c r="N798" i="19" a="1"/>
  <c r="F801" i="19" a="1"/>
  <c r="E801" i="19" a="1"/>
  <c r="G800" i="19" a="1"/>
  <c r="R798" i="19" l="1"/>
  <c r="F801" i="19"/>
  <c r="V799" i="19"/>
  <c r="W799" i="19"/>
  <c r="O798" i="19"/>
  <c r="Q798" i="19" s="1"/>
  <c r="N798" i="19"/>
  <c r="L799" i="19"/>
  <c r="K799" i="19"/>
  <c r="M799" i="19"/>
  <c r="U799" i="19"/>
  <c r="T799" i="19"/>
  <c r="X799" i="19"/>
  <c r="I799" i="19"/>
  <c r="S799" i="19"/>
  <c r="J799" i="19"/>
  <c r="G800" i="19"/>
  <c r="W800" i="19" s="1"/>
  <c r="R799" i="19"/>
  <c r="E801" i="19"/>
  <c r="C803" i="19"/>
  <c r="B802" i="19"/>
  <c r="O799" i="19" a="1"/>
  <c r="N799" i="19" a="1"/>
  <c r="F802" i="19" a="1"/>
  <c r="E802" i="19" a="1"/>
  <c r="G801" i="19" a="1"/>
  <c r="F802" i="19" l="1"/>
  <c r="V800" i="19"/>
  <c r="O799" i="19"/>
  <c r="Q799" i="19" s="1"/>
  <c r="H798" i="19"/>
  <c r="P798" i="19"/>
  <c r="N799" i="19"/>
  <c r="P799" i="19" s="1"/>
  <c r="K800" i="19"/>
  <c r="M800" i="19"/>
  <c r="L800" i="19"/>
  <c r="X800" i="19"/>
  <c r="J800" i="19"/>
  <c r="T800" i="19"/>
  <c r="U800" i="19"/>
  <c r="I800" i="19"/>
  <c r="S800" i="19"/>
  <c r="G801" i="19"/>
  <c r="W801" i="19" s="1"/>
  <c r="H799" i="19"/>
  <c r="E802" i="19"/>
  <c r="C804" i="19"/>
  <c r="B803" i="19"/>
  <c r="R800" i="19" a="1"/>
  <c r="O800" i="19" a="1"/>
  <c r="N800" i="19" a="1"/>
  <c r="F803" i="19" a="1"/>
  <c r="E803" i="19" a="1"/>
  <c r="G802" i="19" a="1"/>
  <c r="R800" i="19" l="1"/>
  <c r="F803" i="19"/>
  <c r="V801" i="19"/>
  <c r="O800" i="19"/>
  <c r="Q800" i="19" s="1"/>
  <c r="N800" i="19"/>
  <c r="P800" i="19" s="1"/>
  <c r="K801" i="19"/>
  <c r="M801" i="19"/>
  <c r="L801" i="19"/>
  <c r="H800" i="19"/>
  <c r="T801" i="19"/>
  <c r="I801" i="19"/>
  <c r="U801" i="19"/>
  <c r="S801" i="19"/>
  <c r="X801" i="19"/>
  <c r="J801" i="19"/>
  <c r="G802" i="19"/>
  <c r="W802" i="19" s="1"/>
  <c r="E803" i="19"/>
  <c r="C805" i="19"/>
  <c r="B804" i="19"/>
  <c r="O801" i="19" a="1"/>
  <c r="N801" i="19" a="1"/>
  <c r="R801" i="19" a="1"/>
  <c r="F804" i="19" a="1"/>
  <c r="E804" i="19" a="1"/>
  <c r="G803" i="19" a="1"/>
  <c r="R801" i="19" l="1"/>
  <c r="F804" i="19"/>
  <c r="V802" i="19"/>
  <c r="O801" i="19"/>
  <c r="Q801" i="19" s="1"/>
  <c r="N801" i="19"/>
  <c r="P801" i="19" s="1"/>
  <c r="K802" i="19"/>
  <c r="M802" i="19"/>
  <c r="L802" i="19"/>
  <c r="H801" i="19"/>
  <c r="T802" i="19"/>
  <c r="X802" i="19"/>
  <c r="S802" i="19"/>
  <c r="I802" i="19"/>
  <c r="J802" i="19"/>
  <c r="U802" i="19"/>
  <c r="G803" i="19"/>
  <c r="W803" i="19" s="1"/>
  <c r="E804" i="19"/>
  <c r="C806" i="19"/>
  <c r="B805" i="19"/>
  <c r="O802" i="19" a="1"/>
  <c r="R802" i="19" a="1"/>
  <c r="N802" i="19" a="1"/>
  <c r="F805" i="19" a="1"/>
  <c r="E805" i="19" a="1"/>
  <c r="G804" i="19" a="1"/>
  <c r="R802" i="19" l="1"/>
  <c r="F805" i="19"/>
  <c r="V803" i="19"/>
  <c r="O802" i="19"/>
  <c r="Q802" i="19" s="1"/>
  <c r="N802" i="19"/>
  <c r="L803" i="19"/>
  <c r="M803" i="19"/>
  <c r="K803" i="19"/>
  <c r="S803" i="19"/>
  <c r="I803" i="19"/>
  <c r="J803" i="19"/>
  <c r="U803" i="19"/>
  <c r="T803" i="19"/>
  <c r="X803" i="19"/>
  <c r="G804" i="19"/>
  <c r="W804" i="19" s="1"/>
  <c r="E805" i="19"/>
  <c r="C807" i="19"/>
  <c r="B806" i="19"/>
  <c r="O803" i="19" a="1"/>
  <c r="R803" i="19" a="1"/>
  <c r="N803" i="19" a="1"/>
  <c r="F806" i="19" a="1"/>
  <c r="E806" i="19" a="1"/>
  <c r="G805" i="19" a="1"/>
  <c r="R803" i="19" l="1"/>
  <c r="F806" i="19"/>
  <c r="V804" i="19"/>
  <c r="O803" i="19"/>
  <c r="Q803" i="19" s="1"/>
  <c r="H802" i="19"/>
  <c r="P802" i="19"/>
  <c r="N803" i="19"/>
  <c r="P803" i="19" s="1"/>
  <c r="M804" i="19"/>
  <c r="L804" i="19"/>
  <c r="K804" i="19"/>
  <c r="T804" i="19"/>
  <c r="X804" i="19"/>
  <c r="U804" i="19"/>
  <c r="J804" i="19"/>
  <c r="S804" i="19"/>
  <c r="I804" i="19"/>
  <c r="G805" i="19"/>
  <c r="W805" i="19" s="1"/>
  <c r="H803" i="19"/>
  <c r="E806" i="19"/>
  <c r="C808" i="19"/>
  <c r="B807" i="19"/>
  <c r="R804" i="19" a="1"/>
  <c r="N804" i="19" a="1"/>
  <c r="O804" i="19" a="1"/>
  <c r="F807" i="19" a="1"/>
  <c r="G806" i="19" a="1"/>
  <c r="E807" i="19" a="1"/>
  <c r="R804" i="19" l="1"/>
  <c r="F807" i="19"/>
  <c r="V805" i="19"/>
  <c r="O804" i="19"/>
  <c r="Q804" i="19" s="1"/>
  <c r="N804" i="19"/>
  <c r="P804" i="19" s="1"/>
  <c r="L805" i="19"/>
  <c r="K805" i="19"/>
  <c r="M805" i="19"/>
  <c r="H804" i="19"/>
  <c r="X805" i="19"/>
  <c r="T805" i="19"/>
  <c r="U805" i="19"/>
  <c r="J805" i="19"/>
  <c r="S805" i="19"/>
  <c r="I805" i="19"/>
  <c r="G806" i="19"/>
  <c r="W806" i="19" s="1"/>
  <c r="E807" i="19"/>
  <c r="C809" i="19"/>
  <c r="B808" i="19"/>
  <c r="R805" i="19" a="1"/>
  <c r="O805" i="19" a="1"/>
  <c r="N805" i="19" a="1"/>
  <c r="F808" i="19" a="1"/>
  <c r="E808" i="19" a="1"/>
  <c r="G807" i="19" a="1"/>
  <c r="R805" i="19" l="1"/>
  <c r="F808" i="19"/>
  <c r="V806" i="19"/>
  <c r="O805" i="19"/>
  <c r="Q805" i="19" s="1"/>
  <c r="N805" i="19"/>
  <c r="P805" i="19" s="1"/>
  <c r="K806" i="19"/>
  <c r="L806" i="19"/>
  <c r="M806" i="19"/>
  <c r="S806" i="19"/>
  <c r="T806" i="19"/>
  <c r="I806" i="19"/>
  <c r="U806" i="19"/>
  <c r="J806" i="19"/>
  <c r="X806" i="19"/>
  <c r="H805" i="19"/>
  <c r="G807" i="19"/>
  <c r="W807" i="19" s="1"/>
  <c r="E808" i="19"/>
  <c r="C810" i="19"/>
  <c r="B809" i="19"/>
  <c r="N806" i="19" a="1"/>
  <c r="R806" i="19" a="1"/>
  <c r="O806" i="19" a="1"/>
  <c r="F809" i="19" a="1"/>
  <c r="E809" i="19" a="1"/>
  <c r="G808" i="19" a="1"/>
  <c r="R806" i="19" l="1"/>
  <c r="F809" i="19"/>
  <c r="V807" i="19"/>
  <c r="O806" i="19"/>
  <c r="Q806" i="19" s="1"/>
  <c r="N806" i="19"/>
  <c r="P806" i="19" s="1"/>
  <c r="L807" i="19"/>
  <c r="K807" i="19"/>
  <c r="M807" i="19"/>
  <c r="J807" i="19"/>
  <c r="T807" i="19"/>
  <c r="X807" i="19"/>
  <c r="I807" i="19"/>
  <c r="S807" i="19"/>
  <c r="U807" i="19"/>
  <c r="G808" i="19"/>
  <c r="H806" i="19"/>
  <c r="E809" i="19"/>
  <c r="C811" i="19"/>
  <c r="B810" i="19"/>
  <c r="O807" i="19" a="1"/>
  <c r="R807" i="19" a="1"/>
  <c r="N807" i="19" a="1"/>
  <c r="R808" i="19" a="1"/>
  <c r="F810" i="19" a="1"/>
  <c r="E810" i="19" a="1"/>
  <c r="G809" i="19" a="1"/>
  <c r="R807" i="19" l="1"/>
  <c r="F810" i="19"/>
  <c r="V808" i="19"/>
  <c r="W808" i="19"/>
  <c r="O807" i="19"/>
  <c r="Q807" i="19" s="1"/>
  <c r="N807" i="19"/>
  <c r="P807" i="19" s="1"/>
  <c r="K808" i="19"/>
  <c r="M808" i="19"/>
  <c r="L808" i="19"/>
  <c r="T808" i="19"/>
  <c r="S808" i="19"/>
  <c r="U808" i="19"/>
  <c r="J808" i="19"/>
  <c r="X808" i="19"/>
  <c r="I808" i="19"/>
  <c r="G809" i="19"/>
  <c r="R808" i="19"/>
  <c r="H807" i="19"/>
  <c r="E810" i="19"/>
  <c r="C812" i="19"/>
  <c r="B811" i="19"/>
  <c r="R809" i="19" a="1"/>
  <c r="O808" i="19" a="1"/>
  <c r="N808" i="19" a="1"/>
  <c r="F811" i="19" a="1"/>
  <c r="E811" i="19" a="1"/>
  <c r="G810" i="19" a="1"/>
  <c r="F811" i="19" l="1"/>
  <c r="V809" i="19"/>
  <c r="W809" i="19"/>
  <c r="O808" i="19"/>
  <c r="Q808" i="19" s="1"/>
  <c r="N808" i="19"/>
  <c r="P808" i="19" s="1"/>
  <c r="K809" i="19"/>
  <c r="M809" i="19"/>
  <c r="L809" i="19"/>
  <c r="S809" i="19"/>
  <c r="U809" i="19"/>
  <c r="J809" i="19"/>
  <c r="X809" i="19"/>
  <c r="T809" i="19"/>
  <c r="I809" i="19"/>
  <c r="G810" i="19"/>
  <c r="H808" i="19"/>
  <c r="R809" i="19"/>
  <c r="E811" i="19"/>
  <c r="C813" i="19"/>
  <c r="B812" i="19"/>
  <c r="O809" i="19" a="1"/>
  <c r="R810" i="19" a="1"/>
  <c r="N809" i="19" a="1"/>
  <c r="F812" i="19" a="1"/>
  <c r="E812" i="19" a="1"/>
  <c r="G811" i="19" a="1"/>
  <c r="F812" i="19" l="1"/>
  <c r="V810" i="19"/>
  <c r="W810" i="19"/>
  <c r="O809" i="19"/>
  <c r="Q809" i="19" s="1"/>
  <c r="N809" i="19"/>
  <c r="P809" i="19" s="1"/>
  <c r="K810" i="19"/>
  <c r="M810" i="19"/>
  <c r="L810" i="19"/>
  <c r="T810" i="19"/>
  <c r="H809" i="19"/>
  <c r="S810" i="19"/>
  <c r="X810" i="19"/>
  <c r="J810" i="19"/>
  <c r="I810" i="19"/>
  <c r="U810" i="19"/>
  <c r="G811" i="19"/>
  <c r="W811" i="19" s="1"/>
  <c r="R810" i="19"/>
  <c r="E812" i="19"/>
  <c r="C814" i="19"/>
  <c r="B813" i="19"/>
  <c r="N810" i="19" a="1"/>
  <c r="O810" i="19" a="1"/>
  <c r="F813" i="19" a="1"/>
  <c r="G812" i="19" a="1"/>
  <c r="E813" i="19" a="1"/>
  <c r="F813" i="19" l="1"/>
  <c r="V811" i="19"/>
  <c r="O810" i="19"/>
  <c r="Q810" i="19" s="1"/>
  <c r="N810" i="19"/>
  <c r="P810" i="19" s="1"/>
  <c r="L811" i="19"/>
  <c r="M811" i="19"/>
  <c r="K811" i="19"/>
  <c r="T811" i="19"/>
  <c r="J811" i="19"/>
  <c r="I811" i="19"/>
  <c r="U811" i="19"/>
  <c r="X811" i="19"/>
  <c r="S811" i="19"/>
  <c r="G812" i="19"/>
  <c r="H810" i="19"/>
  <c r="E813" i="19"/>
  <c r="C815" i="19"/>
  <c r="B814" i="19"/>
  <c r="R811" i="19" a="1"/>
  <c r="O811" i="19" a="1"/>
  <c r="R812" i="19" a="1"/>
  <c r="N811" i="19" a="1"/>
  <c r="F814" i="19" a="1"/>
  <c r="E814" i="19" a="1"/>
  <c r="G813" i="19" a="1"/>
  <c r="R811" i="19" l="1"/>
  <c r="F814" i="19"/>
  <c r="V812" i="19"/>
  <c r="W812" i="19"/>
  <c r="O811" i="19"/>
  <c r="Q811" i="19" s="1"/>
  <c r="N811" i="19"/>
  <c r="P811" i="19" s="1"/>
  <c r="H811" i="19"/>
  <c r="M812" i="19"/>
  <c r="L812" i="19"/>
  <c r="K812" i="19"/>
  <c r="U812" i="19"/>
  <c r="T812" i="19"/>
  <c r="J812" i="19"/>
  <c r="I812" i="19"/>
  <c r="S812" i="19"/>
  <c r="X812" i="19"/>
  <c r="G813" i="19"/>
  <c r="W813" i="19" s="1"/>
  <c r="R812" i="19"/>
  <c r="E814" i="19"/>
  <c r="C816" i="19"/>
  <c r="B815" i="19"/>
  <c r="O812" i="19" a="1"/>
  <c r="N812" i="19" a="1"/>
  <c r="F815" i="19" a="1"/>
  <c r="E815" i="19" a="1"/>
  <c r="G814" i="19" a="1"/>
  <c r="F815" i="19" l="1"/>
  <c r="V813" i="19"/>
  <c r="O812" i="19"/>
  <c r="Q812" i="19" s="1"/>
  <c r="N812" i="19"/>
  <c r="P812" i="19" s="1"/>
  <c r="L813" i="19"/>
  <c r="K813" i="19"/>
  <c r="M813" i="19"/>
  <c r="J813" i="19"/>
  <c r="S813" i="19"/>
  <c r="T813" i="19"/>
  <c r="I813" i="19"/>
  <c r="X813" i="19"/>
  <c r="U813" i="19"/>
  <c r="H812" i="19"/>
  <c r="G814" i="19"/>
  <c r="W814" i="19" s="1"/>
  <c r="E815" i="19"/>
  <c r="C817" i="19"/>
  <c r="B816" i="19"/>
  <c r="R813" i="19" a="1"/>
  <c r="O813" i="19" a="1"/>
  <c r="N813" i="19" a="1"/>
  <c r="F816" i="19" a="1"/>
  <c r="G815" i="19" a="1"/>
  <c r="E816" i="19" a="1"/>
  <c r="R813" i="19" l="1"/>
  <c r="F816" i="19"/>
  <c r="V814" i="19"/>
  <c r="O813" i="19"/>
  <c r="Q813" i="19" s="1"/>
  <c r="N813" i="19"/>
  <c r="P813" i="19" s="1"/>
  <c r="K814" i="19"/>
  <c r="L814" i="19"/>
  <c r="M814" i="19"/>
  <c r="J814" i="19"/>
  <c r="X814" i="19"/>
  <c r="U814" i="19"/>
  <c r="T814" i="19"/>
  <c r="I814" i="19"/>
  <c r="S814" i="19"/>
  <c r="G815" i="19"/>
  <c r="H813" i="19"/>
  <c r="E816" i="19"/>
  <c r="C818" i="19"/>
  <c r="B817" i="19"/>
  <c r="O814" i="19" a="1"/>
  <c r="R814" i="19" a="1"/>
  <c r="N814" i="19" a="1"/>
  <c r="R815" i="19" a="1"/>
  <c r="F817" i="19" a="1"/>
  <c r="E817" i="19" a="1"/>
  <c r="G816" i="19" a="1"/>
  <c r="R814" i="19" l="1"/>
  <c r="F817" i="19"/>
  <c r="V815" i="19"/>
  <c r="W815" i="19"/>
  <c r="O814" i="19"/>
  <c r="Q814" i="19" s="1"/>
  <c r="N814" i="19"/>
  <c r="P814" i="19" s="1"/>
  <c r="H814" i="19"/>
  <c r="L815" i="19"/>
  <c r="K815" i="19"/>
  <c r="M815" i="19"/>
  <c r="X815" i="19"/>
  <c r="T815" i="19"/>
  <c r="S815" i="19"/>
  <c r="J815" i="19"/>
  <c r="U815" i="19"/>
  <c r="I815" i="19"/>
  <c r="G816" i="19"/>
  <c r="W816" i="19" s="1"/>
  <c r="R815" i="19"/>
  <c r="E817" i="19"/>
  <c r="C819" i="19"/>
  <c r="B818" i="19"/>
  <c r="N815" i="19" a="1"/>
  <c r="O815" i="19" a="1"/>
  <c r="F818" i="19" a="1"/>
  <c r="G817" i="19" a="1"/>
  <c r="E818" i="19" a="1"/>
  <c r="F818" i="19" l="1"/>
  <c r="V816" i="19"/>
  <c r="O815" i="19"/>
  <c r="Q815" i="19" s="1"/>
  <c r="N815" i="19"/>
  <c r="P815" i="19" s="1"/>
  <c r="K816" i="19"/>
  <c r="M816" i="19"/>
  <c r="L816" i="19"/>
  <c r="I816" i="19"/>
  <c r="X816" i="19"/>
  <c r="S816" i="19"/>
  <c r="J816" i="19"/>
  <c r="T816" i="19"/>
  <c r="U816" i="19"/>
  <c r="G817" i="19"/>
  <c r="H815" i="19"/>
  <c r="E818" i="19"/>
  <c r="C820" i="19"/>
  <c r="B819" i="19"/>
  <c r="R816" i="19" a="1"/>
  <c r="O816" i="19" a="1"/>
  <c r="N816" i="19" a="1"/>
  <c r="F819" i="19" a="1"/>
  <c r="E819" i="19" a="1"/>
  <c r="G818" i="19" a="1"/>
  <c r="R816" i="19" l="1"/>
  <c r="F819" i="19"/>
  <c r="V817" i="19"/>
  <c r="W817" i="19"/>
  <c r="O816" i="19"/>
  <c r="Q816" i="19" s="1"/>
  <c r="N816" i="19"/>
  <c r="P816" i="19" s="1"/>
  <c r="K817" i="19"/>
  <c r="M817" i="19"/>
  <c r="L817" i="19"/>
  <c r="S817" i="19"/>
  <c r="J817" i="19"/>
  <c r="I817" i="19"/>
  <c r="U817" i="19"/>
  <c r="X817" i="19"/>
  <c r="T817" i="19"/>
  <c r="G818" i="19"/>
  <c r="H816" i="19"/>
  <c r="E819" i="19"/>
  <c r="C821" i="19"/>
  <c r="B820" i="19"/>
  <c r="O817" i="19" a="1"/>
  <c r="N817" i="19" a="1"/>
  <c r="R817" i="19" a="1"/>
  <c r="F820" i="19" a="1"/>
  <c r="G819" i="19" a="1"/>
  <c r="E820" i="19" a="1"/>
  <c r="R817" i="19" l="1"/>
  <c r="F820" i="19"/>
  <c r="V818" i="19"/>
  <c r="W818" i="19"/>
  <c r="O817" i="19"/>
  <c r="Q817" i="19" s="1"/>
  <c r="N817" i="19"/>
  <c r="P817" i="19" s="1"/>
  <c r="K818" i="19"/>
  <c r="M818" i="19"/>
  <c r="L818" i="19"/>
  <c r="U818" i="19"/>
  <c r="S818" i="19"/>
  <c r="X818" i="19"/>
  <c r="J818" i="19"/>
  <c r="T818" i="19"/>
  <c r="I818" i="19"/>
  <c r="G819" i="19"/>
  <c r="H817" i="19"/>
  <c r="E820" i="19"/>
  <c r="C822" i="19"/>
  <c r="B821" i="19"/>
  <c r="R819" i="19" a="1"/>
  <c r="O818" i="19" a="1"/>
  <c r="N818" i="19" a="1"/>
  <c r="R818" i="19" a="1"/>
  <c r="F821" i="19" a="1"/>
  <c r="E821" i="19" a="1"/>
  <c r="G820" i="19" a="1"/>
  <c r="R818" i="19" l="1"/>
  <c r="F821" i="19"/>
  <c r="V819" i="19"/>
  <c r="W819" i="19"/>
  <c r="O818" i="19"/>
  <c r="Q818" i="19" s="1"/>
  <c r="N818" i="19"/>
  <c r="P818" i="19" s="1"/>
  <c r="L819" i="19"/>
  <c r="M819" i="19"/>
  <c r="K819" i="19"/>
  <c r="U819" i="19"/>
  <c r="J819" i="19"/>
  <c r="S819" i="19"/>
  <c r="X819" i="19"/>
  <c r="T819" i="19"/>
  <c r="I819" i="19"/>
  <c r="G820" i="19"/>
  <c r="H818" i="19"/>
  <c r="R819" i="19"/>
  <c r="E821" i="19"/>
  <c r="C823" i="19"/>
  <c r="B822" i="19"/>
  <c r="N819" i="19" a="1"/>
  <c r="O819" i="19" a="1"/>
  <c r="R820" i="19" a="1"/>
  <c r="F822" i="19" a="1"/>
  <c r="G821" i="19" a="1"/>
  <c r="E822" i="19" a="1"/>
  <c r="F822" i="19" l="1"/>
  <c r="V820" i="19"/>
  <c r="W820" i="19"/>
  <c r="O819" i="19"/>
  <c r="Q819" i="19" s="1"/>
  <c r="N819" i="19"/>
  <c r="P819" i="19" s="1"/>
  <c r="M820" i="19"/>
  <c r="L820" i="19"/>
  <c r="K820" i="19"/>
  <c r="I820" i="19"/>
  <c r="J820" i="19"/>
  <c r="T820" i="19"/>
  <c r="S820" i="19"/>
  <c r="X820" i="19"/>
  <c r="U820" i="19"/>
  <c r="H819" i="19"/>
  <c r="G821" i="19"/>
  <c r="W821" i="19" s="1"/>
  <c r="R820" i="19"/>
  <c r="E822" i="19"/>
  <c r="C824" i="19"/>
  <c r="B823" i="19"/>
  <c r="N820" i="19" a="1"/>
  <c r="O820" i="19" a="1"/>
  <c r="F823" i="19" a="1"/>
  <c r="E823" i="19" a="1"/>
  <c r="G822" i="19" a="1"/>
  <c r="F823" i="19" l="1"/>
  <c r="V821" i="19"/>
  <c r="O820" i="19"/>
  <c r="Q820" i="19" s="1"/>
  <c r="N820" i="19"/>
  <c r="P820" i="19" s="1"/>
  <c r="L821" i="19"/>
  <c r="K821" i="19"/>
  <c r="M821" i="19"/>
  <c r="U821" i="19"/>
  <c r="I821" i="19"/>
  <c r="J821" i="19"/>
  <c r="T821" i="19"/>
  <c r="X821" i="19"/>
  <c r="S821" i="19"/>
  <c r="G822" i="19"/>
  <c r="H820" i="19"/>
  <c r="E823" i="19"/>
  <c r="C825" i="19"/>
  <c r="B824" i="19"/>
  <c r="R821" i="19" a="1"/>
  <c r="O821" i="19" a="1"/>
  <c r="R822" i="19" a="1"/>
  <c r="N821" i="19" a="1"/>
  <c r="F824" i="19" a="1"/>
  <c r="E824" i="19" a="1"/>
  <c r="G823" i="19" a="1"/>
  <c r="R821" i="19" l="1"/>
  <c r="F824" i="19"/>
  <c r="V822" i="19"/>
  <c r="W822" i="19"/>
  <c r="O821" i="19"/>
  <c r="Q821" i="19" s="1"/>
  <c r="N821" i="19"/>
  <c r="P821" i="19" s="1"/>
  <c r="H821" i="19"/>
  <c r="K822" i="19"/>
  <c r="L822" i="19"/>
  <c r="M822" i="19"/>
  <c r="S822" i="19"/>
  <c r="X822" i="19"/>
  <c r="U822" i="19"/>
  <c r="I822" i="19"/>
  <c r="J822" i="19"/>
  <c r="T822" i="19"/>
  <c r="G823" i="19"/>
  <c r="W823" i="19" s="1"/>
  <c r="R822" i="19"/>
  <c r="E824" i="19"/>
  <c r="C826" i="19"/>
  <c r="B825" i="19"/>
  <c r="N822" i="19" a="1"/>
  <c r="O822" i="19" a="1"/>
  <c r="F825" i="19" a="1"/>
  <c r="E825" i="19" a="1"/>
  <c r="G824" i="19" a="1"/>
  <c r="F825" i="19" l="1"/>
  <c r="V823" i="19"/>
  <c r="O822" i="19"/>
  <c r="Q822" i="19" s="1"/>
  <c r="N822" i="19"/>
  <c r="P822" i="19" s="1"/>
  <c r="L823" i="19"/>
  <c r="K823" i="19"/>
  <c r="M823" i="19"/>
  <c r="U823" i="19"/>
  <c r="X823" i="19"/>
  <c r="I823" i="19"/>
  <c r="J823" i="19"/>
  <c r="T823" i="19"/>
  <c r="S823" i="19"/>
  <c r="G824" i="19"/>
  <c r="H822" i="19"/>
  <c r="E825" i="19"/>
  <c r="C827" i="19"/>
  <c r="B826" i="19"/>
  <c r="O823" i="19" a="1"/>
  <c r="R823" i="19" a="1"/>
  <c r="N823" i="19" a="1"/>
  <c r="R824" i="19" a="1"/>
  <c r="F826" i="19" a="1"/>
  <c r="E826" i="19" a="1"/>
  <c r="G825" i="19" a="1"/>
  <c r="R823" i="19" l="1"/>
  <c r="F826" i="19"/>
  <c r="V824" i="19"/>
  <c r="W824" i="19"/>
  <c r="O823" i="19"/>
  <c r="Q823" i="19" s="1"/>
  <c r="N823" i="19"/>
  <c r="P823" i="19" s="1"/>
  <c r="K824" i="19"/>
  <c r="M824" i="19"/>
  <c r="L824" i="19"/>
  <c r="J824" i="19"/>
  <c r="X824" i="19"/>
  <c r="U824" i="19"/>
  <c r="H823" i="19"/>
  <c r="S824" i="19"/>
  <c r="I824" i="19"/>
  <c r="T824" i="19"/>
  <c r="G825" i="19"/>
  <c r="W825" i="19" s="1"/>
  <c r="R824" i="19"/>
  <c r="E826" i="19"/>
  <c r="C828" i="19"/>
  <c r="B827" i="19"/>
  <c r="N824" i="19" a="1"/>
  <c r="O824" i="19" a="1"/>
  <c r="F827" i="19" a="1"/>
  <c r="G826" i="19" a="1"/>
  <c r="E827" i="19" a="1"/>
  <c r="F827" i="19" l="1"/>
  <c r="V825" i="19"/>
  <c r="O824" i="19"/>
  <c r="Q824" i="19" s="1"/>
  <c r="N824" i="19"/>
  <c r="P824" i="19" s="1"/>
  <c r="K825" i="19"/>
  <c r="M825" i="19"/>
  <c r="L825" i="19"/>
  <c r="I825" i="19"/>
  <c r="X825" i="19"/>
  <c r="U825" i="19"/>
  <c r="T825" i="19"/>
  <c r="J825" i="19"/>
  <c r="S825" i="19"/>
  <c r="G826" i="19"/>
  <c r="H824" i="19"/>
  <c r="E827" i="19"/>
  <c r="C829" i="19"/>
  <c r="B828" i="19"/>
  <c r="R825" i="19" a="1"/>
  <c r="O825" i="19" a="1"/>
  <c r="N825" i="19" a="1"/>
  <c r="R826" i="19" a="1"/>
  <c r="F828" i="19" a="1"/>
  <c r="E828" i="19" a="1"/>
  <c r="G827" i="19" a="1"/>
  <c r="R825" i="19" l="1"/>
  <c r="F828" i="19"/>
  <c r="V826" i="19"/>
  <c r="W826" i="19"/>
  <c r="O825" i="19"/>
  <c r="Q825" i="19" s="1"/>
  <c r="N825" i="19"/>
  <c r="P825" i="19" s="1"/>
  <c r="K826" i="19"/>
  <c r="M826" i="19"/>
  <c r="L826" i="19"/>
  <c r="J826" i="19"/>
  <c r="T826" i="19"/>
  <c r="S826" i="19"/>
  <c r="X826" i="19"/>
  <c r="I826" i="19"/>
  <c r="U826" i="19"/>
  <c r="G827" i="19"/>
  <c r="H825" i="19"/>
  <c r="R826" i="19"/>
  <c r="E828" i="19"/>
  <c r="C830" i="19"/>
  <c r="B829" i="19"/>
  <c r="N826" i="19" a="1"/>
  <c r="O826" i="19" a="1"/>
  <c r="F829" i="19" a="1"/>
  <c r="E829" i="19" a="1"/>
  <c r="G828" i="19" a="1"/>
  <c r="F829" i="19" l="1"/>
  <c r="V827" i="19"/>
  <c r="W827" i="19"/>
  <c r="O826" i="19"/>
  <c r="Q826" i="19" s="1"/>
  <c r="N826" i="19"/>
  <c r="P826" i="19" s="1"/>
  <c r="L827" i="19"/>
  <c r="M827" i="19"/>
  <c r="K827" i="19"/>
  <c r="J827" i="19"/>
  <c r="U827" i="19"/>
  <c r="X827" i="19"/>
  <c r="S827" i="19"/>
  <c r="I827" i="19"/>
  <c r="T827" i="19"/>
  <c r="G828" i="19"/>
  <c r="H826" i="19"/>
  <c r="E829" i="19"/>
  <c r="C831" i="19"/>
  <c r="B830" i="19"/>
  <c r="R827" i="19" a="1"/>
  <c r="O827" i="19" a="1"/>
  <c r="N827" i="19" a="1"/>
  <c r="R828" i="19" a="1"/>
  <c r="F830" i="19" a="1"/>
  <c r="E830" i="19" a="1"/>
  <c r="G829" i="19" a="1"/>
  <c r="R827" i="19" l="1"/>
  <c r="F830" i="19"/>
  <c r="V828" i="19"/>
  <c r="W828" i="19"/>
  <c r="O827" i="19"/>
  <c r="Q827" i="19" s="1"/>
  <c r="N827" i="19"/>
  <c r="P827" i="19" s="1"/>
  <c r="M828" i="19"/>
  <c r="L828" i="19"/>
  <c r="K828" i="19"/>
  <c r="T828" i="19"/>
  <c r="U828" i="19"/>
  <c r="X828" i="19"/>
  <c r="I828" i="19"/>
  <c r="S828" i="19"/>
  <c r="J828" i="19"/>
  <c r="H827" i="19"/>
  <c r="G829" i="19"/>
  <c r="W829" i="19" s="1"/>
  <c r="R828" i="19"/>
  <c r="E830" i="19"/>
  <c r="C832" i="19"/>
  <c r="B831" i="19"/>
  <c r="N828" i="19" a="1"/>
  <c r="O828" i="19" a="1"/>
  <c r="F831" i="19" a="1"/>
  <c r="E831" i="19" a="1"/>
  <c r="G830" i="19" a="1"/>
  <c r="F831" i="19" l="1"/>
  <c r="V829" i="19"/>
  <c r="O828" i="19"/>
  <c r="Q828" i="19" s="1"/>
  <c r="N828" i="19"/>
  <c r="P828" i="19" s="1"/>
  <c r="L829" i="19"/>
  <c r="K829" i="19"/>
  <c r="M829" i="19"/>
  <c r="X829" i="19"/>
  <c r="U829" i="19"/>
  <c r="T829" i="19"/>
  <c r="I829" i="19"/>
  <c r="S829" i="19"/>
  <c r="J829" i="19"/>
  <c r="G830" i="19"/>
  <c r="H828" i="19"/>
  <c r="E831" i="19"/>
  <c r="C833" i="19"/>
  <c r="B832" i="19"/>
  <c r="N829" i="19" a="1"/>
  <c r="R829" i="19" a="1"/>
  <c r="O829" i="19" a="1"/>
  <c r="R830" i="19" a="1"/>
  <c r="F832" i="19" a="1"/>
  <c r="E832" i="19" a="1"/>
  <c r="G831" i="19" a="1"/>
  <c r="R829" i="19" l="1"/>
  <c r="F832" i="19"/>
  <c r="V830" i="19"/>
  <c r="W830" i="19"/>
  <c r="O829" i="19"/>
  <c r="Q829" i="19" s="1"/>
  <c r="N829" i="19"/>
  <c r="P829" i="19" s="1"/>
  <c r="K830" i="19"/>
  <c r="L830" i="19"/>
  <c r="M830" i="19"/>
  <c r="S830" i="19"/>
  <c r="J830" i="19"/>
  <c r="T830" i="19"/>
  <c r="X830" i="19"/>
  <c r="U830" i="19"/>
  <c r="I830" i="19"/>
  <c r="G831" i="19"/>
  <c r="R830" i="19"/>
  <c r="H829" i="19"/>
  <c r="E832" i="19"/>
  <c r="C834" i="19"/>
  <c r="B833" i="19"/>
  <c r="N830" i="19" a="1"/>
  <c r="R831" i="19" a="1"/>
  <c r="O830" i="19" a="1"/>
  <c r="F833" i="19" a="1"/>
  <c r="G832" i="19" a="1"/>
  <c r="E833" i="19" a="1"/>
  <c r="F833" i="19" l="1"/>
  <c r="V831" i="19"/>
  <c r="W831" i="19"/>
  <c r="O830" i="19"/>
  <c r="Q830" i="19" s="1"/>
  <c r="N830" i="19"/>
  <c r="P830" i="19" s="1"/>
  <c r="L831" i="19"/>
  <c r="K831" i="19"/>
  <c r="M831" i="19"/>
  <c r="T831" i="19"/>
  <c r="I831" i="19"/>
  <c r="S831" i="19"/>
  <c r="X831" i="19"/>
  <c r="J831" i="19"/>
  <c r="U831" i="19"/>
  <c r="G832" i="19"/>
  <c r="R831" i="19"/>
  <c r="H830" i="19"/>
  <c r="E833" i="19"/>
  <c r="C835" i="19"/>
  <c r="B834" i="19"/>
  <c r="N831" i="19" a="1"/>
  <c r="R832" i="19" a="1"/>
  <c r="O831" i="19" a="1"/>
  <c r="F834" i="19" a="1"/>
  <c r="G833" i="19" a="1"/>
  <c r="E834" i="19" a="1"/>
  <c r="F834" i="19" l="1"/>
  <c r="V832" i="19"/>
  <c r="W832" i="19"/>
  <c r="O831" i="19"/>
  <c r="Q831" i="19" s="1"/>
  <c r="N831" i="19"/>
  <c r="P831" i="19" s="1"/>
  <c r="K832" i="19"/>
  <c r="M832" i="19"/>
  <c r="L832" i="19"/>
  <c r="S832" i="19"/>
  <c r="T832" i="19"/>
  <c r="H831" i="19"/>
  <c r="U832" i="19"/>
  <c r="I832" i="19"/>
  <c r="X832" i="19"/>
  <c r="J832" i="19"/>
  <c r="G833" i="19"/>
  <c r="W833" i="19" s="1"/>
  <c r="R832" i="19"/>
  <c r="E834" i="19"/>
  <c r="C836" i="19"/>
  <c r="B835" i="19"/>
  <c r="O832" i="19" a="1"/>
  <c r="N832" i="19" a="1"/>
  <c r="F835" i="19" a="1"/>
  <c r="E835" i="19" a="1"/>
  <c r="G834" i="19" a="1"/>
  <c r="F835" i="19" l="1"/>
  <c r="V833" i="19"/>
  <c r="O832" i="19"/>
  <c r="Q832" i="19" s="1"/>
  <c r="N832" i="19"/>
  <c r="P832" i="19" s="1"/>
  <c r="X833" i="19"/>
  <c r="K833" i="19"/>
  <c r="M833" i="19"/>
  <c r="L833" i="19"/>
  <c r="U833" i="19"/>
  <c r="I833" i="19"/>
  <c r="T833" i="19"/>
  <c r="H832" i="19"/>
  <c r="J833" i="19"/>
  <c r="S833" i="19"/>
  <c r="G834" i="19"/>
  <c r="W834" i="19" s="1"/>
  <c r="E835" i="19"/>
  <c r="C837" i="19"/>
  <c r="B836" i="19"/>
  <c r="R833" i="19" a="1"/>
  <c r="O833" i="19" a="1"/>
  <c r="N833" i="19" a="1"/>
  <c r="F836" i="19" a="1"/>
  <c r="E836" i="19" a="1"/>
  <c r="G835" i="19" a="1"/>
  <c r="R833" i="19" l="1"/>
  <c r="F836" i="19"/>
  <c r="V834" i="19"/>
  <c r="O833" i="19"/>
  <c r="Q833" i="19" s="1"/>
  <c r="S834" i="19"/>
  <c r="N833" i="19"/>
  <c r="P833" i="19" s="1"/>
  <c r="H833" i="19"/>
  <c r="T834" i="19"/>
  <c r="K834" i="19"/>
  <c r="M834" i="19"/>
  <c r="L834" i="19"/>
  <c r="J834" i="19"/>
  <c r="I834" i="19"/>
  <c r="U834" i="19"/>
  <c r="X834" i="19"/>
  <c r="G835" i="19"/>
  <c r="W835" i="19" s="1"/>
  <c r="E836" i="19"/>
  <c r="C838" i="19"/>
  <c r="B837" i="19"/>
  <c r="R834" i="19" a="1"/>
  <c r="O834" i="19" a="1"/>
  <c r="N834" i="19" a="1"/>
  <c r="F837" i="19" a="1"/>
  <c r="E837" i="19" a="1"/>
  <c r="G836" i="19" a="1"/>
  <c r="R834" i="19" l="1"/>
  <c r="F837" i="19"/>
  <c r="V835" i="19"/>
  <c r="O834" i="19"/>
  <c r="Q834" i="19" s="1"/>
  <c r="N834" i="19"/>
  <c r="P834" i="19" s="1"/>
  <c r="H834" i="19"/>
  <c r="L835" i="19"/>
  <c r="M835" i="19"/>
  <c r="K835" i="19"/>
  <c r="U835" i="19"/>
  <c r="S835" i="19"/>
  <c r="J835" i="19"/>
  <c r="T835" i="19"/>
  <c r="X835" i="19"/>
  <c r="I835" i="19"/>
  <c r="G836" i="19"/>
  <c r="W836" i="19" s="1"/>
  <c r="E837" i="19"/>
  <c r="C839" i="19"/>
  <c r="B838" i="19"/>
  <c r="R835" i="19" a="1"/>
  <c r="O835" i="19" a="1"/>
  <c r="N835" i="19" a="1"/>
  <c r="F838" i="19" a="1"/>
  <c r="E838" i="19" a="1"/>
  <c r="G837" i="19" a="1"/>
  <c r="R835" i="19" l="1"/>
  <c r="F838" i="19"/>
  <c r="V836" i="19"/>
  <c r="O835" i="19"/>
  <c r="Q835" i="19" s="1"/>
  <c r="N835" i="19"/>
  <c r="P835" i="19" s="1"/>
  <c r="M836" i="19"/>
  <c r="L836" i="19"/>
  <c r="K836" i="19"/>
  <c r="U836" i="19"/>
  <c r="I836" i="19"/>
  <c r="S836" i="19"/>
  <c r="H835" i="19"/>
  <c r="T836" i="19"/>
  <c r="J836" i="19"/>
  <c r="X836" i="19"/>
  <c r="G837" i="19"/>
  <c r="W837" i="19" s="1"/>
  <c r="E838" i="19"/>
  <c r="C840" i="19"/>
  <c r="B839" i="19"/>
  <c r="R836" i="19" a="1"/>
  <c r="N836" i="19" a="1"/>
  <c r="O836" i="19" a="1"/>
  <c r="F839" i="19" a="1"/>
  <c r="G838" i="19" a="1"/>
  <c r="E839" i="19" a="1"/>
  <c r="R836" i="19" l="1"/>
  <c r="F839" i="19"/>
  <c r="V837" i="19"/>
  <c r="O836" i="19"/>
  <c r="Q836" i="19" s="1"/>
  <c r="N836" i="19"/>
  <c r="P836" i="19" s="1"/>
  <c r="L837" i="19"/>
  <c r="K837" i="19"/>
  <c r="M837" i="19"/>
  <c r="T837" i="19"/>
  <c r="J837" i="19"/>
  <c r="S837" i="19"/>
  <c r="U837" i="19"/>
  <c r="I837" i="19"/>
  <c r="X837" i="19"/>
  <c r="G838" i="19"/>
  <c r="H836" i="19"/>
  <c r="E839" i="19"/>
  <c r="C841" i="19"/>
  <c r="B840" i="19"/>
  <c r="N837" i="19" a="1"/>
  <c r="R837" i="19" a="1"/>
  <c r="O837" i="19" a="1"/>
  <c r="R838" i="19" a="1"/>
  <c r="F840" i="19" a="1"/>
  <c r="G839" i="19" a="1"/>
  <c r="E840" i="19" a="1"/>
  <c r="R837" i="19" l="1"/>
  <c r="F840" i="19"/>
  <c r="V838" i="19"/>
  <c r="W838" i="19"/>
  <c r="O837" i="19"/>
  <c r="Q837" i="19" s="1"/>
  <c r="N837" i="19"/>
  <c r="P837" i="19" s="1"/>
  <c r="K838" i="19"/>
  <c r="L838" i="19"/>
  <c r="M838" i="19"/>
  <c r="S838" i="19"/>
  <c r="U838" i="19"/>
  <c r="T838" i="19"/>
  <c r="I838" i="19"/>
  <c r="X838" i="19"/>
  <c r="J838" i="19"/>
  <c r="G839" i="19"/>
  <c r="R838" i="19"/>
  <c r="H837" i="19"/>
  <c r="E840" i="19"/>
  <c r="C842" i="19"/>
  <c r="B841" i="19"/>
  <c r="R839" i="19" a="1"/>
  <c r="N838" i="19" a="1"/>
  <c r="O838" i="19" a="1"/>
  <c r="F841" i="19" a="1"/>
  <c r="E841" i="19" a="1"/>
  <c r="G840" i="19" a="1"/>
  <c r="F841" i="19" l="1"/>
  <c r="V839" i="19"/>
  <c r="W839" i="19"/>
  <c r="O838" i="19"/>
  <c r="Q838" i="19" s="1"/>
  <c r="N838" i="19"/>
  <c r="P838" i="19" s="1"/>
  <c r="L839" i="19"/>
  <c r="K839" i="19"/>
  <c r="M839" i="19"/>
  <c r="U839" i="19"/>
  <c r="T839" i="19"/>
  <c r="H838" i="19"/>
  <c r="X839" i="19"/>
  <c r="S839" i="19"/>
  <c r="I839" i="19"/>
  <c r="J839" i="19"/>
  <c r="G840" i="19"/>
  <c r="W840" i="19" s="1"/>
  <c r="R839" i="19"/>
  <c r="E841" i="19"/>
  <c r="C843" i="19"/>
  <c r="B842" i="19"/>
  <c r="O839" i="19" a="1"/>
  <c r="N839" i="19" a="1"/>
  <c r="F842" i="19" a="1"/>
  <c r="G841" i="19" a="1"/>
  <c r="E842" i="19" a="1"/>
  <c r="F842" i="19" l="1"/>
  <c r="V840" i="19"/>
  <c r="O839" i="19"/>
  <c r="Q839" i="19" s="1"/>
  <c r="N839" i="19"/>
  <c r="P839" i="19" s="1"/>
  <c r="K840" i="19"/>
  <c r="M840" i="19"/>
  <c r="L840" i="19"/>
  <c r="H839" i="19"/>
  <c r="S840" i="19"/>
  <c r="U840" i="19"/>
  <c r="T840" i="19"/>
  <c r="I840" i="19"/>
  <c r="X840" i="19"/>
  <c r="J840" i="19"/>
  <c r="G841" i="19"/>
  <c r="W841" i="19" s="1"/>
  <c r="E842" i="19"/>
  <c r="C844" i="19"/>
  <c r="B843" i="19"/>
  <c r="R840" i="19" a="1"/>
  <c r="N840" i="19" a="1"/>
  <c r="O840" i="19" a="1"/>
  <c r="F843" i="19" a="1"/>
  <c r="E843" i="19" a="1"/>
  <c r="G842" i="19" a="1"/>
  <c r="R840" i="19" l="1"/>
  <c r="F843" i="19"/>
  <c r="V841" i="19"/>
  <c r="O840" i="19"/>
  <c r="Q840" i="19" s="1"/>
  <c r="N840" i="19"/>
  <c r="P840" i="19" s="1"/>
  <c r="K841" i="19"/>
  <c r="M841" i="19"/>
  <c r="L841" i="19"/>
  <c r="I841" i="19"/>
  <c r="U841" i="19"/>
  <c r="J841" i="19"/>
  <c r="T841" i="19"/>
  <c r="S841" i="19"/>
  <c r="H840" i="19"/>
  <c r="X841" i="19"/>
  <c r="G842" i="19"/>
  <c r="W842" i="19" s="1"/>
  <c r="E843" i="19"/>
  <c r="C845" i="19"/>
  <c r="B844" i="19"/>
  <c r="O841" i="19" a="1"/>
  <c r="R841" i="19" a="1"/>
  <c r="N841" i="19" a="1"/>
  <c r="F844" i="19" a="1"/>
  <c r="E844" i="19" a="1"/>
  <c r="G843" i="19" a="1"/>
  <c r="R841" i="19" l="1"/>
  <c r="F844" i="19"/>
  <c r="V842" i="19"/>
  <c r="O841" i="19"/>
  <c r="Q841" i="19" s="1"/>
  <c r="N841" i="19"/>
  <c r="P841" i="19" s="1"/>
  <c r="H841" i="19"/>
  <c r="K842" i="19"/>
  <c r="M842" i="19"/>
  <c r="L842" i="19"/>
  <c r="S842" i="19"/>
  <c r="T842" i="19"/>
  <c r="X842" i="19"/>
  <c r="U842" i="19"/>
  <c r="I842" i="19"/>
  <c r="J842" i="19"/>
  <c r="G843" i="19"/>
  <c r="W843" i="19" s="1"/>
  <c r="E844" i="19"/>
  <c r="C846" i="19"/>
  <c r="B845" i="19"/>
  <c r="O842" i="19" a="1"/>
  <c r="R842" i="19" a="1"/>
  <c r="N842" i="19" a="1"/>
  <c r="F845" i="19" a="1"/>
  <c r="E845" i="19" a="1"/>
  <c r="G844" i="19" a="1"/>
  <c r="R842" i="19" l="1"/>
  <c r="F845" i="19"/>
  <c r="V843" i="19"/>
  <c r="O842" i="19"/>
  <c r="Q842" i="19" s="1"/>
  <c r="N842" i="19"/>
  <c r="P842" i="19" s="1"/>
  <c r="L843" i="19"/>
  <c r="M843" i="19"/>
  <c r="K843" i="19"/>
  <c r="U843" i="19"/>
  <c r="I843" i="19"/>
  <c r="X843" i="19"/>
  <c r="T843" i="19"/>
  <c r="S843" i="19"/>
  <c r="J843" i="19"/>
  <c r="G844" i="19"/>
  <c r="H842" i="19"/>
  <c r="E845" i="19"/>
  <c r="C847" i="19"/>
  <c r="B846" i="19"/>
  <c r="O843" i="19" a="1"/>
  <c r="N843" i="19" a="1"/>
  <c r="R843" i="19" a="1"/>
  <c r="R844" i="19" a="1"/>
  <c r="F846" i="19" a="1"/>
  <c r="E846" i="19" a="1"/>
  <c r="G845" i="19" a="1"/>
  <c r="R843" i="19" l="1"/>
  <c r="F846" i="19"/>
  <c r="V844" i="19"/>
  <c r="W844" i="19"/>
  <c r="O843" i="19"/>
  <c r="Q843" i="19" s="1"/>
  <c r="N843" i="19"/>
  <c r="P843" i="19" s="1"/>
  <c r="M844" i="19"/>
  <c r="L844" i="19"/>
  <c r="K844" i="19"/>
  <c r="T844" i="19"/>
  <c r="J844" i="19"/>
  <c r="X844" i="19"/>
  <c r="I844" i="19"/>
  <c r="U844" i="19"/>
  <c r="S844" i="19"/>
  <c r="G845" i="19"/>
  <c r="H843" i="19"/>
  <c r="R844" i="19"/>
  <c r="E846" i="19"/>
  <c r="C848" i="19"/>
  <c r="B847" i="19"/>
  <c r="N844" i="19" a="1"/>
  <c r="R845" i="19" a="1"/>
  <c r="O844" i="19" a="1"/>
  <c r="F847" i="19" a="1"/>
  <c r="E847" i="19" a="1"/>
  <c r="G846" i="19" a="1"/>
  <c r="F847" i="19" l="1"/>
  <c r="V845" i="19"/>
  <c r="W845" i="19"/>
  <c r="O844" i="19"/>
  <c r="Q844" i="19" s="1"/>
  <c r="N844" i="19"/>
  <c r="P844" i="19" s="1"/>
  <c r="K845" i="19"/>
  <c r="M845" i="19"/>
  <c r="L845" i="19"/>
  <c r="I845" i="19"/>
  <c r="X845" i="19"/>
  <c r="J845" i="19"/>
  <c r="T845" i="19"/>
  <c r="S845" i="19"/>
  <c r="U845" i="19"/>
  <c r="G846" i="19"/>
  <c r="R845" i="19"/>
  <c r="H844" i="19"/>
  <c r="E847" i="19"/>
  <c r="C849" i="19"/>
  <c r="B848" i="19"/>
  <c r="R846" i="19" a="1"/>
  <c r="O845" i="19" a="1"/>
  <c r="N845" i="19" a="1"/>
  <c r="F848" i="19" a="1"/>
  <c r="E848" i="19" a="1"/>
  <c r="G847" i="19" a="1"/>
  <c r="F848" i="19" l="1"/>
  <c r="V846" i="19"/>
  <c r="W846" i="19"/>
  <c r="O845" i="19"/>
  <c r="Q845" i="19" s="1"/>
  <c r="N845" i="19"/>
  <c r="K846" i="19"/>
  <c r="L846" i="19"/>
  <c r="M846" i="19"/>
  <c r="T846" i="19"/>
  <c r="X846" i="19"/>
  <c r="U846" i="19"/>
  <c r="S846" i="19"/>
  <c r="I846" i="19"/>
  <c r="J846" i="19"/>
  <c r="G847" i="19"/>
  <c r="W847" i="19" s="1"/>
  <c r="R846" i="19"/>
  <c r="E848" i="19"/>
  <c r="C850" i="19"/>
  <c r="B849" i="19"/>
  <c r="O846" i="19" a="1"/>
  <c r="N846" i="19" a="1"/>
  <c r="F849" i="19" a="1"/>
  <c r="E849" i="19" a="1"/>
  <c r="G848" i="19" a="1"/>
  <c r="F849" i="19" l="1"/>
  <c r="V847" i="19"/>
  <c r="O846" i="19"/>
  <c r="Q846" i="19" s="1"/>
  <c r="H845" i="19"/>
  <c r="P845" i="19"/>
  <c r="N846" i="19"/>
  <c r="P846" i="19" s="1"/>
  <c r="K847" i="19"/>
  <c r="L847" i="19"/>
  <c r="M847" i="19"/>
  <c r="X847" i="19"/>
  <c r="J847" i="19"/>
  <c r="I847" i="19"/>
  <c r="U847" i="19"/>
  <c r="S847" i="19"/>
  <c r="H846" i="19"/>
  <c r="T847" i="19"/>
  <c r="G848" i="19"/>
  <c r="E849" i="19"/>
  <c r="C851" i="19"/>
  <c r="B850" i="19"/>
  <c r="N847" i="19" a="1"/>
  <c r="R847" i="19" a="1"/>
  <c r="O847" i="19" a="1"/>
  <c r="F850" i="19" a="1"/>
  <c r="E850" i="19" a="1"/>
  <c r="G849" i="19" a="1"/>
  <c r="R847" i="19" l="1"/>
  <c r="F850" i="19"/>
  <c r="V848" i="19"/>
  <c r="W848" i="19"/>
  <c r="O847" i="19"/>
  <c r="Q847" i="19" s="1"/>
  <c r="N847" i="19"/>
  <c r="P847" i="19" s="1"/>
  <c r="L848" i="19"/>
  <c r="M848" i="19"/>
  <c r="K848" i="19"/>
  <c r="U848" i="19"/>
  <c r="H847" i="19"/>
  <c r="I848" i="19"/>
  <c r="T848" i="19"/>
  <c r="J848" i="19"/>
  <c r="X848" i="19"/>
  <c r="S848" i="19"/>
  <c r="G849" i="19"/>
  <c r="W849" i="19" s="1"/>
  <c r="E850" i="19"/>
  <c r="C852" i="19"/>
  <c r="B851" i="19"/>
  <c r="O848" i="19" a="1"/>
  <c r="R848" i="19" a="1"/>
  <c r="N848" i="19" a="1"/>
  <c r="F851" i="19" a="1"/>
  <c r="E851" i="19" a="1"/>
  <c r="G850" i="19" a="1"/>
  <c r="R848" i="19" l="1"/>
  <c r="F851" i="19"/>
  <c r="V849" i="19"/>
  <c r="O848" i="19"/>
  <c r="Q848" i="19" s="1"/>
  <c r="N848" i="19"/>
  <c r="P848" i="19" s="1"/>
  <c r="M849" i="19"/>
  <c r="K849" i="19"/>
  <c r="L849" i="19"/>
  <c r="J849" i="19"/>
  <c r="X849" i="19"/>
  <c r="I849" i="19"/>
  <c r="U849" i="19"/>
  <c r="T849" i="19"/>
  <c r="H848" i="19"/>
  <c r="S849" i="19"/>
  <c r="G850" i="19"/>
  <c r="W850" i="19" s="1"/>
  <c r="E851" i="19"/>
  <c r="C853" i="19"/>
  <c r="B852" i="19"/>
  <c r="O849" i="19" a="1"/>
  <c r="N849" i="19" a="1"/>
  <c r="R849" i="19" a="1"/>
  <c r="F852" i="19" a="1"/>
  <c r="E852" i="19" a="1"/>
  <c r="G851" i="19" a="1"/>
  <c r="R849" i="19" l="1"/>
  <c r="F852" i="19"/>
  <c r="V850" i="19"/>
  <c r="O849" i="19"/>
  <c r="Q849" i="19" s="1"/>
  <c r="N849" i="19"/>
  <c r="P849" i="19" s="1"/>
  <c r="K850" i="19"/>
  <c r="L850" i="19"/>
  <c r="M850" i="19"/>
  <c r="X850" i="19"/>
  <c r="J850" i="19"/>
  <c r="S850" i="19"/>
  <c r="I850" i="19"/>
  <c r="U850" i="19"/>
  <c r="H849" i="19"/>
  <c r="T850" i="19"/>
  <c r="G851" i="19"/>
  <c r="W851" i="19" s="1"/>
  <c r="E852" i="19"/>
  <c r="C854" i="19"/>
  <c r="B853" i="19"/>
  <c r="R850" i="19" a="1"/>
  <c r="O850" i="19" a="1"/>
  <c r="N850" i="19" a="1"/>
  <c r="F853" i="19" a="1"/>
  <c r="E853" i="19" a="1"/>
  <c r="G852" i="19" a="1"/>
  <c r="R850" i="19" l="1"/>
  <c r="F853" i="19"/>
  <c r="V851" i="19"/>
  <c r="O850" i="19"/>
  <c r="Q850" i="19" s="1"/>
  <c r="N850" i="19"/>
  <c r="P850" i="19" s="1"/>
  <c r="K851" i="19"/>
  <c r="L851" i="19"/>
  <c r="M851" i="19"/>
  <c r="S851" i="19"/>
  <c r="J851" i="19"/>
  <c r="U851" i="19"/>
  <c r="X851" i="19"/>
  <c r="T851" i="19"/>
  <c r="I851" i="19"/>
  <c r="G852" i="19"/>
  <c r="H850" i="19"/>
  <c r="E853" i="19"/>
  <c r="C855" i="19"/>
  <c r="B854" i="19"/>
  <c r="O851" i="19" a="1"/>
  <c r="R851" i="19" a="1"/>
  <c r="N851" i="19" a="1"/>
  <c r="R852" i="19" a="1"/>
  <c r="F854" i="19" a="1"/>
  <c r="E854" i="19" a="1"/>
  <c r="G853" i="19" a="1"/>
  <c r="R851" i="19" l="1"/>
  <c r="F854" i="19"/>
  <c r="V852" i="19"/>
  <c r="W852" i="19"/>
  <c r="O851" i="19"/>
  <c r="Q851" i="19" s="1"/>
  <c r="N851" i="19"/>
  <c r="P851" i="19" s="1"/>
  <c r="L852" i="19"/>
  <c r="M852" i="19"/>
  <c r="K852" i="19"/>
  <c r="X852" i="19"/>
  <c r="T852" i="19"/>
  <c r="J852" i="19"/>
  <c r="U852" i="19"/>
  <c r="S852" i="19"/>
  <c r="I852" i="19"/>
  <c r="G853" i="19"/>
  <c r="H851" i="19"/>
  <c r="R852" i="19"/>
  <c r="E854" i="19"/>
  <c r="C856" i="19"/>
  <c r="B855" i="19"/>
  <c r="R853" i="19" a="1"/>
  <c r="O852" i="19" a="1"/>
  <c r="N852" i="19" a="1"/>
  <c r="F855" i="19" a="1"/>
  <c r="G854" i="19" a="1"/>
  <c r="E855" i="19" a="1"/>
  <c r="F855" i="19" l="1"/>
  <c r="V853" i="19"/>
  <c r="W853" i="19"/>
  <c r="O852" i="19"/>
  <c r="Q852" i="19" s="1"/>
  <c r="N852" i="19"/>
  <c r="P852" i="19" s="1"/>
  <c r="K853" i="19"/>
  <c r="M853" i="19"/>
  <c r="L853" i="19"/>
  <c r="I853" i="19"/>
  <c r="J853" i="19"/>
  <c r="X853" i="19"/>
  <c r="T853" i="19"/>
  <c r="U853" i="19"/>
  <c r="S853" i="19"/>
  <c r="H852" i="19"/>
  <c r="G854" i="19"/>
  <c r="W854" i="19" s="1"/>
  <c r="R853" i="19"/>
  <c r="E855" i="19"/>
  <c r="C857" i="19"/>
  <c r="B856" i="19"/>
  <c r="O853" i="19" a="1"/>
  <c r="N853" i="19" a="1"/>
  <c r="F856" i="19" a="1"/>
  <c r="E856" i="19" a="1"/>
  <c r="G855" i="19" a="1"/>
  <c r="F856" i="19" l="1"/>
  <c r="V854" i="19"/>
  <c r="O853" i="19"/>
  <c r="Q853" i="19" s="1"/>
  <c r="N853" i="19"/>
  <c r="P853" i="19" s="1"/>
  <c r="K854" i="19"/>
  <c r="M854" i="19"/>
  <c r="L854" i="19"/>
  <c r="I854" i="19"/>
  <c r="T854" i="19"/>
  <c r="J854" i="19"/>
  <c r="S854" i="19"/>
  <c r="X854" i="19"/>
  <c r="H853" i="19"/>
  <c r="U854" i="19"/>
  <c r="G855" i="19"/>
  <c r="W855" i="19" s="1"/>
  <c r="E856" i="19"/>
  <c r="C858" i="19"/>
  <c r="B857" i="19"/>
  <c r="O854" i="19" a="1"/>
  <c r="R854" i="19" a="1"/>
  <c r="N854" i="19" a="1"/>
  <c r="F857" i="19" a="1"/>
  <c r="E857" i="19" a="1"/>
  <c r="G856" i="19" a="1"/>
  <c r="R854" i="19" l="1"/>
  <c r="F857" i="19"/>
  <c r="V855" i="19"/>
  <c r="O854" i="19"/>
  <c r="Q854" i="19" s="1"/>
  <c r="N854" i="19"/>
  <c r="P854" i="19" s="1"/>
  <c r="K855" i="19"/>
  <c r="L855" i="19"/>
  <c r="M855" i="19"/>
  <c r="S855" i="19"/>
  <c r="J855" i="19"/>
  <c r="H854" i="19"/>
  <c r="T855" i="19"/>
  <c r="U855" i="19"/>
  <c r="X855" i="19"/>
  <c r="I855" i="19"/>
  <c r="G856" i="19"/>
  <c r="W856" i="19" s="1"/>
  <c r="E857" i="19"/>
  <c r="C859" i="19"/>
  <c r="B858" i="19"/>
  <c r="O855" i="19" a="1"/>
  <c r="R855" i="19" a="1"/>
  <c r="N855" i="19" a="1"/>
  <c r="F858" i="19" a="1"/>
  <c r="E858" i="19" a="1"/>
  <c r="G857" i="19" a="1"/>
  <c r="R855" i="19" l="1"/>
  <c r="F858" i="19"/>
  <c r="V856" i="19"/>
  <c r="O855" i="19"/>
  <c r="Q855" i="19" s="1"/>
  <c r="N855" i="19"/>
  <c r="P855" i="19" s="1"/>
  <c r="L856" i="19"/>
  <c r="M856" i="19"/>
  <c r="K856" i="19"/>
  <c r="J856" i="19"/>
  <c r="X856" i="19"/>
  <c r="S856" i="19"/>
  <c r="U856" i="19"/>
  <c r="I856" i="19"/>
  <c r="T856" i="19"/>
  <c r="G857" i="19"/>
  <c r="H855" i="19"/>
  <c r="E858" i="19"/>
  <c r="C860" i="19"/>
  <c r="B859" i="19"/>
  <c r="R856" i="19" a="1"/>
  <c r="O856" i="19" a="1"/>
  <c r="R857" i="19" a="1"/>
  <c r="N856" i="19" a="1"/>
  <c r="F859" i="19" a="1"/>
  <c r="E859" i="19" a="1"/>
  <c r="G858" i="19" a="1"/>
  <c r="R856" i="19" l="1"/>
  <c r="F859" i="19"/>
  <c r="V857" i="19"/>
  <c r="W857" i="19"/>
  <c r="O856" i="19"/>
  <c r="Q856" i="19" s="1"/>
  <c r="N856" i="19"/>
  <c r="M857" i="19"/>
  <c r="K857" i="19"/>
  <c r="L857" i="19"/>
  <c r="U857" i="19"/>
  <c r="J857" i="19"/>
  <c r="X857" i="19"/>
  <c r="S857" i="19"/>
  <c r="T857" i="19"/>
  <c r="I857" i="19"/>
  <c r="G858" i="19"/>
  <c r="W858" i="19" s="1"/>
  <c r="R857" i="19"/>
  <c r="E859" i="19"/>
  <c r="C861" i="19"/>
  <c r="B860" i="19"/>
  <c r="O857" i="19" a="1"/>
  <c r="N857" i="19" a="1"/>
  <c r="F860" i="19" a="1"/>
  <c r="E860" i="19" a="1"/>
  <c r="G859" i="19" a="1"/>
  <c r="F860" i="19" l="1"/>
  <c r="V858" i="19"/>
  <c r="O857" i="19"/>
  <c r="Q857" i="19" s="1"/>
  <c r="H856" i="19"/>
  <c r="P856" i="19"/>
  <c r="N857" i="19"/>
  <c r="P857" i="19" s="1"/>
  <c r="K858" i="19"/>
  <c r="L858" i="19"/>
  <c r="M858" i="19"/>
  <c r="J858" i="19"/>
  <c r="S858" i="19"/>
  <c r="X858" i="19"/>
  <c r="U858" i="19"/>
  <c r="T858" i="19"/>
  <c r="I858" i="19"/>
  <c r="G859" i="19"/>
  <c r="W859" i="19" s="1"/>
  <c r="E860" i="19"/>
  <c r="C862" i="19"/>
  <c r="B861" i="19"/>
  <c r="R858" i="19" a="1"/>
  <c r="N858" i="19" a="1"/>
  <c r="O858" i="19" a="1"/>
  <c r="F861" i="19" a="1"/>
  <c r="G860" i="19" a="1"/>
  <c r="E861" i="19" a="1"/>
  <c r="R858" i="19" l="1"/>
  <c r="F861" i="19"/>
  <c r="V859" i="19"/>
  <c r="H857" i="19"/>
  <c r="O858" i="19"/>
  <c r="Q858" i="19" s="1"/>
  <c r="N858" i="19"/>
  <c r="P858" i="19" s="1"/>
  <c r="K859" i="19"/>
  <c r="L859" i="19"/>
  <c r="M859" i="19"/>
  <c r="X859" i="19"/>
  <c r="J859" i="19"/>
  <c r="T859" i="19"/>
  <c r="S859" i="19"/>
  <c r="U859" i="19"/>
  <c r="I859" i="19"/>
  <c r="G860" i="19"/>
  <c r="H858" i="19"/>
  <c r="E861" i="19"/>
  <c r="C863" i="19"/>
  <c r="B862" i="19"/>
  <c r="R860" i="19" a="1"/>
  <c r="N859" i="19" a="1"/>
  <c r="R859" i="19" a="1"/>
  <c r="O859" i="19" a="1"/>
  <c r="F862" i="19" a="1"/>
  <c r="G861" i="19" a="1"/>
  <c r="E862" i="19" a="1"/>
  <c r="R859" i="19" l="1"/>
  <c r="F862" i="19"/>
  <c r="V860" i="19"/>
  <c r="W860" i="19"/>
  <c r="O859" i="19"/>
  <c r="Q859" i="19" s="1"/>
  <c r="N859" i="19"/>
  <c r="P859" i="19" s="1"/>
  <c r="L860" i="19"/>
  <c r="M860" i="19"/>
  <c r="K860" i="19"/>
  <c r="J860" i="19"/>
  <c r="I860" i="19"/>
  <c r="T860" i="19"/>
  <c r="S860" i="19"/>
  <c r="H859" i="19"/>
  <c r="U860" i="19"/>
  <c r="X860" i="19"/>
  <c r="G861" i="19"/>
  <c r="W861" i="19" s="1"/>
  <c r="R860" i="19"/>
  <c r="E862" i="19"/>
  <c r="C864" i="19"/>
  <c r="B863" i="19"/>
  <c r="O860" i="19" a="1"/>
  <c r="N860" i="19" a="1"/>
  <c r="F863" i="19" a="1"/>
  <c r="G862" i="19" a="1"/>
  <c r="E863" i="19" a="1"/>
  <c r="F863" i="19" l="1"/>
  <c r="V861" i="19"/>
  <c r="O860" i="19"/>
  <c r="Q860" i="19" s="1"/>
  <c r="N860" i="19"/>
  <c r="K861" i="19"/>
  <c r="M861" i="19"/>
  <c r="L861" i="19"/>
  <c r="X861" i="19"/>
  <c r="U861" i="19"/>
  <c r="J861" i="19"/>
  <c r="S861" i="19"/>
  <c r="I861" i="19"/>
  <c r="T861" i="19"/>
  <c r="G862" i="19"/>
  <c r="W862" i="19" s="1"/>
  <c r="E863" i="19"/>
  <c r="C865" i="19"/>
  <c r="B864" i="19"/>
  <c r="R861" i="19" a="1"/>
  <c r="O861" i="19" a="1"/>
  <c r="N861" i="19" a="1"/>
  <c r="F864" i="19" a="1"/>
  <c r="E864" i="19" a="1"/>
  <c r="G863" i="19" a="1"/>
  <c r="R861" i="19" l="1"/>
  <c r="F864" i="19"/>
  <c r="V862" i="19"/>
  <c r="O861" i="19"/>
  <c r="Q861" i="19" s="1"/>
  <c r="H860" i="19"/>
  <c r="P860" i="19"/>
  <c r="N861" i="19"/>
  <c r="P861" i="19" s="1"/>
  <c r="K862" i="19"/>
  <c r="L862" i="19"/>
  <c r="M862" i="19"/>
  <c r="H861" i="19"/>
  <c r="J862" i="19"/>
  <c r="I862" i="19"/>
  <c r="U862" i="19"/>
  <c r="T862" i="19"/>
  <c r="S862" i="19"/>
  <c r="X862" i="19"/>
  <c r="G863" i="19"/>
  <c r="E864" i="19"/>
  <c r="C866" i="19"/>
  <c r="B865" i="19"/>
  <c r="O862" i="19" a="1"/>
  <c r="R862" i="19" a="1"/>
  <c r="N862" i="19" a="1"/>
  <c r="F865" i="19" a="1"/>
  <c r="E865" i="19" a="1"/>
  <c r="G864" i="19" a="1"/>
  <c r="R862" i="19" l="1"/>
  <c r="F865" i="19"/>
  <c r="V863" i="19"/>
  <c r="W863" i="19"/>
  <c r="O862" i="19"/>
  <c r="Q862" i="19" s="1"/>
  <c r="N862" i="19"/>
  <c r="P862" i="19" s="1"/>
  <c r="K863" i="19"/>
  <c r="L863" i="19"/>
  <c r="M863" i="19"/>
  <c r="S863" i="19"/>
  <c r="X863" i="19"/>
  <c r="T863" i="19"/>
  <c r="U863" i="19"/>
  <c r="J863" i="19"/>
  <c r="I863" i="19"/>
  <c r="G864" i="19"/>
  <c r="H862" i="19"/>
  <c r="E865" i="19"/>
  <c r="C867" i="19"/>
  <c r="B866" i="19"/>
  <c r="R864" i="19" a="1"/>
  <c r="R863" i="19" a="1"/>
  <c r="O863" i="19" a="1"/>
  <c r="N863" i="19" a="1"/>
  <c r="F866" i="19" a="1"/>
  <c r="E866" i="19" a="1"/>
  <c r="G865" i="19" a="1"/>
  <c r="R863" i="19" l="1"/>
  <c r="F866" i="19"/>
  <c r="V864" i="19"/>
  <c r="W864" i="19"/>
  <c r="O863" i="19"/>
  <c r="Q863" i="19" s="1"/>
  <c r="N863" i="19"/>
  <c r="P863" i="19" s="1"/>
  <c r="L864" i="19"/>
  <c r="M864" i="19"/>
  <c r="K864" i="19"/>
  <c r="T864" i="19"/>
  <c r="U864" i="19"/>
  <c r="H863" i="19"/>
  <c r="J864" i="19"/>
  <c r="I864" i="19"/>
  <c r="S864" i="19"/>
  <c r="X864" i="19"/>
  <c r="G865" i="19"/>
  <c r="W865" i="19" s="1"/>
  <c r="R864" i="19"/>
  <c r="E866" i="19"/>
  <c r="C868" i="19"/>
  <c r="B867" i="19"/>
  <c r="O864" i="19" a="1"/>
  <c r="N864" i="19" a="1"/>
  <c r="F867" i="19" a="1"/>
  <c r="G866" i="19" a="1"/>
  <c r="E867" i="19" a="1"/>
  <c r="F867" i="19" l="1"/>
  <c r="V865" i="19"/>
  <c r="O864" i="19"/>
  <c r="Q864" i="19" s="1"/>
  <c r="N864" i="19"/>
  <c r="P864" i="19" s="1"/>
  <c r="H864" i="19"/>
  <c r="M865" i="19"/>
  <c r="K865" i="19"/>
  <c r="L865" i="19"/>
  <c r="I865" i="19"/>
  <c r="T865" i="19"/>
  <c r="X865" i="19"/>
  <c r="J865" i="19"/>
  <c r="U865" i="19"/>
  <c r="S865" i="19"/>
  <c r="G866" i="19"/>
  <c r="W866" i="19" s="1"/>
  <c r="E867" i="19"/>
  <c r="C869" i="19"/>
  <c r="B868" i="19"/>
  <c r="R865" i="19" a="1"/>
  <c r="O865" i="19" a="1"/>
  <c r="N865" i="19" a="1"/>
  <c r="F868" i="19" a="1"/>
  <c r="G867" i="19" a="1"/>
  <c r="E868" i="19" a="1"/>
  <c r="R865" i="19" l="1"/>
  <c r="F868" i="19"/>
  <c r="V866" i="19"/>
  <c r="O865" i="19"/>
  <c r="Q865" i="19" s="1"/>
  <c r="N865" i="19"/>
  <c r="P865" i="19" s="1"/>
  <c r="K866" i="19"/>
  <c r="L866" i="19"/>
  <c r="M866" i="19"/>
  <c r="S866" i="19"/>
  <c r="J866" i="19"/>
  <c r="X866" i="19"/>
  <c r="I866" i="19"/>
  <c r="U866" i="19"/>
  <c r="T866" i="19"/>
  <c r="G867" i="19"/>
  <c r="W867" i="19" s="1"/>
  <c r="H865" i="19"/>
  <c r="E868" i="19"/>
  <c r="C870" i="19"/>
  <c r="B869" i="19"/>
  <c r="R866" i="19" a="1"/>
  <c r="O866" i="19" a="1"/>
  <c r="N866" i="19" a="1"/>
  <c r="F869" i="19" a="1"/>
  <c r="E869" i="19" a="1"/>
  <c r="G868" i="19" a="1"/>
  <c r="R866" i="19" l="1"/>
  <c r="F869" i="19"/>
  <c r="V867" i="19"/>
  <c r="O866" i="19"/>
  <c r="Q866" i="19" s="1"/>
  <c r="N866" i="19"/>
  <c r="P866" i="19" s="1"/>
  <c r="K867" i="19"/>
  <c r="L867" i="19"/>
  <c r="M867" i="19"/>
  <c r="T867" i="19"/>
  <c r="U867" i="19"/>
  <c r="S867" i="19"/>
  <c r="X867" i="19"/>
  <c r="J867" i="19"/>
  <c r="I867" i="19"/>
  <c r="G868" i="19"/>
  <c r="H866" i="19"/>
  <c r="E869" i="19"/>
  <c r="C871" i="19"/>
  <c r="B870" i="19"/>
  <c r="R867" i="19" a="1"/>
  <c r="N867" i="19" a="1"/>
  <c r="O867" i="19" a="1"/>
  <c r="F870" i="19" a="1"/>
  <c r="E870" i="19" a="1"/>
  <c r="G869" i="19" a="1"/>
  <c r="R867" i="19" l="1"/>
  <c r="F870" i="19"/>
  <c r="V868" i="19"/>
  <c r="W868" i="19"/>
  <c r="O867" i="19"/>
  <c r="Q867" i="19" s="1"/>
  <c r="N867" i="19"/>
  <c r="P867" i="19" s="1"/>
  <c r="L868" i="19"/>
  <c r="M868" i="19"/>
  <c r="K868" i="19"/>
  <c r="I868" i="19"/>
  <c r="T868" i="19"/>
  <c r="U868" i="19"/>
  <c r="X868" i="19"/>
  <c r="S868" i="19"/>
  <c r="J868" i="19"/>
  <c r="G869" i="19"/>
  <c r="H867" i="19"/>
  <c r="E870" i="19"/>
  <c r="C872" i="19"/>
  <c r="B871" i="19"/>
  <c r="R869" i="19" a="1"/>
  <c r="O868" i="19" a="1"/>
  <c r="R868" i="19" a="1"/>
  <c r="N868" i="19" a="1"/>
  <c r="F871" i="19" a="1"/>
  <c r="G870" i="19" a="1"/>
  <c r="E871" i="19" a="1"/>
  <c r="R868" i="19" l="1"/>
  <c r="F871" i="19"/>
  <c r="V869" i="19"/>
  <c r="W869" i="19"/>
  <c r="O868" i="19"/>
  <c r="Q868" i="19" s="1"/>
  <c r="N868" i="19"/>
  <c r="P868" i="19" s="1"/>
  <c r="K869" i="19"/>
  <c r="M869" i="19"/>
  <c r="L869" i="19"/>
  <c r="S869" i="19"/>
  <c r="U869" i="19"/>
  <c r="X869" i="19"/>
  <c r="I869" i="19"/>
  <c r="J869" i="19"/>
  <c r="T869" i="19"/>
  <c r="G870" i="19"/>
  <c r="H868" i="19"/>
  <c r="R869" i="19"/>
  <c r="E871" i="19"/>
  <c r="C873" i="19"/>
  <c r="B872" i="19"/>
  <c r="N869" i="19" a="1"/>
  <c r="O869" i="19" a="1"/>
  <c r="R870" i="19" a="1"/>
  <c r="F872" i="19" a="1"/>
  <c r="E872" i="19" a="1"/>
  <c r="G871" i="19" a="1"/>
  <c r="F872" i="19" l="1"/>
  <c r="V870" i="19"/>
  <c r="W870" i="19"/>
  <c r="O869" i="19"/>
  <c r="Q869" i="19" s="1"/>
  <c r="N869" i="19"/>
  <c r="P869" i="19" s="1"/>
  <c r="K870" i="19"/>
  <c r="L870" i="19"/>
  <c r="M870" i="19"/>
  <c r="J870" i="19"/>
  <c r="S870" i="19"/>
  <c r="I870" i="19"/>
  <c r="U870" i="19"/>
  <c r="T870" i="19"/>
  <c r="X870" i="19"/>
  <c r="H869" i="19"/>
  <c r="G871" i="19"/>
  <c r="W871" i="19" s="1"/>
  <c r="R870" i="19"/>
  <c r="E872" i="19"/>
  <c r="C874" i="19"/>
  <c r="B873" i="19"/>
  <c r="N870" i="19" a="1"/>
  <c r="O870" i="19" a="1"/>
  <c r="F873" i="19" a="1"/>
  <c r="G872" i="19" a="1"/>
  <c r="E873" i="19" a="1"/>
  <c r="F873" i="19" l="1"/>
  <c r="V871" i="19"/>
  <c r="O870" i="19"/>
  <c r="Q870" i="19" s="1"/>
  <c r="N870" i="19"/>
  <c r="P870" i="19" s="1"/>
  <c r="K871" i="19"/>
  <c r="L871" i="19"/>
  <c r="M871" i="19"/>
  <c r="S871" i="19"/>
  <c r="I871" i="19"/>
  <c r="J871" i="19"/>
  <c r="T871" i="19"/>
  <c r="U871" i="19"/>
  <c r="X871" i="19"/>
  <c r="G872" i="19"/>
  <c r="H870" i="19"/>
  <c r="E873" i="19"/>
  <c r="C875" i="19"/>
  <c r="B874" i="19"/>
  <c r="O871" i="19" a="1"/>
  <c r="R871" i="19" a="1"/>
  <c r="N871" i="19" a="1"/>
  <c r="R872" i="19" a="1"/>
  <c r="F874" i="19" a="1"/>
  <c r="E874" i="19" a="1"/>
  <c r="G873" i="19" a="1"/>
  <c r="R871" i="19" l="1"/>
  <c r="F874" i="19"/>
  <c r="V872" i="19"/>
  <c r="W872" i="19"/>
  <c r="O871" i="19"/>
  <c r="Q871" i="19" s="1"/>
  <c r="N871" i="19"/>
  <c r="P871" i="19" s="1"/>
  <c r="L872" i="19"/>
  <c r="M872" i="19"/>
  <c r="K872" i="19"/>
  <c r="S872" i="19"/>
  <c r="X872" i="19"/>
  <c r="U872" i="19"/>
  <c r="I872" i="19"/>
  <c r="T872" i="19"/>
  <c r="J872" i="19"/>
  <c r="G873" i="19"/>
  <c r="R872" i="19"/>
  <c r="H871" i="19"/>
  <c r="E874" i="19"/>
  <c r="C876" i="19"/>
  <c r="B875" i="19"/>
  <c r="O872" i="19" a="1"/>
  <c r="N872" i="19" a="1"/>
  <c r="F875" i="19" a="1"/>
  <c r="E875" i="19" a="1"/>
  <c r="G874" i="19" a="1"/>
  <c r="F875" i="19" l="1"/>
  <c r="V873" i="19"/>
  <c r="W873" i="19"/>
  <c r="O872" i="19"/>
  <c r="Q872" i="19" s="1"/>
  <c r="N872" i="19"/>
  <c r="P872" i="19" s="1"/>
  <c r="M873" i="19"/>
  <c r="K873" i="19"/>
  <c r="L873" i="19"/>
  <c r="X873" i="19"/>
  <c r="T873" i="19"/>
  <c r="U873" i="19"/>
  <c r="S873" i="19"/>
  <c r="J873" i="19"/>
  <c r="I873" i="19"/>
  <c r="G874" i="19"/>
  <c r="H872" i="19"/>
  <c r="E875" i="19"/>
  <c r="C877" i="19"/>
  <c r="B876" i="19"/>
  <c r="R873" i="19" a="1"/>
  <c r="O873" i="19" a="1"/>
  <c r="N873" i="19" a="1"/>
  <c r="R874" i="19" a="1"/>
  <c r="F876" i="19" a="1"/>
  <c r="G875" i="19" a="1"/>
  <c r="E876" i="19" a="1"/>
  <c r="R873" i="19" l="1"/>
  <c r="F876" i="19"/>
  <c r="V874" i="19"/>
  <c r="W874" i="19"/>
  <c r="O873" i="19"/>
  <c r="Q873" i="19" s="1"/>
  <c r="N873" i="19"/>
  <c r="P873" i="19" s="1"/>
  <c r="K874" i="19"/>
  <c r="L874" i="19"/>
  <c r="M874" i="19"/>
  <c r="I874" i="19"/>
  <c r="T874" i="19"/>
  <c r="U874" i="19"/>
  <c r="S874" i="19"/>
  <c r="J874" i="19"/>
  <c r="X874" i="19"/>
  <c r="H873" i="19"/>
  <c r="G875" i="19"/>
  <c r="W875" i="19" s="1"/>
  <c r="R874" i="19"/>
  <c r="E876" i="19"/>
  <c r="C878" i="19"/>
  <c r="B877" i="19"/>
  <c r="N874" i="19" a="1"/>
  <c r="O874" i="19" a="1"/>
  <c r="F877" i="19" a="1"/>
  <c r="G876" i="19" a="1"/>
  <c r="E877" i="19" a="1"/>
  <c r="F877" i="19" l="1"/>
  <c r="V875" i="19"/>
  <c r="O874" i="19"/>
  <c r="Q874" i="19" s="1"/>
  <c r="N874" i="19"/>
  <c r="P874" i="19" s="1"/>
  <c r="K875" i="19"/>
  <c r="L875" i="19"/>
  <c r="M875" i="19"/>
  <c r="U875" i="19"/>
  <c r="I875" i="19"/>
  <c r="H874" i="19"/>
  <c r="J875" i="19"/>
  <c r="S875" i="19"/>
  <c r="X875" i="19"/>
  <c r="T875" i="19"/>
  <c r="G876" i="19"/>
  <c r="W876" i="19" s="1"/>
  <c r="E877" i="19"/>
  <c r="C879" i="19"/>
  <c r="B878" i="19"/>
  <c r="O875" i="19" a="1"/>
  <c r="R875" i="19" a="1"/>
  <c r="N875" i="19" a="1"/>
  <c r="F878" i="19" a="1"/>
  <c r="E878" i="19" a="1"/>
  <c r="G877" i="19" a="1"/>
  <c r="R875" i="19" l="1"/>
  <c r="F878" i="19"/>
  <c r="V876" i="19"/>
  <c r="O875" i="19"/>
  <c r="Q875" i="19" s="1"/>
  <c r="N875" i="19"/>
  <c r="P875" i="19" s="1"/>
  <c r="L876" i="19"/>
  <c r="M876" i="19"/>
  <c r="K876" i="19"/>
  <c r="I876" i="19"/>
  <c r="J876" i="19"/>
  <c r="S876" i="19"/>
  <c r="U876" i="19"/>
  <c r="T876" i="19"/>
  <c r="X876" i="19"/>
  <c r="G877" i="19"/>
  <c r="H875" i="19"/>
  <c r="E878" i="19"/>
  <c r="C880" i="19"/>
  <c r="B879" i="19"/>
  <c r="R877" i="19" a="1"/>
  <c r="R876" i="19" a="1"/>
  <c r="O876" i="19" a="1"/>
  <c r="N876" i="19" a="1"/>
  <c r="F879" i="19" a="1"/>
  <c r="E879" i="19" a="1"/>
  <c r="G878" i="19" a="1"/>
  <c r="R876" i="19" l="1"/>
  <c r="F879" i="19"/>
  <c r="V877" i="19"/>
  <c r="W877" i="19"/>
  <c r="O876" i="19"/>
  <c r="Q876" i="19" s="1"/>
  <c r="N876" i="19"/>
  <c r="P876" i="19" s="1"/>
  <c r="K877" i="19"/>
  <c r="M877" i="19"/>
  <c r="L877" i="19"/>
  <c r="I877" i="19"/>
  <c r="X877" i="19"/>
  <c r="U877" i="19"/>
  <c r="T877" i="19"/>
  <c r="H876" i="19"/>
  <c r="S877" i="19"/>
  <c r="J877" i="19"/>
  <c r="G878" i="19"/>
  <c r="W878" i="19" s="1"/>
  <c r="R877" i="19"/>
  <c r="E879" i="19"/>
  <c r="C881" i="19"/>
  <c r="B880" i="19"/>
  <c r="N877" i="19" a="1"/>
  <c r="O877" i="19" a="1"/>
  <c r="F880" i="19" a="1"/>
  <c r="E880" i="19" a="1"/>
  <c r="G879" i="19" a="1"/>
  <c r="F880" i="19" l="1"/>
  <c r="V878" i="19"/>
  <c r="U878" i="19"/>
  <c r="O877" i="19"/>
  <c r="Q877" i="19" s="1"/>
  <c r="I878" i="19"/>
  <c r="N877" i="19"/>
  <c r="T878" i="19"/>
  <c r="K878" i="19"/>
  <c r="L878" i="19"/>
  <c r="M878" i="19"/>
  <c r="X878" i="19"/>
  <c r="S878" i="19"/>
  <c r="J878" i="19"/>
  <c r="G879" i="19"/>
  <c r="W879" i="19" s="1"/>
  <c r="E880" i="19"/>
  <c r="C882" i="19"/>
  <c r="B881" i="19"/>
  <c r="R878" i="19" a="1"/>
  <c r="O878" i="19" a="1"/>
  <c r="N878" i="19" a="1"/>
  <c r="F881" i="19" a="1"/>
  <c r="E881" i="19" a="1"/>
  <c r="G880" i="19" a="1"/>
  <c r="R878" i="19" l="1"/>
  <c r="F881" i="19"/>
  <c r="V879" i="19"/>
  <c r="O878" i="19"/>
  <c r="Q878" i="19" s="1"/>
  <c r="H877" i="19"/>
  <c r="P877" i="19"/>
  <c r="N878" i="19"/>
  <c r="P878" i="19" s="1"/>
  <c r="K879" i="19"/>
  <c r="L879" i="19"/>
  <c r="M879" i="19"/>
  <c r="I879" i="19"/>
  <c r="S879" i="19"/>
  <c r="J879" i="19"/>
  <c r="T879" i="19"/>
  <c r="U879" i="19"/>
  <c r="X879" i="19"/>
  <c r="H878" i="19"/>
  <c r="G880" i="19"/>
  <c r="E881" i="19"/>
  <c r="C883" i="19"/>
  <c r="B882" i="19"/>
  <c r="R879" i="19" a="1"/>
  <c r="O879" i="19" a="1"/>
  <c r="N879" i="19" a="1"/>
  <c r="F882" i="19" a="1"/>
  <c r="G881" i="19" a="1"/>
  <c r="E882" i="19" a="1"/>
  <c r="R879" i="19" l="1"/>
  <c r="F882" i="19"/>
  <c r="V880" i="19"/>
  <c r="W880" i="19"/>
  <c r="O879" i="19"/>
  <c r="Q879" i="19" s="1"/>
  <c r="N879" i="19"/>
  <c r="P879" i="19" s="1"/>
  <c r="L880" i="19"/>
  <c r="M880" i="19"/>
  <c r="K880" i="19"/>
  <c r="J880" i="19"/>
  <c r="U880" i="19"/>
  <c r="X880" i="19"/>
  <c r="S880" i="19"/>
  <c r="I880" i="19"/>
  <c r="H879" i="19"/>
  <c r="T880" i="19"/>
  <c r="G881" i="19"/>
  <c r="W881" i="19" s="1"/>
  <c r="E882" i="19"/>
  <c r="C884" i="19"/>
  <c r="B883" i="19"/>
  <c r="O880" i="19" a="1"/>
  <c r="N880" i="19" a="1"/>
  <c r="R880" i="19" a="1"/>
  <c r="F883" i="19" a="1"/>
  <c r="E883" i="19" a="1"/>
  <c r="G882" i="19" a="1"/>
  <c r="R880" i="19" l="1"/>
  <c r="F883" i="19"/>
  <c r="V881" i="19"/>
  <c r="O880" i="19"/>
  <c r="Q880" i="19" s="1"/>
  <c r="N880" i="19"/>
  <c r="P880" i="19" s="1"/>
  <c r="M881" i="19"/>
  <c r="K881" i="19"/>
  <c r="L881" i="19"/>
  <c r="X881" i="19"/>
  <c r="J881" i="19"/>
  <c r="I881" i="19"/>
  <c r="U881" i="19"/>
  <c r="S881" i="19"/>
  <c r="T881" i="19"/>
  <c r="G882" i="19"/>
  <c r="H880" i="19"/>
  <c r="E883" i="19"/>
  <c r="C885" i="19"/>
  <c r="B884" i="19"/>
  <c r="R881" i="19" a="1"/>
  <c r="O881" i="19" a="1"/>
  <c r="N881" i="19" a="1"/>
  <c r="R882" i="19" a="1"/>
  <c r="F884" i="19" a="1"/>
  <c r="E884" i="19" a="1"/>
  <c r="G883" i="19" a="1"/>
  <c r="R881" i="19" l="1"/>
  <c r="F884" i="19"/>
  <c r="V882" i="19"/>
  <c r="W882" i="19"/>
  <c r="O881" i="19"/>
  <c r="Q881" i="19" s="1"/>
  <c r="N881" i="19"/>
  <c r="P881" i="19" s="1"/>
  <c r="K882" i="19"/>
  <c r="L882" i="19"/>
  <c r="M882" i="19"/>
  <c r="T882" i="19"/>
  <c r="H881" i="19"/>
  <c r="U882" i="19"/>
  <c r="J882" i="19"/>
  <c r="S882" i="19"/>
  <c r="I882" i="19"/>
  <c r="X882" i="19"/>
  <c r="G883" i="19"/>
  <c r="W883" i="19" s="1"/>
  <c r="R882" i="19"/>
  <c r="E884" i="19"/>
  <c r="C886" i="19"/>
  <c r="B885" i="19"/>
  <c r="O882" i="19" a="1"/>
  <c r="N882" i="19" a="1"/>
  <c r="F885" i="19" a="1"/>
  <c r="G884" i="19" a="1"/>
  <c r="E885" i="19" a="1"/>
  <c r="F885" i="19" l="1"/>
  <c r="V883" i="19"/>
  <c r="O882" i="19"/>
  <c r="Q882" i="19" s="1"/>
  <c r="N882" i="19"/>
  <c r="P882" i="19" s="1"/>
  <c r="K883" i="19"/>
  <c r="L883" i="19"/>
  <c r="M883" i="19"/>
  <c r="U883" i="19"/>
  <c r="T883" i="19"/>
  <c r="S883" i="19"/>
  <c r="X883" i="19"/>
  <c r="J883" i="19"/>
  <c r="I883" i="19"/>
  <c r="G884" i="19"/>
  <c r="H882" i="19"/>
  <c r="E885" i="19"/>
  <c r="C887" i="19"/>
  <c r="B886" i="19"/>
  <c r="R884" i="19" a="1"/>
  <c r="R883" i="19" a="1"/>
  <c r="O883" i="19" a="1"/>
  <c r="N883" i="19" a="1"/>
  <c r="F886" i="19" a="1"/>
  <c r="E886" i="19" a="1"/>
  <c r="G885" i="19" a="1"/>
  <c r="R883" i="19" l="1"/>
  <c r="F886" i="19"/>
  <c r="V884" i="19"/>
  <c r="W884" i="19"/>
  <c r="O883" i="19"/>
  <c r="Q883" i="19" s="1"/>
  <c r="N883" i="19"/>
  <c r="P883" i="19" s="1"/>
  <c r="L884" i="19"/>
  <c r="M884" i="19"/>
  <c r="K884" i="19"/>
  <c r="I884" i="19"/>
  <c r="J884" i="19"/>
  <c r="X884" i="19"/>
  <c r="U884" i="19"/>
  <c r="S884" i="19"/>
  <c r="T884" i="19"/>
  <c r="G885" i="19"/>
  <c r="R884" i="19"/>
  <c r="H883" i="19"/>
  <c r="E886" i="19"/>
  <c r="C888" i="19"/>
  <c r="B887" i="19"/>
  <c r="O884" i="19" a="1"/>
  <c r="R885" i="19" a="1"/>
  <c r="N884" i="19" a="1"/>
  <c r="F887" i="19" a="1"/>
  <c r="E887" i="19" a="1"/>
  <c r="G886" i="19" a="1"/>
  <c r="F887" i="19" l="1"/>
  <c r="V885" i="19"/>
  <c r="W885" i="19"/>
  <c r="O884" i="19"/>
  <c r="Q884" i="19" s="1"/>
  <c r="N884" i="19"/>
  <c r="P884" i="19" s="1"/>
  <c r="K885" i="19"/>
  <c r="M885" i="19"/>
  <c r="L885" i="19"/>
  <c r="I885" i="19"/>
  <c r="X885" i="19"/>
  <c r="H884" i="19"/>
  <c r="S885" i="19"/>
  <c r="U885" i="19"/>
  <c r="J885" i="19"/>
  <c r="T885" i="19"/>
  <c r="G886" i="19"/>
  <c r="W886" i="19" s="1"/>
  <c r="R885" i="19"/>
  <c r="E887" i="19"/>
  <c r="C889" i="19"/>
  <c r="B888" i="19"/>
  <c r="N885" i="19" a="1"/>
  <c r="O885" i="19" a="1"/>
  <c r="F888" i="19" a="1"/>
  <c r="G887" i="19" a="1"/>
  <c r="E888" i="19" a="1"/>
  <c r="F888" i="19" l="1"/>
  <c r="V886" i="19"/>
  <c r="O885" i="19"/>
  <c r="Q885" i="19" s="1"/>
  <c r="N885" i="19"/>
  <c r="P885" i="19" s="1"/>
  <c r="K886" i="19"/>
  <c r="L886" i="19"/>
  <c r="M886" i="19"/>
  <c r="T886" i="19"/>
  <c r="U886" i="19"/>
  <c r="X886" i="19"/>
  <c r="S886" i="19"/>
  <c r="H885" i="19"/>
  <c r="I886" i="19"/>
  <c r="J886" i="19"/>
  <c r="G887" i="19"/>
  <c r="W887" i="19" s="1"/>
  <c r="E888" i="19"/>
  <c r="C890" i="19"/>
  <c r="B889" i="19"/>
  <c r="R886" i="19" a="1"/>
  <c r="O886" i="19" a="1"/>
  <c r="N886" i="19" a="1"/>
  <c r="F889" i="19" a="1"/>
  <c r="G888" i="19" a="1"/>
  <c r="E889" i="19" a="1"/>
  <c r="R886" i="19" l="1"/>
  <c r="F889" i="19"/>
  <c r="V887" i="19"/>
  <c r="O886" i="19"/>
  <c r="Q886" i="19" s="1"/>
  <c r="N886" i="19"/>
  <c r="P886" i="19" s="1"/>
  <c r="K887" i="19"/>
  <c r="L887" i="19"/>
  <c r="M887" i="19"/>
  <c r="S887" i="19"/>
  <c r="T887" i="19"/>
  <c r="X887" i="19"/>
  <c r="J887" i="19"/>
  <c r="U887" i="19"/>
  <c r="H886" i="19"/>
  <c r="I887" i="19"/>
  <c r="G888" i="19"/>
  <c r="W888" i="19" s="1"/>
  <c r="E889" i="19"/>
  <c r="C891" i="19"/>
  <c r="B890" i="19"/>
  <c r="O887" i="19" a="1"/>
  <c r="R887" i="19" a="1"/>
  <c r="N887" i="19" a="1"/>
  <c r="F890" i="19" a="1"/>
  <c r="E890" i="19" a="1"/>
  <c r="G889" i="19" a="1"/>
  <c r="R887" i="19" l="1"/>
  <c r="F890" i="19"/>
  <c r="V888" i="19"/>
  <c r="O887" i="19"/>
  <c r="Q887" i="19" s="1"/>
  <c r="N887" i="19"/>
  <c r="P887" i="19" s="1"/>
  <c r="L888" i="19"/>
  <c r="M888" i="19"/>
  <c r="K888" i="19"/>
  <c r="T888" i="19"/>
  <c r="S888" i="19"/>
  <c r="X888" i="19"/>
  <c r="J888" i="19"/>
  <c r="U888" i="19"/>
  <c r="I888" i="19"/>
  <c r="G889" i="19"/>
  <c r="W889" i="19" s="1"/>
  <c r="H887" i="19"/>
  <c r="E890" i="19"/>
  <c r="C892" i="19"/>
  <c r="B891" i="19"/>
  <c r="R888" i="19" a="1"/>
  <c r="O888" i="19" a="1"/>
  <c r="N888" i="19" a="1"/>
  <c r="F891" i="19" a="1"/>
  <c r="E891" i="19" a="1"/>
  <c r="G890" i="19" a="1"/>
  <c r="R888" i="19" l="1"/>
  <c r="F891" i="19"/>
  <c r="V889" i="19"/>
  <c r="O888" i="19"/>
  <c r="Q888" i="19" s="1"/>
  <c r="N888" i="19"/>
  <c r="P888" i="19" s="1"/>
  <c r="M889" i="19"/>
  <c r="L889" i="19"/>
  <c r="K889" i="19"/>
  <c r="J889" i="19"/>
  <c r="U889" i="19"/>
  <c r="T889" i="19"/>
  <c r="X889" i="19"/>
  <c r="I889" i="19"/>
  <c r="S889" i="19"/>
  <c r="G890" i="19"/>
  <c r="W890" i="19" s="1"/>
  <c r="H888" i="19"/>
  <c r="E891" i="19"/>
  <c r="C893" i="19"/>
  <c r="B892" i="19"/>
  <c r="R889" i="19" a="1"/>
  <c r="N889" i="19" a="1"/>
  <c r="O889" i="19" a="1"/>
  <c r="F892" i="19" a="1"/>
  <c r="E892" i="19" a="1"/>
  <c r="G891" i="19" a="1"/>
  <c r="R889" i="19" l="1"/>
  <c r="F892" i="19"/>
  <c r="V890" i="19"/>
  <c r="O889" i="19"/>
  <c r="Q889" i="19" s="1"/>
  <c r="N889" i="19"/>
  <c r="P889" i="19" s="1"/>
  <c r="K890" i="19"/>
  <c r="L890" i="19"/>
  <c r="M890" i="19"/>
  <c r="U890" i="19"/>
  <c r="T890" i="19"/>
  <c r="X890" i="19"/>
  <c r="S890" i="19"/>
  <c r="I890" i="19"/>
  <c r="J890" i="19"/>
  <c r="G891" i="19"/>
  <c r="H889" i="19"/>
  <c r="E892" i="19"/>
  <c r="C894" i="19"/>
  <c r="B893" i="19"/>
  <c r="N890" i="19" a="1"/>
  <c r="R890" i="19" a="1"/>
  <c r="O890" i="19" a="1"/>
  <c r="R891" i="19" a="1"/>
  <c r="F893" i="19" a="1"/>
  <c r="E893" i="19" a="1"/>
  <c r="G892" i="19" a="1"/>
  <c r="R890" i="19" l="1"/>
  <c r="F893" i="19"/>
  <c r="V891" i="19"/>
  <c r="W891" i="19"/>
  <c r="O890" i="19"/>
  <c r="Q890" i="19" s="1"/>
  <c r="N890" i="19"/>
  <c r="P890" i="19" s="1"/>
  <c r="K891" i="19"/>
  <c r="L891" i="19"/>
  <c r="M891" i="19"/>
  <c r="I891" i="19"/>
  <c r="J891" i="19"/>
  <c r="T891" i="19"/>
  <c r="X891" i="19"/>
  <c r="S891" i="19"/>
  <c r="U891" i="19"/>
  <c r="G892" i="19"/>
  <c r="H890" i="19"/>
  <c r="R891" i="19"/>
  <c r="E893" i="19"/>
  <c r="C895" i="19"/>
  <c r="B894" i="19"/>
  <c r="O891" i="19" a="1"/>
  <c r="R892" i="19" a="1"/>
  <c r="N891" i="19" a="1"/>
  <c r="F894" i="19" a="1"/>
  <c r="G893" i="19" a="1"/>
  <c r="E894" i="19" a="1"/>
  <c r="F894" i="19" l="1"/>
  <c r="V892" i="19"/>
  <c r="W892" i="19"/>
  <c r="O891" i="19"/>
  <c r="Q891" i="19" s="1"/>
  <c r="N891" i="19"/>
  <c r="P891" i="19" s="1"/>
  <c r="L892" i="19"/>
  <c r="M892" i="19"/>
  <c r="K892" i="19"/>
  <c r="U892" i="19"/>
  <c r="S892" i="19"/>
  <c r="I892" i="19"/>
  <c r="J892" i="19"/>
  <c r="X892" i="19"/>
  <c r="T892" i="19"/>
  <c r="G893" i="19"/>
  <c r="R892" i="19"/>
  <c r="H891" i="19"/>
  <c r="E894" i="19"/>
  <c r="C896" i="19"/>
  <c r="B895" i="19"/>
  <c r="O892" i="19" a="1"/>
  <c r="R893" i="19" a="1"/>
  <c r="N892" i="19" a="1"/>
  <c r="F895" i="19" a="1"/>
  <c r="G894" i="19" a="1"/>
  <c r="E895" i="19" a="1"/>
  <c r="F895" i="19" l="1"/>
  <c r="V893" i="19"/>
  <c r="W893" i="19"/>
  <c r="O892" i="19"/>
  <c r="Q892" i="19" s="1"/>
  <c r="N892" i="19"/>
  <c r="P892" i="19" s="1"/>
  <c r="K893" i="19"/>
  <c r="M893" i="19"/>
  <c r="L893" i="19"/>
  <c r="I893" i="19"/>
  <c r="X893" i="19"/>
  <c r="J893" i="19"/>
  <c r="T893" i="19"/>
  <c r="U893" i="19"/>
  <c r="S893" i="19"/>
  <c r="G894" i="19"/>
  <c r="R893" i="19"/>
  <c r="H892" i="19"/>
  <c r="E895" i="19"/>
  <c r="C897" i="19"/>
  <c r="B896" i="19"/>
  <c r="O893" i="19" a="1"/>
  <c r="N893" i="19" a="1"/>
  <c r="R894" i="19" a="1"/>
  <c r="F896" i="19" a="1"/>
  <c r="E896" i="19" a="1"/>
  <c r="G895" i="19" a="1"/>
  <c r="F896" i="19" l="1"/>
  <c r="V894" i="19"/>
  <c r="W894" i="19"/>
  <c r="O893" i="19"/>
  <c r="Q893" i="19" s="1"/>
  <c r="N893" i="19"/>
  <c r="P893" i="19" s="1"/>
  <c r="K894" i="19"/>
  <c r="L894" i="19"/>
  <c r="M894" i="19"/>
  <c r="J894" i="19"/>
  <c r="I894" i="19"/>
  <c r="X894" i="19"/>
  <c r="T894" i="19"/>
  <c r="U894" i="19"/>
  <c r="H893" i="19"/>
  <c r="S894" i="19"/>
  <c r="G895" i="19"/>
  <c r="W895" i="19" s="1"/>
  <c r="R894" i="19"/>
  <c r="E896" i="19"/>
  <c r="C898" i="19"/>
  <c r="B897" i="19"/>
  <c r="O894" i="19" a="1"/>
  <c r="N894" i="19" a="1"/>
  <c r="F897" i="19" a="1"/>
  <c r="E897" i="19" a="1"/>
  <c r="G896" i="19" a="1"/>
  <c r="F897" i="19" l="1"/>
  <c r="V895" i="19"/>
  <c r="O894" i="19"/>
  <c r="Q894" i="19" s="1"/>
  <c r="N894" i="19"/>
  <c r="P894" i="19" s="1"/>
  <c r="K895" i="19"/>
  <c r="L895" i="19"/>
  <c r="M895" i="19"/>
  <c r="U895" i="19"/>
  <c r="X895" i="19"/>
  <c r="S895" i="19"/>
  <c r="T895" i="19"/>
  <c r="I895" i="19"/>
  <c r="J895" i="19"/>
  <c r="G896" i="19"/>
  <c r="H894" i="19"/>
  <c r="E897" i="19"/>
  <c r="C899" i="19"/>
  <c r="B898" i="19"/>
  <c r="N895" i="19" a="1"/>
  <c r="R895" i="19" a="1"/>
  <c r="O895" i="19" a="1"/>
  <c r="R896" i="19" a="1"/>
  <c r="F898" i="19" a="1"/>
  <c r="E898" i="19" a="1"/>
  <c r="G897" i="19" a="1"/>
  <c r="R895" i="19" l="1"/>
  <c r="F898" i="19"/>
  <c r="V896" i="19"/>
  <c r="W896" i="19"/>
  <c r="O895" i="19"/>
  <c r="Q895" i="19" s="1"/>
  <c r="N895" i="19"/>
  <c r="P895" i="19" s="1"/>
  <c r="L896" i="19"/>
  <c r="M896" i="19"/>
  <c r="K896" i="19"/>
  <c r="H895" i="19"/>
  <c r="U896" i="19"/>
  <c r="T896" i="19"/>
  <c r="S896" i="19"/>
  <c r="J896" i="19"/>
  <c r="I896" i="19"/>
  <c r="X896" i="19"/>
  <c r="G897" i="19"/>
  <c r="W897" i="19" s="1"/>
  <c r="R896" i="19"/>
  <c r="E898" i="19"/>
  <c r="C900" i="19"/>
  <c r="B899" i="19"/>
  <c r="N896" i="19" a="1"/>
  <c r="O896" i="19" a="1"/>
  <c r="F899" i="19" a="1"/>
  <c r="E899" i="19" a="1"/>
  <c r="G898" i="19" a="1"/>
  <c r="F899" i="19" l="1"/>
  <c r="V897" i="19"/>
  <c r="O896" i="19"/>
  <c r="Q896" i="19" s="1"/>
  <c r="N896" i="19"/>
  <c r="P896" i="19" s="1"/>
  <c r="M897" i="19"/>
  <c r="K897" i="19"/>
  <c r="L897" i="19"/>
  <c r="X897" i="19"/>
  <c r="J897" i="19"/>
  <c r="S897" i="19"/>
  <c r="I897" i="19"/>
  <c r="U897" i="19"/>
  <c r="T897" i="19"/>
  <c r="G898" i="19"/>
  <c r="H896" i="19"/>
  <c r="E899" i="19"/>
  <c r="C901" i="19"/>
  <c r="B900" i="19"/>
  <c r="O897" i="19" a="1"/>
  <c r="R897" i="19" a="1"/>
  <c r="N897" i="19" a="1"/>
  <c r="F900" i="19" a="1"/>
  <c r="E900" i="19" a="1"/>
  <c r="G899" i="19" a="1"/>
  <c r="R897" i="19" l="1"/>
  <c r="F900" i="19"/>
  <c r="V898" i="19"/>
  <c r="W898" i="19"/>
  <c r="O897" i="19"/>
  <c r="Q897" i="19" s="1"/>
  <c r="N897" i="19"/>
  <c r="P897" i="19" s="1"/>
  <c r="K898" i="19"/>
  <c r="L898" i="19"/>
  <c r="M898" i="19"/>
  <c r="U898" i="19"/>
  <c r="J898" i="19"/>
  <c r="X898" i="19"/>
  <c r="T898" i="19"/>
  <c r="I898" i="19"/>
  <c r="S898" i="19"/>
  <c r="G899" i="19"/>
  <c r="H897" i="19"/>
  <c r="E900" i="19"/>
  <c r="C902" i="19"/>
  <c r="B901" i="19"/>
  <c r="R899" i="19" a="1"/>
  <c r="R898" i="19" a="1"/>
  <c r="N898" i="19" a="1"/>
  <c r="O898" i="19" a="1"/>
  <c r="F901" i="19" a="1"/>
  <c r="E901" i="19" a="1"/>
  <c r="G900" i="19" a="1"/>
  <c r="R898" i="19" l="1"/>
  <c r="F901" i="19"/>
  <c r="V899" i="19"/>
  <c r="W899" i="19"/>
  <c r="O898" i="19"/>
  <c r="Q898" i="19" s="1"/>
  <c r="N898" i="19"/>
  <c r="P898" i="19" s="1"/>
  <c r="K899" i="19"/>
  <c r="L899" i="19"/>
  <c r="M899" i="19"/>
  <c r="T899" i="19"/>
  <c r="I899" i="19"/>
  <c r="X899" i="19"/>
  <c r="S899" i="19"/>
  <c r="J899" i="19"/>
  <c r="U899" i="19"/>
  <c r="G900" i="19"/>
  <c r="H898" i="19"/>
  <c r="R899" i="19"/>
  <c r="E901" i="19"/>
  <c r="C903" i="19"/>
  <c r="B902" i="19"/>
  <c r="O899" i="19" a="1"/>
  <c r="N899" i="19" a="1"/>
  <c r="R900" i="19" a="1"/>
  <c r="F902" i="19" a="1"/>
  <c r="G901" i="19" a="1"/>
  <c r="E902" i="19" a="1"/>
  <c r="F902" i="19" l="1"/>
  <c r="V900" i="19"/>
  <c r="W900" i="19"/>
  <c r="O899" i="19"/>
  <c r="Q899" i="19" s="1"/>
  <c r="N899" i="19"/>
  <c r="P899" i="19" s="1"/>
  <c r="L900" i="19"/>
  <c r="M900" i="19"/>
  <c r="K900" i="19"/>
  <c r="S900" i="19"/>
  <c r="T900" i="19"/>
  <c r="U900" i="19"/>
  <c r="I900" i="19"/>
  <c r="J900" i="19"/>
  <c r="X900" i="19"/>
  <c r="G901" i="19"/>
  <c r="H899" i="19"/>
  <c r="R900" i="19"/>
  <c r="E902" i="19"/>
  <c r="C904" i="19"/>
  <c r="B903" i="19"/>
  <c r="O900" i="19" a="1"/>
  <c r="N900" i="19" a="1"/>
  <c r="R901" i="19" a="1"/>
  <c r="F903" i="19" a="1"/>
  <c r="E903" i="19" a="1"/>
  <c r="G902" i="19" a="1"/>
  <c r="F903" i="19" l="1"/>
  <c r="V901" i="19"/>
  <c r="W901" i="19"/>
  <c r="O900" i="19"/>
  <c r="Q900" i="19" s="1"/>
  <c r="N900" i="19"/>
  <c r="P900" i="19" s="1"/>
  <c r="K901" i="19"/>
  <c r="M901" i="19"/>
  <c r="L901" i="19"/>
  <c r="U901" i="19"/>
  <c r="T901" i="19"/>
  <c r="X901" i="19"/>
  <c r="S901" i="19"/>
  <c r="I901" i="19"/>
  <c r="J901" i="19"/>
  <c r="G902" i="19"/>
  <c r="H900" i="19"/>
  <c r="R901" i="19"/>
  <c r="E903" i="19"/>
  <c r="C905" i="19"/>
  <c r="B904" i="19"/>
  <c r="N901" i="19" a="1"/>
  <c r="O901" i="19" a="1"/>
  <c r="F904" i="19" a="1"/>
  <c r="E904" i="19" a="1"/>
  <c r="G903" i="19" a="1"/>
  <c r="F904" i="19" l="1"/>
  <c r="V902" i="19"/>
  <c r="W902" i="19"/>
  <c r="O901" i="19"/>
  <c r="Q901" i="19" s="1"/>
  <c r="N901" i="19"/>
  <c r="P901" i="19" s="1"/>
  <c r="H901" i="19"/>
  <c r="K902" i="19"/>
  <c r="L902" i="19"/>
  <c r="M902" i="19"/>
  <c r="S902" i="19"/>
  <c r="J902" i="19"/>
  <c r="U902" i="19"/>
  <c r="X902" i="19"/>
  <c r="I902" i="19"/>
  <c r="T902" i="19"/>
  <c r="G903" i="19"/>
  <c r="W903" i="19" s="1"/>
  <c r="E904" i="19"/>
  <c r="C906" i="19"/>
  <c r="B905" i="19"/>
  <c r="O902" i="19" a="1"/>
  <c r="R902" i="19" a="1"/>
  <c r="N902" i="19" a="1"/>
  <c r="F905" i="19" a="1"/>
  <c r="E905" i="19" a="1"/>
  <c r="G904" i="19" a="1"/>
  <c r="R902" i="19" l="1"/>
  <c r="F905" i="19"/>
  <c r="V903" i="19"/>
  <c r="O902" i="19"/>
  <c r="Q902" i="19" s="1"/>
  <c r="N902" i="19"/>
  <c r="P902" i="19" s="1"/>
  <c r="K903" i="19"/>
  <c r="L903" i="19"/>
  <c r="M903" i="19"/>
  <c r="S903" i="19"/>
  <c r="X903" i="19"/>
  <c r="T903" i="19"/>
  <c r="I903" i="19"/>
  <c r="U903" i="19"/>
  <c r="J903" i="19"/>
  <c r="H902" i="19"/>
  <c r="G904" i="19"/>
  <c r="W904" i="19" s="1"/>
  <c r="E905" i="19"/>
  <c r="C907" i="19"/>
  <c r="B906" i="19"/>
  <c r="O903" i="19" a="1"/>
  <c r="R903" i="19" a="1"/>
  <c r="N903" i="19" a="1"/>
  <c r="F906" i="19" a="1"/>
  <c r="E906" i="19" a="1"/>
  <c r="G905" i="19" a="1"/>
  <c r="R903" i="19" l="1"/>
  <c r="F906" i="19"/>
  <c r="V904" i="19"/>
  <c r="O903" i="19"/>
  <c r="Q903" i="19" s="1"/>
  <c r="N903" i="19"/>
  <c r="P903" i="19" s="1"/>
  <c r="L904" i="19"/>
  <c r="M904" i="19"/>
  <c r="K904" i="19"/>
  <c r="T904" i="19"/>
  <c r="X904" i="19"/>
  <c r="I904" i="19"/>
  <c r="U904" i="19"/>
  <c r="S904" i="19"/>
  <c r="J904" i="19"/>
  <c r="G905" i="19"/>
  <c r="H903" i="19"/>
  <c r="E906" i="19"/>
  <c r="C908" i="19"/>
  <c r="B907" i="19"/>
  <c r="O904" i="19" a="1"/>
  <c r="R904" i="19" a="1"/>
  <c r="R905" i="19" a="1"/>
  <c r="N904" i="19" a="1"/>
  <c r="F907" i="19" a="1"/>
  <c r="E907" i="19" a="1"/>
  <c r="G906" i="19" a="1"/>
  <c r="R904" i="19" l="1"/>
  <c r="F907" i="19"/>
  <c r="V905" i="19"/>
  <c r="W905" i="19"/>
  <c r="O904" i="19"/>
  <c r="Q904" i="19" s="1"/>
  <c r="N904" i="19"/>
  <c r="P904" i="19" s="1"/>
  <c r="H904" i="19"/>
  <c r="M905" i="19"/>
  <c r="K905" i="19"/>
  <c r="L905" i="19"/>
  <c r="T905" i="19"/>
  <c r="I905" i="19"/>
  <c r="X905" i="19"/>
  <c r="S905" i="19"/>
  <c r="U905" i="19"/>
  <c r="J905" i="19"/>
  <c r="G906" i="19"/>
  <c r="W906" i="19" s="1"/>
  <c r="R905" i="19"/>
  <c r="E907" i="19"/>
  <c r="C909" i="19"/>
  <c r="B908" i="19"/>
  <c r="N905" i="19" a="1"/>
  <c r="O905" i="19" a="1"/>
  <c r="F908" i="19" a="1"/>
  <c r="G907" i="19" a="1"/>
  <c r="E908" i="19" a="1"/>
  <c r="F908" i="19" l="1"/>
  <c r="V906" i="19"/>
  <c r="O905" i="19"/>
  <c r="Q905" i="19" s="1"/>
  <c r="N905" i="19"/>
  <c r="P905" i="19" s="1"/>
  <c r="K906" i="19"/>
  <c r="L906" i="19"/>
  <c r="M906" i="19"/>
  <c r="U906" i="19"/>
  <c r="X906" i="19"/>
  <c r="T906" i="19"/>
  <c r="S906" i="19"/>
  <c r="I906" i="19"/>
  <c r="J906" i="19"/>
  <c r="H905" i="19"/>
  <c r="G907" i="19"/>
  <c r="W907" i="19" s="1"/>
  <c r="E908" i="19"/>
  <c r="C910" i="19"/>
  <c r="B909" i="19"/>
  <c r="N906" i="19" a="1"/>
  <c r="R906" i="19" a="1"/>
  <c r="O906" i="19" a="1"/>
  <c r="F909" i="19" a="1"/>
  <c r="E909" i="19" a="1"/>
  <c r="G908" i="19" a="1"/>
  <c r="R906" i="19" l="1"/>
  <c r="F909" i="19"/>
  <c r="V907" i="19"/>
  <c r="O906" i="19"/>
  <c r="Q906" i="19" s="1"/>
  <c r="N906" i="19"/>
  <c r="P906" i="19" s="1"/>
  <c r="K907" i="19"/>
  <c r="L907" i="19"/>
  <c r="M907" i="19"/>
  <c r="X907" i="19"/>
  <c r="S907" i="19"/>
  <c r="T907" i="19"/>
  <c r="J907" i="19"/>
  <c r="I907" i="19"/>
  <c r="H906" i="19"/>
  <c r="U907" i="19"/>
  <c r="G908" i="19"/>
  <c r="W908" i="19" s="1"/>
  <c r="E909" i="19"/>
  <c r="C911" i="19"/>
  <c r="B910" i="19"/>
  <c r="R907" i="19" a="1"/>
  <c r="O907" i="19" a="1"/>
  <c r="N907" i="19" a="1"/>
  <c r="F910" i="19" a="1"/>
  <c r="E910" i="19" a="1"/>
  <c r="G909" i="19" a="1"/>
  <c r="R907" i="19" l="1"/>
  <c r="F910" i="19"/>
  <c r="V908" i="19"/>
  <c r="O907" i="19"/>
  <c r="Q907" i="19" s="1"/>
  <c r="N907" i="19"/>
  <c r="P907" i="19" s="1"/>
  <c r="L908" i="19"/>
  <c r="M908" i="19"/>
  <c r="K908" i="19"/>
  <c r="J908" i="19"/>
  <c r="H907" i="19"/>
  <c r="T908" i="19"/>
  <c r="S908" i="19"/>
  <c r="X908" i="19"/>
  <c r="U908" i="19"/>
  <c r="I908" i="19"/>
  <c r="G909" i="19"/>
  <c r="W909" i="19" s="1"/>
  <c r="E910" i="19"/>
  <c r="C912" i="19"/>
  <c r="B911" i="19"/>
  <c r="O908" i="19" a="1"/>
  <c r="R908" i="19" a="1"/>
  <c r="N908" i="19" a="1"/>
  <c r="F911" i="19" a="1"/>
  <c r="E911" i="19" a="1"/>
  <c r="G910" i="19" a="1"/>
  <c r="R908" i="19" l="1"/>
  <c r="F911" i="19"/>
  <c r="V909" i="19"/>
  <c r="O908" i="19"/>
  <c r="Q908" i="19" s="1"/>
  <c r="N908" i="19"/>
  <c r="P908" i="19" s="1"/>
  <c r="K909" i="19"/>
  <c r="M909" i="19"/>
  <c r="L909" i="19"/>
  <c r="T909" i="19"/>
  <c r="J909" i="19"/>
  <c r="I909" i="19"/>
  <c r="U909" i="19"/>
  <c r="X909" i="19"/>
  <c r="S909" i="19"/>
  <c r="G910" i="19"/>
  <c r="H908" i="19"/>
  <c r="E911" i="19"/>
  <c r="C913" i="19"/>
  <c r="B912" i="19"/>
  <c r="R909" i="19" a="1"/>
  <c r="O909" i="19" a="1"/>
  <c r="R910" i="19" a="1"/>
  <c r="N909" i="19" a="1"/>
  <c r="F912" i="19" a="1"/>
  <c r="E912" i="19" a="1"/>
  <c r="G911" i="19" a="1"/>
  <c r="R909" i="19" l="1"/>
  <c r="F912" i="19"/>
  <c r="V910" i="19"/>
  <c r="W910" i="19"/>
  <c r="O909" i="19"/>
  <c r="Q909" i="19" s="1"/>
  <c r="N909" i="19"/>
  <c r="P909" i="19" s="1"/>
  <c r="K910" i="19"/>
  <c r="L910" i="19"/>
  <c r="M910" i="19"/>
  <c r="S910" i="19"/>
  <c r="J910" i="19"/>
  <c r="X910" i="19"/>
  <c r="U910" i="19"/>
  <c r="T910" i="19"/>
  <c r="I910" i="19"/>
  <c r="G911" i="19"/>
  <c r="H909" i="19"/>
  <c r="R910" i="19"/>
  <c r="E912" i="19"/>
  <c r="C914" i="19"/>
  <c r="B913" i="19"/>
  <c r="O910" i="19" a="1"/>
  <c r="R911" i="19" a="1"/>
  <c r="N910" i="19" a="1"/>
  <c r="F913" i="19" a="1"/>
  <c r="E913" i="19" a="1"/>
  <c r="G912" i="19" a="1"/>
  <c r="F913" i="19" l="1"/>
  <c r="V911" i="19"/>
  <c r="W911" i="19"/>
  <c r="O910" i="19"/>
  <c r="Q910" i="19" s="1"/>
  <c r="N910" i="19"/>
  <c r="P910" i="19" s="1"/>
  <c r="K911" i="19"/>
  <c r="L911" i="19"/>
  <c r="M911" i="19"/>
  <c r="T911" i="19"/>
  <c r="H910" i="19"/>
  <c r="I911" i="19"/>
  <c r="U911" i="19"/>
  <c r="X911" i="19"/>
  <c r="J911" i="19"/>
  <c r="S911" i="19"/>
  <c r="G912" i="19"/>
  <c r="W912" i="19" s="1"/>
  <c r="R911" i="19"/>
  <c r="E913" i="19"/>
  <c r="C915" i="19"/>
  <c r="B914" i="19"/>
  <c r="O911" i="19" a="1"/>
  <c r="N911" i="19" a="1"/>
  <c r="F914" i="19" a="1"/>
  <c r="G913" i="19" a="1"/>
  <c r="E914" i="19" a="1"/>
  <c r="F914" i="19" l="1"/>
  <c r="V912" i="19"/>
  <c r="O911" i="19"/>
  <c r="Q911" i="19" s="1"/>
  <c r="N911" i="19"/>
  <c r="P911" i="19" s="1"/>
  <c r="L912" i="19"/>
  <c r="M912" i="19"/>
  <c r="K912" i="19"/>
  <c r="S912" i="19"/>
  <c r="T912" i="19"/>
  <c r="X912" i="19"/>
  <c r="J912" i="19"/>
  <c r="U912" i="19"/>
  <c r="I912" i="19"/>
  <c r="G913" i="19"/>
  <c r="W913" i="19" s="1"/>
  <c r="H911" i="19"/>
  <c r="E914" i="19"/>
  <c r="C916" i="19"/>
  <c r="B915" i="19"/>
  <c r="R912" i="19" a="1"/>
  <c r="O912" i="19" a="1"/>
  <c r="N912" i="19" a="1"/>
  <c r="F915" i="19" a="1"/>
  <c r="E915" i="19" a="1"/>
  <c r="G914" i="19" a="1"/>
  <c r="R912" i="19" l="1"/>
  <c r="F915" i="19"/>
  <c r="V913" i="19"/>
  <c r="O912" i="19"/>
  <c r="Q912" i="19" s="1"/>
  <c r="N912" i="19"/>
  <c r="P912" i="19" s="1"/>
  <c r="M913" i="19"/>
  <c r="K913" i="19"/>
  <c r="L913" i="19"/>
  <c r="J913" i="19"/>
  <c r="U913" i="19"/>
  <c r="T913" i="19"/>
  <c r="S913" i="19"/>
  <c r="I913" i="19"/>
  <c r="H912" i="19"/>
  <c r="X913" i="19"/>
  <c r="G914" i="19"/>
  <c r="W914" i="19" s="1"/>
  <c r="E915" i="19"/>
  <c r="C917" i="19"/>
  <c r="B916" i="19"/>
  <c r="O913" i="19" a="1"/>
  <c r="R913" i="19" a="1"/>
  <c r="N913" i="19" a="1"/>
  <c r="F916" i="19" a="1"/>
  <c r="E916" i="19" a="1"/>
  <c r="G915" i="19" a="1"/>
  <c r="R913" i="19" l="1"/>
  <c r="F916" i="19"/>
  <c r="V914" i="19"/>
  <c r="O913" i="19"/>
  <c r="Q913" i="19" s="1"/>
  <c r="N913" i="19"/>
  <c r="P913" i="19" s="1"/>
  <c r="K914" i="19"/>
  <c r="L914" i="19"/>
  <c r="M914" i="19"/>
  <c r="T914" i="19"/>
  <c r="U914" i="19"/>
  <c r="X914" i="19"/>
  <c r="J914" i="19"/>
  <c r="S914" i="19"/>
  <c r="I914" i="19"/>
  <c r="G915" i="19"/>
  <c r="H913" i="19"/>
  <c r="E916" i="19"/>
  <c r="C918" i="19"/>
  <c r="B917" i="19"/>
  <c r="O914" i="19" a="1"/>
  <c r="R914" i="19" a="1"/>
  <c r="N914" i="19" a="1"/>
  <c r="R915" i="19" a="1"/>
  <c r="F917" i="19" a="1"/>
  <c r="E917" i="19" a="1"/>
  <c r="G916" i="19" a="1"/>
  <c r="R914" i="19" l="1"/>
  <c r="F917" i="19"/>
  <c r="V915" i="19"/>
  <c r="W915" i="19"/>
  <c r="O914" i="19"/>
  <c r="Q914" i="19" s="1"/>
  <c r="N914" i="19"/>
  <c r="P914" i="19" s="1"/>
  <c r="K915" i="19"/>
  <c r="L915" i="19"/>
  <c r="M915" i="19"/>
  <c r="T915" i="19"/>
  <c r="S915" i="19"/>
  <c r="U915" i="19"/>
  <c r="J915" i="19"/>
  <c r="I915" i="19"/>
  <c r="X915" i="19"/>
  <c r="G916" i="19"/>
  <c r="H914" i="19"/>
  <c r="R915" i="19"/>
  <c r="E917" i="19"/>
  <c r="C919" i="19"/>
  <c r="B918" i="19"/>
  <c r="O915" i="19" a="1"/>
  <c r="N915" i="19" a="1"/>
  <c r="R916" i="19" a="1"/>
  <c r="F918" i="19" a="1"/>
  <c r="E918" i="19" a="1"/>
  <c r="G917" i="19" a="1"/>
  <c r="F918" i="19" l="1"/>
  <c r="V916" i="19"/>
  <c r="W916" i="19"/>
  <c r="O915" i="19"/>
  <c r="Q915" i="19" s="1"/>
  <c r="N915" i="19"/>
  <c r="P915" i="19" s="1"/>
  <c r="L916" i="19"/>
  <c r="M916" i="19"/>
  <c r="K916" i="19"/>
  <c r="H915" i="19"/>
  <c r="U916" i="19"/>
  <c r="X916" i="19"/>
  <c r="T916" i="19"/>
  <c r="I916" i="19"/>
  <c r="S916" i="19"/>
  <c r="J916" i="19"/>
  <c r="G917" i="19"/>
  <c r="W917" i="19" s="1"/>
  <c r="R916" i="19"/>
  <c r="E918" i="19"/>
  <c r="C920" i="19"/>
  <c r="B919" i="19"/>
  <c r="N916" i="19" a="1"/>
  <c r="O916" i="19" a="1"/>
  <c r="F919" i="19" a="1"/>
  <c r="E919" i="19" a="1"/>
  <c r="G918" i="19" a="1"/>
  <c r="F919" i="19" l="1"/>
  <c r="V917" i="19"/>
  <c r="O916" i="19"/>
  <c r="Q916" i="19" s="1"/>
  <c r="N916" i="19"/>
  <c r="P916" i="19" s="1"/>
  <c r="K917" i="19"/>
  <c r="M917" i="19"/>
  <c r="L917" i="19"/>
  <c r="H916" i="19"/>
  <c r="I917" i="19"/>
  <c r="U917" i="19"/>
  <c r="S917" i="19"/>
  <c r="X917" i="19"/>
  <c r="J917" i="19"/>
  <c r="T917" i="19"/>
  <c r="G918" i="19"/>
  <c r="W918" i="19" s="1"/>
  <c r="E919" i="19"/>
  <c r="C921" i="19"/>
  <c r="B920" i="19"/>
  <c r="R917" i="19" a="1"/>
  <c r="O917" i="19" a="1"/>
  <c r="N917" i="19" a="1"/>
  <c r="F920" i="19" a="1"/>
  <c r="E920" i="19" a="1"/>
  <c r="G919" i="19" a="1"/>
  <c r="R917" i="19" l="1"/>
  <c r="F920" i="19"/>
  <c r="V918" i="19"/>
  <c r="O917" i="19"/>
  <c r="Q917" i="19" s="1"/>
  <c r="N917" i="19"/>
  <c r="P917" i="19" s="1"/>
  <c r="K918" i="19"/>
  <c r="M918" i="19"/>
  <c r="L918" i="19"/>
  <c r="X918" i="19"/>
  <c r="J918" i="19"/>
  <c r="I918" i="19"/>
  <c r="S918" i="19"/>
  <c r="U918" i="19"/>
  <c r="T918" i="19"/>
  <c r="G919" i="19"/>
  <c r="H917" i="19"/>
  <c r="E920" i="19"/>
  <c r="C922" i="19"/>
  <c r="B921" i="19"/>
  <c r="R919" i="19" a="1"/>
  <c r="R918" i="19" a="1"/>
  <c r="O918" i="19" a="1"/>
  <c r="N918" i="19" a="1"/>
  <c r="F921" i="19" a="1"/>
  <c r="E921" i="19" a="1"/>
  <c r="G920" i="19" a="1"/>
  <c r="R918" i="19" l="1"/>
  <c r="F921" i="19"/>
  <c r="V919" i="19"/>
  <c r="W919" i="19"/>
  <c r="O918" i="19"/>
  <c r="Q918" i="19" s="1"/>
  <c r="N918" i="19"/>
  <c r="P918" i="19" s="1"/>
  <c r="K919" i="19"/>
  <c r="L919" i="19"/>
  <c r="M919" i="19"/>
  <c r="T919" i="19"/>
  <c r="I919" i="19"/>
  <c r="X919" i="19"/>
  <c r="J919" i="19"/>
  <c r="S919" i="19"/>
  <c r="U919" i="19"/>
  <c r="H918" i="19"/>
  <c r="G920" i="19"/>
  <c r="W920" i="19" s="1"/>
  <c r="R919" i="19"/>
  <c r="E921" i="19"/>
  <c r="C923" i="19"/>
  <c r="B922" i="19"/>
  <c r="N919" i="19" a="1"/>
  <c r="O919" i="19" a="1"/>
  <c r="F922" i="19" a="1"/>
  <c r="G921" i="19" a="1"/>
  <c r="E922" i="19" a="1"/>
  <c r="F922" i="19" l="1"/>
  <c r="V920" i="19"/>
  <c r="O919" i="19"/>
  <c r="Q919" i="19" s="1"/>
  <c r="N919" i="19"/>
  <c r="P919" i="19" s="1"/>
  <c r="L920" i="19"/>
  <c r="M920" i="19"/>
  <c r="K920" i="19"/>
  <c r="T920" i="19"/>
  <c r="X920" i="19"/>
  <c r="U920" i="19"/>
  <c r="I920" i="19"/>
  <c r="S920" i="19"/>
  <c r="J920" i="19"/>
  <c r="G921" i="19"/>
  <c r="H919" i="19"/>
  <c r="E922" i="19"/>
  <c r="C924" i="19"/>
  <c r="B923" i="19"/>
  <c r="O920" i="19" a="1"/>
  <c r="R920" i="19" a="1"/>
  <c r="N920" i="19" a="1"/>
  <c r="R921" i="19" a="1"/>
  <c r="F923" i="19" a="1"/>
  <c r="E923" i="19" a="1"/>
  <c r="G922" i="19" a="1"/>
  <c r="R920" i="19" l="1"/>
  <c r="F923" i="19"/>
  <c r="V921" i="19"/>
  <c r="W921" i="19"/>
  <c r="O920" i="19"/>
  <c r="Q920" i="19" s="1"/>
  <c r="N920" i="19"/>
  <c r="P920" i="19" s="1"/>
  <c r="M921" i="19"/>
  <c r="K921" i="19"/>
  <c r="L921" i="19"/>
  <c r="U921" i="19"/>
  <c r="S921" i="19"/>
  <c r="X921" i="19"/>
  <c r="J921" i="19"/>
  <c r="T921" i="19"/>
  <c r="I921" i="19"/>
  <c r="G922" i="19"/>
  <c r="H920" i="19"/>
  <c r="R921" i="19"/>
  <c r="E923" i="19"/>
  <c r="C925" i="19"/>
  <c r="B924" i="19"/>
  <c r="O921" i="19" a="1"/>
  <c r="N921" i="19" a="1"/>
  <c r="R922" i="19" a="1"/>
  <c r="F924" i="19" a="1"/>
  <c r="E924" i="19" a="1"/>
  <c r="G923" i="19" a="1"/>
  <c r="F924" i="19" l="1"/>
  <c r="V922" i="19"/>
  <c r="W922" i="19"/>
  <c r="O921" i="19"/>
  <c r="Q921" i="19" s="1"/>
  <c r="N921" i="19"/>
  <c r="P921" i="19" s="1"/>
  <c r="K922" i="19"/>
  <c r="L922" i="19"/>
  <c r="M922" i="19"/>
  <c r="J922" i="19"/>
  <c r="U922" i="19"/>
  <c r="X922" i="19"/>
  <c r="I922" i="19"/>
  <c r="S922" i="19"/>
  <c r="T922" i="19"/>
  <c r="G923" i="19"/>
  <c r="R922" i="19"/>
  <c r="H921" i="19"/>
  <c r="E924" i="19"/>
  <c r="C926" i="19"/>
  <c r="B925" i="19"/>
  <c r="N922" i="19" a="1"/>
  <c r="O922" i="19" a="1"/>
  <c r="F925" i="19" a="1"/>
  <c r="G924" i="19" a="1"/>
  <c r="E925" i="19" a="1"/>
  <c r="F925" i="19" l="1"/>
  <c r="V923" i="19"/>
  <c r="W923" i="19"/>
  <c r="O922" i="19"/>
  <c r="Q922" i="19" s="1"/>
  <c r="N922" i="19"/>
  <c r="P922" i="19" s="1"/>
  <c r="K923" i="19"/>
  <c r="L923" i="19"/>
  <c r="M923" i="19"/>
  <c r="U923" i="19"/>
  <c r="X923" i="19"/>
  <c r="J923" i="19"/>
  <c r="I923" i="19"/>
  <c r="S923" i="19"/>
  <c r="T923" i="19"/>
  <c r="G924" i="19"/>
  <c r="H922" i="19"/>
  <c r="E925" i="19"/>
  <c r="C927" i="19"/>
  <c r="B926" i="19"/>
  <c r="R923" i="19" a="1"/>
  <c r="O923" i="19" a="1"/>
  <c r="N923" i="19" a="1"/>
  <c r="R924" i="19" a="1"/>
  <c r="F926" i="19" a="1"/>
  <c r="E926" i="19" a="1"/>
  <c r="G925" i="19" a="1"/>
  <c r="R923" i="19" l="1"/>
  <c r="F926" i="19"/>
  <c r="V924" i="19"/>
  <c r="W924" i="19"/>
  <c r="O923" i="19"/>
  <c r="Q923" i="19" s="1"/>
  <c r="N923" i="19"/>
  <c r="P923" i="19" s="1"/>
  <c r="L924" i="19"/>
  <c r="M924" i="19"/>
  <c r="K924" i="19"/>
  <c r="S924" i="19"/>
  <c r="T924" i="19"/>
  <c r="X924" i="19"/>
  <c r="U924" i="19"/>
  <c r="I924" i="19"/>
  <c r="J924" i="19"/>
  <c r="H923" i="19"/>
  <c r="G925" i="19"/>
  <c r="W925" i="19" s="1"/>
  <c r="R924" i="19"/>
  <c r="E926" i="19"/>
  <c r="C928" i="19"/>
  <c r="B927" i="19"/>
  <c r="N924" i="19" a="1"/>
  <c r="O924" i="19" a="1"/>
  <c r="F927" i="19" a="1"/>
  <c r="E927" i="19" a="1"/>
  <c r="G926" i="19" a="1"/>
  <c r="F927" i="19" l="1"/>
  <c r="V925" i="19"/>
  <c r="O924" i="19"/>
  <c r="Q924" i="19" s="1"/>
  <c r="N924" i="19"/>
  <c r="P924" i="19" s="1"/>
  <c r="K925" i="19"/>
  <c r="M925" i="19"/>
  <c r="L925" i="19"/>
  <c r="S925" i="19"/>
  <c r="T925" i="19"/>
  <c r="X925" i="19"/>
  <c r="I925" i="19"/>
  <c r="J925" i="19"/>
  <c r="U925" i="19"/>
  <c r="G926" i="19"/>
  <c r="H924" i="19"/>
  <c r="E927" i="19"/>
  <c r="C929" i="19"/>
  <c r="B928" i="19"/>
  <c r="O925" i="19" a="1"/>
  <c r="R925" i="19" a="1"/>
  <c r="R926" i="19" a="1"/>
  <c r="N925" i="19" a="1"/>
  <c r="F928" i="19" a="1"/>
  <c r="G927" i="19" a="1"/>
  <c r="E928" i="19" a="1"/>
  <c r="R925" i="19" l="1"/>
  <c r="F928" i="19"/>
  <c r="V926" i="19"/>
  <c r="W926" i="19"/>
  <c r="O925" i="19"/>
  <c r="Q925" i="19" s="1"/>
  <c r="N925" i="19"/>
  <c r="P925" i="19" s="1"/>
  <c r="K926" i="19"/>
  <c r="L926" i="19"/>
  <c r="M926" i="19"/>
  <c r="U926" i="19"/>
  <c r="X926" i="19"/>
  <c r="J926" i="19"/>
  <c r="S926" i="19"/>
  <c r="I926" i="19"/>
  <c r="T926" i="19"/>
  <c r="G927" i="19"/>
  <c r="H925" i="19"/>
  <c r="R926" i="19"/>
  <c r="E928" i="19"/>
  <c r="C930" i="19"/>
  <c r="B929" i="19"/>
  <c r="O926" i="19" a="1"/>
  <c r="N926" i="19" a="1"/>
  <c r="R927" i="19" a="1"/>
  <c r="F929" i="19" a="1"/>
  <c r="G928" i="19" a="1"/>
  <c r="E929" i="19" a="1"/>
  <c r="F929" i="19" l="1"/>
  <c r="V927" i="19"/>
  <c r="W927" i="19"/>
  <c r="O926" i="19"/>
  <c r="Q926" i="19" s="1"/>
  <c r="N926" i="19"/>
  <c r="P926" i="19" s="1"/>
  <c r="K927" i="19"/>
  <c r="L927" i="19"/>
  <c r="M927" i="19"/>
  <c r="T927" i="19"/>
  <c r="I927" i="19"/>
  <c r="X927" i="19"/>
  <c r="U927" i="19"/>
  <c r="J927" i="19"/>
  <c r="S927" i="19"/>
  <c r="H926" i="19"/>
  <c r="G928" i="19"/>
  <c r="W928" i="19" s="1"/>
  <c r="R927" i="19"/>
  <c r="E929" i="19"/>
  <c r="C931" i="19"/>
  <c r="B930" i="19"/>
  <c r="N927" i="19" a="1"/>
  <c r="O927" i="19" a="1"/>
  <c r="F930" i="19" a="1"/>
  <c r="E930" i="19" a="1"/>
  <c r="G929" i="19" a="1"/>
  <c r="F930" i="19" l="1"/>
  <c r="V928" i="19"/>
  <c r="O927" i="19"/>
  <c r="Q927" i="19" s="1"/>
  <c r="N927" i="19"/>
  <c r="P927" i="19" s="1"/>
  <c r="L928" i="19"/>
  <c r="M928" i="19"/>
  <c r="K928" i="19"/>
  <c r="U928" i="19"/>
  <c r="H927" i="19"/>
  <c r="S928" i="19"/>
  <c r="I928" i="19"/>
  <c r="X928" i="19"/>
  <c r="T928" i="19"/>
  <c r="J928" i="19"/>
  <c r="G929" i="19"/>
  <c r="W929" i="19" s="1"/>
  <c r="E930" i="19"/>
  <c r="C932" i="19"/>
  <c r="B931" i="19"/>
  <c r="R928" i="19" a="1"/>
  <c r="N928" i="19" a="1"/>
  <c r="O928" i="19" a="1"/>
  <c r="F931" i="19" a="1"/>
  <c r="E931" i="19" a="1"/>
  <c r="G930" i="19" a="1"/>
  <c r="R928" i="19" l="1"/>
  <c r="F931" i="19"/>
  <c r="V929" i="19"/>
  <c r="O928" i="19"/>
  <c r="Q928" i="19" s="1"/>
  <c r="N928" i="19"/>
  <c r="P928" i="19" s="1"/>
  <c r="M929" i="19"/>
  <c r="K929" i="19"/>
  <c r="L929" i="19"/>
  <c r="J929" i="19"/>
  <c r="T929" i="19"/>
  <c r="U929" i="19"/>
  <c r="S929" i="19"/>
  <c r="I929" i="19"/>
  <c r="H928" i="19"/>
  <c r="X929" i="19"/>
  <c r="G930" i="19"/>
  <c r="W930" i="19" s="1"/>
  <c r="E931" i="19"/>
  <c r="C933" i="19"/>
  <c r="B932" i="19"/>
  <c r="O929" i="19" a="1"/>
  <c r="R929" i="19" a="1"/>
  <c r="N929" i="19" a="1"/>
  <c r="F932" i="19" a="1"/>
  <c r="E932" i="19" a="1"/>
  <c r="G931" i="19" a="1"/>
  <c r="R929" i="19" l="1"/>
  <c r="F932" i="19"/>
  <c r="V930" i="19"/>
  <c r="O929" i="19"/>
  <c r="Q929" i="19" s="1"/>
  <c r="N929" i="19"/>
  <c r="P929" i="19" s="1"/>
  <c r="K930" i="19"/>
  <c r="L930" i="19"/>
  <c r="M930" i="19"/>
  <c r="I930" i="19"/>
  <c r="T930" i="19"/>
  <c r="S930" i="19"/>
  <c r="U930" i="19"/>
  <c r="X930" i="19"/>
  <c r="J930" i="19"/>
  <c r="H929" i="19"/>
  <c r="G931" i="19"/>
  <c r="W931" i="19" s="1"/>
  <c r="E932" i="19"/>
  <c r="C934" i="19"/>
  <c r="B933" i="19"/>
  <c r="N930" i="19" a="1"/>
  <c r="R930" i="19" a="1"/>
  <c r="O930" i="19" a="1"/>
  <c r="F933" i="19" a="1"/>
  <c r="E933" i="19" a="1"/>
  <c r="G932" i="19" a="1"/>
  <c r="R930" i="19" l="1"/>
  <c r="F933" i="19"/>
  <c r="V931" i="19"/>
  <c r="O930" i="19"/>
  <c r="Q930" i="19" s="1"/>
  <c r="N930" i="19"/>
  <c r="P930" i="19" s="1"/>
  <c r="H930" i="19"/>
  <c r="K931" i="19"/>
  <c r="L931" i="19"/>
  <c r="M931" i="19"/>
  <c r="T931" i="19"/>
  <c r="J931" i="19"/>
  <c r="U931" i="19"/>
  <c r="X931" i="19"/>
  <c r="I931" i="19"/>
  <c r="S931" i="19"/>
  <c r="G932" i="19"/>
  <c r="W932" i="19" s="1"/>
  <c r="E933" i="19"/>
  <c r="C935" i="19"/>
  <c r="B934" i="19"/>
  <c r="R931" i="19" a="1"/>
  <c r="N931" i="19" a="1"/>
  <c r="O931" i="19" a="1"/>
  <c r="F934" i="19" a="1"/>
  <c r="E934" i="19" a="1"/>
  <c r="G933" i="19" a="1"/>
  <c r="R931" i="19" l="1"/>
  <c r="F934" i="19"/>
  <c r="V932" i="19"/>
  <c r="O931" i="19"/>
  <c r="Q931" i="19" s="1"/>
  <c r="N931" i="19"/>
  <c r="P931" i="19" s="1"/>
  <c r="L932" i="19"/>
  <c r="M932" i="19"/>
  <c r="K932" i="19"/>
  <c r="U932" i="19"/>
  <c r="X932" i="19"/>
  <c r="S932" i="19"/>
  <c r="T932" i="19"/>
  <c r="J932" i="19"/>
  <c r="I932" i="19"/>
  <c r="G933" i="19"/>
  <c r="H931" i="19"/>
  <c r="E934" i="19"/>
  <c r="C936" i="19"/>
  <c r="B935" i="19"/>
  <c r="R932" i="19" a="1"/>
  <c r="N932" i="19" a="1"/>
  <c r="R933" i="19" a="1"/>
  <c r="O932" i="19" a="1"/>
  <c r="F935" i="19" a="1"/>
  <c r="E935" i="19" a="1"/>
  <c r="G934" i="19" a="1"/>
  <c r="R932" i="19" l="1"/>
  <c r="F935" i="19"/>
  <c r="V933" i="19"/>
  <c r="W933" i="19"/>
  <c r="O932" i="19"/>
  <c r="Q932" i="19" s="1"/>
  <c r="N932" i="19"/>
  <c r="P932" i="19" s="1"/>
  <c r="K933" i="19"/>
  <c r="M933" i="19"/>
  <c r="L933" i="19"/>
  <c r="T933" i="19"/>
  <c r="I933" i="19"/>
  <c r="X933" i="19"/>
  <c r="U933" i="19"/>
  <c r="J933" i="19"/>
  <c r="H932" i="19"/>
  <c r="S933" i="19"/>
  <c r="G934" i="19"/>
  <c r="W934" i="19" s="1"/>
  <c r="R933" i="19"/>
  <c r="E935" i="19"/>
  <c r="C937" i="19"/>
  <c r="B936" i="19"/>
  <c r="N933" i="19" a="1"/>
  <c r="O933" i="19" a="1"/>
  <c r="F936" i="19" a="1"/>
  <c r="E936" i="19" a="1"/>
  <c r="G935" i="19" a="1"/>
  <c r="F936" i="19" l="1"/>
  <c r="V934" i="19"/>
  <c r="O933" i="19"/>
  <c r="Q933" i="19" s="1"/>
  <c r="N933" i="19"/>
  <c r="P933" i="19" s="1"/>
  <c r="K934" i="19"/>
  <c r="L934" i="19"/>
  <c r="M934" i="19"/>
  <c r="J934" i="19"/>
  <c r="H933" i="19"/>
  <c r="I934" i="19"/>
  <c r="X934" i="19"/>
  <c r="U934" i="19"/>
  <c r="S934" i="19"/>
  <c r="T934" i="19"/>
  <c r="G935" i="19"/>
  <c r="W935" i="19" s="1"/>
  <c r="E936" i="19"/>
  <c r="C938" i="19"/>
  <c r="B937" i="19"/>
  <c r="R934" i="19" a="1"/>
  <c r="O934" i="19" a="1"/>
  <c r="N934" i="19" a="1"/>
  <c r="F937" i="19" a="1"/>
  <c r="E937" i="19" a="1"/>
  <c r="G936" i="19" a="1"/>
  <c r="R934" i="19" l="1"/>
  <c r="F937" i="19"/>
  <c r="V935" i="19"/>
  <c r="O934" i="19"/>
  <c r="Q934" i="19" s="1"/>
  <c r="N934" i="19"/>
  <c r="P934" i="19" s="1"/>
  <c r="K935" i="19"/>
  <c r="L935" i="19"/>
  <c r="M935" i="19"/>
  <c r="U935" i="19"/>
  <c r="I935" i="19"/>
  <c r="T935" i="19"/>
  <c r="X935" i="19"/>
  <c r="J935" i="19"/>
  <c r="S935" i="19"/>
  <c r="H934" i="19"/>
  <c r="G936" i="19"/>
  <c r="W936" i="19" s="1"/>
  <c r="E937" i="19"/>
  <c r="C939" i="19"/>
  <c r="B938" i="19"/>
  <c r="N935" i="19" a="1"/>
  <c r="R935" i="19" a="1"/>
  <c r="O935" i="19" a="1"/>
  <c r="F938" i="19" a="1"/>
  <c r="E938" i="19" a="1"/>
  <c r="G937" i="19" a="1"/>
  <c r="R935" i="19" l="1"/>
  <c r="F938" i="19"/>
  <c r="V936" i="19"/>
  <c r="O935" i="19"/>
  <c r="Q935" i="19" s="1"/>
  <c r="N935" i="19"/>
  <c r="P935" i="19" s="1"/>
  <c r="L936" i="19"/>
  <c r="M936" i="19"/>
  <c r="K936" i="19"/>
  <c r="I936" i="19"/>
  <c r="J936" i="19"/>
  <c r="S936" i="19"/>
  <c r="T936" i="19"/>
  <c r="X936" i="19"/>
  <c r="U936" i="19"/>
  <c r="H935" i="19"/>
  <c r="G937" i="19"/>
  <c r="W937" i="19" s="1"/>
  <c r="E938" i="19"/>
  <c r="C940" i="19"/>
  <c r="B939" i="19"/>
  <c r="O936" i="19" a="1"/>
  <c r="R936" i="19" a="1"/>
  <c r="N936" i="19" a="1"/>
  <c r="F939" i="19" a="1"/>
  <c r="E939" i="19" a="1"/>
  <c r="G938" i="19" a="1"/>
  <c r="R936" i="19" l="1"/>
  <c r="F939" i="19"/>
  <c r="V937" i="19"/>
  <c r="O936" i="19"/>
  <c r="Q936" i="19" s="1"/>
  <c r="N936" i="19"/>
  <c r="P936" i="19" s="1"/>
  <c r="M937" i="19"/>
  <c r="K937" i="19"/>
  <c r="L937" i="19"/>
  <c r="S937" i="19"/>
  <c r="U937" i="19"/>
  <c r="X937" i="19"/>
  <c r="J937" i="19"/>
  <c r="T937" i="19"/>
  <c r="I937" i="19"/>
  <c r="G938" i="19"/>
  <c r="H936" i="19"/>
  <c r="E939" i="19"/>
  <c r="C941" i="19"/>
  <c r="B940" i="19"/>
  <c r="N937" i="19" a="1"/>
  <c r="R937" i="19" a="1"/>
  <c r="O937" i="19" a="1"/>
  <c r="R938" i="19" a="1"/>
  <c r="F940" i="19" a="1"/>
  <c r="E940" i="19" a="1"/>
  <c r="G939" i="19" a="1"/>
  <c r="R937" i="19" l="1"/>
  <c r="F940" i="19"/>
  <c r="V938" i="19"/>
  <c r="W938" i="19"/>
  <c r="O937" i="19"/>
  <c r="Q937" i="19" s="1"/>
  <c r="N937" i="19"/>
  <c r="P937" i="19" s="1"/>
  <c r="K938" i="19"/>
  <c r="L938" i="19"/>
  <c r="M938" i="19"/>
  <c r="S938" i="19"/>
  <c r="I938" i="19"/>
  <c r="J938" i="19"/>
  <c r="T938" i="19"/>
  <c r="H937" i="19"/>
  <c r="U938" i="19"/>
  <c r="X938" i="19"/>
  <c r="G939" i="19"/>
  <c r="W939" i="19" s="1"/>
  <c r="R938" i="19"/>
  <c r="E940" i="19"/>
  <c r="C942" i="19"/>
  <c r="B941" i="19"/>
  <c r="N938" i="19" a="1"/>
  <c r="O938" i="19" a="1"/>
  <c r="F941" i="19" a="1"/>
  <c r="G940" i="19" a="1"/>
  <c r="E941" i="19" a="1"/>
  <c r="F941" i="19" l="1"/>
  <c r="V939" i="19"/>
  <c r="O938" i="19"/>
  <c r="Q938" i="19" s="1"/>
  <c r="N938" i="19"/>
  <c r="P938" i="19" s="1"/>
  <c r="K939" i="19"/>
  <c r="L939" i="19"/>
  <c r="M939" i="19"/>
  <c r="I939" i="19"/>
  <c r="H938" i="19"/>
  <c r="J939" i="19"/>
  <c r="T939" i="19"/>
  <c r="U939" i="19"/>
  <c r="S939" i="19"/>
  <c r="X939" i="19"/>
  <c r="G940" i="19"/>
  <c r="W940" i="19" s="1"/>
  <c r="E941" i="19"/>
  <c r="C943" i="19"/>
  <c r="B942" i="19"/>
  <c r="R939" i="19" a="1"/>
  <c r="N939" i="19" a="1"/>
  <c r="O939" i="19" a="1"/>
  <c r="F942" i="19" a="1"/>
  <c r="E942" i="19" a="1"/>
  <c r="G941" i="19" a="1"/>
  <c r="R939" i="19" l="1"/>
  <c r="F942" i="19"/>
  <c r="V940" i="19"/>
  <c r="O939" i="19"/>
  <c r="Q939" i="19" s="1"/>
  <c r="N939" i="19"/>
  <c r="P939" i="19" s="1"/>
  <c r="L940" i="19"/>
  <c r="M940" i="19"/>
  <c r="K940" i="19"/>
  <c r="T940" i="19"/>
  <c r="U940" i="19"/>
  <c r="X940" i="19"/>
  <c r="J940" i="19"/>
  <c r="I940" i="19"/>
  <c r="S940" i="19"/>
  <c r="G941" i="19"/>
  <c r="H939" i="19"/>
  <c r="E942" i="19"/>
  <c r="C944" i="19"/>
  <c r="B943" i="19"/>
  <c r="R941" i="19" a="1"/>
  <c r="R940" i="19" a="1"/>
  <c r="N940" i="19" a="1"/>
  <c r="O940" i="19" a="1"/>
  <c r="F943" i="19" a="1"/>
  <c r="E943" i="19" a="1"/>
  <c r="G942" i="19" a="1"/>
  <c r="R940" i="19" l="1"/>
  <c r="F943" i="19"/>
  <c r="V941" i="19"/>
  <c r="W941" i="19"/>
  <c r="O940" i="19"/>
  <c r="Q940" i="19" s="1"/>
  <c r="N940" i="19"/>
  <c r="P940" i="19" s="1"/>
  <c r="K941" i="19"/>
  <c r="M941" i="19"/>
  <c r="L941" i="19"/>
  <c r="U941" i="19"/>
  <c r="J941" i="19"/>
  <c r="X941" i="19"/>
  <c r="S941" i="19"/>
  <c r="I941" i="19"/>
  <c r="T941" i="19"/>
  <c r="G942" i="19"/>
  <c r="R941" i="19"/>
  <c r="H940" i="19"/>
  <c r="E943" i="19"/>
  <c r="C945" i="19"/>
  <c r="B944" i="19"/>
  <c r="N941" i="19" a="1"/>
  <c r="O941" i="19" a="1"/>
  <c r="R942" i="19" a="1"/>
  <c r="F944" i="19" a="1"/>
  <c r="E944" i="19" a="1"/>
  <c r="G943" i="19" a="1"/>
  <c r="F944" i="19" l="1"/>
  <c r="V942" i="19"/>
  <c r="W942" i="19"/>
  <c r="O941" i="19"/>
  <c r="Q941" i="19" s="1"/>
  <c r="N941" i="19"/>
  <c r="P941" i="19" s="1"/>
  <c r="K942" i="19"/>
  <c r="L942" i="19"/>
  <c r="M942" i="19"/>
  <c r="T942" i="19"/>
  <c r="J942" i="19"/>
  <c r="S942" i="19"/>
  <c r="U942" i="19"/>
  <c r="X942" i="19"/>
  <c r="I942" i="19"/>
  <c r="G943" i="19"/>
  <c r="H941" i="19"/>
  <c r="R942" i="19"/>
  <c r="E944" i="19"/>
  <c r="C946" i="19"/>
  <c r="B945" i="19"/>
  <c r="N942" i="19" a="1"/>
  <c r="R943" i="19" a="1"/>
  <c r="O942" i="19" a="1"/>
  <c r="F945" i="19" a="1"/>
  <c r="G944" i="19" a="1"/>
  <c r="E945" i="19" a="1"/>
  <c r="F945" i="19" l="1"/>
  <c r="V943" i="19"/>
  <c r="W943" i="19"/>
  <c r="O942" i="19"/>
  <c r="Q942" i="19" s="1"/>
  <c r="N942" i="19"/>
  <c r="P942" i="19" s="1"/>
  <c r="K943" i="19"/>
  <c r="L943" i="19"/>
  <c r="M943" i="19"/>
  <c r="X943" i="19"/>
  <c r="S943" i="19"/>
  <c r="J943" i="19"/>
  <c r="T943" i="19"/>
  <c r="I943" i="19"/>
  <c r="U943" i="19"/>
  <c r="G944" i="19"/>
  <c r="R943" i="19"/>
  <c r="E945" i="19"/>
  <c r="C947" i="19"/>
  <c r="B946" i="19"/>
  <c r="R944" i="19" a="1"/>
  <c r="O943" i="19" a="1"/>
  <c r="N943" i="19" a="1"/>
  <c r="F946" i="19" a="1"/>
  <c r="G945" i="19" a="1"/>
  <c r="E946" i="19" a="1"/>
  <c r="H942" i="19" l="1"/>
  <c r="F946" i="19"/>
  <c r="V944" i="19"/>
  <c r="W944" i="19"/>
  <c r="O943" i="19"/>
  <c r="Q943" i="19" s="1"/>
  <c r="N943" i="19"/>
  <c r="P943" i="19" s="1"/>
  <c r="L944" i="19"/>
  <c r="M944" i="19"/>
  <c r="K944" i="19"/>
  <c r="T944" i="19"/>
  <c r="J944" i="19"/>
  <c r="S944" i="19"/>
  <c r="X944" i="19"/>
  <c r="U944" i="19"/>
  <c r="I944" i="19"/>
  <c r="G945" i="19"/>
  <c r="R944" i="19"/>
  <c r="H943" i="19"/>
  <c r="E946" i="19"/>
  <c r="C948" i="19"/>
  <c r="B947" i="19"/>
  <c r="N944" i="19" a="1"/>
  <c r="O944" i="19" a="1"/>
  <c r="R945" i="19" a="1"/>
  <c r="F947" i="19" a="1"/>
  <c r="E947" i="19" a="1"/>
  <c r="G946" i="19" a="1"/>
  <c r="F947" i="19" l="1"/>
  <c r="V945" i="19"/>
  <c r="W945" i="19"/>
  <c r="O944" i="19"/>
  <c r="Q944" i="19" s="1"/>
  <c r="N944" i="19"/>
  <c r="P944" i="19" s="1"/>
  <c r="M945" i="19"/>
  <c r="K945" i="19"/>
  <c r="L945" i="19"/>
  <c r="U945" i="19"/>
  <c r="S945" i="19"/>
  <c r="T945" i="19"/>
  <c r="J945" i="19"/>
  <c r="I945" i="19"/>
  <c r="X945" i="19"/>
  <c r="G946" i="19"/>
  <c r="H944" i="19"/>
  <c r="R945" i="19"/>
  <c r="E947" i="19"/>
  <c r="C949" i="19"/>
  <c r="B948" i="19"/>
  <c r="N945" i="19" a="1"/>
  <c r="O945" i="19" a="1"/>
  <c r="F948" i="19" a="1"/>
  <c r="E948" i="19" a="1"/>
  <c r="G947" i="19" a="1"/>
  <c r="F948" i="19" l="1"/>
  <c r="V946" i="19"/>
  <c r="W946" i="19"/>
  <c r="O945" i="19"/>
  <c r="Q945" i="19" s="1"/>
  <c r="N945" i="19"/>
  <c r="P945" i="19" s="1"/>
  <c r="K946" i="19"/>
  <c r="L946" i="19"/>
  <c r="M946" i="19"/>
  <c r="J946" i="19"/>
  <c r="I946" i="19"/>
  <c r="U946" i="19"/>
  <c r="X946" i="19"/>
  <c r="T946" i="19"/>
  <c r="S946" i="19"/>
  <c r="G947" i="19"/>
  <c r="W947" i="19" s="1"/>
  <c r="H945" i="19"/>
  <c r="E948" i="19"/>
  <c r="C950" i="19"/>
  <c r="B949" i="19"/>
  <c r="O946" i="19" a="1"/>
  <c r="R946" i="19" a="1"/>
  <c r="N946" i="19" a="1"/>
  <c r="F949" i="19" a="1"/>
  <c r="E949" i="19" a="1"/>
  <c r="G948" i="19" a="1"/>
  <c r="R946" i="19" l="1"/>
  <c r="F949" i="19"/>
  <c r="V947" i="19"/>
  <c r="O946" i="19"/>
  <c r="Q946" i="19" s="1"/>
  <c r="N946" i="19"/>
  <c r="P946" i="19" s="1"/>
  <c r="H946" i="19"/>
  <c r="K947" i="19"/>
  <c r="L947" i="19"/>
  <c r="M947" i="19"/>
  <c r="J947" i="19"/>
  <c r="I947" i="19"/>
  <c r="S947" i="19"/>
  <c r="U947" i="19"/>
  <c r="T947" i="19"/>
  <c r="X947" i="19"/>
  <c r="G948" i="19"/>
  <c r="W948" i="19" s="1"/>
  <c r="E949" i="19"/>
  <c r="C951" i="19"/>
  <c r="B950" i="19"/>
  <c r="R947" i="19" a="1"/>
  <c r="O947" i="19" a="1"/>
  <c r="N947" i="19" a="1"/>
  <c r="F950" i="19" a="1"/>
  <c r="E950" i="19" a="1"/>
  <c r="G949" i="19" a="1"/>
  <c r="R947" i="19" l="1"/>
  <c r="F950" i="19"/>
  <c r="V948" i="19"/>
  <c r="O947" i="19"/>
  <c r="Q947" i="19" s="1"/>
  <c r="N947" i="19"/>
  <c r="P947" i="19" s="1"/>
  <c r="L948" i="19"/>
  <c r="M948" i="19"/>
  <c r="K948" i="19"/>
  <c r="S948" i="19"/>
  <c r="T948" i="19"/>
  <c r="X948" i="19"/>
  <c r="U948" i="19"/>
  <c r="H947" i="19"/>
  <c r="I948" i="19"/>
  <c r="J948" i="19"/>
  <c r="G949" i="19"/>
  <c r="W949" i="19" s="1"/>
  <c r="E950" i="19"/>
  <c r="C952" i="19"/>
  <c r="B951" i="19"/>
  <c r="R948" i="19" a="1"/>
  <c r="N948" i="19" a="1"/>
  <c r="O948" i="19" a="1"/>
  <c r="F951" i="19" a="1"/>
  <c r="G950" i="19" a="1"/>
  <c r="E951" i="19" a="1"/>
  <c r="R948" i="19" l="1"/>
  <c r="F951" i="19"/>
  <c r="V949" i="19"/>
  <c r="O948" i="19"/>
  <c r="Q948" i="19" s="1"/>
  <c r="N948" i="19"/>
  <c r="P948" i="19" s="1"/>
  <c r="K949" i="19"/>
  <c r="M949" i="19"/>
  <c r="L949" i="19"/>
  <c r="U949" i="19"/>
  <c r="I949" i="19"/>
  <c r="S949" i="19"/>
  <c r="H948" i="19"/>
  <c r="X949" i="19"/>
  <c r="J949" i="19"/>
  <c r="T949" i="19"/>
  <c r="G950" i="19"/>
  <c r="W950" i="19" s="1"/>
  <c r="E951" i="19"/>
  <c r="C953" i="19"/>
  <c r="B952" i="19"/>
  <c r="N949" i="19" a="1"/>
  <c r="R949" i="19" a="1"/>
  <c r="O949" i="19" a="1"/>
  <c r="F952" i="19" a="1"/>
  <c r="G951" i="19" a="1"/>
  <c r="E952" i="19" a="1"/>
  <c r="R949" i="19" l="1"/>
  <c r="F952" i="19"/>
  <c r="V950" i="19"/>
  <c r="O949" i="19"/>
  <c r="Q949" i="19" s="1"/>
  <c r="N949" i="19"/>
  <c r="P949" i="19" s="1"/>
  <c r="K950" i="19"/>
  <c r="L950" i="19"/>
  <c r="M950" i="19"/>
  <c r="X950" i="19"/>
  <c r="H949" i="19"/>
  <c r="T950" i="19"/>
  <c r="S950" i="19"/>
  <c r="J950" i="19"/>
  <c r="U950" i="19"/>
  <c r="I950" i="19"/>
  <c r="G951" i="19"/>
  <c r="W951" i="19" s="1"/>
  <c r="E952" i="19"/>
  <c r="C954" i="19"/>
  <c r="B953" i="19"/>
  <c r="O950" i="19" a="1"/>
  <c r="R950" i="19" a="1"/>
  <c r="N950" i="19" a="1"/>
  <c r="F953" i="19" a="1"/>
  <c r="E953" i="19" a="1"/>
  <c r="G952" i="19" a="1"/>
  <c r="R950" i="19" l="1"/>
  <c r="F953" i="19"/>
  <c r="V951" i="19"/>
  <c r="O950" i="19"/>
  <c r="Q950" i="19" s="1"/>
  <c r="N950" i="19"/>
  <c r="P950" i="19" s="1"/>
  <c r="K951" i="19"/>
  <c r="L951" i="19"/>
  <c r="M951" i="19"/>
  <c r="T951" i="19"/>
  <c r="I951" i="19"/>
  <c r="U951" i="19"/>
  <c r="X951" i="19"/>
  <c r="S951" i="19"/>
  <c r="J951" i="19"/>
  <c r="G952" i="19"/>
  <c r="H950" i="19"/>
  <c r="E953" i="19"/>
  <c r="C955" i="19"/>
  <c r="B954" i="19"/>
  <c r="R951" i="19" a="1"/>
  <c r="O951" i="19" a="1"/>
  <c r="N951" i="19" a="1"/>
  <c r="R952" i="19" a="1"/>
  <c r="F954" i="19" a="1"/>
  <c r="E954" i="19" a="1"/>
  <c r="G953" i="19" a="1"/>
  <c r="R951" i="19" l="1"/>
  <c r="F954" i="19"/>
  <c r="V952" i="19"/>
  <c r="W952" i="19"/>
  <c r="O951" i="19"/>
  <c r="Q951" i="19" s="1"/>
  <c r="N951" i="19"/>
  <c r="P951" i="19" s="1"/>
  <c r="L952" i="19"/>
  <c r="M952" i="19"/>
  <c r="K952" i="19"/>
  <c r="S952" i="19"/>
  <c r="X952" i="19"/>
  <c r="J952" i="19"/>
  <c r="U952" i="19"/>
  <c r="T952" i="19"/>
  <c r="I952" i="19"/>
  <c r="G953" i="19"/>
  <c r="H951" i="19"/>
  <c r="R952" i="19"/>
  <c r="E954" i="19"/>
  <c r="C956" i="19"/>
  <c r="B955" i="19"/>
  <c r="R953" i="19" a="1"/>
  <c r="O952" i="19" a="1"/>
  <c r="N952" i="19" a="1"/>
  <c r="F955" i="19" a="1"/>
  <c r="G954" i="19" a="1"/>
  <c r="E955" i="19" a="1"/>
  <c r="F955" i="19" l="1"/>
  <c r="V953" i="19"/>
  <c r="W953" i="19"/>
  <c r="O952" i="19"/>
  <c r="Q952" i="19" s="1"/>
  <c r="N952" i="19"/>
  <c r="P952" i="19" s="1"/>
  <c r="M953" i="19"/>
  <c r="L953" i="19"/>
  <c r="K953" i="19"/>
  <c r="I953" i="19"/>
  <c r="X953" i="19"/>
  <c r="S953" i="19"/>
  <c r="J953" i="19"/>
  <c r="U953" i="19"/>
  <c r="T953" i="19"/>
  <c r="G954" i="19"/>
  <c r="H952" i="19"/>
  <c r="R953" i="19"/>
  <c r="E955" i="19"/>
  <c r="C957" i="19"/>
  <c r="B956" i="19"/>
  <c r="N953" i="19" a="1"/>
  <c r="R954" i="19" a="1"/>
  <c r="O953" i="19" a="1"/>
  <c r="F956" i="19" a="1"/>
  <c r="E956" i="19" a="1"/>
  <c r="G955" i="19" a="1"/>
  <c r="F956" i="19" l="1"/>
  <c r="V954" i="19"/>
  <c r="W954" i="19"/>
  <c r="O953" i="19"/>
  <c r="Q953" i="19" s="1"/>
  <c r="N953" i="19"/>
  <c r="P953" i="19" s="1"/>
  <c r="K954" i="19"/>
  <c r="L954" i="19"/>
  <c r="M954" i="19"/>
  <c r="U954" i="19"/>
  <c r="T954" i="19"/>
  <c r="J954" i="19"/>
  <c r="I954" i="19"/>
  <c r="H953" i="19"/>
  <c r="X954" i="19"/>
  <c r="S954" i="19"/>
  <c r="G955" i="19"/>
  <c r="W955" i="19" s="1"/>
  <c r="R954" i="19"/>
  <c r="E956" i="19"/>
  <c r="C958" i="19"/>
  <c r="B957" i="19"/>
  <c r="O954" i="19" a="1"/>
  <c r="N954" i="19" a="1"/>
  <c r="F957" i="19" a="1"/>
  <c r="G956" i="19" a="1"/>
  <c r="E957" i="19" a="1"/>
  <c r="F957" i="19" l="1"/>
  <c r="V955" i="19"/>
  <c r="O954" i="19"/>
  <c r="Q954" i="19" s="1"/>
  <c r="N954" i="19"/>
  <c r="P954" i="19" s="1"/>
  <c r="K955" i="19"/>
  <c r="L955" i="19"/>
  <c r="M955" i="19"/>
  <c r="U955" i="19"/>
  <c r="X955" i="19"/>
  <c r="S955" i="19"/>
  <c r="J955" i="19"/>
  <c r="I955" i="19"/>
  <c r="T955" i="19"/>
  <c r="G956" i="19"/>
  <c r="H954" i="19"/>
  <c r="E957" i="19"/>
  <c r="C959" i="19"/>
  <c r="B958" i="19"/>
  <c r="O955" i="19" a="1"/>
  <c r="R955" i="19" a="1"/>
  <c r="R956" i="19" a="1"/>
  <c r="N955" i="19" a="1"/>
  <c r="F958" i="19" a="1"/>
  <c r="E958" i="19" a="1"/>
  <c r="G957" i="19" a="1"/>
  <c r="R955" i="19" l="1"/>
  <c r="F958" i="19"/>
  <c r="V956" i="19"/>
  <c r="W956" i="19"/>
  <c r="O955" i="19"/>
  <c r="Q955" i="19" s="1"/>
  <c r="N955" i="19"/>
  <c r="L956" i="19"/>
  <c r="M956" i="19"/>
  <c r="K956" i="19"/>
  <c r="I956" i="19"/>
  <c r="S956" i="19"/>
  <c r="T956" i="19"/>
  <c r="X956" i="19"/>
  <c r="J956" i="19"/>
  <c r="U956" i="19"/>
  <c r="G957" i="19"/>
  <c r="W957" i="19" s="1"/>
  <c r="R956" i="19"/>
  <c r="E958" i="19"/>
  <c r="C960" i="19"/>
  <c r="B959" i="19"/>
  <c r="O956" i="19" a="1"/>
  <c r="N956" i="19" a="1"/>
  <c r="F959" i="19" a="1"/>
  <c r="E959" i="19" a="1"/>
  <c r="G958" i="19" a="1"/>
  <c r="F959" i="19" l="1"/>
  <c r="V957" i="19"/>
  <c r="O956" i="19"/>
  <c r="Q956" i="19" s="1"/>
  <c r="H955" i="19"/>
  <c r="P955" i="19"/>
  <c r="N956" i="19"/>
  <c r="P956" i="19" s="1"/>
  <c r="K957" i="19"/>
  <c r="M957" i="19"/>
  <c r="L957" i="19"/>
  <c r="I957" i="19"/>
  <c r="X957" i="19"/>
  <c r="T957" i="19"/>
  <c r="U957" i="19"/>
  <c r="S957" i="19"/>
  <c r="H956" i="19"/>
  <c r="J957" i="19"/>
  <c r="G958" i="19"/>
  <c r="E959" i="19"/>
  <c r="C961" i="19"/>
  <c r="B960" i="19"/>
  <c r="R957" i="19" a="1"/>
  <c r="R958" i="19" a="1"/>
  <c r="O957" i="19" a="1"/>
  <c r="N957" i="19" a="1"/>
  <c r="F960" i="19" a="1"/>
  <c r="E960" i="19" a="1"/>
  <c r="G959" i="19" a="1"/>
  <c r="R957" i="19" l="1"/>
  <c r="F960" i="19"/>
  <c r="V958" i="19"/>
  <c r="W958" i="19"/>
  <c r="O957" i="19"/>
  <c r="Q957" i="19" s="1"/>
  <c r="N957" i="19"/>
  <c r="P957" i="19" s="1"/>
  <c r="K958" i="19"/>
  <c r="L958" i="19"/>
  <c r="M958" i="19"/>
  <c r="T958" i="19"/>
  <c r="S958" i="19"/>
  <c r="J958" i="19"/>
  <c r="U958" i="19"/>
  <c r="I958" i="19"/>
  <c r="X958" i="19"/>
  <c r="H957" i="19"/>
  <c r="G959" i="19"/>
  <c r="W959" i="19" s="1"/>
  <c r="R958" i="19"/>
  <c r="E960" i="19"/>
  <c r="C962" i="19"/>
  <c r="B961" i="19"/>
  <c r="N958" i="19" a="1"/>
  <c r="O958" i="19" a="1"/>
  <c r="F961" i="19" a="1"/>
  <c r="E961" i="19" a="1"/>
  <c r="G960" i="19" a="1"/>
  <c r="F961" i="19" l="1"/>
  <c r="V959" i="19"/>
  <c r="O958" i="19"/>
  <c r="Q958" i="19" s="1"/>
  <c r="N958" i="19"/>
  <c r="P958" i="19" s="1"/>
  <c r="K959" i="19"/>
  <c r="L959" i="19"/>
  <c r="M959" i="19"/>
  <c r="I959" i="19"/>
  <c r="X959" i="19"/>
  <c r="J959" i="19"/>
  <c r="T959" i="19"/>
  <c r="S959" i="19"/>
  <c r="U959" i="19"/>
  <c r="G960" i="19"/>
  <c r="H958" i="19"/>
  <c r="E961" i="19"/>
  <c r="C963" i="19"/>
  <c r="B962" i="19"/>
  <c r="R959" i="19" a="1"/>
  <c r="N959" i="19" a="1"/>
  <c r="O959" i="19" a="1"/>
  <c r="F962" i="19" a="1"/>
  <c r="E962" i="19" a="1"/>
  <c r="G961" i="19" a="1"/>
  <c r="R959" i="19" l="1"/>
  <c r="F962" i="19"/>
  <c r="V960" i="19"/>
  <c r="W960" i="19"/>
  <c r="O959" i="19"/>
  <c r="Q959" i="19" s="1"/>
  <c r="N959" i="19"/>
  <c r="P959" i="19" s="1"/>
  <c r="L960" i="19"/>
  <c r="M960" i="19"/>
  <c r="K960" i="19"/>
  <c r="J960" i="19"/>
  <c r="I960" i="19"/>
  <c r="U960" i="19"/>
  <c r="H959" i="19"/>
  <c r="T960" i="19"/>
  <c r="X960" i="19"/>
  <c r="S960" i="19"/>
  <c r="G961" i="19"/>
  <c r="W961" i="19" s="1"/>
  <c r="E962" i="19"/>
  <c r="C964" i="19"/>
  <c r="B963" i="19"/>
  <c r="R960" i="19" a="1"/>
  <c r="O960" i="19" a="1"/>
  <c r="N960" i="19" a="1"/>
  <c r="F963" i="19" a="1"/>
  <c r="G962" i="19" a="1"/>
  <c r="E963" i="19" a="1"/>
  <c r="R960" i="19" l="1"/>
  <c r="F963" i="19"/>
  <c r="V961" i="19"/>
  <c r="O960" i="19"/>
  <c r="Q960" i="19" s="1"/>
  <c r="J961" i="19"/>
  <c r="N960" i="19"/>
  <c r="P960" i="19" s="1"/>
  <c r="M961" i="19"/>
  <c r="K961" i="19"/>
  <c r="L961" i="19"/>
  <c r="X961" i="19"/>
  <c r="I961" i="19"/>
  <c r="U961" i="19"/>
  <c r="T961" i="19"/>
  <c r="S961" i="19"/>
  <c r="G962" i="19"/>
  <c r="H960" i="19"/>
  <c r="E963" i="19"/>
  <c r="C965" i="19"/>
  <c r="B964" i="19"/>
  <c r="N961" i="19" a="1"/>
  <c r="R961" i="19" a="1"/>
  <c r="O961" i="19" a="1"/>
  <c r="F964" i="19" a="1"/>
  <c r="E964" i="19" a="1"/>
  <c r="G963" i="19" a="1"/>
  <c r="R961" i="19" l="1"/>
  <c r="F964" i="19"/>
  <c r="V962" i="19"/>
  <c r="W962" i="19"/>
  <c r="O961" i="19"/>
  <c r="Q961" i="19" s="1"/>
  <c r="N961" i="19"/>
  <c r="P961" i="19" s="1"/>
  <c r="K962" i="19"/>
  <c r="L962" i="19"/>
  <c r="M962" i="19"/>
  <c r="U962" i="19"/>
  <c r="X962" i="19"/>
  <c r="I962" i="19"/>
  <c r="T962" i="19"/>
  <c r="J962" i="19"/>
  <c r="S962" i="19"/>
  <c r="G963" i="19"/>
  <c r="H961" i="19"/>
  <c r="E964" i="19"/>
  <c r="C966" i="19"/>
  <c r="B965" i="19"/>
  <c r="R963" i="19" a="1"/>
  <c r="O962" i="19" a="1"/>
  <c r="R962" i="19" a="1"/>
  <c r="N962" i="19" a="1"/>
  <c r="F965" i="19" a="1"/>
  <c r="E965" i="19" a="1"/>
  <c r="G964" i="19" a="1"/>
  <c r="R962" i="19" l="1"/>
  <c r="F965" i="19"/>
  <c r="V963" i="19"/>
  <c r="W963" i="19"/>
  <c r="O962" i="19"/>
  <c r="Q962" i="19" s="1"/>
  <c r="N962" i="19"/>
  <c r="P962" i="19" s="1"/>
  <c r="K963" i="19"/>
  <c r="L963" i="19"/>
  <c r="M963" i="19"/>
  <c r="J963" i="19"/>
  <c r="T963" i="19"/>
  <c r="I963" i="19"/>
  <c r="X963" i="19"/>
  <c r="U963" i="19"/>
  <c r="H962" i="19"/>
  <c r="S963" i="19"/>
  <c r="G964" i="19"/>
  <c r="W964" i="19" s="1"/>
  <c r="R963" i="19"/>
  <c r="E965" i="19"/>
  <c r="C967" i="19"/>
  <c r="B966" i="19"/>
  <c r="N963" i="19" a="1"/>
  <c r="O963" i="19" a="1"/>
  <c r="F966" i="19" a="1"/>
  <c r="G965" i="19" a="1"/>
  <c r="E966" i="19" a="1"/>
  <c r="F966" i="19" l="1"/>
  <c r="V964" i="19"/>
  <c r="O963" i="19"/>
  <c r="Q963" i="19" s="1"/>
  <c r="N963" i="19"/>
  <c r="P963" i="19" s="1"/>
  <c r="L964" i="19"/>
  <c r="M964" i="19"/>
  <c r="K964" i="19"/>
  <c r="S964" i="19"/>
  <c r="T964" i="19"/>
  <c r="I964" i="19"/>
  <c r="X964" i="19"/>
  <c r="J964" i="19"/>
  <c r="U964" i="19"/>
  <c r="G965" i="19"/>
  <c r="H963" i="19"/>
  <c r="E966" i="19"/>
  <c r="C968" i="19"/>
  <c r="B967" i="19"/>
  <c r="R964" i="19" a="1"/>
  <c r="O964" i="19" a="1"/>
  <c r="N964" i="19" a="1"/>
  <c r="F967" i="19" a="1"/>
  <c r="E967" i="19" a="1"/>
  <c r="G966" i="19" a="1"/>
  <c r="R964" i="19" l="1"/>
  <c r="F967" i="19"/>
  <c r="V965" i="19"/>
  <c r="W965" i="19"/>
  <c r="O964" i="19"/>
  <c r="Q964" i="19" s="1"/>
  <c r="N964" i="19"/>
  <c r="P964" i="19" s="1"/>
  <c r="K965" i="19"/>
  <c r="M965" i="19"/>
  <c r="L965" i="19"/>
  <c r="T965" i="19"/>
  <c r="U965" i="19"/>
  <c r="X965" i="19"/>
  <c r="S965" i="19"/>
  <c r="I965" i="19"/>
  <c r="J965" i="19"/>
  <c r="G966" i="19"/>
  <c r="H964" i="19"/>
  <c r="E967" i="19"/>
  <c r="C969" i="19"/>
  <c r="B968" i="19"/>
  <c r="R966" i="19" a="1"/>
  <c r="O965" i="19" a="1"/>
  <c r="N965" i="19" a="1"/>
  <c r="R965" i="19" a="1"/>
  <c r="F968" i="19" a="1"/>
  <c r="E968" i="19" a="1"/>
  <c r="G967" i="19" a="1"/>
  <c r="R965" i="19" l="1"/>
  <c r="F968" i="19"/>
  <c r="V966" i="19"/>
  <c r="W966" i="19"/>
  <c r="O965" i="19"/>
  <c r="Q965" i="19" s="1"/>
  <c r="N965" i="19"/>
  <c r="P965" i="19" s="1"/>
  <c r="K966" i="19"/>
  <c r="L966" i="19"/>
  <c r="M966" i="19"/>
  <c r="T966" i="19"/>
  <c r="J966" i="19"/>
  <c r="I966" i="19"/>
  <c r="X966" i="19"/>
  <c r="U966" i="19"/>
  <c r="S966" i="19"/>
  <c r="G967" i="19"/>
  <c r="H965" i="19"/>
  <c r="R966" i="19"/>
  <c r="E968" i="19"/>
  <c r="C970" i="19"/>
  <c r="B969" i="19"/>
  <c r="N966" i="19" a="1"/>
  <c r="R967" i="19" a="1"/>
  <c r="O966" i="19" a="1"/>
  <c r="F969" i="19" a="1"/>
  <c r="G968" i="19" a="1"/>
  <c r="E969" i="19" a="1"/>
  <c r="F969" i="19" l="1"/>
  <c r="V967" i="19"/>
  <c r="W967" i="19"/>
  <c r="O966" i="19"/>
  <c r="Q966" i="19" s="1"/>
  <c r="N966" i="19"/>
  <c r="P966" i="19" s="1"/>
  <c r="H966" i="19"/>
  <c r="K967" i="19"/>
  <c r="L967" i="19"/>
  <c r="M967" i="19"/>
  <c r="U967" i="19"/>
  <c r="I967" i="19"/>
  <c r="T967" i="19"/>
  <c r="X967" i="19"/>
  <c r="S967" i="19"/>
  <c r="J967" i="19"/>
  <c r="G968" i="19"/>
  <c r="W968" i="19" s="1"/>
  <c r="R967" i="19"/>
  <c r="E969" i="19"/>
  <c r="C971" i="19"/>
  <c r="B970" i="19"/>
  <c r="O967" i="19" a="1"/>
  <c r="N967" i="19" a="1"/>
  <c r="F970" i="19" a="1"/>
  <c r="E970" i="19" a="1"/>
  <c r="G969" i="19" a="1"/>
  <c r="F970" i="19" l="1"/>
  <c r="V968" i="19"/>
  <c r="O967" i="19"/>
  <c r="Q967" i="19" s="1"/>
  <c r="N967" i="19"/>
  <c r="P967" i="19" s="1"/>
  <c r="H967" i="19"/>
  <c r="L968" i="19"/>
  <c r="M968" i="19"/>
  <c r="K968" i="19"/>
  <c r="U968" i="19"/>
  <c r="S968" i="19"/>
  <c r="T968" i="19"/>
  <c r="J968" i="19"/>
  <c r="I968" i="19"/>
  <c r="X968" i="19"/>
  <c r="G969" i="19"/>
  <c r="W969" i="19" s="1"/>
  <c r="E970" i="19"/>
  <c r="C972" i="19"/>
  <c r="B971" i="19"/>
  <c r="O968" i="19" a="1"/>
  <c r="R968" i="19" a="1"/>
  <c r="N968" i="19" a="1"/>
  <c r="F971" i="19" a="1"/>
  <c r="E971" i="19" a="1"/>
  <c r="G970" i="19" a="1"/>
  <c r="R968" i="19" l="1"/>
  <c r="F971" i="19"/>
  <c r="V969" i="19"/>
  <c r="O968" i="19"/>
  <c r="Q968" i="19" s="1"/>
  <c r="N968" i="19"/>
  <c r="P968" i="19" s="1"/>
  <c r="M969" i="19"/>
  <c r="K969" i="19"/>
  <c r="L969" i="19"/>
  <c r="S969" i="19"/>
  <c r="U969" i="19"/>
  <c r="J969" i="19"/>
  <c r="T969" i="19"/>
  <c r="X969" i="19"/>
  <c r="I969" i="19"/>
  <c r="H968" i="19"/>
  <c r="G970" i="19"/>
  <c r="W970" i="19" s="1"/>
  <c r="E971" i="19"/>
  <c r="C973" i="19"/>
  <c r="B972" i="19"/>
  <c r="N969" i="19" a="1"/>
  <c r="R969" i="19" a="1"/>
  <c r="O969" i="19" a="1"/>
  <c r="F972" i="19" a="1"/>
  <c r="E972" i="19" a="1"/>
  <c r="G971" i="19" a="1"/>
  <c r="R969" i="19" l="1"/>
  <c r="F972" i="19"/>
  <c r="V970" i="19"/>
  <c r="O969" i="19"/>
  <c r="Q969" i="19" s="1"/>
  <c r="N969" i="19"/>
  <c r="K970" i="19"/>
  <c r="L970" i="19"/>
  <c r="M970" i="19"/>
  <c r="T970" i="19"/>
  <c r="U970" i="19"/>
  <c r="J970" i="19"/>
  <c r="S970" i="19"/>
  <c r="X970" i="19"/>
  <c r="I970" i="19"/>
  <c r="G971" i="19"/>
  <c r="W971" i="19" s="1"/>
  <c r="E972" i="19"/>
  <c r="C974" i="19"/>
  <c r="B973" i="19"/>
  <c r="R970" i="19" a="1"/>
  <c r="N970" i="19" a="1"/>
  <c r="O970" i="19" a="1"/>
  <c r="F973" i="19" a="1"/>
  <c r="E973" i="19" a="1"/>
  <c r="G972" i="19" a="1"/>
  <c r="R970" i="19" l="1"/>
  <c r="F973" i="19"/>
  <c r="V971" i="19"/>
  <c r="O970" i="19"/>
  <c r="Q970" i="19" s="1"/>
  <c r="H969" i="19"/>
  <c r="P969" i="19"/>
  <c r="N970" i="19"/>
  <c r="P970" i="19" s="1"/>
  <c r="K971" i="19"/>
  <c r="L971" i="19"/>
  <c r="M971" i="19"/>
  <c r="I971" i="19"/>
  <c r="S971" i="19"/>
  <c r="T971" i="19"/>
  <c r="H970" i="19"/>
  <c r="U971" i="19"/>
  <c r="X971" i="19"/>
  <c r="J971" i="19"/>
  <c r="G972" i="19"/>
  <c r="E973" i="19"/>
  <c r="C975" i="19"/>
  <c r="B974" i="19"/>
  <c r="R971" i="19" a="1"/>
  <c r="O971" i="19" a="1"/>
  <c r="N971" i="19" a="1"/>
  <c r="F974" i="19" a="1"/>
  <c r="G973" i="19" a="1"/>
  <c r="E974" i="19" a="1"/>
  <c r="R971" i="19" l="1"/>
  <c r="F974" i="19"/>
  <c r="V972" i="19"/>
  <c r="W972" i="19"/>
  <c r="O971" i="19"/>
  <c r="Q971" i="19" s="1"/>
  <c r="X972" i="19"/>
  <c r="N971" i="19"/>
  <c r="L972" i="19"/>
  <c r="M972" i="19"/>
  <c r="K972" i="19"/>
  <c r="I972" i="19"/>
  <c r="J972" i="19"/>
  <c r="U972" i="19"/>
  <c r="T972" i="19"/>
  <c r="S972" i="19"/>
  <c r="G973" i="19"/>
  <c r="W973" i="19" s="1"/>
  <c r="E974" i="19"/>
  <c r="C976" i="19"/>
  <c r="B975" i="19"/>
  <c r="R972" i="19" a="1"/>
  <c r="N972" i="19" a="1"/>
  <c r="O972" i="19" a="1"/>
  <c r="F975" i="19" a="1"/>
  <c r="E975" i="19" a="1"/>
  <c r="G974" i="19" a="1"/>
  <c r="R972" i="19" l="1"/>
  <c r="F975" i="19"/>
  <c r="V973" i="19"/>
  <c r="O972" i="19"/>
  <c r="Q972" i="19" s="1"/>
  <c r="H971" i="19"/>
  <c r="P971" i="19"/>
  <c r="N972" i="19"/>
  <c r="P972" i="19" s="1"/>
  <c r="K973" i="19"/>
  <c r="M973" i="19"/>
  <c r="L973" i="19"/>
  <c r="X973" i="19"/>
  <c r="S973" i="19"/>
  <c r="T973" i="19"/>
  <c r="I973" i="19"/>
  <c r="U973" i="19"/>
  <c r="J973" i="19"/>
  <c r="G974" i="19"/>
  <c r="W974" i="19" s="1"/>
  <c r="H972" i="19"/>
  <c r="E975" i="19"/>
  <c r="C977" i="19"/>
  <c r="B976" i="19"/>
  <c r="R973" i="19" a="1"/>
  <c r="N973" i="19" a="1"/>
  <c r="O973" i="19" a="1"/>
  <c r="F976" i="19" a="1"/>
  <c r="E976" i="19" a="1"/>
  <c r="G975" i="19" a="1"/>
  <c r="R973" i="19" l="1"/>
  <c r="F976" i="19"/>
  <c r="V974" i="19"/>
  <c r="O973" i="19"/>
  <c r="Q973" i="19" s="1"/>
  <c r="N973" i="19"/>
  <c r="P973" i="19" s="1"/>
  <c r="H973" i="19"/>
  <c r="M974" i="19"/>
  <c r="K974" i="19"/>
  <c r="L974" i="19"/>
  <c r="J974" i="19"/>
  <c r="T974" i="19"/>
  <c r="S974" i="19"/>
  <c r="I974" i="19"/>
  <c r="X974" i="19"/>
  <c r="U974" i="19"/>
  <c r="G975" i="19"/>
  <c r="W975" i="19" s="1"/>
  <c r="E976" i="19"/>
  <c r="C978" i="19"/>
  <c r="B977" i="19"/>
  <c r="O974" i="19" a="1"/>
  <c r="R974" i="19" a="1"/>
  <c r="N974" i="19" a="1"/>
  <c r="F977" i="19" a="1"/>
  <c r="E977" i="19" a="1"/>
  <c r="G976" i="19" a="1"/>
  <c r="R974" i="19" l="1"/>
  <c r="F977" i="19"/>
  <c r="V975" i="19"/>
  <c r="O974" i="19"/>
  <c r="Q974" i="19" s="1"/>
  <c r="N974" i="19"/>
  <c r="P974" i="19" s="1"/>
  <c r="K975" i="19"/>
  <c r="L975" i="19"/>
  <c r="M975" i="19"/>
  <c r="T975" i="19"/>
  <c r="S975" i="19"/>
  <c r="J975" i="19"/>
  <c r="I975" i="19"/>
  <c r="X975" i="19"/>
  <c r="U975" i="19"/>
  <c r="G976" i="19"/>
  <c r="H974" i="19"/>
  <c r="E977" i="19"/>
  <c r="C979" i="19"/>
  <c r="B978" i="19"/>
  <c r="R975" i="19" a="1"/>
  <c r="O975" i="19" a="1"/>
  <c r="R976" i="19" a="1"/>
  <c r="N975" i="19" a="1"/>
  <c r="F978" i="19" a="1"/>
  <c r="G977" i="19" a="1"/>
  <c r="E978" i="19" a="1"/>
  <c r="R975" i="19" l="1"/>
  <c r="F978" i="19"/>
  <c r="V976" i="19"/>
  <c r="W976" i="19"/>
  <c r="O975" i="19"/>
  <c r="Q975" i="19" s="1"/>
  <c r="N975" i="19"/>
  <c r="P975" i="19" s="1"/>
  <c r="L976" i="19"/>
  <c r="K976" i="19"/>
  <c r="M976" i="19"/>
  <c r="S976" i="19"/>
  <c r="I976" i="19"/>
  <c r="X976" i="19"/>
  <c r="J976" i="19"/>
  <c r="U976" i="19"/>
  <c r="T976" i="19"/>
  <c r="H975" i="19"/>
  <c r="G977" i="19"/>
  <c r="W977" i="19" s="1"/>
  <c r="R976" i="19"/>
  <c r="E978" i="19"/>
  <c r="C980" i="19"/>
  <c r="B979" i="19"/>
  <c r="O976" i="19" a="1"/>
  <c r="N976" i="19" a="1"/>
  <c r="F979" i="19" a="1"/>
  <c r="G978" i="19" a="1"/>
  <c r="E979" i="19" a="1"/>
  <c r="F979" i="19" l="1"/>
  <c r="V977" i="19"/>
  <c r="O976" i="19"/>
  <c r="Q976" i="19" s="1"/>
  <c r="N976" i="19"/>
  <c r="P976" i="19" s="1"/>
  <c r="M977" i="19"/>
  <c r="L977" i="19"/>
  <c r="K977" i="19"/>
  <c r="J977" i="19"/>
  <c r="S977" i="19"/>
  <c r="U977" i="19"/>
  <c r="T977" i="19"/>
  <c r="X977" i="19"/>
  <c r="H976" i="19"/>
  <c r="I977" i="19"/>
  <c r="G978" i="19"/>
  <c r="W978" i="19" s="1"/>
  <c r="E979" i="19"/>
  <c r="C981" i="19"/>
  <c r="B980" i="19"/>
  <c r="O977" i="19" a="1"/>
  <c r="R977" i="19" a="1"/>
  <c r="N977" i="19" a="1"/>
  <c r="F980" i="19" a="1"/>
  <c r="G979" i="19" a="1"/>
  <c r="E980" i="19" a="1"/>
  <c r="R977" i="19" l="1"/>
  <c r="F980" i="19"/>
  <c r="V978" i="19"/>
  <c r="O977" i="19"/>
  <c r="Q977" i="19" s="1"/>
  <c r="N977" i="19"/>
  <c r="P977" i="19" s="1"/>
  <c r="K978" i="19"/>
  <c r="L978" i="19"/>
  <c r="M978" i="19"/>
  <c r="H977" i="19"/>
  <c r="X978" i="19"/>
  <c r="T978" i="19"/>
  <c r="S978" i="19"/>
  <c r="U978" i="19"/>
  <c r="J978" i="19"/>
  <c r="I978" i="19"/>
  <c r="G979" i="19"/>
  <c r="W979" i="19" s="1"/>
  <c r="E980" i="19"/>
  <c r="C982" i="19"/>
  <c r="B981" i="19"/>
  <c r="R978" i="19" a="1"/>
  <c r="O978" i="19" a="1"/>
  <c r="N978" i="19" a="1"/>
  <c r="F981" i="19" a="1"/>
  <c r="G980" i="19" a="1"/>
  <c r="E981" i="19" a="1"/>
  <c r="R978" i="19" l="1"/>
  <c r="F981" i="19"/>
  <c r="V979" i="19"/>
  <c r="O978" i="19"/>
  <c r="Q978" i="19" s="1"/>
  <c r="N978" i="19"/>
  <c r="P978" i="19" s="1"/>
  <c r="K979" i="19"/>
  <c r="L979" i="19"/>
  <c r="M979" i="19"/>
  <c r="S979" i="19"/>
  <c r="J979" i="19"/>
  <c r="I979" i="19"/>
  <c r="X979" i="19"/>
  <c r="U979" i="19"/>
  <c r="T979" i="19"/>
  <c r="G980" i="19"/>
  <c r="H978" i="19"/>
  <c r="E981" i="19"/>
  <c r="C983" i="19"/>
  <c r="B982" i="19"/>
  <c r="R979" i="19" a="1"/>
  <c r="O979" i="19" a="1"/>
  <c r="R980" i="19" a="1"/>
  <c r="N979" i="19" a="1"/>
  <c r="F982" i="19" a="1"/>
  <c r="E982" i="19" a="1"/>
  <c r="G981" i="19" a="1"/>
  <c r="R979" i="19" l="1"/>
  <c r="F982" i="19"/>
  <c r="V980" i="19"/>
  <c r="W980" i="19"/>
  <c r="O979" i="19"/>
  <c r="Q979" i="19" s="1"/>
  <c r="N979" i="19"/>
  <c r="P979" i="19" s="1"/>
  <c r="K980" i="19"/>
  <c r="L980" i="19"/>
  <c r="M980" i="19"/>
  <c r="S980" i="19"/>
  <c r="T980" i="19"/>
  <c r="U980" i="19"/>
  <c r="I980" i="19"/>
  <c r="J980" i="19"/>
  <c r="X980" i="19"/>
  <c r="G981" i="19"/>
  <c r="R980" i="19"/>
  <c r="H979" i="19"/>
  <c r="E982" i="19"/>
  <c r="C984" i="19"/>
  <c r="B983" i="19"/>
  <c r="O980" i="19" a="1"/>
  <c r="R981" i="19" a="1"/>
  <c r="N980" i="19" a="1"/>
  <c r="F983" i="19" a="1"/>
  <c r="G982" i="19" a="1"/>
  <c r="E983" i="19" a="1"/>
  <c r="F983" i="19" l="1"/>
  <c r="V981" i="19"/>
  <c r="W981" i="19"/>
  <c r="O980" i="19"/>
  <c r="Q980" i="19" s="1"/>
  <c r="N980" i="19"/>
  <c r="P980" i="19" s="1"/>
  <c r="K981" i="19"/>
  <c r="L981" i="19"/>
  <c r="M981" i="19"/>
  <c r="U981" i="19"/>
  <c r="J981" i="19"/>
  <c r="S981" i="19"/>
  <c r="X981" i="19"/>
  <c r="I981" i="19"/>
  <c r="T981" i="19"/>
  <c r="G982" i="19"/>
  <c r="R981" i="19"/>
  <c r="H980" i="19"/>
  <c r="E983" i="19"/>
  <c r="C985" i="19"/>
  <c r="B984" i="19"/>
  <c r="N981" i="19" a="1"/>
  <c r="R982" i="19" a="1"/>
  <c r="O981" i="19" a="1"/>
  <c r="F984" i="19" a="1"/>
  <c r="E984" i="19" a="1"/>
  <c r="G983" i="19" a="1"/>
  <c r="F984" i="19" l="1"/>
  <c r="V982" i="19"/>
  <c r="W982" i="19"/>
  <c r="O981" i="19"/>
  <c r="Q981" i="19" s="1"/>
  <c r="N981" i="19"/>
  <c r="P981" i="19" s="1"/>
  <c r="M982" i="19"/>
  <c r="K982" i="19"/>
  <c r="L982" i="19"/>
  <c r="I982" i="19"/>
  <c r="U982" i="19"/>
  <c r="J982" i="19"/>
  <c r="S982" i="19"/>
  <c r="X982" i="19"/>
  <c r="T982" i="19"/>
  <c r="G983" i="19"/>
  <c r="H981" i="19"/>
  <c r="R982" i="19"/>
  <c r="E984" i="19"/>
  <c r="C986" i="19"/>
  <c r="B985" i="19"/>
  <c r="R983" i="19" a="1"/>
  <c r="O982" i="19" a="1"/>
  <c r="N982" i="19" a="1"/>
  <c r="F985" i="19" a="1"/>
  <c r="E985" i="19" a="1"/>
  <c r="G984" i="19" a="1"/>
  <c r="F985" i="19" l="1"/>
  <c r="V983" i="19"/>
  <c r="W983" i="19"/>
  <c r="O982" i="19"/>
  <c r="Q982" i="19" s="1"/>
  <c r="N982" i="19"/>
  <c r="P982" i="19" s="1"/>
  <c r="L983" i="19"/>
  <c r="M983" i="19"/>
  <c r="K983" i="19"/>
  <c r="J983" i="19"/>
  <c r="H982" i="19"/>
  <c r="X983" i="19"/>
  <c r="I983" i="19"/>
  <c r="U983" i="19"/>
  <c r="T983" i="19"/>
  <c r="S983" i="19"/>
  <c r="G984" i="19"/>
  <c r="W984" i="19" s="1"/>
  <c r="R983" i="19"/>
  <c r="E985" i="19"/>
  <c r="C987" i="19"/>
  <c r="B986" i="19"/>
  <c r="N983" i="19" a="1"/>
  <c r="O983" i="19" a="1"/>
  <c r="F986" i="19" a="1"/>
  <c r="E986" i="19" a="1"/>
  <c r="G985" i="19" a="1"/>
  <c r="F986" i="19" l="1"/>
  <c r="V984" i="19"/>
  <c r="O983" i="19"/>
  <c r="Q983" i="19" s="1"/>
  <c r="N983" i="19"/>
  <c r="P983" i="19" s="1"/>
  <c r="K984" i="19"/>
  <c r="L984" i="19"/>
  <c r="M984" i="19"/>
  <c r="I984" i="19"/>
  <c r="U984" i="19"/>
  <c r="T984" i="19"/>
  <c r="S984" i="19"/>
  <c r="X984" i="19"/>
  <c r="J984" i="19"/>
  <c r="G985" i="19"/>
  <c r="H983" i="19"/>
  <c r="E986" i="19"/>
  <c r="C988" i="19"/>
  <c r="B987" i="19"/>
  <c r="O984" i="19" a="1"/>
  <c r="R984" i="19" a="1"/>
  <c r="N984" i="19" a="1"/>
  <c r="F987" i="19" a="1"/>
  <c r="E987" i="19" a="1"/>
  <c r="G986" i="19" a="1"/>
  <c r="R984" i="19" l="1"/>
  <c r="F987" i="19"/>
  <c r="V985" i="19"/>
  <c r="W985" i="19"/>
  <c r="O984" i="19"/>
  <c r="Q984" i="19" s="1"/>
  <c r="N984" i="19"/>
  <c r="P984" i="19" s="1"/>
  <c r="L985" i="19"/>
  <c r="K985" i="19"/>
  <c r="M985" i="19"/>
  <c r="S985" i="19"/>
  <c r="X985" i="19"/>
  <c r="I985" i="19"/>
  <c r="J985" i="19"/>
  <c r="T985" i="19"/>
  <c r="U985" i="19"/>
  <c r="H984" i="19"/>
  <c r="G986" i="19"/>
  <c r="W986" i="19" s="1"/>
  <c r="E987" i="19"/>
  <c r="C989" i="19"/>
  <c r="B988" i="19"/>
  <c r="N985" i="19" a="1"/>
  <c r="O985" i="19" a="1"/>
  <c r="R985" i="19" a="1"/>
  <c r="F988" i="19" a="1"/>
  <c r="G987" i="19" a="1"/>
  <c r="E988" i="19" a="1"/>
  <c r="R985" i="19" l="1"/>
  <c r="F988" i="19"/>
  <c r="V986" i="19"/>
  <c r="O985" i="19"/>
  <c r="Q985" i="19" s="1"/>
  <c r="N985" i="19"/>
  <c r="P985" i="19" s="1"/>
  <c r="K986" i="19"/>
  <c r="L986" i="19"/>
  <c r="M986" i="19"/>
  <c r="S986" i="19"/>
  <c r="X986" i="19"/>
  <c r="H985" i="19"/>
  <c r="J986" i="19"/>
  <c r="I986" i="19"/>
  <c r="U986" i="19"/>
  <c r="T986" i="19"/>
  <c r="G987" i="19"/>
  <c r="W987" i="19" s="1"/>
  <c r="E988" i="19"/>
  <c r="C990" i="19"/>
  <c r="B989" i="19"/>
  <c r="N986" i="19" a="1"/>
  <c r="R986" i="19" a="1"/>
  <c r="O986" i="19" a="1"/>
  <c r="F989" i="19" a="1"/>
  <c r="E989" i="19" a="1"/>
  <c r="G988" i="19" a="1"/>
  <c r="R986" i="19" l="1"/>
  <c r="F989" i="19"/>
  <c r="V987" i="19"/>
  <c r="O986" i="19"/>
  <c r="Q986" i="19" s="1"/>
  <c r="N986" i="19"/>
  <c r="P986" i="19" s="1"/>
  <c r="K987" i="19"/>
  <c r="L987" i="19"/>
  <c r="M987" i="19"/>
  <c r="T987" i="19"/>
  <c r="U987" i="19"/>
  <c r="X987" i="19"/>
  <c r="H986" i="19"/>
  <c r="I987" i="19"/>
  <c r="S987" i="19"/>
  <c r="J987" i="19"/>
  <c r="G988" i="19"/>
  <c r="W988" i="19" s="1"/>
  <c r="E989" i="19"/>
  <c r="C991" i="19"/>
  <c r="B990" i="19"/>
  <c r="O987" i="19" a="1"/>
  <c r="N987" i="19" a="1"/>
  <c r="R987" i="19" a="1"/>
  <c r="F990" i="19" a="1"/>
  <c r="E990" i="19" a="1"/>
  <c r="G989" i="19" a="1"/>
  <c r="R987" i="19" l="1"/>
  <c r="F990" i="19"/>
  <c r="V988" i="19"/>
  <c r="O987" i="19"/>
  <c r="Q987" i="19" s="1"/>
  <c r="N987" i="19"/>
  <c r="P987" i="19" s="1"/>
  <c r="K988" i="19"/>
  <c r="M988" i="19"/>
  <c r="L988" i="19"/>
  <c r="U988" i="19"/>
  <c r="I988" i="19"/>
  <c r="S988" i="19"/>
  <c r="T988" i="19"/>
  <c r="H987" i="19"/>
  <c r="X988" i="19"/>
  <c r="J988" i="19"/>
  <c r="G989" i="19"/>
  <c r="W989" i="19" s="1"/>
  <c r="E990" i="19"/>
  <c r="C992" i="19"/>
  <c r="B991" i="19"/>
  <c r="O988" i="19" a="1"/>
  <c r="N988" i="19" a="1"/>
  <c r="R988" i="19" a="1"/>
  <c r="F991" i="19" a="1"/>
  <c r="E991" i="19" a="1"/>
  <c r="G990" i="19" a="1"/>
  <c r="R988" i="19" l="1"/>
  <c r="F991" i="19"/>
  <c r="V989" i="19"/>
  <c r="O988" i="19"/>
  <c r="Q988" i="19" s="1"/>
  <c r="N988" i="19"/>
  <c r="P988" i="19" s="1"/>
  <c r="H988" i="19"/>
  <c r="K989" i="19"/>
  <c r="L989" i="19"/>
  <c r="M989" i="19"/>
  <c r="S989" i="19"/>
  <c r="U989" i="19"/>
  <c r="T989" i="19"/>
  <c r="X989" i="19"/>
  <c r="I989" i="19"/>
  <c r="J989" i="19"/>
  <c r="G990" i="19"/>
  <c r="W990" i="19" s="1"/>
  <c r="E991" i="19"/>
  <c r="C993" i="19"/>
  <c r="B992" i="19"/>
  <c r="R989" i="19" a="1"/>
  <c r="O989" i="19" a="1"/>
  <c r="N989" i="19" a="1"/>
  <c r="F992" i="19" a="1"/>
  <c r="G991" i="19" a="1"/>
  <c r="E992" i="19" a="1"/>
  <c r="R989" i="19" l="1"/>
  <c r="F992" i="19"/>
  <c r="V990" i="19"/>
  <c r="O989" i="19"/>
  <c r="Q989" i="19" s="1"/>
  <c r="N989" i="19"/>
  <c r="M990" i="19"/>
  <c r="K990" i="19"/>
  <c r="L990" i="19"/>
  <c r="J990" i="19"/>
  <c r="U990" i="19"/>
  <c r="X990" i="19"/>
  <c r="S990" i="19"/>
  <c r="T990" i="19"/>
  <c r="I990" i="19"/>
  <c r="G991" i="19"/>
  <c r="W991" i="19" s="1"/>
  <c r="E992" i="19"/>
  <c r="C994" i="19"/>
  <c r="B993" i="19"/>
  <c r="O990" i="19" a="1"/>
  <c r="R990" i="19" a="1"/>
  <c r="N990" i="19" a="1"/>
  <c r="F993" i="19" a="1"/>
  <c r="E993" i="19" a="1"/>
  <c r="G992" i="19" a="1"/>
  <c r="R990" i="19" l="1"/>
  <c r="F993" i="19"/>
  <c r="V991" i="19"/>
  <c r="O990" i="19"/>
  <c r="Q990" i="19" s="1"/>
  <c r="H989" i="19"/>
  <c r="P989" i="19"/>
  <c r="N990" i="19"/>
  <c r="P990" i="19" s="1"/>
  <c r="L991" i="19"/>
  <c r="M991" i="19"/>
  <c r="K991" i="19"/>
  <c r="X991" i="19"/>
  <c r="U991" i="19"/>
  <c r="T991" i="19"/>
  <c r="S991" i="19"/>
  <c r="I991" i="19"/>
  <c r="J991" i="19"/>
  <c r="G992" i="19"/>
  <c r="W992" i="19" s="1"/>
  <c r="H990" i="19"/>
  <c r="E993" i="19"/>
  <c r="C995" i="19"/>
  <c r="B994" i="19"/>
  <c r="R991" i="19" a="1"/>
  <c r="O991" i="19" a="1"/>
  <c r="N991" i="19" a="1"/>
  <c r="F994" i="19" a="1"/>
  <c r="G993" i="19" a="1"/>
  <c r="E994" i="19" a="1"/>
  <c r="R991" i="19" l="1"/>
  <c r="F994" i="19"/>
  <c r="V992" i="19"/>
  <c r="O991" i="19"/>
  <c r="Q991" i="19" s="1"/>
  <c r="N991" i="19"/>
  <c r="P991" i="19" s="1"/>
  <c r="K992" i="19"/>
  <c r="L992" i="19"/>
  <c r="M992" i="19"/>
  <c r="S992" i="19"/>
  <c r="J992" i="19"/>
  <c r="I992" i="19"/>
  <c r="U992" i="19"/>
  <c r="T992" i="19"/>
  <c r="H991" i="19"/>
  <c r="X992" i="19"/>
  <c r="G993" i="19"/>
  <c r="W993" i="19" s="1"/>
  <c r="E994" i="19"/>
  <c r="C996" i="19"/>
  <c r="B995" i="19"/>
  <c r="R992" i="19" a="1"/>
  <c r="O992" i="19" a="1"/>
  <c r="N992" i="19" a="1"/>
  <c r="F995" i="19" a="1"/>
  <c r="G994" i="19" a="1"/>
  <c r="E995" i="19" a="1"/>
  <c r="R992" i="19" l="1"/>
  <c r="F995" i="19"/>
  <c r="V993" i="19"/>
  <c r="O992" i="19"/>
  <c r="Q992" i="19" s="1"/>
  <c r="N992" i="19"/>
  <c r="T993" i="19"/>
  <c r="L993" i="19"/>
  <c r="K993" i="19"/>
  <c r="M993" i="19"/>
  <c r="I993" i="19"/>
  <c r="U993" i="19"/>
  <c r="X993" i="19"/>
  <c r="J993" i="19"/>
  <c r="S993" i="19"/>
  <c r="G994" i="19"/>
  <c r="W994" i="19" s="1"/>
  <c r="E995" i="19"/>
  <c r="C997" i="19"/>
  <c r="B996" i="19"/>
  <c r="O993" i="19" a="1"/>
  <c r="N993" i="19" a="1"/>
  <c r="R993" i="19" a="1"/>
  <c r="F996" i="19" a="1"/>
  <c r="E996" i="19" a="1"/>
  <c r="G995" i="19" a="1"/>
  <c r="R993" i="19" l="1"/>
  <c r="F996" i="19"/>
  <c r="V994" i="19"/>
  <c r="O993" i="19"/>
  <c r="Q993" i="19" s="1"/>
  <c r="H992" i="19"/>
  <c r="P992" i="19"/>
  <c r="N993" i="19"/>
  <c r="P993" i="19" s="1"/>
  <c r="K994" i="19"/>
  <c r="L994" i="19"/>
  <c r="M994" i="19"/>
  <c r="I994" i="19"/>
  <c r="S994" i="19"/>
  <c r="U994" i="19"/>
  <c r="J994" i="19"/>
  <c r="T994" i="19"/>
  <c r="X994" i="19"/>
  <c r="G995" i="19"/>
  <c r="W995" i="19" s="1"/>
  <c r="H993" i="19"/>
  <c r="E996" i="19"/>
  <c r="C998" i="19"/>
  <c r="B997" i="19"/>
  <c r="O994" i="19" a="1"/>
  <c r="R994" i="19" a="1"/>
  <c r="N994" i="19" a="1"/>
  <c r="F997" i="19" a="1"/>
  <c r="E997" i="19" a="1"/>
  <c r="G996" i="19" a="1"/>
  <c r="R994" i="19" l="1"/>
  <c r="F997" i="19"/>
  <c r="V995" i="19"/>
  <c r="O994" i="19"/>
  <c r="Q994" i="19" s="1"/>
  <c r="N994" i="19"/>
  <c r="P994" i="19" s="1"/>
  <c r="K995" i="19"/>
  <c r="L995" i="19"/>
  <c r="M995" i="19"/>
  <c r="S995" i="19"/>
  <c r="X995" i="19"/>
  <c r="I995" i="19"/>
  <c r="J995" i="19"/>
  <c r="U995" i="19"/>
  <c r="T995" i="19"/>
  <c r="G996" i="19"/>
  <c r="H994" i="19"/>
  <c r="E997" i="19"/>
  <c r="C999" i="19"/>
  <c r="B998" i="19"/>
  <c r="O995" i="19" a="1"/>
  <c r="R995" i="19" a="1"/>
  <c r="N995" i="19" a="1"/>
  <c r="R996" i="19" a="1"/>
  <c r="F998" i="19" a="1"/>
  <c r="E998" i="19" a="1"/>
  <c r="G997" i="19" a="1"/>
  <c r="R995" i="19" l="1"/>
  <c r="F998" i="19"/>
  <c r="V996" i="19"/>
  <c r="W996" i="19"/>
  <c r="O995" i="19"/>
  <c r="Q995" i="19" s="1"/>
  <c r="N995" i="19"/>
  <c r="K996" i="19"/>
  <c r="M996" i="19"/>
  <c r="L996" i="19"/>
  <c r="S996" i="19"/>
  <c r="U996" i="19"/>
  <c r="I996" i="19"/>
  <c r="T996" i="19"/>
  <c r="X996" i="19"/>
  <c r="J996" i="19"/>
  <c r="G997" i="19"/>
  <c r="W997" i="19" s="1"/>
  <c r="R996" i="19"/>
  <c r="E998" i="19"/>
  <c r="C1000" i="19"/>
  <c r="B999" i="19"/>
  <c r="N996" i="19" a="1"/>
  <c r="O996" i="19" a="1"/>
  <c r="F999" i="19" a="1"/>
  <c r="E999" i="19" a="1"/>
  <c r="G998" i="19" a="1"/>
  <c r="F999" i="19" l="1"/>
  <c r="V997" i="19"/>
  <c r="O996" i="19"/>
  <c r="Q996" i="19" s="1"/>
  <c r="H995" i="19"/>
  <c r="P995" i="19"/>
  <c r="N996" i="19"/>
  <c r="P996" i="19" s="1"/>
  <c r="K997" i="19"/>
  <c r="L997" i="19"/>
  <c r="M997" i="19"/>
  <c r="T997" i="19"/>
  <c r="J997" i="19"/>
  <c r="X997" i="19"/>
  <c r="I997" i="19"/>
  <c r="S997" i="19"/>
  <c r="U997" i="19"/>
  <c r="G998" i="19"/>
  <c r="W998" i="19" s="1"/>
  <c r="H996" i="19"/>
  <c r="E999" i="19"/>
  <c r="C1001" i="19"/>
  <c r="B1000" i="19"/>
  <c r="O997" i="19" a="1"/>
  <c r="R997" i="19" a="1"/>
  <c r="N997" i="19" a="1"/>
  <c r="F1000" i="19" a="1"/>
  <c r="E1000" i="19" a="1"/>
  <c r="G999" i="19" a="1"/>
  <c r="R997" i="19" l="1"/>
  <c r="F1000" i="19"/>
  <c r="V998" i="19"/>
  <c r="O997" i="19"/>
  <c r="Q997" i="19" s="1"/>
  <c r="N997" i="19"/>
  <c r="P997" i="19" s="1"/>
  <c r="M998" i="19"/>
  <c r="K998" i="19"/>
  <c r="L998" i="19"/>
  <c r="X998" i="19"/>
  <c r="T998" i="19"/>
  <c r="U998" i="19"/>
  <c r="J998" i="19"/>
  <c r="S998" i="19"/>
  <c r="I998" i="19"/>
  <c r="G999" i="19"/>
  <c r="H997" i="19"/>
  <c r="E1000" i="19"/>
  <c r="C1002" i="19"/>
  <c r="B1001" i="19"/>
  <c r="O998" i="19" a="1"/>
  <c r="R998" i="19" a="1"/>
  <c r="N998" i="19" a="1"/>
  <c r="R999" i="19" a="1"/>
  <c r="F1001" i="19" a="1"/>
  <c r="E1001" i="19" a="1"/>
  <c r="G1000" i="19" a="1"/>
  <c r="R998" i="19" l="1"/>
  <c r="F1001" i="19"/>
  <c r="V999" i="19"/>
  <c r="W999" i="19"/>
  <c r="O998" i="19"/>
  <c r="Q998" i="19" s="1"/>
  <c r="N998" i="19"/>
  <c r="P998" i="19" s="1"/>
  <c r="L999" i="19"/>
  <c r="M999" i="19"/>
  <c r="K999" i="19"/>
  <c r="S999" i="19"/>
  <c r="T999" i="19"/>
  <c r="J999" i="19"/>
  <c r="I999" i="19"/>
  <c r="U999" i="19"/>
  <c r="X999" i="19"/>
  <c r="H998" i="19"/>
  <c r="G1000" i="19"/>
  <c r="W1000" i="19" s="1"/>
  <c r="R999" i="19"/>
  <c r="E1001" i="19"/>
  <c r="C1003" i="19"/>
  <c r="B1002" i="19"/>
  <c r="N999" i="19" a="1"/>
  <c r="O999" i="19" a="1"/>
  <c r="F1002" i="19" a="1"/>
  <c r="E1002" i="19" a="1"/>
  <c r="G1001" i="19" a="1"/>
  <c r="F1002" i="19" l="1"/>
  <c r="V1000" i="19"/>
  <c r="O999" i="19"/>
  <c r="Q999" i="19" s="1"/>
  <c r="N999" i="19"/>
  <c r="K1000" i="19"/>
  <c r="L1000" i="19"/>
  <c r="M1000" i="19"/>
  <c r="S1000" i="19"/>
  <c r="U1000" i="19"/>
  <c r="X1000" i="19"/>
  <c r="T1000" i="19"/>
  <c r="I1000" i="19"/>
  <c r="J1000" i="19"/>
  <c r="G1001" i="19"/>
  <c r="W1001" i="19" s="1"/>
  <c r="E1002" i="19"/>
  <c r="C1004" i="19"/>
  <c r="B1003" i="19"/>
  <c r="N1000" i="19" a="1"/>
  <c r="R1000" i="19" a="1"/>
  <c r="O1000" i="19" a="1"/>
  <c r="F1003" i="19" a="1"/>
  <c r="E1003" i="19" a="1"/>
  <c r="G1002" i="19" a="1"/>
  <c r="R1000" i="19" l="1"/>
  <c r="F1003" i="19"/>
  <c r="V1001" i="19"/>
  <c r="O1000" i="19"/>
  <c r="Q1000" i="19" s="1"/>
  <c r="H999" i="19"/>
  <c r="P999" i="19"/>
  <c r="N1000" i="19"/>
  <c r="P1000" i="19" s="1"/>
  <c r="L1001" i="19"/>
  <c r="K1001" i="19"/>
  <c r="M1001" i="19"/>
  <c r="T1001" i="19"/>
  <c r="I1001" i="19"/>
  <c r="U1001" i="19"/>
  <c r="J1001" i="19"/>
  <c r="X1001" i="19"/>
  <c r="S1001" i="19"/>
  <c r="G1002" i="19"/>
  <c r="W1002" i="19" s="1"/>
  <c r="H1000" i="19"/>
  <c r="E1003" i="19"/>
  <c r="C1005" i="19"/>
  <c r="B1004" i="19"/>
  <c r="R1001" i="19" a="1"/>
  <c r="N1001" i="19" a="1"/>
  <c r="O1001" i="19" a="1"/>
  <c r="F1004" i="19" a="1"/>
  <c r="E1004" i="19" a="1"/>
  <c r="G1003" i="19" a="1"/>
  <c r="R1001" i="19" l="1"/>
  <c r="F1004" i="19"/>
  <c r="V1002" i="19"/>
  <c r="O1001" i="19"/>
  <c r="Q1001" i="19" s="1"/>
  <c r="N1001" i="19"/>
  <c r="P1001" i="19" s="1"/>
  <c r="K1002" i="19"/>
  <c r="L1002" i="19"/>
  <c r="M1002" i="19"/>
  <c r="S1002" i="19"/>
  <c r="T1002" i="19"/>
  <c r="U1002" i="19"/>
  <c r="X1002" i="19"/>
  <c r="I1002" i="19"/>
  <c r="J1002" i="19"/>
  <c r="G1003" i="19"/>
  <c r="H1001" i="19"/>
  <c r="E1004" i="19"/>
  <c r="C1006" i="19"/>
  <c r="B1005" i="19"/>
  <c r="O1002" i="19" a="1"/>
  <c r="R1002" i="19" a="1"/>
  <c r="R1003" i="19" a="1"/>
  <c r="N1002" i="19" a="1"/>
  <c r="F1005" i="19" a="1"/>
  <c r="E1005" i="19" a="1"/>
  <c r="G1004" i="19" a="1"/>
  <c r="R1002" i="19" l="1"/>
  <c r="F1005" i="19"/>
  <c r="V1003" i="19"/>
  <c r="W1003" i="19"/>
  <c r="O1002" i="19"/>
  <c r="Q1002" i="19" s="1"/>
  <c r="N1002" i="19"/>
  <c r="P1002" i="19" s="1"/>
  <c r="K1003" i="19"/>
  <c r="L1003" i="19"/>
  <c r="M1003" i="19"/>
  <c r="S1003" i="19"/>
  <c r="H1002" i="19"/>
  <c r="J1003" i="19"/>
  <c r="X1003" i="19"/>
  <c r="T1003" i="19"/>
  <c r="U1003" i="19"/>
  <c r="I1003" i="19"/>
  <c r="G1004" i="19"/>
  <c r="W1004" i="19" s="1"/>
  <c r="R1003" i="19"/>
  <c r="E1005" i="19"/>
  <c r="C1007" i="19"/>
  <c r="B1006" i="19"/>
  <c r="N1003" i="19" a="1"/>
  <c r="O1003" i="19" a="1"/>
  <c r="F1006" i="19" a="1"/>
  <c r="E1006" i="19" a="1"/>
  <c r="G1005" i="19" a="1"/>
  <c r="F1006" i="19" l="1"/>
  <c r="V1004" i="19"/>
  <c r="O1003" i="19"/>
  <c r="Q1003" i="19" s="1"/>
  <c r="N1003" i="19"/>
  <c r="P1003" i="19" s="1"/>
  <c r="K1004" i="19"/>
  <c r="M1004" i="19"/>
  <c r="L1004" i="19"/>
  <c r="T1004" i="19"/>
  <c r="I1004" i="19"/>
  <c r="H1003" i="19"/>
  <c r="J1004" i="19"/>
  <c r="S1004" i="19"/>
  <c r="X1004" i="19"/>
  <c r="U1004" i="19"/>
  <c r="G1005" i="19"/>
  <c r="W1005" i="19" s="1"/>
  <c r="E1006" i="19"/>
  <c r="C1008" i="19"/>
  <c r="B1007" i="19"/>
  <c r="R1004" i="19" a="1"/>
  <c r="O1004" i="19" a="1"/>
  <c r="N1004" i="19" a="1"/>
  <c r="F1007" i="19" a="1"/>
  <c r="E1007" i="19" a="1"/>
  <c r="G1006" i="19" a="1"/>
  <c r="R1004" i="19" l="1"/>
  <c r="F1007" i="19"/>
  <c r="V1005" i="19"/>
  <c r="O1004" i="19"/>
  <c r="Q1004" i="19" s="1"/>
  <c r="N1004" i="19"/>
  <c r="P1004" i="19" s="1"/>
  <c r="K1005" i="19"/>
  <c r="L1005" i="19"/>
  <c r="M1005" i="19"/>
  <c r="I1005" i="19"/>
  <c r="U1005" i="19"/>
  <c r="T1005" i="19"/>
  <c r="J1005" i="19"/>
  <c r="S1005" i="19"/>
  <c r="X1005" i="19"/>
  <c r="G1006" i="19"/>
  <c r="W1006" i="19" s="1"/>
  <c r="H1004" i="19"/>
  <c r="E1007" i="19"/>
  <c r="C1009" i="19"/>
  <c r="B1008" i="19"/>
  <c r="R1005" i="19" a="1"/>
  <c r="N1005" i="19" a="1"/>
  <c r="O1005" i="19" a="1"/>
  <c r="F1008" i="19" a="1"/>
  <c r="E1008" i="19" a="1"/>
  <c r="G1007" i="19" a="1"/>
  <c r="R1005" i="19" l="1"/>
  <c r="F1008" i="19"/>
  <c r="V1006" i="19"/>
  <c r="O1005" i="19"/>
  <c r="Q1005" i="19" s="1"/>
  <c r="N1005" i="19"/>
  <c r="P1005" i="19" s="1"/>
  <c r="M1006" i="19"/>
  <c r="L1006" i="19"/>
  <c r="K1006" i="19"/>
  <c r="U1006" i="19"/>
  <c r="J1006" i="19"/>
  <c r="I1006" i="19"/>
  <c r="X1006" i="19"/>
  <c r="S1006" i="19"/>
  <c r="T1006" i="19"/>
  <c r="G1007" i="19"/>
  <c r="H1005" i="19"/>
  <c r="E1008" i="19"/>
  <c r="C1010" i="19"/>
  <c r="B1009" i="19"/>
  <c r="N1006" i="19" a="1"/>
  <c r="R1007" i="19" a="1"/>
  <c r="R1006" i="19" a="1"/>
  <c r="O1006" i="19" a="1"/>
  <c r="F1009" i="19" a="1"/>
  <c r="E1009" i="19" a="1"/>
  <c r="G1008" i="19" a="1"/>
  <c r="R1006" i="19" l="1"/>
  <c r="F1009" i="19"/>
  <c r="V1007" i="19"/>
  <c r="W1007" i="19"/>
  <c r="O1006" i="19"/>
  <c r="Q1006" i="19" s="1"/>
  <c r="N1006" i="19"/>
  <c r="P1006" i="19" s="1"/>
  <c r="L1007" i="19"/>
  <c r="M1007" i="19"/>
  <c r="K1007" i="19"/>
  <c r="S1007" i="19"/>
  <c r="T1007" i="19"/>
  <c r="U1007" i="19"/>
  <c r="I1007" i="19"/>
  <c r="J1007" i="19"/>
  <c r="X1007" i="19"/>
  <c r="G1008" i="19"/>
  <c r="R1007" i="19"/>
  <c r="H1006" i="19"/>
  <c r="E1009" i="19"/>
  <c r="C1011" i="19"/>
  <c r="B1010" i="19"/>
  <c r="O1007" i="19" a="1"/>
  <c r="N1007" i="19" a="1"/>
  <c r="R1008" i="19" a="1"/>
  <c r="F1010" i="19" a="1"/>
  <c r="G1009" i="19" a="1"/>
  <c r="E1010" i="19" a="1"/>
  <c r="F1010" i="19" l="1"/>
  <c r="V1008" i="19"/>
  <c r="W1008" i="19"/>
  <c r="O1007" i="19"/>
  <c r="Q1007" i="19" s="1"/>
  <c r="N1007" i="19"/>
  <c r="P1007" i="19" s="1"/>
  <c r="K1008" i="19"/>
  <c r="L1008" i="19"/>
  <c r="M1008" i="19"/>
  <c r="U1008" i="19"/>
  <c r="S1008" i="19"/>
  <c r="T1008" i="19"/>
  <c r="I1008" i="19"/>
  <c r="J1008" i="19"/>
  <c r="H1007" i="19"/>
  <c r="X1008" i="19"/>
  <c r="G1009" i="19"/>
  <c r="W1009" i="19" s="1"/>
  <c r="R1008" i="19"/>
  <c r="E1010" i="19"/>
  <c r="C1012" i="19"/>
  <c r="B1011" i="19"/>
  <c r="N1008" i="19" a="1"/>
  <c r="O1008" i="19" a="1"/>
  <c r="F1011" i="19" a="1"/>
  <c r="E1011" i="19" a="1"/>
  <c r="G1010" i="19" a="1"/>
  <c r="F1011" i="19" l="1"/>
  <c r="V1009" i="19"/>
  <c r="O1008" i="19"/>
  <c r="Q1008" i="19" s="1"/>
  <c r="N1008" i="19"/>
  <c r="P1008" i="19" s="1"/>
  <c r="L1009" i="19"/>
  <c r="K1009" i="19"/>
  <c r="M1009" i="19"/>
  <c r="I1009" i="19"/>
  <c r="T1009" i="19"/>
  <c r="J1009" i="19"/>
  <c r="U1009" i="19"/>
  <c r="S1009" i="19"/>
  <c r="X1009" i="19"/>
  <c r="G1010" i="19"/>
  <c r="H1008" i="19"/>
  <c r="E1011" i="19"/>
  <c r="C1013" i="19"/>
  <c r="B1012" i="19"/>
  <c r="O1009" i="19" a="1"/>
  <c r="R1009" i="19" a="1"/>
  <c r="N1009" i="19" a="1"/>
  <c r="R1010" i="19" a="1"/>
  <c r="F1012" i="19" a="1"/>
  <c r="E1012" i="19" a="1"/>
  <c r="G1011" i="19" a="1"/>
  <c r="R1009" i="19" l="1"/>
  <c r="F1012" i="19"/>
  <c r="V1010" i="19"/>
  <c r="W1010" i="19"/>
  <c r="O1009" i="19"/>
  <c r="Q1009" i="19" s="1"/>
  <c r="N1009" i="19"/>
  <c r="K1010" i="19"/>
  <c r="L1010" i="19"/>
  <c r="M1010" i="19"/>
  <c r="X1010" i="19"/>
  <c r="J1010" i="19"/>
  <c r="U1010" i="19"/>
  <c r="T1010" i="19"/>
  <c r="I1010" i="19"/>
  <c r="S1010" i="19"/>
  <c r="G1011" i="19"/>
  <c r="W1011" i="19" s="1"/>
  <c r="R1010" i="19"/>
  <c r="E1012" i="19"/>
  <c r="C1014" i="19"/>
  <c r="B1013" i="19"/>
  <c r="N1010" i="19" a="1"/>
  <c r="O1010" i="19" a="1"/>
  <c r="F1013" i="19" a="1"/>
  <c r="E1013" i="19" a="1"/>
  <c r="G1012" i="19" a="1"/>
  <c r="F1013" i="19" l="1"/>
  <c r="V1011" i="19"/>
  <c r="O1010" i="19"/>
  <c r="Q1010" i="19" s="1"/>
  <c r="H1009" i="19"/>
  <c r="P1009" i="19"/>
  <c r="N1010" i="19"/>
  <c r="P1010" i="19" s="1"/>
  <c r="K1011" i="19"/>
  <c r="L1011" i="19"/>
  <c r="M1011" i="19"/>
  <c r="S1011" i="19"/>
  <c r="J1011" i="19"/>
  <c r="U1011" i="19"/>
  <c r="I1011" i="19"/>
  <c r="X1011" i="19"/>
  <c r="T1011" i="19"/>
  <c r="G1012" i="19"/>
  <c r="W1012" i="19" s="1"/>
  <c r="H1010" i="19"/>
  <c r="E1013" i="19"/>
  <c r="C1015" i="19"/>
  <c r="B1014" i="19"/>
  <c r="N1011" i="19" a="1"/>
  <c r="R1011" i="19" a="1"/>
  <c r="O1011" i="19" a="1"/>
  <c r="F1014" i="19" a="1"/>
  <c r="E1014" i="19" a="1"/>
  <c r="G1013" i="19" a="1"/>
  <c r="R1011" i="19" l="1"/>
  <c r="F1014" i="19"/>
  <c r="V1012" i="19"/>
  <c r="O1011" i="19"/>
  <c r="Q1011" i="19" s="1"/>
  <c r="N1011" i="19"/>
  <c r="P1011" i="19" s="1"/>
  <c r="M1012" i="19"/>
  <c r="K1012" i="19"/>
  <c r="L1012" i="19"/>
  <c r="I1012" i="19"/>
  <c r="U1012" i="19"/>
  <c r="S1012" i="19"/>
  <c r="T1012" i="19"/>
  <c r="J1012" i="19"/>
  <c r="X1012" i="19"/>
  <c r="G1013" i="19"/>
  <c r="W1013" i="19" s="1"/>
  <c r="H1011" i="19"/>
  <c r="E1014" i="19"/>
  <c r="C1016" i="19"/>
  <c r="B1015" i="19"/>
  <c r="N1012" i="19" a="1"/>
  <c r="R1012" i="19" a="1"/>
  <c r="O1012" i="19" a="1"/>
  <c r="F1015" i="19" a="1"/>
  <c r="E1015" i="19" a="1"/>
  <c r="G1014" i="19" a="1"/>
  <c r="R1012" i="19" l="1"/>
  <c r="F1015" i="19"/>
  <c r="V1013" i="19"/>
  <c r="O1012" i="19"/>
  <c r="Q1012" i="19" s="1"/>
  <c r="N1012" i="19"/>
  <c r="P1012" i="19" s="1"/>
  <c r="K1013" i="19"/>
  <c r="L1013" i="19"/>
  <c r="M1013" i="19"/>
  <c r="X1013" i="19"/>
  <c r="I1013" i="19"/>
  <c r="J1013" i="19"/>
  <c r="T1013" i="19"/>
  <c r="S1013" i="19"/>
  <c r="U1013" i="19"/>
  <c r="H1012" i="19"/>
  <c r="G1014" i="19"/>
  <c r="W1014" i="19" s="1"/>
  <c r="E1015" i="19"/>
  <c r="C1017" i="19"/>
  <c r="B1016" i="19"/>
  <c r="N1013" i="19" a="1"/>
  <c r="R1013" i="19" a="1"/>
  <c r="O1013" i="19" a="1"/>
  <c r="F1016" i="19" a="1"/>
  <c r="E1016" i="19" a="1"/>
  <c r="G1015" i="19" a="1"/>
  <c r="R1013" i="19" l="1"/>
  <c r="F1016" i="19"/>
  <c r="V1014" i="19"/>
  <c r="O1013" i="19"/>
  <c r="Q1013" i="19" s="1"/>
  <c r="N1013" i="19"/>
  <c r="P1013" i="19" s="1"/>
  <c r="K1014" i="19"/>
  <c r="L1014" i="19"/>
  <c r="M1014" i="19"/>
  <c r="J1014" i="19"/>
  <c r="U1014" i="19"/>
  <c r="T1014" i="19"/>
  <c r="I1014" i="19"/>
  <c r="X1014" i="19"/>
  <c r="S1014" i="19"/>
  <c r="G1015" i="19"/>
  <c r="H1013" i="19"/>
  <c r="E1016" i="19"/>
  <c r="C1018" i="19"/>
  <c r="B1017" i="19"/>
  <c r="R1014" i="19" a="1"/>
  <c r="N1014" i="19" a="1"/>
  <c r="R1015" i="19" a="1"/>
  <c r="O1014" i="19" a="1"/>
  <c r="F1017" i="19" a="1"/>
  <c r="E1017" i="19" a="1"/>
  <c r="G1016" i="19" a="1"/>
  <c r="R1014" i="19" l="1"/>
  <c r="F1017" i="19"/>
  <c r="V1015" i="19"/>
  <c r="W1015" i="19"/>
  <c r="O1014" i="19"/>
  <c r="Q1014" i="19" s="1"/>
  <c r="N1014" i="19"/>
  <c r="P1014" i="19" s="1"/>
  <c r="L1015" i="19"/>
  <c r="M1015" i="19"/>
  <c r="K1015" i="19"/>
  <c r="J1015" i="19"/>
  <c r="X1015" i="19"/>
  <c r="S1015" i="19"/>
  <c r="T1015" i="19"/>
  <c r="I1015" i="19"/>
  <c r="U1015" i="19"/>
  <c r="G1016" i="19"/>
  <c r="R1015" i="19"/>
  <c r="H1014" i="19"/>
  <c r="E1017" i="19"/>
  <c r="C1019" i="19"/>
  <c r="B1018" i="19"/>
  <c r="R1016" i="19" a="1"/>
  <c r="O1015" i="19" a="1"/>
  <c r="N1015" i="19" a="1"/>
  <c r="F1018" i="19" a="1"/>
  <c r="E1018" i="19" a="1"/>
  <c r="G1017" i="19" a="1"/>
  <c r="F1018" i="19" l="1"/>
  <c r="V1016" i="19"/>
  <c r="W1016" i="19"/>
  <c r="O1015" i="19"/>
  <c r="Q1015" i="19" s="1"/>
  <c r="N1015" i="19"/>
  <c r="P1015" i="19" s="1"/>
  <c r="K1016" i="19"/>
  <c r="L1016" i="19"/>
  <c r="M1016" i="19"/>
  <c r="U1016" i="19"/>
  <c r="H1015" i="19"/>
  <c r="J1016" i="19"/>
  <c r="T1016" i="19"/>
  <c r="S1016" i="19"/>
  <c r="X1016" i="19"/>
  <c r="I1016" i="19"/>
  <c r="G1017" i="19"/>
  <c r="W1017" i="19" s="1"/>
  <c r="R1016" i="19"/>
  <c r="E1018" i="19"/>
  <c r="C1020" i="19"/>
  <c r="B1019" i="19"/>
  <c r="N1016" i="19" a="1"/>
  <c r="O1016" i="19" a="1"/>
  <c r="F1019" i="19" a="1"/>
  <c r="E1019" i="19" a="1"/>
  <c r="G1018" i="19" a="1"/>
  <c r="F1019" i="19" l="1"/>
  <c r="V1017" i="19"/>
  <c r="O1016" i="19"/>
  <c r="Q1016" i="19" s="1"/>
  <c r="N1016" i="19"/>
  <c r="P1016" i="19" s="1"/>
  <c r="K1017" i="19"/>
  <c r="L1017" i="19"/>
  <c r="M1017" i="19"/>
  <c r="S1017" i="19"/>
  <c r="T1017" i="19"/>
  <c r="U1017" i="19"/>
  <c r="X1017" i="19"/>
  <c r="I1017" i="19"/>
  <c r="J1017" i="19"/>
  <c r="G1018" i="19"/>
  <c r="H1016" i="19"/>
  <c r="E1019" i="19"/>
  <c r="C1021" i="19"/>
  <c r="B1020" i="19"/>
  <c r="O1017" i="19" a="1"/>
  <c r="R1017" i="19" a="1"/>
  <c r="N1017" i="19" a="1"/>
  <c r="R1018" i="19" a="1"/>
  <c r="F1020" i="19" a="1"/>
  <c r="E1020" i="19" a="1"/>
  <c r="G1019" i="19" a="1"/>
  <c r="R1017" i="19" l="1"/>
  <c r="F1020" i="19"/>
  <c r="V1018" i="19"/>
  <c r="W1018" i="19"/>
  <c r="O1017" i="19"/>
  <c r="Q1017" i="19" s="1"/>
  <c r="N1017" i="19"/>
  <c r="P1017" i="19" s="1"/>
  <c r="K1018" i="19"/>
  <c r="L1018" i="19"/>
  <c r="M1018" i="19"/>
  <c r="U1018" i="19"/>
  <c r="I1018" i="19"/>
  <c r="J1018" i="19"/>
  <c r="S1018" i="19"/>
  <c r="X1018" i="19"/>
  <c r="T1018" i="19"/>
  <c r="G1019" i="19"/>
  <c r="H1017" i="19"/>
  <c r="R1018" i="19"/>
  <c r="E1020" i="19"/>
  <c r="C1022" i="19"/>
  <c r="B1021" i="19"/>
  <c r="O1018" i="19" a="1"/>
  <c r="N1018" i="19" a="1"/>
  <c r="R1019" i="19" a="1"/>
  <c r="F1021" i="19" a="1"/>
  <c r="E1021" i="19" a="1"/>
  <c r="G1020" i="19" a="1"/>
  <c r="F1021" i="19" l="1"/>
  <c r="V1019" i="19"/>
  <c r="W1019" i="19"/>
  <c r="O1018" i="19"/>
  <c r="Q1018" i="19" s="1"/>
  <c r="N1018" i="19"/>
  <c r="P1018" i="19" s="1"/>
  <c r="K1019" i="19"/>
  <c r="L1019" i="19"/>
  <c r="M1019" i="19"/>
  <c r="S1019" i="19"/>
  <c r="H1018" i="19"/>
  <c r="J1019" i="19"/>
  <c r="T1019" i="19"/>
  <c r="I1019" i="19"/>
  <c r="X1019" i="19"/>
  <c r="U1019" i="19"/>
  <c r="G1020" i="19"/>
  <c r="W1020" i="19" s="1"/>
  <c r="R1019" i="19"/>
  <c r="E1021" i="19"/>
  <c r="C1023" i="19"/>
  <c r="B1022" i="19"/>
  <c r="O1019" i="19" a="1"/>
  <c r="N1019" i="19" a="1"/>
  <c r="F1022" i="19" a="1"/>
  <c r="G1021" i="19" a="1"/>
  <c r="E1022" i="19" a="1"/>
  <c r="F1022" i="19" l="1"/>
  <c r="V1020" i="19"/>
  <c r="O1019" i="19"/>
  <c r="Q1019" i="19" s="1"/>
  <c r="N1019" i="19"/>
  <c r="P1019" i="19" s="1"/>
  <c r="L1020" i="19"/>
  <c r="M1020" i="19"/>
  <c r="K1020" i="19"/>
  <c r="T1020" i="19"/>
  <c r="J1020" i="19"/>
  <c r="S1020" i="19"/>
  <c r="U1020" i="19"/>
  <c r="I1020" i="19"/>
  <c r="H1019" i="19"/>
  <c r="X1020" i="19"/>
  <c r="G1021" i="19"/>
  <c r="W1021" i="19" s="1"/>
  <c r="E1022" i="19"/>
  <c r="C1024" i="19"/>
  <c r="B1023" i="19"/>
  <c r="N1020" i="19" a="1"/>
  <c r="R1020" i="19" a="1"/>
  <c r="O1020" i="19" a="1"/>
  <c r="F1023" i="19" a="1"/>
  <c r="E1023" i="19" a="1"/>
  <c r="G1022" i="19" a="1"/>
  <c r="R1020" i="19" l="1"/>
  <c r="F1023" i="19"/>
  <c r="V1021" i="19"/>
  <c r="O1020" i="19"/>
  <c r="Q1020" i="19" s="1"/>
  <c r="N1020" i="19"/>
  <c r="P1020" i="19" s="1"/>
  <c r="K1021" i="19"/>
  <c r="L1021" i="19"/>
  <c r="M1021" i="19"/>
  <c r="I1021" i="19"/>
  <c r="J1021" i="19"/>
  <c r="X1021" i="19"/>
  <c r="H1020" i="19"/>
  <c r="T1021" i="19"/>
  <c r="U1021" i="19"/>
  <c r="S1021" i="19"/>
  <c r="G1022" i="19"/>
  <c r="W1022" i="19" s="1"/>
  <c r="E1023" i="19"/>
  <c r="C1025" i="19"/>
  <c r="B1024" i="19"/>
  <c r="O1021" i="19" a="1"/>
  <c r="R1021" i="19" a="1"/>
  <c r="N1021" i="19" a="1"/>
  <c r="F1024" i="19" a="1"/>
  <c r="E1024" i="19" a="1"/>
  <c r="G1023" i="19" a="1"/>
  <c r="R1021" i="19" l="1"/>
  <c r="F1024" i="19"/>
  <c r="V1022" i="19"/>
  <c r="O1021" i="19"/>
  <c r="Q1021" i="19" s="1"/>
  <c r="N1021" i="19"/>
  <c r="P1021" i="19" s="1"/>
  <c r="K1022" i="19"/>
  <c r="L1022" i="19"/>
  <c r="M1022" i="19"/>
  <c r="X1022" i="19"/>
  <c r="J1022" i="19"/>
  <c r="S1022" i="19"/>
  <c r="U1022" i="19"/>
  <c r="T1022" i="19"/>
  <c r="I1022" i="19"/>
  <c r="G1023" i="19"/>
  <c r="W1023" i="19" s="1"/>
  <c r="H1021" i="19"/>
  <c r="E1024" i="19"/>
  <c r="C1026" i="19"/>
  <c r="B1025" i="19"/>
  <c r="O1022" i="19" a="1"/>
  <c r="R1022" i="19" a="1"/>
  <c r="N1022" i="19" a="1"/>
  <c r="F1025" i="19" a="1"/>
  <c r="E1025" i="19" a="1"/>
  <c r="G1024" i="19" a="1"/>
  <c r="R1022" i="19" l="1"/>
  <c r="F1025" i="19"/>
  <c r="V1023" i="19"/>
  <c r="O1022" i="19"/>
  <c r="Q1022" i="19" s="1"/>
  <c r="N1022" i="19"/>
  <c r="P1022" i="19" s="1"/>
  <c r="K1023" i="19"/>
  <c r="L1023" i="19"/>
  <c r="M1023" i="19"/>
  <c r="J1023" i="19"/>
  <c r="T1023" i="19"/>
  <c r="X1023" i="19"/>
  <c r="S1023" i="19"/>
  <c r="I1023" i="19"/>
  <c r="U1023" i="19"/>
  <c r="G1024" i="19"/>
  <c r="H1022" i="19"/>
  <c r="E1025" i="19"/>
  <c r="C1027" i="19"/>
  <c r="B1026" i="19"/>
  <c r="N1023" i="19" a="1"/>
  <c r="R1023" i="19" a="1"/>
  <c r="R1024" i="19" a="1"/>
  <c r="O1023" i="19" a="1"/>
  <c r="F1026" i="19" a="1"/>
  <c r="E1026" i="19" a="1"/>
  <c r="G1025" i="19" a="1"/>
  <c r="R1023" i="19" l="1"/>
  <c r="F1026" i="19"/>
  <c r="V1024" i="19"/>
  <c r="W1024" i="19"/>
  <c r="O1023" i="19"/>
  <c r="Q1023" i="19" s="1"/>
  <c r="N1023" i="19"/>
  <c r="P1023" i="19" s="1"/>
  <c r="K1024" i="19"/>
  <c r="L1024" i="19"/>
  <c r="M1024" i="19"/>
  <c r="X1024" i="19"/>
  <c r="U1024" i="19"/>
  <c r="S1024" i="19"/>
  <c r="T1024" i="19"/>
  <c r="J1024" i="19"/>
  <c r="I1024" i="19"/>
  <c r="G1025" i="19"/>
  <c r="W1025" i="19" s="1"/>
  <c r="R1024" i="19"/>
  <c r="H1023" i="19"/>
  <c r="E1026" i="19"/>
  <c r="C1028" i="19"/>
  <c r="B1027" i="19"/>
  <c r="O1024" i="19" a="1"/>
  <c r="N1024" i="19" a="1"/>
  <c r="F1027" i="19" a="1"/>
  <c r="E1027" i="19" a="1"/>
  <c r="G1026" i="19" a="1"/>
  <c r="F1027" i="19" l="1"/>
  <c r="V1025" i="19"/>
  <c r="O1024" i="19"/>
  <c r="Q1024" i="19" s="1"/>
  <c r="N1024" i="19"/>
  <c r="P1024" i="19" s="1"/>
  <c r="M1025" i="19"/>
  <c r="K1025" i="19"/>
  <c r="L1025" i="19"/>
  <c r="I1025" i="19"/>
  <c r="J1025" i="19"/>
  <c r="T1025" i="19"/>
  <c r="X1025" i="19"/>
  <c r="U1025" i="19"/>
  <c r="S1025" i="19"/>
  <c r="G1026" i="19"/>
  <c r="H1024" i="19"/>
  <c r="E1027" i="19"/>
  <c r="C1029" i="19"/>
  <c r="B1028" i="19"/>
  <c r="R1025" i="19" a="1"/>
  <c r="N1025" i="19" a="1"/>
  <c r="R1026" i="19" a="1"/>
  <c r="O1025" i="19" a="1"/>
  <c r="F1028" i="19" a="1"/>
  <c r="E1028" i="19" a="1"/>
  <c r="G1027" i="19" a="1"/>
  <c r="R1025" i="19" l="1"/>
  <c r="F1028" i="19"/>
  <c r="V1026" i="19"/>
  <c r="W1026" i="19"/>
  <c r="O1025" i="19"/>
  <c r="Q1025" i="19" s="1"/>
  <c r="N1025" i="19"/>
  <c r="P1025" i="19" s="1"/>
  <c r="K1026" i="19"/>
  <c r="L1026" i="19"/>
  <c r="M1026" i="19"/>
  <c r="I1026" i="19"/>
  <c r="U1026" i="19"/>
  <c r="S1026" i="19"/>
  <c r="T1026" i="19"/>
  <c r="J1026" i="19"/>
  <c r="X1026" i="19"/>
  <c r="H1025" i="19"/>
  <c r="G1027" i="19"/>
  <c r="W1027" i="19" s="1"/>
  <c r="R1026" i="19"/>
  <c r="E1028" i="19"/>
  <c r="C1030" i="19"/>
  <c r="B1029" i="19"/>
  <c r="N1026" i="19" a="1"/>
  <c r="O1026" i="19" a="1"/>
  <c r="F1029" i="19" a="1"/>
  <c r="G1028" i="19" a="1"/>
  <c r="E1029" i="19" a="1"/>
  <c r="F1029" i="19" l="1"/>
  <c r="V1027" i="19"/>
  <c r="O1026" i="19"/>
  <c r="Q1026" i="19" s="1"/>
  <c r="N1026" i="19"/>
  <c r="P1026" i="19" s="1"/>
  <c r="X1027" i="19"/>
  <c r="K1027" i="19"/>
  <c r="L1027" i="19"/>
  <c r="M1027" i="19"/>
  <c r="I1027" i="19"/>
  <c r="J1027" i="19"/>
  <c r="T1027" i="19"/>
  <c r="U1027" i="19"/>
  <c r="S1027" i="19"/>
  <c r="G1028" i="19"/>
  <c r="H1026" i="19"/>
  <c r="E1029" i="19"/>
  <c r="C1031" i="19"/>
  <c r="B1030" i="19"/>
  <c r="R1028" i="19" a="1"/>
  <c r="R1027" i="19" a="1"/>
  <c r="O1027" i="19" a="1"/>
  <c r="N1027" i="19" a="1"/>
  <c r="F1030" i="19" a="1"/>
  <c r="E1030" i="19" a="1"/>
  <c r="G1029" i="19" a="1"/>
  <c r="R1027" i="19" l="1"/>
  <c r="F1030" i="19"/>
  <c r="V1028" i="19"/>
  <c r="W1028" i="19"/>
  <c r="O1027" i="19"/>
  <c r="Q1027" i="19" s="1"/>
  <c r="N1027" i="19"/>
  <c r="L1028" i="19"/>
  <c r="M1028" i="19"/>
  <c r="K1028" i="19"/>
  <c r="J1028" i="19"/>
  <c r="T1028" i="19"/>
  <c r="I1028" i="19"/>
  <c r="U1028" i="19"/>
  <c r="S1028" i="19"/>
  <c r="X1028" i="19"/>
  <c r="G1029" i="19"/>
  <c r="W1029" i="19" s="1"/>
  <c r="R1028" i="19"/>
  <c r="E1030" i="19"/>
  <c r="C1032" i="19"/>
  <c r="B1031" i="19"/>
  <c r="O1028" i="19" a="1"/>
  <c r="N1028" i="19" a="1"/>
  <c r="F1031" i="19" a="1"/>
  <c r="E1031" i="19" a="1"/>
  <c r="G1030" i="19" a="1"/>
  <c r="F1031" i="19" l="1"/>
  <c r="V1029" i="19"/>
  <c r="O1028" i="19"/>
  <c r="Q1028" i="19" s="1"/>
  <c r="H1027" i="19"/>
  <c r="P1027" i="19"/>
  <c r="N1028" i="19"/>
  <c r="P1028" i="19" s="1"/>
  <c r="H1028" i="19"/>
  <c r="K1029" i="19"/>
  <c r="L1029" i="19"/>
  <c r="M1029" i="19"/>
  <c r="I1029" i="19"/>
  <c r="U1029" i="19"/>
  <c r="X1029" i="19"/>
  <c r="T1029" i="19"/>
  <c r="S1029" i="19"/>
  <c r="J1029" i="19"/>
  <c r="G1030" i="19"/>
  <c r="E1031" i="19"/>
  <c r="C1033" i="19"/>
  <c r="B1032" i="19"/>
  <c r="O1029" i="19" a="1"/>
  <c r="R1029" i="19" a="1"/>
  <c r="N1029" i="19" a="1"/>
  <c r="F1032" i="19" a="1"/>
  <c r="E1032" i="19" a="1"/>
  <c r="G1031" i="19" a="1"/>
  <c r="R1029" i="19" l="1"/>
  <c r="F1032" i="19"/>
  <c r="V1030" i="19"/>
  <c r="W1030" i="19"/>
  <c r="O1029" i="19"/>
  <c r="Q1029" i="19" s="1"/>
  <c r="N1029" i="19"/>
  <c r="K1030" i="19"/>
  <c r="L1030" i="19"/>
  <c r="M1030" i="19"/>
  <c r="U1030" i="19"/>
  <c r="T1030" i="19"/>
  <c r="I1030" i="19"/>
  <c r="S1030" i="19"/>
  <c r="X1030" i="19"/>
  <c r="J1030" i="19"/>
  <c r="G1031" i="19"/>
  <c r="W1031" i="19" s="1"/>
  <c r="E1032" i="19"/>
  <c r="C1034" i="19"/>
  <c r="B1033" i="19"/>
  <c r="N1030" i="19" a="1"/>
  <c r="R1030" i="19" a="1"/>
  <c r="O1030" i="19" a="1"/>
  <c r="F1033" i="19" a="1"/>
  <c r="E1033" i="19" a="1"/>
  <c r="G1032" i="19" a="1"/>
  <c r="R1030" i="19" l="1"/>
  <c r="F1033" i="19"/>
  <c r="V1031" i="19"/>
  <c r="O1030" i="19"/>
  <c r="Q1030" i="19" s="1"/>
  <c r="H1029" i="19"/>
  <c r="P1029" i="19"/>
  <c r="N1030" i="19"/>
  <c r="P1030" i="19" s="1"/>
  <c r="K1031" i="19"/>
  <c r="L1031" i="19"/>
  <c r="M1031" i="19"/>
  <c r="J1031" i="19"/>
  <c r="X1031" i="19"/>
  <c r="S1031" i="19"/>
  <c r="I1031" i="19"/>
  <c r="U1031" i="19"/>
  <c r="T1031" i="19"/>
  <c r="G1032" i="19"/>
  <c r="W1032" i="19" s="1"/>
  <c r="H1030" i="19"/>
  <c r="E1033" i="19"/>
  <c r="C1035" i="19"/>
  <c r="B1034" i="19"/>
  <c r="N1031" i="19" a="1"/>
  <c r="R1031" i="19" a="1"/>
  <c r="O1031" i="19" a="1"/>
  <c r="F1034" i="19" a="1"/>
  <c r="G1033" i="19" a="1"/>
  <c r="E1034" i="19" a="1"/>
  <c r="R1031" i="19" l="1"/>
  <c r="F1034" i="19"/>
  <c r="V1032" i="19"/>
  <c r="O1031" i="19"/>
  <c r="Q1031" i="19" s="1"/>
  <c r="N1031" i="19"/>
  <c r="P1031" i="19" s="1"/>
  <c r="K1032" i="19"/>
  <c r="L1032" i="19"/>
  <c r="M1032" i="19"/>
  <c r="J1032" i="19"/>
  <c r="U1032" i="19"/>
  <c r="X1032" i="19"/>
  <c r="I1032" i="19"/>
  <c r="T1032" i="19"/>
  <c r="S1032" i="19"/>
  <c r="H1031" i="19"/>
  <c r="G1033" i="19"/>
  <c r="W1033" i="19" s="1"/>
  <c r="E1034" i="19"/>
  <c r="C1036" i="19"/>
  <c r="B1035" i="19"/>
  <c r="R1032" i="19" a="1"/>
  <c r="O1032" i="19" a="1"/>
  <c r="N1032" i="19" a="1"/>
  <c r="F1035" i="19" a="1"/>
  <c r="E1035" i="19" a="1"/>
  <c r="G1034" i="19" a="1"/>
  <c r="R1032" i="19" l="1"/>
  <c r="F1035" i="19"/>
  <c r="V1033" i="19"/>
  <c r="O1032" i="19"/>
  <c r="Q1032" i="19" s="1"/>
  <c r="N1032" i="19"/>
  <c r="P1032" i="19" s="1"/>
  <c r="M1033" i="19"/>
  <c r="K1033" i="19"/>
  <c r="L1033" i="19"/>
  <c r="U1033" i="19"/>
  <c r="I1033" i="19"/>
  <c r="S1033" i="19"/>
  <c r="J1033" i="19"/>
  <c r="T1033" i="19"/>
  <c r="X1033" i="19"/>
  <c r="G1034" i="19"/>
  <c r="H1032" i="19"/>
  <c r="E1035" i="19"/>
  <c r="C1037" i="19"/>
  <c r="B1036" i="19"/>
  <c r="N1033" i="19" a="1"/>
  <c r="R1033" i="19" a="1"/>
  <c r="O1033" i="19" a="1"/>
  <c r="R1034" i="19" a="1"/>
  <c r="F1036" i="19" a="1"/>
  <c r="E1036" i="19" a="1"/>
  <c r="G1035" i="19" a="1"/>
  <c r="R1033" i="19" l="1"/>
  <c r="F1036" i="19"/>
  <c r="V1034" i="19"/>
  <c r="W1034" i="19"/>
  <c r="O1033" i="19"/>
  <c r="Q1033" i="19" s="1"/>
  <c r="N1033" i="19"/>
  <c r="P1033" i="19" s="1"/>
  <c r="K1034" i="19"/>
  <c r="L1034" i="19"/>
  <c r="M1034" i="19"/>
  <c r="S1034" i="19"/>
  <c r="T1034" i="19"/>
  <c r="U1034" i="19"/>
  <c r="X1034" i="19"/>
  <c r="I1034" i="19"/>
  <c r="J1034" i="19"/>
  <c r="G1035" i="19"/>
  <c r="H1033" i="19"/>
  <c r="R1034" i="19"/>
  <c r="E1036" i="19"/>
  <c r="C1038" i="19"/>
  <c r="B1037" i="19"/>
  <c r="O1034" i="19" a="1"/>
  <c r="N1034" i="19" a="1"/>
  <c r="F1037" i="19" a="1"/>
  <c r="E1037" i="19" a="1"/>
  <c r="G1036" i="19" a="1"/>
  <c r="F1037" i="19" l="1"/>
  <c r="V1035" i="19"/>
  <c r="W1035" i="19"/>
  <c r="O1034" i="19"/>
  <c r="Q1034" i="19" s="1"/>
  <c r="N1034" i="19"/>
  <c r="P1034" i="19" s="1"/>
  <c r="K1035" i="19"/>
  <c r="L1035" i="19"/>
  <c r="M1035" i="19"/>
  <c r="S1035" i="19"/>
  <c r="I1035" i="19"/>
  <c r="T1035" i="19"/>
  <c r="U1035" i="19"/>
  <c r="J1035" i="19"/>
  <c r="X1035" i="19"/>
  <c r="G1036" i="19"/>
  <c r="W1036" i="19" s="1"/>
  <c r="H1034" i="19"/>
  <c r="E1037" i="19"/>
  <c r="C1039" i="19"/>
  <c r="B1038" i="19"/>
  <c r="R1035" i="19" a="1"/>
  <c r="O1035" i="19" a="1"/>
  <c r="N1035" i="19" a="1"/>
  <c r="F1038" i="19" a="1"/>
  <c r="G1037" i="19" a="1"/>
  <c r="E1038" i="19" a="1"/>
  <c r="R1035" i="19" l="1"/>
  <c r="F1038" i="19"/>
  <c r="V1036" i="19"/>
  <c r="O1035" i="19"/>
  <c r="Q1035" i="19" s="1"/>
  <c r="N1035" i="19"/>
  <c r="P1035" i="19" s="1"/>
  <c r="L1036" i="19"/>
  <c r="M1036" i="19"/>
  <c r="K1036" i="19"/>
  <c r="U1036" i="19"/>
  <c r="X1036" i="19"/>
  <c r="I1036" i="19"/>
  <c r="S1036" i="19"/>
  <c r="J1036" i="19"/>
  <c r="T1036" i="19"/>
  <c r="G1037" i="19"/>
  <c r="H1035" i="19"/>
  <c r="E1038" i="19"/>
  <c r="C1040" i="19"/>
  <c r="B1039" i="19"/>
  <c r="R1036" i="19" a="1"/>
  <c r="N1036" i="19" a="1"/>
  <c r="R1037" i="19" a="1"/>
  <c r="O1036" i="19" a="1"/>
  <c r="F1039" i="19" a="1"/>
  <c r="E1039" i="19" a="1"/>
  <c r="G1038" i="19" a="1"/>
  <c r="R1036" i="19" l="1"/>
  <c r="F1039" i="19"/>
  <c r="V1037" i="19"/>
  <c r="W1037" i="19"/>
  <c r="O1036" i="19"/>
  <c r="Q1036" i="19" s="1"/>
  <c r="N1036" i="19"/>
  <c r="P1036" i="19" s="1"/>
  <c r="K1037" i="19"/>
  <c r="L1037" i="19"/>
  <c r="M1037" i="19"/>
  <c r="I1037" i="19"/>
  <c r="J1037" i="19"/>
  <c r="U1037" i="19"/>
  <c r="T1037" i="19"/>
  <c r="S1037" i="19"/>
  <c r="X1037" i="19"/>
  <c r="G1038" i="19"/>
  <c r="H1036" i="19"/>
  <c r="R1037" i="19"/>
  <c r="E1039" i="19"/>
  <c r="C1041" i="19"/>
  <c r="B1040" i="19"/>
  <c r="O1037" i="19" a="1"/>
  <c r="N1037" i="19" a="1"/>
  <c r="R1038" i="19" a="1"/>
  <c r="F1040" i="19" a="1"/>
  <c r="E1040" i="19" a="1"/>
  <c r="G1039" i="19" a="1"/>
  <c r="F1040" i="19" l="1"/>
  <c r="V1038" i="19"/>
  <c r="W1038" i="19"/>
  <c r="O1037" i="19"/>
  <c r="Q1037" i="19" s="1"/>
  <c r="N1037" i="19"/>
  <c r="P1037" i="19" s="1"/>
  <c r="H1037" i="19"/>
  <c r="K1038" i="19"/>
  <c r="L1038" i="19"/>
  <c r="M1038" i="19"/>
  <c r="U1038" i="19"/>
  <c r="T1038" i="19"/>
  <c r="I1038" i="19"/>
  <c r="J1038" i="19"/>
  <c r="X1038" i="19"/>
  <c r="S1038" i="19"/>
  <c r="G1039" i="19"/>
  <c r="W1039" i="19" s="1"/>
  <c r="R1038" i="19"/>
  <c r="E1040" i="19"/>
  <c r="C1042" i="19"/>
  <c r="B1041" i="19"/>
  <c r="O1038" i="19" a="1"/>
  <c r="N1038" i="19" a="1"/>
  <c r="F1041" i="19" a="1"/>
  <c r="G1040" i="19" a="1"/>
  <c r="E1041" i="19" a="1"/>
  <c r="F1041" i="19" l="1"/>
  <c r="V1039" i="19"/>
  <c r="O1038" i="19"/>
  <c r="Q1038" i="19" s="1"/>
  <c r="N1038" i="19"/>
  <c r="P1038" i="19" s="1"/>
  <c r="K1039" i="19"/>
  <c r="L1039" i="19"/>
  <c r="M1039" i="19"/>
  <c r="T1039" i="19"/>
  <c r="U1039" i="19"/>
  <c r="J1039" i="19"/>
  <c r="I1039" i="19"/>
  <c r="X1039" i="19"/>
  <c r="S1039" i="19"/>
  <c r="G1040" i="19"/>
  <c r="H1038" i="19"/>
  <c r="E1041" i="19"/>
  <c r="C1043" i="19"/>
  <c r="B1042" i="19"/>
  <c r="R1040" i="19" a="1"/>
  <c r="R1039" i="19" a="1"/>
  <c r="O1039" i="19" a="1"/>
  <c r="N1039" i="19" a="1"/>
  <c r="F1042" i="19" a="1"/>
  <c r="E1042" i="19" a="1"/>
  <c r="G1041" i="19" a="1"/>
  <c r="R1039" i="19" l="1"/>
  <c r="F1042" i="19"/>
  <c r="V1040" i="19"/>
  <c r="W1040" i="19"/>
  <c r="O1039" i="19"/>
  <c r="Q1039" i="19" s="1"/>
  <c r="N1039" i="19"/>
  <c r="P1039" i="19" s="1"/>
  <c r="K1040" i="19"/>
  <c r="L1040" i="19"/>
  <c r="M1040" i="19"/>
  <c r="H1039" i="19"/>
  <c r="X1040" i="19"/>
  <c r="I1040" i="19"/>
  <c r="J1040" i="19"/>
  <c r="T1040" i="19"/>
  <c r="U1040" i="19"/>
  <c r="S1040" i="19"/>
  <c r="G1041" i="19"/>
  <c r="W1041" i="19" s="1"/>
  <c r="R1040" i="19"/>
  <c r="E1042" i="19"/>
  <c r="C1044" i="19"/>
  <c r="B1043" i="19"/>
  <c r="N1040" i="19" a="1"/>
  <c r="O1040" i="19" a="1"/>
  <c r="F1043" i="19" a="1"/>
  <c r="G1042" i="19" a="1"/>
  <c r="E1043" i="19" a="1"/>
  <c r="F1043" i="19" l="1"/>
  <c r="V1041" i="19"/>
  <c r="O1040" i="19"/>
  <c r="Q1040" i="19" s="1"/>
  <c r="N1040" i="19"/>
  <c r="P1040" i="19" s="1"/>
  <c r="H1040" i="19"/>
  <c r="M1041" i="19"/>
  <c r="K1041" i="19"/>
  <c r="L1041" i="19"/>
  <c r="T1041" i="19"/>
  <c r="I1041" i="19"/>
  <c r="U1041" i="19"/>
  <c r="J1041" i="19"/>
  <c r="X1041" i="19"/>
  <c r="S1041" i="19"/>
  <c r="G1042" i="19"/>
  <c r="W1042" i="19" s="1"/>
  <c r="E1043" i="19"/>
  <c r="C1045" i="19"/>
  <c r="B1044" i="19"/>
  <c r="N1041" i="19" a="1"/>
  <c r="R1041" i="19" a="1"/>
  <c r="O1041" i="19" a="1"/>
  <c r="F1044" i="19" a="1"/>
  <c r="E1044" i="19" a="1"/>
  <c r="G1043" i="19" a="1"/>
  <c r="R1041" i="19" l="1"/>
  <c r="F1044" i="19"/>
  <c r="V1042" i="19"/>
  <c r="O1041" i="19"/>
  <c r="Q1041" i="19" s="1"/>
  <c r="N1041" i="19"/>
  <c r="P1041" i="19" s="1"/>
  <c r="K1042" i="19"/>
  <c r="L1042" i="19"/>
  <c r="M1042" i="19"/>
  <c r="S1042" i="19"/>
  <c r="J1042" i="19"/>
  <c r="T1042" i="19"/>
  <c r="U1042" i="19"/>
  <c r="I1042" i="19"/>
  <c r="X1042" i="19"/>
  <c r="G1043" i="19"/>
  <c r="H1041" i="19"/>
  <c r="E1044" i="19"/>
  <c r="C1046" i="19"/>
  <c r="B1045" i="19"/>
  <c r="R1042" i="19" a="1"/>
  <c r="N1042" i="19" a="1"/>
  <c r="R1043" i="19" a="1"/>
  <c r="O1042" i="19" a="1"/>
  <c r="F1045" i="19" a="1"/>
  <c r="E1045" i="19" a="1"/>
  <c r="G1044" i="19" a="1"/>
  <c r="R1042" i="19" l="1"/>
  <c r="F1045" i="19"/>
  <c r="V1043" i="19"/>
  <c r="W1043" i="19"/>
  <c r="O1042" i="19"/>
  <c r="Q1042" i="19" s="1"/>
  <c r="N1042" i="19"/>
  <c r="P1042" i="19" s="1"/>
  <c r="K1043" i="19"/>
  <c r="L1043" i="19"/>
  <c r="M1043" i="19"/>
  <c r="U1043" i="19"/>
  <c r="J1043" i="19"/>
  <c r="I1043" i="19"/>
  <c r="S1043" i="19"/>
  <c r="T1043" i="19"/>
  <c r="X1043" i="19"/>
  <c r="G1044" i="19"/>
  <c r="H1042" i="19"/>
  <c r="R1043" i="19"/>
  <c r="E1045" i="19"/>
  <c r="C1047" i="19"/>
  <c r="B1046" i="19"/>
  <c r="O1043" i="19" a="1"/>
  <c r="N1043" i="19" a="1"/>
  <c r="R1044" i="19" a="1"/>
  <c r="F1046" i="19" a="1"/>
  <c r="G1045" i="19" a="1"/>
  <c r="E1046" i="19" a="1"/>
  <c r="F1046" i="19" l="1"/>
  <c r="V1044" i="19"/>
  <c r="W1044" i="19"/>
  <c r="O1043" i="19"/>
  <c r="Q1043" i="19" s="1"/>
  <c r="N1043" i="19"/>
  <c r="P1043" i="19" s="1"/>
  <c r="L1044" i="19"/>
  <c r="M1044" i="19"/>
  <c r="K1044" i="19"/>
  <c r="X1044" i="19"/>
  <c r="S1044" i="19"/>
  <c r="U1044" i="19"/>
  <c r="I1044" i="19"/>
  <c r="J1044" i="19"/>
  <c r="T1044" i="19"/>
  <c r="G1045" i="19"/>
  <c r="H1043" i="19"/>
  <c r="R1044" i="19"/>
  <c r="E1046" i="19"/>
  <c r="C1048" i="19"/>
  <c r="B1047" i="19"/>
  <c r="R1045" i="19" a="1"/>
  <c r="O1044" i="19" a="1"/>
  <c r="N1044" i="19" a="1"/>
  <c r="F1047" i="19" a="1"/>
  <c r="G1046" i="19" a="1"/>
  <c r="E1047" i="19" a="1"/>
  <c r="F1047" i="19" l="1"/>
  <c r="V1045" i="19"/>
  <c r="W1045" i="19"/>
  <c r="O1044" i="19"/>
  <c r="Q1044" i="19" s="1"/>
  <c r="N1044" i="19"/>
  <c r="P1044" i="19" s="1"/>
  <c r="K1045" i="19"/>
  <c r="L1045" i="19"/>
  <c r="M1045" i="19"/>
  <c r="U1045" i="19"/>
  <c r="T1045" i="19"/>
  <c r="S1045" i="19"/>
  <c r="X1045" i="19"/>
  <c r="J1045" i="19"/>
  <c r="I1045" i="19"/>
  <c r="G1046" i="19"/>
  <c r="H1044" i="19"/>
  <c r="R1045" i="19"/>
  <c r="E1047" i="19"/>
  <c r="C1049" i="19"/>
  <c r="B1048" i="19"/>
  <c r="O1045" i="19" a="1"/>
  <c r="R1046" i="19" a="1"/>
  <c r="N1045" i="19" a="1"/>
  <c r="F1048" i="19" a="1"/>
  <c r="E1048" i="19" a="1"/>
  <c r="G1047" i="19" a="1"/>
  <c r="F1048" i="19" l="1"/>
  <c r="V1046" i="19"/>
  <c r="W1046" i="19"/>
  <c r="O1045" i="19"/>
  <c r="Q1045" i="19" s="1"/>
  <c r="N1045" i="19"/>
  <c r="P1045" i="19" s="1"/>
  <c r="K1046" i="19"/>
  <c r="L1046" i="19"/>
  <c r="M1046" i="19"/>
  <c r="I1046" i="19"/>
  <c r="J1046" i="19"/>
  <c r="U1046" i="19"/>
  <c r="X1046" i="19"/>
  <c r="S1046" i="19"/>
  <c r="T1046" i="19"/>
  <c r="G1047" i="19"/>
  <c r="H1045" i="19"/>
  <c r="R1046" i="19"/>
  <c r="E1048" i="19"/>
  <c r="C1050" i="19"/>
  <c r="B1049" i="19"/>
  <c r="N1046" i="19" a="1"/>
  <c r="R1047" i="19" a="1"/>
  <c r="O1046" i="19" a="1"/>
  <c r="F1049" i="19" a="1"/>
  <c r="G1048" i="19" a="1"/>
  <c r="E1049" i="19" a="1"/>
  <c r="F1049" i="19" l="1"/>
  <c r="V1047" i="19"/>
  <c r="W1047" i="19"/>
  <c r="O1046" i="19"/>
  <c r="Q1046" i="19" s="1"/>
  <c r="N1046" i="19"/>
  <c r="K1047" i="19"/>
  <c r="L1047" i="19"/>
  <c r="M1047" i="19"/>
  <c r="X1047" i="19"/>
  <c r="I1047" i="19"/>
  <c r="T1047" i="19"/>
  <c r="S1047" i="19"/>
  <c r="J1047" i="19"/>
  <c r="U1047" i="19"/>
  <c r="G1048" i="19"/>
  <c r="W1048" i="19" s="1"/>
  <c r="R1047" i="19"/>
  <c r="E1049" i="19"/>
  <c r="C1051" i="19"/>
  <c r="B1050" i="19"/>
  <c r="O1047" i="19" a="1"/>
  <c r="N1047" i="19" a="1"/>
  <c r="F1050" i="19" a="1"/>
  <c r="E1050" i="19" a="1"/>
  <c r="G1049" i="19" a="1"/>
  <c r="F1050" i="19" l="1"/>
  <c r="V1048" i="19"/>
  <c r="O1047" i="19"/>
  <c r="Q1047" i="19" s="1"/>
  <c r="H1046" i="19"/>
  <c r="P1046" i="19"/>
  <c r="N1047" i="19"/>
  <c r="K1048" i="19"/>
  <c r="L1048" i="19"/>
  <c r="M1048" i="19"/>
  <c r="J1048" i="19"/>
  <c r="I1048" i="19"/>
  <c r="T1048" i="19"/>
  <c r="U1048" i="19"/>
  <c r="X1048" i="19"/>
  <c r="S1048" i="19"/>
  <c r="G1049" i="19"/>
  <c r="W1049" i="19" s="1"/>
  <c r="E1050" i="19"/>
  <c r="C1052" i="19"/>
  <c r="B1051" i="19"/>
  <c r="R1048" i="19" a="1"/>
  <c r="O1048" i="19" a="1"/>
  <c r="N1048" i="19" a="1"/>
  <c r="F1051" i="19" a="1"/>
  <c r="G1050" i="19" a="1"/>
  <c r="E1051" i="19" a="1"/>
  <c r="R1048" i="19" l="1"/>
  <c r="F1051" i="19"/>
  <c r="V1049" i="19"/>
  <c r="O1048" i="19"/>
  <c r="Q1048" i="19" s="1"/>
  <c r="H1047" i="19"/>
  <c r="P1047" i="19"/>
  <c r="N1048" i="19"/>
  <c r="P1048" i="19" s="1"/>
  <c r="H1048" i="19"/>
  <c r="M1049" i="19"/>
  <c r="K1049" i="19"/>
  <c r="L1049" i="19"/>
  <c r="T1049" i="19"/>
  <c r="I1049" i="19"/>
  <c r="J1049" i="19"/>
  <c r="S1049" i="19"/>
  <c r="U1049" i="19"/>
  <c r="X1049" i="19"/>
  <c r="G1050" i="19"/>
  <c r="E1051" i="19"/>
  <c r="C1053" i="19"/>
  <c r="B1052" i="19"/>
  <c r="R1049" i="19" a="1"/>
  <c r="N1049" i="19" a="1"/>
  <c r="O1049" i="19" a="1"/>
  <c r="F1052" i="19" a="1"/>
  <c r="G1051" i="19" a="1"/>
  <c r="E1052" i="19" a="1"/>
  <c r="R1049" i="19" l="1"/>
  <c r="F1052" i="19"/>
  <c r="V1050" i="19"/>
  <c r="W1050" i="19"/>
  <c r="O1049" i="19"/>
  <c r="Q1049" i="19" s="1"/>
  <c r="N1049" i="19"/>
  <c r="P1049" i="19" s="1"/>
  <c r="H1049" i="19"/>
  <c r="K1050" i="19"/>
  <c r="L1050" i="19"/>
  <c r="M1050" i="19"/>
  <c r="U1050" i="19"/>
  <c r="S1050" i="19"/>
  <c r="I1050" i="19"/>
  <c r="J1050" i="19"/>
  <c r="X1050" i="19"/>
  <c r="T1050" i="19"/>
  <c r="G1051" i="19"/>
  <c r="W1051" i="19" s="1"/>
  <c r="E1052" i="19"/>
  <c r="C1054" i="19"/>
  <c r="B1053" i="19"/>
  <c r="O1050" i="19" a="1"/>
  <c r="N1050" i="19" a="1"/>
  <c r="R1050" i="19" a="1"/>
  <c r="F1053" i="19" a="1"/>
  <c r="E1053" i="19" a="1"/>
  <c r="G1052" i="19" a="1"/>
  <c r="R1050" i="19" l="1"/>
  <c r="F1053" i="19"/>
  <c r="V1051" i="19"/>
  <c r="O1050" i="19"/>
  <c r="Q1050" i="19" s="1"/>
  <c r="N1050" i="19"/>
  <c r="P1050" i="19" s="1"/>
  <c r="K1051" i="19"/>
  <c r="L1051" i="19"/>
  <c r="M1051" i="19"/>
  <c r="S1051" i="19"/>
  <c r="I1051" i="19"/>
  <c r="H1050" i="19"/>
  <c r="X1051" i="19"/>
  <c r="T1051" i="19"/>
  <c r="U1051" i="19"/>
  <c r="J1051" i="19"/>
  <c r="G1052" i="19"/>
  <c r="W1052" i="19" s="1"/>
  <c r="E1053" i="19"/>
  <c r="C1055" i="19"/>
  <c r="B1054" i="19"/>
  <c r="O1051" i="19" a="1"/>
  <c r="R1051" i="19" a="1"/>
  <c r="N1051" i="19" a="1"/>
  <c r="F1054" i="19" a="1"/>
  <c r="E1054" i="19" a="1"/>
  <c r="G1053" i="19" a="1"/>
  <c r="R1051" i="19" l="1"/>
  <c r="F1054" i="19"/>
  <c r="V1052" i="19"/>
  <c r="O1051" i="19"/>
  <c r="Q1051" i="19" s="1"/>
  <c r="T1052" i="19"/>
  <c r="N1051" i="19"/>
  <c r="P1051" i="19" s="1"/>
  <c r="H1051" i="19"/>
  <c r="L1052" i="19"/>
  <c r="M1052" i="19"/>
  <c r="K1052" i="19"/>
  <c r="U1052" i="19"/>
  <c r="X1052" i="19"/>
  <c r="S1052" i="19"/>
  <c r="I1052" i="19"/>
  <c r="J1052" i="19"/>
  <c r="G1053" i="19"/>
  <c r="W1053" i="19" s="1"/>
  <c r="E1054" i="19"/>
  <c r="C1056" i="19"/>
  <c r="B1055" i="19"/>
  <c r="R1052" i="19" a="1"/>
  <c r="O1052" i="19" a="1"/>
  <c r="N1052" i="19" a="1"/>
  <c r="F1055" i="19" a="1"/>
  <c r="E1055" i="19" a="1"/>
  <c r="G1054" i="19" a="1"/>
  <c r="R1052" i="19" l="1"/>
  <c r="F1055" i="19"/>
  <c r="V1053" i="19"/>
  <c r="O1052" i="19"/>
  <c r="Q1052" i="19" s="1"/>
  <c r="N1052" i="19"/>
  <c r="P1052" i="19" s="1"/>
  <c r="K1053" i="19"/>
  <c r="L1053" i="19"/>
  <c r="M1053" i="19"/>
  <c r="X1053" i="19"/>
  <c r="I1053" i="19"/>
  <c r="J1053" i="19"/>
  <c r="S1053" i="19"/>
  <c r="T1053" i="19"/>
  <c r="U1053" i="19"/>
  <c r="H1052" i="19"/>
  <c r="G1054" i="19"/>
  <c r="W1054" i="19" s="1"/>
  <c r="E1055" i="19"/>
  <c r="C1057" i="19"/>
  <c r="B1056" i="19"/>
  <c r="R1053" i="19" a="1"/>
  <c r="O1053" i="19" a="1"/>
  <c r="N1053" i="19" a="1"/>
  <c r="F1056" i="19" a="1"/>
  <c r="G1055" i="19" a="1"/>
  <c r="E1056" i="19" a="1"/>
  <c r="R1053" i="19" l="1"/>
  <c r="F1056" i="19"/>
  <c r="V1054" i="19"/>
  <c r="O1053" i="19"/>
  <c r="Q1053" i="19" s="1"/>
  <c r="N1053" i="19"/>
  <c r="P1053" i="19" s="1"/>
  <c r="K1054" i="19"/>
  <c r="L1054" i="19"/>
  <c r="M1054" i="19"/>
  <c r="J1054" i="19"/>
  <c r="X1054" i="19"/>
  <c r="U1054" i="19"/>
  <c r="I1054" i="19"/>
  <c r="T1054" i="19"/>
  <c r="S1054" i="19"/>
  <c r="G1055" i="19"/>
  <c r="W1055" i="19" s="1"/>
  <c r="H1053" i="19"/>
  <c r="E1056" i="19"/>
  <c r="C1058" i="19"/>
  <c r="B1057" i="19"/>
  <c r="R1054" i="19" a="1"/>
  <c r="O1054" i="19" a="1"/>
  <c r="N1054" i="19" a="1"/>
  <c r="F1057" i="19" a="1"/>
  <c r="E1057" i="19" a="1"/>
  <c r="G1056" i="19" a="1"/>
  <c r="R1054" i="19" l="1"/>
  <c r="F1057" i="19"/>
  <c r="V1055" i="19"/>
  <c r="O1054" i="19"/>
  <c r="Q1054" i="19" s="1"/>
  <c r="N1054" i="19"/>
  <c r="P1054" i="19" s="1"/>
  <c r="K1055" i="19"/>
  <c r="L1055" i="19"/>
  <c r="M1055" i="19"/>
  <c r="S1055" i="19"/>
  <c r="T1055" i="19"/>
  <c r="J1055" i="19"/>
  <c r="H1054" i="19"/>
  <c r="U1055" i="19"/>
  <c r="I1055" i="19"/>
  <c r="X1055" i="19"/>
  <c r="G1056" i="19"/>
  <c r="W1056" i="19" s="1"/>
  <c r="E1057" i="19"/>
  <c r="C1059" i="19"/>
  <c r="B1058" i="19"/>
  <c r="R1055" i="19" a="1"/>
  <c r="O1055" i="19" a="1"/>
  <c r="N1055" i="19" a="1"/>
  <c r="F1058" i="19" a="1"/>
  <c r="E1058" i="19" a="1"/>
  <c r="G1057" i="19" a="1"/>
  <c r="R1055" i="19" l="1"/>
  <c r="F1058" i="19"/>
  <c r="V1056" i="19"/>
  <c r="O1055" i="19"/>
  <c r="Q1055" i="19" s="1"/>
  <c r="N1055" i="19"/>
  <c r="P1055" i="19" s="1"/>
  <c r="K1056" i="19"/>
  <c r="L1056" i="19"/>
  <c r="M1056" i="19"/>
  <c r="J1056" i="19"/>
  <c r="T1056" i="19"/>
  <c r="H1055" i="19"/>
  <c r="U1056" i="19"/>
  <c r="S1056" i="19"/>
  <c r="I1056" i="19"/>
  <c r="X1056" i="19"/>
  <c r="G1057" i="19"/>
  <c r="W1057" i="19" s="1"/>
  <c r="E1058" i="19"/>
  <c r="C1060" i="19"/>
  <c r="B1059" i="19"/>
  <c r="O1056" i="19" a="1"/>
  <c r="R1056" i="19" a="1"/>
  <c r="N1056" i="19" a="1"/>
  <c r="F1059" i="19" a="1"/>
  <c r="G1058" i="19" a="1"/>
  <c r="E1059" i="19" a="1"/>
  <c r="R1056" i="19" l="1"/>
  <c r="F1059" i="19"/>
  <c r="V1057" i="19"/>
  <c r="O1056" i="19"/>
  <c r="Q1056" i="19" s="1"/>
  <c r="N1056" i="19"/>
  <c r="P1056" i="19" s="1"/>
  <c r="M1057" i="19"/>
  <c r="K1057" i="19"/>
  <c r="L1057" i="19"/>
  <c r="J1057" i="19"/>
  <c r="I1057" i="19"/>
  <c r="X1057" i="19"/>
  <c r="T1057" i="19"/>
  <c r="U1057" i="19"/>
  <c r="S1057" i="19"/>
  <c r="G1058" i="19"/>
  <c r="H1056" i="19"/>
  <c r="E1059" i="19"/>
  <c r="C1061" i="19"/>
  <c r="B1060" i="19"/>
  <c r="R1057" i="19" a="1"/>
  <c r="N1057" i="19" a="1"/>
  <c r="O1057" i="19" a="1"/>
  <c r="R1058" i="19" a="1"/>
  <c r="F1060" i="19" a="1"/>
  <c r="G1059" i="19" a="1"/>
  <c r="E1060" i="19" a="1"/>
  <c r="R1057" i="19" l="1"/>
  <c r="F1060" i="19"/>
  <c r="V1058" i="19"/>
  <c r="W1058" i="19"/>
  <c r="O1057" i="19"/>
  <c r="Q1057" i="19" s="1"/>
  <c r="N1057" i="19"/>
  <c r="P1057" i="19" s="1"/>
  <c r="K1058" i="19"/>
  <c r="L1058" i="19"/>
  <c r="M1058" i="19"/>
  <c r="I1058" i="19"/>
  <c r="J1058" i="19"/>
  <c r="T1058" i="19"/>
  <c r="X1058" i="19"/>
  <c r="U1058" i="19"/>
  <c r="H1057" i="19"/>
  <c r="S1058" i="19"/>
  <c r="G1059" i="19"/>
  <c r="W1059" i="19" s="1"/>
  <c r="R1058" i="19"/>
  <c r="E1060" i="19"/>
  <c r="C1062" i="19"/>
  <c r="B1061" i="19"/>
  <c r="O1058" i="19" a="1"/>
  <c r="N1058" i="19" a="1"/>
  <c r="F1061" i="19" a="1"/>
  <c r="G1060" i="19" a="1"/>
  <c r="E1061" i="19" a="1"/>
  <c r="F1061" i="19" l="1"/>
  <c r="X1059" i="19"/>
  <c r="V1059" i="19"/>
  <c r="O1058" i="19"/>
  <c r="Q1058" i="19" s="1"/>
  <c r="N1058" i="19"/>
  <c r="P1058" i="19" s="1"/>
  <c r="K1059" i="19"/>
  <c r="L1059" i="19"/>
  <c r="M1059" i="19"/>
  <c r="T1059" i="19"/>
  <c r="S1059" i="19"/>
  <c r="I1059" i="19"/>
  <c r="J1059" i="19"/>
  <c r="U1059" i="19"/>
  <c r="G1060" i="19"/>
  <c r="H1058" i="19"/>
  <c r="E1061" i="19"/>
  <c r="C1063" i="19"/>
  <c r="B1062" i="19"/>
  <c r="R1059" i="19" a="1"/>
  <c r="O1059" i="19" a="1"/>
  <c r="N1059" i="19" a="1"/>
  <c r="F1062" i="19" a="1"/>
  <c r="E1062" i="19" a="1"/>
  <c r="G1061" i="19" a="1"/>
  <c r="R1059" i="19" l="1"/>
  <c r="F1062" i="19"/>
  <c r="V1060" i="19"/>
  <c r="W1060" i="19"/>
  <c r="O1059" i="19"/>
  <c r="Q1059" i="19" s="1"/>
  <c r="N1059" i="19"/>
  <c r="P1059" i="19" s="1"/>
  <c r="L1060" i="19"/>
  <c r="M1060" i="19"/>
  <c r="K1060" i="19"/>
  <c r="I1060" i="19"/>
  <c r="T1060" i="19"/>
  <c r="X1060" i="19"/>
  <c r="U1060" i="19"/>
  <c r="J1060" i="19"/>
  <c r="S1060" i="19"/>
  <c r="G1061" i="19"/>
  <c r="H1059" i="19"/>
  <c r="E1062" i="19"/>
  <c r="C1064" i="19"/>
  <c r="B1063" i="19"/>
  <c r="O1060" i="19" a="1"/>
  <c r="N1060" i="19" a="1"/>
  <c r="R1060" i="19" a="1"/>
  <c r="F1063" i="19" a="1"/>
  <c r="G1062" i="19" a="1"/>
  <c r="E1063" i="19" a="1"/>
  <c r="R1060" i="19" l="1"/>
  <c r="F1063" i="19"/>
  <c r="V1061" i="19"/>
  <c r="W1061" i="19"/>
  <c r="O1060" i="19"/>
  <c r="Q1060" i="19" s="1"/>
  <c r="N1060" i="19"/>
  <c r="P1060" i="19" s="1"/>
  <c r="K1061" i="19"/>
  <c r="L1061" i="19"/>
  <c r="M1061" i="19"/>
  <c r="X1061" i="19"/>
  <c r="S1061" i="19"/>
  <c r="J1061" i="19"/>
  <c r="U1061" i="19"/>
  <c r="T1061" i="19"/>
  <c r="I1061" i="19"/>
  <c r="H1060" i="19"/>
  <c r="G1062" i="19"/>
  <c r="W1062" i="19" s="1"/>
  <c r="E1063" i="19"/>
  <c r="C1065" i="19"/>
  <c r="B1064" i="19"/>
  <c r="R1061" i="19" a="1"/>
  <c r="N1061" i="19" a="1"/>
  <c r="O1061" i="19" a="1"/>
  <c r="F1064" i="19" a="1"/>
  <c r="E1064" i="19" a="1"/>
  <c r="G1063" i="19" a="1"/>
  <c r="R1061" i="19" l="1"/>
  <c r="F1064" i="19"/>
  <c r="V1062" i="19"/>
  <c r="O1061" i="19"/>
  <c r="Q1061" i="19" s="1"/>
  <c r="N1061" i="19"/>
  <c r="P1061" i="19" s="1"/>
  <c r="X1062" i="19"/>
  <c r="K1062" i="19"/>
  <c r="L1062" i="19"/>
  <c r="M1062" i="19"/>
  <c r="I1062" i="19"/>
  <c r="S1062" i="19"/>
  <c r="J1062" i="19"/>
  <c r="T1062" i="19"/>
  <c r="U1062" i="19"/>
  <c r="H1061" i="19"/>
  <c r="G1063" i="19"/>
  <c r="W1063" i="19" s="1"/>
  <c r="E1064" i="19"/>
  <c r="C1066" i="19"/>
  <c r="B1065" i="19"/>
  <c r="O1062" i="19" a="1"/>
  <c r="R1062" i="19" a="1"/>
  <c r="N1062" i="19" a="1"/>
  <c r="F1065" i="19" a="1"/>
  <c r="E1065" i="19" a="1"/>
  <c r="G1064" i="19" a="1"/>
  <c r="R1062" i="19" l="1"/>
  <c r="F1065" i="19"/>
  <c r="V1063" i="19"/>
  <c r="O1062" i="19"/>
  <c r="Q1062" i="19" s="1"/>
  <c r="N1062" i="19"/>
  <c r="P1062" i="19" s="1"/>
  <c r="K1063" i="19"/>
  <c r="L1063" i="19"/>
  <c r="M1063" i="19"/>
  <c r="X1063" i="19"/>
  <c r="J1063" i="19"/>
  <c r="S1063" i="19"/>
  <c r="T1063" i="19"/>
  <c r="U1063" i="19"/>
  <c r="I1063" i="19"/>
  <c r="G1064" i="19"/>
  <c r="H1062" i="19"/>
  <c r="E1065" i="19"/>
  <c r="C1067" i="19"/>
  <c r="B1066" i="19"/>
  <c r="R1064" i="19" a="1"/>
  <c r="R1063" i="19" a="1"/>
  <c r="N1063" i="19" a="1"/>
  <c r="O1063" i="19" a="1"/>
  <c r="F1066" i="19" a="1"/>
  <c r="E1066" i="19" a="1"/>
  <c r="G1065" i="19" a="1"/>
  <c r="R1063" i="19" l="1"/>
  <c r="F1066" i="19"/>
  <c r="V1064" i="19"/>
  <c r="W1064" i="19"/>
  <c r="O1063" i="19"/>
  <c r="Q1063" i="19" s="1"/>
  <c r="N1063" i="19"/>
  <c r="P1063" i="19" s="1"/>
  <c r="K1064" i="19"/>
  <c r="L1064" i="19"/>
  <c r="M1064" i="19"/>
  <c r="X1064" i="19"/>
  <c r="U1064" i="19"/>
  <c r="S1064" i="19"/>
  <c r="I1064" i="19"/>
  <c r="J1064" i="19"/>
  <c r="T1064" i="19"/>
  <c r="G1065" i="19"/>
  <c r="W1065" i="19" s="1"/>
  <c r="H1063" i="19"/>
  <c r="R1064" i="19"/>
  <c r="E1066" i="19"/>
  <c r="C1068" i="19"/>
  <c r="B1067" i="19"/>
  <c r="O1064" i="19" a="1"/>
  <c r="N1064" i="19" a="1"/>
  <c r="F1067" i="19" a="1"/>
  <c r="G1066" i="19" a="1"/>
  <c r="E1067" i="19" a="1"/>
  <c r="F1067" i="19" l="1"/>
  <c r="V1065" i="19"/>
  <c r="O1064" i="19"/>
  <c r="Q1064" i="19" s="1"/>
  <c r="N1064" i="19"/>
  <c r="P1064" i="19" s="1"/>
  <c r="M1065" i="19"/>
  <c r="K1065" i="19"/>
  <c r="L1065" i="19"/>
  <c r="S1065" i="19"/>
  <c r="I1065" i="19"/>
  <c r="U1065" i="19"/>
  <c r="T1065" i="19"/>
  <c r="J1065" i="19"/>
  <c r="X1065" i="19"/>
  <c r="G1066" i="19"/>
  <c r="H1064" i="19"/>
  <c r="E1067" i="19"/>
  <c r="C1069" i="19"/>
  <c r="B1068" i="19"/>
  <c r="O1065" i="19" a="1"/>
  <c r="R1066" i="19" a="1"/>
  <c r="R1065" i="19" a="1"/>
  <c r="N1065" i="19" a="1"/>
  <c r="F1068" i="19" a="1"/>
  <c r="E1068" i="19" a="1"/>
  <c r="G1067" i="19" a="1"/>
  <c r="R1065" i="19" l="1"/>
  <c r="F1068" i="19"/>
  <c r="V1066" i="19"/>
  <c r="W1066" i="19"/>
  <c r="O1065" i="19"/>
  <c r="Q1065" i="19" s="1"/>
  <c r="N1065" i="19"/>
  <c r="P1065" i="19" s="1"/>
  <c r="K1066" i="19"/>
  <c r="L1066" i="19"/>
  <c r="M1066" i="19"/>
  <c r="J1066" i="19"/>
  <c r="T1066" i="19"/>
  <c r="I1066" i="19"/>
  <c r="X1066" i="19"/>
  <c r="S1066" i="19"/>
  <c r="U1066" i="19"/>
  <c r="G1067" i="19"/>
  <c r="W1067" i="19" s="1"/>
  <c r="R1066" i="19"/>
  <c r="H1065" i="19"/>
  <c r="E1068" i="19"/>
  <c r="C1070" i="19"/>
  <c r="B1069" i="19"/>
  <c r="O1066" i="19" a="1"/>
  <c r="N1066" i="19" a="1"/>
  <c r="F1069" i="19" a="1"/>
  <c r="E1069" i="19" a="1"/>
  <c r="G1068" i="19" a="1"/>
  <c r="F1069" i="19" l="1"/>
  <c r="V1067" i="19"/>
  <c r="O1066" i="19"/>
  <c r="Q1066" i="19" s="1"/>
  <c r="N1066" i="19"/>
  <c r="P1066" i="19" s="1"/>
  <c r="K1067" i="19"/>
  <c r="L1067" i="19"/>
  <c r="M1067" i="19"/>
  <c r="T1067" i="19"/>
  <c r="X1067" i="19"/>
  <c r="I1067" i="19"/>
  <c r="U1067" i="19"/>
  <c r="J1067" i="19"/>
  <c r="S1067" i="19"/>
  <c r="G1068" i="19"/>
  <c r="H1066" i="19"/>
  <c r="E1069" i="19"/>
  <c r="C1071" i="19"/>
  <c r="B1070" i="19"/>
  <c r="O1067" i="19" a="1"/>
  <c r="R1067" i="19" a="1"/>
  <c r="N1067" i="19" a="1"/>
  <c r="R1068" i="19" a="1"/>
  <c r="F1070" i="19" a="1"/>
  <c r="E1070" i="19" a="1"/>
  <c r="G1069" i="19" a="1"/>
  <c r="R1067" i="19" l="1"/>
  <c r="F1070" i="19"/>
  <c r="V1068" i="19"/>
  <c r="W1068" i="19"/>
  <c r="O1067" i="19"/>
  <c r="Q1067" i="19" s="1"/>
  <c r="N1067" i="19"/>
  <c r="P1067" i="19" s="1"/>
  <c r="L1068" i="19"/>
  <c r="M1068" i="19"/>
  <c r="K1068" i="19"/>
  <c r="I1068" i="19"/>
  <c r="T1068" i="19"/>
  <c r="J1068" i="19"/>
  <c r="S1068" i="19"/>
  <c r="X1068" i="19"/>
  <c r="U1068" i="19"/>
  <c r="G1069" i="19"/>
  <c r="W1069" i="19" s="1"/>
  <c r="H1067" i="19"/>
  <c r="R1068" i="19"/>
  <c r="E1070" i="19"/>
  <c r="C1072" i="19"/>
  <c r="B1071" i="19"/>
  <c r="O1068" i="19" a="1"/>
  <c r="N1068" i="19" a="1"/>
  <c r="F1071" i="19" a="1"/>
  <c r="E1071" i="19" a="1"/>
  <c r="G1070" i="19" a="1"/>
  <c r="F1071" i="19" l="1"/>
  <c r="V1069" i="19"/>
  <c r="O1068" i="19"/>
  <c r="Q1068" i="19" s="1"/>
  <c r="N1068" i="19"/>
  <c r="P1068" i="19" s="1"/>
  <c r="K1069" i="19"/>
  <c r="L1069" i="19"/>
  <c r="M1069" i="19"/>
  <c r="T1069" i="19"/>
  <c r="J1069" i="19"/>
  <c r="S1069" i="19"/>
  <c r="I1069" i="19"/>
  <c r="H1068" i="19"/>
  <c r="U1069" i="19"/>
  <c r="X1069" i="19"/>
  <c r="G1070" i="19"/>
  <c r="W1070" i="19" s="1"/>
  <c r="E1071" i="19"/>
  <c r="C1073" i="19"/>
  <c r="B1072" i="19"/>
  <c r="R1069" i="19" a="1"/>
  <c r="O1069" i="19" a="1"/>
  <c r="N1069" i="19" a="1"/>
  <c r="F1072" i="19" a="1"/>
  <c r="E1072" i="19" a="1"/>
  <c r="G1071" i="19" a="1"/>
  <c r="R1069" i="19" l="1"/>
  <c r="F1072" i="19"/>
  <c r="V1070" i="19"/>
  <c r="O1069" i="19"/>
  <c r="Q1069" i="19" s="1"/>
  <c r="N1069" i="19"/>
  <c r="P1069" i="19" s="1"/>
  <c r="K1070" i="19"/>
  <c r="L1070" i="19"/>
  <c r="M1070" i="19"/>
  <c r="H1069" i="19"/>
  <c r="S1070" i="19"/>
  <c r="X1070" i="19"/>
  <c r="U1070" i="19"/>
  <c r="J1070" i="19"/>
  <c r="I1070" i="19"/>
  <c r="T1070" i="19"/>
  <c r="G1071" i="19"/>
  <c r="W1071" i="19" s="1"/>
  <c r="E1072" i="19"/>
  <c r="C1074" i="19"/>
  <c r="B1073" i="19"/>
  <c r="R1070" i="19" a="1"/>
  <c r="N1070" i="19" a="1"/>
  <c r="O1070" i="19" a="1"/>
  <c r="F1073" i="19" a="1"/>
  <c r="E1073" i="19" a="1"/>
  <c r="G1072" i="19" a="1"/>
  <c r="R1070" i="19" l="1"/>
  <c r="F1073" i="19"/>
  <c r="V1071" i="19"/>
  <c r="O1070" i="19"/>
  <c r="Q1070" i="19" s="1"/>
  <c r="N1070" i="19"/>
  <c r="P1070" i="19" s="1"/>
  <c r="K1071" i="19"/>
  <c r="L1071" i="19"/>
  <c r="M1071" i="19"/>
  <c r="I1071" i="19"/>
  <c r="T1071" i="19"/>
  <c r="X1071" i="19"/>
  <c r="U1071" i="19"/>
  <c r="H1070" i="19"/>
  <c r="S1071" i="19"/>
  <c r="J1071" i="19"/>
  <c r="G1072" i="19"/>
  <c r="W1072" i="19" s="1"/>
  <c r="E1073" i="19"/>
  <c r="C1075" i="19"/>
  <c r="B1074" i="19"/>
  <c r="N1071" i="19" a="1"/>
  <c r="R1071" i="19" a="1"/>
  <c r="O1071" i="19" a="1"/>
  <c r="F1074" i="19" a="1"/>
  <c r="E1074" i="19" a="1"/>
  <c r="G1073" i="19" a="1"/>
  <c r="R1071" i="19" l="1"/>
  <c r="F1074" i="19"/>
  <c r="V1072" i="19"/>
  <c r="O1071" i="19"/>
  <c r="Q1071" i="19" s="1"/>
  <c r="N1071" i="19"/>
  <c r="P1071" i="19" s="1"/>
  <c r="K1072" i="19"/>
  <c r="L1072" i="19"/>
  <c r="M1072" i="19"/>
  <c r="I1072" i="19"/>
  <c r="X1072" i="19"/>
  <c r="S1072" i="19"/>
  <c r="T1072" i="19"/>
  <c r="U1072" i="19"/>
  <c r="J1072" i="19"/>
  <c r="G1073" i="19"/>
  <c r="H1071" i="19"/>
  <c r="E1074" i="19"/>
  <c r="C1076" i="19"/>
  <c r="B1075" i="19"/>
  <c r="O1072" i="19" a="1"/>
  <c r="N1072" i="19" a="1"/>
  <c r="R1072" i="19" a="1"/>
  <c r="F1075" i="19" a="1"/>
  <c r="G1074" i="19" a="1"/>
  <c r="E1075" i="19" a="1"/>
  <c r="R1072" i="19" l="1"/>
  <c r="F1075" i="19"/>
  <c r="V1073" i="19"/>
  <c r="W1073" i="19"/>
  <c r="O1072" i="19"/>
  <c r="Q1072" i="19" s="1"/>
  <c r="N1072" i="19"/>
  <c r="P1072" i="19" s="1"/>
  <c r="M1073" i="19"/>
  <c r="K1073" i="19"/>
  <c r="L1073" i="19"/>
  <c r="X1073" i="19"/>
  <c r="T1073" i="19"/>
  <c r="I1073" i="19"/>
  <c r="S1073" i="19"/>
  <c r="J1073" i="19"/>
  <c r="H1072" i="19"/>
  <c r="U1073" i="19"/>
  <c r="G1074" i="19"/>
  <c r="W1074" i="19" s="1"/>
  <c r="E1075" i="19"/>
  <c r="C1077" i="19"/>
  <c r="B1076" i="19"/>
  <c r="R1073" i="19" a="1"/>
  <c r="N1073" i="19" a="1"/>
  <c r="O1073" i="19" a="1"/>
  <c r="F1076" i="19" a="1"/>
  <c r="G1075" i="19" a="1"/>
  <c r="E1076" i="19" a="1"/>
  <c r="R1073" i="19" l="1"/>
  <c r="F1076" i="19"/>
  <c r="V1074" i="19"/>
  <c r="O1073" i="19"/>
  <c r="Q1073" i="19" s="1"/>
  <c r="N1073" i="19"/>
  <c r="P1073" i="19" s="1"/>
  <c r="K1074" i="19"/>
  <c r="L1074" i="19"/>
  <c r="M1074" i="19"/>
  <c r="T1074" i="19"/>
  <c r="X1074" i="19"/>
  <c r="I1074" i="19"/>
  <c r="S1074" i="19"/>
  <c r="J1074" i="19"/>
  <c r="U1074" i="19"/>
  <c r="H1073" i="19"/>
  <c r="G1075" i="19"/>
  <c r="W1075" i="19" s="1"/>
  <c r="E1076" i="19"/>
  <c r="C1078" i="19"/>
  <c r="B1077" i="19"/>
  <c r="O1074" i="19" a="1"/>
  <c r="N1074" i="19" a="1"/>
  <c r="R1074" i="19" a="1"/>
  <c r="F1077" i="19" a="1"/>
  <c r="G1076" i="19" a="1"/>
  <c r="E1077" i="19" a="1"/>
  <c r="R1074" i="19" l="1"/>
  <c r="F1077" i="19"/>
  <c r="V1075" i="19"/>
  <c r="O1074" i="19"/>
  <c r="Q1074" i="19" s="1"/>
  <c r="N1074" i="19"/>
  <c r="P1074" i="19" s="1"/>
  <c r="K1075" i="19"/>
  <c r="L1075" i="19"/>
  <c r="M1075" i="19"/>
  <c r="T1075" i="19"/>
  <c r="J1075" i="19"/>
  <c r="I1075" i="19"/>
  <c r="S1075" i="19"/>
  <c r="X1075" i="19"/>
  <c r="U1075" i="19"/>
  <c r="G1076" i="19"/>
  <c r="H1074" i="19"/>
  <c r="E1077" i="19"/>
  <c r="C1079" i="19"/>
  <c r="B1078" i="19"/>
  <c r="N1075" i="19" a="1"/>
  <c r="R1075" i="19" a="1"/>
  <c r="O1075" i="19" a="1"/>
  <c r="R1076" i="19" a="1"/>
  <c r="F1078" i="19" a="1"/>
  <c r="E1078" i="19" a="1"/>
  <c r="G1077" i="19" a="1"/>
  <c r="R1075" i="19" l="1"/>
  <c r="F1078" i="19"/>
  <c r="V1076" i="19"/>
  <c r="W1076" i="19"/>
  <c r="O1075" i="19"/>
  <c r="Q1075" i="19" s="1"/>
  <c r="N1075" i="19"/>
  <c r="P1075" i="19" s="1"/>
  <c r="L1076" i="19"/>
  <c r="M1076" i="19"/>
  <c r="K1076" i="19"/>
  <c r="T1076" i="19"/>
  <c r="I1076" i="19"/>
  <c r="S1076" i="19"/>
  <c r="J1076" i="19"/>
  <c r="U1076" i="19"/>
  <c r="X1076" i="19"/>
  <c r="G1077" i="19"/>
  <c r="H1075" i="19"/>
  <c r="R1076" i="19"/>
  <c r="E1078" i="19"/>
  <c r="C1080" i="19"/>
  <c r="B1079" i="19"/>
  <c r="N1076" i="19" a="1"/>
  <c r="O1076" i="19" a="1"/>
  <c r="R1077" i="19" a="1"/>
  <c r="F1079" i="19" a="1"/>
  <c r="E1079" i="19" a="1"/>
  <c r="G1078" i="19" a="1"/>
  <c r="F1079" i="19" l="1"/>
  <c r="V1077" i="19"/>
  <c r="W1077" i="19"/>
  <c r="O1076" i="19"/>
  <c r="Q1076" i="19" s="1"/>
  <c r="N1076" i="19"/>
  <c r="P1076" i="19" s="1"/>
  <c r="K1077" i="19"/>
  <c r="L1077" i="19"/>
  <c r="M1077" i="19"/>
  <c r="I1077" i="19"/>
  <c r="T1077" i="19"/>
  <c r="J1077" i="19"/>
  <c r="S1077" i="19"/>
  <c r="X1077" i="19"/>
  <c r="U1077" i="19"/>
  <c r="G1078" i="19"/>
  <c r="R1077" i="19"/>
  <c r="H1076" i="19"/>
  <c r="E1079" i="19"/>
  <c r="C1081" i="19"/>
  <c r="B1080" i="19"/>
  <c r="O1077" i="19" a="1"/>
  <c r="R1078" i="19" a="1"/>
  <c r="N1077" i="19" a="1"/>
  <c r="F1080" i="19" a="1"/>
  <c r="G1079" i="19" a="1"/>
  <c r="E1080" i="19" a="1"/>
  <c r="F1080" i="19" l="1"/>
  <c r="V1078" i="19"/>
  <c r="W1078" i="19"/>
  <c r="O1077" i="19"/>
  <c r="Q1077" i="19" s="1"/>
  <c r="N1077" i="19"/>
  <c r="K1078" i="19"/>
  <c r="L1078" i="19"/>
  <c r="M1078" i="19"/>
  <c r="X1078" i="19"/>
  <c r="J1078" i="19"/>
  <c r="S1078" i="19"/>
  <c r="U1078" i="19"/>
  <c r="T1078" i="19"/>
  <c r="I1078" i="19"/>
  <c r="G1079" i="19"/>
  <c r="W1079" i="19" s="1"/>
  <c r="R1078" i="19"/>
  <c r="E1080" i="19"/>
  <c r="C1082" i="19"/>
  <c r="B1081" i="19"/>
  <c r="O1078" i="19" a="1"/>
  <c r="N1078" i="19" a="1"/>
  <c r="F1081" i="19" a="1"/>
  <c r="E1081" i="19" a="1"/>
  <c r="G1080" i="19" a="1"/>
  <c r="F1081" i="19" l="1"/>
  <c r="V1079" i="19"/>
  <c r="O1078" i="19"/>
  <c r="Q1078" i="19" s="1"/>
  <c r="H1077" i="19"/>
  <c r="P1077" i="19"/>
  <c r="N1078" i="19"/>
  <c r="P1078" i="19" s="1"/>
  <c r="K1079" i="19"/>
  <c r="L1079" i="19"/>
  <c r="M1079" i="19"/>
  <c r="S1079" i="19"/>
  <c r="X1079" i="19"/>
  <c r="J1079" i="19"/>
  <c r="I1079" i="19"/>
  <c r="U1079" i="19"/>
  <c r="T1079" i="19"/>
  <c r="G1080" i="19"/>
  <c r="W1080" i="19" s="1"/>
  <c r="H1078" i="19"/>
  <c r="E1081" i="19"/>
  <c r="C1083" i="19"/>
  <c r="B1082" i="19"/>
  <c r="N1079" i="19" a="1"/>
  <c r="R1079" i="19" a="1"/>
  <c r="O1079" i="19" a="1"/>
  <c r="F1082" i="19" a="1"/>
  <c r="E1082" i="19" a="1"/>
  <c r="G1081" i="19" a="1"/>
  <c r="R1079" i="19" l="1"/>
  <c r="F1082" i="19"/>
  <c r="V1080" i="19"/>
  <c r="O1079" i="19"/>
  <c r="Q1079" i="19" s="1"/>
  <c r="N1079" i="19"/>
  <c r="P1079" i="19" s="1"/>
  <c r="K1080" i="19"/>
  <c r="L1080" i="19"/>
  <c r="M1080" i="19"/>
  <c r="H1079" i="19"/>
  <c r="X1080" i="19"/>
  <c r="T1080" i="19"/>
  <c r="I1080" i="19"/>
  <c r="U1080" i="19"/>
  <c r="J1080" i="19"/>
  <c r="S1080" i="19"/>
  <c r="G1081" i="19"/>
  <c r="W1081" i="19" s="1"/>
  <c r="E1082" i="19"/>
  <c r="C1084" i="19"/>
  <c r="B1083" i="19"/>
  <c r="O1080" i="19" a="1"/>
  <c r="R1080" i="19" a="1"/>
  <c r="N1080" i="19" a="1"/>
  <c r="F1083" i="19" a="1"/>
  <c r="G1082" i="19" a="1"/>
  <c r="E1083" i="19" a="1"/>
  <c r="R1080" i="19" l="1"/>
  <c r="F1083" i="19"/>
  <c r="V1081" i="19"/>
  <c r="O1080" i="19"/>
  <c r="Q1080" i="19" s="1"/>
  <c r="N1080" i="19"/>
  <c r="P1080" i="19" s="1"/>
  <c r="M1081" i="19"/>
  <c r="K1081" i="19"/>
  <c r="L1081" i="19"/>
  <c r="T1081" i="19"/>
  <c r="U1081" i="19"/>
  <c r="J1081" i="19"/>
  <c r="I1081" i="19"/>
  <c r="S1081" i="19"/>
  <c r="X1081" i="19"/>
  <c r="H1080" i="19"/>
  <c r="G1082" i="19"/>
  <c r="W1082" i="19" s="1"/>
  <c r="E1083" i="19"/>
  <c r="C1085" i="19"/>
  <c r="B1084" i="19"/>
  <c r="N1081" i="19" a="1"/>
  <c r="R1081" i="19" a="1"/>
  <c r="O1081" i="19" a="1"/>
  <c r="F1084" i="19" a="1"/>
  <c r="G1083" i="19" a="1"/>
  <c r="E1084" i="19" a="1"/>
  <c r="R1081" i="19" l="1"/>
  <c r="F1084" i="19"/>
  <c r="V1082" i="19"/>
  <c r="O1081" i="19"/>
  <c r="Q1081" i="19" s="1"/>
  <c r="N1081" i="19"/>
  <c r="P1081" i="19" s="1"/>
  <c r="H1081" i="19"/>
  <c r="K1082" i="19"/>
  <c r="L1082" i="19"/>
  <c r="M1082" i="19"/>
  <c r="X1082" i="19"/>
  <c r="S1082" i="19"/>
  <c r="I1082" i="19"/>
  <c r="J1082" i="19"/>
  <c r="U1082" i="19"/>
  <c r="T1082" i="19"/>
  <c r="G1083" i="19"/>
  <c r="W1083" i="19" s="1"/>
  <c r="E1084" i="19"/>
  <c r="C1086" i="19"/>
  <c r="B1085" i="19"/>
  <c r="O1082" i="19" a="1"/>
  <c r="N1082" i="19" a="1"/>
  <c r="R1082" i="19" a="1"/>
  <c r="F1085" i="19" a="1"/>
  <c r="G1084" i="19" a="1"/>
  <c r="E1085" i="19" a="1"/>
  <c r="R1082" i="19" l="1"/>
  <c r="F1085" i="19"/>
  <c r="V1083" i="19"/>
  <c r="O1082" i="19"/>
  <c r="Q1082" i="19" s="1"/>
  <c r="N1082" i="19"/>
  <c r="P1082" i="19" s="1"/>
  <c r="K1083" i="19"/>
  <c r="L1083" i="19"/>
  <c r="M1083" i="19"/>
  <c r="H1082" i="19"/>
  <c r="J1083" i="19"/>
  <c r="X1083" i="19"/>
  <c r="U1083" i="19"/>
  <c r="T1083" i="19"/>
  <c r="I1083" i="19"/>
  <c r="S1083" i="19"/>
  <c r="G1084" i="19"/>
  <c r="W1084" i="19" s="1"/>
  <c r="E1085" i="19"/>
  <c r="C1087" i="19"/>
  <c r="B1086" i="19"/>
  <c r="R1083" i="19" a="1"/>
  <c r="O1083" i="19" a="1"/>
  <c r="N1083" i="19" a="1"/>
  <c r="F1086" i="19" a="1"/>
  <c r="E1086" i="19" a="1"/>
  <c r="G1085" i="19" a="1"/>
  <c r="R1083" i="19" l="1"/>
  <c r="F1086" i="19"/>
  <c r="V1084" i="19"/>
  <c r="O1083" i="19"/>
  <c r="Q1083" i="19" s="1"/>
  <c r="N1083" i="19"/>
  <c r="P1083" i="19" s="1"/>
  <c r="L1084" i="19"/>
  <c r="M1084" i="19"/>
  <c r="K1084" i="19"/>
  <c r="U1084" i="19"/>
  <c r="I1084" i="19"/>
  <c r="X1084" i="19"/>
  <c r="J1084" i="19"/>
  <c r="T1084" i="19"/>
  <c r="S1084" i="19"/>
  <c r="G1085" i="19"/>
  <c r="H1083" i="19"/>
  <c r="E1086" i="19"/>
  <c r="C1088" i="19"/>
  <c r="B1087" i="19"/>
  <c r="O1084" i="19" a="1"/>
  <c r="N1084" i="19" a="1"/>
  <c r="R1085" i="19" a="1"/>
  <c r="R1084" i="19" a="1"/>
  <c r="F1087" i="19" a="1"/>
  <c r="E1087" i="19" a="1"/>
  <c r="G1086" i="19" a="1"/>
  <c r="R1084" i="19" l="1"/>
  <c r="F1087" i="19"/>
  <c r="V1085" i="19"/>
  <c r="W1085" i="19"/>
  <c r="O1084" i="19"/>
  <c r="Q1084" i="19" s="1"/>
  <c r="N1084" i="19"/>
  <c r="P1084" i="19" s="1"/>
  <c r="K1085" i="19"/>
  <c r="L1085" i="19"/>
  <c r="M1085" i="19"/>
  <c r="J1085" i="19"/>
  <c r="I1085" i="19"/>
  <c r="X1085" i="19"/>
  <c r="T1085" i="19"/>
  <c r="H1084" i="19"/>
  <c r="U1085" i="19"/>
  <c r="S1085" i="19"/>
  <c r="G1086" i="19"/>
  <c r="W1086" i="19" s="1"/>
  <c r="R1085" i="19"/>
  <c r="E1087" i="19"/>
  <c r="C1089" i="19"/>
  <c r="B1088" i="19"/>
  <c r="N1085" i="19" a="1"/>
  <c r="O1085" i="19" a="1"/>
  <c r="F1088" i="19" a="1"/>
  <c r="E1088" i="19" a="1"/>
  <c r="G1087" i="19" a="1"/>
  <c r="F1088" i="19" l="1"/>
  <c r="V1086" i="19"/>
  <c r="O1085" i="19"/>
  <c r="Q1085" i="19" s="1"/>
  <c r="N1085" i="19"/>
  <c r="P1085" i="19" s="1"/>
  <c r="K1086" i="19"/>
  <c r="L1086" i="19"/>
  <c r="M1086" i="19"/>
  <c r="S1086" i="19"/>
  <c r="X1086" i="19"/>
  <c r="I1086" i="19"/>
  <c r="U1086" i="19"/>
  <c r="T1086" i="19"/>
  <c r="J1086" i="19"/>
  <c r="G1087" i="19"/>
  <c r="H1085" i="19"/>
  <c r="E1088" i="19"/>
  <c r="C1090" i="19"/>
  <c r="B1089" i="19"/>
  <c r="R1086" i="19" a="1"/>
  <c r="O1086" i="19" a="1"/>
  <c r="N1086" i="19" a="1"/>
  <c r="R1087" i="19" a="1"/>
  <c r="F1089" i="19" a="1"/>
  <c r="E1089" i="19" a="1"/>
  <c r="G1088" i="19" a="1"/>
  <c r="R1086" i="19" l="1"/>
  <c r="F1089" i="19"/>
  <c r="V1087" i="19"/>
  <c r="W1087" i="19"/>
  <c r="O1086" i="19"/>
  <c r="Q1086" i="19" s="1"/>
  <c r="N1086" i="19"/>
  <c r="P1086" i="19" s="1"/>
  <c r="K1087" i="19"/>
  <c r="L1087" i="19"/>
  <c r="M1087" i="19"/>
  <c r="U1087" i="19"/>
  <c r="X1087" i="19"/>
  <c r="T1087" i="19"/>
  <c r="J1087" i="19"/>
  <c r="I1087" i="19"/>
  <c r="S1087" i="19"/>
  <c r="G1088" i="19"/>
  <c r="H1086" i="19"/>
  <c r="R1087" i="19"/>
  <c r="E1089" i="19"/>
  <c r="C1091" i="19"/>
  <c r="B1090" i="19"/>
  <c r="O1087" i="19" a="1"/>
  <c r="R1088" i="19" a="1"/>
  <c r="N1087" i="19" a="1"/>
  <c r="F1090" i="19" a="1"/>
  <c r="G1089" i="19" a="1"/>
  <c r="E1090" i="19" a="1"/>
  <c r="F1090" i="19" l="1"/>
  <c r="V1088" i="19"/>
  <c r="W1088" i="19"/>
  <c r="O1087" i="19"/>
  <c r="Q1087" i="19" s="1"/>
  <c r="N1087" i="19"/>
  <c r="P1087" i="19" s="1"/>
  <c r="K1088" i="19"/>
  <c r="L1088" i="19"/>
  <c r="M1088" i="19"/>
  <c r="U1088" i="19"/>
  <c r="X1088" i="19"/>
  <c r="S1088" i="19"/>
  <c r="J1088" i="19"/>
  <c r="I1088" i="19"/>
  <c r="T1088" i="19"/>
  <c r="G1089" i="19"/>
  <c r="H1087" i="19"/>
  <c r="R1088" i="19"/>
  <c r="E1090" i="19"/>
  <c r="C1092" i="19"/>
  <c r="B1091" i="19"/>
  <c r="R1089" i="19" a="1"/>
  <c r="N1088" i="19" a="1"/>
  <c r="O1088" i="19" a="1"/>
  <c r="F1091" i="19" a="1"/>
  <c r="G1090" i="19" a="1"/>
  <c r="E1091" i="19" a="1"/>
  <c r="F1091" i="19" l="1"/>
  <c r="V1089" i="19"/>
  <c r="W1089" i="19"/>
  <c r="O1088" i="19"/>
  <c r="Q1088" i="19" s="1"/>
  <c r="N1088" i="19"/>
  <c r="P1088" i="19" s="1"/>
  <c r="M1089" i="19"/>
  <c r="K1089" i="19"/>
  <c r="L1089" i="19"/>
  <c r="X1089" i="19"/>
  <c r="U1089" i="19"/>
  <c r="J1089" i="19"/>
  <c r="S1089" i="19"/>
  <c r="T1089" i="19"/>
  <c r="I1089" i="19"/>
  <c r="G1090" i="19"/>
  <c r="W1090" i="19" s="1"/>
  <c r="H1088" i="19"/>
  <c r="R1089" i="19"/>
  <c r="E1091" i="19"/>
  <c r="C1093" i="19"/>
  <c r="B1092" i="19"/>
  <c r="N1089" i="19" a="1"/>
  <c r="O1089" i="19" a="1"/>
  <c r="F1092" i="19" a="1"/>
  <c r="E1092" i="19" a="1"/>
  <c r="G1091" i="19" a="1"/>
  <c r="F1092" i="19" l="1"/>
  <c r="V1090" i="19"/>
  <c r="O1089" i="19"/>
  <c r="Q1089" i="19" s="1"/>
  <c r="N1089" i="19"/>
  <c r="P1089" i="19" s="1"/>
  <c r="K1090" i="19"/>
  <c r="L1090" i="19"/>
  <c r="M1090" i="19"/>
  <c r="S1090" i="19"/>
  <c r="H1089" i="19"/>
  <c r="X1090" i="19"/>
  <c r="T1090" i="19"/>
  <c r="J1090" i="19"/>
  <c r="U1090" i="19"/>
  <c r="I1090" i="19"/>
  <c r="G1091" i="19"/>
  <c r="W1091" i="19" s="1"/>
  <c r="E1092" i="19"/>
  <c r="C1094" i="19"/>
  <c r="B1093" i="19"/>
  <c r="R1090" i="19" a="1"/>
  <c r="O1090" i="19" a="1"/>
  <c r="N1090" i="19" a="1"/>
  <c r="F1093" i="19" a="1"/>
  <c r="G1092" i="19" a="1"/>
  <c r="E1093" i="19" a="1"/>
  <c r="R1090" i="19" l="1"/>
  <c r="F1093" i="19"/>
  <c r="V1091" i="19"/>
  <c r="O1090" i="19"/>
  <c r="Q1090" i="19" s="1"/>
  <c r="N1090" i="19"/>
  <c r="P1090" i="19" s="1"/>
  <c r="K1091" i="19"/>
  <c r="L1091" i="19"/>
  <c r="M1091" i="19"/>
  <c r="H1090" i="19"/>
  <c r="U1091" i="19"/>
  <c r="X1091" i="19"/>
  <c r="J1091" i="19"/>
  <c r="S1091" i="19"/>
  <c r="I1091" i="19"/>
  <c r="T1091" i="19"/>
  <c r="G1092" i="19"/>
  <c r="W1092" i="19" s="1"/>
  <c r="E1093" i="19"/>
  <c r="C1095" i="19"/>
  <c r="B1094" i="19"/>
  <c r="O1091" i="19" a="1"/>
  <c r="R1091" i="19" a="1"/>
  <c r="N1091" i="19" a="1"/>
  <c r="F1094" i="19" a="1"/>
  <c r="E1094" i="19" a="1"/>
  <c r="G1093" i="19" a="1"/>
  <c r="R1091" i="19" l="1"/>
  <c r="F1094" i="19"/>
  <c r="V1092" i="19"/>
  <c r="O1091" i="19"/>
  <c r="Q1091" i="19" s="1"/>
  <c r="N1091" i="19"/>
  <c r="P1091" i="19" s="1"/>
  <c r="L1092" i="19"/>
  <c r="M1092" i="19"/>
  <c r="K1092" i="19"/>
  <c r="X1092" i="19"/>
  <c r="H1091" i="19"/>
  <c r="T1092" i="19"/>
  <c r="I1092" i="19"/>
  <c r="J1092" i="19"/>
  <c r="S1092" i="19"/>
  <c r="U1092" i="19"/>
  <c r="G1093" i="19"/>
  <c r="W1093" i="19" s="1"/>
  <c r="E1094" i="19"/>
  <c r="C1096" i="19"/>
  <c r="B1095" i="19"/>
  <c r="O1092" i="19" a="1"/>
  <c r="R1092" i="19" a="1"/>
  <c r="N1092" i="19" a="1"/>
  <c r="F1095" i="19" a="1"/>
  <c r="E1095" i="19" a="1"/>
  <c r="G1094" i="19" a="1"/>
  <c r="R1092" i="19" l="1"/>
  <c r="F1095" i="19"/>
  <c r="V1093" i="19"/>
  <c r="O1092" i="19"/>
  <c r="Q1092" i="19" s="1"/>
  <c r="N1092" i="19"/>
  <c r="P1092" i="19" s="1"/>
  <c r="K1093" i="19"/>
  <c r="L1093" i="19"/>
  <c r="M1093" i="19"/>
  <c r="J1093" i="19"/>
  <c r="T1093" i="19"/>
  <c r="S1093" i="19"/>
  <c r="U1093" i="19"/>
  <c r="X1093" i="19"/>
  <c r="I1093" i="19"/>
  <c r="G1094" i="19"/>
  <c r="H1092" i="19"/>
  <c r="E1095" i="19"/>
  <c r="C1097" i="19"/>
  <c r="B1096" i="19"/>
  <c r="R1093" i="19" a="1"/>
  <c r="N1093" i="19" a="1"/>
  <c r="O1093" i="19" a="1"/>
  <c r="F1096" i="19" a="1"/>
  <c r="E1096" i="19" a="1"/>
  <c r="G1095" i="19" a="1"/>
  <c r="R1093" i="19" l="1"/>
  <c r="F1096" i="19"/>
  <c r="V1094" i="19"/>
  <c r="W1094" i="19"/>
  <c r="O1093" i="19"/>
  <c r="Q1093" i="19" s="1"/>
  <c r="N1093" i="19"/>
  <c r="P1093" i="19" s="1"/>
  <c r="H1093" i="19"/>
  <c r="K1094" i="19"/>
  <c r="L1094" i="19"/>
  <c r="M1094" i="19"/>
  <c r="U1094" i="19"/>
  <c r="I1094" i="19"/>
  <c r="S1094" i="19"/>
  <c r="T1094" i="19"/>
  <c r="X1094" i="19"/>
  <c r="J1094" i="19"/>
  <c r="G1095" i="19"/>
  <c r="W1095" i="19" s="1"/>
  <c r="E1096" i="19"/>
  <c r="C1098" i="19"/>
  <c r="B1097" i="19"/>
  <c r="N1094" i="19" a="1"/>
  <c r="O1094" i="19" a="1"/>
  <c r="R1094" i="19" a="1"/>
  <c r="F1097" i="19" a="1"/>
  <c r="G1096" i="19" a="1"/>
  <c r="E1097" i="19" a="1"/>
  <c r="R1094" i="19" l="1"/>
  <c r="F1097" i="19"/>
  <c r="V1095" i="19"/>
  <c r="O1094" i="19"/>
  <c r="Q1094" i="19" s="1"/>
  <c r="N1094" i="19"/>
  <c r="K1095" i="19"/>
  <c r="L1095" i="19"/>
  <c r="M1095" i="19"/>
  <c r="S1095" i="19"/>
  <c r="U1095" i="19"/>
  <c r="T1095" i="19"/>
  <c r="I1095" i="19"/>
  <c r="X1095" i="19"/>
  <c r="J1095" i="19"/>
  <c r="G1096" i="19"/>
  <c r="W1096" i="19" s="1"/>
  <c r="E1097" i="19"/>
  <c r="C1099" i="19"/>
  <c r="B1098" i="19"/>
  <c r="O1095" i="19" a="1"/>
  <c r="R1095" i="19" a="1"/>
  <c r="N1095" i="19" a="1"/>
  <c r="F1098" i="19" a="1"/>
  <c r="E1098" i="19" a="1"/>
  <c r="G1097" i="19" a="1"/>
  <c r="R1095" i="19" l="1"/>
  <c r="F1098" i="19"/>
  <c r="V1096" i="19"/>
  <c r="O1095" i="19"/>
  <c r="Q1095" i="19" s="1"/>
  <c r="H1094" i="19"/>
  <c r="P1094" i="19"/>
  <c r="N1095" i="19"/>
  <c r="P1095" i="19" s="1"/>
  <c r="H1095" i="19"/>
  <c r="K1096" i="19"/>
  <c r="L1096" i="19"/>
  <c r="M1096" i="19"/>
  <c r="U1096" i="19"/>
  <c r="I1096" i="19"/>
  <c r="J1096" i="19"/>
  <c r="X1096" i="19"/>
  <c r="S1096" i="19"/>
  <c r="T1096" i="19"/>
  <c r="G1097" i="19"/>
  <c r="E1098" i="19"/>
  <c r="C1100" i="19"/>
  <c r="B1099" i="19"/>
  <c r="R1096" i="19" a="1"/>
  <c r="O1096" i="19" a="1"/>
  <c r="N1096" i="19" a="1"/>
  <c r="F1099" i="19" a="1"/>
  <c r="E1099" i="19" a="1"/>
  <c r="G1098" i="19" a="1"/>
  <c r="R1096" i="19" l="1"/>
  <c r="F1099" i="19"/>
  <c r="V1097" i="19"/>
  <c r="W1097" i="19"/>
  <c r="O1096" i="19"/>
  <c r="Q1096" i="19" s="1"/>
  <c r="N1096" i="19"/>
  <c r="P1096" i="19" s="1"/>
  <c r="H1096" i="19"/>
  <c r="M1097" i="19"/>
  <c r="K1097" i="19"/>
  <c r="L1097" i="19"/>
  <c r="X1097" i="19"/>
  <c r="J1097" i="19"/>
  <c r="U1097" i="19"/>
  <c r="T1097" i="19"/>
  <c r="S1097" i="19"/>
  <c r="I1097" i="19"/>
  <c r="G1098" i="19"/>
  <c r="W1098" i="19" s="1"/>
  <c r="E1099" i="19"/>
  <c r="C1101" i="19"/>
  <c r="B1100" i="19"/>
  <c r="O1097" i="19" a="1"/>
  <c r="N1097" i="19" a="1"/>
  <c r="R1097" i="19" a="1"/>
  <c r="F1100" i="19" a="1"/>
  <c r="G1099" i="19" a="1"/>
  <c r="E1100" i="19" a="1"/>
  <c r="R1097" i="19" l="1"/>
  <c r="F1100" i="19"/>
  <c r="V1098" i="19"/>
  <c r="O1097" i="19"/>
  <c r="Q1097" i="19" s="1"/>
  <c r="N1097" i="19"/>
  <c r="P1097" i="19" s="1"/>
  <c r="K1098" i="19"/>
  <c r="L1098" i="19"/>
  <c r="M1098" i="19"/>
  <c r="H1097" i="19"/>
  <c r="S1098" i="19"/>
  <c r="X1098" i="19"/>
  <c r="J1098" i="19"/>
  <c r="T1098" i="19"/>
  <c r="I1098" i="19"/>
  <c r="U1098" i="19"/>
  <c r="G1099" i="19"/>
  <c r="W1099" i="19" s="1"/>
  <c r="E1100" i="19"/>
  <c r="C1102" i="19"/>
  <c r="B1101" i="19"/>
  <c r="O1098" i="19" a="1"/>
  <c r="R1098" i="19" a="1"/>
  <c r="N1098" i="19" a="1"/>
  <c r="F1101" i="19" a="1"/>
  <c r="E1101" i="19" a="1"/>
  <c r="G1100" i="19" a="1"/>
  <c r="R1098" i="19" l="1"/>
  <c r="F1101" i="19"/>
  <c r="V1099" i="19"/>
  <c r="O1098" i="19"/>
  <c r="Q1098" i="19" s="1"/>
  <c r="N1098" i="19"/>
  <c r="P1098" i="19" s="1"/>
  <c r="K1099" i="19"/>
  <c r="L1099" i="19"/>
  <c r="M1099" i="19"/>
  <c r="S1099" i="19"/>
  <c r="X1099" i="19"/>
  <c r="T1099" i="19"/>
  <c r="I1099" i="19"/>
  <c r="U1099" i="19"/>
  <c r="J1099" i="19"/>
  <c r="H1098" i="19"/>
  <c r="G1100" i="19"/>
  <c r="W1100" i="19" s="1"/>
  <c r="E1101" i="19"/>
  <c r="C1103" i="19"/>
  <c r="B1102" i="19"/>
  <c r="R1099" i="19" a="1"/>
  <c r="N1099" i="19" a="1"/>
  <c r="O1099" i="19" a="1"/>
  <c r="F1102" i="19" a="1"/>
  <c r="E1102" i="19" a="1"/>
  <c r="G1101" i="19" a="1"/>
  <c r="R1099" i="19" l="1"/>
  <c r="F1102" i="19"/>
  <c r="V1100" i="19"/>
  <c r="O1099" i="19"/>
  <c r="Q1099" i="19" s="1"/>
  <c r="N1099" i="19"/>
  <c r="P1099" i="19" s="1"/>
  <c r="H1099" i="19"/>
  <c r="L1100" i="19"/>
  <c r="M1100" i="19"/>
  <c r="K1100" i="19"/>
  <c r="I1100" i="19"/>
  <c r="S1100" i="19"/>
  <c r="X1100" i="19"/>
  <c r="J1100" i="19"/>
  <c r="U1100" i="19"/>
  <c r="T1100" i="19"/>
  <c r="G1101" i="19"/>
  <c r="W1101" i="19" s="1"/>
  <c r="E1102" i="19"/>
  <c r="C1104" i="19"/>
  <c r="B1103" i="19"/>
  <c r="O1100" i="19" a="1"/>
  <c r="R1100" i="19" a="1"/>
  <c r="N1100" i="19" a="1"/>
  <c r="F1103" i="19" a="1"/>
  <c r="E1103" i="19" a="1"/>
  <c r="G1102" i="19" a="1"/>
  <c r="R1100" i="19" l="1"/>
  <c r="F1103" i="19"/>
  <c r="V1101" i="19"/>
  <c r="O1100" i="19"/>
  <c r="Q1100" i="19" s="1"/>
  <c r="N1100" i="19"/>
  <c r="P1100" i="19" s="1"/>
  <c r="K1101" i="19"/>
  <c r="L1101" i="19"/>
  <c r="M1101" i="19"/>
  <c r="S1101" i="19"/>
  <c r="H1100" i="19"/>
  <c r="U1101" i="19"/>
  <c r="T1101" i="19"/>
  <c r="J1101" i="19"/>
  <c r="X1101" i="19"/>
  <c r="I1101" i="19"/>
  <c r="G1102" i="19"/>
  <c r="W1102" i="19" s="1"/>
  <c r="E1103" i="19"/>
  <c r="C1105" i="19"/>
  <c r="B1104" i="19"/>
  <c r="R1101" i="19" a="1"/>
  <c r="O1101" i="19" a="1"/>
  <c r="N1101" i="19" a="1"/>
  <c r="F1104" i="19" a="1"/>
  <c r="E1104" i="19" a="1"/>
  <c r="G1103" i="19" a="1"/>
  <c r="R1101" i="19" l="1"/>
  <c r="F1104" i="19"/>
  <c r="V1102" i="19"/>
  <c r="O1101" i="19"/>
  <c r="Q1101" i="19" s="1"/>
  <c r="N1101" i="19"/>
  <c r="P1101" i="19" s="1"/>
  <c r="K1102" i="19"/>
  <c r="L1102" i="19"/>
  <c r="M1102" i="19"/>
  <c r="T1102" i="19"/>
  <c r="S1102" i="19"/>
  <c r="I1102" i="19"/>
  <c r="J1102" i="19"/>
  <c r="H1101" i="19"/>
  <c r="U1102" i="19"/>
  <c r="X1102" i="19"/>
  <c r="G1103" i="19"/>
  <c r="W1103" i="19" s="1"/>
  <c r="E1104" i="19"/>
  <c r="C1106" i="19"/>
  <c r="B1105" i="19"/>
  <c r="O1102" i="19" a="1"/>
  <c r="R1102" i="19" a="1"/>
  <c r="N1102" i="19" a="1"/>
  <c r="F1105" i="19" a="1"/>
  <c r="E1105" i="19" a="1"/>
  <c r="G1104" i="19" a="1"/>
  <c r="R1102" i="19" l="1"/>
  <c r="F1105" i="19"/>
  <c r="V1103" i="19"/>
  <c r="O1102" i="19"/>
  <c r="Q1102" i="19" s="1"/>
  <c r="N1102" i="19"/>
  <c r="P1102" i="19" s="1"/>
  <c r="X1103" i="19"/>
  <c r="K1103" i="19"/>
  <c r="L1103" i="19"/>
  <c r="M1103" i="19"/>
  <c r="J1103" i="19"/>
  <c r="T1103" i="19"/>
  <c r="U1103" i="19"/>
  <c r="I1103" i="19"/>
  <c r="S1103" i="19"/>
  <c r="G1104" i="19"/>
  <c r="H1102" i="19"/>
  <c r="E1105" i="19"/>
  <c r="C1107" i="19"/>
  <c r="B1106" i="19"/>
  <c r="O1103" i="19" a="1"/>
  <c r="N1103" i="19" a="1"/>
  <c r="R1104" i="19" a="1"/>
  <c r="R1103" i="19" a="1"/>
  <c r="F1106" i="19" a="1"/>
  <c r="E1106" i="19" a="1"/>
  <c r="G1105" i="19" a="1"/>
  <c r="R1103" i="19" l="1"/>
  <c r="F1106" i="19"/>
  <c r="V1104" i="19"/>
  <c r="W1104" i="19"/>
  <c r="O1103" i="19"/>
  <c r="Q1103" i="19" s="1"/>
  <c r="N1103" i="19"/>
  <c r="P1103" i="19" s="1"/>
  <c r="K1104" i="19"/>
  <c r="L1104" i="19"/>
  <c r="M1104" i="19"/>
  <c r="U1104" i="19"/>
  <c r="J1104" i="19"/>
  <c r="I1104" i="19"/>
  <c r="T1104" i="19"/>
  <c r="X1104" i="19"/>
  <c r="S1104" i="19"/>
  <c r="H1103" i="19"/>
  <c r="G1105" i="19"/>
  <c r="W1105" i="19" s="1"/>
  <c r="R1104" i="19"/>
  <c r="E1106" i="19"/>
  <c r="C1108" i="19"/>
  <c r="B1107" i="19"/>
  <c r="O1104" i="19" a="1"/>
  <c r="N1104" i="19" a="1"/>
  <c r="F1107" i="19" a="1"/>
  <c r="E1107" i="19" a="1"/>
  <c r="G1106" i="19" a="1"/>
  <c r="F1107" i="19" l="1"/>
  <c r="V1105" i="19"/>
  <c r="O1104" i="19"/>
  <c r="Q1104" i="19" s="1"/>
  <c r="N1104" i="19"/>
  <c r="P1104" i="19" s="1"/>
  <c r="M1105" i="19"/>
  <c r="K1105" i="19"/>
  <c r="L1105" i="19"/>
  <c r="U1105" i="19"/>
  <c r="T1105" i="19"/>
  <c r="S1105" i="19"/>
  <c r="X1105" i="19"/>
  <c r="J1105" i="19"/>
  <c r="I1105" i="19"/>
  <c r="G1106" i="19"/>
  <c r="W1106" i="19" s="1"/>
  <c r="H1104" i="19"/>
  <c r="E1107" i="19"/>
  <c r="C1109" i="19"/>
  <c r="B1108" i="19"/>
  <c r="R1105" i="19" a="1"/>
  <c r="N1105" i="19" a="1"/>
  <c r="O1105" i="19" a="1"/>
  <c r="F1108" i="19" a="1"/>
  <c r="E1108" i="19" a="1"/>
  <c r="G1107" i="19" a="1"/>
  <c r="R1105" i="19" l="1"/>
  <c r="F1108" i="19"/>
  <c r="V1106" i="19"/>
  <c r="O1105" i="19"/>
  <c r="Q1105" i="19" s="1"/>
  <c r="N1105" i="19"/>
  <c r="P1105" i="19" s="1"/>
  <c r="K1106" i="19"/>
  <c r="L1106" i="19"/>
  <c r="M1106" i="19"/>
  <c r="H1105" i="19"/>
  <c r="U1106" i="19"/>
  <c r="T1106" i="19"/>
  <c r="S1106" i="19"/>
  <c r="X1106" i="19"/>
  <c r="I1106" i="19"/>
  <c r="J1106" i="19"/>
  <c r="G1107" i="19"/>
  <c r="W1107" i="19" s="1"/>
  <c r="E1108" i="19"/>
  <c r="C1110" i="19"/>
  <c r="B1109" i="19"/>
  <c r="R1106" i="19" a="1"/>
  <c r="N1106" i="19" a="1"/>
  <c r="O1106" i="19" a="1"/>
  <c r="F1109" i="19" a="1"/>
  <c r="E1109" i="19" a="1"/>
  <c r="G1108" i="19" a="1"/>
  <c r="R1106" i="19" l="1"/>
  <c r="F1109" i="19"/>
  <c r="V1107" i="19"/>
  <c r="O1106" i="19"/>
  <c r="Q1106" i="19" s="1"/>
  <c r="N1106" i="19"/>
  <c r="P1106" i="19" s="1"/>
  <c r="K1107" i="19"/>
  <c r="L1107" i="19"/>
  <c r="M1107" i="19"/>
  <c r="H1106" i="19"/>
  <c r="U1107" i="19"/>
  <c r="X1107" i="19"/>
  <c r="S1107" i="19"/>
  <c r="J1107" i="19"/>
  <c r="T1107" i="19"/>
  <c r="I1107" i="19"/>
  <c r="G1108" i="19"/>
  <c r="W1108" i="19" s="1"/>
  <c r="E1109" i="19"/>
  <c r="C1111" i="19"/>
  <c r="B1110" i="19"/>
  <c r="R1107" i="19" a="1"/>
  <c r="N1107" i="19" a="1"/>
  <c r="O1107" i="19" a="1"/>
  <c r="F1110" i="19" a="1"/>
  <c r="G1109" i="19" a="1"/>
  <c r="E1110" i="19" a="1"/>
  <c r="R1107" i="19" l="1"/>
  <c r="F1110" i="19"/>
  <c r="V1108" i="19"/>
  <c r="O1107" i="19"/>
  <c r="Q1107" i="19" s="1"/>
  <c r="N1107" i="19"/>
  <c r="P1107" i="19" s="1"/>
  <c r="L1108" i="19"/>
  <c r="M1108" i="19"/>
  <c r="K1108" i="19"/>
  <c r="I1108" i="19"/>
  <c r="S1108" i="19"/>
  <c r="X1108" i="19"/>
  <c r="U1108" i="19"/>
  <c r="T1108" i="19"/>
  <c r="J1108" i="19"/>
  <c r="H1107" i="19"/>
  <c r="G1109" i="19"/>
  <c r="W1109" i="19" s="1"/>
  <c r="E1110" i="19"/>
  <c r="C1112" i="19"/>
  <c r="B1111" i="19"/>
  <c r="R1108" i="19" a="1"/>
  <c r="O1108" i="19" a="1"/>
  <c r="N1108" i="19" a="1"/>
  <c r="F1111" i="19" a="1"/>
  <c r="E1111" i="19" a="1"/>
  <c r="G1110" i="19" a="1"/>
  <c r="R1108" i="19" l="1"/>
  <c r="F1111" i="19"/>
  <c r="V1109" i="19"/>
  <c r="O1108" i="19"/>
  <c r="Q1108" i="19" s="1"/>
  <c r="N1108" i="19"/>
  <c r="P1108" i="19" s="1"/>
  <c r="K1109" i="19"/>
  <c r="L1109" i="19"/>
  <c r="M1109" i="19"/>
  <c r="I1109" i="19"/>
  <c r="U1109" i="19"/>
  <c r="T1109" i="19"/>
  <c r="S1109" i="19"/>
  <c r="X1109" i="19"/>
  <c r="J1109" i="19"/>
  <c r="G1110" i="19"/>
  <c r="H1108" i="19"/>
  <c r="E1111" i="19"/>
  <c r="C1113" i="19"/>
  <c r="B1112" i="19"/>
  <c r="R1110" i="19" a="1"/>
  <c r="R1109" i="19" a="1"/>
  <c r="O1109" i="19" a="1"/>
  <c r="N1109" i="19" a="1"/>
  <c r="F1112" i="19" a="1"/>
  <c r="E1112" i="19" a="1"/>
  <c r="G1111" i="19" a="1"/>
  <c r="R1109" i="19" l="1"/>
  <c r="F1112" i="19"/>
  <c r="V1110" i="19"/>
  <c r="W1110" i="19"/>
  <c r="O1109" i="19"/>
  <c r="Q1109" i="19" s="1"/>
  <c r="N1109" i="19"/>
  <c r="P1109" i="19" s="1"/>
  <c r="K1110" i="19"/>
  <c r="L1110" i="19"/>
  <c r="M1110" i="19"/>
  <c r="S1110" i="19"/>
  <c r="H1109" i="19"/>
  <c r="J1110" i="19"/>
  <c r="T1110" i="19"/>
  <c r="X1110" i="19"/>
  <c r="I1110" i="19"/>
  <c r="U1110" i="19"/>
  <c r="G1111" i="19"/>
  <c r="W1111" i="19" s="1"/>
  <c r="R1110" i="19"/>
  <c r="E1112" i="19"/>
  <c r="C1114" i="19"/>
  <c r="B1113" i="19"/>
  <c r="O1110" i="19" a="1"/>
  <c r="N1110" i="19" a="1"/>
  <c r="F1113" i="19" a="1"/>
  <c r="E1113" i="19" a="1"/>
  <c r="G1112" i="19" a="1"/>
  <c r="F1113" i="19" l="1"/>
  <c r="V1111" i="19"/>
  <c r="O1110" i="19"/>
  <c r="Q1110" i="19" s="1"/>
  <c r="N1110" i="19"/>
  <c r="K1111" i="19"/>
  <c r="L1111" i="19"/>
  <c r="M1111" i="19"/>
  <c r="X1111" i="19"/>
  <c r="T1111" i="19"/>
  <c r="S1111" i="19"/>
  <c r="J1111" i="19"/>
  <c r="I1111" i="19"/>
  <c r="U1111" i="19"/>
  <c r="G1112" i="19"/>
  <c r="W1112" i="19" s="1"/>
  <c r="E1113" i="19"/>
  <c r="C1115" i="19"/>
  <c r="B1114" i="19"/>
  <c r="O1111" i="19" a="1"/>
  <c r="N1111" i="19" a="1"/>
  <c r="R1111" i="19" a="1"/>
  <c r="F1114" i="19" a="1"/>
  <c r="E1114" i="19" a="1"/>
  <c r="G1113" i="19" a="1"/>
  <c r="R1111" i="19" l="1"/>
  <c r="F1114" i="19"/>
  <c r="V1112" i="19"/>
  <c r="O1111" i="19"/>
  <c r="Q1111" i="19" s="1"/>
  <c r="H1110" i="19"/>
  <c r="P1110" i="19"/>
  <c r="N1111" i="19"/>
  <c r="P1111" i="19" s="1"/>
  <c r="K1112" i="19"/>
  <c r="L1112" i="19"/>
  <c r="M1112" i="19"/>
  <c r="T1112" i="19"/>
  <c r="J1112" i="19"/>
  <c r="X1112" i="19"/>
  <c r="U1112" i="19"/>
  <c r="I1112" i="19"/>
  <c r="S1112" i="19"/>
  <c r="H1111" i="19"/>
  <c r="G1113" i="19"/>
  <c r="W1113" i="19" s="1"/>
  <c r="E1114" i="19"/>
  <c r="C1116" i="19"/>
  <c r="B1115" i="19"/>
  <c r="R1112" i="19" a="1"/>
  <c r="O1112" i="19" a="1"/>
  <c r="N1112" i="19" a="1"/>
  <c r="F1115" i="19" a="1"/>
  <c r="E1115" i="19" a="1"/>
  <c r="G1114" i="19" a="1"/>
  <c r="R1112" i="19" l="1"/>
  <c r="F1115" i="19"/>
  <c r="V1113" i="19"/>
  <c r="O1112" i="19"/>
  <c r="Q1112" i="19" s="1"/>
  <c r="N1112" i="19"/>
  <c r="P1112" i="19" s="1"/>
  <c r="M1113" i="19"/>
  <c r="K1113" i="19"/>
  <c r="L1113" i="19"/>
  <c r="S1113" i="19"/>
  <c r="U1113" i="19"/>
  <c r="T1113" i="19"/>
  <c r="X1113" i="19"/>
  <c r="I1113" i="19"/>
  <c r="J1113" i="19"/>
  <c r="G1114" i="19"/>
  <c r="H1112" i="19"/>
  <c r="E1115" i="19"/>
  <c r="C1117" i="19"/>
  <c r="B1116" i="19"/>
  <c r="R1113" i="19" a="1"/>
  <c r="R1114" i="19" a="1"/>
  <c r="O1113" i="19" a="1"/>
  <c r="N1113" i="19" a="1"/>
  <c r="F1116" i="19" a="1"/>
  <c r="E1116" i="19" a="1"/>
  <c r="G1115" i="19" a="1"/>
  <c r="R1113" i="19" l="1"/>
  <c r="F1116" i="19"/>
  <c r="V1114" i="19"/>
  <c r="W1114" i="19"/>
  <c r="O1113" i="19"/>
  <c r="Q1113" i="19" s="1"/>
  <c r="N1113" i="19"/>
  <c r="P1113" i="19" s="1"/>
  <c r="K1114" i="19"/>
  <c r="L1114" i="19"/>
  <c r="M1114" i="19"/>
  <c r="U1114" i="19"/>
  <c r="H1113" i="19"/>
  <c r="I1114" i="19"/>
  <c r="S1114" i="19"/>
  <c r="T1114" i="19"/>
  <c r="X1114" i="19"/>
  <c r="J1114" i="19"/>
  <c r="G1115" i="19"/>
  <c r="W1115" i="19" s="1"/>
  <c r="R1114" i="19"/>
  <c r="E1116" i="19"/>
  <c r="C1118" i="19"/>
  <c r="B1117" i="19"/>
  <c r="O1114" i="19" a="1"/>
  <c r="N1114" i="19" a="1"/>
  <c r="F1117" i="19" a="1"/>
  <c r="E1117" i="19" a="1"/>
  <c r="G1116" i="19" a="1"/>
  <c r="F1117" i="19" l="1"/>
  <c r="V1115" i="19"/>
  <c r="O1114" i="19"/>
  <c r="Q1114" i="19" s="1"/>
  <c r="N1114" i="19"/>
  <c r="P1114" i="19" s="1"/>
  <c r="K1115" i="19"/>
  <c r="L1115" i="19"/>
  <c r="M1115" i="19"/>
  <c r="J1115" i="19"/>
  <c r="H1114" i="19"/>
  <c r="U1115" i="19"/>
  <c r="I1115" i="19"/>
  <c r="T1115" i="19"/>
  <c r="S1115" i="19"/>
  <c r="X1115" i="19"/>
  <c r="G1116" i="19"/>
  <c r="W1116" i="19" s="1"/>
  <c r="E1117" i="19"/>
  <c r="C1119" i="19"/>
  <c r="B1118" i="19"/>
  <c r="R1115" i="19" a="1"/>
  <c r="N1115" i="19" a="1"/>
  <c r="O1115" i="19" a="1"/>
  <c r="F1118" i="19" a="1"/>
  <c r="E1118" i="19" a="1"/>
  <c r="G1117" i="19" a="1"/>
  <c r="R1115" i="19" l="1"/>
  <c r="F1118" i="19"/>
  <c r="V1116" i="19"/>
  <c r="O1115" i="19"/>
  <c r="Q1115" i="19" s="1"/>
  <c r="N1115" i="19"/>
  <c r="P1115" i="19" s="1"/>
  <c r="L1116" i="19"/>
  <c r="M1116" i="19"/>
  <c r="K1116" i="19"/>
  <c r="T1116" i="19"/>
  <c r="S1116" i="19"/>
  <c r="J1116" i="19"/>
  <c r="U1116" i="19"/>
  <c r="X1116" i="19"/>
  <c r="I1116" i="19"/>
  <c r="G1117" i="19"/>
  <c r="W1117" i="19" s="1"/>
  <c r="H1115" i="19"/>
  <c r="E1118" i="19"/>
  <c r="C1120" i="19"/>
  <c r="B1119" i="19"/>
  <c r="N1116" i="19" a="1"/>
  <c r="R1116" i="19" a="1"/>
  <c r="O1116" i="19" a="1"/>
  <c r="F1119" i="19" a="1"/>
  <c r="E1119" i="19" a="1"/>
  <c r="G1118" i="19" a="1"/>
  <c r="R1116" i="19" l="1"/>
  <c r="F1119" i="19"/>
  <c r="V1117" i="19"/>
  <c r="O1116" i="19"/>
  <c r="Q1116" i="19" s="1"/>
  <c r="N1116" i="19"/>
  <c r="P1116" i="19" s="1"/>
  <c r="K1117" i="19"/>
  <c r="L1117" i="19"/>
  <c r="M1117" i="19"/>
  <c r="J1117" i="19"/>
  <c r="U1117" i="19"/>
  <c r="X1117" i="19"/>
  <c r="I1117" i="19"/>
  <c r="T1117" i="19"/>
  <c r="H1116" i="19"/>
  <c r="S1117" i="19"/>
  <c r="G1118" i="19"/>
  <c r="W1118" i="19" s="1"/>
  <c r="E1119" i="19"/>
  <c r="C1121" i="19"/>
  <c r="B1120" i="19"/>
  <c r="O1117" i="19" a="1"/>
  <c r="R1117" i="19" a="1"/>
  <c r="N1117" i="19" a="1"/>
  <c r="F1120" i="19" a="1"/>
  <c r="G1119" i="19" a="1"/>
  <c r="E1120" i="19" a="1"/>
  <c r="R1117" i="19" l="1"/>
  <c r="F1120" i="19"/>
  <c r="V1118" i="19"/>
  <c r="O1117" i="19"/>
  <c r="Q1117" i="19" s="1"/>
  <c r="N1117" i="19"/>
  <c r="P1117" i="19" s="1"/>
  <c r="K1118" i="19"/>
  <c r="L1118" i="19"/>
  <c r="M1118" i="19"/>
  <c r="J1118" i="19"/>
  <c r="S1118" i="19"/>
  <c r="T1118" i="19"/>
  <c r="U1118" i="19"/>
  <c r="I1118" i="19"/>
  <c r="X1118" i="19"/>
  <c r="G1119" i="19"/>
  <c r="H1117" i="19"/>
  <c r="E1120" i="19"/>
  <c r="C1122" i="19"/>
  <c r="B1121" i="19"/>
  <c r="N1118" i="19" a="1"/>
  <c r="R1118" i="19" a="1"/>
  <c r="R1119" i="19" a="1"/>
  <c r="O1118" i="19" a="1"/>
  <c r="F1121" i="19" a="1"/>
  <c r="E1121" i="19" a="1"/>
  <c r="G1120" i="19" a="1"/>
  <c r="R1118" i="19" l="1"/>
  <c r="F1121" i="19"/>
  <c r="V1119" i="19"/>
  <c r="W1119" i="19"/>
  <c r="O1118" i="19"/>
  <c r="Q1118" i="19" s="1"/>
  <c r="N1118" i="19"/>
  <c r="P1118" i="19" s="1"/>
  <c r="K1119" i="19"/>
  <c r="L1119" i="19"/>
  <c r="M1119" i="19"/>
  <c r="T1119" i="19"/>
  <c r="X1119" i="19"/>
  <c r="H1118" i="19"/>
  <c r="I1119" i="19"/>
  <c r="U1119" i="19"/>
  <c r="J1119" i="19"/>
  <c r="S1119" i="19"/>
  <c r="G1120" i="19"/>
  <c r="W1120" i="19" s="1"/>
  <c r="R1119" i="19"/>
  <c r="E1121" i="19"/>
  <c r="C1123" i="19"/>
  <c r="B1122" i="19"/>
  <c r="N1119" i="19" a="1"/>
  <c r="O1119" i="19" a="1"/>
  <c r="F1122" i="19" a="1"/>
  <c r="E1122" i="19" a="1"/>
  <c r="G1121" i="19" a="1"/>
  <c r="F1122" i="19" l="1"/>
  <c r="V1120" i="19"/>
  <c r="O1119" i="19"/>
  <c r="Q1119" i="19" s="1"/>
  <c r="N1119" i="19"/>
  <c r="P1119" i="19" s="1"/>
  <c r="K1120" i="19"/>
  <c r="L1120" i="19"/>
  <c r="M1120" i="19"/>
  <c r="J1120" i="19"/>
  <c r="U1120" i="19"/>
  <c r="X1120" i="19"/>
  <c r="H1119" i="19"/>
  <c r="I1120" i="19"/>
  <c r="T1120" i="19"/>
  <c r="S1120" i="19"/>
  <c r="G1121" i="19"/>
  <c r="W1121" i="19" s="1"/>
  <c r="E1122" i="19"/>
  <c r="C1124" i="19"/>
  <c r="B1123" i="19"/>
  <c r="R1120" i="19" a="1"/>
  <c r="O1120" i="19" a="1"/>
  <c r="N1120" i="19" a="1"/>
  <c r="F1123" i="19" a="1"/>
  <c r="G1122" i="19" a="1"/>
  <c r="E1123" i="19" a="1"/>
  <c r="R1120" i="19" l="1"/>
  <c r="F1123" i="19"/>
  <c r="V1121" i="19"/>
  <c r="O1120" i="19"/>
  <c r="Q1120" i="19" s="1"/>
  <c r="N1120" i="19"/>
  <c r="P1120" i="19" s="1"/>
  <c r="M1121" i="19"/>
  <c r="K1121" i="19"/>
  <c r="L1121" i="19"/>
  <c r="J1121" i="19"/>
  <c r="H1120" i="19"/>
  <c r="I1121" i="19"/>
  <c r="S1121" i="19"/>
  <c r="X1121" i="19"/>
  <c r="T1121" i="19"/>
  <c r="U1121" i="19"/>
  <c r="G1122" i="19"/>
  <c r="W1122" i="19" s="1"/>
  <c r="E1123" i="19"/>
  <c r="C1125" i="19"/>
  <c r="B1124" i="19"/>
  <c r="R1121" i="19" a="1"/>
  <c r="O1121" i="19" a="1"/>
  <c r="N1121" i="19" a="1"/>
  <c r="F1124" i="19" a="1"/>
  <c r="E1124" i="19" a="1"/>
  <c r="G1123" i="19" a="1"/>
  <c r="R1121" i="19" l="1"/>
  <c r="F1124" i="19"/>
  <c r="V1122" i="19"/>
  <c r="O1121" i="19"/>
  <c r="Q1121" i="19" s="1"/>
  <c r="N1121" i="19"/>
  <c r="P1121" i="19" s="1"/>
  <c r="H1121" i="19"/>
  <c r="K1122" i="19"/>
  <c r="L1122" i="19"/>
  <c r="M1122" i="19"/>
  <c r="I1122" i="19"/>
  <c r="J1122" i="19"/>
  <c r="X1122" i="19"/>
  <c r="U1122" i="19"/>
  <c r="S1122" i="19"/>
  <c r="T1122" i="19"/>
  <c r="G1123" i="19"/>
  <c r="W1123" i="19" s="1"/>
  <c r="E1124" i="19"/>
  <c r="C1126" i="19"/>
  <c r="B1125" i="19"/>
  <c r="O1122" i="19" a="1"/>
  <c r="R1122" i="19" a="1"/>
  <c r="N1122" i="19" a="1"/>
  <c r="F1125" i="19" a="1"/>
  <c r="E1125" i="19" a="1"/>
  <c r="G1124" i="19" a="1"/>
  <c r="R1122" i="19" l="1"/>
  <c r="F1125" i="19"/>
  <c r="V1123" i="19"/>
  <c r="O1122" i="19"/>
  <c r="Q1122" i="19" s="1"/>
  <c r="N1122" i="19"/>
  <c r="P1122" i="19" s="1"/>
  <c r="K1123" i="19"/>
  <c r="L1123" i="19"/>
  <c r="M1123" i="19"/>
  <c r="X1123" i="19"/>
  <c r="T1123" i="19"/>
  <c r="H1122" i="19"/>
  <c r="I1123" i="19"/>
  <c r="S1123" i="19"/>
  <c r="U1123" i="19"/>
  <c r="J1123" i="19"/>
  <c r="G1124" i="19"/>
  <c r="W1124" i="19" s="1"/>
  <c r="E1125" i="19"/>
  <c r="C1127" i="19"/>
  <c r="B1126" i="19"/>
  <c r="O1123" i="19" a="1"/>
  <c r="R1123" i="19" a="1"/>
  <c r="N1123" i="19" a="1"/>
  <c r="F1126" i="19" a="1"/>
  <c r="E1126" i="19" a="1"/>
  <c r="G1125" i="19" a="1"/>
  <c r="R1123" i="19" l="1"/>
  <c r="F1126" i="19"/>
  <c r="V1124" i="19"/>
  <c r="O1123" i="19"/>
  <c r="Q1123" i="19" s="1"/>
  <c r="N1123" i="19"/>
  <c r="P1123" i="19" s="1"/>
  <c r="L1124" i="19"/>
  <c r="M1124" i="19"/>
  <c r="K1124" i="19"/>
  <c r="X1124" i="19"/>
  <c r="H1123" i="19"/>
  <c r="S1124" i="19"/>
  <c r="U1124" i="19"/>
  <c r="J1124" i="19"/>
  <c r="I1124" i="19"/>
  <c r="T1124" i="19"/>
  <c r="G1125" i="19"/>
  <c r="W1125" i="19" s="1"/>
  <c r="E1126" i="19"/>
  <c r="C1128" i="19"/>
  <c r="B1127" i="19"/>
  <c r="N1124" i="19" a="1"/>
  <c r="R1124" i="19" a="1"/>
  <c r="O1124" i="19" a="1"/>
  <c r="F1127" i="19" a="1"/>
  <c r="E1127" i="19" a="1"/>
  <c r="G1126" i="19" a="1"/>
  <c r="R1124" i="19" l="1"/>
  <c r="F1127" i="19"/>
  <c r="V1125" i="19"/>
  <c r="O1124" i="19"/>
  <c r="Q1124" i="19" s="1"/>
  <c r="N1124" i="19"/>
  <c r="P1124" i="19" s="1"/>
  <c r="K1125" i="19"/>
  <c r="L1125" i="19"/>
  <c r="M1125" i="19"/>
  <c r="U1125" i="19"/>
  <c r="J1125" i="19"/>
  <c r="I1125" i="19"/>
  <c r="S1125" i="19"/>
  <c r="T1125" i="19"/>
  <c r="X1125" i="19"/>
  <c r="G1126" i="19"/>
  <c r="W1126" i="19" s="1"/>
  <c r="H1124" i="19"/>
  <c r="E1127" i="19"/>
  <c r="C1129" i="19"/>
  <c r="B1128" i="19"/>
  <c r="R1125" i="19" a="1"/>
  <c r="O1125" i="19" a="1"/>
  <c r="N1125" i="19" a="1"/>
  <c r="F1128" i="19" a="1"/>
  <c r="G1127" i="19" a="1"/>
  <c r="E1128" i="19" a="1"/>
  <c r="R1125" i="19" l="1"/>
  <c r="F1128" i="19"/>
  <c r="V1126" i="19"/>
  <c r="O1125" i="19"/>
  <c r="Q1125" i="19" s="1"/>
  <c r="N1125" i="19"/>
  <c r="P1125" i="19" s="1"/>
  <c r="K1126" i="19"/>
  <c r="L1126" i="19"/>
  <c r="M1126" i="19"/>
  <c r="J1126" i="19"/>
  <c r="X1126" i="19"/>
  <c r="U1126" i="19"/>
  <c r="I1126" i="19"/>
  <c r="S1126" i="19"/>
  <c r="T1126" i="19"/>
  <c r="G1127" i="19"/>
  <c r="H1125" i="19"/>
  <c r="E1128" i="19"/>
  <c r="C1130" i="19"/>
  <c r="B1129" i="19"/>
  <c r="N1126" i="19" a="1"/>
  <c r="R1126" i="19" a="1"/>
  <c r="O1126" i="19" a="1"/>
  <c r="R1127" i="19" a="1"/>
  <c r="F1129" i="19" a="1"/>
  <c r="E1129" i="19" a="1"/>
  <c r="G1128" i="19" a="1"/>
  <c r="R1126" i="19" l="1"/>
  <c r="F1129" i="19"/>
  <c r="V1127" i="19"/>
  <c r="W1127" i="19"/>
  <c r="O1126" i="19"/>
  <c r="Q1126" i="19" s="1"/>
  <c r="N1126" i="19"/>
  <c r="P1126" i="19" s="1"/>
  <c r="K1127" i="19"/>
  <c r="L1127" i="19"/>
  <c r="M1127" i="19"/>
  <c r="X1127" i="19"/>
  <c r="U1127" i="19"/>
  <c r="T1127" i="19"/>
  <c r="S1127" i="19"/>
  <c r="I1127" i="19"/>
  <c r="J1127" i="19"/>
  <c r="G1128" i="19"/>
  <c r="H1126" i="19"/>
  <c r="R1127" i="19"/>
  <c r="E1129" i="19"/>
  <c r="C1131" i="19"/>
  <c r="B1130" i="19"/>
  <c r="O1127" i="19" a="1"/>
  <c r="N1127" i="19" a="1"/>
  <c r="R1128" i="19" a="1"/>
  <c r="F1130" i="19" a="1"/>
  <c r="E1130" i="19" a="1"/>
  <c r="G1129" i="19" a="1"/>
  <c r="F1130" i="19" l="1"/>
  <c r="V1128" i="19"/>
  <c r="W1128" i="19"/>
  <c r="O1127" i="19"/>
  <c r="Q1127" i="19" s="1"/>
  <c r="N1127" i="19"/>
  <c r="P1127" i="19" s="1"/>
  <c r="K1128" i="19"/>
  <c r="L1128" i="19"/>
  <c r="M1128" i="19"/>
  <c r="T1128" i="19"/>
  <c r="X1128" i="19"/>
  <c r="I1128" i="19"/>
  <c r="U1128" i="19"/>
  <c r="S1128" i="19"/>
  <c r="J1128" i="19"/>
  <c r="H1127" i="19"/>
  <c r="G1129" i="19"/>
  <c r="W1129" i="19" s="1"/>
  <c r="R1128" i="19"/>
  <c r="E1130" i="19"/>
  <c r="C1132" i="19"/>
  <c r="B1131" i="19"/>
  <c r="O1128" i="19" a="1"/>
  <c r="N1128" i="19" a="1"/>
  <c r="F1131" i="19" a="1"/>
  <c r="G1130" i="19" a="1"/>
  <c r="E1131" i="19" a="1"/>
  <c r="F1131" i="19" l="1"/>
  <c r="V1129" i="19"/>
  <c r="O1128" i="19"/>
  <c r="Q1128" i="19" s="1"/>
  <c r="N1128" i="19"/>
  <c r="P1128" i="19" s="1"/>
  <c r="M1129" i="19"/>
  <c r="K1129" i="19"/>
  <c r="L1129" i="19"/>
  <c r="X1129" i="19"/>
  <c r="T1129" i="19"/>
  <c r="J1129" i="19"/>
  <c r="S1129" i="19"/>
  <c r="U1129" i="19"/>
  <c r="I1129" i="19"/>
  <c r="G1130" i="19"/>
  <c r="H1128" i="19"/>
  <c r="E1131" i="19"/>
  <c r="C1133" i="19"/>
  <c r="B1132" i="19"/>
  <c r="R1130" i="19" a="1"/>
  <c r="R1129" i="19" a="1"/>
  <c r="O1129" i="19" a="1"/>
  <c r="N1129" i="19" a="1"/>
  <c r="F1132" i="19" a="1"/>
  <c r="E1132" i="19" a="1"/>
  <c r="G1131" i="19" a="1"/>
  <c r="R1129" i="19" l="1"/>
  <c r="F1132" i="19"/>
  <c r="V1130" i="19"/>
  <c r="W1130" i="19"/>
  <c r="O1129" i="19"/>
  <c r="Q1129" i="19" s="1"/>
  <c r="N1129" i="19"/>
  <c r="P1129" i="19" s="1"/>
  <c r="K1130" i="19"/>
  <c r="L1130" i="19"/>
  <c r="M1130" i="19"/>
  <c r="T1130" i="19"/>
  <c r="J1130" i="19"/>
  <c r="U1130" i="19"/>
  <c r="I1130" i="19"/>
  <c r="S1130" i="19"/>
  <c r="X1130" i="19"/>
  <c r="G1131" i="19"/>
  <c r="R1130" i="19"/>
  <c r="H1129" i="19"/>
  <c r="E1132" i="19"/>
  <c r="C1134" i="19"/>
  <c r="B1133" i="19"/>
  <c r="R1131" i="19" a="1"/>
  <c r="O1130" i="19" a="1"/>
  <c r="N1130" i="19" a="1"/>
  <c r="F1133" i="19" a="1"/>
  <c r="E1133" i="19" a="1"/>
  <c r="G1132" i="19" a="1"/>
  <c r="F1133" i="19" l="1"/>
  <c r="V1131" i="19"/>
  <c r="W1131" i="19"/>
  <c r="O1130" i="19"/>
  <c r="Q1130" i="19" s="1"/>
  <c r="N1130" i="19"/>
  <c r="P1130" i="19" s="1"/>
  <c r="K1131" i="19"/>
  <c r="L1131" i="19"/>
  <c r="M1131" i="19"/>
  <c r="J1131" i="19"/>
  <c r="U1131" i="19"/>
  <c r="I1131" i="19"/>
  <c r="X1131" i="19"/>
  <c r="T1131" i="19"/>
  <c r="S1131" i="19"/>
  <c r="G1132" i="19"/>
  <c r="H1130" i="19"/>
  <c r="R1131" i="19"/>
  <c r="E1133" i="19"/>
  <c r="C1135" i="19"/>
  <c r="B1134" i="19"/>
  <c r="N1131" i="19" a="1"/>
  <c r="O1131" i="19" a="1"/>
  <c r="F1134" i="19" a="1"/>
  <c r="E1134" i="19" a="1"/>
  <c r="G1133" i="19" a="1"/>
  <c r="F1134" i="19" l="1"/>
  <c r="V1132" i="19"/>
  <c r="W1132" i="19"/>
  <c r="O1131" i="19"/>
  <c r="Q1131" i="19" s="1"/>
  <c r="N1131" i="19"/>
  <c r="P1131" i="19" s="1"/>
  <c r="L1132" i="19"/>
  <c r="M1132" i="19"/>
  <c r="K1132" i="19"/>
  <c r="I1132" i="19"/>
  <c r="J1132" i="19"/>
  <c r="S1132" i="19"/>
  <c r="T1132" i="19"/>
  <c r="X1132" i="19"/>
  <c r="U1132" i="19"/>
  <c r="G1133" i="19"/>
  <c r="H1131" i="19"/>
  <c r="E1134" i="19"/>
  <c r="C1136" i="19"/>
  <c r="B1135" i="19"/>
  <c r="O1132" i="19" a="1"/>
  <c r="R1133" i="19" a="1"/>
  <c r="R1132" i="19" a="1"/>
  <c r="N1132" i="19" a="1"/>
  <c r="F1135" i="19" a="1"/>
  <c r="E1135" i="19" a="1"/>
  <c r="G1134" i="19" a="1"/>
  <c r="R1132" i="19" l="1"/>
  <c r="F1135" i="19"/>
  <c r="V1133" i="19"/>
  <c r="W1133" i="19"/>
  <c r="O1132" i="19"/>
  <c r="Q1132" i="19" s="1"/>
  <c r="N1132" i="19"/>
  <c r="P1132" i="19" s="1"/>
  <c r="K1133" i="19"/>
  <c r="L1133" i="19"/>
  <c r="M1133" i="19"/>
  <c r="H1132" i="19"/>
  <c r="T1133" i="19"/>
  <c r="S1133" i="19"/>
  <c r="I1133" i="19"/>
  <c r="U1133" i="19"/>
  <c r="X1133" i="19"/>
  <c r="J1133" i="19"/>
  <c r="G1134" i="19"/>
  <c r="W1134" i="19" s="1"/>
  <c r="R1133" i="19"/>
  <c r="E1135" i="19"/>
  <c r="C1137" i="19"/>
  <c r="B1136" i="19"/>
  <c r="O1133" i="19" a="1"/>
  <c r="N1133" i="19" a="1"/>
  <c r="F1136" i="19" a="1"/>
  <c r="G1135" i="19" a="1"/>
  <c r="E1136" i="19" a="1"/>
  <c r="F1136" i="19" l="1"/>
  <c r="V1134" i="19"/>
  <c r="O1133" i="19"/>
  <c r="Q1133" i="19" s="1"/>
  <c r="N1133" i="19"/>
  <c r="P1133" i="19" s="1"/>
  <c r="K1134" i="19"/>
  <c r="L1134" i="19"/>
  <c r="M1134" i="19"/>
  <c r="I1134" i="19"/>
  <c r="H1133" i="19"/>
  <c r="J1134" i="19"/>
  <c r="T1134" i="19"/>
  <c r="X1134" i="19"/>
  <c r="S1134" i="19"/>
  <c r="U1134" i="19"/>
  <c r="G1135" i="19"/>
  <c r="W1135" i="19" s="1"/>
  <c r="E1136" i="19"/>
  <c r="C1138" i="19"/>
  <c r="B1137" i="19"/>
  <c r="R1134" i="19" a="1"/>
  <c r="O1134" i="19" a="1"/>
  <c r="N1134" i="19" a="1"/>
  <c r="F1137" i="19" a="1"/>
  <c r="E1137" i="19" a="1"/>
  <c r="G1136" i="19" a="1"/>
  <c r="R1134" i="19" l="1"/>
  <c r="F1137" i="19"/>
  <c r="V1135" i="19"/>
  <c r="O1134" i="19"/>
  <c r="Q1134" i="19" s="1"/>
  <c r="N1134" i="19"/>
  <c r="P1134" i="19" s="1"/>
  <c r="K1135" i="19"/>
  <c r="L1135" i="19"/>
  <c r="M1135" i="19"/>
  <c r="H1134" i="19"/>
  <c r="I1135" i="19"/>
  <c r="U1135" i="19"/>
  <c r="T1135" i="19"/>
  <c r="J1135" i="19"/>
  <c r="X1135" i="19"/>
  <c r="S1135" i="19"/>
  <c r="G1136" i="19"/>
  <c r="W1136" i="19" s="1"/>
  <c r="E1137" i="19"/>
  <c r="C1139" i="19"/>
  <c r="B1138" i="19"/>
  <c r="R1135" i="19" a="1"/>
  <c r="O1135" i="19" a="1"/>
  <c r="N1135" i="19" a="1"/>
  <c r="F1138" i="19" a="1"/>
  <c r="E1138" i="19" a="1"/>
  <c r="G1137" i="19" a="1"/>
  <c r="R1135" i="19" l="1"/>
  <c r="F1138" i="19"/>
  <c r="V1136" i="19"/>
  <c r="O1135" i="19"/>
  <c r="Q1135" i="19" s="1"/>
  <c r="N1135" i="19"/>
  <c r="P1135" i="19" s="1"/>
  <c r="K1136" i="19"/>
  <c r="L1136" i="19"/>
  <c r="M1136" i="19"/>
  <c r="I1136" i="19"/>
  <c r="S1136" i="19"/>
  <c r="J1136" i="19"/>
  <c r="T1136" i="19"/>
  <c r="U1136" i="19"/>
  <c r="X1136" i="19"/>
  <c r="G1137" i="19"/>
  <c r="H1135" i="19"/>
  <c r="E1138" i="19"/>
  <c r="C1140" i="19"/>
  <c r="B1139" i="19"/>
  <c r="O1136" i="19" a="1"/>
  <c r="R1136" i="19" a="1"/>
  <c r="N1136" i="19" a="1"/>
  <c r="R1137" i="19" a="1"/>
  <c r="F1139" i="19" a="1"/>
  <c r="G1138" i="19" a="1"/>
  <c r="E1139" i="19" a="1"/>
  <c r="R1136" i="19" l="1"/>
  <c r="F1139" i="19"/>
  <c r="V1137" i="19"/>
  <c r="W1137" i="19"/>
  <c r="O1136" i="19"/>
  <c r="Q1136" i="19" s="1"/>
  <c r="N1136" i="19"/>
  <c r="P1136" i="19" s="1"/>
  <c r="M1137" i="19"/>
  <c r="K1137" i="19"/>
  <c r="L1137" i="19"/>
  <c r="I1137" i="19"/>
  <c r="H1136" i="19"/>
  <c r="U1137" i="19"/>
  <c r="X1137" i="19"/>
  <c r="T1137" i="19"/>
  <c r="S1137" i="19"/>
  <c r="J1137" i="19"/>
  <c r="G1138" i="19"/>
  <c r="W1138" i="19" s="1"/>
  <c r="R1137" i="19"/>
  <c r="E1139" i="19"/>
  <c r="C1141" i="19"/>
  <c r="B1140" i="19"/>
  <c r="O1137" i="19" a="1"/>
  <c r="N1137" i="19" a="1"/>
  <c r="F1140" i="19" a="1"/>
  <c r="G1139" i="19" a="1"/>
  <c r="E1140" i="19" a="1"/>
  <c r="F1140" i="19" l="1"/>
  <c r="V1138" i="19"/>
  <c r="O1137" i="19"/>
  <c r="Q1137" i="19" s="1"/>
  <c r="N1137" i="19"/>
  <c r="P1137" i="19" s="1"/>
  <c r="K1138" i="19"/>
  <c r="L1138" i="19"/>
  <c r="M1138" i="19"/>
  <c r="X1138" i="19"/>
  <c r="J1138" i="19"/>
  <c r="S1138" i="19"/>
  <c r="I1138" i="19"/>
  <c r="U1138" i="19"/>
  <c r="T1138" i="19"/>
  <c r="G1139" i="19"/>
  <c r="H1137" i="19"/>
  <c r="E1140" i="19"/>
  <c r="C1142" i="19"/>
  <c r="B1141" i="19"/>
  <c r="N1138" i="19" a="1"/>
  <c r="R1139" i="19" a="1"/>
  <c r="R1138" i="19" a="1"/>
  <c r="O1138" i="19" a="1"/>
  <c r="F1141" i="19" a="1"/>
  <c r="E1141" i="19" a="1"/>
  <c r="G1140" i="19" a="1"/>
  <c r="R1138" i="19" l="1"/>
  <c r="F1141" i="19"/>
  <c r="V1139" i="19"/>
  <c r="W1139" i="19"/>
  <c r="O1138" i="19"/>
  <c r="Q1138" i="19" s="1"/>
  <c r="N1138" i="19"/>
  <c r="P1138" i="19" s="1"/>
  <c r="K1139" i="19"/>
  <c r="L1139" i="19"/>
  <c r="M1139" i="19"/>
  <c r="U1139" i="19"/>
  <c r="J1139" i="19"/>
  <c r="X1139" i="19"/>
  <c r="I1139" i="19"/>
  <c r="S1139" i="19"/>
  <c r="T1139" i="19"/>
  <c r="G1140" i="19"/>
  <c r="H1138" i="19"/>
  <c r="R1139" i="19"/>
  <c r="E1141" i="19"/>
  <c r="C1143" i="19"/>
  <c r="B1142" i="19"/>
  <c r="O1139" i="19" a="1"/>
  <c r="N1139" i="19" a="1"/>
  <c r="R1140" i="19" a="1"/>
  <c r="F1142" i="19" a="1"/>
  <c r="G1141" i="19" a="1"/>
  <c r="E1142" i="19" a="1"/>
  <c r="F1142" i="19" l="1"/>
  <c r="V1140" i="19"/>
  <c r="W1140" i="19"/>
  <c r="O1139" i="19"/>
  <c r="Q1139" i="19" s="1"/>
  <c r="N1139" i="19"/>
  <c r="P1139" i="19" s="1"/>
  <c r="L1140" i="19"/>
  <c r="M1140" i="19"/>
  <c r="K1140" i="19"/>
  <c r="H1139" i="19"/>
  <c r="T1140" i="19"/>
  <c r="J1140" i="19"/>
  <c r="I1140" i="19"/>
  <c r="U1140" i="19"/>
  <c r="X1140" i="19"/>
  <c r="S1140" i="19"/>
  <c r="G1141" i="19"/>
  <c r="W1141" i="19" s="1"/>
  <c r="R1140" i="19"/>
  <c r="E1142" i="19"/>
  <c r="C1144" i="19"/>
  <c r="B1143" i="19"/>
  <c r="N1140" i="19" a="1"/>
  <c r="O1140" i="19" a="1"/>
  <c r="F1143" i="19" a="1"/>
  <c r="G1142" i="19" a="1"/>
  <c r="E1143" i="19" a="1"/>
  <c r="F1143" i="19" l="1"/>
  <c r="V1141" i="19"/>
  <c r="O1140" i="19"/>
  <c r="Q1140" i="19" s="1"/>
  <c r="N1140" i="19"/>
  <c r="P1140" i="19" s="1"/>
  <c r="K1141" i="19"/>
  <c r="L1141" i="19"/>
  <c r="M1141" i="19"/>
  <c r="I1141" i="19"/>
  <c r="H1140" i="19"/>
  <c r="X1141" i="19"/>
  <c r="J1141" i="19"/>
  <c r="T1141" i="19"/>
  <c r="S1141" i="19"/>
  <c r="U1141" i="19"/>
  <c r="G1142" i="19"/>
  <c r="W1142" i="19" s="1"/>
  <c r="E1143" i="19"/>
  <c r="C1145" i="19"/>
  <c r="B1144" i="19"/>
  <c r="R1141" i="19" a="1"/>
  <c r="O1141" i="19" a="1"/>
  <c r="N1141" i="19" a="1"/>
  <c r="F1144" i="19" a="1"/>
  <c r="E1144" i="19" a="1"/>
  <c r="G1143" i="19" a="1"/>
  <c r="R1141" i="19" l="1"/>
  <c r="F1144" i="19"/>
  <c r="V1142" i="19"/>
  <c r="O1141" i="19"/>
  <c r="Q1141" i="19" s="1"/>
  <c r="N1141" i="19"/>
  <c r="P1141" i="19" s="1"/>
  <c r="K1142" i="19"/>
  <c r="L1142" i="19"/>
  <c r="M1142" i="19"/>
  <c r="T1142" i="19"/>
  <c r="I1142" i="19"/>
  <c r="S1142" i="19"/>
  <c r="X1142" i="19"/>
  <c r="J1142" i="19"/>
  <c r="U1142" i="19"/>
  <c r="G1143" i="19"/>
  <c r="H1141" i="19"/>
  <c r="E1144" i="19"/>
  <c r="C1146" i="19"/>
  <c r="B1145" i="19"/>
  <c r="O1142" i="19" a="1"/>
  <c r="R1143" i="19" a="1"/>
  <c r="R1142" i="19" a="1"/>
  <c r="N1142" i="19" a="1"/>
  <c r="F1145" i="19" a="1"/>
  <c r="G1144" i="19" a="1"/>
  <c r="E1145" i="19" a="1"/>
  <c r="R1142" i="19" l="1"/>
  <c r="F1145" i="19"/>
  <c r="V1143" i="19"/>
  <c r="W1143" i="19"/>
  <c r="O1142" i="19"/>
  <c r="Q1142" i="19" s="1"/>
  <c r="N1142" i="19"/>
  <c r="P1142" i="19" s="1"/>
  <c r="K1143" i="19"/>
  <c r="L1143" i="19"/>
  <c r="M1143" i="19"/>
  <c r="T1143" i="19"/>
  <c r="U1143" i="19"/>
  <c r="S1143" i="19"/>
  <c r="X1143" i="19"/>
  <c r="I1143" i="19"/>
  <c r="J1143" i="19"/>
  <c r="G1144" i="19"/>
  <c r="H1142" i="19"/>
  <c r="R1143" i="19"/>
  <c r="E1145" i="19"/>
  <c r="C1147" i="19"/>
  <c r="B1146" i="19"/>
  <c r="N1143" i="19" a="1"/>
  <c r="R1144" i="19" a="1"/>
  <c r="O1143" i="19" a="1"/>
  <c r="F1146" i="19" a="1"/>
  <c r="G1145" i="19" a="1"/>
  <c r="E1146" i="19" a="1"/>
  <c r="F1146" i="19" l="1"/>
  <c r="V1144" i="19"/>
  <c r="W1144" i="19"/>
  <c r="O1143" i="19"/>
  <c r="Q1143" i="19" s="1"/>
  <c r="N1143" i="19"/>
  <c r="P1143" i="19" s="1"/>
  <c r="K1144" i="19"/>
  <c r="L1144" i="19"/>
  <c r="M1144" i="19"/>
  <c r="T1144" i="19"/>
  <c r="J1144" i="19"/>
  <c r="X1144" i="19"/>
  <c r="I1144" i="19"/>
  <c r="U1144" i="19"/>
  <c r="S1144" i="19"/>
  <c r="G1145" i="19"/>
  <c r="H1143" i="19"/>
  <c r="R1144" i="19"/>
  <c r="E1146" i="19"/>
  <c r="C1148" i="19"/>
  <c r="B1147" i="19"/>
  <c r="O1144" i="19" a="1"/>
  <c r="R1145" i="19" a="1"/>
  <c r="N1144" i="19" a="1"/>
  <c r="F1147" i="19" a="1"/>
  <c r="G1146" i="19" a="1"/>
  <c r="E1147" i="19" a="1"/>
  <c r="F1147" i="19" l="1"/>
  <c r="V1145" i="19"/>
  <c r="W1145" i="19"/>
  <c r="O1144" i="19"/>
  <c r="Q1144" i="19" s="1"/>
  <c r="N1144" i="19"/>
  <c r="P1144" i="19" s="1"/>
  <c r="M1145" i="19"/>
  <c r="K1145" i="19"/>
  <c r="L1145" i="19"/>
  <c r="X1145" i="19"/>
  <c r="H1144" i="19"/>
  <c r="T1145" i="19"/>
  <c r="J1145" i="19"/>
  <c r="U1145" i="19"/>
  <c r="S1145" i="19"/>
  <c r="I1145" i="19"/>
  <c r="G1146" i="19"/>
  <c r="W1146" i="19" s="1"/>
  <c r="R1145" i="19"/>
  <c r="E1147" i="19"/>
  <c r="C1149" i="19"/>
  <c r="B1148" i="19"/>
  <c r="O1145" i="19" a="1"/>
  <c r="N1145" i="19" a="1"/>
  <c r="F1148" i="19" a="1"/>
  <c r="E1148" i="19" a="1"/>
  <c r="G1147" i="19" a="1"/>
  <c r="F1148" i="19" l="1"/>
  <c r="V1146" i="19"/>
  <c r="O1145" i="19"/>
  <c r="Q1145" i="19" s="1"/>
  <c r="N1145" i="19"/>
  <c r="P1145" i="19" s="1"/>
  <c r="K1146" i="19"/>
  <c r="L1146" i="19"/>
  <c r="M1146" i="19"/>
  <c r="X1146" i="19"/>
  <c r="S1146" i="19"/>
  <c r="T1146" i="19"/>
  <c r="J1146" i="19"/>
  <c r="U1146" i="19"/>
  <c r="I1146" i="19"/>
  <c r="G1147" i="19"/>
  <c r="H1145" i="19"/>
  <c r="E1148" i="19"/>
  <c r="C1150" i="19"/>
  <c r="B1149" i="19"/>
  <c r="O1146" i="19" a="1"/>
  <c r="R1146" i="19" a="1"/>
  <c r="R1147" i="19" a="1"/>
  <c r="N1146" i="19" a="1"/>
  <c r="F1149" i="19" a="1"/>
  <c r="G1148" i="19" a="1"/>
  <c r="E1149" i="19" a="1"/>
  <c r="R1146" i="19" l="1"/>
  <c r="F1149" i="19"/>
  <c r="V1147" i="19"/>
  <c r="W1147" i="19"/>
  <c r="O1146" i="19"/>
  <c r="Q1146" i="19" s="1"/>
  <c r="N1146" i="19"/>
  <c r="P1146" i="19" s="1"/>
  <c r="K1147" i="19"/>
  <c r="L1147" i="19"/>
  <c r="M1147" i="19"/>
  <c r="J1147" i="19"/>
  <c r="T1147" i="19"/>
  <c r="S1147" i="19"/>
  <c r="X1147" i="19"/>
  <c r="U1147" i="19"/>
  <c r="I1147" i="19"/>
  <c r="G1148" i="19"/>
  <c r="R1147" i="19"/>
  <c r="H1146" i="19"/>
  <c r="E1149" i="19"/>
  <c r="C1151" i="19"/>
  <c r="B1150" i="19"/>
  <c r="O1147" i="19" a="1"/>
  <c r="N1147" i="19" a="1"/>
  <c r="F1150" i="19" a="1"/>
  <c r="E1150" i="19" a="1"/>
  <c r="G1149" i="19" a="1"/>
  <c r="F1150" i="19" l="1"/>
  <c r="V1148" i="19"/>
  <c r="W1148" i="19"/>
  <c r="O1147" i="19"/>
  <c r="Q1147" i="19" s="1"/>
  <c r="N1147" i="19"/>
  <c r="P1147" i="19" s="1"/>
  <c r="L1148" i="19"/>
  <c r="M1148" i="19"/>
  <c r="K1148" i="19"/>
  <c r="J1148" i="19"/>
  <c r="U1148" i="19"/>
  <c r="X1148" i="19"/>
  <c r="S1148" i="19"/>
  <c r="T1148" i="19"/>
  <c r="I1148" i="19"/>
  <c r="G1149" i="19"/>
  <c r="H1147" i="19"/>
  <c r="E1150" i="19"/>
  <c r="C1152" i="19"/>
  <c r="B1151" i="19"/>
  <c r="R1149" i="19" a="1"/>
  <c r="N1148" i="19" a="1"/>
  <c r="R1148" i="19" a="1"/>
  <c r="O1148" i="19" a="1"/>
  <c r="F1151" i="19" a="1"/>
  <c r="G1150" i="19" a="1"/>
  <c r="E1151" i="19" a="1"/>
  <c r="R1148" i="19" l="1"/>
  <c r="F1151" i="19"/>
  <c r="V1149" i="19"/>
  <c r="W1149" i="19"/>
  <c r="O1148" i="19"/>
  <c r="Q1148" i="19" s="1"/>
  <c r="N1148" i="19"/>
  <c r="P1148" i="19" s="1"/>
  <c r="K1149" i="19"/>
  <c r="L1149" i="19"/>
  <c r="M1149" i="19"/>
  <c r="J1149" i="19"/>
  <c r="X1149" i="19"/>
  <c r="T1149" i="19"/>
  <c r="U1149" i="19"/>
  <c r="I1149" i="19"/>
  <c r="S1149" i="19"/>
  <c r="G1150" i="19"/>
  <c r="R1149" i="19"/>
  <c r="H1148" i="19"/>
  <c r="E1151" i="19"/>
  <c r="C1153" i="19"/>
  <c r="B1152" i="19"/>
  <c r="R1150" i="19" a="1"/>
  <c r="O1149" i="19" a="1"/>
  <c r="N1149" i="19" a="1"/>
  <c r="F1152" i="19" a="1"/>
  <c r="G1151" i="19" a="1"/>
  <c r="E1152" i="19" a="1"/>
  <c r="F1152" i="19" l="1"/>
  <c r="V1150" i="19"/>
  <c r="W1150" i="19"/>
  <c r="O1149" i="19"/>
  <c r="Q1149" i="19" s="1"/>
  <c r="N1149" i="19"/>
  <c r="P1149" i="19" s="1"/>
  <c r="K1150" i="19"/>
  <c r="L1150" i="19"/>
  <c r="M1150" i="19"/>
  <c r="S1150" i="19"/>
  <c r="X1150" i="19"/>
  <c r="I1150" i="19"/>
  <c r="U1150" i="19"/>
  <c r="J1150" i="19"/>
  <c r="H1149" i="19"/>
  <c r="T1150" i="19"/>
  <c r="G1151" i="19"/>
  <c r="W1151" i="19" s="1"/>
  <c r="R1150" i="19"/>
  <c r="E1152" i="19"/>
  <c r="C1154" i="19"/>
  <c r="B1153" i="19"/>
  <c r="O1150" i="19" a="1"/>
  <c r="N1150" i="19" a="1"/>
  <c r="F1153" i="19" a="1"/>
  <c r="G1152" i="19" a="1"/>
  <c r="E1153" i="19" a="1"/>
  <c r="F1153" i="19" l="1"/>
  <c r="V1151" i="19"/>
  <c r="O1150" i="19"/>
  <c r="Q1150" i="19" s="1"/>
  <c r="N1150" i="19"/>
  <c r="P1150" i="19" s="1"/>
  <c r="K1151" i="19"/>
  <c r="L1151" i="19"/>
  <c r="M1151" i="19"/>
  <c r="U1151" i="19"/>
  <c r="T1151" i="19"/>
  <c r="S1151" i="19"/>
  <c r="I1151" i="19"/>
  <c r="J1151" i="19"/>
  <c r="X1151" i="19"/>
  <c r="G1152" i="19"/>
  <c r="H1150" i="19"/>
  <c r="E1153" i="19"/>
  <c r="C1155" i="19"/>
  <c r="B1154" i="19"/>
  <c r="R1152" i="19" a="1"/>
  <c r="R1151" i="19" a="1"/>
  <c r="O1151" i="19" a="1"/>
  <c r="N1151" i="19" a="1"/>
  <c r="F1154" i="19" a="1"/>
  <c r="E1154" i="19" a="1"/>
  <c r="G1153" i="19" a="1"/>
  <c r="R1151" i="19" l="1"/>
  <c r="F1154" i="19"/>
  <c r="V1152" i="19"/>
  <c r="W1152" i="19"/>
  <c r="O1151" i="19"/>
  <c r="Q1151" i="19" s="1"/>
  <c r="N1151" i="19"/>
  <c r="P1151" i="19" s="1"/>
  <c r="K1152" i="19"/>
  <c r="L1152" i="19"/>
  <c r="M1152" i="19"/>
  <c r="X1152" i="19"/>
  <c r="U1152" i="19"/>
  <c r="H1151" i="19"/>
  <c r="J1152" i="19"/>
  <c r="S1152" i="19"/>
  <c r="I1152" i="19"/>
  <c r="T1152" i="19"/>
  <c r="G1153" i="19"/>
  <c r="W1153" i="19" s="1"/>
  <c r="R1152" i="19"/>
  <c r="E1154" i="19"/>
  <c r="C1156" i="19"/>
  <c r="B1155" i="19"/>
  <c r="O1152" i="19" a="1"/>
  <c r="N1152" i="19" a="1"/>
  <c r="F1155" i="19" a="1"/>
  <c r="E1155" i="19" a="1"/>
  <c r="G1154" i="19" a="1"/>
  <c r="F1155" i="19" l="1"/>
  <c r="V1153" i="19"/>
  <c r="O1152" i="19"/>
  <c r="Q1152" i="19" s="1"/>
  <c r="N1152" i="19"/>
  <c r="P1152" i="19" s="1"/>
  <c r="M1153" i="19"/>
  <c r="K1153" i="19"/>
  <c r="L1153" i="19"/>
  <c r="U1153" i="19"/>
  <c r="I1153" i="19"/>
  <c r="S1153" i="19"/>
  <c r="J1153" i="19"/>
  <c r="T1153" i="19"/>
  <c r="X1153" i="19"/>
  <c r="G1154" i="19"/>
  <c r="H1152" i="19"/>
  <c r="E1155" i="19"/>
  <c r="C1157" i="19"/>
  <c r="B1156" i="19"/>
  <c r="R1153" i="19" a="1"/>
  <c r="N1153" i="19" a="1"/>
  <c r="O1153" i="19" a="1"/>
  <c r="R1154" i="19" a="1"/>
  <c r="F1156" i="19" a="1"/>
  <c r="E1156" i="19" a="1"/>
  <c r="G1155" i="19" a="1"/>
  <c r="R1153" i="19" l="1"/>
  <c r="F1156" i="19"/>
  <c r="V1154" i="19"/>
  <c r="W1154" i="19"/>
  <c r="O1153" i="19"/>
  <c r="Q1153" i="19" s="1"/>
  <c r="N1153" i="19"/>
  <c r="P1153" i="19" s="1"/>
  <c r="K1154" i="19"/>
  <c r="L1154" i="19"/>
  <c r="M1154" i="19"/>
  <c r="S1154" i="19"/>
  <c r="I1154" i="19"/>
  <c r="U1154" i="19"/>
  <c r="X1154" i="19"/>
  <c r="J1154" i="19"/>
  <c r="T1154" i="19"/>
  <c r="G1155" i="19"/>
  <c r="H1153" i="19"/>
  <c r="R1154" i="19"/>
  <c r="E1156" i="19"/>
  <c r="C1158" i="19"/>
  <c r="B1157" i="19"/>
  <c r="N1154" i="19" a="1"/>
  <c r="O1154" i="19" a="1"/>
  <c r="R1155" i="19" a="1"/>
  <c r="F1157" i="19" a="1"/>
  <c r="E1157" i="19" a="1"/>
  <c r="G1156" i="19" a="1"/>
  <c r="F1157" i="19" l="1"/>
  <c r="V1155" i="19"/>
  <c r="W1155" i="19"/>
  <c r="O1154" i="19"/>
  <c r="Q1154" i="19" s="1"/>
  <c r="N1154" i="19"/>
  <c r="P1154" i="19" s="1"/>
  <c r="K1155" i="19"/>
  <c r="L1155" i="19"/>
  <c r="M1155" i="19"/>
  <c r="U1155" i="19"/>
  <c r="T1155" i="19"/>
  <c r="S1155" i="19"/>
  <c r="X1155" i="19"/>
  <c r="J1155" i="19"/>
  <c r="I1155" i="19"/>
  <c r="G1156" i="19"/>
  <c r="R1155" i="19"/>
  <c r="H1154" i="19"/>
  <c r="E1157" i="19"/>
  <c r="C1159" i="19"/>
  <c r="B1158" i="19"/>
  <c r="R1156" i="19" a="1"/>
  <c r="N1155" i="19" a="1"/>
  <c r="O1155" i="19" a="1"/>
  <c r="F1158" i="19" a="1"/>
  <c r="G1157" i="19" a="1"/>
  <c r="E1158" i="19" a="1"/>
  <c r="F1158" i="19" l="1"/>
  <c r="V1156" i="19"/>
  <c r="W1156" i="19"/>
  <c r="O1155" i="19"/>
  <c r="Q1155" i="19" s="1"/>
  <c r="N1155" i="19"/>
  <c r="P1155" i="19" s="1"/>
  <c r="L1156" i="19"/>
  <c r="M1156" i="19"/>
  <c r="K1156" i="19"/>
  <c r="X1156" i="19"/>
  <c r="J1156" i="19"/>
  <c r="S1156" i="19"/>
  <c r="T1156" i="19"/>
  <c r="I1156" i="19"/>
  <c r="U1156" i="19"/>
  <c r="G1157" i="19"/>
  <c r="R1156" i="19"/>
  <c r="H1155" i="19"/>
  <c r="E1158" i="19"/>
  <c r="C1160" i="19"/>
  <c r="B1159" i="19"/>
  <c r="R1157" i="19" a="1"/>
  <c r="O1156" i="19" a="1"/>
  <c r="N1156" i="19" a="1"/>
  <c r="F1159" i="19" a="1"/>
  <c r="G1158" i="19" a="1"/>
  <c r="E1159" i="19" a="1"/>
  <c r="F1159" i="19" l="1"/>
  <c r="V1157" i="19"/>
  <c r="W1157" i="19"/>
  <c r="O1156" i="19"/>
  <c r="Q1156" i="19" s="1"/>
  <c r="N1156" i="19"/>
  <c r="P1156" i="19" s="1"/>
  <c r="K1157" i="19"/>
  <c r="L1157" i="19"/>
  <c r="M1157" i="19"/>
  <c r="S1157" i="19"/>
  <c r="X1157" i="19"/>
  <c r="T1157" i="19"/>
  <c r="I1157" i="19"/>
  <c r="U1157" i="19"/>
  <c r="J1157" i="19"/>
  <c r="G1158" i="19"/>
  <c r="R1157" i="19"/>
  <c r="H1156" i="19"/>
  <c r="E1159" i="19"/>
  <c r="C1161" i="19"/>
  <c r="B1160" i="19"/>
  <c r="O1157" i="19" a="1"/>
  <c r="N1157" i="19" a="1"/>
  <c r="R1158" i="19" a="1"/>
  <c r="F1160" i="19" a="1"/>
  <c r="G1159" i="19" a="1"/>
  <c r="E1160" i="19" a="1"/>
  <c r="F1160" i="19" l="1"/>
  <c r="V1158" i="19"/>
  <c r="W1158" i="19"/>
  <c r="O1157" i="19"/>
  <c r="Q1157" i="19" s="1"/>
  <c r="N1157" i="19"/>
  <c r="P1157" i="19" s="1"/>
  <c r="K1158" i="19"/>
  <c r="L1158" i="19"/>
  <c r="M1158" i="19"/>
  <c r="X1158" i="19"/>
  <c r="S1158" i="19"/>
  <c r="T1158" i="19"/>
  <c r="I1158" i="19"/>
  <c r="J1158" i="19"/>
  <c r="U1158" i="19"/>
  <c r="H1157" i="19"/>
  <c r="G1159" i="19"/>
  <c r="W1159" i="19" s="1"/>
  <c r="R1158" i="19"/>
  <c r="E1160" i="19"/>
  <c r="C1162" i="19"/>
  <c r="B1161" i="19"/>
  <c r="O1158" i="19" a="1"/>
  <c r="N1158" i="19" a="1"/>
  <c r="F1161" i="19" a="1"/>
  <c r="E1161" i="19" a="1"/>
  <c r="G1160" i="19" a="1"/>
  <c r="F1161" i="19" l="1"/>
  <c r="V1159" i="19"/>
  <c r="O1158" i="19"/>
  <c r="Q1158" i="19" s="1"/>
  <c r="N1158" i="19"/>
  <c r="K1159" i="19"/>
  <c r="L1159" i="19"/>
  <c r="M1159" i="19"/>
  <c r="S1159" i="19"/>
  <c r="X1159" i="19"/>
  <c r="I1159" i="19"/>
  <c r="J1159" i="19"/>
  <c r="T1159" i="19"/>
  <c r="U1159" i="19"/>
  <c r="G1160" i="19"/>
  <c r="W1160" i="19" s="1"/>
  <c r="E1161" i="19"/>
  <c r="C1163" i="19"/>
  <c r="B1162" i="19"/>
  <c r="O1159" i="19" a="1"/>
  <c r="R1159" i="19" a="1"/>
  <c r="N1159" i="19" a="1"/>
  <c r="F1162" i="19" a="1"/>
  <c r="E1162" i="19" a="1"/>
  <c r="G1161" i="19" a="1"/>
  <c r="R1159" i="19" l="1"/>
  <c r="F1162" i="19"/>
  <c r="V1160" i="19"/>
  <c r="O1159" i="19"/>
  <c r="Q1159" i="19" s="1"/>
  <c r="H1158" i="19"/>
  <c r="P1158" i="19"/>
  <c r="N1159" i="19"/>
  <c r="P1159" i="19" s="1"/>
  <c r="K1160" i="19"/>
  <c r="L1160" i="19"/>
  <c r="M1160" i="19"/>
  <c r="U1160" i="19"/>
  <c r="J1160" i="19"/>
  <c r="S1160" i="19"/>
  <c r="X1160" i="19"/>
  <c r="T1160" i="19"/>
  <c r="I1160" i="19"/>
  <c r="G1161" i="19"/>
  <c r="W1161" i="19" s="1"/>
  <c r="H1159" i="19"/>
  <c r="E1162" i="19"/>
  <c r="C1164" i="19"/>
  <c r="B1163" i="19"/>
  <c r="R1160" i="19" a="1"/>
  <c r="N1160" i="19" a="1"/>
  <c r="O1160" i="19" a="1"/>
  <c r="F1163" i="19" a="1"/>
  <c r="E1163" i="19" a="1"/>
  <c r="G1162" i="19" a="1"/>
  <c r="R1160" i="19" l="1"/>
  <c r="F1163" i="19"/>
  <c r="V1161" i="19"/>
  <c r="O1160" i="19"/>
  <c r="Q1160" i="19" s="1"/>
  <c r="N1160" i="19"/>
  <c r="P1160" i="19" s="1"/>
  <c r="M1161" i="19"/>
  <c r="K1161" i="19"/>
  <c r="L1161" i="19"/>
  <c r="I1161" i="19"/>
  <c r="J1161" i="19"/>
  <c r="T1161" i="19"/>
  <c r="X1161" i="19"/>
  <c r="H1160" i="19"/>
  <c r="U1161" i="19"/>
  <c r="S1161" i="19"/>
  <c r="G1162" i="19"/>
  <c r="W1162" i="19" s="1"/>
  <c r="E1163" i="19"/>
  <c r="C1165" i="19"/>
  <c r="B1164" i="19"/>
  <c r="N1161" i="19" a="1"/>
  <c r="O1161" i="19" a="1"/>
  <c r="R1161" i="19" a="1"/>
  <c r="F1164" i="19" a="1"/>
  <c r="E1164" i="19" a="1"/>
  <c r="G1163" i="19" a="1"/>
  <c r="R1161" i="19" l="1"/>
  <c r="F1164" i="19"/>
  <c r="V1162" i="19"/>
  <c r="O1161" i="19"/>
  <c r="Q1161" i="19" s="1"/>
  <c r="N1161" i="19"/>
  <c r="P1161" i="19" s="1"/>
  <c r="K1162" i="19"/>
  <c r="L1162" i="19"/>
  <c r="M1162" i="19"/>
  <c r="I1162" i="19"/>
  <c r="X1162" i="19"/>
  <c r="T1162" i="19"/>
  <c r="S1162" i="19"/>
  <c r="J1162" i="19"/>
  <c r="U1162" i="19"/>
  <c r="G1163" i="19"/>
  <c r="H1161" i="19"/>
  <c r="E1164" i="19"/>
  <c r="C1166" i="19"/>
  <c r="B1165" i="19"/>
  <c r="O1162" i="19" a="1"/>
  <c r="N1162" i="19" a="1"/>
  <c r="R1163" i="19" a="1"/>
  <c r="R1162" i="19" a="1"/>
  <c r="F1165" i="19" a="1"/>
  <c r="E1165" i="19" a="1"/>
  <c r="G1164" i="19" a="1"/>
  <c r="R1162" i="19" l="1"/>
  <c r="F1165" i="19"/>
  <c r="V1163" i="19"/>
  <c r="W1163" i="19"/>
  <c r="O1162" i="19"/>
  <c r="Q1162" i="19" s="1"/>
  <c r="N1162" i="19"/>
  <c r="K1163" i="19"/>
  <c r="L1163" i="19"/>
  <c r="M1163" i="19"/>
  <c r="J1163" i="19"/>
  <c r="X1163" i="19"/>
  <c r="U1163" i="19"/>
  <c r="T1163" i="19"/>
  <c r="I1163" i="19"/>
  <c r="S1163" i="19"/>
  <c r="G1164" i="19"/>
  <c r="W1164" i="19" s="1"/>
  <c r="R1163" i="19"/>
  <c r="E1165" i="19"/>
  <c r="C1167" i="19"/>
  <c r="B1166" i="19"/>
  <c r="O1163" i="19" a="1"/>
  <c r="N1163" i="19" a="1"/>
  <c r="F1166" i="19" a="1"/>
  <c r="E1166" i="19" a="1"/>
  <c r="G1165" i="19" a="1"/>
  <c r="F1166" i="19" l="1"/>
  <c r="V1164" i="19"/>
  <c r="O1163" i="19"/>
  <c r="Q1163" i="19" s="1"/>
  <c r="H1162" i="19"/>
  <c r="P1162" i="19"/>
  <c r="N1163" i="19"/>
  <c r="P1163" i="19" s="1"/>
  <c r="L1164" i="19"/>
  <c r="M1164" i="19"/>
  <c r="K1164" i="19"/>
  <c r="X1164" i="19"/>
  <c r="S1164" i="19"/>
  <c r="J1164" i="19"/>
  <c r="I1164" i="19"/>
  <c r="U1164" i="19"/>
  <c r="T1164" i="19"/>
  <c r="G1165" i="19"/>
  <c r="W1165" i="19" s="1"/>
  <c r="H1163" i="19"/>
  <c r="E1166" i="19"/>
  <c r="C1168" i="19"/>
  <c r="B1167" i="19"/>
  <c r="R1164" i="19" a="1"/>
  <c r="N1164" i="19" a="1"/>
  <c r="O1164" i="19" a="1"/>
  <c r="F1167" i="19" a="1"/>
  <c r="G1166" i="19" a="1"/>
  <c r="E1167" i="19" a="1"/>
  <c r="R1164" i="19" l="1"/>
  <c r="F1167" i="19"/>
  <c r="V1165" i="19"/>
  <c r="O1164" i="19"/>
  <c r="Q1164" i="19" s="1"/>
  <c r="N1164" i="19"/>
  <c r="P1164" i="19" s="1"/>
  <c r="K1165" i="19"/>
  <c r="L1165" i="19"/>
  <c r="M1165" i="19"/>
  <c r="T1165" i="19"/>
  <c r="S1165" i="19"/>
  <c r="I1165" i="19"/>
  <c r="U1165" i="19"/>
  <c r="J1165" i="19"/>
  <c r="X1165" i="19"/>
  <c r="H1164" i="19"/>
  <c r="G1166" i="19"/>
  <c r="W1166" i="19" s="1"/>
  <c r="E1167" i="19"/>
  <c r="C1169" i="19"/>
  <c r="B1168" i="19"/>
  <c r="N1165" i="19" a="1"/>
  <c r="R1165" i="19" a="1"/>
  <c r="O1165" i="19" a="1"/>
  <c r="F1168" i="19" a="1"/>
  <c r="E1168" i="19" a="1"/>
  <c r="G1167" i="19" a="1"/>
  <c r="R1165" i="19" l="1"/>
  <c r="F1168" i="19"/>
  <c r="V1166" i="19"/>
  <c r="O1165" i="19"/>
  <c r="Q1165" i="19" s="1"/>
  <c r="N1165" i="19"/>
  <c r="P1165" i="19" s="1"/>
  <c r="K1166" i="19"/>
  <c r="L1166" i="19"/>
  <c r="M1166" i="19"/>
  <c r="S1166" i="19"/>
  <c r="I1166" i="19"/>
  <c r="J1166" i="19"/>
  <c r="U1166" i="19"/>
  <c r="T1166" i="19"/>
  <c r="X1166" i="19"/>
  <c r="G1167" i="19"/>
  <c r="H1165" i="19"/>
  <c r="E1168" i="19"/>
  <c r="C1170" i="19"/>
  <c r="B1169" i="19"/>
  <c r="R1167" i="19" a="1"/>
  <c r="R1166" i="19" a="1"/>
  <c r="N1166" i="19" a="1"/>
  <c r="O1166" i="19" a="1"/>
  <c r="F1169" i="19" a="1"/>
  <c r="E1169" i="19" a="1"/>
  <c r="G1168" i="19" a="1"/>
  <c r="R1166" i="19" l="1"/>
  <c r="F1169" i="19"/>
  <c r="V1167" i="19"/>
  <c r="W1167" i="19"/>
  <c r="O1166" i="19"/>
  <c r="Q1166" i="19" s="1"/>
  <c r="N1166" i="19"/>
  <c r="P1166" i="19" s="1"/>
  <c r="K1167" i="19"/>
  <c r="L1167" i="19"/>
  <c r="M1167" i="19"/>
  <c r="S1167" i="19"/>
  <c r="U1167" i="19"/>
  <c r="I1167" i="19"/>
  <c r="J1167" i="19"/>
  <c r="T1167" i="19"/>
  <c r="X1167" i="19"/>
  <c r="G1168" i="19"/>
  <c r="H1166" i="19"/>
  <c r="R1167" i="19"/>
  <c r="E1169" i="19"/>
  <c r="C1171" i="19"/>
  <c r="B1170" i="19"/>
  <c r="O1167" i="19" a="1"/>
  <c r="N1167" i="19" a="1"/>
  <c r="R1168" i="19" a="1"/>
  <c r="F1170" i="19" a="1"/>
  <c r="E1170" i="19" a="1"/>
  <c r="G1169" i="19" a="1"/>
  <c r="F1170" i="19" l="1"/>
  <c r="V1168" i="19"/>
  <c r="W1168" i="19"/>
  <c r="O1167" i="19"/>
  <c r="Q1167" i="19" s="1"/>
  <c r="N1167" i="19"/>
  <c r="P1167" i="19" s="1"/>
  <c r="K1168" i="19"/>
  <c r="L1168" i="19"/>
  <c r="M1168" i="19"/>
  <c r="T1168" i="19"/>
  <c r="X1168" i="19"/>
  <c r="U1168" i="19"/>
  <c r="J1168" i="19"/>
  <c r="S1168" i="19"/>
  <c r="I1168" i="19"/>
  <c r="G1169" i="19"/>
  <c r="R1168" i="19"/>
  <c r="H1167" i="19"/>
  <c r="E1170" i="19"/>
  <c r="C1172" i="19"/>
  <c r="B1171" i="19"/>
  <c r="N1168" i="19" a="1"/>
  <c r="O1168" i="19" a="1"/>
  <c r="R1169" i="19" a="1"/>
  <c r="F1171" i="19" a="1"/>
  <c r="G1170" i="19" a="1"/>
  <c r="E1171" i="19" a="1"/>
  <c r="F1171" i="19" l="1"/>
  <c r="V1169" i="19"/>
  <c r="W1169" i="19"/>
  <c r="O1168" i="19"/>
  <c r="Q1168" i="19" s="1"/>
  <c r="N1168" i="19"/>
  <c r="P1168" i="19" s="1"/>
  <c r="M1169" i="19"/>
  <c r="K1169" i="19"/>
  <c r="L1169" i="19"/>
  <c r="I1169" i="19"/>
  <c r="X1169" i="19"/>
  <c r="T1169" i="19"/>
  <c r="S1169" i="19"/>
  <c r="J1169" i="19"/>
  <c r="U1169" i="19"/>
  <c r="G1170" i="19"/>
  <c r="H1168" i="19"/>
  <c r="R1169" i="19"/>
  <c r="E1171" i="19"/>
  <c r="C1173" i="19"/>
  <c r="B1172" i="19"/>
  <c r="O1169" i="19" a="1"/>
  <c r="N1169" i="19" a="1"/>
  <c r="F1172" i="19" a="1"/>
  <c r="E1172" i="19" a="1"/>
  <c r="G1171" i="19" a="1"/>
  <c r="F1172" i="19" l="1"/>
  <c r="V1170" i="19"/>
  <c r="W1170" i="19"/>
  <c r="O1169" i="19"/>
  <c r="Q1169" i="19" s="1"/>
  <c r="N1169" i="19"/>
  <c r="P1169" i="19" s="1"/>
  <c r="K1170" i="19"/>
  <c r="L1170" i="19"/>
  <c r="M1170" i="19"/>
  <c r="S1170" i="19"/>
  <c r="X1170" i="19"/>
  <c r="J1170" i="19"/>
  <c r="T1170" i="19"/>
  <c r="I1170" i="19"/>
  <c r="U1170" i="19"/>
  <c r="G1171" i="19"/>
  <c r="H1169" i="19"/>
  <c r="E1172" i="19"/>
  <c r="C1174" i="19"/>
  <c r="B1173" i="19"/>
  <c r="O1170" i="19" a="1"/>
  <c r="N1170" i="19" a="1"/>
  <c r="R1170" i="19" a="1"/>
  <c r="R1171" i="19" a="1"/>
  <c r="F1173" i="19" a="1"/>
  <c r="E1173" i="19" a="1"/>
  <c r="G1172" i="19" a="1"/>
  <c r="R1170" i="19" l="1"/>
  <c r="F1173" i="19"/>
  <c r="V1171" i="19"/>
  <c r="W1171" i="19"/>
  <c r="O1170" i="19"/>
  <c r="Q1170" i="19" s="1"/>
  <c r="N1170" i="19"/>
  <c r="P1170" i="19" s="1"/>
  <c r="K1171" i="19"/>
  <c r="L1171" i="19"/>
  <c r="M1171" i="19"/>
  <c r="S1171" i="19"/>
  <c r="I1171" i="19"/>
  <c r="J1171" i="19"/>
  <c r="U1171" i="19"/>
  <c r="T1171" i="19"/>
  <c r="X1171" i="19"/>
  <c r="G1172" i="19"/>
  <c r="R1171" i="19"/>
  <c r="H1170" i="19"/>
  <c r="E1173" i="19"/>
  <c r="C1175" i="19"/>
  <c r="B1174" i="19"/>
  <c r="O1171" i="19" a="1"/>
  <c r="N1171" i="19" a="1"/>
  <c r="R1172" i="19" a="1"/>
  <c r="F1174" i="19" a="1"/>
  <c r="E1174" i="19" a="1"/>
  <c r="G1173" i="19" a="1"/>
  <c r="F1174" i="19" l="1"/>
  <c r="V1172" i="19"/>
  <c r="W1172" i="19"/>
  <c r="O1171" i="19"/>
  <c r="Q1171" i="19" s="1"/>
  <c r="N1171" i="19"/>
  <c r="P1171" i="19" s="1"/>
  <c r="L1172" i="19"/>
  <c r="M1172" i="19"/>
  <c r="K1172" i="19"/>
  <c r="H1171" i="19"/>
  <c r="S1172" i="19"/>
  <c r="J1172" i="19"/>
  <c r="T1172" i="19"/>
  <c r="I1172" i="19"/>
  <c r="U1172" i="19"/>
  <c r="X1172" i="19"/>
  <c r="G1173" i="19"/>
  <c r="W1173" i="19" s="1"/>
  <c r="R1172" i="19"/>
  <c r="E1174" i="19"/>
  <c r="C1176" i="19"/>
  <c r="B1175" i="19"/>
  <c r="O1172" i="19" a="1"/>
  <c r="N1172" i="19" a="1"/>
  <c r="F1175" i="19" a="1"/>
  <c r="E1175" i="19" a="1"/>
  <c r="G1174" i="19" a="1"/>
  <c r="F1175" i="19" l="1"/>
  <c r="V1173" i="19"/>
  <c r="O1172" i="19"/>
  <c r="Q1172" i="19" s="1"/>
  <c r="N1172" i="19"/>
  <c r="P1172" i="19" s="1"/>
  <c r="K1173" i="19"/>
  <c r="L1173" i="19"/>
  <c r="M1173" i="19"/>
  <c r="H1172" i="19"/>
  <c r="I1173" i="19"/>
  <c r="T1173" i="19"/>
  <c r="U1173" i="19"/>
  <c r="J1173" i="19"/>
  <c r="X1173" i="19"/>
  <c r="S1173" i="19"/>
  <c r="G1174" i="19"/>
  <c r="W1174" i="19" s="1"/>
  <c r="E1175" i="19"/>
  <c r="C1177" i="19"/>
  <c r="B1176" i="19"/>
  <c r="R1173" i="19" a="1"/>
  <c r="N1173" i="19" a="1"/>
  <c r="O1173" i="19" a="1"/>
  <c r="F1176" i="19" a="1"/>
  <c r="E1176" i="19" a="1"/>
  <c r="G1175" i="19" a="1"/>
  <c r="R1173" i="19" l="1"/>
  <c r="F1176" i="19"/>
  <c r="V1174" i="19"/>
  <c r="O1173" i="19"/>
  <c r="Q1173" i="19" s="1"/>
  <c r="N1173" i="19"/>
  <c r="P1173" i="19" s="1"/>
  <c r="K1174" i="19"/>
  <c r="L1174" i="19"/>
  <c r="M1174" i="19"/>
  <c r="X1174" i="19"/>
  <c r="T1174" i="19"/>
  <c r="I1174" i="19"/>
  <c r="J1174" i="19"/>
  <c r="U1174" i="19"/>
  <c r="S1174" i="19"/>
  <c r="G1175" i="19"/>
  <c r="H1173" i="19"/>
  <c r="E1176" i="19"/>
  <c r="C1178" i="19"/>
  <c r="B1177" i="19"/>
  <c r="O1174" i="19" a="1"/>
  <c r="R1174" i="19" a="1"/>
  <c r="N1174" i="19" a="1"/>
  <c r="R1175" i="19" a="1"/>
  <c r="F1177" i="19" a="1"/>
  <c r="G1176" i="19" a="1"/>
  <c r="E1177" i="19" a="1"/>
  <c r="R1174" i="19" l="1"/>
  <c r="F1177" i="19"/>
  <c r="V1175" i="19"/>
  <c r="W1175" i="19"/>
  <c r="O1174" i="19"/>
  <c r="Q1174" i="19" s="1"/>
  <c r="N1174" i="19"/>
  <c r="P1174" i="19" s="1"/>
  <c r="K1175" i="19"/>
  <c r="L1175" i="19"/>
  <c r="M1175" i="19"/>
  <c r="H1174" i="19"/>
  <c r="S1175" i="19"/>
  <c r="T1175" i="19"/>
  <c r="X1175" i="19"/>
  <c r="U1175" i="19"/>
  <c r="J1175" i="19"/>
  <c r="I1175" i="19"/>
  <c r="G1176" i="19"/>
  <c r="W1176" i="19" s="1"/>
  <c r="R1175" i="19"/>
  <c r="E1177" i="19"/>
  <c r="C1179" i="19"/>
  <c r="B1178" i="19"/>
  <c r="O1175" i="19" a="1"/>
  <c r="N1175" i="19" a="1"/>
  <c r="F1178" i="19" a="1"/>
  <c r="G1177" i="19" a="1"/>
  <c r="E1178" i="19" a="1"/>
  <c r="F1178" i="19" l="1"/>
  <c r="V1176" i="19"/>
  <c r="O1175" i="19"/>
  <c r="Q1175" i="19" s="1"/>
  <c r="N1175" i="19"/>
  <c r="P1175" i="19" s="1"/>
  <c r="K1176" i="19"/>
  <c r="L1176" i="19"/>
  <c r="M1176" i="19"/>
  <c r="U1176" i="19"/>
  <c r="H1175" i="19"/>
  <c r="S1176" i="19"/>
  <c r="T1176" i="19"/>
  <c r="I1176" i="19"/>
  <c r="X1176" i="19"/>
  <c r="J1176" i="19"/>
  <c r="G1177" i="19"/>
  <c r="W1177" i="19" s="1"/>
  <c r="E1178" i="19"/>
  <c r="C1180" i="19"/>
  <c r="B1179" i="19"/>
  <c r="R1176" i="19" a="1"/>
  <c r="N1176" i="19" a="1"/>
  <c r="O1176" i="19" a="1"/>
  <c r="F1179" i="19" a="1"/>
  <c r="G1178" i="19" a="1"/>
  <c r="E1179" i="19" a="1"/>
  <c r="R1176" i="19" l="1"/>
  <c r="F1179" i="19"/>
  <c r="V1177" i="19"/>
  <c r="O1176" i="19"/>
  <c r="Q1176" i="19" s="1"/>
  <c r="N1176" i="19"/>
  <c r="P1176" i="19" s="1"/>
  <c r="M1177" i="19"/>
  <c r="K1177" i="19"/>
  <c r="L1177" i="19"/>
  <c r="I1177" i="19"/>
  <c r="U1177" i="19"/>
  <c r="S1177" i="19"/>
  <c r="J1177" i="19"/>
  <c r="T1177" i="19"/>
  <c r="X1177" i="19"/>
  <c r="G1178" i="19"/>
  <c r="H1176" i="19"/>
  <c r="E1179" i="19"/>
  <c r="C1181" i="19"/>
  <c r="B1180" i="19"/>
  <c r="R1177" i="19" a="1"/>
  <c r="O1177" i="19" a="1"/>
  <c r="N1177" i="19" a="1"/>
  <c r="R1178" i="19" a="1"/>
  <c r="F1180" i="19" a="1"/>
  <c r="E1180" i="19" a="1"/>
  <c r="G1179" i="19" a="1"/>
  <c r="R1177" i="19" l="1"/>
  <c r="F1180" i="19"/>
  <c r="V1178" i="19"/>
  <c r="W1178" i="19"/>
  <c r="O1177" i="19"/>
  <c r="Q1177" i="19" s="1"/>
  <c r="N1177" i="19"/>
  <c r="P1177" i="19" s="1"/>
  <c r="K1178" i="19"/>
  <c r="L1178" i="19"/>
  <c r="M1178" i="19"/>
  <c r="T1178" i="19"/>
  <c r="J1178" i="19"/>
  <c r="X1178" i="19"/>
  <c r="U1178" i="19"/>
  <c r="I1178" i="19"/>
  <c r="S1178" i="19"/>
  <c r="G1179" i="19"/>
  <c r="R1178" i="19"/>
  <c r="H1177" i="19"/>
  <c r="E1180" i="19"/>
  <c r="C1182" i="19"/>
  <c r="B1181" i="19"/>
  <c r="O1178" i="19" a="1"/>
  <c r="N1178" i="19" a="1"/>
  <c r="R1179" i="19" a="1"/>
  <c r="F1181" i="19" a="1"/>
  <c r="E1181" i="19" a="1"/>
  <c r="G1180" i="19" a="1"/>
  <c r="F1181" i="19" l="1"/>
  <c r="V1179" i="19"/>
  <c r="W1179" i="19"/>
  <c r="O1178" i="19"/>
  <c r="Q1178" i="19" s="1"/>
  <c r="N1178" i="19"/>
  <c r="P1178" i="19" s="1"/>
  <c r="K1179" i="19"/>
  <c r="L1179" i="19"/>
  <c r="M1179" i="19"/>
  <c r="T1179" i="19"/>
  <c r="X1179" i="19"/>
  <c r="J1179" i="19"/>
  <c r="S1179" i="19"/>
  <c r="I1179" i="19"/>
  <c r="U1179" i="19"/>
  <c r="G1180" i="19"/>
  <c r="R1179" i="19"/>
  <c r="H1178" i="19"/>
  <c r="E1181" i="19"/>
  <c r="C1183" i="19"/>
  <c r="B1182" i="19"/>
  <c r="O1179" i="19" a="1"/>
  <c r="N1179" i="19" a="1"/>
  <c r="R1180" i="19" a="1"/>
  <c r="F1182" i="19" a="1"/>
  <c r="G1181" i="19" a="1"/>
  <c r="E1182" i="19" a="1"/>
  <c r="F1182" i="19" l="1"/>
  <c r="V1180" i="19"/>
  <c r="W1180" i="19"/>
  <c r="O1179" i="19"/>
  <c r="Q1179" i="19" s="1"/>
  <c r="N1179" i="19"/>
  <c r="P1179" i="19" s="1"/>
  <c r="L1180" i="19"/>
  <c r="M1180" i="19"/>
  <c r="K1180" i="19"/>
  <c r="I1180" i="19"/>
  <c r="J1180" i="19"/>
  <c r="U1180" i="19"/>
  <c r="H1179" i="19"/>
  <c r="S1180" i="19"/>
  <c r="T1180" i="19"/>
  <c r="X1180" i="19"/>
  <c r="G1181" i="19"/>
  <c r="W1181" i="19" s="1"/>
  <c r="R1180" i="19"/>
  <c r="E1182" i="19"/>
  <c r="C1184" i="19"/>
  <c r="B1183" i="19"/>
  <c r="O1180" i="19" a="1"/>
  <c r="N1180" i="19" a="1"/>
  <c r="F1183" i="19" a="1"/>
  <c r="E1183" i="19" a="1"/>
  <c r="G1182" i="19" a="1"/>
  <c r="F1183" i="19" l="1"/>
  <c r="V1181" i="19"/>
  <c r="O1180" i="19"/>
  <c r="Q1180" i="19" s="1"/>
  <c r="N1180" i="19"/>
  <c r="P1180" i="19" s="1"/>
  <c r="K1181" i="19"/>
  <c r="L1181" i="19"/>
  <c r="M1181" i="19"/>
  <c r="U1181" i="19"/>
  <c r="I1181" i="19"/>
  <c r="S1181" i="19"/>
  <c r="J1181" i="19"/>
  <c r="X1181" i="19"/>
  <c r="T1181" i="19"/>
  <c r="H1180" i="19"/>
  <c r="G1182" i="19"/>
  <c r="W1182" i="19" s="1"/>
  <c r="E1183" i="19"/>
  <c r="C1185" i="19"/>
  <c r="B1184" i="19"/>
  <c r="R1181" i="19" a="1"/>
  <c r="N1181" i="19" a="1"/>
  <c r="O1181" i="19" a="1"/>
  <c r="F1184" i="19" a="1"/>
  <c r="E1184" i="19" a="1"/>
  <c r="G1183" i="19" a="1"/>
  <c r="R1181" i="19" l="1"/>
  <c r="F1184" i="19"/>
  <c r="V1182" i="19"/>
  <c r="O1181" i="19"/>
  <c r="Q1181" i="19" s="1"/>
  <c r="N1181" i="19"/>
  <c r="P1181" i="19" s="1"/>
  <c r="K1182" i="19"/>
  <c r="L1182" i="19"/>
  <c r="M1182" i="19"/>
  <c r="U1182" i="19"/>
  <c r="I1182" i="19"/>
  <c r="T1182" i="19"/>
  <c r="S1182" i="19"/>
  <c r="J1182" i="19"/>
  <c r="X1182" i="19"/>
  <c r="G1183" i="19"/>
  <c r="H1181" i="19"/>
  <c r="E1184" i="19"/>
  <c r="C1186" i="19"/>
  <c r="B1185" i="19"/>
  <c r="R1182" i="19" a="1"/>
  <c r="O1182" i="19" a="1"/>
  <c r="N1182" i="19" a="1"/>
  <c r="R1183" i="19" a="1"/>
  <c r="F1185" i="19" a="1"/>
  <c r="E1185" i="19" a="1"/>
  <c r="G1184" i="19" a="1"/>
  <c r="R1182" i="19" l="1"/>
  <c r="F1185" i="19"/>
  <c r="V1183" i="19"/>
  <c r="W1183" i="19"/>
  <c r="O1182" i="19"/>
  <c r="Q1182" i="19" s="1"/>
  <c r="N1182" i="19"/>
  <c r="P1182" i="19" s="1"/>
  <c r="K1183" i="19"/>
  <c r="L1183" i="19"/>
  <c r="M1183" i="19"/>
  <c r="S1183" i="19"/>
  <c r="U1183" i="19"/>
  <c r="T1183" i="19"/>
  <c r="X1183" i="19"/>
  <c r="I1183" i="19"/>
  <c r="J1183" i="19"/>
  <c r="H1182" i="19"/>
  <c r="G1184" i="19"/>
  <c r="W1184" i="19" s="1"/>
  <c r="R1183" i="19"/>
  <c r="E1185" i="19"/>
  <c r="C1187" i="19"/>
  <c r="B1186" i="19"/>
  <c r="N1183" i="19" a="1"/>
  <c r="O1183" i="19" a="1"/>
  <c r="F1186" i="19" a="1"/>
  <c r="E1186" i="19" a="1"/>
  <c r="G1185" i="19" a="1"/>
  <c r="F1186" i="19" l="1"/>
  <c r="V1184" i="19"/>
  <c r="O1183" i="19"/>
  <c r="Q1183" i="19" s="1"/>
  <c r="N1183" i="19"/>
  <c r="P1183" i="19" s="1"/>
  <c r="K1184" i="19"/>
  <c r="L1184" i="19"/>
  <c r="M1184" i="19"/>
  <c r="I1184" i="19"/>
  <c r="U1184" i="19"/>
  <c r="T1184" i="19"/>
  <c r="X1184" i="19"/>
  <c r="J1184" i="19"/>
  <c r="S1184" i="19"/>
  <c r="G1185" i="19"/>
  <c r="H1183" i="19"/>
  <c r="E1186" i="19"/>
  <c r="C1188" i="19"/>
  <c r="B1187" i="19"/>
  <c r="R1185" i="19" a="1"/>
  <c r="R1184" i="19" a="1"/>
  <c r="O1184" i="19" a="1"/>
  <c r="N1184" i="19" a="1"/>
  <c r="F1187" i="19" a="1"/>
  <c r="E1187" i="19" a="1"/>
  <c r="G1186" i="19" a="1"/>
  <c r="R1184" i="19" l="1"/>
  <c r="F1187" i="19"/>
  <c r="V1185" i="19"/>
  <c r="W1185" i="19"/>
  <c r="O1184" i="19"/>
  <c r="Q1184" i="19" s="1"/>
  <c r="N1184" i="19"/>
  <c r="P1184" i="19" s="1"/>
  <c r="M1185" i="19"/>
  <c r="K1185" i="19"/>
  <c r="L1185" i="19"/>
  <c r="S1185" i="19"/>
  <c r="J1185" i="19"/>
  <c r="X1185" i="19"/>
  <c r="T1185" i="19"/>
  <c r="I1185" i="19"/>
  <c r="U1185" i="19"/>
  <c r="H1184" i="19"/>
  <c r="G1186" i="19"/>
  <c r="W1186" i="19" s="1"/>
  <c r="R1185" i="19"/>
  <c r="E1187" i="19"/>
  <c r="C1189" i="19"/>
  <c r="B1188" i="19"/>
  <c r="N1185" i="19" a="1"/>
  <c r="O1185" i="19" a="1"/>
  <c r="F1188" i="19" a="1"/>
  <c r="G1187" i="19" a="1"/>
  <c r="E1188" i="19" a="1"/>
  <c r="F1188" i="19" l="1"/>
  <c r="V1186" i="19"/>
  <c r="O1185" i="19"/>
  <c r="Q1185" i="19" s="1"/>
  <c r="N1185" i="19"/>
  <c r="P1185" i="19" s="1"/>
  <c r="K1186" i="19"/>
  <c r="L1186" i="19"/>
  <c r="M1186" i="19"/>
  <c r="H1185" i="19"/>
  <c r="X1186" i="19"/>
  <c r="T1186" i="19"/>
  <c r="J1186" i="19"/>
  <c r="S1186" i="19"/>
  <c r="U1186" i="19"/>
  <c r="I1186" i="19"/>
  <c r="G1187" i="19"/>
  <c r="W1187" i="19" s="1"/>
  <c r="E1188" i="19"/>
  <c r="C1190" i="19"/>
  <c r="B1189" i="19"/>
  <c r="R1186" i="19" a="1"/>
  <c r="N1186" i="19" a="1"/>
  <c r="O1186" i="19" a="1"/>
  <c r="F1189" i="19" a="1"/>
  <c r="E1189" i="19" a="1"/>
  <c r="G1188" i="19" a="1"/>
  <c r="R1186" i="19" l="1"/>
  <c r="F1189" i="19"/>
  <c r="V1187" i="19"/>
  <c r="O1186" i="19"/>
  <c r="Q1186" i="19" s="1"/>
  <c r="N1186" i="19"/>
  <c r="P1186" i="19" s="1"/>
  <c r="K1187" i="19"/>
  <c r="L1187" i="19"/>
  <c r="M1187" i="19"/>
  <c r="S1187" i="19"/>
  <c r="X1187" i="19"/>
  <c r="U1187" i="19"/>
  <c r="T1187" i="19"/>
  <c r="J1187" i="19"/>
  <c r="I1187" i="19"/>
  <c r="H1186" i="19"/>
  <c r="G1188" i="19"/>
  <c r="W1188" i="19" s="1"/>
  <c r="E1189" i="19"/>
  <c r="C1191" i="19"/>
  <c r="B1190" i="19"/>
  <c r="R1187" i="19" a="1"/>
  <c r="N1187" i="19" a="1"/>
  <c r="O1187" i="19" a="1"/>
  <c r="F1190" i="19" a="1"/>
  <c r="E1190" i="19" a="1"/>
  <c r="G1189" i="19" a="1"/>
  <c r="R1187" i="19" l="1"/>
  <c r="F1190" i="19"/>
  <c r="V1188" i="19"/>
  <c r="O1187" i="19"/>
  <c r="Q1187" i="19" s="1"/>
  <c r="N1187" i="19"/>
  <c r="P1187" i="19" s="1"/>
  <c r="L1188" i="19"/>
  <c r="M1188" i="19"/>
  <c r="K1188" i="19"/>
  <c r="U1188" i="19"/>
  <c r="S1188" i="19"/>
  <c r="X1188" i="19"/>
  <c r="J1188" i="19"/>
  <c r="H1187" i="19"/>
  <c r="I1188" i="19"/>
  <c r="T1188" i="19"/>
  <c r="G1189" i="19"/>
  <c r="W1189" i="19" s="1"/>
  <c r="E1190" i="19"/>
  <c r="C1192" i="19"/>
  <c r="B1191" i="19"/>
  <c r="R1188" i="19" a="1"/>
  <c r="O1188" i="19" a="1"/>
  <c r="N1188" i="19" a="1"/>
  <c r="F1191" i="19" a="1"/>
  <c r="E1191" i="19" a="1"/>
  <c r="G1190" i="19" a="1"/>
  <c r="R1188" i="19" l="1"/>
  <c r="F1191" i="19"/>
  <c r="V1189" i="19"/>
  <c r="O1188" i="19"/>
  <c r="Q1188" i="19" s="1"/>
  <c r="N1188" i="19"/>
  <c r="P1188" i="19" s="1"/>
  <c r="K1189" i="19"/>
  <c r="L1189" i="19"/>
  <c r="M1189" i="19"/>
  <c r="T1189" i="19"/>
  <c r="I1189" i="19"/>
  <c r="J1189" i="19"/>
  <c r="S1189" i="19"/>
  <c r="X1189" i="19"/>
  <c r="U1189" i="19"/>
  <c r="H1188" i="19"/>
  <c r="G1190" i="19"/>
  <c r="W1190" i="19" s="1"/>
  <c r="E1191" i="19"/>
  <c r="C1193" i="19"/>
  <c r="B1192" i="19"/>
  <c r="N1189" i="19" a="1"/>
  <c r="R1189" i="19" a="1"/>
  <c r="O1189" i="19" a="1"/>
  <c r="F1192" i="19" a="1"/>
  <c r="E1192" i="19" a="1"/>
  <c r="G1191" i="19" a="1"/>
  <c r="R1189" i="19" l="1"/>
  <c r="F1192" i="19"/>
  <c r="V1190" i="19"/>
  <c r="O1189" i="19"/>
  <c r="Q1189" i="19" s="1"/>
  <c r="N1189" i="19"/>
  <c r="P1189" i="19" s="1"/>
  <c r="K1190" i="19"/>
  <c r="L1190" i="19"/>
  <c r="M1190" i="19"/>
  <c r="U1190" i="19"/>
  <c r="J1190" i="19"/>
  <c r="X1190" i="19"/>
  <c r="S1190" i="19"/>
  <c r="T1190" i="19"/>
  <c r="I1190" i="19"/>
  <c r="G1191" i="19"/>
  <c r="H1189" i="19"/>
  <c r="E1192" i="19"/>
  <c r="C1194" i="19"/>
  <c r="B1193" i="19"/>
  <c r="O1190" i="19" a="1"/>
  <c r="R1191" i="19" a="1"/>
  <c r="R1190" i="19" a="1"/>
  <c r="N1190" i="19" a="1"/>
  <c r="F1193" i="19" a="1"/>
  <c r="E1193" i="19" a="1"/>
  <c r="G1192" i="19" a="1"/>
  <c r="R1190" i="19" l="1"/>
  <c r="F1193" i="19"/>
  <c r="V1191" i="19"/>
  <c r="W1191" i="19"/>
  <c r="O1190" i="19"/>
  <c r="Q1190" i="19" s="1"/>
  <c r="N1190" i="19"/>
  <c r="P1190" i="19" s="1"/>
  <c r="K1191" i="19"/>
  <c r="L1191" i="19"/>
  <c r="M1191" i="19"/>
  <c r="S1191" i="19"/>
  <c r="X1191" i="19"/>
  <c r="T1191" i="19"/>
  <c r="J1191" i="19"/>
  <c r="U1191" i="19"/>
  <c r="I1191" i="19"/>
  <c r="G1192" i="19"/>
  <c r="W1192" i="19" s="1"/>
  <c r="H1190" i="19"/>
  <c r="R1191" i="19"/>
  <c r="E1193" i="19"/>
  <c r="C1195" i="19"/>
  <c r="B1194" i="19"/>
  <c r="O1191" i="19" a="1"/>
  <c r="N1191" i="19" a="1"/>
  <c r="F1194" i="19" a="1"/>
  <c r="E1194" i="19" a="1"/>
  <c r="G1193" i="19" a="1"/>
  <c r="F1194" i="19" l="1"/>
  <c r="V1192" i="19"/>
  <c r="O1191" i="19"/>
  <c r="Q1191" i="19" s="1"/>
  <c r="N1191" i="19"/>
  <c r="P1191" i="19" s="1"/>
  <c r="K1192" i="19"/>
  <c r="L1192" i="19"/>
  <c r="M1192" i="19"/>
  <c r="I1192" i="19"/>
  <c r="U1192" i="19"/>
  <c r="J1192" i="19"/>
  <c r="S1192" i="19"/>
  <c r="T1192" i="19"/>
  <c r="X1192" i="19"/>
  <c r="G1193" i="19"/>
  <c r="H1191" i="19"/>
  <c r="E1194" i="19"/>
  <c r="C1196" i="19"/>
  <c r="B1195" i="19"/>
  <c r="O1192" i="19" a="1"/>
  <c r="R1192" i="19" a="1"/>
  <c r="N1192" i="19" a="1"/>
  <c r="R1193" i="19" a="1"/>
  <c r="F1195" i="19" a="1"/>
  <c r="E1195" i="19" a="1"/>
  <c r="G1194" i="19" a="1"/>
  <c r="R1192" i="19" l="1"/>
  <c r="F1195" i="19"/>
  <c r="V1193" i="19"/>
  <c r="W1193" i="19"/>
  <c r="O1192" i="19"/>
  <c r="Q1192" i="19" s="1"/>
  <c r="N1192" i="19"/>
  <c r="P1192" i="19" s="1"/>
  <c r="M1193" i="19"/>
  <c r="K1193" i="19"/>
  <c r="L1193" i="19"/>
  <c r="T1193" i="19"/>
  <c r="X1193" i="19"/>
  <c r="J1193" i="19"/>
  <c r="U1193" i="19"/>
  <c r="I1193" i="19"/>
  <c r="S1193" i="19"/>
  <c r="G1194" i="19"/>
  <c r="W1194" i="19" s="1"/>
  <c r="R1193" i="19"/>
  <c r="H1192" i="19"/>
  <c r="E1195" i="19"/>
  <c r="C1197" i="19"/>
  <c r="B1196" i="19"/>
  <c r="O1193" i="19" a="1"/>
  <c r="N1193" i="19" a="1"/>
  <c r="F1196" i="19" a="1"/>
  <c r="G1195" i="19" a="1"/>
  <c r="E1196" i="19" a="1"/>
  <c r="F1196" i="19" l="1"/>
  <c r="V1194" i="19"/>
  <c r="O1193" i="19"/>
  <c r="Q1193" i="19" s="1"/>
  <c r="N1193" i="19"/>
  <c r="P1193" i="19" s="1"/>
  <c r="K1194" i="19"/>
  <c r="L1194" i="19"/>
  <c r="M1194" i="19"/>
  <c r="H1193" i="19"/>
  <c r="U1194" i="19"/>
  <c r="S1194" i="19"/>
  <c r="I1194" i="19"/>
  <c r="J1194" i="19"/>
  <c r="T1194" i="19"/>
  <c r="X1194" i="19"/>
  <c r="G1195" i="19"/>
  <c r="W1195" i="19" s="1"/>
  <c r="E1196" i="19"/>
  <c r="C1198" i="19"/>
  <c r="B1197" i="19"/>
  <c r="R1194" i="19" a="1"/>
  <c r="O1194" i="19" a="1"/>
  <c r="N1194" i="19" a="1"/>
  <c r="F1197" i="19" a="1"/>
  <c r="E1197" i="19" a="1"/>
  <c r="G1196" i="19" a="1"/>
  <c r="R1194" i="19" l="1"/>
  <c r="F1197" i="19"/>
  <c r="V1195" i="19"/>
  <c r="O1194" i="19"/>
  <c r="Q1194" i="19" s="1"/>
  <c r="N1194" i="19"/>
  <c r="P1194" i="19" s="1"/>
  <c r="K1195" i="19"/>
  <c r="L1195" i="19"/>
  <c r="M1195" i="19"/>
  <c r="X1195" i="19"/>
  <c r="T1195" i="19"/>
  <c r="I1195" i="19"/>
  <c r="J1195" i="19"/>
  <c r="U1195" i="19"/>
  <c r="S1195" i="19"/>
  <c r="G1196" i="19"/>
  <c r="H1194" i="19"/>
  <c r="E1197" i="19"/>
  <c r="C1199" i="19"/>
  <c r="B1198" i="19"/>
  <c r="R1195" i="19" a="1"/>
  <c r="N1195" i="19" a="1"/>
  <c r="O1195" i="19" a="1"/>
  <c r="R1196" i="19" a="1"/>
  <c r="F1198" i="19" a="1"/>
  <c r="E1198" i="19" a="1"/>
  <c r="G1197" i="19" a="1"/>
  <c r="R1195" i="19" l="1"/>
  <c r="F1198" i="19"/>
  <c r="V1196" i="19"/>
  <c r="W1196" i="19"/>
  <c r="O1195" i="19"/>
  <c r="Q1195" i="19" s="1"/>
  <c r="N1195" i="19"/>
  <c r="P1195" i="19" s="1"/>
  <c r="L1196" i="19"/>
  <c r="M1196" i="19"/>
  <c r="K1196" i="19"/>
  <c r="S1196" i="19"/>
  <c r="J1196" i="19"/>
  <c r="X1196" i="19"/>
  <c r="T1196" i="19"/>
  <c r="U1196" i="19"/>
  <c r="I1196" i="19"/>
  <c r="G1197" i="19"/>
  <c r="H1195" i="19"/>
  <c r="R1196" i="19"/>
  <c r="E1198" i="19"/>
  <c r="C1200" i="19"/>
  <c r="B1199" i="19"/>
  <c r="N1196" i="19" a="1"/>
  <c r="O1196" i="19" a="1"/>
  <c r="R1197" i="19" a="1"/>
  <c r="F1199" i="19" a="1"/>
  <c r="E1199" i="19" a="1"/>
  <c r="G1198" i="19" a="1"/>
  <c r="F1199" i="19" l="1"/>
  <c r="V1197" i="19"/>
  <c r="W1197" i="19"/>
  <c r="O1196" i="19"/>
  <c r="Q1196" i="19" s="1"/>
  <c r="N1196" i="19"/>
  <c r="P1196" i="19" s="1"/>
  <c r="K1197" i="19"/>
  <c r="L1197" i="19"/>
  <c r="M1197" i="19"/>
  <c r="J1197" i="19"/>
  <c r="X1197" i="19"/>
  <c r="S1197" i="19"/>
  <c r="T1197" i="19"/>
  <c r="U1197" i="19"/>
  <c r="I1197" i="19"/>
  <c r="G1198" i="19"/>
  <c r="H1196" i="19"/>
  <c r="R1197" i="19"/>
  <c r="E1199" i="19"/>
  <c r="C1201" i="19"/>
  <c r="B1200" i="19"/>
  <c r="N1197" i="19" a="1"/>
  <c r="O1197" i="19" a="1"/>
  <c r="R1198" i="19" a="1"/>
  <c r="F1200" i="19" a="1"/>
  <c r="E1200" i="19" a="1"/>
  <c r="G1199" i="19" a="1"/>
  <c r="F1200" i="19" l="1"/>
  <c r="V1198" i="19"/>
  <c r="W1198" i="19"/>
  <c r="O1197" i="19"/>
  <c r="Q1197" i="19" s="1"/>
  <c r="N1197" i="19"/>
  <c r="P1197" i="19" s="1"/>
  <c r="K1198" i="19"/>
  <c r="L1198" i="19"/>
  <c r="M1198" i="19"/>
  <c r="H1197" i="19"/>
  <c r="J1198" i="19"/>
  <c r="T1198" i="19"/>
  <c r="U1198" i="19"/>
  <c r="I1198" i="19"/>
  <c r="S1198" i="19"/>
  <c r="X1198" i="19"/>
  <c r="G1199" i="19"/>
  <c r="W1199" i="19" s="1"/>
  <c r="R1198" i="19"/>
  <c r="E1200" i="19"/>
  <c r="C1202" i="19"/>
  <c r="B1201" i="19"/>
  <c r="O1198" i="19" a="1"/>
  <c r="N1198" i="19" a="1"/>
  <c r="F1201" i="19" a="1"/>
  <c r="E1201" i="19" a="1"/>
  <c r="G1200" i="19" a="1"/>
  <c r="F1201" i="19" l="1"/>
  <c r="V1199" i="19"/>
  <c r="O1198" i="19"/>
  <c r="Q1198" i="19" s="1"/>
  <c r="N1198" i="19"/>
  <c r="P1198" i="19" s="1"/>
  <c r="K1199" i="19"/>
  <c r="L1199" i="19"/>
  <c r="M1199" i="19"/>
  <c r="H1198" i="19"/>
  <c r="J1199" i="19"/>
  <c r="X1199" i="19"/>
  <c r="U1199" i="19"/>
  <c r="T1199" i="19"/>
  <c r="I1199" i="19"/>
  <c r="S1199" i="19"/>
  <c r="G1200" i="19"/>
  <c r="W1200" i="19" s="1"/>
  <c r="E1201" i="19"/>
  <c r="C1203" i="19"/>
  <c r="B1202" i="19"/>
  <c r="R1199" i="19" a="1"/>
  <c r="O1199" i="19" a="1"/>
  <c r="N1199" i="19" a="1"/>
  <c r="F1202" i="19" a="1"/>
  <c r="E1202" i="19" a="1"/>
  <c r="G1201" i="19" a="1"/>
  <c r="R1199" i="19" l="1"/>
  <c r="F1202" i="19"/>
  <c r="V1200" i="19"/>
  <c r="O1199" i="19"/>
  <c r="Q1199" i="19" s="1"/>
  <c r="N1199" i="19"/>
  <c r="P1199" i="19" s="1"/>
  <c r="K1200" i="19"/>
  <c r="L1200" i="19"/>
  <c r="M1200" i="19"/>
  <c r="S1200" i="19"/>
  <c r="J1200" i="19"/>
  <c r="U1200" i="19"/>
  <c r="T1200" i="19"/>
  <c r="I1200" i="19"/>
  <c r="X1200" i="19"/>
  <c r="G1201" i="19"/>
  <c r="H1199" i="19"/>
  <c r="E1202" i="19"/>
  <c r="C1204" i="19"/>
  <c r="B1203" i="19"/>
  <c r="R1201" i="19" a="1"/>
  <c r="N1200" i="19" a="1"/>
  <c r="R1200" i="19" a="1"/>
  <c r="O1200" i="19" a="1"/>
  <c r="F1203" i="19" a="1"/>
  <c r="E1203" i="19" a="1"/>
  <c r="G1202" i="19" a="1"/>
  <c r="R1200" i="19" l="1"/>
  <c r="F1203" i="19"/>
  <c r="V1201" i="19"/>
  <c r="W1201" i="19"/>
  <c r="O1200" i="19"/>
  <c r="Q1200" i="19" s="1"/>
  <c r="N1200" i="19"/>
  <c r="P1200" i="19" s="1"/>
  <c r="H1200" i="19"/>
  <c r="M1201" i="19"/>
  <c r="K1201" i="19"/>
  <c r="L1201" i="19"/>
  <c r="T1201" i="19"/>
  <c r="X1201" i="19"/>
  <c r="I1201" i="19"/>
  <c r="S1201" i="19"/>
  <c r="U1201" i="19"/>
  <c r="J1201" i="19"/>
  <c r="G1202" i="19"/>
  <c r="W1202" i="19" s="1"/>
  <c r="R1201" i="19"/>
  <c r="E1203" i="19"/>
  <c r="C1205" i="19"/>
  <c r="B1204" i="19"/>
  <c r="N1201" i="19" a="1"/>
  <c r="O1201" i="19" a="1"/>
  <c r="F1204" i="19" a="1"/>
  <c r="G1203" i="19" a="1"/>
  <c r="E1204" i="19" a="1"/>
  <c r="F1204" i="19" l="1"/>
  <c r="V1202" i="19"/>
  <c r="O1201" i="19"/>
  <c r="Q1201" i="19" s="1"/>
  <c r="N1201" i="19"/>
  <c r="P1201" i="19" s="1"/>
  <c r="K1202" i="19"/>
  <c r="L1202" i="19"/>
  <c r="M1202" i="19"/>
  <c r="S1202" i="19"/>
  <c r="T1202" i="19"/>
  <c r="U1202" i="19"/>
  <c r="X1202" i="19"/>
  <c r="J1202" i="19"/>
  <c r="I1202" i="19"/>
  <c r="G1203" i="19"/>
  <c r="H1201" i="19"/>
  <c r="E1204" i="19"/>
  <c r="C1206" i="19"/>
  <c r="B1205" i="19"/>
  <c r="R1203" i="19" a="1"/>
  <c r="R1202" i="19" a="1"/>
  <c r="O1202" i="19" a="1"/>
  <c r="N1202" i="19" a="1"/>
  <c r="F1205" i="19" a="1"/>
  <c r="E1205" i="19" a="1"/>
  <c r="G1204" i="19" a="1"/>
  <c r="R1202" i="19" l="1"/>
  <c r="F1205" i="19"/>
  <c r="V1203" i="19"/>
  <c r="W1203" i="19"/>
  <c r="O1202" i="19"/>
  <c r="Q1202" i="19" s="1"/>
  <c r="N1202" i="19"/>
  <c r="P1202" i="19" s="1"/>
  <c r="K1203" i="19"/>
  <c r="L1203" i="19"/>
  <c r="M1203" i="19"/>
  <c r="S1203" i="19"/>
  <c r="U1203" i="19"/>
  <c r="J1203" i="19"/>
  <c r="X1203" i="19"/>
  <c r="I1203" i="19"/>
  <c r="T1203" i="19"/>
  <c r="G1204" i="19"/>
  <c r="R1203" i="19"/>
  <c r="H1202" i="19"/>
  <c r="E1205" i="19"/>
  <c r="C1207" i="19"/>
  <c r="B1206" i="19"/>
  <c r="O1203" i="19" a="1"/>
  <c r="R1204" i="19" a="1"/>
  <c r="N1203" i="19" a="1"/>
  <c r="F1206" i="19" a="1"/>
  <c r="E1206" i="19" a="1"/>
  <c r="G1205" i="19" a="1"/>
  <c r="F1206" i="19" l="1"/>
  <c r="V1204" i="19"/>
  <c r="W1204" i="19"/>
  <c r="O1203" i="19"/>
  <c r="Q1203" i="19" s="1"/>
  <c r="N1203" i="19"/>
  <c r="P1203" i="19" s="1"/>
  <c r="L1204" i="19"/>
  <c r="M1204" i="19"/>
  <c r="K1204" i="19"/>
  <c r="J1204" i="19"/>
  <c r="I1204" i="19"/>
  <c r="T1204" i="19"/>
  <c r="X1204" i="19"/>
  <c r="U1204" i="19"/>
  <c r="S1204" i="19"/>
  <c r="G1205" i="19"/>
  <c r="H1203" i="19"/>
  <c r="R1204" i="19"/>
  <c r="E1206" i="19"/>
  <c r="C1208" i="19"/>
  <c r="B1207" i="19"/>
  <c r="N1204" i="19" a="1"/>
  <c r="O1204" i="19" a="1"/>
  <c r="R1205" i="19" a="1"/>
  <c r="F1207" i="19" a="1"/>
  <c r="G1206" i="19" a="1"/>
  <c r="E1207" i="19" a="1"/>
  <c r="F1207" i="19" l="1"/>
  <c r="V1205" i="19"/>
  <c r="W1205" i="19"/>
  <c r="O1204" i="19"/>
  <c r="Q1204" i="19" s="1"/>
  <c r="N1204" i="19"/>
  <c r="P1204" i="19" s="1"/>
  <c r="K1205" i="19"/>
  <c r="L1205" i="19"/>
  <c r="M1205" i="19"/>
  <c r="S1205" i="19"/>
  <c r="U1205" i="19"/>
  <c r="J1205" i="19"/>
  <c r="I1205" i="19"/>
  <c r="X1205" i="19"/>
  <c r="T1205" i="19"/>
  <c r="G1206" i="19"/>
  <c r="H1204" i="19"/>
  <c r="R1205" i="19"/>
  <c r="E1207" i="19"/>
  <c r="C1209" i="19"/>
  <c r="B1208" i="19"/>
  <c r="N1205" i="19" a="1"/>
  <c r="O1205" i="19" a="1"/>
  <c r="R1206" i="19" a="1"/>
  <c r="F1208" i="19" a="1"/>
  <c r="G1207" i="19" a="1"/>
  <c r="E1208" i="19" a="1"/>
  <c r="F1208" i="19" l="1"/>
  <c r="V1206" i="19"/>
  <c r="W1206" i="19"/>
  <c r="O1205" i="19"/>
  <c r="Q1205" i="19" s="1"/>
  <c r="N1205" i="19"/>
  <c r="P1205" i="19" s="1"/>
  <c r="K1206" i="19"/>
  <c r="L1206" i="19"/>
  <c r="M1206" i="19"/>
  <c r="I1206" i="19"/>
  <c r="S1206" i="19"/>
  <c r="T1206" i="19"/>
  <c r="J1206" i="19"/>
  <c r="U1206" i="19"/>
  <c r="X1206" i="19"/>
  <c r="G1207" i="19"/>
  <c r="H1205" i="19"/>
  <c r="R1206" i="19"/>
  <c r="E1208" i="19"/>
  <c r="C1210" i="19"/>
  <c r="B1209" i="19"/>
  <c r="R1207" i="19" a="1"/>
  <c r="O1206" i="19" a="1"/>
  <c r="N1206" i="19" a="1"/>
  <c r="F1209" i="19" a="1"/>
  <c r="E1209" i="19" a="1"/>
  <c r="G1208" i="19" a="1"/>
  <c r="F1209" i="19" l="1"/>
  <c r="V1207" i="19"/>
  <c r="W1207" i="19"/>
  <c r="O1206" i="19"/>
  <c r="Q1206" i="19" s="1"/>
  <c r="N1206" i="19"/>
  <c r="P1206" i="19" s="1"/>
  <c r="K1207" i="19"/>
  <c r="L1207" i="19"/>
  <c r="M1207" i="19"/>
  <c r="J1207" i="19"/>
  <c r="I1207" i="19"/>
  <c r="U1207" i="19"/>
  <c r="S1207" i="19"/>
  <c r="X1207" i="19"/>
  <c r="T1207" i="19"/>
  <c r="G1208" i="19"/>
  <c r="H1206" i="19"/>
  <c r="R1207" i="19"/>
  <c r="E1209" i="19"/>
  <c r="C1211" i="19"/>
  <c r="B1210" i="19"/>
  <c r="O1207" i="19" a="1"/>
  <c r="R1208" i="19" a="1"/>
  <c r="N1207" i="19" a="1"/>
  <c r="F1210" i="19" a="1"/>
  <c r="E1210" i="19" a="1"/>
  <c r="G1209" i="19" a="1"/>
  <c r="F1210" i="19" l="1"/>
  <c r="V1208" i="19"/>
  <c r="W1208" i="19"/>
  <c r="O1207" i="19"/>
  <c r="Q1207" i="19" s="1"/>
  <c r="N1207" i="19"/>
  <c r="P1207" i="19" s="1"/>
  <c r="K1208" i="19"/>
  <c r="L1208" i="19"/>
  <c r="M1208" i="19"/>
  <c r="T1208" i="19"/>
  <c r="X1208" i="19"/>
  <c r="S1208" i="19"/>
  <c r="J1208" i="19"/>
  <c r="I1208" i="19"/>
  <c r="U1208" i="19"/>
  <c r="H1207" i="19"/>
  <c r="G1209" i="19"/>
  <c r="W1209" i="19" s="1"/>
  <c r="R1208" i="19"/>
  <c r="E1210" i="19"/>
  <c r="C1212" i="19"/>
  <c r="B1211" i="19"/>
  <c r="O1208" i="19" a="1"/>
  <c r="N1208" i="19" a="1"/>
  <c r="F1211" i="19" a="1"/>
  <c r="G1210" i="19" a="1"/>
  <c r="E1211" i="19" a="1"/>
  <c r="F1211" i="19" l="1"/>
  <c r="V1209" i="19"/>
  <c r="O1208" i="19"/>
  <c r="Q1208" i="19" s="1"/>
  <c r="N1208" i="19"/>
  <c r="P1208" i="19" s="1"/>
  <c r="H1208" i="19"/>
  <c r="M1209" i="19"/>
  <c r="K1209" i="19"/>
  <c r="L1209" i="19"/>
  <c r="U1209" i="19"/>
  <c r="S1209" i="19"/>
  <c r="J1209" i="19"/>
  <c r="I1209" i="19"/>
  <c r="X1209" i="19"/>
  <c r="T1209" i="19"/>
  <c r="G1210" i="19"/>
  <c r="W1210" i="19" s="1"/>
  <c r="E1211" i="19"/>
  <c r="C1213" i="19"/>
  <c r="B1212" i="19"/>
  <c r="R1209" i="19" a="1"/>
  <c r="O1209" i="19" a="1"/>
  <c r="N1209" i="19" a="1"/>
  <c r="F1212" i="19" a="1"/>
  <c r="E1212" i="19" a="1"/>
  <c r="G1211" i="19" a="1"/>
  <c r="R1209" i="19" l="1"/>
  <c r="F1212" i="19"/>
  <c r="V1210" i="19"/>
  <c r="O1209" i="19"/>
  <c r="Q1209" i="19" s="1"/>
  <c r="N1209" i="19"/>
  <c r="P1209" i="19" s="1"/>
  <c r="K1210" i="19"/>
  <c r="L1210" i="19"/>
  <c r="M1210" i="19"/>
  <c r="J1210" i="19"/>
  <c r="I1210" i="19"/>
  <c r="S1210" i="19"/>
  <c r="X1210" i="19"/>
  <c r="T1210" i="19"/>
  <c r="U1210" i="19"/>
  <c r="G1211" i="19"/>
  <c r="H1209" i="19"/>
  <c r="E1212" i="19"/>
  <c r="C1214" i="19"/>
  <c r="B1213" i="19"/>
  <c r="O1210" i="19" a="1"/>
  <c r="N1210" i="19" a="1"/>
  <c r="R1211" i="19" a="1"/>
  <c r="R1210" i="19" a="1"/>
  <c r="F1213" i="19" a="1"/>
  <c r="G1212" i="19" a="1"/>
  <c r="E1213" i="19" a="1"/>
  <c r="R1210" i="19" l="1"/>
  <c r="F1213" i="19"/>
  <c r="V1211" i="19"/>
  <c r="W1211" i="19"/>
  <c r="O1210" i="19"/>
  <c r="Q1210" i="19" s="1"/>
  <c r="N1210" i="19"/>
  <c r="P1210" i="19" s="1"/>
  <c r="K1211" i="19"/>
  <c r="L1211" i="19"/>
  <c r="M1211" i="19"/>
  <c r="X1211" i="19"/>
  <c r="H1210" i="19"/>
  <c r="J1211" i="19"/>
  <c r="U1211" i="19"/>
  <c r="I1211" i="19"/>
  <c r="T1211" i="19"/>
  <c r="S1211" i="19"/>
  <c r="G1212" i="19"/>
  <c r="W1212" i="19" s="1"/>
  <c r="R1211" i="19"/>
  <c r="E1213" i="19"/>
  <c r="C1215" i="19"/>
  <c r="B1214" i="19"/>
  <c r="O1211" i="19" a="1"/>
  <c r="N1211" i="19" a="1"/>
  <c r="F1214" i="19" a="1"/>
  <c r="E1214" i="19" a="1"/>
  <c r="G1213" i="19" a="1"/>
  <c r="F1214" i="19" l="1"/>
  <c r="V1212" i="19"/>
  <c r="O1211" i="19"/>
  <c r="Q1211" i="19" s="1"/>
  <c r="N1211" i="19"/>
  <c r="P1211" i="19" s="1"/>
  <c r="L1212" i="19"/>
  <c r="M1212" i="19"/>
  <c r="K1212" i="19"/>
  <c r="I1212" i="19"/>
  <c r="J1212" i="19"/>
  <c r="U1212" i="19"/>
  <c r="T1212" i="19"/>
  <c r="S1212" i="19"/>
  <c r="X1212" i="19"/>
  <c r="G1213" i="19"/>
  <c r="H1211" i="19"/>
  <c r="E1214" i="19"/>
  <c r="C1216" i="19"/>
  <c r="B1215" i="19"/>
  <c r="O1212" i="19" a="1"/>
  <c r="R1212" i="19" a="1"/>
  <c r="R1213" i="19" a="1"/>
  <c r="N1212" i="19" a="1"/>
  <c r="F1215" i="19" a="1"/>
  <c r="E1215" i="19" a="1"/>
  <c r="G1214" i="19" a="1"/>
  <c r="R1212" i="19" l="1"/>
  <c r="F1215" i="19"/>
  <c r="V1213" i="19"/>
  <c r="W1213" i="19"/>
  <c r="O1212" i="19"/>
  <c r="Q1212" i="19" s="1"/>
  <c r="N1212" i="19"/>
  <c r="P1212" i="19" s="1"/>
  <c r="K1213" i="19"/>
  <c r="L1213" i="19"/>
  <c r="M1213" i="19"/>
  <c r="T1213" i="19"/>
  <c r="U1213" i="19"/>
  <c r="S1213" i="19"/>
  <c r="I1213" i="19"/>
  <c r="X1213" i="19"/>
  <c r="J1213" i="19"/>
  <c r="G1214" i="19"/>
  <c r="H1212" i="19"/>
  <c r="R1213" i="19"/>
  <c r="E1215" i="19"/>
  <c r="C1217" i="19"/>
  <c r="B1216" i="19"/>
  <c r="O1213" i="19" a="1"/>
  <c r="N1213" i="19" a="1"/>
  <c r="R1214" i="19" a="1"/>
  <c r="F1216" i="19" a="1"/>
  <c r="E1216" i="19" a="1"/>
  <c r="G1215" i="19" a="1"/>
  <c r="F1216" i="19" l="1"/>
  <c r="V1214" i="19"/>
  <c r="W1214" i="19"/>
  <c r="O1213" i="19"/>
  <c r="Q1213" i="19" s="1"/>
  <c r="N1213" i="19"/>
  <c r="P1213" i="19" s="1"/>
  <c r="K1214" i="19"/>
  <c r="L1214" i="19"/>
  <c r="M1214" i="19"/>
  <c r="S1214" i="19"/>
  <c r="J1214" i="19"/>
  <c r="X1214" i="19"/>
  <c r="U1214" i="19"/>
  <c r="I1214" i="19"/>
  <c r="T1214" i="19"/>
  <c r="G1215" i="19"/>
  <c r="H1213" i="19"/>
  <c r="R1214" i="19"/>
  <c r="E1216" i="19"/>
  <c r="C1218" i="19"/>
  <c r="B1217" i="19"/>
  <c r="N1214" i="19" a="1"/>
  <c r="O1214" i="19" a="1"/>
  <c r="R1215" i="19" a="1"/>
  <c r="F1217" i="19" a="1"/>
  <c r="G1216" i="19" a="1"/>
  <c r="E1217" i="19" a="1"/>
  <c r="F1217" i="19" l="1"/>
  <c r="V1215" i="19"/>
  <c r="W1215" i="19"/>
  <c r="O1214" i="19"/>
  <c r="Q1214" i="19" s="1"/>
  <c r="N1214" i="19"/>
  <c r="P1214" i="19" s="1"/>
  <c r="K1215" i="19"/>
  <c r="L1215" i="19"/>
  <c r="M1215" i="19"/>
  <c r="S1215" i="19"/>
  <c r="I1215" i="19"/>
  <c r="U1215" i="19"/>
  <c r="X1215" i="19"/>
  <c r="H1214" i="19"/>
  <c r="T1215" i="19"/>
  <c r="J1215" i="19"/>
  <c r="G1216" i="19"/>
  <c r="W1216" i="19" s="1"/>
  <c r="R1215" i="19"/>
  <c r="E1217" i="19"/>
  <c r="C1219" i="19"/>
  <c r="B1218" i="19"/>
  <c r="N1215" i="19" a="1"/>
  <c r="O1215" i="19" a="1"/>
  <c r="F1218" i="19" a="1"/>
  <c r="G1217" i="19" a="1"/>
  <c r="E1218" i="19" a="1"/>
  <c r="F1218" i="19" l="1"/>
  <c r="V1216" i="19"/>
  <c r="O1215" i="19"/>
  <c r="Q1215" i="19" s="1"/>
  <c r="N1215" i="19"/>
  <c r="P1215" i="19" s="1"/>
  <c r="K1216" i="19"/>
  <c r="L1216" i="19"/>
  <c r="M1216" i="19"/>
  <c r="S1216" i="19"/>
  <c r="U1216" i="19"/>
  <c r="I1216" i="19"/>
  <c r="J1216" i="19"/>
  <c r="X1216" i="19"/>
  <c r="T1216" i="19"/>
  <c r="G1217" i="19"/>
  <c r="H1215" i="19"/>
  <c r="E1218" i="19"/>
  <c r="C1220" i="19"/>
  <c r="B1219" i="19"/>
  <c r="O1216" i="19" a="1"/>
  <c r="R1217" i="19" a="1"/>
  <c r="R1216" i="19" a="1"/>
  <c r="N1216" i="19" a="1"/>
  <c r="F1219" i="19" a="1"/>
  <c r="G1218" i="19" a="1"/>
  <c r="E1219" i="19" a="1"/>
  <c r="R1216" i="19" l="1"/>
  <c r="F1219" i="19"/>
  <c r="V1217" i="19"/>
  <c r="W1217" i="19"/>
  <c r="O1216" i="19"/>
  <c r="Q1216" i="19" s="1"/>
  <c r="N1216" i="19"/>
  <c r="P1216" i="19" s="1"/>
  <c r="M1217" i="19"/>
  <c r="K1217" i="19"/>
  <c r="L1217" i="19"/>
  <c r="H1216" i="19"/>
  <c r="I1217" i="19"/>
  <c r="S1217" i="19"/>
  <c r="T1217" i="19"/>
  <c r="J1217" i="19"/>
  <c r="X1217" i="19"/>
  <c r="U1217" i="19"/>
  <c r="G1218" i="19"/>
  <c r="W1218" i="19" s="1"/>
  <c r="R1217" i="19"/>
  <c r="E1219" i="19"/>
  <c r="C1221" i="19"/>
  <c r="B1220" i="19"/>
  <c r="O1217" i="19" a="1"/>
  <c r="N1217" i="19" a="1"/>
  <c r="F1220" i="19" a="1"/>
  <c r="E1220" i="19" a="1"/>
  <c r="G1219" i="19" a="1"/>
  <c r="F1220" i="19" l="1"/>
  <c r="V1218" i="19"/>
  <c r="O1217" i="19"/>
  <c r="Q1217" i="19" s="1"/>
  <c r="N1217" i="19"/>
  <c r="P1217" i="19" s="1"/>
  <c r="K1218" i="19"/>
  <c r="L1218" i="19"/>
  <c r="M1218" i="19"/>
  <c r="I1218" i="19"/>
  <c r="T1218" i="19"/>
  <c r="J1218" i="19"/>
  <c r="X1218" i="19"/>
  <c r="U1218" i="19"/>
  <c r="S1218" i="19"/>
  <c r="H1217" i="19"/>
  <c r="G1219" i="19"/>
  <c r="W1219" i="19" s="1"/>
  <c r="E1220" i="19"/>
  <c r="C1222" i="19"/>
  <c r="B1221" i="19"/>
  <c r="O1218" i="19" a="1"/>
  <c r="R1218" i="19" a="1"/>
  <c r="N1218" i="19" a="1"/>
  <c r="F1221" i="19" a="1"/>
  <c r="E1221" i="19" a="1"/>
  <c r="G1220" i="19" a="1"/>
  <c r="R1218" i="19" l="1"/>
  <c r="F1221" i="19"/>
  <c r="V1219" i="19"/>
  <c r="O1218" i="19"/>
  <c r="Q1218" i="19" s="1"/>
  <c r="N1218" i="19"/>
  <c r="P1218" i="19" s="1"/>
  <c r="K1219" i="19"/>
  <c r="L1219" i="19"/>
  <c r="M1219" i="19"/>
  <c r="U1219" i="19"/>
  <c r="I1219" i="19"/>
  <c r="J1219" i="19"/>
  <c r="S1219" i="19"/>
  <c r="X1219" i="19"/>
  <c r="T1219" i="19"/>
  <c r="G1220" i="19"/>
  <c r="H1218" i="19"/>
  <c r="E1221" i="19"/>
  <c r="C1223" i="19"/>
  <c r="B1222" i="19"/>
  <c r="R1219" i="19" a="1"/>
  <c r="O1219" i="19" a="1"/>
  <c r="N1219" i="19" a="1"/>
  <c r="R1220" i="19" a="1"/>
  <c r="F1222" i="19" a="1"/>
  <c r="E1222" i="19" a="1"/>
  <c r="G1221" i="19" a="1"/>
  <c r="R1219" i="19" l="1"/>
  <c r="F1222" i="19"/>
  <c r="V1220" i="19"/>
  <c r="W1220" i="19"/>
  <c r="O1219" i="19"/>
  <c r="Q1219" i="19" s="1"/>
  <c r="N1219" i="19"/>
  <c r="P1219" i="19" s="1"/>
  <c r="L1220" i="19"/>
  <c r="M1220" i="19"/>
  <c r="K1220" i="19"/>
  <c r="S1220" i="19"/>
  <c r="U1220" i="19"/>
  <c r="T1220" i="19"/>
  <c r="J1220" i="19"/>
  <c r="X1220" i="19"/>
  <c r="I1220" i="19"/>
  <c r="G1221" i="19"/>
  <c r="W1221" i="19" s="1"/>
  <c r="R1220" i="19"/>
  <c r="H1219" i="19"/>
  <c r="E1222" i="19"/>
  <c r="C1224" i="19"/>
  <c r="B1223" i="19"/>
  <c r="O1220" i="19" a="1"/>
  <c r="N1220" i="19" a="1"/>
  <c r="F1223" i="19" a="1"/>
  <c r="G1222" i="19" a="1"/>
  <c r="E1223" i="19" a="1"/>
  <c r="F1223" i="19" l="1"/>
  <c r="V1221" i="19"/>
  <c r="O1220" i="19"/>
  <c r="Q1220" i="19" s="1"/>
  <c r="N1220" i="19"/>
  <c r="P1220" i="19" s="1"/>
  <c r="K1221" i="19"/>
  <c r="L1221" i="19"/>
  <c r="M1221" i="19"/>
  <c r="X1221" i="19"/>
  <c r="I1221" i="19"/>
  <c r="J1221" i="19"/>
  <c r="S1221" i="19"/>
  <c r="U1221" i="19"/>
  <c r="T1221" i="19"/>
  <c r="G1222" i="19"/>
  <c r="H1220" i="19"/>
  <c r="E1223" i="19"/>
  <c r="C1225" i="19"/>
  <c r="B1224" i="19"/>
  <c r="O1221" i="19" a="1"/>
  <c r="R1221" i="19" a="1"/>
  <c r="N1221" i="19" a="1"/>
  <c r="R1222" i="19" a="1"/>
  <c r="F1224" i="19" a="1"/>
  <c r="E1224" i="19" a="1"/>
  <c r="G1223" i="19" a="1"/>
  <c r="R1221" i="19" l="1"/>
  <c r="F1224" i="19"/>
  <c r="V1222" i="19"/>
  <c r="W1222" i="19"/>
  <c r="O1221" i="19"/>
  <c r="Q1221" i="19" s="1"/>
  <c r="N1221" i="19"/>
  <c r="P1221" i="19" s="1"/>
  <c r="K1222" i="19"/>
  <c r="L1222" i="19"/>
  <c r="M1222" i="19"/>
  <c r="I1222" i="19"/>
  <c r="U1222" i="19"/>
  <c r="T1222" i="19"/>
  <c r="S1222" i="19"/>
  <c r="X1222" i="19"/>
  <c r="J1222" i="19"/>
  <c r="G1223" i="19"/>
  <c r="H1221" i="19"/>
  <c r="R1222" i="19"/>
  <c r="E1224" i="19"/>
  <c r="C1226" i="19"/>
  <c r="B1225" i="19"/>
  <c r="R1223" i="19" a="1"/>
  <c r="N1222" i="19" a="1"/>
  <c r="O1222" i="19" a="1"/>
  <c r="F1225" i="19" a="1"/>
  <c r="E1225" i="19" a="1"/>
  <c r="G1224" i="19" a="1"/>
  <c r="F1225" i="19" l="1"/>
  <c r="V1223" i="19"/>
  <c r="W1223" i="19"/>
  <c r="O1222" i="19"/>
  <c r="Q1222" i="19" s="1"/>
  <c r="N1222" i="19"/>
  <c r="P1222" i="19" s="1"/>
  <c r="K1223" i="19"/>
  <c r="L1223" i="19"/>
  <c r="M1223" i="19"/>
  <c r="J1223" i="19"/>
  <c r="U1223" i="19"/>
  <c r="T1223" i="19"/>
  <c r="X1223" i="19"/>
  <c r="S1223" i="19"/>
  <c r="I1223" i="19"/>
  <c r="G1224" i="19"/>
  <c r="H1222" i="19"/>
  <c r="R1223" i="19"/>
  <c r="E1225" i="19"/>
  <c r="C1227" i="19"/>
  <c r="B1226" i="19"/>
  <c r="N1223" i="19" a="1"/>
  <c r="O1223" i="19" a="1"/>
  <c r="R1224" i="19" a="1"/>
  <c r="F1226" i="19" a="1"/>
  <c r="E1226" i="19" a="1"/>
  <c r="G1225" i="19" a="1"/>
  <c r="F1226" i="19" l="1"/>
  <c r="V1224" i="19"/>
  <c r="W1224" i="19"/>
  <c r="O1223" i="19"/>
  <c r="Q1223" i="19" s="1"/>
  <c r="N1223" i="19"/>
  <c r="P1223" i="19" s="1"/>
  <c r="K1224" i="19"/>
  <c r="L1224" i="19"/>
  <c r="M1224" i="19"/>
  <c r="T1224" i="19"/>
  <c r="S1224" i="19"/>
  <c r="I1224" i="19"/>
  <c r="J1224" i="19"/>
  <c r="X1224" i="19"/>
  <c r="U1224" i="19"/>
  <c r="H1223" i="19"/>
  <c r="G1225" i="19"/>
  <c r="W1225" i="19" s="1"/>
  <c r="R1224" i="19"/>
  <c r="E1226" i="19"/>
  <c r="C1228" i="19"/>
  <c r="B1227" i="19"/>
  <c r="O1224" i="19" a="1"/>
  <c r="N1224" i="19" a="1"/>
  <c r="F1227" i="19" a="1"/>
  <c r="G1226" i="19" a="1"/>
  <c r="E1227" i="19" a="1"/>
  <c r="F1227" i="19" l="1"/>
  <c r="V1225" i="19"/>
  <c r="O1224" i="19"/>
  <c r="Q1224" i="19" s="1"/>
  <c r="N1224" i="19"/>
  <c r="P1224" i="19" s="1"/>
  <c r="M1225" i="19"/>
  <c r="K1225" i="19"/>
  <c r="L1225" i="19"/>
  <c r="T1225" i="19"/>
  <c r="X1225" i="19"/>
  <c r="I1225" i="19"/>
  <c r="J1225" i="19"/>
  <c r="H1224" i="19"/>
  <c r="S1225" i="19"/>
  <c r="U1225" i="19"/>
  <c r="G1226" i="19"/>
  <c r="W1226" i="19" s="1"/>
  <c r="E1227" i="19"/>
  <c r="C1229" i="19"/>
  <c r="B1228" i="19"/>
  <c r="O1225" i="19" a="1"/>
  <c r="R1225" i="19" a="1"/>
  <c r="N1225" i="19" a="1"/>
  <c r="F1228" i="19" a="1"/>
  <c r="E1228" i="19" a="1"/>
  <c r="G1227" i="19" a="1"/>
  <c r="R1225" i="19" l="1"/>
  <c r="F1228" i="19"/>
  <c r="V1226" i="19"/>
  <c r="O1225" i="19"/>
  <c r="Q1225" i="19" s="1"/>
  <c r="N1225" i="19"/>
  <c r="P1225" i="19" s="1"/>
  <c r="K1226" i="19"/>
  <c r="L1226" i="19"/>
  <c r="M1226" i="19"/>
  <c r="I1226" i="19"/>
  <c r="T1226" i="19"/>
  <c r="J1226" i="19"/>
  <c r="S1226" i="19"/>
  <c r="X1226" i="19"/>
  <c r="U1226" i="19"/>
  <c r="G1227" i="19"/>
  <c r="H1225" i="19"/>
  <c r="E1228" i="19"/>
  <c r="C1230" i="19"/>
  <c r="B1229" i="19"/>
  <c r="R1226" i="19" a="1"/>
  <c r="O1226" i="19" a="1"/>
  <c r="N1226" i="19" a="1"/>
  <c r="R1227" i="19" a="1"/>
  <c r="F1229" i="19" a="1"/>
  <c r="E1229" i="19" a="1"/>
  <c r="G1228" i="19" a="1"/>
  <c r="R1226" i="19" l="1"/>
  <c r="F1229" i="19"/>
  <c r="V1227" i="19"/>
  <c r="W1227" i="19"/>
  <c r="O1226" i="19"/>
  <c r="Q1226" i="19" s="1"/>
  <c r="N1226" i="19"/>
  <c r="P1226" i="19" s="1"/>
  <c r="K1227" i="19"/>
  <c r="L1227" i="19"/>
  <c r="M1227" i="19"/>
  <c r="J1227" i="19"/>
  <c r="I1227" i="19"/>
  <c r="U1227" i="19"/>
  <c r="S1227" i="19"/>
  <c r="X1227" i="19"/>
  <c r="T1227" i="19"/>
  <c r="G1228" i="19"/>
  <c r="R1227" i="19"/>
  <c r="H1226" i="19"/>
  <c r="E1229" i="19"/>
  <c r="C1231" i="19"/>
  <c r="B1230" i="19"/>
  <c r="R1228" i="19" a="1"/>
  <c r="N1227" i="19" a="1"/>
  <c r="O1227" i="19" a="1"/>
  <c r="F1230" i="19" a="1"/>
  <c r="E1230" i="19" a="1"/>
  <c r="G1229" i="19" a="1"/>
  <c r="F1230" i="19" l="1"/>
  <c r="V1228" i="19"/>
  <c r="W1228" i="19"/>
  <c r="O1227" i="19"/>
  <c r="Q1227" i="19" s="1"/>
  <c r="N1227" i="19"/>
  <c r="P1227" i="19" s="1"/>
  <c r="L1228" i="19"/>
  <c r="M1228" i="19"/>
  <c r="K1228" i="19"/>
  <c r="S1228" i="19"/>
  <c r="T1228" i="19"/>
  <c r="I1228" i="19"/>
  <c r="X1228" i="19"/>
  <c r="J1228" i="19"/>
  <c r="H1227" i="19"/>
  <c r="U1228" i="19"/>
  <c r="G1229" i="19"/>
  <c r="W1229" i="19" s="1"/>
  <c r="R1228" i="19"/>
  <c r="E1230" i="19"/>
  <c r="C1232" i="19"/>
  <c r="B1231" i="19"/>
  <c r="O1228" i="19" a="1"/>
  <c r="N1228" i="19" a="1"/>
  <c r="F1231" i="19" a="1"/>
  <c r="G1230" i="19" a="1"/>
  <c r="E1231" i="19" a="1"/>
  <c r="F1231" i="19" l="1"/>
  <c r="V1229" i="19"/>
  <c r="O1228" i="19"/>
  <c r="Q1228" i="19" s="1"/>
  <c r="N1228" i="19"/>
  <c r="P1228" i="19" s="1"/>
  <c r="K1229" i="19"/>
  <c r="L1229" i="19"/>
  <c r="M1229" i="19"/>
  <c r="S1229" i="19"/>
  <c r="X1229" i="19"/>
  <c r="T1229" i="19"/>
  <c r="U1229" i="19"/>
  <c r="I1229" i="19"/>
  <c r="J1229" i="19"/>
  <c r="G1230" i="19"/>
  <c r="H1228" i="19"/>
  <c r="E1231" i="19"/>
  <c r="C1233" i="19"/>
  <c r="B1232" i="19"/>
  <c r="R1229" i="19" a="1"/>
  <c r="O1229" i="19" a="1"/>
  <c r="N1229" i="19" a="1"/>
  <c r="R1230" i="19" a="1"/>
  <c r="F1232" i="19" a="1"/>
  <c r="E1232" i="19" a="1"/>
  <c r="G1231" i="19" a="1"/>
  <c r="R1229" i="19" l="1"/>
  <c r="F1232" i="19"/>
  <c r="V1230" i="19"/>
  <c r="W1230" i="19"/>
  <c r="O1229" i="19"/>
  <c r="Q1229" i="19" s="1"/>
  <c r="N1229" i="19"/>
  <c r="P1229" i="19" s="1"/>
  <c r="K1230" i="19"/>
  <c r="L1230" i="19"/>
  <c r="M1230" i="19"/>
  <c r="U1230" i="19"/>
  <c r="S1230" i="19"/>
  <c r="X1230" i="19"/>
  <c r="J1230" i="19"/>
  <c r="I1230" i="19"/>
  <c r="T1230" i="19"/>
  <c r="H1229" i="19"/>
  <c r="G1231" i="19"/>
  <c r="W1231" i="19" s="1"/>
  <c r="R1230" i="19"/>
  <c r="E1232" i="19"/>
  <c r="C1234" i="19"/>
  <c r="B1233" i="19"/>
  <c r="N1230" i="19" a="1"/>
  <c r="O1230" i="19" a="1"/>
  <c r="F1233" i="19" a="1"/>
  <c r="E1233" i="19" a="1"/>
  <c r="G1232" i="19" a="1"/>
  <c r="F1233" i="19" l="1"/>
  <c r="V1231" i="19"/>
  <c r="O1230" i="19"/>
  <c r="Q1230" i="19" s="1"/>
  <c r="N1230" i="19"/>
  <c r="P1230" i="19" s="1"/>
  <c r="K1231" i="19"/>
  <c r="L1231" i="19"/>
  <c r="M1231" i="19"/>
  <c r="I1231" i="19"/>
  <c r="T1231" i="19"/>
  <c r="J1231" i="19"/>
  <c r="X1231" i="19"/>
  <c r="U1231" i="19"/>
  <c r="S1231" i="19"/>
  <c r="G1232" i="19"/>
  <c r="H1230" i="19"/>
  <c r="E1233" i="19"/>
  <c r="C1235" i="19"/>
  <c r="B1234" i="19"/>
  <c r="O1231" i="19" a="1"/>
  <c r="R1232" i="19" a="1"/>
  <c r="R1231" i="19" a="1"/>
  <c r="N1231" i="19" a="1"/>
  <c r="F1234" i="19" a="1"/>
  <c r="E1234" i="19" a="1"/>
  <c r="G1233" i="19" a="1"/>
  <c r="R1231" i="19" l="1"/>
  <c r="F1234" i="19"/>
  <c r="V1232" i="19"/>
  <c r="W1232" i="19"/>
  <c r="O1231" i="19"/>
  <c r="Q1231" i="19" s="1"/>
  <c r="N1231" i="19"/>
  <c r="P1231" i="19" s="1"/>
  <c r="K1232" i="19"/>
  <c r="L1232" i="19"/>
  <c r="M1232" i="19"/>
  <c r="S1232" i="19"/>
  <c r="I1232" i="19"/>
  <c r="J1232" i="19"/>
  <c r="T1232" i="19"/>
  <c r="X1232" i="19"/>
  <c r="U1232" i="19"/>
  <c r="G1233" i="19"/>
  <c r="R1232" i="19"/>
  <c r="H1231" i="19"/>
  <c r="E1234" i="19"/>
  <c r="C1236" i="19"/>
  <c r="B1235" i="19"/>
  <c r="O1232" i="19" a="1"/>
  <c r="N1232" i="19" a="1"/>
  <c r="R1233" i="19" a="1"/>
  <c r="F1235" i="19" a="1"/>
  <c r="E1235" i="19" a="1"/>
  <c r="G1234" i="19" a="1"/>
  <c r="F1235" i="19" l="1"/>
  <c r="V1233" i="19"/>
  <c r="W1233" i="19"/>
  <c r="O1232" i="19"/>
  <c r="Q1232" i="19" s="1"/>
  <c r="N1232" i="19"/>
  <c r="P1232" i="19" s="1"/>
  <c r="L1233" i="19"/>
  <c r="M1233" i="19"/>
  <c r="K1233" i="19"/>
  <c r="T1233" i="19"/>
  <c r="U1233" i="19"/>
  <c r="I1233" i="19"/>
  <c r="J1233" i="19"/>
  <c r="X1233" i="19"/>
  <c r="S1233" i="19"/>
  <c r="G1234" i="19"/>
  <c r="H1232" i="19"/>
  <c r="R1233" i="19"/>
  <c r="E1235" i="19"/>
  <c r="C1237" i="19"/>
  <c r="B1236" i="19"/>
  <c r="N1233" i="19" a="1"/>
  <c r="O1233" i="19" a="1"/>
  <c r="R1234" i="19" a="1"/>
  <c r="F1236" i="19" a="1"/>
  <c r="G1235" i="19" a="1"/>
  <c r="E1236" i="19" a="1"/>
  <c r="F1236" i="19" l="1"/>
  <c r="V1234" i="19"/>
  <c r="W1234" i="19"/>
  <c r="O1233" i="19"/>
  <c r="Q1233" i="19" s="1"/>
  <c r="N1233" i="19"/>
  <c r="P1233" i="19" s="1"/>
  <c r="K1234" i="19"/>
  <c r="M1234" i="19"/>
  <c r="L1234" i="19"/>
  <c r="U1234" i="19"/>
  <c r="I1234" i="19"/>
  <c r="J1234" i="19"/>
  <c r="T1234" i="19"/>
  <c r="X1234" i="19"/>
  <c r="H1233" i="19"/>
  <c r="S1234" i="19"/>
  <c r="G1235" i="19"/>
  <c r="W1235" i="19" s="1"/>
  <c r="R1234" i="19"/>
  <c r="E1236" i="19"/>
  <c r="C1238" i="19"/>
  <c r="B1237" i="19"/>
  <c r="N1234" i="19" a="1"/>
  <c r="O1234" i="19" a="1"/>
  <c r="F1237" i="19" a="1"/>
  <c r="E1237" i="19" a="1"/>
  <c r="G1236" i="19" a="1"/>
  <c r="F1237" i="19" l="1"/>
  <c r="V1235" i="19"/>
  <c r="O1234" i="19"/>
  <c r="Q1234" i="19" s="1"/>
  <c r="N1234" i="19"/>
  <c r="P1234" i="19" s="1"/>
  <c r="K1235" i="19"/>
  <c r="L1235" i="19"/>
  <c r="M1235" i="19"/>
  <c r="S1235" i="19"/>
  <c r="U1235" i="19"/>
  <c r="T1235" i="19"/>
  <c r="X1235" i="19"/>
  <c r="J1235" i="19"/>
  <c r="I1235" i="19"/>
  <c r="G1236" i="19"/>
  <c r="H1234" i="19"/>
  <c r="E1237" i="19"/>
  <c r="C1239" i="19"/>
  <c r="B1238" i="19"/>
  <c r="R1235" i="19" a="1"/>
  <c r="R1236" i="19" a="1"/>
  <c r="O1235" i="19" a="1"/>
  <c r="N1235" i="19" a="1"/>
  <c r="F1238" i="19" a="1"/>
  <c r="E1238" i="19" a="1"/>
  <c r="G1237" i="19" a="1"/>
  <c r="R1235" i="19" l="1"/>
  <c r="F1238" i="19"/>
  <c r="V1236" i="19"/>
  <c r="W1236" i="19"/>
  <c r="O1235" i="19"/>
  <c r="Q1235" i="19" s="1"/>
  <c r="N1235" i="19"/>
  <c r="P1235" i="19" s="1"/>
  <c r="K1236" i="19"/>
  <c r="L1236" i="19"/>
  <c r="M1236" i="19"/>
  <c r="I1236" i="19"/>
  <c r="S1236" i="19"/>
  <c r="X1236" i="19"/>
  <c r="T1236" i="19"/>
  <c r="U1236" i="19"/>
  <c r="J1236" i="19"/>
  <c r="G1237" i="19"/>
  <c r="W1237" i="19" s="1"/>
  <c r="R1236" i="19"/>
  <c r="H1235" i="19"/>
  <c r="E1238" i="19"/>
  <c r="C1240" i="19"/>
  <c r="B1239" i="19"/>
  <c r="O1236" i="19" a="1"/>
  <c r="N1236" i="19" a="1"/>
  <c r="F1239" i="19" a="1"/>
  <c r="E1239" i="19" a="1"/>
  <c r="G1238" i="19" a="1"/>
  <c r="F1239" i="19" l="1"/>
  <c r="V1237" i="19"/>
  <c r="O1236" i="19"/>
  <c r="Q1236" i="19" s="1"/>
  <c r="N1236" i="19"/>
  <c r="P1236" i="19" s="1"/>
  <c r="L1237" i="19"/>
  <c r="M1237" i="19"/>
  <c r="K1237" i="19"/>
  <c r="S1237" i="19"/>
  <c r="U1237" i="19"/>
  <c r="T1237" i="19"/>
  <c r="I1237" i="19"/>
  <c r="X1237" i="19"/>
  <c r="J1237" i="19"/>
  <c r="G1238" i="19"/>
  <c r="H1236" i="19"/>
  <c r="E1239" i="19"/>
  <c r="C1241" i="19"/>
  <c r="B1240" i="19"/>
  <c r="R1237" i="19" a="1"/>
  <c r="N1237" i="19" a="1"/>
  <c r="R1238" i="19" a="1"/>
  <c r="O1237" i="19" a="1"/>
  <c r="F1240" i="19" a="1"/>
  <c r="E1240" i="19" a="1"/>
  <c r="G1239" i="19" a="1"/>
  <c r="R1237" i="19" l="1"/>
  <c r="F1240" i="19"/>
  <c r="V1238" i="19"/>
  <c r="W1238" i="19"/>
  <c r="O1237" i="19"/>
  <c r="Q1237" i="19" s="1"/>
  <c r="N1237" i="19"/>
  <c r="P1237" i="19" s="1"/>
  <c r="M1238" i="19"/>
  <c r="K1238" i="19"/>
  <c r="L1238" i="19"/>
  <c r="U1238" i="19"/>
  <c r="S1238" i="19"/>
  <c r="T1238" i="19"/>
  <c r="X1238" i="19"/>
  <c r="J1238" i="19"/>
  <c r="H1237" i="19"/>
  <c r="I1238" i="19"/>
  <c r="G1239" i="19"/>
  <c r="W1239" i="19" s="1"/>
  <c r="R1238" i="19"/>
  <c r="E1240" i="19"/>
  <c r="C1242" i="19"/>
  <c r="B1241" i="19"/>
  <c r="O1238" i="19" a="1"/>
  <c r="N1238" i="19" a="1"/>
  <c r="F1241" i="19" a="1"/>
  <c r="G1240" i="19" a="1"/>
  <c r="E1241" i="19" a="1"/>
  <c r="F1241" i="19" l="1"/>
  <c r="V1239" i="19"/>
  <c r="O1238" i="19"/>
  <c r="Q1238" i="19" s="1"/>
  <c r="N1238" i="19"/>
  <c r="P1238" i="19" s="1"/>
  <c r="K1239" i="19"/>
  <c r="L1239" i="19"/>
  <c r="M1239" i="19"/>
  <c r="U1239" i="19"/>
  <c r="I1239" i="19"/>
  <c r="S1239" i="19"/>
  <c r="X1239" i="19"/>
  <c r="T1239" i="19"/>
  <c r="J1239" i="19"/>
  <c r="H1238" i="19"/>
  <c r="G1240" i="19"/>
  <c r="W1240" i="19" s="1"/>
  <c r="E1241" i="19"/>
  <c r="C1243" i="19"/>
  <c r="B1242" i="19"/>
  <c r="R1239" i="19" a="1"/>
  <c r="O1239" i="19" a="1"/>
  <c r="N1239" i="19" a="1"/>
  <c r="F1242" i="19" a="1"/>
  <c r="E1242" i="19" a="1"/>
  <c r="G1241" i="19" a="1"/>
  <c r="R1239" i="19" l="1"/>
  <c r="F1242" i="19"/>
  <c r="V1240" i="19"/>
  <c r="O1239" i="19"/>
  <c r="Q1239" i="19" s="1"/>
  <c r="X1240" i="19"/>
  <c r="N1239" i="19"/>
  <c r="P1239" i="19" s="1"/>
  <c r="K1240" i="19"/>
  <c r="L1240" i="19"/>
  <c r="M1240" i="19"/>
  <c r="I1240" i="19"/>
  <c r="J1240" i="19"/>
  <c r="S1240" i="19"/>
  <c r="H1239" i="19"/>
  <c r="T1240" i="19"/>
  <c r="U1240" i="19"/>
  <c r="G1241" i="19"/>
  <c r="W1241" i="19" s="1"/>
  <c r="E1242" i="19"/>
  <c r="C1244" i="19"/>
  <c r="B1243" i="19"/>
  <c r="N1240" i="19" a="1"/>
  <c r="R1240" i="19" a="1"/>
  <c r="O1240" i="19" a="1"/>
  <c r="F1243" i="19" a="1"/>
  <c r="E1243" i="19" a="1"/>
  <c r="G1242" i="19" a="1"/>
  <c r="R1240" i="19" l="1"/>
  <c r="F1243" i="19"/>
  <c r="V1241" i="19"/>
  <c r="O1240" i="19"/>
  <c r="Q1240" i="19" s="1"/>
  <c r="N1240" i="19"/>
  <c r="P1240" i="19" s="1"/>
  <c r="L1241" i="19"/>
  <c r="M1241" i="19"/>
  <c r="K1241" i="19"/>
  <c r="U1241" i="19"/>
  <c r="T1241" i="19"/>
  <c r="X1241" i="19"/>
  <c r="J1241" i="19"/>
  <c r="S1241" i="19"/>
  <c r="I1241" i="19"/>
  <c r="G1242" i="19"/>
  <c r="H1240" i="19"/>
  <c r="E1243" i="19"/>
  <c r="C1245" i="19"/>
  <c r="B1244" i="19"/>
  <c r="R1241" i="19" a="1"/>
  <c r="O1241" i="19" a="1"/>
  <c r="N1241" i="19" a="1"/>
  <c r="R1242" i="19" a="1"/>
  <c r="F1244" i="19" a="1"/>
  <c r="E1244" i="19" a="1"/>
  <c r="G1243" i="19" a="1"/>
  <c r="R1241" i="19" l="1"/>
  <c r="F1244" i="19"/>
  <c r="V1242" i="19"/>
  <c r="W1242" i="19"/>
  <c r="O1241" i="19"/>
  <c r="Q1241" i="19" s="1"/>
  <c r="N1241" i="19"/>
  <c r="P1241" i="19" s="1"/>
  <c r="K1242" i="19"/>
  <c r="M1242" i="19"/>
  <c r="L1242" i="19"/>
  <c r="T1242" i="19"/>
  <c r="U1242" i="19"/>
  <c r="X1242" i="19"/>
  <c r="I1242" i="19"/>
  <c r="S1242" i="19"/>
  <c r="J1242" i="19"/>
  <c r="H1241" i="19"/>
  <c r="G1243" i="19"/>
  <c r="W1243" i="19" s="1"/>
  <c r="R1242" i="19"/>
  <c r="E1244" i="19"/>
  <c r="C1246" i="19"/>
  <c r="B1245" i="19"/>
  <c r="O1242" i="19" a="1"/>
  <c r="N1242" i="19" a="1"/>
  <c r="F1245" i="19" a="1"/>
  <c r="E1245" i="19" a="1"/>
  <c r="G1244" i="19" a="1"/>
  <c r="F1245" i="19" l="1"/>
  <c r="V1243" i="19"/>
  <c r="O1242" i="19"/>
  <c r="Q1242" i="19" s="1"/>
  <c r="N1242" i="19"/>
  <c r="P1242" i="19" s="1"/>
  <c r="L1243" i="19"/>
  <c r="K1243" i="19"/>
  <c r="M1243" i="19"/>
  <c r="T1243" i="19"/>
  <c r="I1243" i="19"/>
  <c r="S1243" i="19"/>
  <c r="X1243" i="19"/>
  <c r="J1243" i="19"/>
  <c r="U1243" i="19"/>
  <c r="H1242" i="19"/>
  <c r="G1244" i="19"/>
  <c r="W1244" i="19" s="1"/>
  <c r="E1245" i="19"/>
  <c r="C1247" i="19"/>
  <c r="B1246" i="19"/>
  <c r="R1243" i="19" a="1"/>
  <c r="O1243" i="19" a="1"/>
  <c r="N1243" i="19" a="1"/>
  <c r="F1246" i="19" a="1"/>
  <c r="G1245" i="19" a="1"/>
  <c r="E1246" i="19" a="1"/>
  <c r="R1243" i="19" l="1"/>
  <c r="F1246" i="19"/>
  <c r="V1244" i="19"/>
  <c r="O1243" i="19"/>
  <c r="Q1243" i="19" s="1"/>
  <c r="N1243" i="19"/>
  <c r="P1243" i="19" s="1"/>
  <c r="K1244" i="19"/>
  <c r="L1244" i="19"/>
  <c r="M1244" i="19"/>
  <c r="J1244" i="19"/>
  <c r="T1244" i="19"/>
  <c r="S1244" i="19"/>
  <c r="X1244" i="19"/>
  <c r="I1244" i="19"/>
  <c r="U1244" i="19"/>
  <c r="G1245" i="19"/>
  <c r="W1245" i="19" s="1"/>
  <c r="H1243" i="19"/>
  <c r="E1246" i="19"/>
  <c r="C1248" i="19"/>
  <c r="B1247" i="19"/>
  <c r="O1244" i="19" a="1"/>
  <c r="R1244" i="19" a="1"/>
  <c r="N1244" i="19" a="1"/>
  <c r="F1247" i="19" a="1"/>
  <c r="E1247" i="19" a="1"/>
  <c r="G1246" i="19" a="1"/>
  <c r="R1244" i="19" l="1"/>
  <c r="F1247" i="19"/>
  <c r="V1245" i="19"/>
  <c r="O1244" i="19"/>
  <c r="Q1244" i="19" s="1"/>
  <c r="N1244" i="19"/>
  <c r="P1244" i="19" s="1"/>
  <c r="K1245" i="19"/>
  <c r="L1245" i="19"/>
  <c r="M1245" i="19"/>
  <c r="H1244" i="19"/>
  <c r="X1245" i="19"/>
  <c r="T1245" i="19"/>
  <c r="J1245" i="19"/>
  <c r="I1245" i="19"/>
  <c r="S1245" i="19"/>
  <c r="U1245" i="19"/>
  <c r="G1246" i="19"/>
  <c r="W1246" i="19" s="1"/>
  <c r="E1247" i="19"/>
  <c r="C1249" i="19"/>
  <c r="B1248" i="19"/>
  <c r="R1245" i="19" a="1"/>
  <c r="N1245" i="19" a="1"/>
  <c r="O1245" i="19" a="1"/>
  <c r="F1248" i="19" a="1"/>
  <c r="E1248" i="19" a="1"/>
  <c r="G1247" i="19" a="1"/>
  <c r="R1245" i="19" l="1"/>
  <c r="F1248" i="19"/>
  <c r="V1246" i="19"/>
  <c r="O1245" i="19"/>
  <c r="Q1245" i="19" s="1"/>
  <c r="N1245" i="19"/>
  <c r="P1245" i="19" s="1"/>
  <c r="M1246" i="19"/>
  <c r="K1246" i="19"/>
  <c r="L1246" i="19"/>
  <c r="S1246" i="19"/>
  <c r="X1246" i="19"/>
  <c r="J1246" i="19"/>
  <c r="I1246" i="19"/>
  <c r="T1246" i="19"/>
  <c r="U1246" i="19"/>
  <c r="H1245" i="19"/>
  <c r="G1247" i="19"/>
  <c r="W1247" i="19" s="1"/>
  <c r="E1248" i="19"/>
  <c r="C1250" i="19"/>
  <c r="B1249" i="19"/>
  <c r="O1246" i="19" a="1"/>
  <c r="R1246" i="19" a="1"/>
  <c r="N1246" i="19" a="1"/>
  <c r="F1249" i="19" a="1"/>
  <c r="E1249" i="19" a="1"/>
  <c r="G1248" i="19" a="1"/>
  <c r="R1246" i="19" l="1"/>
  <c r="F1249" i="19"/>
  <c r="V1247" i="19"/>
  <c r="O1246" i="19"/>
  <c r="Q1246" i="19" s="1"/>
  <c r="I1247" i="19"/>
  <c r="N1246" i="19"/>
  <c r="P1246" i="19" s="1"/>
  <c r="J1247" i="19"/>
  <c r="K1247" i="19"/>
  <c r="L1247" i="19"/>
  <c r="M1247" i="19"/>
  <c r="T1247" i="19"/>
  <c r="S1247" i="19"/>
  <c r="U1247" i="19"/>
  <c r="X1247" i="19"/>
  <c r="G1248" i="19"/>
  <c r="H1246" i="19"/>
  <c r="E1249" i="19"/>
  <c r="C1251" i="19"/>
  <c r="B1250" i="19"/>
  <c r="N1247" i="19" a="1"/>
  <c r="R1247" i="19" a="1"/>
  <c r="R1248" i="19" a="1"/>
  <c r="O1247" i="19" a="1"/>
  <c r="F1250" i="19" a="1"/>
  <c r="G1249" i="19" a="1"/>
  <c r="E1250" i="19" a="1"/>
  <c r="R1247" i="19" l="1"/>
  <c r="F1250" i="19"/>
  <c r="V1248" i="19"/>
  <c r="W1248" i="19"/>
  <c r="O1247" i="19"/>
  <c r="Q1247" i="19" s="1"/>
  <c r="N1247" i="19"/>
  <c r="P1247" i="19" s="1"/>
  <c r="K1248" i="19"/>
  <c r="M1248" i="19"/>
  <c r="L1248" i="19"/>
  <c r="T1248" i="19"/>
  <c r="I1248" i="19"/>
  <c r="U1248" i="19"/>
  <c r="S1248" i="19"/>
  <c r="X1248" i="19"/>
  <c r="H1247" i="19"/>
  <c r="J1248" i="19"/>
  <c r="G1249" i="19"/>
  <c r="W1249" i="19" s="1"/>
  <c r="R1248" i="19"/>
  <c r="E1250" i="19"/>
  <c r="C1252" i="19"/>
  <c r="B1251" i="19"/>
  <c r="O1248" i="19" a="1"/>
  <c r="N1248" i="19" a="1"/>
  <c r="F1251" i="19" a="1"/>
  <c r="G1250" i="19" a="1"/>
  <c r="E1251" i="19" a="1"/>
  <c r="F1251" i="19" l="1"/>
  <c r="V1249" i="19"/>
  <c r="O1248" i="19"/>
  <c r="Q1248" i="19" s="1"/>
  <c r="N1248" i="19"/>
  <c r="P1248" i="19" s="1"/>
  <c r="L1249" i="19"/>
  <c r="M1249" i="19"/>
  <c r="K1249" i="19"/>
  <c r="H1248" i="19"/>
  <c r="T1249" i="19"/>
  <c r="S1249" i="19"/>
  <c r="U1249" i="19"/>
  <c r="J1249" i="19"/>
  <c r="X1249" i="19"/>
  <c r="I1249" i="19"/>
  <c r="G1250" i="19"/>
  <c r="W1250" i="19" s="1"/>
  <c r="E1251" i="19"/>
  <c r="C1253" i="19"/>
  <c r="B1252" i="19"/>
  <c r="R1249" i="19" a="1"/>
  <c r="O1249" i="19" a="1"/>
  <c r="N1249" i="19" a="1"/>
  <c r="F1252" i="19" a="1"/>
  <c r="E1252" i="19" a="1"/>
  <c r="G1251" i="19" a="1"/>
  <c r="R1249" i="19" l="1"/>
  <c r="F1252" i="19"/>
  <c r="V1250" i="19"/>
  <c r="O1249" i="19"/>
  <c r="Q1249" i="19" s="1"/>
  <c r="N1249" i="19"/>
  <c r="P1249" i="19" s="1"/>
  <c r="K1250" i="19"/>
  <c r="L1250" i="19"/>
  <c r="M1250" i="19"/>
  <c r="H1249" i="19"/>
  <c r="J1250" i="19"/>
  <c r="I1250" i="19"/>
  <c r="T1250" i="19"/>
  <c r="X1250" i="19"/>
  <c r="S1250" i="19"/>
  <c r="U1250" i="19"/>
  <c r="G1251" i="19"/>
  <c r="W1251" i="19" s="1"/>
  <c r="E1252" i="19"/>
  <c r="C1254" i="19"/>
  <c r="B1253" i="19"/>
  <c r="R1250" i="19" a="1"/>
  <c r="O1250" i="19" a="1"/>
  <c r="N1250" i="19" a="1"/>
  <c r="F1253" i="19" a="1"/>
  <c r="E1253" i="19" a="1"/>
  <c r="G1252" i="19" a="1"/>
  <c r="R1250" i="19" l="1"/>
  <c r="F1253" i="19"/>
  <c r="V1251" i="19"/>
  <c r="O1250" i="19"/>
  <c r="Q1250" i="19" s="1"/>
  <c r="N1250" i="19"/>
  <c r="P1250" i="19" s="1"/>
  <c r="L1251" i="19"/>
  <c r="M1251" i="19"/>
  <c r="K1251" i="19"/>
  <c r="J1251" i="19"/>
  <c r="U1251" i="19"/>
  <c r="I1251" i="19"/>
  <c r="T1251" i="19"/>
  <c r="S1251" i="19"/>
  <c r="X1251" i="19"/>
  <c r="G1252" i="19"/>
  <c r="H1250" i="19"/>
  <c r="E1253" i="19"/>
  <c r="C1255" i="19"/>
  <c r="B1254" i="19"/>
  <c r="R1251" i="19" a="1"/>
  <c r="O1251" i="19" a="1"/>
  <c r="N1251" i="19" a="1"/>
  <c r="R1252" i="19" a="1"/>
  <c r="F1254" i="19" a="1"/>
  <c r="E1254" i="19" a="1"/>
  <c r="G1253" i="19" a="1"/>
  <c r="R1251" i="19" l="1"/>
  <c r="F1254" i="19"/>
  <c r="V1252" i="19"/>
  <c r="W1252" i="19"/>
  <c r="O1251" i="19"/>
  <c r="Q1251" i="19" s="1"/>
  <c r="N1251" i="19"/>
  <c r="P1251" i="19" s="1"/>
  <c r="K1252" i="19"/>
  <c r="L1252" i="19"/>
  <c r="M1252" i="19"/>
  <c r="H1251" i="19"/>
  <c r="S1252" i="19"/>
  <c r="T1252" i="19"/>
  <c r="X1252" i="19"/>
  <c r="I1252" i="19"/>
  <c r="J1252" i="19"/>
  <c r="U1252" i="19"/>
  <c r="G1253" i="19"/>
  <c r="W1253" i="19" s="1"/>
  <c r="R1252" i="19"/>
  <c r="E1254" i="19"/>
  <c r="C1256" i="19"/>
  <c r="B1255" i="19"/>
  <c r="O1252" i="19" a="1"/>
  <c r="N1252" i="19" a="1"/>
  <c r="F1255" i="19" a="1"/>
  <c r="G1254" i="19" a="1"/>
  <c r="E1255" i="19" a="1"/>
  <c r="F1255" i="19" l="1"/>
  <c r="V1253" i="19"/>
  <c r="O1252" i="19"/>
  <c r="Q1252" i="19" s="1"/>
  <c r="N1252" i="19"/>
  <c r="P1252" i="19" s="1"/>
  <c r="K1253" i="19"/>
  <c r="L1253" i="19"/>
  <c r="M1253" i="19"/>
  <c r="X1253" i="19"/>
  <c r="T1253" i="19"/>
  <c r="I1253" i="19"/>
  <c r="U1253" i="19"/>
  <c r="J1253" i="19"/>
  <c r="S1253" i="19"/>
  <c r="G1254" i="19"/>
  <c r="H1252" i="19"/>
  <c r="E1255" i="19"/>
  <c r="C1257" i="19"/>
  <c r="B1256" i="19"/>
  <c r="R1253" i="19" a="1"/>
  <c r="O1253" i="19" a="1"/>
  <c r="N1253" i="19" a="1"/>
  <c r="F1256" i="19" a="1"/>
  <c r="E1256" i="19" a="1"/>
  <c r="G1255" i="19" a="1"/>
  <c r="R1253" i="19" l="1"/>
  <c r="F1256" i="19"/>
  <c r="V1254" i="19"/>
  <c r="W1254" i="19"/>
  <c r="O1253" i="19"/>
  <c r="Q1253" i="19" s="1"/>
  <c r="N1253" i="19"/>
  <c r="P1253" i="19" s="1"/>
  <c r="M1254" i="19"/>
  <c r="K1254" i="19"/>
  <c r="L1254" i="19"/>
  <c r="T1254" i="19"/>
  <c r="H1253" i="19"/>
  <c r="X1254" i="19"/>
  <c r="U1254" i="19"/>
  <c r="S1254" i="19"/>
  <c r="J1254" i="19"/>
  <c r="I1254" i="19"/>
  <c r="G1255" i="19"/>
  <c r="W1255" i="19" s="1"/>
  <c r="E1256" i="19"/>
  <c r="C1258" i="19"/>
  <c r="B1257" i="19"/>
  <c r="O1254" i="19" a="1"/>
  <c r="R1254" i="19" a="1"/>
  <c r="N1254" i="19" a="1"/>
  <c r="F1257" i="19" a="1"/>
  <c r="G1256" i="19" a="1"/>
  <c r="E1257" i="19" a="1"/>
  <c r="R1254" i="19" l="1"/>
  <c r="F1257" i="19"/>
  <c r="V1255" i="19"/>
  <c r="O1254" i="19"/>
  <c r="Q1254" i="19" s="1"/>
  <c r="N1254" i="19"/>
  <c r="P1254" i="19" s="1"/>
  <c r="K1255" i="19"/>
  <c r="L1255" i="19"/>
  <c r="M1255" i="19"/>
  <c r="U1255" i="19"/>
  <c r="S1255" i="19"/>
  <c r="T1255" i="19"/>
  <c r="J1255" i="19"/>
  <c r="I1255" i="19"/>
  <c r="X1255" i="19"/>
  <c r="H1254" i="19"/>
  <c r="G1256" i="19"/>
  <c r="W1256" i="19" s="1"/>
  <c r="E1257" i="19"/>
  <c r="C1259" i="19"/>
  <c r="B1258" i="19"/>
  <c r="R1255" i="19" a="1"/>
  <c r="O1255" i="19" a="1"/>
  <c r="N1255" i="19" a="1"/>
  <c r="F1258" i="19" a="1"/>
  <c r="E1258" i="19" a="1"/>
  <c r="G1257" i="19" a="1"/>
  <c r="R1255" i="19" l="1"/>
  <c r="F1258" i="19"/>
  <c r="V1256" i="19"/>
  <c r="O1255" i="19"/>
  <c r="Q1255" i="19" s="1"/>
  <c r="N1255" i="19"/>
  <c r="K1256" i="19"/>
  <c r="M1256" i="19"/>
  <c r="L1256" i="19"/>
  <c r="X1256" i="19"/>
  <c r="S1256" i="19"/>
  <c r="T1256" i="19"/>
  <c r="I1256" i="19"/>
  <c r="U1256" i="19"/>
  <c r="J1256" i="19"/>
  <c r="G1257" i="19"/>
  <c r="W1257" i="19" s="1"/>
  <c r="E1258" i="19"/>
  <c r="C1260" i="19"/>
  <c r="B1259" i="19"/>
  <c r="R1256" i="19" a="1"/>
  <c r="O1256" i="19" a="1"/>
  <c r="N1256" i="19" a="1"/>
  <c r="F1259" i="19" a="1"/>
  <c r="E1259" i="19" a="1"/>
  <c r="G1258" i="19" a="1"/>
  <c r="R1256" i="19" l="1"/>
  <c r="F1259" i="19"/>
  <c r="V1257" i="19"/>
  <c r="O1256" i="19"/>
  <c r="Q1256" i="19" s="1"/>
  <c r="H1255" i="19"/>
  <c r="P1255" i="19"/>
  <c r="N1256" i="19"/>
  <c r="P1256" i="19" s="1"/>
  <c r="H1256" i="19"/>
  <c r="L1257" i="19"/>
  <c r="M1257" i="19"/>
  <c r="K1257" i="19"/>
  <c r="S1257" i="19"/>
  <c r="I1257" i="19"/>
  <c r="J1257" i="19"/>
  <c r="U1257" i="19"/>
  <c r="T1257" i="19"/>
  <c r="X1257" i="19"/>
  <c r="G1258" i="19"/>
  <c r="E1259" i="19"/>
  <c r="C1261" i="19"/>
  <c r="B1260" i="19"/>
  <c r="R1257" i="19" a="1"/>
  <c r="N1257" i="19" a="1"/>
  <c r="O1257" i="19" a="1"/>
  <c r="F1260" i="19" a="1"/>
  <c r="G1259" i="19" a="1"/>
  <c r="E1260" i="19" a="1"/>
  <c r="R1257" i="19" l="1"/>
  <c r="F1260" i="19"/>
  <c r="V1258" i="19"/>
  <c r="W1258" i="19"/>
  <c r="O1257" i="19"/>
  <c r="Q1257" i="19" s="1"/>
  <c r="N1257" i="19"/>
  <c r="P1257" i="19" s="1"/>
  <c r="K1258" i="19"/>
  <c r="L1258" i="19"/>
  <c r="M1258" i="19"/>
  <c r="S1258" i="19"/>
  <c r="U1258" i="19"/>
  <c r="X1258" i="19"/>
  <c r="T1258" i="19"/>
  <c r="J1258" i="19"/>
  <c r="I1258" i="19"/>
  <c r="G1259" i="19"/>
  <c r="W1259" i="19" s="1"/>
  <c r="H1257" i="19"/>
  <c r="E1260" i="19"/>
  <c r="C1262" i="19"/>
  <c r="B1261" i="19"/>
  <c r="R1258" i="19" a="1"/>
  <c r="N1258" i="19" a="1"/>
  <c r="O1258" i="19" a="1"/>
  <c r="F1261" i="19" a="1"/>
  <c r="E1261" i="19" a="1"/>
  <c r="G1260" i="19" a="1"/>
  <c r="R1258" i="19" l="1"/>
  <c r="F1261" i="19"/>
  <c r="V1259" i="19"/>
  <c r="O1258" i="19"/>
  <c r="Q1258" i="19" s="1"/>
  <c r="N1258" i="19"/>
  <c r="P1258" i="19" s="1"/>
  <c r="L1259" i="19"/>
  <c r="M1259" i="19"/>
  <c r="K1259" i="19"/>
  <c r="T1259" i="19"/>
  <c r="I1259" i="19"/>
  <c r="U1259" i="19"/>
  <c r="S1259" i="19"/>
  <c r="H1258" i="19"/>
  <c r="J1259" i="19"/>
  <c r="X1259" i="19"/>
  <c r="G1260" i="19"/>
  <c r="W1260" i="19" s="1"/>
  <c r="E1261" i="19"/>
  <c r="C1263" i="19"/>
  <c r="B1262" i="19"/>
  <c r="N1259" i="19" a="1"/>
  <c r="R1259" i="19" a="1"/>
  <c r="O1259" i="19" a="1"/>
  <c r="F1262" i="19" a="1"/>
  <c r="G1261" i="19" a="1"/>
  <c r="E1262" i="19" a="1"/>
  <c r="R1259" i="19" l="1"/>
  <c r="F1262" i="19"/>
  <c r="V1260" i="19"/>
  <c r="O1259" i="19"/>
  <c r="Q1259" i="19" s="1"/>
  <c r="N1259" i="19"/>
  <c r="P1259" i="19" s="1"/>
  <c r="K1260" i="19"/>
  <c r="L1260" i="19"/>
  <c r="M1260" i="19"/>
  <c r="S1260" i="19"/>
  <c r="I1260" i="19"/>
  <c r="U1260" i="19"/>
  <c r="X1260" i="19"/>
  <c r="J1260" i="19"/>
  <c r="T1260" i="19"/>
  <c r="H1259" i="19"/>
  <c r="G1261" i="19"/>
  <c r="W1261" i="19" s="1"/>
  <c r="E1262" i="19"/>
  <c r="C1264" i="19"/>
  <c r="B1263" i="19"/>
  <c r="N1260" i="19" a="1"/>
  <c r="R1260" i="19" a="1"/>
  <c r="O1260" i="19" a="1"/>
  <c r="F1263" i="19" a="1"/>
  <c r="E1263" i="19" a="1"/>
  <c r="G1262" i="19" a="1"/>
  <c r="R1260" i="19" l="1"/>
  <c r="F1263" i="19"/>
  <c r="V1261" i="19"/>
  <c r="O1260" i="19"/>
  <c r="Q1260" i="19" s="1"/>
  <c r="N1260" i="19"/>
  <c r="P1260" i="19" s="1"/>
  <c r="K1261" i="19"/>
  <c r="L1261" i="19"/>
  <c r="M1261" i="19"/>
  <c r="T1261" i="19"/>
  <c r="I1261" i="19"/>
  <c r="X1261" i="19"/>
  <c r="S1261" i="19"/>
  <c r="J1261" i="19"/>
  <c r="U1261" i="19"/>
  <c r="H1260" i="19"/>
  <c r="G1262" i="19"/>
  <c r="W1262" i="19" s="1"/>
  <c r="E1263" i="19"/>
  <c r="C1265" i="19"/>
  <c r="B1264" i="19"/>
  <c r="R1261" i="19" a="1"/>
  <c r="O1261" i="19" a="1"/>
  <c r="N1261" i="19" a="1"/>
  <c r="F1264" i="19" a="1"/>
  <c r="E1264" i="19" a="1"/>
  <c r="G1263" i="19" a="1"/>
  <c r="R1261" i="19" l="1"/>
  <c r="F1264" i="19"/>
  <c r="V1262" i="19"/>
  <c r="O1261" i="19"/>
  <c r="Q1261" i="19" s="1"/>
  <c r="N1261" i="19"/>
  <c r="P1261" i="19" s="1"/>
  <c r="H1261" i="19"/>
  <c r="J1262" i="19"/>
  <c r="M1262" i="19"/>
  <c r="K1262" i="19"/>
  <c r="L1262" i="19"/>
  <c r="I1262" i="19"/>
  <c r="S1262" i="19"/>
  <c r="T1262" i="19"/>
  <c r="X1262" i="19"/>
  <c r="U1262" i="19"/>
  <c r="G1263" i="19"/>
  <c r="W1263" i="19" s="1"/>
  <c r="E1264" i="19"/>
  <c r="C1266" i="19"/>
  <c r="B1265" i="19"/>
  <c r="N1262" i="19" a="1"/>
  <c r="R1262" i="19" a="1"/>
  <c r="O1262" i="19" a="1"/>
  <c r="F1265" i="19" a="1"/>
  <c r="E1265" i="19" a="1"/>
  <c r="G1264" i="19" a="1"/>
  <c r="R1262" i="19" l="1"/>
  <c r="F1265" i="19"/>
  <c r="V1263" i="19"/>
  <c r="O1262" i="19"/>
  <c r="Q1262" i="19" s="1"/>
  <c r="N1262" i="19"/>
  <c r="P1262" i="19" s="1"/>
  <c r="K1263" i="19"/>
  <c r="L1263" i="19"/>
  <c r="M1263" i="19"/>
  <c r="U1263" i="19"/>
  <c r="H1262" i="19"/>
  <c r="I1263" i="19"/>
  <c r="T1263" i="19"/>
  <c r="J1263" i="19"/>
  <c r="X1263" i="19"/>
  <c r="S1263" i="19"/>
  <c r="G1264" i="19"/>
  <c r="W1264" i="19" s="1"/>
  <c r="E1265" i="19"/>
  <c r="C1267" i="19"/>
  <c r="B1266" i="19"/>
  <c r="R1263" i="19" a="1"/>
  <c r="O1263" i="19" a="1"/>
  <c r="N1263" i="19" a="1"/>
  <c r="F1266" i="19" a="1"/>
  <c r="E1266" i="19" a="1"/>
  <c r="G1265" i="19" a="1"/>
  <c r="R1263" i="19" l="1"/>
  <c r="F1266" i="19"/>
  <c r="V1264" i="19"/>
  <c r="O1263" i="19"/>
  <c r="Q1263" i="19" s="1"/>
  <c r="N1263" i="19"/>
  <c r="P1263" i="19" s="1"/>
  <c r="K1264" i="19"/>
  <c r="M1264" i="19"/>
  <c r="L1264" i="19"/>
  <c r="X1264" i="19"/>
  <c r="U1264" i="19"/>
  <c r="S1264" i="19"/>
  <c r="T1264" i="19"/>
  <c r="I1264" i="19"/>
  <c r="J1264" i="19"/>
  <c r="G1265" i="19"/>
  <c r="H1263" i="19"/>
  <c r="E1266" i="19"/>
  <c r="C1268" i="19"/>
  <c r="B1267" i="19"/>
  <c r="R1264" i="19" a="1"/>
  <c r="O1264" i="19" a="1"/>
  <c r="N1264" i="19" a="1"/>
  <c r="R1265" i="19" a="1"/>
  <c r="F1267" i="19" a="1"/>
  <c r="E1267" i="19" a="1"/>
  <c r="G1266" i="19" a="1"/>
  <c r="R1264" i="19" l="1"/>
  <c r="F1267" i="19"/>
  <c r="V1265" i="19"/>
  <c r="W1265" i="19"/>
  <c r="O1264" i="19"/>
  <c r="Q1264" i="19" s="1"/>
  <c r="N1264" i="19"/>
  <c r="P1264" i="19" s="1"/>
  <c r="L1265" i="19"/>
  <c r="M1265" i="19"/>
  <c r="K1265" i="19"/>
  <c r="J1265" i="19"/>
  <c r="U1265" i="19"/>
  <c r="X1265" i="19"/>
  <c r="S1265" i="19"/>
  <c r="T1265" i="19"/>
  <c r="I1265" i="19"/>
  <c r="G1266" i="19"/>
  <c r="R1265" i="19"/>
  <c r="H1264" i="19"/>
  <c r="E1267" i="19"/>
  <c r="C1269" i="19"/>
  <c r="B1268" i="19"/>
  <c r="N1265" i="19" a="1"/>
  <c r="O1265" i="19" a="1"/>
  <c r="R1266" i="19" a="1"/>
  <c r="F1268" i="19" a="1"/>
  <c r="E1268" i="19" a="1"/>
  <c r="G1267" i="19" a="1"/>
  <c r="F1268" i="19" l="1"/>
  <c r="V1266" i="19"/>
  <c r="W1266" i="19"/>
  <c r="O1265" i="19"/>
  <c r="Q1265" i="19" s="1"/>
  <c r="N1265" i="19"/>
  <c r="P1265" i="19" s="1"/>
  <c r="K1266" i="19"/>
  <c r="L1266" i="19"/>
  <c r="M1266" i="19"/>
  <c r="J1266" i="19"/>
  <c r="X1266" i="19"/>
  <c r="I1266" i="19"/>
  <c r="U1266" i="19"/>
  <c r="S1266" i="19"/>
  <c r="T1266" i="19"/>
  <c r="G1267" i="19"/>
  <c r="R1266" i="19"/>
  <c r="H1265" i="19"/>
  <c r="E1268" i="19"/>
  <c r="C1270" i="19"/>
  <c r="B1269" i="19"/>
  <c r="R1267" i="19" a="1"/>
  <c r="O1266" i="19" a="1"/>
  <c r="N1266" i="19" a="1"/>
  <c r="F1269" i="19" a="1"/>
  <c r="E1269" i="19" a="1"/>
  <c r="G1268" i="19" a="1"/>
  <c r="F1269" i="19" l="1"/>
  <c r="V1267" i="19"/>
  <c r="W1267" i="19"/>
  <c r="O1266" i="19"/>
  <c r="Q1266" i="19" s="1"/>
  <c r="N1266" i="19"/>
  <c r="P1266" i="19" s="1"/>
  <c r="L1267" i="19"/>
  <c r="M1267" i="19"/>
  <c r="K1267" i="19"/>
  <c r="J1267" i="19"/>
  <c r="I1267" i="19"/>
  <c r="U1267" i="19"/>
  <c r="S1267" i="19"/>
  <c r="X1267" i="19"/>
  <c r="T1267" i="19"/>
  <c r="H1266" i="19"/>
  <c r="G1268" i="19"/>
  <c r="W1268" i="19" s="1"/>
  <c r="R1267" i="19"/>
  <c r="E1269" i="19"/>
  <c r="C1271" i="19"/>
  <c r="B1270" i="19"/>
  <c r="N1267" i="19" a="1"/>
  <c r="O1267" i="19" a="1"/>
  <c r="F1270" i="19" a="1"/>
  <c r="E1270" i="19" a="1"/>
  <c r="G1269" i="19" a="1"/>
  <c r="F1270" i="19" l="1"/>
  <c r="V1268" i="19"/>
  <c r="O1267" i="19"/>
  <c r="Q1267" i="19" s="1"/>
  <c r="X1268" i="19"/>
  <c r="N1267" i="19"/>
  <c r="P1267" i="19" s="1"/>
  <c r="K1268" i="19"/>
  <c r="L1268" i="19"/>
  <c r="M1268" i="19"/>
  <c r="S1268" i="19"/>
  <c r="T1268" i="19"/>
  <c r="I1268" i="19"/>
  <c r="H1267" i="19"/>
  <c r="U1268" i="19"/>
  <c r="J1268" i="19"/>
  <c r="G1269" i="19"/>
  <c r="W1269" i="19" s="1"/>
  <c r="E1270" i="19"/>
  <c r="C1272" i="19"/>
  <c r="B1271" i="19"/>
  <c r="O1268" i="19" a="1"/>
  <c r="R1268" i="19" a="1"/>
  <c r="N1268" i="19" a="1"/>
  <c r="F1271" i="19" a="1"/>
  <c r="E1271" i="19" a="1"/>
  <c r="G1270" i="19" a="1"/>
  <c r="R1268" i="19" l="1"/>
  <c r="F1271" i="19"/>
  <c r="V1269" i="19"/>
  <c r="O1268" i="19"/>
  <c r="Q1268" i="19" s="1"/>
  <c r="N1268" i="19"/>
  <c r="P1268" i="19" s="1"/>
  <c r="K1269" i="19"/>
  <c r="L1269" i="19"/>
  <c r="M1269" i="19"/>
  <c r="X1269" i="19"/>
  <c r="U1269" i="19"/>
  <c r="T1269" i="19"/>
  <c r="I1269" i="19"/>
  <c r="J1269" i="19"/>
  <c r="H1268" i="19"/>
  <c r="S1269" i="19"/>
  <c r="G1270" i="19"/>
  <c r="W1270" i="19" s="1"/>
  <c r="E1271" i="19"/>
  <c r="C1273" i="19"/>
  <c r="B1272" i="19"/>
  <c r="N1269" i="19" a="1"/>
  <c r="O1269" i="19" a="1"/>
  <c r="R1269" i="19" a="1"/>
  <c r="F1272" i="19" a="1"/>
  <c r="E1272" i="19" a="1"/>
  <c r="G1271" i="19" a="1"/>
  <c r="R1269" i="19" l="1"/>
  <c r="F1272" i="19"/>
  <c r="V1270" i="19"/>
  <c r="O1269" i="19"/>
  <c r="Q1269" i="19" s="1"/>
  <c r="N1269" i="19"/>
  <c r="P1269" i="19" s="1"/>
  <c r="M1270" i="19"/>
  <c r="K1270" i="19"/>
  <c r="L1270" i="19"/>
  <c r="U1270" i="19"/>
  <c r="X1270" i="19"/>
  <c r="T1270" i="19"/>
  <c r="I1270" i="19"/>
  <c r="J1270" i="19"/>
  <c r="S1270" i="19"/>
  <c r="H1269" i="19"/>
  <c r="G1271" i="19"/>
  <c r="W1271" i="19" s="1"/>
  <c r="E1272" i="19"/>
  <c r="C1274" i="19"/>
  <c r="B1273" i="19"/>
  <c r="R1270" i="19" a="1"/>
  <c r="O1270" i="19" a="1"/>
  <c r="N1270" i="19" a="1"/>
  <c r="F1273" i="19" a="1"/>
  <c r="E1273" i="19" a="1"/>
  <c r="G1272" i="19" a="1"/>
  <c r="R1270" i="19" l="1"/>
  <c r="F1273" i="19"/>
  <c r="V1271" i="19"/>
  <c r="O1270" i="19"/>
  <c r="Q1270" i="19" s="1"/>
  <c r="N1270" i="19"/>
  <c r="K1271" i="19"/>
  <c r="L1271" i="19"/>
  <c r="M1271" i="19"/>
  <c r="X1271" i="19"/>
  <c r="S1271" i="19"/>
  <c r="I1271" i="19"/>
  <c r="T1271" i="19"/>
  <c r="J1271" i="19"/>
  <c r="U1271" i="19"/>
  <c r="G1272" i="19"/>
  <c r="W1272" i="19" s="1"/>
  <c r="E1273" i="19"/>
  <c r="C1275" i="19"/>
  <c r="B1274" i="19"/>
  <c r="R1271" i="19" a="1"/>
  <c r="O1271" i="19" a="1"/>
  <c r="N1271" i="19" a="1"/>
  <c r="F1274" i="19" a="1"/>
  <c r="E1274" i="19" a="1"/>
  <c r="G1273" i="19" a="1"/>
  <c r="R1271" i="19" l="1"/>
  <c r="F1274" i="19"/>
  <c r="V1272" i="19"/>
  <c r="O1271" i="19"/>
  <c r="Q1271" i="19" s="1"/>
  <c r="H1270" i="19"/>
  <c r="P1270" i="19"/>
  <c r="N1271" i="19"/>
  <c r="P1271" i="19" s="1"/>
  <c r="K1272" i="19"/>
  <c r="M1272" i="19"/>
  <c r="L1272" i="19"/>
  <c r="U1272" i="19"/>
  <c r="X1272" i="19"/>
  <c r="S1272" i="19"/>
  <c r="I1272" i="19"/>
  <c r="T1272" i="19"/>
  <c r="J1272" i="19"/>
  <c r="G1273" i="19"/>
  <c r="W1273" i="19" s="1"/>
  <c r="H1271" i="19"/>
  <c r="E1274" i="19"/>
  <c r="C1276" i="19"/>
  <c r="B1275" i="19"/>
  <c r="O1272" i="19" a="1"/>
  <c r="R1272" i="19" a="1"/>
  <c r="N1272" i="19" a="1"/>
  <c r="F1275" i="19" a="1"/>
  <c r="G1274" i="19" a="1"/>
  <c r="E1275" i="19" a="1"/>
  <c r="R1272" i="19" l="1"/>
  <c r="F1275" i="19"/>
  <c r="V1273" i="19"/>
  <c r="O1272" i="19"/>
  <c r="Q1272" i="19" s="1"/>
  <c r="N1272" i="19"/>
  <c r="P1272" i="19" s="1"/>
  <c r="L1273" i="19"/>
  <c r="M1273" i="19"/>
  <c r="K1273" i="19"/>
  <c r="U1273" i="19"/>
  <c r="J1273" i="19"/>
  <c r="I1273" i="19"/>
  <c r="S1273" i="19"/>
  <c r="X1273" i="19"/>
  <c r="T1273" i="19"/>
  <c r="G1274" i="19"/>
  <c r="H1272" i="19"/>
  <c r="E1275" i="19"/>
  <c r="C1277" i="19"/>
  <c r="B1276" i="19"/>
  <c r="R1273" i="19" a="1"/>
  <c r="N1273" i="19" a="1"/>
  <c r="O1273" i="19" a="1"/>
  <c r="R1274" i="19" a="1"/>
  <c r="F1276" i="19" a="1"/>
  <c r="E1276" i="19" a="1"/>
  <c r="G1275" i="19" a="1"/>
  <c r="R1273" i="19" l="1"/>
  <c r="F1276" i="19"/>
  <c r="V1274" i="19"/>
  <c r="W1274" i="19"/>
  <c r="O1273" i="19"/>
  <c r="Q1273" i="19" s="1"/>
  <c r="N1273" i="19"/>
  <c r="P1273" i="19" s="1"/>
  <c r="H1273" i="19"/>
  <c r="K1274" i="19"/>
  <c r="L1274" i="19"/>
  <c r="M1274" i="19"/>
  <c r="X1274" i="19"/>
  <c r="S1274" i="19"/>
  <c r="J1274" i="19"/>
  <c r="U1274" i="19"/>
  <c r="I1274" i="19"/>
  <c r="T1274" i="19"/>
  <c r="G1275" i="19"/>
  <c r="W1275" i="19" s="1"/>
  <c r="R1274" i="19"/>
  <c r="E1276" i="19"/>
  <c r="C1278" i="19"/>
  <c r="B1277" i="19"/>
  <c r="N1274" i="19" a="1"/>
  <c r="O1274" i="19" a="1"/>
  <c r="F1277" i="19" a="1"/>
  <c r="E1277" i="19" a="1"/>
  <c r="G1276" i="19" a="1"/>
  <c r="F1277" i="19" l="1"/>
  <c r="V1275" i="19"/>
  <c r="O1274" i="19"/>
  <c r="Q1274" i="19" s="1"/>
  <c r="N1274" i="19"/>
  <c r="P1274" i="19" s="1"/>
  <c r="L1275" i="19"/>
  <c r="M1275" i="19"/>
  <c r="K1275" i="19"/>
  <c r="X1275" i="19"/>
  <c r="S1275" i="19"/>
  <c r="J1275" i="19"/>
  <c r="I1275" i="19"/>
  <c r="T1275" i="19"/>
  <c r="U1275" i="19"/>
  <c r="G1276" i="19"/>
  <c r="H1274" i="19"/>
  <c r="E1277" i="19"/>
  <c r="C1279" i="19"/>
  <c r="B1278" i="19"/>
  <c r="O1275" i="19" a="1"/>
  <c r="R1275" i="19" a="1"/>
  <c r="R1276" i="19" a="1"/>
  <c r="N1275" i="19" a="1"/>
  <c r="F1278" i="19" a="1"/>
  <c r="E1278" i="19" a="1"/>
  <c r="G1277" i="19" a="1"/>
  <c r="R1275" i="19" l="1"/>
  <c r="F1278" i="19"/>
  <c r="V1276" i="19"/>
  <c r="W1276" i="19"/>
  <c r="O1275" i="19"/>
  <c r="Q1275" i="19" s="1"/>
  <c r="N1275" i="19"/>
  <c r="P1275" i="19" s="1"/>
  <c r="K1276" i="19"/>
  <c r="L1276" i="19"/>
  <c r="M1276" i="19"/>
  <c r="X1276" i="19"/>
  <c r="U1276" i="19"/>
  <c r="I1276" i="19"/>
  <c r="T1276" i="19"/>
  <c r="S1276" i="19"/>
  <c r="J1276" i="19"/>
  <c r="G1277" i="19"/>
  <c r="H1275" i="19"/>
  <c r="R1276" i="19"/>
  <c r="E1278" i="19"/>
  <c r="C1280" i="19"/>
  <c r="B1279" i="19"/>
  <c r="O1276" i="19" a="1"/>
  <c r="N1276" i="19" a="1"/>
  <c r="R1277" i="19" a="1"/>
  <c r="F1279" i="19" a="1"/>
  <c r="G1278" i="19" a="1"/>
  <c r="E1279" i="19" a="1"/>
  <c r="F1279" i="19" l="1"/>
  <c r="V1277" i="19"/>
  <c r="W1277" i="19"/>
  <c r="O1276" i="19"/>
  <c r="Q1276" i="19" s="1"/>
  <c r="N1276" i="19"/>
  <c r="P1276" i="19" s="1"/>
  <c r="K1277" i="19"/>
  <c r="L1277" i="19"/>
  <c r="M1277" i="19"/>
  <c r="J1277" i="19"/>
  <c r="I1277" i="19"/>
  <c r="X1277" i="19"/>
  <c r="U1277" i="19"/>
  <c r="S1277" i="19"/>
  <c r="T1277" i="19"/>
  <c r="H1276" i="19"/>
  <c r="G1278" i="19"/>
  <c r="W1278" i="19" s="1"/>
  <c r="R1277" i="19"/>
  <c r="E1279" i="19"/>
  <c r="C1281" i="19"/>
  <c r="B1280" i="19"/>
  <c r="N1277" i="19" a="1"/>
  <c r="O1277" i="19" a="1"/>
  <c r="F1280" i="19" a="1"/>
  <c r="E1280" i="19" a="1"/>
  <c r="G1279" i="19" a="1"/>
  <c r="F1280" i="19" l="1"/>
  <c r="V1278" i="19"/>
  <c r="O1277" i="19"/>
  <c r="Q1277" i="19" s="1"/>
  <c r="N1277" i="19"/>
  <c r="P1277" i="19" s="1"/>
  <c r="M1278" i="19"/>
  <c r="K1278" i="19"/>
  <c r="L1278" i="19"/>
  <c r="J1278" i="19"/>
  <c r="I1278" i="19"/>
  <c r="U1278" i="19"/>
  <c r="X1278" i="19"/>
  <c r="T1278" i="19"/>
  <c r="S1278" i="19"/>
  <c r="G1279" i="19"/>
  <c r="H1277" i="19"/>
  <c r="E1280" i="19"/>
  <c r="C1282" i="19"/>
  <c r="B1281" i="19"/>
  <c r="R1278" i="19" a="1"/>
  <c r="R1279" i="19" a="1"/>
  <c r="O1278" i="19" a="1"/>
  <c r="N1278" i="19" a="1"/>
  <c r="F1281" i="19" a="1"/>
  <c r="E1281" i="19" a="1"/>
  <c r="G1280" i="19" a="1"/>
  <c r="R1278" i="19" l="1"/>
  <c r="F1281" i="19"/>
  <c r="V1279" i="19"/>
  <c r="W1279" i="19"/>
  <c r="O1278" i="19"/>
  <c r="Q1278" i="19" s="1"/>
  <c r="N1278" i="19"/>
  <c r="P1278" i="19" s="1"/>
  <c r="K1279" i="19"/>
  <c r="L1279" i="19"/>
  <c r="M1279" i="19"/>
  <c r="T1279" i="19"/>
  <c r="I1279" i="19"/>
  <c r="X1279" i="19"/>
  <c r="U1279" i="19"/>
  <c r="H1278" i="19"/>
  <c r="J1279" i="19"/>
  <c r="S1279" i="19"/>
  <c r="G1280" i="19"/>
  <c r="W1280" i="19" s="1"/>
  <c r="R1279" i="19"/>
  <c r="E1281" i="19"/>
  <c r="C1283" i="19"/>
  <c r="B1282" i="19"/>
  <c r="N1279" i="19" a="1"/>
  <c r="O1279" i="19" a="1"/>
  <c r="F1282" i="19" a="1"/>
  <c r="G1281" i="19" a="1"/>
  <c r="E1282" i="19" a="1"/>
  <c r="F1282" i="19" l="1"/>
  <c r="V1280" i="19"/>
  <c r="O1279" i="19"/>
  <c r="Q1279" i="19" s="1"/>
  <c r="N1279" i="19"/>
  <c r="P1279" i="19" s="1"/>
  <c r="K1280" i="19"/>
  <c r="M1280" i="19"/>
  <c r="L1280" i="19"/>
  <c r="I1280" i="19"/>
  <c r="X1280" i="19"/>
  <c r="S1280" i="19"/>
  <c r="J1280" i="19"/>
  <c r="H1279" i="19"/>
  <c r="T1280" i="19"/>
  <c r="U1280" i="19"/>
  <c r="G1281" i="19"/>
  <c r="W1281" i="19" s="1"/>
  <c r="E1282" i="19"/>
  <c r="C1284" i="19"/>
  <c r="B1283" i="19"/>
  <c r="N1280" i="19" a="1"/>
  <c r="R1280" i="19" a="1"/>
  <c r="O1280" i="19" a="1"/>
  <c r="F1283" i="19" a="1"/>
  <c r="E1283" i="19" a="1"/>
  <c r="G1282" i="19" a="1"/>
  <c r="R1280" i="19" l="1"/>
  <c r="F1283" i="19"/>
  <c r="V1281" i="19"/>
  <c r="O1280" i="19"/>
  <c r="Q1280" i="19" s="1"/>
  <c r="N1280" i="19"/>
  <c r="L1281" i="19"/>
  <c r="M1281" i="19"/>
  <c r="K1281" i="19"/>
  <c r="U1281" i="19"/>
  <c r="T1281" i="19"/>
  <c r="S1281" i="19"/>
  <c r="J1281" i="19"/>
  <c r="I1281" i="19"/>
  <c r="X1281" i="19"/>
  <c r="G1282" i="19"/>
  <c r="W1282" i="19" s="1"/>
  <c r="E1283" i="19"/>
  <c r="C1285" i="19"/>
  <c r="B1284" i="19"/>
  <c r="R1281" i="19" a="1"/>
  <c r="O1281" i="19" a="1"/>
  <c r="N1281" i="19" a="1"/>
  <c r="F1284" i="19" a="1"/>
  <c r="E1284" i="19" a="1"/>
  <c r="G1283" i="19" a="1"/>
  <c r="R1281" i="19" l="1"/>
  <c r="F1284" i="19"/>
  <c r="V1282" i="19"/>
  <c r="O1281" i="19"/>
  <c r="Q1281" i="19" s="1"/>
  <c r="H1280" i="19"/>
  <c r="P1280" i="19"/>
  <c r="N1281" i="19"/>
  <c r="P1281" i="19" s="1"/>
  <c r="K1282" i="19"/>
  <c r="L1282" i="19"/>
  <c r="M1282" i="19"/>
  <c r="I1282" i="19"/>
  <c r="U1282" i="19"/>
  <c r="T1282" i="19"/>
  <c r="X1282" i="19"/>
  <c r="S1282" i="19"/>
  <c r="J1282" i="19"/>
  <c r="H1281" i="19"/>
  <c r="G1283" i="19"/>
  <c r="E1284" i="19"/>
  <c r="C1286" i="19"/>
  <c r="B1285" i="19"/>
  <c r="O1282" i="19" a="1"/>
  <c r="R1282" i="19" a="1"/>
  <c r="N1282" i="19" a="1"/>
  <c r="F1285" i="19" a="1"/>
  <c r="E1285" i="19" a="1"/>
  <c r="G1284" i="19" a="1"/>
  <c r="R1282" i="19" l="1"/>
  <c r="F1285" i="19"/>
  <c r="V1283" i="19"/>
  <c r="W1283" i="19"/>
  <c r="O1282" i="19"/>
  <c r="Q1282" i="19" s="1"/>
  <c r="N1282" i="19"/>
  <c r="P1282" i="19" s="1"/>
  <c r="L1283" i="19"/>
  <c r="M1283" i="19"/>
  <c r="K1283" i="19"/>
  <c r="S1283" i="19"/>
  <c r="I1283" i="19"/>
  <c r="J1283" i="19"/>
  <c r="T1283" i="19"/>
  <c r="X1283" i="19"/>
  <c r="U1283" i="19"/>
  <c r="G1284" i="19"/>
  <c r="H1282" i="19"/>
  <c r="E1285" i="19"/>
  <c r="C1287" i="19"/>
  <c r="B1286" i="19"/>
  <c r="R1284" i="19" a="1"/>
  <c r="R1283" i="19" a="1"/>
  <c r="O1283" i="19" a="1"/>
  <c r="N1283" i="19" a="1"/>
  <c r="F1286" i="19" a="1"/>
  <c r="E1286" i="19" a="1"/>
  <c r="G1285" i="19" a="1"/>
  <c r="R1283" i="19" l="1"/>
  <c r="F1286" i="19"/>
  <c r="V1284" i="19"/>
  <c r="W1284" i="19"/>
  <c r="O1283" i="19"/>
  <c r="Q1283" i="19" s="1"/>
  <c r="N1283" i="19"/>
  <c r="P1283" i="19" s="1"/>
  <c r="K1284" i="19"/>
  <c r="L1284" i="19"/>
  <c r="M1284" i="19"/>
  <c r="S1284" i="19"/>
  <c r="U1284" i="19"/>
  <c r="J1284" i="19"/>
  <c r="X1284" i="19"/>
  <c r="T1284" i="19"/>
  <c r="I1284" i="19"/>
  <c r="G1285" i="19"/>
  <c r="R1284" i="19"/>
  <c r="H1283" i="19"/>
  <c r="E1286" i="19"/>
  <c r="C1288" i="19"/>
  <c r="B1287" i="19"/>
  <c r="O1284" i="19" a="1"/>
  <c r="N1284" i="19" a="1"/>
  <c r="R1285" i="19" a="1"/>
  <c r="F1287" i="19" a="1"/>
  <c r="G1286" i="19" a="1"/>
  <c r="E1287" i="19" a="1"/>
  <c r="F1287" i="19" l="1"/>
  <c r="V1285" i="19"/>
  <c r="W1285" i="19"/>
  <c r="O1284" i="19"/>
  <c r="Q1284" i="19" s="1"/>
  <c r="N1284" i="19"/>
  <c r="P1284" i="19" s="1"/>
  <c r="K1285" i="19"/>
  <c r="L1285" i="19"/>
  <c r="M1285" i="19"/>
  <c r="U1285" i="19"/>
  <c r="I1285" i="19"/>
  <c r="J1285" i="19"/>
  <c r="X1285" i="19"/>
  <c r="T1285" i="19"/>
  <c r="S1285" i="19"/>
  <c r="H1284" i="19"/>
  <c r="G1286" i="19"/>
  <c r="W1286" i="19" s="1"/>
  <c r="R1285" i="19"/>
  <c r="E1287" i="19"/>
  <c r="C1289" i="19"/>
  <c r="B1288" i="19"/>
  <c r="O1285" i="19" a="1"/>
  <c r="N1285" i="19" a="1"/>
  <c r="F1288" i="19" a="1"/>
  <c r="G1287" i="19" a="1"/>
  <c r="E1288" i="19" a="1"/>
  <c r="F1288" i="19" l="1"/>
  <c r="V1286" i="19"/>
  <c r="O1285" i="19"/>
  <c r="Q1285" i="19" s="1"/>
  <c r="N1285" i="19"/>
  <c r="P1285" i="19" s="1"/>
  <c r="M1286" i="19"/>
  <c r="K1286" i="19"/>
  <c r="L1286" i="19"/>
  <c r="H1285" i="19"/>
  <c r="J1286" i="19"/>
  <c r="T1286" i="19"/>
  <c r="I1286" i="19"/>
  <c r="X1286" i="19"/>
  <c r="S1286" i="19"/>
  <c r="U1286" i="19"/>
  <c r="G1287" i="19"/>
  <c r="W1287" i="19" s="1"/>
  <c r="E1288" i="19"/>
  <c r="C1290" i="19"/>
  <c r="B1289" i="19"/>
  <c r="R1286" i="19" a="1"/>
  <c r="N1286" i="19" a="1"/>
  <c r="O1286" i="19" a="1"/>
  <c r="F1289" i="19" a="1"/>
  <c r="G1288" i="19" a="1"/>
  <c r="E1289" i="19" a="1"/>
  <c r="R1286" i="19" l="1"/>
  <c r="F1289" i="19"/>
  <c r="V1287" i="19"/>
  <c r="O1286" i="19"/>
  <c r="Q1286" i="19" s="1"/>
  <c r="N1286" i="19"/>
  <c r="P1286" i="19" s="1"/>
  <c r="K1287" i="19"/>
  <c r="L1287" i="19"/>
  <c r="M1287" i="19"/>
  <c r="X1287" i="19"/>
  <c r="U1287" i="19"/>
  <c r="J1287" i="19"/>
  <c r="I1287" i="19"/>
  <c r="S1287" i="19"/>
  <c r="T1287" i="19"/>
  <c r="G1288" i="19"/>
  <c r="H1286" i="19"/>
  <c r="E1289" i="19"/>
  <c r="C1291" i="19"/>
  <c r="B1290" i="19"/>
  <c r="R1287" i="19" a="1"/>
  <c r="N1287" i="19" a="1"/>
  <c r="R1288" i="19" a="1"/>
  <c r="O1287" i="19" a="1"/>
  <c r="F1290" i="19" a="1"/>
  <c r="G1289" i="19" a="1"/>
  <c r="E1290" i="19" a="1"/>
  <c r="R1287" i="19" l="1"/>
  <c r="F1290" i="19"/>
  <c r="V1288" i="19"/>
  <c r="W1288" i="19"/>
  <c r="O1287" i="19"/>
  <c r="Q1287" i="19" s="1"/>
  <c r="N1287" i="19"/>
  <c r="P1287" i="19" s="1"/>
  <c r="H1287" i="19"/>
  <c r="K1288" i="19"/>
  <c r="M1288" i="19"/>
  <c r="L1288" i="19"/>
  <c r="I1288" i="19"/>
  <c r="T1288" i="19"/>
  <c r="U1288" i="19"/>
  <c r="S1288" i="19"/>
  <c r="X1288" i="19"/>
  <c r="J1288" i="19"/>
  <c r="G1289" i="19"/>
  <c r="W1289" i="19" s="1"/>
  <c r="R1288" i="19"/>
  <c r="E1290" i="19"/>
  <c r="C1292" i="19"/>
  <c r="B1291" i="19"/>
  <c r="O1288" i="19" a="1"/>
  <c r="N1288" i="19" a="1"/>
  <c r="F1291" i="19" a="1"/>
  <c r="E1291" i="19" a="1"/>
  <c r="G1290" i="19" a="1"/>
  <c r="F1291" i="19" l="1"/>
  <c r="V1289" i="19"/>
  <c r="O1288" i="19"/>
  <c r="Q1288" i="19" s="1"/>
  <c r="N1288" i="19"/>
  <c r="L1289" i="19"/>
  <c r="M1289" i="19"/>
  <c r="K1289" i="19"/>
  <c r="S1289" i="19"/>
  <c r="T1289" i="19"/>
  <c r="U1289" i="19"/>
  <c r="I1289" i="19"/>
  <c r="X1289" i="19"/>
  <c r="J1289" i="19"/>
  <c r="G1290" i="19"/>
  <c r="W1290" i="19" s="1"/>
  <c r="E1291" i="19"/>
  <c r="C1293" i="19"/>
  <c r="B1292" i="19"/>
  <c r="N1289" i="19" a="1"/>
  <c r="R1289" i="19" a="1"/>
  <c r="O1289" i="19" a="1"/>
  <c r="F1292" i="19" a="1"/>
  <c r="E1292" i="19" a="1"/>
  <c r="G1291" i="19" a="1"/>
  <c r="R1289" i="19" l="1"/>
  <c r="F1292" i="19"/>
  <c r="V1290" i="19"/>
  <c r="O1289" i="19"/>
  <c r="Q1289" i="19" s="1"/>
  <c r="H1288" i="19"/>
  <c r="P1288" i="19"/>
  <c r="N1289" i="19"/>
  <c r="P1289" i="19" s="1"/>
  <c r="K1290" i="19"/>
  <c r="L1290" i="19"/>
  <c r="M1290" i="19"/>
  <c r="J1290" i="19"/>
  <c r="S1290" i="19"/>
  <c r="U1290" i="19"/>
  <c r="T1290" i="19"/>
  <c r="X1290" i="19"/>
  <c r="I1290" i="19"/>
  <c r="G1291" i="19"/>
  <c r="W1291" i="19" s="1"/>
  <c r="H1289" i="19"/>
  <c r="E1292" i="19"/>
  <c r="C1294" i="19"/>
  <c r="B1293" i="19"/>
  <c r="O1290" i="19" a="1"/>
  <c r="R1290" i="19" a="1"/>
  <c r="N1290" i="19" a="1"/>
  <c r="F1293" i="19" a="1"/>
  <c r="E1293" i="19" a="1"/>
  <c r="G1292" i="19" a="1"/>
  <c r="R1290" i="19" l="1"/>
  <c r="F1293" i="19"/>
  <c r="V1291" i="19"/>
  <c r="O1290" i="19"/>
  <c r="Q1290" i="19" s="1"/>
  <c r="N1290" i="19"/>
  <c r="P1290" i="19" s="1"/>
  <c r="L1291" i="19"/>
  <c r="M1291" i="19"/>
  <c r="K1291" i="19"/>
  <c r="X1291" i="19"/>
  <c r="I1291" i="19"/>
  <c r="J1291" i="19"/>
  <c r="S1291" i="19"/>
  <c r="T1291" i="19"/>
  <c r="U1291" i="19"/>
  <c r="G1292" i="19"/>
  <c r="H1290" i="19"/>
  <c r="E1293" i="19"/>
  <c r="C1295" i="19"/>
  <c r="B1294" i="19"/>
  <c r="R1291" i="19" a="1"/>
  <c r="N1291" i="19" a="1"/>
  <c r="R1292" i="19" a="1"/>
  <c r="O1291" i="19" a="1"/>
  <c r="F1294" i="19" a="1"/>
  <c r="G1293" i="19" a="1"/>
  <c r="E1294" i="19" a="1"/>
  <c r="R1291" i="19" l="1"/>
  <c r="F1294" i="19"/>
  <c r="V1292" i="19"/>
  <c r="W1292" i="19"/>
  <c r="O1291" i="19"/>
  <c r="Q1291" i="19" s="1"/>
  <c r="N1291" i="19"/>
  <c r="P1291" i="19" s="1"/>
  <c r="K1292" i="19"/>
  <c r="L1292" i="19"/>
  <c r="M1292" i="19"/>
  <c r="X1292" i="19"/>
  <c r="T1292" i="19"/>
  <c r="J1292" i="19"/>
  <c r="I1292" i="19"/>
  <c r="S1292" i="19"/>
  <c r="U1292" i="19"/>
  <c r="G1293" i="19"/>
  <c r="H1291" i="19"/>
  <c r="R1292" i="19"/>
  <c r="E1294" i="19"/>
  <c r="C1296" i="19"/>
  <c r="B1295" i="19"/>
  <c r="O1292" i="19" a="1"/>
  <c r="R1293" i="19" a="1"/>
  <c r="N1292" i="19" a="1"/>
  <c r="F1295" i="19" a="1"/>
  <c r="E1295" i="19" a="1"/>
  <c r="G1294" i="19" a="1"/>
  <c r="F1295" i="19" l="1"/>
  <c r="V1293" i="19"/>
  <c r="W1293" i="19"/>
  <c r="O1292" i="19"/>
  <c r="Q1292" i="19" s="1"/>
  <c r="N1292" i="19"/>
  <c r="P1292" i="19" s="1"/>
  <c r="K1293" i="19"/>
  <c r="L1293" i="19"/>
  <c r="M1293" i="19"/>
  <c r="J1293" i="19"/>
  <c r="H1292" i="19"/>
  <c r="I1293" i="19"/>
  <c r="X1293" i="19"/>
  <c r="U1293" i="19"/>
  <c r="S1293" i="19"/>
  <c r="T1293" i="19"/>
  <c r="G1294" i="19"/>
  <c r="W1294" i="19" s="1"/>
  <c r="R1293" i="19"/>
  <c r="E1295" i="19"/>
  <c r="C1297" i="19"/>
  <c r="B1296" i="19"/>
  <c r="O1293" i="19" a="1"/>
  <c r="N1293" i="19" a="1"/>
  <c r="F1296" i="19" a="1"/>
  <c r="G1295" i="19" a="1"/>
  <c r="E1296" i="19" a="1"/>
  <c r="F1296" i="19" l="1"/>
  <c r="V1294" i="19"/>
  <c r="O1293" i="19"/>
  <c r="Q1293" i="19" s="1"/>
  <c r="N1293" i="19"/>
  <c r="P1293" i="19" s="1"/>
  <c r="M1294" i="19"/>
  <c r="K1294" i="19"/>
  <c r="L1294" i="19"/>
  <c r="H1293" i="19"/>
  <c r="T1294" i="19"/>
  <c r="U1294" i="19"/>
  <c r="I1294" i="19"/>
  <c r="X1294" i="19"/>
  <c r="S1294" i="19"/>
  <c r="J1294" i="19"/>
  <c r="G1295" i="19"/>
  <c r="W1295" i="19" s="1"/>
  <c r="E1296" i="19"/>
  <c r="C1298" i="19"/>
  <c r="B1297" i="19"/>
  <c r="R1294" i="19" a="1"/>
  <c r="N1294" i="19" a="1"/>
  <c r="O1294" i="19" a="1"/>
  <c r="F1297" i="19" a="1"/>
  <c r="E1297" i="19" a="1"/>
  <c r="G1296" i="19" a="1"/>
  <c r="R1294" i="19" l="1"/>
  <c r="F1297" i="19"/>
  <c r="V1295" i="19"/>
  <c r="O1294" i="19"/>
  <c r="Q1294" i="19" s="1"/>
  <c r="N1294" i="19"/>
  <c r="P1294" i="19" s="1"/>
  <c r="K1295" i="19"/>
  <c r="L1295" i="19"/>
  <c r="M1295" i="19"/>
  <c r="S1295" i="19"/>
  <c r="J1295" i="19"/>
  <c r="X1295" i="19"/>
  <c r="I1295" i="19"/>
  <c r="U1295" i="19"/>
  <c r="T1295" i="19"/>
  <c r="G1296" i="19"/>
  <c r="H1294" i="19"/>
  <c r="E1297" i="19"/>
  <c r="C1299" i="19"/>
  <c r="B1298" i="19"/>
  <c r="R1295" i="19" a="1"/>
  <c r="N1295" i="19" a="1"/>
  <c r="R1296" i="19" a="1"/>
  <c r="O1295" i="19" a="1"/>
  <c r="F1298" i="19" a="1"/>
  <c r="G1297" i="19" a="1"/>
  <c r="E1298" i="19" a="1"/>
  <c r="R1295" i="19" l="1"/>
  <c r="F1298" i="19"/>
  <c r="V1296" i="19"/>
  <c r="W1296" i="19"/>
  <c r="O1295" i="19"/>
  <c r="Q1295" i="19" s="1"/>
  <c r="N1295" i="19"/>
  <c r="P1295" i="19" s="1"/>
  <c r="K1296" i="19"/>
  <c r="M1296" i="19"/>
  <c r="L1296" i="19"/>
  <c r="X1296" i="19"/>
  <c r="J1296" i="19"/>
  <c r="I1296" i="19"/>
  <c r="S1296" i="19"/>
  <c r="H1295" i="19"/>
  <c r="T1296" i="19"/>
  <c r="U1296" i="19"/>
  <c r="G1297" i="19"/>
  <c r="W1297" i="19" s="1"/>
  <c r="R1296" i="19"/>
  <c r="E1298" i="19"/>
  <c r="C1300" i="19"/>
  <c r="B1299" i="19"/>
  <c r="O1296" i="19" a="1"/>
  <c r="N1296" i="19" a="1"/>
  <c r="F1299" i="19" a="1"/>
  <c r="E1299" i="19" a="1"/>
  <c r="G1298" i="19" a="1"/>
  <c r="F1299" i="19" l="1"/>
  <c r="V1297" i="19"/>
  <c r="O1296" i="19"/>
  <c r="Q1296" i="19" s="1"/>
  <c r="N1296" i="19"/>
  <c r="P1296" i="19" s="1"/>
  <c r="L1297" i="19"/>
  <c r="M1297" i="19"/>
  <c r="K1297" i="19"/>
  <c r="I1297" i="19"/>
  <c r="X1297" i="19"/>
  <c r="J1297" i="19"/>
  <c r="S1297" i="19"/>
  <c r="U1297" i="19"/>
  <c r="T1297" i="19"/>
  <c r="G1298" i="19"/>
  <c r="W1298" i="19" s="1"/>
  <c r="H1296" i="19"/>
  <c r="E1299" i="19"/>
  <c r="C1301" i="19"/>
  <c r="B1300" i="19"/>
  <c r="R1297" i="19" a="1"/>
  <c r="N1297" i="19" a="1"/>
  <c r="O1297" i="19" a="1"/>
  <c r="F1300" i="19" a="1"/>
  <c r="G1299" i="19" a="1"/>
  <c r="E1300" i="19" a="1"/>
  <c r="R1297" i="19" l="1"/>
  <c r="F1300" i="19"/>
  <c r="V1298" i="19"/>
  <c r="O1297" i="19"/>
  <c r="Q1297" i="19" s="1"/>
  <c r="N1297" i="19"/>
  <c r="P1297" i="19" s="1"/>
  <c r="K1298" i="19"/>
  <c r="L1298" i="19"/>
  <c r="M1298" i="19"/>
  <c r="U1298" i="19"/>
  <c r="X1298" i="19"/>
  <c r="I1298" i="19"/>
  <c r="T1298" i="19"/>
  <c r="S1298" i="19"/>
  <c r="J1298" i="19"/>
  <c r="G1299" i="19"/>
  <c r="H1297" i="19"/>
  <c r="E1300" i="19"/>
  <c r="C1302" i="19"/>
  <c r="B1301" i="19"/>
  <c r="R1298" i="19" a="1"/>
  <c r="O1298" i="19" a="1"/>
  <c r="N1298" i="19" a="1"/>
  <c r="R1299" i="19" a="1"/>
  <c r="F1301" i="19" a="1"/>
  <c r="G1300" i="19" a="1"/>
  <c r="E1301" i="19" a="1"/>
  <c r="R1298" i="19" l="1"/>
  <c r="F1301" i="19"/>
  <c r="V1299" i="19"/>
  <c r="W1299" i="19"/>
  <c r="O1298" i="19"/>
  <c r="Q1298" i="19" s="1"/>
  <c r="N1298" i="19"/>
  <c r="P1298" i="19" s="1"/>
  <c r="L1299" i="19"/>
  <c r="K1299" i="19"/>
  <c r="M1299" i="19"/>
  <c r="I1299" i="19"/>
  <c r="U1299" i="19"/>
  <c r="J1299" i="19"/>
  <c r="S1299" i="19"/>
  <c r="T1299" i="19"/>
  <c r="X1299" i="19"/>
  <c r="H1298" i="19"/>
  <c r="G1300" i="19"/>
  <c r="W1300" i="19" s="1"/>
  <c r="R1299" i="19"/>
  <c r="E1301" i="19"/>
  <c r="C1303" i="19"/>
  <c r="B1302" i="19"/>
  <c r="O1299" i="19" a="1"/>
  <c r="N1299" i="19" a="1"/>
  <c r="F1302" i="19" a="1"/>
  <c r="E1302" i="19" a="1"/>
  <c r="G1301" i="19" a="1"/>
  <c r="F1302" i="19" l="1"/>
  <c r="V1300" i="19"/>
  <c r="O1299" i="19"/>
  <c r="Q1299" i="19" s="1"/>
  <c r="N1299" i="19"/>
  <c r="P1299" i="19" s="1"/>
  <c r="K1300" i="19"/>
  <c r="L1300" i="19"/>
  <c r="M1300" i="19"/>
  <c r="U1300" i="19"/>
  <c r="S1300" i="19"/>
  <c r="J1300" i="19"/>
  <c r="I1300" i="19"/>
  <c r="T1300" i="19"/>
  <c r="X1300" i="19"/>
  <c r="G1301" i="19"/>
  <c r="H1299" i="19"/>
  <c r="E1302" i="19"/>
  <c r="C1304" i="19"/>
  <c r="B1303" i="19"/>
  <c r="O1300" i="19" a="1"/>
  <c r="R1301" i="19" a="1"/>
  <c r="R1300" i="19" a="1"/>
  <c r="N1300" i="19" a="1"/>
  <c r="F1303" i="19" a="1"/>
  <c r="E1303" i="19" a="1"/>
  <c r="G1302" i="19" a="1"/>
  <c r="R1300" i="19" l="1"/>
  <c r="F1303" i="19"/>
  <c r="V1301" i="19"/>
  <c r="W1301" i="19"/>
  <c r="O1300" i="19"/>
  <c r="Q1300" i="19" s="1"/>
  <c r="N1300" i="19"/>
  <c r="P1300" i="19" s="1"/>
  <c r="K1301" i="19"/>
  <c r="L1301" i="19"/>
  <c r="M1301" i="19"/>
  <c r="J1301" i="19"/>
  <c r="T1301" i="19"/>
  <c r="S1301" i="19"/>
  <c r="I1301" i="19"/>
  <c r="X1301" i="19"/>
  <c r="U1301" i="19"/>
  <c r="G1302" i="19"/>
  <c r="H1300" i="19"/>
  <c r="R1301" i="19"/>
  <c r="E1303" i="19"/>
  <c r="C1305" i="19"/>
  <c r="B1304" i="19"/>
  <c r="O1301" i="19" a="1"/>
  <c r="N1301" i="19" a="1"/>
  <c r="R1302" i="19" a="1"/>
  <c r="F1304" i="19" a="1"/>
  <c r="E1304" i="19" a="1"/>
  <c r="G1303" i="19" a="1"/>
  <c r="F1304" i="19" l="1"/>
  <c r="V1302" i="19"/>
  <c r="W1302" i="19"/>
  <c r="O1301" i="19"/>
  <c r="Q1301" i="19" s="1"/>
  <c r="N1301" i="19"/>
  <c r="P1301" i="19" s="1"/>
  <c r="M1302" i="19"/>
  <c r="K1302" i="19"/>
  <c r="L1302" i="19"/>
  <c r="S1302" i="19"/>
  <c r="T1302" i="19"/>
  <c r="X1302" i="19"/>
  <c r="U1302" i="19"/>
  <c r="I1302" i="19"/>
  <c r="J1302" i="19"/>
  <c r="G1303" i="19"/>
  <c r="H1301" i="19"/>
  <c r="R1302" i="19"/>
  <c r="E1304" i="19"/>
  <c r="C1306" i="19"/>
  <c r="B1305" i="19"/>
  <c r="R1303" i="19" a="1"/>
  <c r="N1302" i="19" a="1"/>
  <c r="O1302" i="19" a="1"/>
  <c r="F1305" i="19" a="1"/>
  <c r="G1304" i="19" a="1"/>
  <c r="E1305" i="19" a="1"/>
  <c r="F1305" i="19" l="1"/>
  <c r="V1303" i="19"/>
  <c r="W1303" i="19"/>
  <c r="O1302" i="19"/>
  <c r="Q1302" i="19" s="1"/>
  <c r="N1302" i="19"/>
  <c r="P1302" i="19" s="1"/>
  <c r="K1303" i="19"/>
  <c r="L1303" i="19"/>
  <c r="M1303" i="19"/>
  <c r="S1303" i="19"/>
  <c r="X1303" i="19"/>
  <c r="I1303" i="19"/>
  <c r="J1303" i="19"/>
  <c r="U1303" i="19"/>
  <c r="T1303" i="19"/>
  <c r="G1304" i="19"/>
  <c r="R1303" i="19"/>
  <c r="H1302" i="19"/>
  <c r="E1305" i="19"/>
  <c r="C1307" i="19"/>
  <c r="B1306" i="19"/>
  <c r="O1303" i="19" a="1"/>
  <c r="N1303" i="19" a="1"/>
  <c r="R1304" i="19" a="1"/>
  <c r="F1306" i="19" a="1"/>
  <c r="E1306" i="19" a="1"/>
  <c r="G1305" i="19" a="1"/>
  <c r="F1306" i="19" l="1"/>
  <c r="V1304" i="19"/>
  <c r="W1304" i="19"/>
  <c r="O1303" i="19"/>
  <c r="Q1303" i="19" s="1"/>
  <c r="N1303" i="19"/>
  <c r="P1303" i="19" s="1"/>
  <c r="K1304" i="19"/>
  <c r="M1304" i="19"/>
  <c r="L1304" i="19"/>
  <c r="S1304" i="19"/>
  <c r="I1304" i="19"/>
  <c r="X1304" i="19"/>
  <c r="U1304" i="19"/>
  <c r="J1304" i="19"/>
  <c r="T1304" i="19"/>
  <c r="H1303" i="19"/>
  <c r="G1305" i="19"/>
  <c r="W1305" i="19" s="1"/>
  <c r="R1304" i="19"/>
  <c r="E1306" i="19"/>
  <c r="C1308" i="19"/>
  <c r="B1307" i="19"/>
  <c r="O1304" i="19" a="1"/>
  <c r="N1304" i="19" a="1"/>
  <c r="F1307" i="19" a="1"/>
  <c r="E1307" i="19" a="1"/>
  <c r="G1306" i="19" a="1"/>
  <c r="F1307" i="19" l="1"/>
  <c r="V1305" i="19"/>
  <c r="O1304" i="19"/>
  <c r="Q1304" i="19" s="1"/>
  <c r="N1304" i="19"/>
  <c r="P1304" i="19" s="1"/>
  <c r="H1304" i="19"/>
  <c r="L1305" i="19"/>
  <c r="M1305" i="19"/>
  <c r="K1305" i="19"/>
  <c r="S1305" i="19"/>
  <c r="J1305" i="19"/>
  <c r="T1305" i="19"/>
  <c r="I1305" i="19"/>
  <c r="X1305" i="19"/>
  <c r="U1305" i="19"/>
  <c r="G1306" i="19"/>
  <c r="W1306" i="19" s="1"/>
  <c r="E1307" i="19"/>
  <c r="C1309" i="19"/>
  <c r="B1308" i="19"/>
  <c r="O1305" i="19" a="1"/>
  <c r="R1305" i="19" a="1"/>
  <c r="N1305" i="19" a="1"/>
  <c r="F1308" i="19" a="1"/>
  <c r="E1308" i="19" a="1"/>
  <c r="G1307" i="19" a="1"/>
  <c r="R1305" i="19" l="1"/>
  <c r="F1308" i="19"/>
  <c r="V1306" i="19"/>
  <c r="O1305" i="19"/>
  <c r="Q1305" i="19" s="1"/>
  <c r="N1305" i="19"/>
  <c r="P1305" i="19" s="1"/>
  <c r="K1306" i="19"/>
  <c r="L1306" i="19"/>
  <c r="M1306" i="19"/>
  <c r="S1306" i="19"/>
  <c r="H1305" i="19"/>
  <c r="J1306" i="19"/>
  <c r="I1306" i="19"/>
  <c r="U1306" i="19"/>
  <c r="X1306" i="19"/>
  <c r="T1306" i="19"/>
  <c r="G1307" i="19"/>
  <c r="W1307" i="19" s="1"/>
  <c r="E1308" i="19"/>
  <c r="C1310" i="19"/>
  <c r="B1309" i="19"/>
  <c r="O1306" i="19" a="1"/>
  <c r="R1306" i="19" a="1"/>
  <c r="N1306" i="19" a="1"/>
  <c r="F1309" i="19" a="1"/>
  <c r="G1308" i="19" a="1"/>
  <c r="E1309" i="19" a="1"/>
  <c r="R1306" i="19" l="1"/>
  <c r="F1309" i="19"/>
  <c r="V1307" i="19"/>
  <c r="O1306" i="19"/>
  <c r="Q1306" i="19" s="1"/>
  <c r="N1306" i="19"/>
  <c r="P1306" i="19" s="1"/>
  <c r="L1307" i="19"/>
  <c r="K1307" i="19"/>
  <c r="M1307" i="19"/>
  <c r="T1307" i="19"/>
  <c r="X1307" i="19"/>
  <c r="I1307" i="19"/>
  <c r="S1307" i="19"/>
  <c r="J1307" i="19"/>
  <c r="U1307" i="19"/>
  <c r="G1308" i="19"/>
  <c r="H1306" i="19"/>
  <c r="E1309" i="19"/>
  <c r="C1311" i="19"/>
  <c r="B1310" i="19"/>
  <c r="N1307" i="19" a="1"/>
  <c r="R1308" i="19" a="1"/>
  <c r="R1307" i="19" a="1"/>
  <c r="O1307" i="19" a="1"/>
  <c r="F1310" i="19" a="1"/>
  <c r="E1310" i="19" a="1"/>
  <c r="G1309" i="19" a="1"/>
  <c r="R1307" i="19" l="1"/>
  <c r="F1310" i="19"/>
  <c r="V1308" i="19"/>
  <c r="W1308" i="19"/>
  <c r="O1307" i="19"/>
  <c r="Q1307" i="19" s="1"/>
  <c r="N1307" i="19"/>
  <c r="P1307" i="19" s="1"/>
  <c r="K1308" i="19"/>
  <c r="L1308" i="19"/>
  <c r="M1308" i="19"/>
  <c r="H1307" i="19"/>
  <c r="S1308" i="19"/>
  <c r="I1308" i="19"/>
  <c r="X1308" i="19"/>
  <c r="T1308" i="19"/>
  <c r="J1308" i="19"/>
  <c r="U1308" i="19"/>
  <c r="G1309" i="19"/>
  <c r="W1309" i="19" s="1"/>
  <c r="R1308" i="19"/>
  <c r="E1310" i="19"/>
  <c r="C1312" i="19"/>
  <c r="B1311" i="19"/>
  <c r="O1308" i="19" a="1"/>
  <c r="N1308" i="19" a="1"/>
  <c r="F1311" i="19" a="1"/>
  <c r="E1311" i="19" a="1"/>
  <c r="G1310" i="19" a="1"/>
  <c r="F1311" i="19" l="1"/>
  <c r="V1309" i="19"/>
  <c r="O1308" i="19"/>
  <c r="Q1308" i="19" s="1"/>
  <c r="N1308" i="19"/>
  <c r="P1308" i="19" s="1"/>
  <c r="K1309" i="19"/>
  <c r="L1309" i="19"/>
  <c r="M1309" i="19"/>
  <c r="U1309" i="19"/>
  <c r="I1309" i="19"/>
  <c r="T1309" i="19"/>
  <c r="X1309" i="19"/>
  <c r="J1309" i="19"/>
  <c r="S1309" i="19"/>
  <c r="G1310" i="19"/>
  <c r="H1308" i="19"/>
  <c r="E1311" i="19"/>
  <c r="C1313" i="19"/>
  <c r="B1312" i="19"/>
  <c r="O1309" i="19" a="1"/>
  <c r="R1309" i="19" a="1"/>
  <c r="N1309" i="19" a="1"/>
  <c r="R1310" i="19" a="1"/>
  <c r="F1312" i="19" a="1"/>
  <c r="E1312" i="19" a="1"/>
  <c r="G1311" i="19" a="1"/>
  <c r="R1309" i="19" l="1"/>
  <c r="F1312" i="19"/>
  <c r="V1310" i="19"/>
  <c r="W1310" i="19"/>
  <c r="O1309" i="19"/>
  <c r="Q1309" i="19" s="1"/>
  <c r="N1309" i="19"/>
  <c r="P1309" i="19" s="1"/>
  <c r="M1310" i="19"/>
  <c r="K1310" i="19"/>
  <c r="L1310" i="19"/>
  <c r="T1310" i="19"/>
  <c r="I1310" i="19"/>
  <c r="J1310" i="19"/>
  <c r="X1310" i="19"/>
  <c r="S1310" i="19"/>
  <c r="U1310" i="19"/>
  <c r="G1311" i="19"/>
  <c r="H1309" i="19"/>
  <c r="R1310" i="19"/>
  <c r="E1312" i="19"/>
  <c r="C1314" i="19"/>
  <c r="B1313" i="19"/>
  <c r="R1311" i="19" a="1"/>
  <c r="O1310" i="19" a="1"/>
  <c r="N1310" i="19" a="1"/>
  <c r="F1313" i="19" a="1"/>
  <c r="E1313" i="19" a="1"/>
  <c r="G1312" i="19" a="1"/>
  <c r="F1313" i="19" l="1"/>
  <c r="V1311" i="19"/>
  <c r="W1311" i="19"/>
  <c r="O1310" i="19"/>
  <c r="Q1310" i="19" s="1"/>
  <c r="N1310" i="19"/>
  <c r="P1310" i="19" s="1"/>
  <c r="H1310" i="19"/>
  <c r="K1311" i="19"/>
  <c r="L1311" i="19"/>
  <c r="M1311" i="19"/>
  <c r="X1311" i="19"/>
  <c r="S1311" i="19"/>
  <c r="I1311" i="19"/>
  <c r="U1311" i="19"/>
  <c r="T1311" i="19"/>
  <c r="J1311" i="19"/>
  <c r="G1312" i="19"/>
  <c r="W1312" i="19" s="1"/>
  <c r="R1311" i="19"/>
  <c r="E1313" i="19"/>
  <c r="C1315" i="19"/>
  <c r="B1314" i="19"/>
  <c r="O1311" i="19" a="1"/>
  <c r="N1311" i="19" a="1"/>
  <c r="F1314" i="19" a="1"/>
  <c r="E1314" i="19" a="1"/>
  <c r="G1313" i="19" a="1"/>
  <c r="F1314" i="19" l="1"/>
  <c r="V1312" i="19"/>
  <c r="O1311" i="19"/>
  <c r="Q1311" i="19" s="1"/>
  <c r="N1311" i="19"/>
  <c r="P1311" i="19" s="1"/>
  <c r="K1312" i="19"/>
  <c r="M1312" i="19"/>
  <c r="L1312" i="19"/>
  <c r="U1312" i="19"/>
  <c r="S1312" i="19"/>
  <c r="T1312" i="19"/>
  <c r="J1312" i="19"/>
  <c r="X1312" i="19"/>
  <c r="I1312" i="19"/>
  <c r="G1313" i="19"/>
  <c r="H1311" i="19"/>
  <c r="E1314" i="19"/>
  <c r="C1316" i="19"/>
  <c r="B1315" i="19"/>
  <c r="R1312" i="19" a="1"/>
  <c r="N1312" i="19" a="1"/>
  <c r="O1312" i="19" a="1"/>
  <c r="R1313" i="19" a="1"/>
  <c r="F1315" i="19" a="1"/>
  <c r="G1314" i="19" a="1"/>
  <c r="E1315" i="19" a="1"/>
  <c r="R1312" i="19" l="1"/>
  <c r="F1315" i="19"/>
  <c r="V1313" i="19"/>
  <c r="W1313" i="19"/>
  <c r="O1312" i="19"/>
  <c r="Q1312" i="19" s="1"/>
  <c r="N1312" i="19"/>
  <c r="P1312" i="19" s="1"/>
  <c r="L1313" i="19"/>
  <c r="M1313" i="19"/>
  <c r="K1313" i="19"/>
  <c r="T1313" i="19"/>
  <c r="I1313" i="19"/>
  <c r="X1313" i="19"/>
  <c r="U1313" i="19"/>
  <c r="J1313" i="19"/>
  <c r="S1313" i="19"/>
  <c r="G1314" i="19"/>
  <c r="R1313" i="19"/>
  <c r="H1312" i="19"/>
  <c r="E1315" i="19"/>
  <c r="C1317" i="19"/>
  <c r="B1316" i="19"/>
  <c r="O1313" i="19" a="1"/>
  <c r="N1313" i="19" a="1"/>
  <c r="R1314" i="19" a="1"/>
  <c r="F1316" i="19" a="1"/>
  <c r="G1315" i="19" a="1"/>
  <c r="E1316" i="19" a="1"/>
  <c r="F1316" i="19" l="1"/>
  <c r="V1314" i="19"/>
  <c r="W1314" i="19"/>
  <c r="O1313" i="19"/>
  <c r="Q1313" i="19" s="1"/>
  <c r="N1313" i="19"/>
  <c r="P1313" i="19" s="1"/>
  <c r="K1314" i="19"/>
  <c r="L1314" i="19"/>
  <c r="M1314" i="19"/>
  <c r="J1314" i="19"/>
  <c r="X1314" i="19"/>
  <c r="I1314" i="19"/>
  <c r="U1314" i="19"/>
  <c r="S1314" i="19"/>
  <c r="T1314" i="19"/>
  <c r="G1315" i="19"/>
  <c r="H1313" i="19"/>
  <c r="R1314" i="19"/>
  <c r="E1316" i="19"/>
  <c r="C1318" i="19"/>
  <c r="B1317" i="19"/>
  <c r="O1314" i="19" a="1"/>
  <c r="N1314" i="19" a="1"/>
  <c r="F1317" i="19" a="1"/>
  <c r="E1317" i="19" a="1"/>
  <c r="G1316" i="19" a="1"/>
  <c r="F1317" i="19" l="1"/>
  <c r="V1315" i="19"/>
  <c r="W1315" i="19"/>
  <c r="O1314" i="19"/>
  <c r="Q1314" i="19" s="1"/>
  <c r="N1314" i="19"/>
  <c r="P1314" i="19" s="1"/>
  <c r="L1315" i="19"/>
  <c r="M1315" i="19"/>
  <c r="K1315" i="19"/>
  <c r="I1315" i="19"/>
  <c r="J1315" i="19"/>
  <c r="X1315" i="19"/>
  <c r="T1315" i="19"/>
  <c r="U1315" i="19"/>
  <c r="S1315" i="19"/>
  <c r="H1314" i="19"/>
  <c r="G1316" i="19"/>
  <c r="W1316" i="19" s="1"/>
  <c r="E1317" i="19"/>
  <c r="C1319" i="19"/>
  <c r="B1318" i="19"/>
  <c r="R1315" i="19" a="1"/>
  <c r="N1315" i="19" a="1"/>
  <c r="O1315" i="19" a="1"/>
  <c r="F1318" i="19" a="1"/>
  <c r="E1318" i="19" a="1"/>
  <c r="G1317" i="19" a="1"/>
  <c r="R1315" i="19" l="1"/>
  <c r="F1318" i="19"/>
  <c r="V1316" i="19"/>
  <c r="O1315" i="19"/>
  <c r="Q1315" i="19" s="1"/>
  <c r="N1315" i="19"/>
  <c r="P1315" i="19" s="1"/>
  <c r="K1316" i="19"/>
  <c r="L1316" i="19"/>
  <c r="M1316" i="19"/>
  <c r="U1316" i="19"/>
  <c r="T1316" i="19"/>
  <c r="S1316" i="19"/>
  <c r="I1316" i="19"/>
  <c r="J1316" i="19"/>
  <c r="X1316" i="19"/>
  <c r="G1317" i="19"/>
  <c r="H1315" i="19"/>
  <c r="E1318" i="19"/>
  <c r="C1320" i="19"/>
  <c r="B1319" i="19"/>
  <c r="R1317" i="19" a="1"/>
  <c r="R1316" i="19" a="1"/>
  <c r="N1316" i="19" a="1"/>
  <c r="O1316" i="19" a="1"/>
  <c r="F1319" i="19" a="1"/>
  <c r="G1318" i="19" a="1"/>
  <c r="E1319" i="19" a="1"/>
  <c r="R1316" i="19" l="1"/>
  <c r="F1319" i="19"/>
  <c r="V1317" i="19"/>
  <c r="W1317" i="19"/>
  <c r="O1316" i="19"/>
  <c r="Q1316" i="19" s="1"/>
  <c r="N1316" i="19"/>
  <c r="P1316" i="19" s="1"/>
  <c r="K1317" i="19"/>
  <c r="L1317" i="19"/>
  <c r="M1317" i="19"/>
  <c r="S1317" i="19"/>
  <c r="I1317" i="19"/>
  <c r="U1317" i="19"/>
  <c r="T1317" i="19"/>
  <c r="X1317" i="19"/>
  <c r="J1317" i="19"/>
  <c r="G1318" i="19"/>
  <c r="H1316" i="19"/>
  <c r="R1317" i="19"/>
  <c r="E1319" i="19"/>
  <c r="C1321" i="19"/>
  <c r="B1320" i="19"/>
  <c r="R1318" i="19" a="1"/>
  <c r="N1317" i="19" a="1"/>
  <c r="O1317" i="19" a="1"/>
  <c r="F1320" i="19" a="1"/>
  <c r="E1320" i="19" a="1"/>
  <c r="G1319" i="19" a="1"/>
  <c r="F1320" i="19" l="1"/>
  <c r="V1318" i="19"/>
  <c r="W1318" i="19"/>
  <c r="O1317" i="19"/>
  <c r="Q1317" i="19" s="1"/>
  <c r="N1317" i="19"/>
  <c r="P1317" i="19" s="1"/>
  <c r="M1318" i="19"/>
  <c r="K1318" i="19"/>
  <c r="L1318" i="19"/>
  <c r="J1318" i="19"/>
  <c r="T1318" i="19"/>
  <c r="X1318" i="19"/>
  <c r="S1318" i="19"/>
  <c r="U1318" i="19"/>
  <c r="I1318" i="19"/>
  <c r="G1319" i="19"/>
  <c r="R1318" i="19"/>
  <c r="H1317" i="19"/>
  <c r="E1320" i="19"/>
  <c r="C1322" i="19"/>
  <c r="B1321" i="19"/>
  <c r="O1318" i="19" a="1"/>
  <c r="R1319" i="19" a="1"/>
  <c r="N1318" i="19" a="1"/>
  <c r="F1321" i="19" a="1"/>
  <c r="E1321" i="19" a="1"/>
  <c r="G1320" i="19" a="1"/>
  <c r="F1321" i="19" l="1"/>
  <c r="V1319" i="19"/>
  <c r="W1319" i="19"/>
  <c r="O1318" i="19"/>
  <c r="Q1318" i="19" s="1"/>
  <c r="N1318" i="19"/>
  <c r="P1318" i="19" s="1"/>
  <c r="K1319" i="19"/>
  <c r="L1319" i="19"/>
  <c r="M1319" i="19"/>
  <c r="X1319" i="19"/>
  <c r="T1319" i="19"/>
  <c r="U1319" i="19"/>
  <c r="S1319" i="19"/>
  <c r="I1319" i="19"/>
  <c r="J1319" i="19"/>
  <c r="G1320" i="19"/>
  <c r="H1318" i="19"/>
  <c r="R1319" i="19"/>
  <c r="E1321" i="19"/>
  <c r="C1323" i="19"/>
  <c r="B1322" i="19"/>
  <c r="O1319" i="19" a="1"/>
  <c r="N1319" i="19" a="1"/>
  <c r="F1322" i="19" a="1"/>
  <c r="G1321" i="19" a="1"/>
  <c r="E1322" i="19" a="1"/>
  <c r="F1322" i="19" l="1"/>
  <c r="V1320" i="19"/>
  <c r="W1320" i="19"/>
  <c r="O1319" i="19"/>
  <c r="Q1319" i="19" s="1"/>
  <c r="N1319" i="19"/>
  <c r="P1319" i="19" s="1"/>
  <c r="K1320" i="19"/>
  <c r="M1320" i="19"/>
  <c r="L1320" i="19"/>
  <c r="J1320" i="19"/>
  <c r="U1320" i="19"/>
  <c r="I1320" i="19"/>
  <c r="T1320" i="19"/>
  <c r="S1320" i="19"/>
  <c r="X1320" i="19"/>
  <c r="H1319" i="19"/>
  <c r="G1321" i="19"/>
  <c r="W1321" i="19" s="1"/>
  <c r="E1322" i="19"/>
  <c r="C1324" i="19"/>
  <c r="B1323" i="19"/>
  <c r="N1320" i="19" a="1"/>
  <c r="R1320" i="19" a="1"/>
  <c r="O1320" i="19" a="1"/>
  <c r="F1323" i="19" a="1"/>
  <c r="G1322" i="19" a="1"/>
  <c r="E1323" i="19" a="1"/>
  <c r="R1320" i="19" l="1"/>
  <c r="F1323" i="19"/>
  <c r="V1321" i="19"/>
  <c r="O1320" i="19"/>
  <c r="Q1320" i="19" s="1"/>
  <c r="N1320" i="19"/>
  <c r="P1320" i="19" s="1"/>
  <c r="L1321" i="19"/>
  <c r="M1321" i="19"/>
  <c r="K1321" i="19"/>
  <c r="U1321" i="19"/>
  <c r="S1321" i="19"/>
  <c r="J1321" i="19"/>
  <c r="I1321" i="19"/>
  <c r="T1321" i="19"/>
  <c r="X1321" i="19"/>
  <c r="G1322" i="19"/>
  <c r="H1320" i="19"/>
  <c r="E1323" i="19"/>
  <c r="C1325" i="19"/>
  <c r="B1324" i="19"/>
  <c r="R1321" i="19" a="1"/>
  <c r="N1321" i="19" a="1"/>
  <c r="O1321" i="19" a="1"/>
  <c r="R1322" i="19" a="1"/>
  <c r="F1324" i="19" a="1"/>
  <c r="G1323" i="19" a="1"/>
  <c r="E1324" i="19" a="1"/>
  <c r="R1321" i="19" l="1"/>
  <c r="F1324" i="19"/>
  <c r="V1322" i="19"/>
  <c r="W1322" i="19"/>
  <c r="O1321" i="19"/>
  <c r="Q1321" i="19" s="1"/>
  <c r="N1321" i="19"/>
  <c r="P1321" i="19" s="1"/>
  <c r="K1322" i="19"/>
  <c r="L1322" i="19"/>
  <c r="M1322" i="19"/>
  <c r="X1322" i="19"/>
  <c r="S1322" i="19"/>
  <c r="U1322" i="19"/>
  <c r="J1322" i="19"/>
  <c r="I1322" i="19"/>
  <c r="T1322" i="19"/>
  <c r="G1323" i="19"/>
  <c r="H1321" i="19"/>
  <c r="R1322" i="19"/>
  <c r="E1324" i="19"/>
  <c r="C1326" i="19"/>
  <c r="B1325" i="19"/>
  <c r="N1322" i="19" a="1"/>
  <c r="O1322" i="19" a="1"/>
  <c r="F1325" i="19" a="1"/>
  <c r="G1324" i="19" a="1"/>
  <c r="E1325" i="19" a="1"/>
  <c r="F1325" i="19" l="1"/>
  <c r="V1323" i="19"/>
  <c r="W1323" i="19"/>
  <c r="O1322" i="19"/>
  <c r="Q1322" i="19" s="1"/>
  <c r="N1322" i="19"/>
  <c r="P1322" i="19" s="1"/>
  <c r="L1323" i="19"/>
  <c r="M1323" i="19"/>
  <c r="K1323" i="19"/>
  <c r="S1323" i="19"/>
  <c r="T1323" i="19"/>
  <c r="X1323" i="19"/>
  <c r="I1323" i="19"/>
  <c r="J1323" i="19"/>
  <c r="U1323" i="19"/>
  <c r="G1324" i="19"/>
  <c r="H1322" i="19"/>
  <c r="E1325" i="19"/>
  <c r="C1327" i="19"/>
  <c r="B1326" i="19"/>
  <c r="R1323" i="19" a="1"/>
  <c r="O1323" i="19" a="1"/>
  <c r="N1323" i="19" a="1"/>
  <c r="R1324" i="19" a="1"/>
  <c r="F1326" i="19" a="1"/>
  <c r="G1325" i="19" a="1"/>
  <c r="E1326" i="19" a="1"/>
  <c r="R1323" i="19" l="1"/>
  <c r="F1326" i="19"/>
  <c r="V1324" i="19"/>
  <c r="W1324" i="19"/>
  <c r="O1323" i="19"/>
  <c r="Q1323" i="19" s="1"/>
  <c r="N1323" i="19"/>
  <c r="P1323" i="19" s="1"/>
  <c r="K1324" i="19"/>
  <c r="L1324" i="19"/>
  <c r="M1324" i="19"/>
  <c r="X1324" i="19"/>
  <c r="T1324" i="19"/>
  <c r="S1324" i="19"/>
  <c r="U1324" i="19"/>
  <c r="J1324" i="19"/>
  <c r="I1324" i="19"/>
  <c r="G1325" i="19"/>
  <c r="R1324" i="19"/>
  <c r="H1323" i="19"/>
  <c r="E1326" i="19"/>
  <c r="C1328" i="19"/>
  <c r="B1327" i="19"/>
  <c r="O1324" i="19" a="1"/>
  <c r="R1325" i="19" a="1"/>
  <c r="N1324" i="19" a="1"/>
  <c r="F1327" i="19" a="1"/>
  <c r="G1326" i="19" a="1"/>
  <c r="E1327" i="19" a="1"/>
  <c r="F1327" i="19" l="1"/>
  <c r="V1325" i="19"/>
  <c r="W1325" i="19"/>
  <c r="O1324" i="19"/>
  <c r="Q1324" i="19" s="1"/>
  <c r="N1324" i="19"/>
  <c r="P1324" i="19" s="1"/>
  <c r="K1325" i="19"/>
  <c r="L1325" i="19"/>
  <c r="M1325" i="19"/>
  <c r="S1325" i="19"/>
  <c r="T1325" i="19"/>
  <c r="J1325" i="19"/>
  <c r="X1325" i="19"/>
  <c r="I1325" i="19"/>
  <c r="U1325" i="19"/>
  <c r="G1326" i="19"/>
  <c r="H1324" i="19"/>
  <c r="R1325" i="19"/>
  <c r="E1327" i="19"/>
  <c r="C1329" i="19"/>
  <c r="B1328" i="19"/>
  <c r="O1325" i="19" a="1"/>
  <c r="R1326" i="19" a="1"/>
  <c r="N1325" i="19" a="1"/>
  <c r="F1328" i="19" a="1"/>
  <c r="E1328" i="19" a="1"/>
  <c r="G1327" i="19" a="1"/>
  <c r="F1328" i="19" l="1"/>
  <c r="V1326" i="19"/>
  <c r="W1326" i="19"/>
  <c r="O1325" i="19"/>
  <c r="Q1325" i="19" s="1"/>
  <c r="N1325" i="19"/>
  <c r="P1325" i="19" s="1"/>
  <c r="M1326" i="19"/>
  <c r="K1326" i="19"/>
  <c r="L1326" i="19"/>
  <c r="S1326" i="19"/>
  <c r="T1326" i="19"/>
  <c r="J1326" i="19"/>
  <c r="U1326" i="19"/>
  <c r="X1326" i="19"/>
  <c r="I1326" i="19"/>
  <c r="G1327" i="19"/>
  <c r="H1325" i="19"/>
  <c r="R1326" i="19"/>
  <c r="E1328" i="19"/>
  <c r="C1330" i="19"/>
  <c r="B1329" i="19"/>
  <c r="O1326" i="19" a="1"/>
  <c r="N1326" i="19" a="1"/>
  <c r="R1327" i="19" a="1"/>
  <c r="F1329" i="19" a="1"/>
  <c r="E1329" i="19" a="1"/>
  <c r="G1328" i="19" a="1"/>
  <c r="F1329" i="19" l="1"/>
  <c r="V1327" i="19"/>
  <c r="W1327" i="19"/>
  <c r="O1326" i="19"/>
  <c r="Q1326" i="19" s="1"/>
  <c r="N1326" i="19"/>
  <c r="P1326" i="19" s="1"/>
  <c r="K1327" i="19"/>
  <c r="L1327" i="19"/>
  <c r="M1327" i="19"/>
  <c r="U1327" i="19"/>
  <c r="S1327" i="19"/>
  <c r="T1327" i="19"/>
  <c r="I1327" i="19"/>
  <c r="J1327" i="19"/>
  <c r="X1327" i="19"/>
  <c r="H1326" i="19"/>
  <c r="G1328" i="19"/>
  <c r="W1328" i="19" s="1"/>
  <c r="R1327" i="19"/>
  <c r="E1329" i="19"/>
  <c r="C1331" i="19"/>
  <c r="B1330" i="19"/>
  <c r="N1327" i="19" a="1"/>
  <c r="O1327" i="19" a="1"/>
  <c r="F1330" i="19" a="1"/>
  <c r="G1329" i="19" a="1"/>
  <c r="E1330" i="19" a="1"/>
  <c r="F1330" i="19" l="1"/>
  <c r="V1328" i="19"/>
  <c r="O1327" i="19"/>
  <c r="Q1327" i="19" s="1"/>
  <c r="N1327" i="19"/>
  <c r="P1327" i="19" s="1"/>
  <c r="K1328" i="19"/>
  <c r="M1328" i="19"/>
  <c r="L1328" i="19"/>
  <c r="H1327" i="19"/>
  <c r="J1328" i="19"/>
  <c r="S1328" i="19"/>
  <c r="I1328" i="19"/>
  <c r="U1328" i="19"/>
  <c r="T1328" i="19"/>
  <c r="X1328" i="19"/>
  <c r="G1329" i="19"/>
  <c r="W1329" i="19" s="1"/>
  <c r="E1330" i="19"/>
  <c r="C1332" i="19"/>
  <c r="B1331" i="19"/>
  <c r="R1328" i="19" a="1"/>
  <c r="O1328" i="19" a="1"/>
  <c r="N1328" i="19" a="1"/>
  <c r="F1331" i="19" a="1"/>
  <c r="E1331" i="19" a="1"/>
  <c r="G1330" i="19" a="1"/>
  <c r="R1328" i="19" l="1"/>
  <c r="F1331" i="19"/>
  <c r="V1329" i="19"/>
  <c r="O1328" i="19"/>
  <c r="Q1328" i="19" s="1"/>
  <c r="N1328" i="19"/>
  <c r="P1328" i="19" s="1"/>
  <c r="L1329" i="19"/>
  <c r="M1329" i="19"/>
  <c r="K1329" i="19"/>
  <c r="S1329" i="19"/>
  <c r="I1329" i="19"/>
  <c r="T1329" i="19"/>
  <c r="X1329" i="19"/>
  <c r="J1329" i="19"/>
  <c r="H1328" i="19"/>
  <c r="U1329" i="19"/>
  <c r="G1330" i="19"/>
  <c r="W1330" i="19" s="1"/>
  <c r="E1331" i="19"/>
  <c r="C1333" i="19"/>
  <c r="B1332" i="19"/>
  <c r="O1329" i="19" a="1"/>
  <c r="R1329" i="19" a="1"/>
  <c r="N1329" i="19" a="1"/>
  <c r="F1332" i="19" a="1"/>
  <c r="G1331" i="19" a="1"/>
  <c r="E1332" i="19" a="1"/>
  <c r="R1329" i="19" l="1"/>
  <c r="F1332" i="19"/>
  <c r="V1330" i="19"/>
  <c r="O1329" i="19"/>
  <c r="Q1329" i="19" s="1"/>
  <c r="N1329" i="19"/>
  <c r="P1329" i="19" s="1"/>
  <c r="K1330" i="19"/>
  <c r="L1330" i="19"/>
  <c r="M1330" i="19"/>
  <c r="T1330" i="19"/>
  <c r="X1330" i="19"/>
  <c r="J1330" i="19"/>
  <c r="I1330" i="19"/>
  <c r="S1330" i="19"/>
  <c r="U1330" i="19"/>
  <c r="H1329" i="19"/>
  <c r="G1331" i="19"/>
  <c r="W1331" i="19" s="1"/>
  <c r="E1332" i="19"/>
  <c r="C1334" i="19"/>
  <c r="B1333" i="19"/>
  <c r="R1330" i="19" a="1"/>
  <c r="N1330" i="19" a="1"/>
  <c r="O1330" i="19" a="1"/>
  <c r="F1333" i="19" a="1"/>
  <c r="G1332" i="19" a="1"/>
  <c r="E1333" i="19" a="1"/>
  <c r="R1330" i="19" l="1"/>
  <c r="F1333" i="19"/>
  <c r="V1331" i="19"/>
  <c r="O1330" i="19"/>
  <c r="Q1330" i="19" s="1"/>
  <c r="N1330" i="19"/>
  <c r="P1330" i="19" s="1"/>
  <c r="L1331" i="19"/>
  <c r="K1331" i="19"/>
  <c r="M1331" i="19"/>
  <c r="U1331" i="19"/>
  <c r="J1331" i="19"/>
  <c r="T1331" i="19"/>
  <c r="S1331" i="19"/>
  <c r="I1331" i="19"/>
  <c r="X1331" i="19"/>
  <c r="G1332" i="19"/>
  <c r="H1330" i="19"/>
  <c r="E1333" i="19"/>
  <c r="C1335" i="19"/>
  <c r="B1334" i="19"/>
  <c r="O1331" i="19" a="1"/>
  <c r="R1331" i="19" a="1"/>
  <c r="N1331" i="19" a="1"/>
  <c r="R1332" i="19" a="1"/>
  <c r="F1334" i="19" a="1"/>
  <c r="G1333" i="19" a="1"/>
  <c r="E1334" i="19" a="1"/>
  <c r="R1331" i="19" l="1"/>
  <c r="F1334" i="19"/>
  <c r="V1332" i="19"/>
  <c r="W1332" i="19"/>
  <c r="O1331" i="19"/>
  <c r="Q1331" i="19" s="1"/>
  <c r="N1331" i="19"/>
  <c r="P1331" i="19" s="1"/>
  <c r="H1331" i="19"/>
  <c r="K1332" i="19"/>
  <c r="L1332" i="19"/>
  <c r="M1332" i="19"/>
  <c r="X1332" i="19"/>
  <c r="U1332" i="19"/>
  <c r="J1332" i="19"/>
  <c r="I1332" i="19"/>
  <c r="S1332" i="19"/>
  <c r="T1332" i="19"/>
  <c r="G1333" i="19"/>
  <c r="W1333" i="19" s="1"/>
  <c r="R1332" i="19"/>
  <c r="E1334" i="19"/>
  <c r="C1336" i="19"/>
  <c r="B1335" i="19"/>
  <c r="N1332" i="19" a="1"/>
  <c r="O1332" i="19" a="1"/>
  <c r="F1335" i="19" a="1"/>
  <c r="G1334" i="19" a="1"/>
  <c r="E1335" i="19" a="1"/>
  <c r="F1335" i="19" l="1"/>
  <c r="V1333" i="19"/>
  <c r="O1332" i="19"/>
  <c r="Q1332" i="19" s="1"/>
  <c r="N1332" i="19"/>
  <c r="K1333" i="19"/>
  <c r="L1333" i="19"/>
  <c r="M1333" i="19"/>
  <c r="S1333" i="19"/>
  <c r="I1333" i="19"/>
  <c r="J1333" i="19"/>
  <c r="X1333" i="19"/>
  <c r="U1333" i="19"/>
  <c r="T1333" i="19"/>
  <c r="G1334" i="19"/>
  <c r="W1334" i="19" s="1"/>
  <c r="E1335" i="19"/>
  <c r="C1337" i="19"/>
  <c r="B1336" i="19"/>
  <c r="O1333" i="19" a="1"/>
  <c r="R1333" i="19" a="1"/>
  <c r="N1333" i="19" a="1"/>
  <c r="F1336" i="19" a="1"/>
  <c r="E1336" i="19" a="1"/>
  <c r="G1335" i="19" a="1"/>
  <c r="R1333" i="19" l="1"/>
  <c r="F1336" i="19"/>
  <c r="V1334" i="19"/>
  <c r="O1333" i="19"/>
  <c r="Q1333" i="19" s="1"/>
  <c r="H1332" i="19"/>
  <c r="P1332" i="19"/>
  <c r="N1333" i="19"/>
  <c r="P1333" i="19" s="1"/>
  <c r="M1334" i="19"/>
  <c r="K1334" i="19"/>
  <c r="L1334" i="19"/>
  <c r="S1334" i="19"/>
  <c r="X1334" i="19"/>
  <c r="T1334" i="19"/>
  <c r="U1334" i="19"/>
  <c r="I1334" i="19"/>
  <c r="J1334" i="19"/>
  <c r="G1335" i="19"/>
  <c r="W1335" i="19" s="1"/>
  <c r="H1333" i="19"/>
  <c r="E1336" i="19"/>
  <c r="C1338" i="19"/>
  <c r="B1337" i="19"/>
  <c r="N1334" i="19" a="1"/>
  <c r="R1334" i="19" a="1"/>
  <c r="O1334" i="19" a="1"/>
  <c r="F1337" i="19" a="1"/>
  <c r="E1337" i="19" a="1"/>
  <c r="G1336" i="19" a="1"/>
  <c r="R1334" i="19" l="1"/>
  <c r="F1337" i="19"/>
  <c r="V1335" i="19"/>
  <c r="O1334" i="19"/>
  <c r="Q1334" i="19" s="1"/>
  <c r="N1334" i="19"/>
  <c r="P1334" i="19" s="1"/>
  <c r="K1335" i="19"/>
  <c r="L1335" i="19"/>
  <c r="M1335" i="19"/>
  <c r="I1335" i="19"/>
  <c r="J1335" i="19"/>
  <c r="T1335" i="19"/>
  <c r="H1334" i="19"/>
  <c r="X1335" i="19"/>
  <c r="S1335" i="19"/>
  <c r="U1335" i="19"/>
  <c r="G1336" i="19"/>
  <c r="W1336" i="19" s="1"/>
  <c r="E1337" i="19"/>
  <c r="C1339" i="19"/>
  <c r="B1338" i="19"/>
  <c r="R1335" i="19" a="1"/>
  <c r="N1335" i="19" a="1"/>
  <c r="O1335" i="19" a="1"/>
  <c r="F1338" i="19" a="1"/>
  <c r="E1338" i="19" a="1"/>
  <c r="G1337" i="19" a="1"/>
  <c r="R1335" i="19" l="1"/>
  <c r="F1338" i="19"/>
  <c r="V1336" i="19"/>
  <c r="O1335" i="19"/>
  <c r="Q1335" i="19" s="1"/>
  <c r="N1335" i="19"/>
  <c r="P1335" i="19" s="1"/>
  <c r="K1336" i="19"/>
  <c r="M1336" i="19"/>
  <c r="L1336" i="19"/>
  <c r="H1335" i="19"/>
  <c r="X1336" i="19"/>
  <c r="U1336" i="19"/>
  <c r="I1336" i="19"/>
  <c r="S1336" i="19"/>
  <c r="J1336" i="19"/>
  <c r="T1336" i="19"/>
  <c r="G1337" i="19"/>
  <c r="W1337" i="19" s="1"/>
  <c r="E1338" i="19"/>
  <c r="C1340" i="19"/>
  <c r="B1339" i="19"/>
  <c r="R1336" i="19" a="1"/>
  <c r="O1336" i="19" a="1"/>
  <c r="N1336" i="19" a="1"/>
  <c r="F1339" i="19" a="1"/>
  <c r="G1338" i="19" a="1"/>
  <c r="E1339" i="19" a="1"/>
  <c r="R1336" i="19" l="1"/>
  <c r="F1339" i="19"/>
  <c r="V1337" i="19"/>
  <c r="O1336" i="19"/>
  <c r="Q1336" i="19" s="1"/>
  <c r="N1336" i="19"/>
  <c r="P1336" i="19" s="1"/>
  <c r="L1337" i="19"/>
  <c r="M1337" i="19"/>
  <c r="K1337" i="19"/>
  <c r="H1336" i="19"/>
  <c r="I1337" i="19"/>
  <c r="J1337" i="19"/>
  <c r="X1337" i="19"/>
  <c r="S1337" i="19"/>
  <c r="U1337" i="19"/>
  <c r="T1337" i="19"/>
  <c r="G1338" i="19"/>
  <c r="W1338" i="19" s="1"/>
  <c r="E1339" i="19"/>
  <c r="C1341" i="19"/>
  <c r="B1340" i="19"/>
  <c r="O1337" i="19" a="1"/>
  <c r="R1337" i="19" a="1"/>
  <c r="N1337" i="19" a="1"/>
  <c r="F1340" i="19" a="1"/>
  <c r="E1340" i="19" a="1"/>
  <c r="G1339" i="19" a="1"/>
  <c r="R1337" i="19" l="1"/>
  <c r="F1340" i="19"/>
  <c r="V1338" i="19"/>
  <c r="O1337" i="19"/>
  <c r="Q1337" i="19" s="1"/>
  <c r="N1337" i="19"/>
  <c r="P1337" i="19" s="1"/>
  <c r="K1338" i="19"/>
  <c r="L1338" i="19"/>
  <c r="M1338" i="19"/>
  <c r="U1338" i="19"/>
  <c r="J1338" i="19"/>
  <c r="I1338" i="19"/>
  <c r="T1338" i="19"/>
  <c r="X1338" i="19"/>
  <c r="S1338" i="19"/>
  <c r="G1339" i="19"/>
  <c r="H1337" i="19"/>
  <c r="E1340" i="19"/>
  <c r="C1342" i="19"/>
  <c r="B1341" i="19"/>
  <c r="R1338" i="19" a="1"/>
  <c r="O1338" i="19" a="1"/>
  <c r="N1338" i="19" a="1"/>
  <c r="R1339" i="19" a="1"/>
  <c r="F1341" i="19" a="1"/>
  <c r="G1340" i="19" a="1"/>
  <c r="E1341" i="19" a="1"/>
  <c r="R1338" i="19" l="1"/>
  <c r="F1341" i="19"/>
  <c r="V1339" i="19"/>
  <c r="W1339" i="19"/>
  <c r="O1338" i="19"/>
  <c r="Q1338" i="19" s="1"/>
  <c r="N1338" i="19"/>
  <c r="P1338" i="19" s="1"/>
  <c r="L1339" i="19"/>
  <c r="K1339" i="19"/>
  <c r="M1339" i="19"/>
  <c r="J1339" i="19"/>
  <c r="I1339" i="19"/>
  <c r="S1339" i="19"/>
  <c r="T1339" i="19"/>
  <c r="X1339" i="19"/>
  <c r="U1339" i="19"/>
  <c r="G1340" i="19"/>
  <c r="H1338" i="19"/>
  <c r="R1339" i="19"/>
  <c r="E1341" i="19"/>
  <c r="C1343" i="19"/>
  <c r="B1342" i="19"/>
  <c r="N1339" i="19" a="1"/>
  <c r="O1339" i="19" a="1"/>
  <c r="R1340" i="19" a="1"/>
  <c r="F1342" i="19" a="1"/>
  <c r="E1342" i="19" a="1"/>
  <c r="G1341" i="19" a="1"/>
  <c r="F1342" i="19" l="1"/>
  <c r="V1340" i="19"/>
  <c r="W1340" i="19"/>
  <c r="O1339" i="19"/>
  <c r="Q1339" i="19" s="1"/>
  <c r="N1339" i="19"/>
  <c r="P1339" i="19" s="1"/>
  <c r="K1340" i="19"/>
  <c r="L1340" i="19"/>
  <c r="M1340" i="19"/>
  <c r="J1340" i="19"/>
  <c r="I1340" i="19"/>
  <c r="T1340" i="19"/>
  <c r="X1340" i="19"/>
  <c r="S1340" i="19"/>
  <c r="U1340" i="19"/>
  <c r="G1341" i="19"/>
  <c r="H1339" i="19"/>
  <c r="R1340" i="19"/>
  <c r="E1342" i="19"/>
  <c r="C1344" i="19"/>
  <c r="B1343" i="19"/>
  <c r="O1340" i="19" a="1"/>
  <c r="R1341" i="19" a="1"/>
  <c r="N1340" i="19" a="1"/>
  <c r="F1343" i="19" a="1"/>
  <c r="E1343" i="19" a="1"/>
  <c r="G1342" i="19" a="1"/>
  <c r="F1343" i="19" l="1"/>
  <c r="V1341" i="19"/>
  <c r="W1341" i="19"/>
  <c r="O1340" i="19"/>
  <c r="Q1340" i="19" s="1"/>
  <c r="N1340" i="19"/>
  <c r="P1340" i="19" s="1"/>
  <c r="K1341" i="19"/>
  <c r="L1341" i="19"/>
  <c r="M1341" i="19"/>
  <c r="T1341" i="19"/>
  <c r="X1341" i="19"/>
  <c r="J1341" i="19"/>
  <c r="I1341" i="19"/>
  <c r="S1341" i="19"/>
  <c r="U1341" i="19"/>
  <c r="G1342" i="19"/>
  <c r="R1341" i="19"/>
  <c r="H1340" i="19"/>
  <c r="E1343" i="19"/>
  <c r="C1345" i="19"/>
  <c r="B1344" i="19"/>
  <c r="O1341" i="19" a="1"/>
  <c r="R1342" i="19" a="1"/>
  <c r="N1341" i="19" a="1"/>
  <c r="F1344" i="19" a="1"/>
  <c r="G1343" i="19" a="1"/>
  <c r="E1344" i="19" a="1"/>
  <c r="F1344" i="19" l="1"/>
  <c r="V1342" i="19"/>
  <c r="W1342" i="19"/>
  <c r="O1341" i="19"/>
  <c r="Q1341" i="19" s="1"/>
  <c r="N1341" i="19"/>
  <c r="P1341" i="19" s="1"/>
  <c r="M1342" i="19"/>
  <c r="K1342" i="19"/>
  <c r="L1342" i="19"/>
  <c r="J1342" i="19"/>
  <c r="S1342" i="19"/>
  <c r="X1342" i="19"/>
  <c r="U1342" i="19"/>
  <c r="I1342" i="19"/>
  <c r="T1342" i="19"/>
  <c r="G1343" i="19"/>
  <c r="R1342" i="19"/>
  <c r="H1341" i="19"/>
  <c r="E1344" i="19"/>
  <c r="C1346" i="19"/>
  <c r="B1345" i="19"/>
  <c r="R1343" i="19" a="1"/>
  <c r="N1342" i="19" a="1"/>
  <c r="O1342" i="19" a="1"/>
  <c r="F1345" i="19" a="1"/>
  <c r="G1344" i="19" a="1"/>
  <c r="E1345" i="19" a="1"/>
  <c r="F1345" i="19" l="1"/>
  <c r="V1343" i="19"/>
  <c r="W1343" i="19"/>
  <c r="O1342" i="19"/>
  <c r="Q1342" i="19" s="1"/>
  <c r="N1342" i="19"/>
  <c r="P1342" i="19" s="1"/>
  <c r="K1343" i="19"/>
  <c r="L1343" i="19"/>
  <c r="M1343" i="19"/>
  <c r="S1343" i="19"/>
  <c r="U1343" i="19"/>
  <c r="J1343" i="19"/>
  <c r="X1343" i="19"/>
  <c r="T1343" i="19"/>
  <c r="I1343" i="19"/>
  <c r="G1344" i="19"/>
  <c r="H1342" i="19"/>
  <c r="R1343" i="19"/>
  <c r="E1345" i="19"/>
  <c r="C1347" i="19"/>
  <c r="B1346" i="19"/>
  <c r="O1343" i="19" a="1"/>
  <c r="R1344" i="19" a="1"/>
  <c r="N1343" i="19" a="1"/>
  <c r="F1346" i="19" a="1"/>
  <c r="E1346" i="19" a="1"/>
  <c r="G1345" i="19" a="1"/>
  <c r="F1346" i="19" l="1"/>
  <c r="V1344" i="19"/>
  <c r="W1344" i="19"/>
  <c r="O1343" i="19"/>
  <c r="Q1343" i="19" s="1"/>
  <c r="N1343" i="19"/>
  <c r="P1343" i="19" s="1"/>
  <c r="K1344" i="19"/>
  <c r="M1344" i="19"/>
  <c r="L1344" i="19"/>
  <c r="T1344" i="19"/>
  <c r="S1344" i="19"/>
  <c r="J1344" i="19"/>
  <c r="I1344" i="19"/>
  <c r="X1344" i="19"/>
  <c r="U1344" i="19"/>
  <c r="G1345" i="19"/>
  <c r="H1343" i="19"/>
  <c r="R1344" i="19"/>
  <c r="E1346" i="19"/>
  <c r="C1348" i="19"/>
  <c r="B1347" i="19"/>
  <c r="R1345" i="19" a="1"/>
  <c r="O1344" i="19" a="1"/>
  <c r="N1344" i="19" a="1"/>
  <c r="F1347" i="19" a="1"/>
  <c r="G1346" i="19" a="1"/>
  <c r="E1347" i="19" a="1"/>
  <c r="F1347" i="19" l="1"/>
  <c r="V1345" i="19"/>
  <c r="W1345" i="19"/>
  <c r="O1344" i="19"/>
  <c r="Q1344" i="19" s="1"/>
  <c r="N1344" i="19"/>
  <c r="P1344" i="19" s="1"/>
  <c r="L1345" i="19"/>
  <c r="M1345" i="19"/>
  <c r="K1345" i="19"/>
  <c r="I1345" i="19"/>
  <c r="U1345" i="19"/>
  <c r="X1345" i="19"/>
  <c r="T1345" i="19"/>
  <c r="J1345" i="19"/>
  <c r="S1345" i="19"/>
  <c r="G1346" i="19"/>
  <c r="H1344" i="19"/>
  <c r="R1345" i="19"/>
  <c r="E1347" i="19"/>
  <c r="C1349" i="19"/>
  <c r="B1348" i="19"/>
  <c r="R1346" i="19" a="1"/>
  <c r="O1345" i="19" a="1"/>
  <c r="N1345" i="19" a="1"/>
  <c r="F1348" i="19" a="1"/>
  <c r="G1347" i="19" a="1"/>
  <c r="E1348" i="19" a="1"/>
  <c r="F1348" i="19" l="1"/>
  <c r="V1346" i="19"/>
  <c r="W1346" i="19"/>
  <c r="O1345" i="19"/>
  <c r="Q1345" i="19" s="1"/>
  <c r="N1345" i="19"/>
  <c r="K1346" i="19"/>
  <c r="L1346" i="19"/>
  <c r="M1346" i="19"/>
  <c r="S1346" i="19"/>
  <c r="U1346" i="19"/>
  <c r="J1346" i="19"/>
  <c r="T1346" i="19"/>
  <c r="I1346" i="19"/>
  <c r="X1346" i="19"/>
  <c r="G1347" i="19"/>
  <c r="W1347" i="19" s="1"/>
  <c r="R1346" i="19"/>
  <c r="E1348" i="19"/>
  <c r="C1350" i="19"/>
  <c r="B1349" i="19"/>
  <c r="O1346" i="19" a="1"/>
  <c r="N1346" i="19" a="1"/>
  <c r="F1349" i="19" a="1"/>
  <c r="E1349" i="19" a="1"/>
  <c r="G1348" i="19" a="1"/>
  <c r="F1349" i="19" l="1"/>
  <c r="V1347" i="19"/>
  <c r="O1346" i="19"/>
  <c r="Q1346" i="19" s="1"/>
  <c r="H1345" i="19"/>
  <c r="P1345" i="19"/>
  <c r="N1346" i="19"/>
  <c r="P1346" i="19" s="1"/>
  <c r="L1347" i="19"/>
  <c r="M1347" i="19"/>
  <c r="K1347" i="19"/>
  <c r="I1347" i="19"/>
  <c r="U1347" i="19"/>
  <c r="H1346" i="19"/>
  <c r="X1347" i="19"/>
  <c r="T1347" i="19"/>
  <c r="J1347" i="19"/>
  <c r="S1347" i="19"/>
  <c r="G1348" i="19"/>
  <c r="E1349" i="19"/>
  <c r="C1351" i="19"/>
  <c r="B1350" i="19"/>
  <c r="R1347" i="19" a="1"/>
  <c r="R1348" i="19" a="1"/>
  <c r="O1347" i="19" a="1"/>
  <c r="N1347" i="19" a="1"/>
  <c r="F1350" i="19" a="1"/>
  <c r="E1350" i="19" a="1"/>
  <c r="G1349" i="19" a="1"/>
  <c r="R1347" i="19" l="1"/>
  <c r="F1350" i="19"/>
  <c r="V1348" i="19"/>
  <c r="W1348" i="19"/>
  <c r="O1347" i="19"/>
  <c r="Q1347" i="19" s="1"/>
  <c r="N1347" i="19"/>
  <c r="P1347" i="19" s="1"/>
  <c r="K1348" i="19"/>
  <c r="L1348" i="19"/>
  <c r="M1348" i="19"/>
  <c r="X1348" i="19"/>
  <c r="S1348" i="19"/>
  <c r="I1348" i="19"/>
  <c r="U1348" i="19"/>
  <c r="J1348" i="19"/>
  <c r="T1348" i="19"/>
  <c r="G1349" i="19"/>
  <c r="R1348" i="19"/>
  <c r="H1347" i="19"/>
  <c r="E1350" i="19"/>
  <c r="C1352" i="19"/>
  <c r="B1351" i="19"/>
  <c r="R1349" i="19" a="1"/>
  <c r="N1348" i="19" a="1"/>
  <c r="O1348" i="19" a="1"/>
  <c r="F1351" i="19" a="1"/>
  <c r="G1350" i="19" a="1"/>
  <c r="E1351" i="19" a="1"/>
  <c r="F1351" i="19" l="1"/>
  <c r="V1349" i="19"/>
  <c r="W1349" i="19"/>
  <c r="O1348" i="19"/>
  <c r="Q1348" i="19" s="1"/>
  <c r="N1348" i="19"/>
  <c r="P1348" i="19" s="1"/>
  <c r="K1349" i="19"/>
  <c r="L1349" i="19"/>
  <c r="M1349" i="19"/>
  <c r="I1349" i="19"/>
  <c r="X1349" i="19"/>
  <c r="J1349" i="19"/>
  <c r="T1349" i="19"/>
  <c r="U1349" i="19"/>
  <c r="S1349" i="19"/>
  <c r="G1350" i="19"/>
  <c r="H1348" i="19"/>
  <c r="R1349" i="19"/>
  <c r="E1351" i="19"/>
  <c r="C1353" i="19"/>
  <c r="B1352" i="19"/>
  <c r="N1349" i="19" a="1"/>
  <c r="R1350" i="19" a="1"/>
  <c r="O1349" i="19" a="1"/>
  <c r="F1352" i="19" a="1"/>
  <c r="G1351" i="19" a="1"/>
  <c r="E1352" i="19" a="1"/>
  <c r="F1352" i="19" l="1"/>
  <c r="V1350" i="19"/>
  <c r="W1350" i="19"/>
  <c r="O1349" i="19"/>
  <c r="Q1349" i="19" s="1"/>
  <c r="N1349" i="19"/>
  <c r="P1349" i="19" s="1"/>
  <c r="M1350" i="19"/>
  <c r="K1350" i="19"/>
  <c r="L1350" i="19"/>
  <c r="S1350" i="19"/>
  <c r="I1350" i="19"/>
  <c r="J1350" i="19"/>
  <c r="T1350" i="19"/>
  <c r="U1350" i="19"/>
  <c r="X1350" i="19"/>
  <c r="G1351" i="19"/>
  <c r="R1350" i="19"/>
  <c r="H1349" i="19"/>
  <c r="E1352" i="19"/>
  <c r="C1354" i="19"/>
  <c r="B1353" i="19"/>
  <c r="O1350" i="19" a="1"/>
  <c r="R1351" i="19" a="1"/>
  <c r="N1350" i="19" a="1"/>
  <c r="F1353" i="19" a="1"/>
  <c r="G1352" i="19" a="1"/>
  <c r="E1353" i="19" a="1"/>
  <c r="F1353" i="19" l="1"/>
  <c r="V1351" i="19"/>
  <c r="W1351" i="19"/>
  <c r="O1350" i="19"/>
  <c r="Q1350" i="19" s="1"/>
  <c r="N1350" i="19"/>
  <c r="P1350" i="19" s="1"/>
  <c r="K1351" i="19"/>
  <c r="L1351" i="19"/>
  <c r="M1351" i="19"/>
  <c r="S1351" i="19"/>
  <c r="J1351" i="19"/>
  <c r="I1351" i="19"/>
  <c r="U1351" i="19"/>
  <c r="T1351" i="19"/>
  <c r="X1351" i="19"/>
  <c r="G1352" i="19"/>
  <c r="R1351" i="19"/>
  <c r="H1350" i="19"/>
  <c r="E1353" i="19"/>
  <c r="C1355" i="19"/>
  <c r="B1354" i="19"/>
  <c r="N1351" i="19" a="1"/>
  <c r="R1352" i="19" a="1"/>
  <c r="O1351" i="19" a="1"/>
  <c r="F1354" i="19" a="1"/>
  <c r="E1354" i="19" a="1"/>
  <c r="G1353" i="19" a="1"/>
  <c r="F1354" i="19" l="1"/>
  <c r="V1352" i="19"/>
  <c r="W1352" i="19"/>
  <c r="O1351" i="19"/>
  <c r="Q1351" i="19" s="1"/>
  <c r="N1351" i="19"/>
  <c r="P1351" i="19" s="1"/>
  <c r="K1352" i="19"/>
  <c r="M1352" i="19"/>
  <c r="L1352" i="19"/>
  <c r="U1352" i="19"/>
  <c r="S1352" i="19"/>
  <c r="I1352" i="19"/>
  <c r="J1352" i="19"/>
  <c r="H1351" i="19"/>
  <c r="T1352" i="19"/>
  <c r="X1352" i="19"/>
  <c r="G1353" i="19"/>
  <c r="W1353" i="19" s="1"/>
  <c r="R1352" i="19"/>
  <c r="E1354" i="19"/>
  <c r="C1356" i="19"/>
  <c r="B1355" i="19"/>
  <c r="N1352" i="19" a="1"/>
  <c r="O1352" i="19" a="1"/>
  <c r="F1355" i="19" a="1"/>
  <c r="E1355" i="19" a="1"/>
  <c r="G1354" i="19" a="1"/>
  <c r="F1355" i="19" l="1"/>
  <c r="V1353" i="19"/>
  <c r="O1352" i="19"/>
  <c r="Q1352" i="19" s="1"/>
  <c r="N1352" i="19"/>
  <c r="P1352" i="19" s="1"/>
  <c r="H1352" i="19"/>
  <c r="L1353" i="19"/>
  <c r="M1353" i="19"/>
  <c r="K1353" i="19"/>
  <c r="I1353" i="19"/>
  <c r="U1353" i="19"/>
  <c r="J1353" i="19"/>
  <c r="X1353" i="19"/>
  <c r="T1353" i="19"/>
  <c r="S1353" i="19"/>
  <c r="G1354" i="19"/>
  <c r="W1354" i="19" s="1"/>
  <c r="E1355" i="19"/>
  <c r="C1357" i="19"/>
  <c r="B1356" i="19"/>
  <c r="R1353" i="19" a="1"/>
  <c r="N1353" i="19" a="1"/>
  <c r="O1353" i="19" a="1"/>
  <c r="F1356" i="19" a="1"/>
  <c r="E1356" i="19" a="1"/>
  <c r="G1355" i="19" a="1"/>
  <c r="R1353" i="19" l="1"/>
  <c r="F1356" i="19"/>
  <c r="V1354" i="19"/>
  <c r="O1353" i="19"/>
  <c r="Q1353" i="19" s="1"/>
  <c r="N1353" i="19"/>
  <c r="P1353" i="19" s="1"/>
  <c r="K1354" i="19"/>
  <c r="L1354" i="19"/>
  <c r="M1354" i="19"/>
  <c r="T1354" i="19"/>
  <c r="X1354" i="19"/>
  <c r="I1354" i="19"/>
  <c r="J1354" i="19"/>
  <c r="S1354" i="19"/>
  <c r="U1354" i="19"/>
  <c r="H1353" i="19"/>
  <c r="G1355" i="19"/>
  <c r="W1355" i="19" s="1"/>
  <c r="E1356" i="19"/>
  <c r="C1358" i="19"/>
  <c r="B1357" i="19"/>
  <c r="R1354" i="19" a="1"/>
  <c r="O1354" i="19" a="1"/>
  <c r="N1354" i="19" a="1"/>
  <c r="F1357" i="19" a="1"/>
  <c r="G1356" i="19" a="1"/>
  <c r="E1357" i="19" a="1"/>
  <c r="R1354" i="19" l="1"/>
  <c r="F1357" i="19"/>
  <c r="V1355" i="19"/>
  <c r="O1354" i="19"/>
  <c r="Q1354" i="19" s="1"/>
  <c r="N1354" i="19"/>
  <c r="P1354" i="19" s="1"/>
  <c r="H1354" i="19"/>
  <c r="L1355" i="19"/>
  <c r="M1355" i="19"/>
  <c r="K1355" i="19"/>
  <c r="X1355" i="19"/>
  <c r="U1355" i="19"/>
  <c r="T1355" i="19"/>
  <c r="I1355" i="19"/>
  <c r="J1355" i="19"/>
  <c r="S1355" i="19"/>
  <c r="G1356" i="19"/>
  <c r="W1356" i="19" s="1"/>
  <c r="E1357" i="19"/>
  <c r="C1359" i="19"/>
  <c r="B1358" i="19"/>
  <c r="R1355" i="19" a="1"/>
  <c r="O1355" i="19" a="1"/>
  <c r="N1355" i="19" a="1"/>
  <c r="F1358" i="19" a="1"/>
  <c r="E1358" i="19" a="1"/>
  <c r="G1357" i="19" a="1"/>
  <c r="R1355" i="19" l="1"/>
  <c r="F1358" i="19"/>
  <c r="V1356" i="19"/>
  <c r="O1355" i="19"/>
  <c r="Q1355" i="19" s="1"/>
  <c r="N1355" i="19"/>
  <c r="P1355" i="19" s="1"/>
  <c r="K1356" i="19"/>
  <c r="L1356" i="19"/>
  <c r="M1356" i="19"/>
  <c r="T1356" i="19"/>
  <c r="X1356" i="19"/>
  <c r="J1356" i="19"/>
  <c r="U1356" i="19"/>
  <c r="S1356" i="19"/>
  <c r="I1356" i="19"/>
  <c r="G1357" i="19"/>
  <c r="H1355" i="19"/>
  <c r="E1358" i="19"/>
  <c r="C1360" i="19"/>
  <c r="B1359" i="19"/>
  <c r="R1357" i="19" a="1"/>
  <c r="N1356" i="19" a="1"/>
  <c r="R1356" i="19" a="1"/>
  <c r="O1356" i="19" a="1"/>
  <c r="F1359" i="19" a="1"/>
  <c r="E1359" i="19" a="1"/>
  <c r="G1358" i="19" a="1"/>
  <c r="R1356" i="19" l="1"/>
  <c r="F1359" i="19"/>
  <c r="V1357" i="19"/>
  <c r="W1357" i="19"/>
  <c r="O1356" i="19"/>
  <c r="Q1356" i="19" s="1"/>
  <c r="N1356" i="19"/>
  <c r="P1356" i="19" s="1"/>
  <c r="K1357" i="19"/>
  <c r="L1357" i="19"/>
  <c r="M1357" i="19"/>
  <c r="S1357" i="19"/>
  <c r="H1356" i="19"/>
  <c r="J1357" i="19"/>
  <c r="I1357" i="19"/>
  <c r="U1357" i="19"/>
  <c r="X1357" i="19"/>
  <c r="T1357" i="19"/>
  <c r="G1358" i="19"/>
  <c r="W1358" i="19" s="1"/>
  <c r="R1357" i="19"/>
  <c r="E1359" i="19"/>
  <c r="C1361" i="19"/>
  <c r="B1360" i="19"/>
  <c r="O1357" i="19" a="1"/>
  <c r="N1357" i="19" a="1"/>
  <c r="F1360" i="19" a="1"/>
  <c r="G1359" i="19" a="1"/>
  <c r="E1360" i="19" a="1"/>
  <c r="F1360" i="19" l="1"/>
  <c r="V1358" i="19"/>
  <c r="O1357" i="19"/>
  <c r="Q1357" i="19" s="1"/>
  <c r="N1357" i="19"/>
  <c r="M1358" i="19"/>
  <c r="K1358" i="19"/>
  <c r="L1358" i="19"/>
  <c r="X1358" i="19"/>
  <c r="J1358" i="19"/>
  <c r="T1358" i="19"/>
  <c r="I1358" i="19"/>
  <c r="U1358" i="19"/>
  <c r="S1358" i="19"/>
  <c r="G1359" i="19"/>
  <c r="W1359" i="19" s="1"/>
  <c r="E1360" i="19"/>
  <c r="C1362" i="19"/>
  <c r="B1361" i="19"/>
  <c r="R1358" i="19" a="1"/>
  <c r="N1358" i="19" a="1"/>
  <c r="O1358" i="19" a="1"/>
  <c r="F1361" i="19" a="1"/>
  <c r="E1361" i="19" a="1"/>
  <c r="G1360" i="19" a="1"/>
  <c r="R1358" i="19" l="1"/>
  <c r="F1361" i="19"/>
  <c r="V1359" i="19"/>
  <c r="O1358" i="19"/>
  <c r="Q1358" i="19" s="1"/>
  <c r="H1357" i="19"/>
  <c r="P1357" i="19"/>
  <c r="N1358" i="19"/>
  <c r="P1358" i="19" s="1"/>
  <c r="K1359" i="19"/>
  <c r="L1359" i="19"/>
  <c r="M1359" i="19"/>
  <c r="I1359" i="19"/>
  <c r="J1359" i="19"/>
  <c r="X1359" i="19"/>
  <c r="U1359" i="19"/>
  <c r="S1359" i="19"/>
  <c r="T1359" i="19"/>
  <c r="G1360" i="19"/>
  <c r="W1360" i="19" s="1"/>
  <c r="H1358" i="19"/>
  <c r="E1361" i="19"/>
  <c r="C1363" i="19"/>
  <c r="B1362" i="19"/>
  <c r="R1359" i="19" a="1"/>
  <c r="N1359" i="19" a="1"/>
  <c r="O1359" i="19" a="1"/>
  <c r="F1362" i="19" a="1"/>
  <c r="E1362" i="19" a="1"/>
  <c r="G1361" i="19" a="1"/>
  <c r="R1359" i="19" l="1"/>
  <c r="F1362" i="19"/>
  <c r="V1360" i="19"/>
  <c r="O1359" i="19"/>
  <c r="Q1359" i="19" s="1"/>
  <c r="N1359" i="19"/>
  <c r="P1359" i="19" s="1"/>
  <c r="K1360" i="19"/>
  <c r="M1360" i="19"/>
  <c r="L1360" i="19"/>
  <c r="T1360" i="19"/>
  <c r="X1360" i="19"/>
  <c r="S1360" i="19"/>
  <c r="U1360" i="19"/>
  <c r="J1360" i="19"/>
  <c r="I1360" i="19"/>
  <c r="G1361" i="19"/>
  <c r="H1359" i="19"/>
  <c r="E1362" i="19"/>
  <c r="C1364" i="19"/>
  <c r="B1363" i="19"/>
  <c r="R1360" i="19" a="1"/>
  <c r="N1360" i="19" a="1"/>
  <c r="O1360" i="19" a="1"/>
  <c r="R1361" i="19" a="1"/>
  <c r="F1363" i="19" a="1"/>
  <c r="G1362" i="19" a="1"/>
  <c r="E1363" i="19" a="1"/>
  <c r="R1360" i="19" l="1"/>
  <c r="F1363" i="19"/>
  <c r="V1361" i="19"/>
  <c r="W1361" i="19"/>
  <c r="O1360" i="19"/>
  <c r="Q1360" i="19" s="1"/>
  <c r="N1360" i="19"/>
  <c r="P1360" i="19" s="1"/>
  <c r="L1361" i="19"/>
  <c r="M1361" i="19"/>
  <c r="K1361" i="19"/>
  <c r="J1361" i="19"/>
  <c r="S1361" i="19"/>
  <c r="H1360" i="19"/>
  <c r="U1361" i="19"/>
  <c r="X1361" i="19"/>
  <c r="I1361" i="19"/>
  <c r="T1361" i="19"/>
  <c r="G1362" i="19"/>
  <c r="W1362" i="19" s="1"/>
  <c r="R1361" i="19"/>
  <c r="E1363" i="19"/>
  <c r="C1365" i="19"/>
  <c r="B1364" i="19"/>
  <c r="O1361" i="19" a="1"/>
  <c r="N1361" i="19" a="1"/>
  <c r="F1364" i="19" a="1"/>
  <c r="E1364" i="19" a="1"/>
  <c r="G1363" i="19" a="1"/>
  <c r="F1364" i="19" l="1"/>
  <c r="V1362" i="19"/>
  <c r="O1361" i="19"/>
  <c r="Q1361" i="19" s="1"/>
  <c r="N1361" i="19"/>
  <c r="P1361" i="19" s="1"/>
  <c r="K1362" i="19"/>
  <c r="L1362" i="19"/>
  <c r="M1362" i="19"/>
  <c r="J1362" i="19"/>
  <c r="X1362" i="19"/>
  <c r="H1361" i="19"/>
  <c r="U1362" i="19"/>
  <c r="I1362" i="19"/>
  <c r="S1362" i="19"/>
  <c r="T1362" i="19"/>
  <c r="G1363" i="19"/>
  <c r="W1363" i="19" s="1"/>
  <c r="E1364" i="19"/>
  <c r="C1366" i="19"/>
  <c r="B1365" i="19"/>
  <c r="R1362" i="19" a="1"/>
  <c r="N1362" i="19" a="1"/>
  <c r="O1362" i="19" a="1"/>
  <c r="F1365" i="19" a="1"/>
  <c r="E1365" i="19" a="1"/>
  <c r="G1364" i="19" a="1"/>
  <c r="R1362" i="19" l="1"/>
  <c r="F1365" i="19"/>
  <c r="V1363" i="19"/>
  <c r="O1362" i="19"/>
  <c r="Q1362" i="19" s="1"/>
  <c r="N1362" i="19"/>
  <c r="P1362" i="19" s="1"/>
  <c r="L1363" i="19"/>
  <c r="K1363" i="19"/>
  <c r="M1363" i="19"/>
  <c r="H1362" i="19"/>
  <c r="U1363" i="19"/>
  <c r="I1363" i="19"/>
  <c r="X1363" i="19"/>
  <c r="J1363" i="19"/>
  <c r="S1363" i="19"/>
  <c r="T1363" i="19"/>
  <c r="G1364" i="19"/>
  <c r="W1364" i="19" s="1"/>
  <c r="E1365" i="19"/>
  <c r="C1367" i="19"/>
  <c r="B1366" i="19"/>
  <c r="R1363" i="19" a="1"/>
  <c r="N1363" i="19" a="1"/>
  <c r="O1363" i="19" a="1"/>
  <c r="F1366" i="19" a="1"/>
  <c r="E1366" i="19" a="1"/>
  <c r="G1365" i="19" a="1"/>
  <c r="R1363" i="19" l="1"/>
  <c r="F1366" i="19"/>
  <c r="V1364" i="19"/>
  <c r="O1363" i="19"/>
  <c r="Q1363" i="19" s="1"/>
  <c r="N1363" i="19"/>
  <c r="P1363" i="19" s="1"/>
  <c r="H1363" i="19"/>
  <c r="K1364" i="19"/>
  <c r="L1364" i="19"/>
  <c r="M1364" i="19"/>
  <c r="I1364" i="19"/>
  <c r="T1364" i="19"/>
  <c r="X1364" i="19"/>
  <c r="U1364" i="19"/>
  <c r="J1364" i="19"/>
  <c r="S1364" i="19"/>
  <c r="G1365" i="19"/>
  <c r="W1365" i="19" s="1"/>
  <c r="E1366" i="19"/>
  <c r="C1368" i="19"/>
  <c r="B1367" i="19"/>
  <c r="R1364" i="19" a="1"/>
  <c r="O1364" i="19" a="1"/>
  <c r="N1364" i="19" a="1"/>
  <c r="F1367" i="19" a="1"/>
  <c r="G1366" i="19" a="1"/>
  <c r="E1367" i="19" a="1"/>
  <c r="R1364" i="19" l="1"/>
  <c r="F1367" i="19"/>
  <c r="V1365" i="19"/>
  <c r="O1364" i="19"/>
  <c r="Q1364" i="19" s="1"/>
  <c r="N1364" i="19"/>
  <c r="P1364" i="19" s="1"/>
  <c r="H1364" i="19"/>
  <c r="K1365" i="19"/>
  <c r="L1365" i="19"/>
  <c r="M1365" i="19"/>
  <c r="I1365" i="19"/>
  <c r="T1365" i="19"/>
  <c r="X1365" i="19"/>
  <c r="S1365" i="19"/>
  <c r="J1365" i="19"/>
  <c r="U1365" i="19"/>
  <c r="G1366" i="19"/>
  <c r="W1366" i="19" s="1"/>
  <c r="E1367" i="19"/>
  <c r="C1369" i="19"/>
  <c r="B1368" i="19"/>
  <c r="N1365" i="19" a="1"/>
  <c r="R1365" i="19" a="1"/>
  <c r="O1365" i="19" a="1"/>
  <c r="F1368" i="19" a="1"/>
  <c r="G1367" i="19" a="1"/>
  <c r="E1368" i="19" a="1"/>
  <c r="R1365" i="19" l="1"/>
  <c r="F1368" i="19"/>
  <c r="V1366" i="19"/>
  <c r="O1365" i="19"/>
  <c r="Q1365" i="19" s="1"/>
  <c r="N1365" i="19"/>
  <c r="P1365" i="19" s="1"/>
  <c r="M1366" i="19"/>
  <c r="K1366" i="19"/>
  <c r="L1366" i="19"/>
  <c r="J1366" i="19"/>
  <c r="I1366" i="19"/>
  <c r="S1366" i="19"/>
  <c r="U1366" i="19"/>
  <c r="T1366" i="19"/>
  <c r="X1366" i="19"/>
  <c r="G1367" i="19"/>
  <c r="H1365" i="19"/>
  <c r="E1368" i="19"/>
  <c r="C1370" i="19"/>
  <c r="B1369" i="19"/>
  <c r="O1366" i="19" a="1"/>
  <c r="R1366" i="19" a="1"/>
  <c r="N1366" i="19" a="1"/>
  <c r="R1367" i="19" a="1"/>
  <c r="F1369" i="19" a="1"/>
  <c r="G1368" i="19" a="1"/>
  <c r="E1369" i="19" a="1"/>
  <c r="R1366" i="19" l="1"/>
  <c r="F1369" i="19"/>
  <c r="V1367" i="19"/>
  <c r="W1367" i="19"/>
  <c r="O1366" i="19"/>
  <c r="Q1366" i="19" s="1"/>
  <c r="N1366" i="19"/>
  <c r="P1366" i="19" s="1"/>
  <c r="K1367" i="19"/>
  <c r="L1367" i="19"/>
  <c r="M1367" i="19"/>
  <c r="T1367" i="19"/>
  <c r="S1367" i="19"/>
  <c r="J1367" i="19"/>
  <c r="U1367" i="19"/>
  <c r="I1367" i="19"/>
  <c r="X1367" i="19"/>
  <c r="G1368" i="19"/>
  <c r="H1366" i="19"/>
  <c r="R1367" i="19"/>
  <c r="E1369" i="19"/>
  <c r="C1371" i="19"/>
  <c r="B1370" i="19"/>
  <c r="O1367" i="19" a="1"/>
  <c r="R1368" i="19" a="1"/>
  <c r="N1367" i="19" a="1"/>
  <c r="F1370" i="19" a="1"/>
  <c r="G1369" i="19" a="1"/>
  <c r="E1370" i="19" a="1"/>
  <c r="F1370" i="19" l="1"/>
  <c r="V1368" i="19"/>
  <c r="W1368" i="19"/>
  <c r="O1367" i="19"/>
  <c r="Q1367" i="19" s="1"/>
  <c r="N1367" i="19"/>
  <c r="P1367" i="19" s="1"/>
  <c r="K1368" i="19"/>
  <c r="M1368" i="19"/>
  <c r="L1368" i="19"/>
  <c r="T1368" i="19"/>
  <c r="U1368" i="19"/>
  <c r="J1368" i="19"/>
  <c r="S1368" i="19"/>
  <c r="I1368" i="19"/>
  <c r="X1368" i="19"/>
  <c r="G1369" i="19"/>
  <c r="H1367" i="19"/>
  <c r="R1368" i="19"/>
  <c r="E1370" i="19"/>
  <c r="C1372" i="19"/>
  <c r="B1371" i="19"/>
  <c r="N1368" i="19" a="1"/>
  <c r="O1368" i="19" a="1"/>
  <c r="R1369" i="19" a="1"/>
  <c r="F1371" i="19" a="1"/>
  <c r="G1370" i="19" a="1"/>
  <c r="E1371" i="19" a="1"/>
  <c r="F1371" i="19" l="1"/>
  <c r="V1369" i="19"/>
  <c r="W1369" i="19"/>
  <c r="O1368" i="19"/>
  <c r="Q1368" i="19" s="1"/>
  <c r="N1368" i="19"/>
  <c r="P1368" i="19" s="1"/>
  <c r="L1369" i="19"/>
  <c r="M1369" i="19"/>
  <c r="K1369" i="19"/>
  <c r="S1369" i="19"/>
  <c r="T1369" i="19"/>
  <c r="J1369" i="19"/>
  <c r="X1369" i="19"/>
  <c r="I1369" i="19"/>
  <c r="U1369" i="19"/>
  <c r="H1368" i="19"/>
  <c r="G1370" i="19"/>
  <c r="W1370" i="19" s="1"/>
  <c r="R1369" i="19"/>
  <c r="E1371" i="19"/>
  <c r="C1373" i="19"/>
  <c r="B1372" i="19"/>
  <c r="N1369" i="19" a="1"/>
  <c r="O1369" i="19" a="1"/>
  <c r="F1372" i="19" a="1"/>
  <c r="G1371" i="19" a="1"/>
  <c r="E1372" i="19" a="1"/>
  <c r="F1372" i="19" l="1"/>
  <c r="V1370" i="19"/>
  <c r="O1369" i="19"/>
  <c r="Q1369" i="19" s="1"/>
  <c r="N1369" i="19"/>
  <c r="P1369" i="19" s="1"/>
  <c r="K1370" i="19"/>
  <c r="L1370" i="19"/>
  <c r="M1370" i="19"/>
  <c r="I1370" i="19"/>
  <c r="T1370" i="19"/>
  <c r="S1370" i="19"/>
  <c r="U1370" i="19"/>
  <c r="X1370" i="19"/>
  <c r="J1370" i="19"/>
  <c r="G1371" i="19"/>
  <c r="H1369" i="19"/>
  <c r="E1372" i="19"/>
  <c r="C1374" i="19"/>
  <c r="B1373" i="19"/>
  <c r="R1370" i="19" a="1"/>
  <c r="O1370" i="19" a="1"/>
  <c r="N1370" i="19" a="1"/>
  <c r="R1371" i="19" a="1"/>
  <c r="F1373" i="19" a="1"/>
  <c r="E1373" i="19" a="1"/>
  <c r="G1372" i="19" a="1"/>
  <c r="R1370" i="19" l="1"/>
  <c r="F1373" i="19"/>
  <c r="V1371" i="19"/>
  <c r="W1371" i="19"/>
  <c r="O1370" i="19"/>
  <c r="Q1370" i="19" s="1"/>
  <c r="N1370" i="19"/>
  <c r="P1370" i="19" s="1"/>
  <c r="L1371" i="19"/>
  <c r="K1371" i="19"/>
  <c r="M1371" i="19"/>
  <c r="U1371" i="19"/>
  <c r="J1371" i="19"/>
  <c r="T1371" i="19"/>
  <c r="I1371" i="19"/>
  <c r="X1371" i="19"/>
  <c r="S1371" i="19"/>
  <c r="H1370" i="19"/>
  <c r="G1372" i="19"/>
  <c r="W1372" i="19" s="1"/>
  <c r="R1371" i="19"/>
  <c r="E1373" i="19"/>
  <c r="C1375" i="19"/>
  <c r="B1374" i="19"/>
  <c r="N1371" i="19" a="1"/>
  <c r="O1371" i="19" a="1"/>
  <c r="F1374" i="19" a="1"/>
  <c r="E1374" i="19" a="1"/>
  <c r="G1373" i="19" a="1"/>
  <c r="F1374" i="19" l="1"/>
  <c r="V1372" i="19"/>
  <c r="O1371" i="19"/>
  <c r="Q1371" i="19" s="1"/>
  <c r="N1371" i="19"/>
  <c r="P1371" i="19" s="1"/>
  <c r="U1372" i="19"/>
  <c r="K1372" i="19"/>
  <c r="L1372" i="19"/>
  <c r="M1372" i="19"/>
  <c r="X1372" i="19"/>
  <c r="T1372" i="19"/>
  <c r="S1372" i="19"/>
  <c r="J1372" i="19"/>
  <c r="I1372" i="19"/>
  <c r="G1373" i="19"/>
  <c r="H1371" i="19"/>
  <c r="E1374" i="19"/>
  <c r="C1376" i="19"/>
  <c r="B1375" i="19"/>
  <c r="R1373" i="19" a="1"/>
  <c r="R1372" i="19" a="1"/>
  <c r="O1372" i="19" a="1"/>
  <c r="N1372" i="19" a="1"/>
  <c r="F1375" i="19" a="1"/>
  <c r="E1375" i="19" a="1"/>
  <c r="G1374" i="19" a="1"/>
  <c r="R1372" i="19" l="1"/>
  <c r="F1375" i="19"/>
  <c r="V1373" i="19"/>
  <c r="W1373" i="19"/>
  <c r="O1372" i="19"/>
  <c r="Q1372" i="19" s="1"/>
  <c r="N1372" i="19"/>
  <c r="P1372" i="19" s="1"/>
  <c r="T1373" i="19"/>
  <c r="K1373" i="19"/>
  <c r="L1373" i="19"/>
  <c r="M1373" i="19"/>
  <c r="J1373" i="19"/>
  <c r="I1373" i="19"/>
  <c r="X1373" i="19"/>
  <c r="U1373" i="19"/>
  <c r="S1373" i="19"/>
  <c r="G1374" i="19"/>
  <c r="H1372" i="19"/>
  <c r="R1373" i="19"/>
  <c r="E1375" i="19"/>
  <c r="C1377" i="19"/>
  <c r="B1376" i="19"/>
  <c r="O1373" i="19" a="1"/>
  <c r="R1374" i="19" a="1"/>
  <c r="N1373" i="19" a="1"/>
  <c r="F1376" i="19" a="1"/>
  <c r="E1376" i="19" a="1"/>
  <c r="G1375" i="19" a="1"/>
  <c r="F1376" i="19" l="1"/>
  <c r="V1374" i="19"/>
  <c r="W1374" i="19"/>
  <c r="O1373" i="19"/>
  <c r="Q1373" i="19" s="1"/>
  <c r="N1373" i="19"/>
  <c r="P1373" i="19" s="1"/>
  <c r="M1374" i="19"/>
  <c r="K1374" i="19"/>
  <c r="L1374" i="19"/>
  <c r="T1374" i="19"/>
  <c r="X1374" i="19"/>
  <c r="U1374" i="19"/>
  <c r="I1374" i="19"/>
  <c r="J1374" i="19"/>
  <c r="S1374" i="19"/>
  <c r="G1375" i="19"/>
  <c r="H1373" i="19"/>
  <c r="R1374" i="19"/>
  <c r="E1376" i="19"/>
  <c r="C1378" i="19"/>
  <c r="B1377" i="19"/>
  <c r="R1375" i="19" a="1"/>
  <c r="O1374" i="19" a="1"/>
  <c r="N1374" i="19" a="1"/>
  <c r="F1377" i="19" a="1"/>
  <c r="G1376" i="19" a="1"/>
  <c r="E1377" i="19" a="1"/>
  <c r="F1377" i="19" l="1"/>
  <c r="V1375" i="19"/>
  <c r="W1375" i="19"/>
  <c r="O1374" i="19"/>
  <c r="Q1374" i="19" s="1"/>
  <c r="N1374" i="19"/>
  <c r="P1374" i="19" s="1"/>
  <c r="K1375" i="19"/>
  <c r="L1375" i="19"/>
  <c r="M1375" i="19"/>
  <c r="U1375" i="19"/>
  <c r="T1375" i="19"/>
  <c r="S1375" i="19"/>
  <c r="I1375" i="19"/>
  <c r="X1375" i="19"/>
  <c r="J1375" i="19"/>
  <c r="G1376" i="19"/>
  <c r="H1374" i="19"/>
  <c r="R1375" i="19"/>
  <c r="E1377" i="19"/>
  <c r="C1379" i="19"/>
  <c r="B1378" i="19"/>
  <c r="O1375" i="19" a="1"/>
  <c r="N1375" i="19" a="1"/>
  <c r="R1376" i="19" a="1"/>
  <c r="F1378" i="19" a="1"/>
  <c r="G1377" i="19" a="1"/>
  <c r="E1378" i="19" a="1"/>
  <c r="F1378" i="19" l="1"/>
  <c r="V1376" i="19"/>
  <c r="W1376" i="19"/>
  <c r="O1375" i="19"/>
  <c r="Q1375" i="19" s="1"/>
  <c r="N1375" i="19"/>
  <c r="P1375" i="19" s="1"/>
  <c r="K1376" i="19"/>
  <c r="M1376" i="19"/>
  <c r="L1376" i="19"/>
  <c r="X1376" i="19"/>
  <c r="S1376" i="19"/>
  <c r="I1376" i="19"/>
  <c r="J1376" i="19"/>
  <c r="H1375" i="19"/>
  <c r="U1376" i="19"/>
  <c r="T1376" i="19"/>
  <c r="G1377" i="19"/>
  <c r="W1377" i="19" s="1"/>
  <c r="R1376" i="19"/>
  <c r="E1378" i="19"/>
  <c r="C1380" i="19"/>
  <c r="B1379" i="19"/>
  <c r="O1376" i="19" a="1"/>
  <c r="N1376" i="19" a="1"/>
  <c r="F1379" i="19" a="1"/>
  <c r="G1378" i="19" a="1"/>
  <c r="E1379" i="19" a="1"/>
  <c r="F1379" i="19" l="1"/>
  <c r="V1377" i="19"/>
  <c r="O1376" i="19"/>
  <c r="Q1376" i="19" s="1"/>
  <c r="J1377" i="19"/>
  <c r="N1376" i="19"/>
  <c r="P1376" i="19" s="1"/>
  <c r="L1377" i="19"/>
  <c r="M1377" i="19"/>
  <c r="K1377" i="19"/>
  <c r="S1377" i="19"/>
  <c r="T1377" i="19"/>
  <c r="I1377" i="19"/>
  <c r="X1377" i="19"/>
  <c r="U1377" i="19"/>
  <c r="H1376" i="19"/>
  <c r="G1378" i="19"/>
  <c r="W1378" i="19" s="1"/>
  <c r="E1379" i="19"/>
  <c r="C1381" i="19"/>
  <c r="B1380" i="19"/>
  <c r="O1377" i="19" a="1"/>
  <c r="R1377" i="19" a="1"/>
  <c r="N1377" i="19" a="1"/>
  <c r="F1380" i="19" a="1"/>
  <c r="E1380" i="19" a="1"/>
  <c r="G1379" i="19" a="1"/>
  <c r="R1377" i="19" l="1"/>
  <c r="F1380" i="19"/>
  <c r="V1378" i="19"/>
  <c r="O1377" i="19"/>
  <c r="Q1377" i="19" s="1"/>
  <c r="N1377" i="19"/>
  <c r="P1377" i="19" s="1"/>
  <c r="K1378" i="19"/>
  <c r="L1378" i="19"/>
  <c r="M1378" i="19"/>
  <c r="I1378" i="19"/>
  <c r="X1378" i="19"/>
  <c r="T1378" i="19"/>
  <c r="S1378" i="19"/>
  <c r="U1378" i="19"/>
  <c r="J1378" i="19"/>
  <c r="G1379" i="19"/>
  <c r="H1377" i="19"/>
  <c r="E1380" i="19"/>
  <c r="C1382" i="19"/>
  <c r="B1381" i="19"/>
  <c r="R1378" i="19" a="1"/>
  <c r="O1378" i="19" a="1"/>
  <c r="N1378" i="19" a="1"/>
  <c r="R1379" i="19" a="1"/>
  <c r="F1381" i="19" a="1"/>
  <c r="G1380" i="19" a="1"/>
  <c r="E1381" i="19" a="1"/>
  <c r="R1378" i="19" l="1"/>
  <c r="F1381" i="19"/>
  <c r="V1379" i="19"/>
  <c r="W1379" i="19"/>
  <c r="O1378" i="19"/>
  <c r="Q1378" i="19" s="1"/>
  <c r="N1378" i="19"/>
  <c r="P1378" i="19" s="1"/>
  <c r="L1379" i="19"/>
  <c r="M1379" i="19"/>
  <c r="K1379" i="19"/>
  <c r="T1379" i="19"/>
  <c r="I1379" i="19"/>
  <c r="J1379" i="19"/>
  <c r="X1379" i="19"/>
  <c r="U1379" i="19"/>
  <c r="S1379" i="19"/>
  <c r="H1378" i="19"/>
  <c r="G1380" i="19"/>
  <c r="W1380" i="19" s="1"/>
  <c r="R1379" i="19"/>
  <c r="E1381" i="19"/>
  <c r="C1383" i="19"/>
  <c r="B1382" i="19"/>
  <c r="N1379" i="19" a="1"/>
  <c r="O1379" i="19" a="1"/>
  <c r="F1382" i="19" a="1"/>
  <c r="E1382" i="19" a="1"/>
  <c r="G1381" i="19" a="1"/>
  <c r="F1382" i="19" l="1"/>
  <c r="V1380" i="19"/>
  <c r="O1379" i="19"/>
  <c r="Q1379" i="19" s="1"/>
  <c r="N1379" i="19"/>
  <c r="P1379" i="19" s="1"/>
  <c r="K1380" i="19"/>
  <c r="L1380" i="19"/>
  <c r="M1380" i="19"/>
  <c r="T1380" i="19"/>
  <c r="J1380" i="19"/>
  <c r="U1380" i="19"/>
  <c r="X1380" i="19"/>
  <c r="I1380" i="19"/>
  <c r="S1380" i="19"/>
  <c r="G1381" i="19"/>
  <c r="H1379" i="19"/>
  <c r="E1382" i="19"/>
  <c r="C1384" i="19"/>
  <c r="B1383" i="19"/>
  <c r="R1380" i="19" a="1"/>
  <c r="O1380" i="19" a="1"/>
  <c r="N1380" i="19" a="1"/>
  <c r="R1381" i="19" a="1"/>
  <c r="F1383" i="19" a="1"/>
  <c r="E1383" i="19" a="1"/>
  <c r="G1382" i="19" a="1"/>
  <c r="R1380" i="19" l="1"/>
  <c r="F1383" i="19"/>
  <c r="V1381" i="19"/>
  <c r="W1381" i="19"/>
  <c r="O1380" i="19"/>
  <c r="Q1380" i="19" s="1"/>
  <c r="N1380" i="19"/>
  <c r="P1380" i="19" s="1"/>
  <c r="K1381" i="19"/>
  <c r="L1381" i="19"/>
  <c r="M1381" i="19"/>
  <c r="I1381" i="19"/>
  <c r="U1381" i="19"/>
  <c r="J1381" i="19"/>
  <c r="X1381" i="19"/>
  <c r="H1380" i="19"/>
  <c r="T1381" i="19"/>
  <c r="S1381" i="19"/>
  <c r="G1382" i="19"/>
  <c r="W1382" i="19" s="1"/>
  <c r="R1381" i="19"/>
  <c r="E1383" i="19"/>
  <c r="C1385" i="19"/>
  <c r="B1384" i="19"/>
  <c r="O1381" i="19" a="1"/>
  <c r="N1381" i="19" a="1"/>
  <c r="F1384" i="19" a="1"/>
  <c r="E1384" i="19" a="1"/>
  <c r="G1383" i="19" a="1"/>
  <c r="F1384" i="19" l="1"/>
  <c r="V1382" i="19"/>
  <c r="O1381" i="19"/>
  <c r="Q1381" i="19" s="1"/>
  <c r="N1381" i="19"/>
  <c r="P1381" i="19" s="1"/>
  <c r="M1382" i="19"/>
  <c r="K1382" i="19"/>
  <c r="L1382" i="19"/>
  <c r="X1382" i="19"/>
  <c r="S1382" i="19"/>
  <c r="J1382" i="19"/>
  <c r="U1382" i="19"/>
  <c r="T1382" i="19"/>
  <c r="I1382" i="19"/>
  <c r="H1381" i="19"/>
  <c r="G1383" i="19"/>
  <c r="W1383" i="19" s="1"/>
  <c r="E1384" i="19"/>
  <c r="C1386" i="19"/>
  <c r="B1385" i="19"/>
  <c r="R1382" i="19" a="1"/>
  <c r="O1382" i="19" a="1"/>
  <c r="N1382" i="19" a="1"/>
  <c r="F1385" i="19" a="1"/>
  <c r="E1385" i="19" a="1"/>
  <c r="G1384" i="19" a="1"/>
  <c r="R1382" i="19" l="1"/>
  <c r="F1385" i="19"/>
  <c r="V1383" i="19"/>
  <c r="O1382" i="19"/>
  <c r="Q1382" i="19" s="1"/>
  <c r="N1382" i="19"/>
  <c r="P1382" i="19" s="1"/>
  <c r="K1383" i="19"/>
  <c r="L1383" i="19"/>
  <c r="M1383" i="19"/>
  <c r="U1383" i="19"/>
  <c r="H1382" i="19"/>
  <c r="J1383" i="19"/>
  <c r="X1383" i="19"/>
  <c r="T1383" i="19"/>
  <c r="S1383" i="19"/>
  <c r="I1383" i="19"/>
  <c r="G1384" i="19"/>
  <c r="W1384" i="19" s="1"/>
  <c r="E1385" i="19"/>
  <c r="C1387" i="19"/>
  <c r="B1386" i="19"/>
  <c r="O1383" i="19" a="1"/>
  <c r="R1383" i="19" a="1"/>
  <c r="N1383" i="19" a="1"/>
  <c r="F1386" i="19" a="1"/>
  <c r="E1386" i="19" a="1"/>
  <c r="G1385" i="19" a="1"/>
  <c r="R1383" i="19" l="1"/>
  <c r="F1386" i="19"/>
  <c r="V1384" i="19"/>
  <c r="O1383" i="19"/>
  <c r="Q1383" i="19" s="1"/>
  <c r="N1383" i="19"/>
  <c r="P1383" i="19" s="1"/>
  <c r="K1384" i="19"/>
  <c r="M1384" i="19"/>
  <c r="L1384" i="19"/>
  <c r="I1384" i="19"/>
  <c r="J1384" i="19"/>
  <c r="S1384" i="19"/>
  <c r="T1384" i="19"/>
  <c r="U1384" i="19"/>
  <c r="X1384" i="19"/>
  <c r="H1383" i="19"/>
  <c r="G1385" i="19"/>
  <c r="W1385" i="19" s="1"/>
  <c r="E1386" i="19"/>
  <c r="C1388" i="19"/>
  <c r="B1387" i="19"/>
  <c r="N1384" i="19" a="1"/>
  <c r="R1384" i="19" a="1"/>
  <c r="O1384" i="19" a="1"/>
  <c r="F1387" i="19" a="1"/>
  <c r="G1386" i="19" a="1"/>
  <c r="E1387" i="19" a="1"/>
  <c r="R1384" i="19" l="1"/>
  <c r="F1387" i="19"/>
  <c r="V1385" i="19"/>
  <c r="O1384" i="19"/>
  <c r="Q1384" i="19" s="1"/>
  <c r="N1384" i="19"/>
  <c r="P1384" i="19" s="1"/>
  <c r="L1385" i="19"/>
  <c r="M1385" i="19"/>
  <c r="K1385" i="19"/>
  <c r="H1384" i="19"/>
  <c r="S1385" i="19"/>
  <c r="J1385" i="19"/>
  <c r="X1385" i="19"/>
  <c r="I1385" i="19"/>
  <c r="T1385" i="19"/>
  <c r="U1385" i="19"/>
  <c r="G1386" i="19"/>
  <c r="W1386" i="19" s="1"/>
  <c r="E1387" i="19"/>
  <c r="C1389" i="19"/>
  <c r="B1388" i="19"/>
  <c r="R1385" i="19" a="1"/>
  <c r="N1385" i="19" a="1"/>
  <c r="O1385" i="19" a="1"/>
  <c r="F1388" i="19" a="1"/>
  <c r="E1388" i="19" a="1"/>
  <c r="G1387" i="19" a="1"/>
  <c r="R1385" i="19" l="1"/>
  <c r="F1388" i="19"/>
  <c r="V1386" i="19"/>
  <c r="O1385" i="19"/>
  <c r="Q1385" i="19" s="1"/>
  <c r="N1385" i="19"/>
  <c r="P1385" i="19" s="1"/>
  <c r="K1386" i="19"/>
  <c r="L1386" i="19"/>
  <c r="M1386" i="19"/>
  <c r="J1386" i="19"/>
  <c r="U1386" i="19"/>
  <c r="X1386" i="19"/>
  <c r="I1386" i="19"/>
  <c r="T1386" i="19"/>
  <c r="S1386" i="19"/>
  <c r="H1385" i="19"/>
  <c r="G1387" i="19"/>
  <c r="W1387" i="19" s="1"/>
  <c r="E1388" i="19"/>
  <c r="C1390" i="19"/>
  <c r="B1389" i="19"/>
  <c r="R1386" i="19" a="1"/>
  <c r="N1386" i="19" a="1"/>
  <c r="O1386" i="19" a="1"/>
  <c r="F1389" i="19" a="1"/>
  <c r="E1389" i="19" a="1"/>
  <c r="G1388" i="19" a="1"/>
  <c r="R1386" i="19" l="1"/>
  <c r="F1389" i="19"/>
  <c r="V1387" i="19"/>
  <c r="O1386" i="19"/>
  <c r="Q1386" i="19" s="1"/>
  <c r="N1386" i="19"/>
  <c r="P1386" i="19" s="1"/>
  <c r="L1387" i="19"/>
  <c r="M1387" i="19"/>
  <c r="K1387" i="19"/>
  <c r="S1387" i="19"/>
  <c r="H1386" i="19"/>
  <c r="J1387" i="19"/>
  <c r="X1387" i="19"/>
  <c r="U1387" i="19"/>
  <c r="I1387" i="19"/>
  <c r="T1387" i="19"/>
  <c r="G1388" i="19"/>
  <c r="W1388" i="19" s="1"/>
  <c r="E1389" i="19"/>
  <c r="C1391" i="19"/>
  <c r="B1390" i="19"/>
  <c r="R1387" i="19" a="1"/>
  <c r="N1387" i="19" a="1"/>
  <c r="O1387" i="19" a="1"/>
  <c r="F1390" i="19" a="1"/>
  <c r="E1390" i="19" a="1"/>
  <c r="G1389" i="19" a="1"/>
  <c r="R1387" i="19" l="1"/>
  <c r="F1390" i="19"/>
  <c r="V1388" i="19"/>
  <c r="O1387" i="19"/>
  <c r="Q1387" i="19" s="1"/>
  <c r="N1387" i="19"/>
  <c r="P1387" i="19" s="1"/>
  <c r="K1388" i="19"/>
  <c r="L1388" i="19"/>
  <c r="M1388" i="19"/>
  <c r="T1388" i="19"/>
  <c r="J1388" i="19"/>
  <c r="X1388" i="19"/>
  <c r="U1388" i="19"/>
  <c r="I1388" i="19"/>
  <c r="S1388" i="19"/>
  <c r="G1389" i="19"/>
  <c r="H1387" i="19"/>
  <c r="E1390" i="19"/>
  <c r="C1392" i="19"/>
  <c r="B1391" i="19"/>
  <c r="R1388" i="19" a="1"/>
  <c r="O1388" i="19" a="1"/>
  <c r="N1388" i="19" a="1"/>
  <c r="R1389" i="19" a="1"/>
  <c r="F1391" i="19" a="1"/>
  <c r="G1390" i="19" a="1"/>
  <c r="E1391" i="19" a="1"/>
  <c r="R1388" i="19" l="1"/>
  <c r="F1391" i="19"/>
  <c r="V1389" i="19"/>
  <c r="W1389" i="19"/>
  <c r="O1388" i="19"/>
  <c r="Q1388" i="19" s="1"/>
  <c r="N1388" i="19"/>
  <c r="P1388" i="19" s="1"/>
  <c r="K1389" i="19"/>
  <c r="L1389" i="19"/>
  <c r="M1389" i="19"/>
  <c r="S1389" i="19"/>
  <c r="X1389" i="19"/>
  <c r="I1389" i="19"/>
  <c r="J1389" i="19"/>
  <c r="H1388" i="19"/>
  <c r="T1389" i="19"/>
  <c r="U1389" i="19"/>
  <c r="G1390" i="19"/>
  <c r="W1390" i="19" s="1"/>
  <c r="R1389" i="19"/>
  <c r="E1391" i="19"/>
  <c r="C1393" i="19"/>
  <c r="B1392" i="19"/>
  <c r="N1389" i="19" a="1"/>
  <c r="O1389" i="19" a="1"/>
  <c r="F1392" i="19" a="1"/>
  <c r="E1392" i="19" a="1"/>
  <c r="G1391" i="19" a="1"/>
  <c r="F1392" i="19" l="1"/>
  <c r="V1390" i="19"/>
  <c r="O1389" i="19"/>
  <c r="Q1389" i="19" s="1"/>
  <c r="N1389" i="19"/>
  <c r="P1389" i="19" s="1"/>
  <c r="H1389" i="19"/>
  <c r="I1390" i="19"/>
  <c r="M1390" i="19"/>
  <c r="K1390" i="19"/>
  <c r="L1390" i="19"/>
  <c r="U1390" i="19"/>
  <c r="X1390" i="19"/>
  <c r="S1390" i="19"/>
  <c r="J1390" i="19"/>
  <c r="T1390" i="19"/>
  <c r="G1391" i="19"/>
  <c r="W1391" i="19" s="1"/>
  <c r="E1392" i="19"/>
  <c r="C1394" i="19"/>
  <c r="B1393" i="19"/>
  <c r="R1390" i="19" a="1"/>
  <c r="O1390" i="19" a="1"/>
  <c r="N1390" i="19" a="1"/>
  <c r="F1393" i="19" a="1"/>
  <c r="E1393" i="19" a="1"/>
  <c r="G1392" i="19" a="1"/>
  <c r="R1390" i="19" l="1"/>
  <c r="F1393" i="19"/>
  <c r="V1391" i="19"/>
  <c r="O1390" i="19"/>
  <c r="Q1390" i="19" s="1"/>
  <c r="N1390" i="19"/>
  <c r="K1391" i="19"/>
  <c r="L1391" i="19"/>
  <c r="M1391" i="19"/>
  <c r="S1391" i="19"/>
  <c r="U1391" i="19"/>
  <c r="J1391" i="19"/>
  <c r="T1391" i="19"/>
  <c r="I1391" i="19"/>
  <c r="X1391" i="19"/>
  <c r="G1392" i="19"/>
  <c r="W1392" i="19" s="1"/>
  <c r="E1393" i="19"/>
  <c r="C1395" i="19"/>
  <c r="B1394" i="19"/>
  <c r="R1391" i="19" a="1"/>
  <c r="N1391" i="19" a="1"/>
  <c r="O1391" i="19" a="1"/>
  <c r="F1394" i="19" a="1"/>
  <c r="E1394" i="19" a="1"/>
  <c r="G1393" i="19" a="1"/>
  <c r="R1391" i="19" l="1"/>
  <c r="F1394" i="19"/>
  <c r="V1392" i="19"/>
  <c r="O1391" i="19"/>
  <c r="Q1391" i="19" s="1"/>
  <c r="H1390" i="19"/>
  <c r="P1390" i="19"/>
  <c r="N1391" i="19"/>
  <c r="P1391" i="19" s="1"/>
  <c r="K1392" i="19"/>
  <c r="M1392" i="19"/>
  <c r="L1392" i="19"/>
  <c r="T1392" i="19"/>
  <c r="H1391" i="19"/>
  <c r="I1392" i="19"/>
  <c r="U1392" i="19"/>
  <c r="X1392" i="19"/>
  <c r="S1392" i="19"/>
  <c r="J1392" i="19"/>
  <c r="G1393" i="19"/>
  <c r="E1394" i="19"/>
  <c r="C1396" i="19"/>
  <c r="B1395" i="19"/>
  <c r="R1392" i="19" a="1"/>
  <c r="R1393" i="19" a="1"/>
  <c r="N1392" i="19" a="1"/>
  <c r="O1392" i="19" a="1"/>
  <c r="F1395" i="19" a="1"/>
  <c r="E1395" i="19" a="1"/>
  <c r="G1394" i="19" a="1"/>
  <c r="R1392" i="19" l="1"/>
  <c r="F1395" i="19"/>
  <c r="V1393" i="19"/>
  <c r="W1393" i="19"/>
  <c r="O1392" i="19"/>
  <c r="Q1392" i="19" s="1"/>
  <c r="N1392" i="19"/>
  <c r="P1392" i="19" s="1"/>
  <c r="L1393" i="19"/>
  <c r="M1393" i="19"/>
  <c r="K1393" i="19"/>
  <c r="H1392" i="19"/>
  <c r="T1393" i="19"/>
  <c r="I1393" i="19"/>
  <c r="U1393" i="19"/>
  <c r="J1393" i="19"/>
  <c r="X1393" i="19"/>
  <c r="S1393" i="19"/>
  <c r="G1394" i="19"/>
  <c r="W1394" i="19" s="1"/>
  <c r="R1393" i="19"/>
  <c r="E1395" i="19"/>
  <c r="C1397" i="19"/>
  <c r="B1396" i="19"/>
  <c r="N1393" i="19" a="1"/>
  <c r="O1393" i="19" a="1"/>
  <c r="F1396" i="19" a="1"/>
  <c r="G1395" i="19" a="1"/>
  <c r="E1396" i="19" a="1"/>
  <c r="F1396" i="19" l="1"/>
  <c r="V1394" i="19"/>
  <c r="O1393" i="19"/>
  <c r="Q1393" i="19" s="1"/>
  <c r="N1393" i="19"/>
  <c r="P1393" i="19" s="1"/>
  <c r="K1394" i="19"/>
  <c r="L1394" i="19"/>
  <c r="M1394" i="19"/>
  <c r="T1394" i="19"/>
  <c r="H1393" i="19"/>
  <c r="J1394" i="19"/>
  <c r="I1394" i="19"/>
  <c r="S1394" i="19"/>
  <c r="X1394" i="19"/>
  <c r="U1394" i="19"/>
  <c r="G1395" i="19"/>
  <c r="W1395" i="19" s="1"/>
  <c r="E1396" i="19"/>
  <c r="C1398" i="19"/>
  <c r="B1397" i="19"/>
  <c r="R1394" i="19" a="1"/>
  <c r="N1394" i="19" a="1"/>
  <c r="O1394" i="19" a="1"/>
  <c r="F1397" i="19" a="1"/>
  <c r="E1397" i="19" a="1"/>
  <c r="G1396" i="19" a="1"/>
  <c r="R1394" i="19" l="1"/>
  <c r="F1397" i="19"/>
  <c r="V1395" i="19"/>
  <c r="O1394" i="19"/>
  <c r="Q1394" i="19" s="1"/>
  <c r="N1394" i="19"/>
  <c r="P1394" i="19" s="1"/>
  <c r="L1395" i="19"/>
  <c r="K1395" i="19"/>
  <c r="M1395" i="19"/>
  <c r="U1395" i="19"/>
  <c r="J1395" i="19"/>
  <c r="S1395" i="19"/>
  <c r="X1395" i="19"/>
  <c r="T1395" i="19"/>
  <c r="I1395" i="19"/>
  <c r="H1394" i="19"/>
  <c r="G1396" i="19"/>
  <c r="W1396" i="19" s="1"/>
  <c r="E1397" i="19"/>
  <c r="C1399" i="19"/>
  <c r="B1398" i="19"/>
  <c r="R1395" i="19" a="1"/>
  <c r="N1395" i="19" a="1"/>
  <c r="O1395" i="19" a="1"/>
  <c r="F1398" i="19" a="1"/>
  <c r="E1398" i="19" a="1"/>
  <c r="G1397" i="19" a="1"/>
  <c r="R1395" i="19" l="1"/>
  <c r="F1398" i="19"/>
  <c r="V1396" i="19"/>
  <c r="O1395" i="19"/>
  <c r="Q1395" i="19" s="1"/>
  <c r="N1395" i="19"/>
  <c r="P1395" i="19" s="1"/>
  <c r="K1396" i="19"/>
  <c r="L1396" i="19"/>
  <c r="M1396" i="19"/>
  <c r="I1396" i="19"/>
  <c r="X1396" i="19"/>
  <c r="S1396" i="19"/>
  <c r="J1396" i="19"/>
  <c r="H1395" i="19"/>
  <c r="U1396" i="19"/>
  <c r="T1396" i="19"/>
  <c r="G1397" i="19"/>
  <c r="W1397" i="19" s="1"/>
  <c r="E1398" i="19"/>
  <c r="C1400" i="19"/>
  <c r="B1399" i="19"/>
  <c r="R1396" i="19" a="1"/>
  <c r="O1396" i="19" a="1"/>
  <c r="N1396" i="19" a="1"/>
  <c r="F1399" i="19" a="1"/>
  <c r="E1399" i="19" a="1"/>
  <c r="G1398" i="19" a="1"/>
  <c r="R1396" i="19" l="1"/>
  <c r="F1399" i="19"/>
  <c r="V1397" i="19"/>
  <c r="O1396" i="19"/>
  <c r="Q1396" i="19" s="1"/>
  <c r="N1396" i="19"/>
  <c r="P1396" i="19" s="1"/>
  <c r="K1397" i="19"/>
  <c r="L1397" i="19"/>
  <c r="M1397" i="19"/>
  <c r="X1397" i="19"/>
  <c r="I1397" i="19"/>
  <c r="S1397" i="19"/>
  <c r="J1397" i="19"/>
  <c r="U1397" i="19"/>
  <c r="H1396" i="19"/>
  <c r="T1397" i="19"/>
  <c r="G1398" i="19"/>
  <c r="W1398" i="19" s="1"/>
  <c r="E1399" i="19"/>
  <c r="C1401" i="19"/>
  <c r="B1400" i="19"/>
  <c r="R1397" i="19" a="1"/>
  <c r="O1397" i="19" a="1"/>
  <c r="N1397" i="19" a="1"/>
  <c r="F1400" i="19" a="1"/>
  <c r="E1400" i="19" a="1"/>
  <c r="G1399" i="19" a="1"/>
  <c r="R1397" i="19" l="1"/>
  <c r="F1400" i="19"/>
  <c r="V1398" i="19"/>
  <c r="O1397" i="19"/>
  <c r="Q1397" i="19" s="1"/>
  <c r="N1397" i="19"/>
  <c r="P1397" i="19" s="1"/>
  <c r="M1398" i="19"/>
  <c r="K1398" i="19"/>
  <c r="L1398" i="19"/>
  <c r="H1397" i="19"/>
  <c r="T1398" i="19"/>
  <c r="U1398" i="19"/>
  <c r="I1398" i="19"/>
  <c r="X1398" i="19"/>
  <c r="S1398" i="19"/>
  <c r="J1398" i="19"/>
  <c r="G1399" i="19"/>
  <c r="W1399" i="19" s="1"/>
  <c r="E1400" i="19"/>
  <c r="C1402" i="19"/>
  <c r="B1401" i="19"/>
  <c r="R1398" i="19" a="1"/>
  <c r="N1398" i="19" a="1"/>
  <c r="O1398" i="19" a="1"/>
  <c r="F1401" i="19" a="1"/>
  <c r="E1401" i="19" a="1"/>
  <c r="G1400" i="19" a="1"/>
  <c r="R1398" i="19" l="1"/>
  <c r="F1401" i="19"/>
  <c r="V1399" i="19"/>
  <c r="O1398" i="19"/>
  <c r="Q1398" i="19" s="1"/>
  <c r="N1398" i="19"/>
  <c r="P1398" i="19" s="1"/>
  <c r="K1399" i="19"/>
  <c r="L1399" i="19"/>
  <c r="M1399" i="19"/>
  <c r="J1399" i="19"/>
  <c r="T1399" i="19"/>
  <c r="I1399" i="19"/>
  <c r="U1399" i="19"/>
  <c r="S1399" i="19"/>
  <c r="X1399" i="19"/>
  <c r="G1400" i="19"/>
  <c r="H1398" i="19"/>
  <c r="E1401" i="19"/>
  <c r="C1403" i="19"/>
  <c r="B1402" i="19"/>
  <c r="R1400" i="19" a="1"/>
  <c r="R1399" i="19" a="1"/>
  <c r="O1399" i="19" a="1"/>
  <c r="N1399" i="19" a="1"/>
  <c r="F1402" i="19" a="1"/>
  <c r="E1402" i="19" a="1"/>
  <c r="G1401" i="19" a="1"/>
  <c r="R1399" i="19" l="1"/>
  <c r="F1402" i="19"/>
  <c r="V1400" i="19"/>
  <c r="W1400" i="19"/>
  <c r="O1399" i="19"/>
  <c r="Q1399" i="19" s="1"/>
  <c r="N1399" i="19"/>
  <c r="P1399" i="19" s="1"/>
  <c r="H1399" i="19"/>
  <c r="K1400" i="19"/>
  <c r="M1400" i="19"/>
  <c r="L1400" i="19"/>
  <c r="J1400" i="19"/>
  <c r="X1400" i="19"/>
  <c r="U1400" i="19"/>
  <c r="T1400" i="19"/>
  <c r="I1400" i="19"/>
  <c r="S1400" i="19"/>
  <c r="G1401" i="19"/>
  <c r="W1401" i="19" s="1"/>
  <c r="R1400" i="19"/>
  <c r="E1402" i="19"/>
  <c r="C1404" i="19"/>
  <c r="B1403" i="19"/>
  <c r="N1400" i="19" a="1"/>
  <c r="O1400" i="19" a="1"/>
  <c r="F1403" i="19" a="1"/>
  <c r="G1402" i="19" a="1"/>
  <c r="E1403" i="19" a="1"/>
  <c r="F1403" i="19" l="1"/>
  <c r="V1401" i="19"/>
  <c r="O1400" i="19"/>
  <c r="Q1400" i="19" s="1"/>
  <c r="N1400" i="19"/>
  <c r="P1400" i="19" s="1"/>
  <c r="L1401" i="19"/>
  <c r="M1401" i="19"/>
  <c r="K1401" i="19"/>
  <c r="U1401" i="19"/>
  <c r="I1401" i="19"/>
  <c r="S1401" i="19"/>
  <c r="T1401" i="19"/>
  <c r="X1401" i="19"/>
  <c r="J1401" i="19"/>
  <c r="H1400" i="19"/>
  <c r="G1402" i="19"/>
  <c r="W1402" i="19" s="1"/>
  <c r="E1403" i="19"/>
  <c r="C1405" i="19"/>
  <c r="B1404" i="19"/>
  <c r="R1401" i="19" a="1"/>
  <c r="O1401" i="19" a="1"/>
  <c r="N1401" i="19" a="1"/>
  <c r="F1404" i="19" a="1"/>
  <c r="E1404" i="19" a="1"/>
  <c r="G1403" i="19" a="1"/>
  <c r="R1401" i="19" l="1"/>
  <c r="F1404" i="19"/>
  <c r="V1402" i="19"/>
  <c r="O1401" i="19"/>
  <c r="Q1401" i="19" s="1"/>
  <c r="N1401" i="19"/>
  <c r="P1401" i="19" s="1"/>
  <c r="K1402" i="19"/>
  <c r="L1402" i="19"/>
  <c r="M1402" i="19"/>
  <c r="J1402" i="19"/>
  <c r="U1402" i="19"/>
  <c r="X1402" i="19"/>
  <c r="I1402" i="19"/>
  <c r="T1402" i="19"/>
  <c r="S1402" i="19"/>
  <c r="H1401" i="19"/>
  <c r="G1403" i="19"/>
  <c r="W1403" i="19" s="1"/>
  <c r="E1404" i="19"/>
  <c r="C1406" i="19"/>
  <c r="B1405" i="19"/>
  <c r="R1402" i="19" a="1"/>
  <c r="O1402" i="19" a="1"/>
  <c r="N1402" i="19" a="1"/>
  <c r="F1405" i="19" a="1"/>
  <c r="E1405" i="19" a="1"/>
  <c r="G1404" i="19" a="1"/>
  <c r="R1402" i="19" l="1"/>
  <c r="F1405" i="19"/>
  <c r="V1403" i="19"/>
  <c r="O1402" i="19"/>
  <c r="Q1402" i="19" s="1"/>
  <c r="N1402" i="19"/>
  <c r="P1402" i="19" s="1"/>
  <c r="L1403" i="19"/>
  <c r="K1403" i="19"/>
  <c r="M1403" i="19"/>
  <c r="J1403" i="19"/>
  <c r="U1403" i="19"/>
  <c r="S1403" i="19"/>
  <c r="I1403" i="19"/>
  <c r="T1403" i="19"/>
  <c r="X1403" i="19"/>
  <c r="H1402" i="19"/>
  <c r="G1404" i="19"/>
  <c r="W1404" i="19" s="1"/>
  <c r="E1405" i="19"/>
  <c r="C1407" i="19"/>
  <c r="B1406" i="19"/>
  <c r="N1403" i="19" a="1"/>
  <c r="R1403" i="19" a="1"/>
  <c r="O1403" i="19" a="1"/>
  <c r="F1406" i="19" a="1"/>
  <c r="E1406" i="19" a="1"/>
  <c r="G1405" i="19" a="1"/>
  <c r="R1403" i="19" l="1"/>
  <c r="F1406" i="19"/>
  <c r="V1404" i="19"/>
  <c r="O1403" i="19"/>
  <c r="Q1403" i="19" s="1"/>
  <c r="N1403" i="19"/>
  <c r="P1403" i="19" s="1"/>
  <c r="K1404" i="19"/>
  <c r="L1404" i="19"/>
  <c r="M1404" i="19"/>
  <c r="H1403" i="19"/>
  <c r="T1404" i="19"/>
  <c r="U1404" i="19"/>
  <c r="J1404" i="19"/>
  <c r="X1404" i="19"/>
  <c r="S1404" i="19"/>
  <c r="I1404" i="19"/>
  <c r="G1405" i="19"/>
  <c r="W1405" i="19" s="1"/>
  <c r="E1406" i="19"/>
  <c r="C1408" i="19"/>
  <c r="B1407" i="19"/>
  <c r="R1404" i="19" a="1"/>
  <c r="N1404" i="19" a="1"/>
  <c r="O1404" i="19" a="1"/>
  <c r="F1407" i="19" a="1"/>
  <c r="E1407" i="19" a="1"/>
  <c r="G1406" i="19" a="1"/>
  <c r="R1404" i="19" l="1"/>
  <c r="F1407" i="19"/>
  <c r="V1405" i="19"/>
  <c r="O1404" i="19"/>
  <c r="Q1404" i="19" s="1"/>
  <c r="N1404" i="19"/>
  <c r="P1404" i="19" s="1"/>
  <c r="K1405" i="19"/>
  <c r="L1405" i="19"/>
  <c r="M1405" i="19"/>
  <c r="T1405" i="19"/>
  <c r="J1405" i="19"/>
  <c r="I1405" i="19"/>
  <c r="U1405" i="19"/>
  <c r="X1405" i="19"/>
  <c r="S1405" i="19"/>
  <c r="H1404" i="19"/>
  <c r="G1406" i="19"/>
  <c r="W1406" i="19" s="1"/>
  <c r="E1407" i="19"/>
  <c r="C1409" i="19"/>
  <c r="B1408" i="19"/>
  <c r="R1405" i="19" a="1"/>
  <c r="O1405" i="19" a="1"/>
  <c r="N1405" i="19" a="1"/>
  <c r="F1408" i="19" a="1"/>
  <c r="E1408" i="19" a="1"/>
  <c r="G1407" i="19" a="1"/>
  <c r="R1405" i="19" l="1"/>
  <c r="F1408" i="19"/>
  <c r="V1406" i="19"/>
  <c r="O1405" i="19"/>
  <c r="Q1405" i="19" s="1"/>
  <c r="N1405" i="19"/>
  <c r="P1405" i="19" s="1"/>
  <c r="H1405" i="19"/>
  <c r="M1406" i="19"/>
  <c r="K1406" i="19"/>
  <c r="L1406" i="19"/>
  <c r="J1406" i="19"/>
  <c r="U1406" i="19"/>
  <c r="X1406" i="19"/>
  <c r="S1406" i="19"/>
  <c r="I1406" i="19"/>
  <c r="T1406" i="19"/>
  <c r="G1407" i="19"/>
  <c r="W1407" i="19" s="1"/>
  <c r="E1408" i="19"/>
  <c r="C1410" i="19"/>
  <c r="B1409" i="19"/>
  <c r="N1406" i="19" a="1"/>
  <c r="R1406" i="19" a="1"/>
  <c r="O1406" i="19" a="1"/>
  <c r="F1409" i="19" a="1"/>
  <c r="E1409" i="19" a="1"/>
  <c r="G1408" i="19" a="1"/>
  <c r="R1406" i="19" l="1"/>
  <c r="F1409" i="19"/>
  <c r="V1407" i="19"/>
  <c r="O1406" i="19"/>
  <c r="Q1406" i="19" s="1"/>
  <c r="I1407" i="19"/>
  <c r="N1406" i="19"/>
  <c r="P1406" i="19" s="1"/>
  <c r="K1407" i="19"/>
  <c r="L1407" i="19"/>
  <c r="M1407" i="19"/>
  <c r="X1407" i="19"/>
  <c r="S1407" i="19"/>
  <c r="U1407" i="19"/>
  <c r="J1407" i="19"/>
  <c r="H1406" i="19"/>
  <c r="T1407" i="19"/>
  <c r="G1408" i="19"/>
  <c r="W1408" i="19" s="1"/>
  <c r="E1409" i="19"/>
  <c r="C1411" i="19"/>
  <c r="B1410" i="19"/>
  <c r="O1407" i="19" a="1"/>
  <c r="R1407" i="19" a="1"/>
  <c r="N1407" i="19" a="1"/>
  <c r="F1410" i="19" a="1"/>
  <c r="E1410" i="19" a="1"/>
  <c r="G1409" i="19" a="1"/>
  <c r="R1407" i="19" l="1"/>
  <c r="F1410" i="19"/>
  <c r="V1408" i="19"/>
  <c r="O1407" i="19"/>
  <c r="Q1407" i="19" s="1"/>
  <c r="N1407" i="19"/>
  <c r="P1407" i="19" s="1"/>
  <c r="K1408" i="19"/>
  <c r="M1408" i="19"/>
  <c r="L1408" i="19"/>
  <c r="J1408" i="19"/>
  <c r="X1408" i="19"/>
  <c r="S1408" i="19"/>
  <c r="T1408" i="19"/>
  <c r="I1408" i="19"/>
  <c r="U1408" i="19"/>
  <c r="H1407" i="19"/>
  <c r="G1409" i="19"/>
  <c r="W1409" i="19" s="1"/>
  <c r="E1410" i="19"/>
  <c r="C1412" i="19"/>
  <c r="B1411" i="19"/>
  <c r="N1408" i="19" a="1"/>
  <c r="R1408" i="19" a="1"/>
  <c r="O1408" i="19" a="1"/>
  <c r="F1411" i="19" a="1"/>
  <c r="E1411" i="19" a="1"/>
  <c r="G1410" i="19" a="1"/>
  <c r="R1408" i="19" l="1"/>
  <c r="F1411" i="19"/>
  <c r="V1409" i="19"/>
  <c r="O1408" i="19"/>
  <c r="Q1408" i="19" s="1"/>
  <c r="N1408" i="19"/>
  <c r="P1408" i="19" s="1"/>
  <c r="L1409" i="19"/>
  <c r="M1409" i="19"/>
  <c r="K1409" i="19"/>
  <c r="X1409" i="19"/>
  <c r="S1409" i="19"/>
  <c r="T1409" i="19"/>
  <c r="U1409" i="19"/>
  <c r="I1409" i="19"/>
  <c r="J1409" i="19"/>
  <c r="G1410" i="19"/>
  <c r="H1408" i="19"/>
  <c r="E1411" i="19"/>
  <c r="C1413" i="19"/>
  <c r="B1412" i="19"/>
  <c r="O1409" i="19" a="1"/>
  <c r="R1409" i="19" a="1"/>
  <c r="N1409" i="19" a="1"/>
  <c r="R1410" i="19" a="1"/>
  <c r="F1412" i="19" a="1"/>
  <c r="E1412" i="19" a="1"/>
  <c r="G1411" i="19" a="1"/>
  <c r="R1409" i="19" l="1"/>
  <c r="F1412" i="19"/>
  <c r="V1410" i="19"/>
  <c r="W1410" i="19"/>
  <c r="O1409" i="19"/>
  <c r="Q1409" i="19" s="1"/>
  <c r="N1409" i="19"/>
  <c r="P1409" i="19" s="1"/>
  <c r="H1409" i="19"/>
  <c r="K1410" i="19"/>
  <c r="L1410" i="19"/>
  <c r="M1410" i="19"/>
  <c r="X1410" i="19"/>
  <c r="J1410" i="19"/>
  <c r="S1410" i="19"/>
  <c r="I1410" i="19"/>
  <c r="T1410" i="19"/>
  <c r="U1410" i="19"/>
  <c r="G1411" i="19"/>
  <c r="W1411" i="19" s="1"/>
  <c r="R1410" i="19"/>
  <c r="E1412" i="19"/>
  <c r="C1414" i="19"/>
  <c r="B1413" i="19"/>
  <c r="N1410" i="19" a="1"/>
  <c r="O1410" i="19" a="1"/>
  <c r="F1413" i="19" a="1"/>
  <c r="E1413" i="19" a="1"/>
  <c r="G1412" i="19" a="1"/>
  <c r="F1413" i="19" l="1"/>
  <c r="V1411" i="19"/>
  <c r="O1410" i="19"/>
  <c r="Q1410" i="19" s="1"/>
  <c r="N1410" i="19"/>
  <c r="P1410" i="19" s="1"/>
  <c r="L1411" i="19"/>
  <c r="M1411" i="19"/>
  <c r="K1411" i="19"/>
  <c r="J1411" i="19"/>
  <c r="S1411" i="19"/>
  <c r="X1411" i="19"/>
  <c r="U1411" i="19"/>
  <c r="I1411" i="19"/>
  <c r="T1411" i="19"/>
  <c r="G1412" i="19"/>
  <c r="H1410" i="19"/>
  <c r="E1413" i="19"/>
  <c r="C1415" i="19"/>
  <c r="B1414" i="19"/>
  <c r="R1411" i="19" a="1"/>
  <c r="O1411" i="19" a="1"/>
  <c r="N1411" i="19" a="1"/>
  <c r="R1412" i="19" a="1"/>
  <c r="F1414" i="19" a="1"/>
  <c r="E1414" i="19" a="1"/>
  <c r="G1413" i="19" a="1"/>
  <c r="R1411" i="19" l="1"/>
  <c r="F1414" i="19"/>
  <c r="V1412" i="19"/>
  <c r="W1412" i="19"/>
  <c r="O1411" i="19"/>
  <c r="Q1411" i="19" s="1"/>
  <c r="N1411" i="19"/>
  <c r="P1411" i="19" s="1"/>
  <c r="K1412" i="19"/>
  <c r="L1412" i="19"/>
  <c r="M1412" i="19"/>
  <c r="T1412" i="19"/>
  <c r="X1412" i="19"/>
  <c r="S1412" i="19"/>
  <c r="J1412" i="19"/>
  <c r="I1412" i="19"/>
  <c r="U1412" i="19"/>
  <c r="G1413" i="19"/>
  <c r="H1411" i="19"/>
  <c r="R1412" i="19"/>
  <c r="E1414" i="19"/>
  <c r="C1416" i="19"/>
  <c r="B1415" i="19"/>
  <c r="N1412" i="19" a="1"/>
  <c r="O1412" i="19" a="1"/>
  <c r="R1413" i="19" a="1"/>
  <c r="F1415" i="19" a="1"/>
  <c r="G1414" i="19" a="1"/>
  <c r="E1415" i="19" a="1"/>
  <c r="F1415" i="19" l="1"/>
  <c r="V1413" i="19"/>
  <c r="W1413" i="19"/>
  <c r="O1412" i="19"/>
  <c r="Q1412" i="19" s="1"/>
  <c r="N1412" i="19"/>
  <c r="P1412" i="19" s="1"/>
  <c r="K1413" i="19"/>
  <c r="L1413" i="19"/>
  <c r="M1413" i="19"/>
  <c r="I1413" i="19"/>
  <c r="S1413" i="19"/>
  <c r="T1413" i="19"/>
  <c r="X1413" i="19"/>
  <c r="J1413" i="19"/>
  <c r="U1413" i="19"/>
  <c r="H1412" i="19"/>
  <c r="G1414" i="19"/>
  <c r="W1414" i="19" s="1"/>
  <c r="R1413" i="19"/>
  <c r="E1415" i="19"/>
  <c r="C1417" i="19"/>
  <c r="B1416" i="19"/>
  <c r="O1413" i="19" a="1"/>
  <c r="N1413" i="19" a="1"/>
  <c r="F1416" i="19" a="1"/>
  <c r="G1415" i="19" a="1"/>
  <c r="E1416" i="19" a="1"/>
  <c r="F1416" i="19" l="1"/>
  <c r="V1414" i="19"/>
  <c r="O1413" i="19"/>
  <c r="Q1413" i="19" s="1"/>
  <c r="N1413" i="19"/>
  <c r="P1413" i="19" s="1"/>
  <c r="H1413" i="19"/>
  <c r="M1414" i="19"/>
  <c r="K1414" i="19"/>
  <c r="L1414" i="19"/>
  <c r="X1414" i="19"/>
  <c r="J1414" i="19"/>
  <c r="T1414" i="19"/>
  <c r="I1414" i="19"/>
  <c r="U1414" i="19"/>
  <c r="S1414" i="19"/>
  <c r="G1415" i="19"/>
  <c r="W1415" i="19" s="1"/>
  <c r="E1416" i="19"/>
  <c r="C1418" i="19"/>
  <c r="B1417" i="19"/>
  <c r="O1414" i="19" a="1"/>
  <c r="R1414" i="19" a="1"/>
  <c r="N1414" i="19" a="1"/>
  <c r="F1417" i="19" a="1"/>
  <c r="E1417" i="19" a="1"/>
  <c r="G1416" i="19" a="1"/>
  <c r="R1414" i="19" l="1"/>
  <c r="F1417" i="19"/>
  <c r="V1415" i="19"/>
  <c r="O1414" i="19"/>
  <c r="Q1414" i="19" s="1"/>
  <c r="N1414" i="19"/>
  <c r="P1414" i="19" s="1"/>
  <c r="K1415" i="19"/>
  <c r="L1415" i="19"/>
  <c r="M1415" i="19"/>
  <c r="S1415" i="19"/>
  <c r="H1414" i="19"/>
  <c r="X1415" i="19"/>
  <c r="U1415" i="19"/>
  <c r="I1415" i="19"/>
  <c r="T1415" i="19"/>
  <c r="J1415" i="19"/>
  <c r="G1416" i="19"/>
  <c r="W1416" i="19" s="1"/>
  <c r="E1417" i="19"/>
  <c r="C1419" i="19"/>
  <c r="B1418" i="19"/>
  <c r="R1415" i="19" a="1"/>
  <c r="N1415" i="19" a="1"/>
  <c r="O1415" i="19" a="1"/>
  <c r="F1418" i="19" a="1"/>
  <c r="E1418" i="19" a="1"/>
  <c r="G1417" i="19" a="1"/>
  <c r="R1415" i="19" l="1"/>
  <c r="F1418" i="19"/>
  <c r="V1416" i="19"/>
  <c r="O1415" i="19"/>
  <c r="Q1415" i="19" s="1"/>
  <c r="N1415" i="19"/>
  <c r="P1415" i="19" s="1"/>
  <c r="K1416" i="19"/>
  <c r="M1416" i="19"/>
  <c r="L1416" i="19"/>
  <c r="S1416" i="19"/>
  <c r="X1416" i="19"/>
  <c r="J1416" i="19"/>
  <c r="U1416" i="19"/>
  <c r="I1416" i="19"/>
  <c r="T1416" i="19"/>
  <c r="H1415" i="19"/>
  <c r="G1417" i="19"/>
  <c r="W1417" i="19" s="1"/>
  <c r="E1418" i="19"/>
  <c r="C1420" i="19"/>
  <c r="B1419" i="19"/>
  <c r="R1416" i="19" a="1"/>
  <c r="N1416" i="19" a="1"/>
  <c r="O1416" i="19" a="1"/>
  <c r="F1419" i="19" a="1"/>
  <c r="E1419" i="19" a="1"/>
  <c r="G1418" i="19" a="1"/>
  <c r="R1416" i="19" l="1"/>
  <c r="F1419" i="19"/>
  <c r="V1417" i="19"/>
  <c r="O1416" i="19"/>
  <c r="Q1416" i="19" s="1"/>
  <c r="N1416" i="19"/>
  <c r="P1416" i="19" s="1"/>
  <c r="L1417" i="19"/>
  <c r="M1417" i="19"/>
  <c r="K1417" i="19"/>
  <c r="X1417" i="19"/>
  <c r="H1416" i="19"/>
  <c r="I1417" i="19"/>
  <c r="J1417" i="19"/>
  <c r="S1417" i="19"/>
  <c r="U1417" i="19"/>
  <c r="T1417" i="19"/>
  <c r="G1418" i="19"/>
  <c r="W1418" i="19" s="1"/>
  <c r="E1419" i="19"/>
  <c r="C1421" i="19"/>
  <c r="B1420" i="19"/>
  <c r="R1417" i="19" a="1"/>
  <c r="O1417" i="19" a="1"/>
  <c r="N1417" i="19" a="1"/>
  <c r="F1420" i="19" a="1"/>
  <c r="E1420" i="19" a="1"/>
  <c r="G1419" i="19" a="1"/>
  <c r="R1417" i="19" l="1"/>
  <c r="F1420" i="19"/>
  <c r="V1418" i="19"/>
  <c r="O1417" i="19"/>
  <c r="Q1417" i="19" s="1"/>
  <c r="N1417" i="19"/>
  <c r="P1417" i="19" s="1"/>
  <c r="H1417" i="19"/>
  <c r="K1418" i="19"/>
  <c r="L1418" i="19"/>
  <c r="M1418" i="19"/>
  <c r="X1418" i="19"/>
  <c r="U1418" i="19"/>
  <c r="I1418" i="19"/>
  <c r="T1418" i="19"/>
  <c r="S1418" i="19"/>
  <c r="J1418" i="19"/>
  <c r="G1419" i="19"/>
  <c r="W1419" i="19" s="1"/>
  <c r="E1420" i="19"/>
  <c r="C1422" i="19"/>
  <c r="B1421" i="19"/>
  <c r="O1418" i="19" a="1"/>
  <c r="R1418" i="19" a="1"/>
  <c r="N1418" i="19" a="1"/>
  <c r="F1421" i="19" a="1"/>
  <c r="E1421" i="19" a="1"/>
  <c r="G1420" i="19" a="1"/>
  <c r="R1418" i="19" l="1"/>
  <c r="F1421" i="19"/>
  <c r="V1419" i="19"/>
  <c r="O1418" i="19"/>
  <c r="Q1418" i="19" s="1"/>
  <c r="N1418" i="19"/>
  <c r="P1418" i="19" s="1"/>
  <c r="H1418" i="19"/>
  <c r="L1419" i="19"/>
  <c r="M1419" i="19"/>
  <c r="K1419" i="19"/>
  <c r="T1419" i="19"/>
  <c r="I1419" i="19"/>
  <c r="S1419" i="19"/>
  <c r="X1419" i="19"/>
  <c r="U1419" i="19"/>
  <c r="J1419" i="19"/>
  <c r="G1420" i="19"/>
  <c r="W1420" i="19" s="1"/>
  <c r="E1421" i="19"/>
  <c r="C1423" i="19"/>
  <c r="B1422" i="19"/>
  <c r="R1419" i="19" a="1"/>
  <c r="O1419" i="19" a="1"/>
  <c r="N1419" i="19" a="1"/>
  <c r="F1422" i="19" a="1"/>
  <c r="E1422" i="19" a="1"/>
  <c r="G1421" i="19" a="1"/>
  <c r="R1419" i="19" l="1"/>
  <c r="F1422" i="19"/>
  <c r="V1420" i="19"/>
  <c r="O1419" i="19"/>
  <c r="Q1419" i="19" s="1"/>
  <c r="N1419" i="19"/>
  <c r="P1419" i="19" s="1"/>
  <c r="K1420" i="19"/>
  <c r="L1420" i="19"/>
  <c r="M1420" i="19"/>
  <c r="I1420" i="19"/>
  <c r="X1420" i="19"/>
  <c r="U1420" i="19"/>
  <c r="H1419" i="19"/>
  <c r="S1420" i="19"/>
  <c r="T1420" i="19"/>
  <c r="J1420" i="19"/>
  <c r="G1421" i="19"/>
  <c r="W1421" i="19" s="1"/>
  <c r="E1422" i="19"/>
  <c r="C1424" i="19"/>
  <c r="B1423" i="19"/>
  <c r="R1420" i="19" a="1"/>
  <c r="N1420" i="19" a="1"/>
  <c r="O1420" i="19" a="1"/>
  <c r="F1423" i="19" a="1"/>
  <c r="E1423" i="19" a="1"/>
  <c r="G1422" i="19" a="1"/>
  <c r="R1420" i="19" l="1"/>
  <c r="F1423" i="19"/>
  <c r="V1421" i="19"/>
  <c r="O1420" i="19"/>
  <c r="Q1420" i="19" s="1"/>
  <c r="N1420" i="19"/>
  <c r="P1420" i="19" s="1"/>
  <c r="K1421" i="19"/>
  <c r="L1421" i="19"/>
  <c r="M1421" i="19"/>
  <c r="I1421" i="19"/>
  <c r="S1421" i="19"/>
  <c r="U1421" i="19"/>
  <c r="T1421" i="19"/>
  <c r="X1421" i="19"/>
  <c r="J1421" i="19"/>
  <c r="G1422" i="19"/>
  <c r="H1420" i="19"/>
  <c r="E1423" i="19"/>
  <c r="C1425" i="19"/>
  <c r="B1424" i="19"/>
  <c r="N1421" i="19" a="1"/>
  <c r="R1421" i="19" a="1"/>
  <c r="O1421" i="19" a="1"/>
  <c r="R1422" i="19" a="1"/>
  <c r="F1424" i="19" a="1"/>
  <c r="E1424" i="19" a="1"/>
  <c r="G1423" i="19" a="1"/>
  <c r="R1421" i="19" l="1"/>
  <c r="F1424" i="19"/>
  <c r="V1422" i="19"/>
  <c r="W1422" i="19"/>
  <c r="O1421" i="19"/>
  <c r="Q1421" i="19" s="1"/>
  <c r="N1421" i="19"/>
  <c r="P1421" i="19" s="1"/>
  <c r="M1422" i="19"/>
  <c r="K1422" i="19"/>
  <c r="L1422" i="19"/>
  <c r="J1422" i="19"/>
  <c r="I1422" i="19"/>
  <c r="S1422" i="19"/>
  <c r="T1422" i="19"/>
  <c r="U1422" i="19"/>
  <c r="X1422" i="19"/>
  <c r="G1423" i="19"/>
  <c r="H1421" i="19"/>
  <c r="R1422" i="19"/>
  <c r="E1424" i="19"/>
  <c r="C1426" i="19"/>
  <c r="B1425" i="19"/>
  <c r="O1422" i="19" a="1"/>
  <c r="N1422" i="19" a="1"/>
  <c r="R1423" i="19" a="1"/>
  <c r="F1425" i="19" a="1"/>
  <c r="E1425" i="19" a="1"/>
  <c r="G1424" i="19" a="1"/>
  <c r="F1425" i="19" l="1"/>
  <c r="V1423" i="19"/>
  <c r="W1423" i="19"/>
  <c r="O1422" i="19"/>
  <c r="Q1422" i="19" s="1"/>
  <c r="N1422" i="19"/>
  <c r="P1422" i="19" s="1"/>
  <c r="K1423" i="19"/>
  <c r="L1423" i="19"/>
  <c r="M1423" i="19"/>
  <c r="S1423" i="19"/>
  <c r="X1423" i="19"/>
  <c r="J1423" i="19"/>
  <c r="T1423" i="19"/>
  <c r="I1423" i="19"/>
  <c r="U1423" i="19"/>
  <c r="G1424" i="19"/>
  <c r="R1423" i="19"/>
  <c r="H1422" i="19"/>
  <c r="E1425" i="19"/>
  <c r="C1427" i="19"/>
  <c r="B1426" i="19"/>
  <c r="O1423" i="19" a="1"/>
  <c r="N1423" i="19" a="1"/>
  <c r="F1426" i="19" a="1"/>
  <c r="E1426" i="19" a="1"/>
  <c r="G1425" i="19" a="1"/>
  <c r="F1426" i="19" l="1"/>
  <c r="V1424" i="19"/>
  <c r="W1424" i="19"/>
  <c r="O1423" i="19"/>
  <c r="Q1423" i="19" s="1"/>
  <c r="N1423" i="19"/>
  <c r="P1423" i="19" s="1"/>
  <c r="K1424" i="19"/>
  <c r="M1424" i="19"/>
  <c r="L1424" i="19"/>
  <c r="X1424" i="19"/>
  <c r="T1424" i="19"/>
  <c r="J1424" i="19"/>
  <c r="I1424" i="19"/>
  <c r="S1424" i="19"/>
  <c r="U1424" i="19"/>
  <c r="G1425" i="19"/>
  <c r="H1423" i="19"/>
  <c r="E1426" i="19"/>
  <c r="C1428" i="19"/>
  <c r="B1427" i="19"/>
  <c r="R1424" i="19" a="1"/>
  <c r="N1424" i="19" a="1"/>
  <c r="O1424" i="19" a="1"/>
  <c r="R1425" i="19" a="1"/>
  <c r="F1427" i="19" a="1"/>
  <c r="G1426" i="19" a="1"/>
  <c r="E1427" i="19" a="1"/>
  <c r="R1424" i="19" l="1"/>
  <c r="F1427" i="19"/>
  <c r="V1425" i="19"/>
  <c r="W1425" i="19"/>
  <c r="O1424" i="19"/>
  <c r="Q1424" i="19" s="1"/>
  <c r="N1424" i="19"/>
  <c r="P1424" i="19" s="1"/>
  <c r="L1425" i="19"/>
  <c r="M1425" i="19"/>
  <c r="K1425" i="19"/>
  <c r="U1425" i="19"/>
  <c r="T1425" i="19"/>
  <c r="S1425" i="19"/>
  <c r="J1425" i="19"/>
  <c r="I1425" i="19"/>
  <c r="X1425" i="19"/>
  <c r="G1426" i="19"/>
  <c r="H1424" i="19"/>
  <c r="R1425" i="19"/>
  <c r="E1427" i="19"/>
  <c r="C1429" i="19"/>
  <c r="B1428" i="19"/>
  <c r="R1426" i="19" a="1"/>
  <c r="O1425" i="19" a="1"/>
  <c r="N1425" i="19" a="1"/>
  <c r="F1428" i="19" a="1"/>
  <c r="E1428" i="19" a="1"/>
  <c r="G1427" i="19" a="1"/>
  <c r="F1428" i="19" l="1"/>
  <c r="V1426" i="19"/>
  <c r="W1426" i="19"/>
  <c r="O1425" i="19"/>
  <c r="Q1425" i="19" s="1"/>
  <c r="N1425" i="19"/>
  <c r="P1425" i="19" s="1"/>
  <c r="K1426" i="19"/>
  <c r="L1426" i="19"/>
  <c r="M1426" i="19"/>
  <c r="T1426" i="19"/>
  <c r="J1426" i="19"/>
  <c r="U1426" i="19"/>
  <c r="S1426" i="19"/>
  <c r="X1426" i="19"/>
  <c r="I1426" i="19"/>
  <c r="G1427" i="19"/>
  <c r="R1426" i="19"/>
  <c r="H1425" i="19"/>
  <c r="E1428" i="19"/>
  <c r="C1430" i="19"/>
  <c r="B1429" i="19"/>
  <c r="R1427" i="19" a="1"/>
  <c r="O1426" i="19" a="1"/>
  <c r="N1426" i="19" a="1"/>
  <c r="F1429" i="19" a="1"/>
  <c r="E1429" i="19" a="1"/>
  <c r="G1428" i="19" a="1"/>
  <c r="F1429" i="19" l="1"/>
  <c r="V1427" i="19"/>
  <c r="W1427" i="19"/>
  <c r="O1426" i="19"/>
  <c r="Q1426" i="19" s="1"/>
  <c r="N1426" i="19"/>
  <c r="P1426" i="19" s="1"/>
  <c r="L1427" i="19"/>
  <c r="K1427" i="19"/>
  <c r="M1427" i="19"/>
  <c r="I1427" i="19"/>
  <c r="J1427" i="19"/>
  <c r="X1427" i="19"/>
  <c r="S1427" i="19"/>
  <c r="U1427" i="19"/>
  <c r="T1427" i="19"/>
  <c r="G1428" i="19"/>
  <c r="H1426" i="19"/>
  <c r="R1427" i="19"/>
  <c r="E1429" i="19"/>
  <c r="C1431" i="19"/>
  <c r="B1430" i="19"/>
  <c r="R1428" i="19" a="1"/>
  <c r="O1427" i="19" a="1"/>
  <c r="N1427" i="19" a="1"/>
  <c r="F1430" i="19" a="1"/>
  <c r="G1429" i="19" a="1"/>
  <c r="E1430" i="19" a="1"/>
  <c r="F1430" i="19" l="1"/>
  <c r="V1428" i="19"/>
  <c r="W1428" i="19"/>
  <c r="O1427" i="19"/>
  <c r="Q1427" i="19" s="1"/>
  <c r="N1427" i="19"/>
  <c r="P1427" i="19" s="1"/>
  <c r="K1428" i="19"/>
  <c r="L1428" i="19"/>
  <c r="M1428" i="19"/>
  <c r="S1428" i="19"/>
  <c r="J1428" i="19"/>
  <c r="I1428" i="19"/>
  <c r="X1428" i="19"/>
  <c r="U1428" i="19"/>
  <c r="T1428" i="19"/>
  <c r="G1429" i="19"/>
  <c r="H1427" i="19"/>
  <c r="R1428" i="19"/>
  <c r="E1430" i="19"/>
  <c r="C1432" i="19"/>
  <c r="B1431" i="19"/>
  <c r="O1428" i="19" a="1"/>
  <c r="R1429" i="19" a="1"/>
  <c r="N1428" i="19" a="1"/>
  <c r="F1431" i="19" a="1"/>
  <c r="G1430" i="19" a="1"/>
  <c r="E1431" i="19" a="1"/>
  <c r="F1431" i="19" l="1"/>
  <c r="V1429" i="19"/>
  <c r="W1429" i="19"/>
  <c r="O1428" i="19"/>
  <c r="Q1428" i="19" s="1"/>
  <c r="N1428" i="19"/>
  <c r="P1428" i="19" s="1"/>
  <c r="K1429" i="19"/>
  <c r="L1429" i="19"/>
  <c r="M1429" i="19"/>
  <c r="S1429" i="19"/>
  <c r="J1429" i="19"/>
  <c r="I1429" i="19"/>
  <c r="U1429" i="19"/>
  <c r="X1429" i="19"/>
  <c r="T1429" i="19"/>
  <c r="H1428" i="19"/>
  <c r="G1430" i="19"/>
  <c r="W1430" i="19" s="1"/>
  <c r="R1429" i="19"/>
  <c r="E1431" i="19"/>
  <c r="C1433" i="19"/>
  <c r="B1432" i="19"/>
  <c r="O1429" i="19" a="1"/>
  <c r="N1429" i="19" a="1"/>
  <c r="F1432" i="19" a="1"/>
  <c r="E1432" i="19" a="1"/>
  <c r="G1431" i="19" a="1"/>
  <c r="F1432" i="19" l="1"/>
  <c r="V1430" i="19"/>
  <c r="O1429" i="19"/>
  <c r="Q1429" i="19" s="1"/>
  <c r="N1429" i="19"/>
  <c r="P1429" i="19" s="1"/>
  <c r="M1430" i="19"/>
  <c r="K1430" i="19"/>
  <c r="L1430" i="19"/>
  <c r="I1430" i="19"/>
  <c r="T1430" i="19"/>
  <c r="J1430" i="19"/>
  <c r="X1430" i="19"/>
  <c r="S1430" i="19"/>
  <c r="U1430" i="19"/>
  <c r="H1429" i="19"/>
  <c r="G1431" i="19"/>
  <c r="W1431" i="19" s="1"/>
  <c r="E1432" i="19"/>
  <c r="C1434" i="19"/>
  <c r="B1433" i="19"/>
  <c r="O1430" i="19" a="1"/>
  <c r="R1430" i="19" a="1"/>
  <c r="N1430" i="19" a="1"/>
  <c r="F1433" i="19" a="1"/>
  <c r="G1432" i="19" a="1"/>
  <c r="E1433" i="19" a="1"/>
  <c r="R1430" i="19" l="1"/>
  <c r="F1433" i="19"/>
  <c r="V1431" i="19"/>
  <c r="O1430" i="19"/>
  <c r="Q1430" i="19" s="1"/>
  <c r="N1430" i="19"/>
  <c r="P1430" i="19" s="1"/>
  <c r="K1431" i="19"/>
  <c r="L1431" i="19"/>
  <c r="M1431" i="19"/>
  <c r="J1431" i="19"/>
  <c r="U1431" i="19"/>
  <c r="S1431" i="19"/>
  <c r="T1431" i="19"/>
  <c r="I1431" i="19"/>
  <c r="X1431" i="19"/>
  <c r="G1432" i="19"/>
  <c r="H1430" i="19"/>
  <c r="E1433" i="19"/>
  <c r="C1435" i="19"/>
  <c r="B1434" i="19"/>
  <c r="R1431" i="19" a="1"/>
  <c r="N1431" i="19" a="1"/>
  <c r="R1432" i="19" a="1"/>
  <c r="O1431" i="19" a="1"/>
  <c r="F1434" i="19" a="1"/>
  <c r="G1433" i="19" a="1"/>
  <c r="E1434" i="19" a="1"/>
  <c r="R1431" i="19" l="1"/>
  <c r="F1434" i="19"/>
  <c r="V1432" i="19"/>
  <c r="W1432" i="19"/>
  <c r="O1431" i="19"/>
  <c r="Q1431" i="19" s="1"/>
  <c r="N1431" i="19"/>
  <c r="P1431" i="19" s="1"/>
  <c r="K1432" i="19"/>
  <c r="M1432" i="19"/>
  <c r="L1432" i="19"/>
  <c r="U1432" i="19"/>
  <c r="S1432" i="19"/>
  <c r="J1432" i="19"/>
  <c r="X1432" i="19"/>
  <c r="I1432" i="19"/>
  <c r="T1432" i="19"/>
  <c r="G1433" i="19"/>
  <c r="R1432" i="19"/>
  <c r="H1431" i="19"/>
  <c r="E1434" i="19"/>
  <c r="C1436" i="19"/>
  <c r="B1435" i="19"/>
  <c r="R1433" i="19" a="1"/>
  <c r="O1432" i="19" a="1"/>
  <c r="N1432" i="19" a="1"/>
  <c r="F1435" i="19" a="1"/>
  <c r="G1434" i="19" a="1"/>
  <c r="E1435" i="19" a="1"/>
  <c r="F1435" i="19" l="1"/>
  <c r="V1433" i="19"/>
  <c r="W1433" i="19"/>
  <c r="O1432" i="19"/>
  <c r="Q1432" i="19" s="1"/>
  <c r="N1432" i="19"/>
  <c r="L1433" i="19"/>
  <c r="M1433" i="19"/>
  <c r="K1433" i="19"/>
  <c r="X1433" i="19"/>
  <c r="U1433" i="19"/>
  <c r="T1433" i="19"/>
  <c r="I1433" i="19"/>
  <c r="J1433" i="19"/>
  <c r="S1433" i="19"/>
  <c r="G1434" i="19"/>
  <c r="W1434" i="19" s="1"/>
  <c r="R1433" i="19"/>
  <c r="E1435" i="19"/>
  <c r="C1437" i="19"/>
  <c r="B1436" i="19"/>
  <c r="N1433" i="19" a="1"/>
  <c r="O1433" i="19" a="1"/>
  <c r="F1436" i="19" a="1"/>
  <c r="E1436" i="19" a="1"/>
  <c r="G1435" i="19" a="1"/>
  <c r="F1436" i="19" l="1"/>
  <c r="V1434" i="19"/>
  <c r="O1433" i="19"/>
  <c r="Q1433" i="19" s="1"/>
  <c r="H1432" i="19"/>
  <c r="P1432" i="19"/>
  <c r="N1433" i="19"/>
  <c r="P1433" i="19" s="1"/>
  <c r="K1434" i="19"/>
  <c r="L1434" i="19"/>
  <c r="M1434" i="19"/>
  <c r="X1434" i="19"/>
  <c r="T1434" i="19"/>
  <c r="J1434" i="19"/>
  <c r="I1434" i="19"/>
  <c r="S1434" i="19"/>
  <c r="U1434" i="19"/>
  <c r="H1433" i="19"/>
  <c r="G1435" i="19"/>
  <c r="E1436" i="19"/>
  <c r="C1438" i="19"/>
  <c r="B1437" i="19"/>
  <c r="R1434" i="19" a="1"/>
  <c r="R1435" i="19" a="1"/>
  <c r="O1434" i="19" a="1"/>
  <c r="N1434" i="19" a="1"/>
  <c r="F1437" i="19" a="1"/>
  <c r="E1437" i="19" a="1"/>
  <c r="G1436" i="19" a="1"/>
  <c r="R1434" i="19" l="1"/>
  <c r="F1437" i="19"/>
  <c r="V1435" i="19"/>
  <c r="W1435" i="19"/>
  <c r="O1434" i="19"/>
  <c r="Q1434" i="19" s="1"/>
  <c r="N1434" i="19"/>
  <c r="P1434" i="19" s="1"/>
  <c r="L1435" i="19"/>
  <c r="K1435" i="19"/>
  <c r="M1435" i="19"/>
  <c r="J1435" i="19"/>
  <c r="H1434" i="19"/>
  <c r="I1435" i="19"/>
  <c r="X1435" i="19"/>
  <c r="U1435" i="19"/>
  <c r="S1435" i="19"/>
  <c r="T1435" i="19"/>
  <c r="G1436" i="19"/>
  <c r="W1436" i="19" s="1"/>
  <c r="R1435" i="19"/>
  <c r="E1437" i="19"/>
  <c r="C1439" i="19"/>
  <c r="B1438" i="19"/>
  <c r="O1435" i="19" a="1"/>
  <c r="N1435" i="19" a="1"/>
  <c r="F1438" i="19" a="1"/>
  <c r="E1438" i="19" a="1"/>
  <c r="G1437" i="19" a="1"/>
  <c r="F1438" i="19" l="1"/>
  <c r="V1436" i="19"/>
  <c r="O1435" i="19"/>
  <c r="Q1435" i="19" s="1"/>
  <c r="N1435" i="19"/>
  <c r="P1435" i="19" s="1"/>
  <c r="K1436" i="19"/>
  <c r="L1436" i="19"/>
  <c r="M1436" i="19"/>
  <c r="T1436" i="19"/>
  <c r="S1436" i="19"/>
  <c r="U1436" i="19"/>
  <c r="X1436" i="19"/>
  <c r="I1436" i="19"/>
  <c r="J1436" i="19"/>
  <c r="G1437" i="19"/>
  <c r="H1435" i="19"/>
  <c r="E1438" i="19"/>
  <c r="C1440" i="19"/>
  <c r="B1439" i="19"/>
  <c r="R1436" i="19" a="1"/>
  <c r="O1436" i="19" a="1"/>
  <c r="R1437" i="19" a="1"/>
  <c r="N1436" i="19" a="1"/>
  <c r="F1439" i="19" a="1"/>
  <c r="E1439" i="19" a="1"/>
  <c r="G1438" i="19" a="1"/>
  <c r="R1436" i="19" l="1"/>
  <c r="F1439" i="19"/>
  <c r="V1437" i="19"/>
  <c r="W1437" i="19"/>
  <c r="O1436" i="19"/>
  <c r="Q1436" i="19" s="1"/>
  <c r="N1436" i="19"/>
  <c r="P1436" i="19" s="1"/>
  <c r="K1437" i="19"/>
  <c r="L1437" i="19"/>
  <c r="M1437" i="19"/>
  <c r="J1437" i="19"/>
  <c r="S1437" i="19"/>
  <c r="T1437" i="19"/>
  <c r="U1437" i="19"/>
  <c r="I1437" i="19"/>
  <c r="X1437" i="19"/>
  <c r="G1438" i="19"/>
  <c r="R1437" i="19"/>
  <c r="H1436" i="19"/>
  <c r="E1439" i="19"/>
  <c r="C1441" i="19"/>
  <c r="B1440" i="19"/>
  <c r="R1438" i="19" a="1"/>
  <c r="O1437" i="19" a="1"/>
  <c r="N1437" i="19" a="1"/>
  <c r="F1440" i="19" a="1"/>
  <c r="G1439" i="19" a="1"/>
  <c r="E1440" i="19" a="1"/>
  <c r="F1440" i="19" l="1"/>
  <c r="V1438" i="19"/>
  <c r="W1438" i="19"/>
  <c r="O1437" i="19"/>
  <c r="Q1437" i="19" s="1"/>
  <c r="N1437" i="19"/>
  <c r="P1437" i="19" s="1"/>
  <c r="M1438" i="19"/>
  <c r="K1438" i="19"/>
  <c r="L1438" i="19"/>
  <c r="T1438" i="19"/>
  <c r="U1438" i="19"/>
  <c r="I1438" i="19"/>
  <c r="J1438" i="19"/>
  <c r="H1437" i="19"/>
  <c r="S1438" i="19"/>
  <c r="X1438" i="19"/>
  <c r="G1439" i="19"/>
  <c r="W1439" i="19" s="1"/>
  <c r="R1438" i="19"/>
  <c r="E1440" i="19"/>
  <c r="C1442" i="19"/>
  <c r="B1441" i="19"/>
  <c r="O1438" i="19" a="1"/>
  <c r="N1438" i="19" a="1"/>
  <c r="F1441" i="19" a="1"/>
  <c r="G1440" i="19" a="1"/>
  <c r="E1441" i="19" a="1"/>
  <c r="F1441" i="19" l="1"/>
  <c r="V1439" i="19"/>
  <c r="O1438" i="19"/>
  <c r="Q1438" i="19" s="1"/>
  <c r="N1438" i="19"/>
  <c r="P1438" i="19" s="1"/>
  <c r="K1439" i="19"/>
  <c r="L1439" i="19"/>
  <c r="M1439" i="19"/>
  <c r="J1439" i="19"/>
  <c r="S1439" i="19"/>
  <c r="T1439" i="19"/>
  <c r="U1439" i="19"/>
  <c r="I1439" i="19"/>
  <c r="X1439" i="19"/>
  <c r="G1440" i="19"/>
  <c r="H1438" i="19"/>
  <c r="E1441" i="19"/>
  <c r="C1443" i="19"/>
  <c r="B1442" i="19"/>
  <c r="R1439" i="19" a="1"/>
  <c r="O1439" i="19" a="1"/>
  <c r="N1439" i="19" a="1"/>
  <c r="R1440" i="19" a="1"/>
  <c r="F1442" i="19" a="1"/>
  <c r="E1442" i="19" a="1"/>
  <c r="G1441" i="19" a="1"/>
  <c r="R1439" i="19" l="1"/>
  <c r="F1442" i="19"/>
  <c r="V1440" i="19"/>
  <c r="W1440" i="19"/>
  <c r="O1439" i="19"/>
  <c r="Q1439" i="19" s="1"/>
  <c r="N1439" i="19"/>
  <c r="P1439" i="19" s="1"/>
  <c r="H1439" i="19"/>
  <c r="K1440" i="19"/>
  <c r="M1440" i="19"/>
  <c r="L1440" i="19"/>
  <c r="J1440" i="19"/>
  <c r="T1440" i="19"/>
  <c r="U1440" i="19"/>
  <c r="X1440" i="19"/>
  <c r="I1440" i="19"/>
  <c r="S1440" i="19"/>
  <c r="G1441" i="19"/>
  <c r="W1441" i="19" s="1"/>
  <c r="R1440" i="19"/>
  <c r="E1442" i="19"/>
  <c r="C1444" i="19"/>
  <c r="B1443" i="19"/>
  <c r="N1440" i="19" a="1"/>
  <c r="O1440" i="19" a="1"/>
  <c r="F1443" i="19" a="1"/>
  <c r="G1442" i="19" a="1"/>
  <c r="E1443" i="19" a="1"/>
  <c r="F1443" i="19" l="1"/>
  <c r="V1441" i="19"/>
  <c r="O1440" i="19"/>
  <c r="Q1440" i="19" s="1"/>
  <c r="N1440" i="19"/>
  <c r="P1440" i="19" s="1"/>
  <c r="L1441" i="19"/>
  <c r="M1441" i="19"/>
  <c r="K1441" i="19"/>
  <c r="H1440" i="19"/>
  <c r="U1441" i="19"/>
  <c r="X1441" i="19"/>
  <c r="T1441" i="19"/>
  <c r="J1441" i="19"/>
  <c r="S1441" i="19"/>
  <c r="I1441" i="19"/>
  <c r="G1442" i="19"/>
  <c r="W1442" i="19" s="1"/>
  <c r="E1443" i="19"/>
  <c r="C1445" i="19"/>
  <c r="B1444" i="19"/>
  <c r="R1441" i="19" a="1"/>
  <c r="O1441" i="19" a="1"/>
  <c r="N1441" i="19" a="1"/>
  <c r="F1444" i="19" a="1"/>
  <c r="G1443" i="19" a="1"/>
  <c r="E1444" i="19" a="1"/>
  <c r="R1441" i="19" l="1"/>
  <c r="F1444" i="19"/>
  <c r="V1442" i="19"/>
  <c r="O1441" i="19"/>
  <c r="Q1441" i="19" s="1"/>
  <c r="N1441" i="19"/>
  <c r="P1441" i="19" s="1"/>
  <c r="K1442" i="19"/>
  <c r="L1442" i="19"/>
  <c r="M1442" i="19"/>
  <c r="I1442" i="19"/>
  <c r="J1442" i="19"/>
  <c r="X1442" i="19"/>
  <c r="S1442" i="19"/>
  <c r="U1442" i="19"/>
  <c r="T1442" i="19"/>
  <c r="G1443" i="19"/>
  <c r="H1441" i="19"/>
  <c r="E1444" i="19"/>
  <c r="C1446" i="19"/>
  <c r="B1445" i="19"/>
  <c r="O1442" i="19" a="1"/>
  <c r="R1442" i="19" a="1"/>
  <c r="N1442" i="19" a="1"/>
  <c r="R1443" i="19" a="1"/>
  <c r="F1445" i="19" a="1"/>
  <c r="G1444" i="19" a="1"/>
  <c r="E1445" i="19" a="1"/>
  <c r="R1442" i="19" l="1"/>
  <c r="F1445" i="19"/>
  <c r="V1443" i="19"/>
  <c r="W1443" i="19"/>
  <c r="O1442" i="19"/>
  <c r="Q1442" i="19" s="1"/>
  <c r="N1442" i="19"/>
  <c r="P1442" i="19" s="1"/>
  <c r="L1443" i="19"/>
  <c r="M1443" i="19"/>
  <c r="K1443" i="19"/>
  <c r="S1443" i="19"/>
  <c r="J1443" i="19"/>
  <c r="I1443" i="19"/>
  <c r="X1443" i="19"/>
  <c r="T1443" i="19"/>
  <c r="U1443" i="19"/>
  <c r="G1444" i="19"/>
  <c r="R1443" i="19"/>
  <c r="H1442" i="19"/>
  <c r="E1445" i="19"/>
  <c r="C1447" i="19"/>
  <c r="B1446" i="19"/>
  <c r="O1443" i="19" a="1"/>
  <c r="N1443" i="19" a="1"/>
  <c r="R1444" i="19" a="1"/>
  <c r="F1446" i="19" a="1"/>
  <c r="G1445" i="19" a="1"/>
  <c r="E1446" i="19" a="1"/>
  <c r="F1446" i="19" l="1"/>
  <c r="V1444" i="19"/>
  <c r="W1444" i="19"/>
  <c r="O1443" i="19"/>
  <c r="Q1443" i="19" s="1"/>
  <c r="N1443" i="19"/>
  <c r="P1443" i="19" s="1"/>
  <c r="K1444" i="19"/>
  <c r="L1444" i="19"/>
  <c r="M1444" i="19"/>
  <c r="U1444" i="19"/>
  <c r="S1444" i="19"/>
  <c r="I1444" i="19"/>
  <c r="J1444" i="19"/>
  <c r="T1444" i="19"/>
  <c r="X1444" i="19"/>
  <c r="G1445" i="19"/>
  <c r="R1444" i="19"/>
  <c r="H1443" i="19"/>
  <c r="E1446" i="19"/>
  <c r="C1448" i="19"/>
  <c r="B1447" i="19"/>
  <c r="R1445" i="19" a="1"/>
  <c r="O1444" i="19" a="1"/>
  <c r="N1444" i="19" a="1"/>
  <c r="F1447" i="19" a="1"/>
  <c r="E1447" i="19" a="1"/>
  <c r="G1446" i="19" a="1"/>
  <c r="F1447" i="19" l="1"/>
  <c r="V1445" i="19"/>
  <c r="W1445" i="19"/>
  <c r="O1444" i="19"/>
  <c r="Q1444" i="19" s="1"/>
  <c r="N1444" i="19"/>
  <c r="P1444" i="19" s="1"/>
  <c r="K1445" i="19"/>
  <c r="L1445" i="19"/>
  <c r="M1445" i="19"/>
  <c r="I1445" i="19"/>
  <c r="X1445" i="19"/>
  <c r="J1445" i="19"/>
  <c r="T1445" i="19"/>
  <c r="S1445" i="19"/>
  <c r="H1444" i="19"/>
  <c r="U1445" i="19"/>
  <c r="G1446" i="19"/>
  <c r="W1446" i="19" s="1"/>
  <c r="R1445" i="19"/>
  <c r="E1447" i="19"/>
  <c r="C1449" i="19"/>
  <c r="B1448" i="19"/>
  <c r="O1445" i="19" a="1"/>
  <c r="N1445" i="19" a="1"/>
  <c r="F1448" i="19" a="1"/>
  <c r="E1448" i="19" a="1"/>
  <c r="G1447" i="19" a="1"/>
  <c r="F1448" i="19" l="1"/>
  <c r="V1446" i="19"/>
  <c r="O1445" i="19"/>
  <c r="Q1445" i="19" s="1"/>
  <c r="N1445" i="19"/>
  <c r="P1445" i="19" s="1"/>
  <c r="M1446" i="19"/>
  <c r="K1446" i="19"/>
  <c r="L1446" i="19"/>
  <c r="U1446" i="19"/>
  <c r="T1446" i="19"/>
  <c r="S1446" i="19"/>
  <c r="J1446" i="19"/>
  <c r="I1446" i="19"/>
  <c r="X1446" i="19"/>
  <c r="H1445" i="19"/>
  <c r="G1447" i="19"/>
  <c r="W1447" i="19" s="1"/>
  <c r="E1448" i="19"/>
  <c r="C1450" i="19"/>
  <c r="B1449" i="19"/>
  <c r="O1446" i="19" a="1"/>
  <c r="R1446" i="19" a="1"/>
  <c r="N1446" i="19" a="1"/>
  <c r="F1449" i="19" a="1"/>
  <c r="E1449" i="19" a="1"/>
  <c r="G1448" i="19" a="1"/>
  <c r="R1446" i="19" l="1"/>
  <c r="F1449" i="19"/>
  <c r="V1447" i="19"/>
  <c r="O1446" i="19"/>
  <c r="Q1446" i="19" s="1"/>
  <c r="N1446" i="19"/>
  <c r="P1446" i="19" s="1"/>
  <c r="H1446" i="19"/>
  <c r="K1447" i="19"/>
  <c r="L1447" i="19"/>
  <c r="M1447" i="19"/>
  <c r="U1447" i="19"/>
  <c r="T1447" i="19"/>
  <c r="X1447" i="19"/>
  <c r="J1447" i="19"/>
  <c r="I1447" i="19"/>
  <c r="S1447" i="19"/>
  <c r="G1448" i="19"/>
  <c r="W1448" i="19" s="1"/>
  <c r="E1449" i="19"/>
  <c r="C1451" i="19"/>
  <c r="B1450" i="19"/>
  <c r="R1447" i="19" a="1"/>
  <c r="O1447" i="19" a="1"/>
  <c r="N1447" i="19" a="1"/>
  <c r="F1450" i="19" a="1"/>
  <c r="G1449" i="19" a="1"/>
  <c r="E1450" i="19" a="1"/>
  <c r="R1447" i="19" l="1"/>
  <c r="F1450" i="19"/>
  <c r="V1448" i="19"/>
  <c r="O1447" i="19"/>
  <c r="Q1447" i="19" s="1"/>
  <c r="N1447" i="19"/>
  <c r="P1447" i="19" s="1"/>
  <c r="K1448" i="19"/>
  <c r="M1448" i="19"/>
  <c r="L1448" i="19"/>
  <c r="S1448" i="19"/>
  <c r="T1448" i="19"/>
  <c r="J1448" i="19"/>
  <c r="X1448" i="19"/>
  <c r="U1448" i="19"/>
  <c r="I1448" i="19"/>
  <c r="G1449" i="19"/>
  <c r="H1447" i="19"/>
  <c r="E1450" i="19"/>
  <c r="C1452" i="19"/>
  <c r="B1451" i="19"/>
  <c r="O1448" i="19" a="1"/>
  <c r="R1448" i="19" a="1"/>
  <c r="N1448" i="19" a="1"/>
  <c r="R1449" i="19" a="1"/>
  <c r="F1451" i="19" a="1"/>
  <c r="G1450" i="19" a="1"/>
  <c r="E1451" i="19" a="1"/>
  <c r="R1448" i="19" l="1"/>
  <c r="F1451" i="19"/>
  <c r="V1449" i="19"/>
  <c r="W1449" i="19"/>
  <c r="O1448" i="19"/>
  <c r="Q1448" i="19" s="1"/>
  <c r="N1448" i="19"/>
  <c r="P1448" i="19" s="1"/>
  <c r="L1449" i="19"/>
  <c r="M1449" i="19"/>
  <c r="K1449" i="19"/>
  <c r="H1448" i="19"/>
  <c r="X1449" i="19"/>
  <c r="I1449" i="19"/>
  <c r="U1449" i="19"/>
  <c r="T1449" i="19"/>
  <c r="S1449" i="19"/>
  <c r="J1449" i="19"/>
  <c r="G1450" i="19"/>
  <c r="W1450" i="19" s="1"/>
  <c r="R1449" i="19"/>
  <c r="E1451" i="19"/>
  <c r="C1453" i="19"/>
  <c r="B1452" i="19"/>
  <c r="N1449" i="19" a="1"/>
  <c r="O1449" i="19" a="1"/>
  <c r="F1452" i="19" a="1"/>
  <c r="G1451" i="19" a="1"/>
  <c r="E1452" i="19" a="1"/>
  <c r="F1452" i="19" l="1"/>
  <c r="V1450" i="19"/>
  <c r="O1449" i="19"/>
  <c r="Q1449" i="19" s="1"/>
  <c r="N1449" i="19"/>
  <c r="P1449" i="19" s="1"/>
  <c r="K1450" i="19"/>
  <c r="L1450" i="19"/>
  <c r="M1450" i="19"/>
  <c r="I1450" i="19"/>
  <c r="X1450" i="19"/>
  <c r="T1450" i="19"/>
  <c r="U1450" i="19"/>
  <c r="S1450" i="19"/>
  <c r="J1450" i="19"/>
  <c r="G1451" i="19"/>
  <c r="H1449" i="19"/>
  <c r="E1452" i="19"/>
  <c r="C1454" i="19"/>
  <c r="B1453" i="19"/>
  <c r="R1450" i="19" a="1"/>
  <c r="O1450" i="19" a="1"/>
  <c r="N1450" i="19" a="1"/>
  <c r="R1451" i="19" a="1"/>
  <c r="F1453" i="19" a="1"/>
  <c r="E1453" i="19" a="1"/>
  <c r="G1452" i="19" a="1"/>
  <c r="R1450" i="19" l="1"/>
  <c r="F1453" i="19"/>
  <c r="V1451" i="19"/>
  <c r="W1451" i="19"/>
  <c r="O1450" i="19"/>
  <c r="Q1450" i="19" s="1"/>
  <c r="N1450" i="19"/>
  <c r="P1450" i="19" s="1"/>
  <c r="L1451" i="19"/>
  <c r="M1451" i="19"/>
  <c r="K1451" i="19"/>
  <c r="J1451" i="19"/>
  <c r="I1451" i="19"/>
  <c r="S1451" i="19"/>
  <c r="U1451" i="19"/>
  <c r="X1451" i="19"/>
  <c r="T1451" i="19"/>
  <c r="G1452" i="19"/>
  <c r="H1450" i="19"/>
  <c r="R1451" i="19"/>
  <c r="E1453" i="19"/>
  <c r="C1455" i="19"/>
  <c r="B1454" i="19"/>
  <c r="R1452" i="19" a="1"/>
  <c r="N1451" i="19" a="1"/>
  <c r="O1451" i="19" a="1"/>
  <c r="F1454" i="19" a="1"/>
  <c r="E1454" i="19" a="1"/>
  <c r="G1453" i="19" a="1"/>
  <c r="F1454" i="19" l="1"/>
  <c r="V1452" i="19"/>
  <c r="W1452" i="19"/>
  <c r="O1451" i="19"/>
  <c r="Q1451" i="19" s="1"/>
  <c r="N1451" i="19"/>
  <c r="P1451" i="19" s="1"/>
  <c r="H1451" i="19"/>
  <c r="K1452" i="19"/>
  <c r="L1452" i="19"/>
  <c r="M1452" i="19"/>
  <c r="J1452" i="19"/>
  <c r="I1452" i="19"/>
  <c r="U1452" i="19"/>
  <c r="X1452" i="19"/>
  <c r="T1452" i="19"/>
  <c r="S1452" i="19"/>
  <c r="G1453" i="19"/>
  <c r="W1453" i="19" s="1"/>
  <c r="R1452" i="19"/>
  <c r="E1454" i="19"/>
  <c r="C1456" i="19"/>
  <c r="B1455" i="19"/>
  <c r="N1452" i="19" a="1"/>
  <c r="O1452" i="19" a="1"/>
  <c r="F1455" i="19" a="1"/>
  <c r="G1454" i="19" a="1"/>
  <c r="E1455" i="19" a="1"/>
  <c r="F1455" i="19" l="1"/>
  <c r="V1453" i="19"/>
  <c r="O1452" i="19"/>
  <c r="Q1452" i="19" s="1"/>
  <c r="N1452" i="19"/>
  <c r="P1452" i="19" s="1"/>
  <c r="K1453" i="19"/>
  <c r="L1453" i="19"/>
  <c r="M1453" i="19"/>
  <c r="T1453" i="19"/>
  <c r="J1453" i="19"/>
  <c r="X1453" i="19"/>
  <c r="S1453" i="19"/>
  <c r="I1453" i="19"/>
  <c r="U1453" i="19"/>
  <c r="G1454" i="19"/>
  <c r="W1454" i="19" s="1"/>
  <c r="H1452" i="19"/>
  <c r="E1455" i="19"/>
  <c r="C1457" i="19"/>
  <c r="B1456" i="19"/>
  <c r="R1453" i="19" a="1"/>
  <c r="O1453" i="19" a="1"/>
  <c r="N1453" i="19" a="1"/>
  <c r="F1456" i="19" a="1"/>
  <c r="E1456" i="19" a="1"/>
  <c r="G1455" i="19" a="1"/>
  <c r="R1453" i="19" l="1"/>
  <c r="F1456" i="19"/>
  <c r="V1454" i="19"/>
  <c r="O1453" i="19"/>
  <c r="Q1453" i="19" s="1"/>
  <c r="N1453" i="19"/>
  <c r="P1453" i="19" s="1"/>
  <c r="M1454" i="19"/>
  <c r="K1454" i="19"/>
  <c r="L1454" i="19"/>
  <c r="U1454" i="19"/>
  <c r="J1454" i="19"/>
  <c r="S1454" i="19"/>
  <c r="T1454" i="19"/>
  <c r="I1454" i="19"/>
  <c r="X1454" i="19"/>
  <c r="G1455" i="19"/>
  <c r="H1453" i="19"/>
  <c r="E1456" i="19"/>
  <c r="C1458" i="19"/>
  <c r="B1457" i="19"/>
  <c r="O1454" i="19" a="1"/>
  <c r="R1454" i="19" a="1"/>
  <c r="N1454" i="19" a="1"/>
  <c r="R1455" i="19" a="1"/>
  <c r="F1457" i="19" a="1"/>
  <c r="E1457" i="19" a="1"/>
  <c r="G1456" i="19" a="1"/>
  <c r="R1454" i="19" l="1"/>
  <c r="F1457" i="19"/>
  <c r="V1455" i="19"/>
  <c r="W1455" i="19"/>
  <c r="O1454" i="19"/>
  <c r="Q1454" i="19" s="1"/>
  <c r="N1454" i="19"/>
  <c r="P1454" i="19" s="1"/>
  <c r="K1455" i="19"/>
  <c r="L1455" i="19"/>
  <c r="M1455" i="19"/>
  <c r="I1455" i="19"/>
  <c r="H1454" i="19"/>
  <c r="X1455" i="19"/>
  <c r="J1455" i="19"/>
  <c r="T1455" i="19"/>
  <c r="U1455" i="19"/>
  <c r="S1455" i="19"/>
  <c r="G1456" i="19"/>
  <c r="W1456" i="19" s="1"/>
  <c r="R1455" i="19"/>
  <c r="E1457" i="19"/>
  <c r="C1459" i="19"/>
  <c r="B1458" i="19"/>
  <c r="N1455" i="19" a="1"/>
  <c r="O1455" i="19" a="1"/>
  <c r="F1458" i="19" a="1"/>
  <c r="E1458" i="19" a="1"/>
  <c r="G1457" i="19" a="1"/>
  <c r="F1458" i="19" l="1"/>
  <c r="V1456" i="19"/>
  <c r="O1455" i="19"/>
  <c r="Q1455" i="19" s="1"/>
  <c r="N1455" i="19"/>
  <c r="P1455" i="19" s="1"/>
  <c r="K1456" i="19"/>
  <c r="M1456" i="19"/>
  <c r="L1456" i="19"/>
  <c r="X1456" i="19"/>
  <c r="S1456" i="19"/>
  <c r="I1456" i="19"/>
  <c r="T1456" i="19"/>
  <c r="J1456" i="19"/>
  <c r="U1456" i="19"/>
  <c r="H1455" i="19"/>
  <c r="G1457" i="19"/>
  <c r="W1457" i="19" s="1"/>
  <c r="E1458" i="19"/>
  <c r="C1460" i="19"/>
  <c r="B1459" i="19"/>
  <c r="R1456" i="19" a="1"/>
  <c r="O1456" i="19" a="1"/>
  <c r="N1456" i="19" a="1"/>
  <c r="F1459" i="19" a="1"/>
  <c r="E1459" i="19" a="1"/>
  <c r="G1458" i="19" a="1"/>
  <c r="R1456" i="19" l="1"/>
  <c r="F1459" i="19"/>
  <c r="V1457" i="19"/>
  <c r="O1456" i="19"/>
  <c r="Q1456" i="19" s="1"/>
  <c r="N1456" i="19"/>
  <c r="P1456" i="19" s="1"/>
  <c r="H1456" i="19"/>
  <c r="L1457" i="19"/>
  <c r="M1457" i="19"/>
  <c r="K1457" i="19"/>
  <c r="U1457" i="19"/>
  <c r="T1457" i="19"/>
  <c r="S1457" i="19"/>
  <c r="X1457" i="19"/>
  <c r="I1457" i="19"/>
  <c r="J1457" i="19"/>
  <c r="G1458" i="19"/>
  <c r="W1458" i="19" s="1"/>
  <c r="E1459" i="19"/>
  <c r="C1461" i="19"/>
  <c r="B1460" i="19"/>
  <c r="O1457" i="19" a="1"/>
  <c r="R1457" i="19" a="1"/>
  <c r="N1457" i="19" a="1"/>
  <c r="F1460" i="19" a="1"/>
  <c r="E1460" i="19" a="1"/>
  <c r="G1459" i="19" a="1"/>
  <c r="R1457" i="19" l="1"/>
  <c r="F1460" i="19"/>
  <c r="V1458" i="19"/>
  <c r="O1457" i="19"/>
  <c r="Q1457" i="19" s="1"/>
  <c r="N1457" i="19"/>
  <c r="P1457" i="19" s="1"/>
  <c r="K1458" i="19"/>
  <c r="L1458" i="19"/>
  <c r="M1458" i="19"/>
  <c r="S1458" i="19"/>
  <c r="H1457" i="19"/>
  <c r="I1458" i="19"/>
  <c r="X1458" i="19"/>
  <c r="T1458" i="19"/>
  <c r="J1458" i="19"/>
  <c r="U1458" i="19"/>
  <c r="G1459" i="19"/>
  <c r="W1459" i="19" s="1"/>
  <c r="E1460" i="19"/>
  <c r="C1462" i="19"/>
  <c r="B1461" i="19"/>
  <c r="O1458" i="19" a="1"/>
  <c r="R1458" i="19" a="1"/>
  <c r="N1458" i="19" a="1"/>
  <c r="F1461" i="19" a="1"/>
  <c r="E1461" i="19" a="1"/>
  <c r="G1460" i="19" a="1"/>
  <c r="R1458" i="19" l="1"/>
  <c r="F1461" i="19"/>
  <c r="V1459" i="19"/>
  <c r="O1458" i="19"/>
  <c r="Q1458" i="19" s="1"/>
  <c r="N1458" i="19"/>
  <c r="P1458" i="19" s="1"/>
  <c r="L1459" i="19"/>
  <c r="K1459" i="19"/>
  <c r="M1459" i="19"/>
  <c r="X1459" i="19"/>
  <c r="U1459" i="19"/>
  <c r="S1459" i="19"/>
  <c r="J1459" i="19"/>
  <c r="T1459" i="19"/>
  <c r="I1459" i="19"/>
  <c r="G1460" i="19"/>
  <c r="H1458" i="19"/>
  <c r="E1461" i="19"/>
  <c r="C1463" i="19"/>
  <c r="B1462" i="19"/>
  <c r="N1459" i="19" a="1"/>
  <c r="R1459" i="19" a="1"/>
  <c r="O1459" i="19" a="1"/>
  <c r="R1460" i="19" a="1"/>
  <c r="F1462" i="19" a="1"/>
  <c r="E1462" i="19" a="1"/>
  <c r="G1461" i="19" a="1"/>
  <c r="R1459" i="19" l="1"/>
  <c r="F1462" i="19"/>
  <c r="V1460" i="19"/>
  <c r="W1460" i="19"/>
  <c r="O1459" i="19"/>
  <c r="Q1459" i="19" s="1"/>
  <c r="N1459" i="19"/>
  <c r="P1459" i="19" s="1"/>
  <c r="K1460" i="19"/>
  <c r="L1460" i="19"/>
  <c r="M1460" i="19"/>
  <c r="I1460" i="19"/>
  <c r="X1460" i="19"/>
  <c r="J1460" i="19"/>
  <c r="S1460" i="19"/>
  <c r="T1460" i="19"/>
  <c r="U1460" i="19"/>
  <c r="H1459" i="19"/>
  <c r="G1461" i="19"/>
  <c r="W1461" i="19" s="1"/>
  <c r="R1460" i="19"/>
  <c r="E1462" i="19"/>
  <c r="C1464" i="19"/>
  <c r="B1463" i="19"/>
  <c r="O1460" i="19" a="1"/>
  <c r="N1460" i="19" a="1"/>
  <c r="F1463" i="19" a="1"/>
  <c r="E1463" i="19" a="1"/>
  <c r="G1462" i="19" a="1"/>
  <c r="F1463" i="19" l="1"/>
  <c r="V1461" i="19"/>
  <c r="O1460" i="19"/>
  <c r="Q1460" i="19" s="1"/>
  <c r="N1460" i="19"/>
  <c r="P1460" i="19" s="1"/>
  <c r="K1461" i="19"/>
  <c r="L1461" i="19"/>
  <c r="M1461" i="19"/>
  <c r="U1461" i="19"/>
  <c r="X1461" i="19"/>
  <c r="T1461" i="19"/>
  <c r="I1461" i="19"/>
  <c r="S1461" i="19"/>
  <c r="H1460" i="19"/>
  <c r="J1461" i="19"/>
  <c r="G1462" i="19"/>
  <c r="W1462" i="19" s="1"/>
  <c r="E1463" i="19"/>
  <c r="C1465" i="19"/>
  <c r="B1464" i="19"/>
  <c r="O1461" i="19" a="1"/>
  <c r="R1461" i="19" a="1"/>
  <c r="N1461" i="19" a="1"/>
  <c r="F1464" i="19" a="1"/>
  <c r="E1464" i="19" a="1"/>
  <c r="G1463" i="19" a="1"/>
  <c r="R1461" i="19" l="1"/>
  <c r="F1464" i="19"/>
  <c r="V1462" i="19"/>
  <c r="O1461" i="19"/>
  <c r="Q1461" i="19" s="1"/>
  <c r="N1461" i="19"/>
  <c r="P1461" i="19" s="1"/>
  <c r="M1462" i="19"/>
  <c r="K1462" i="19"/>
  <c r="L1462" i="19"/>
  <c r="U1462" i="19"/>
  <c r="S1462" i="19"/>
  <c r="X1462" i="19"/>
  <c r="I1462" i="19"/>
  <c r="J1462" i="19"/>
  <c r="T1462" i="19"/>
  <c r="G1463" i="19"/>
  <c r="H1461" i="19"/>
  <c r="E1464" i="19"/>
  <c r="C1466" i="19"/>
  <c r="B1465" i="19"/>
  <c r="R1462" i="19" a="1"/>
  <c r="O1462" i="19" a="1"/>
  <c r="N1462" i="19" a="1"/>
  <c r="R1463" i="19" a="1"/>
  <c r="F1465" i="19" a="1"/>
  <c r="E1465" i="19" a="1"/>
  <c r="G1464" i="19" a="1"/>
  <c r="R1462" i="19" l="1"/>
  <c r="F1465" i="19"/>
  <c r="V1463" i="19"/>
  <c r="W1463" i="19"/>
  <c r="O1462" i="19"/>
  <c r="Q1462" i="19" s="1"/>
  <c r="N1462" i="19"/>
  <c r="K1463" i="19"/>
  <c r="L1463" i="19"/>
  <c r="M1463" i="19"/>
  <c r="I1463" i="19"/>
  <c r="J1463" i="19"/>
  <c r="S1463" i="19"/>
  <c r="T1463" i="19"/>
  <c r="U1463" i="19"/>
  <c r="X1463" i="19"/>
  <c r="G1464" i="19"/>
  <c r="W1464" i="19" s="1"/>
  <c r="R1463" i="19"/>
  <c r="E1465" i="19"/>
  <c r="C1467" i="19"/>
  <c r="B1466" i="19"/>
  <c r="O1463" i="19" a="1"/>
  <c r="N1463" i="19" a="1"/>
  <c r="F1466" i="19" a="1"/>
  <c r="E1466" i="19" a="1"/>
  <c r="G1465" i="19" a="1"/>
  <c r="F1466" i="19" l="1"/>
  <c r="V1464" i="19"/>
  <c r="O1463" i="19"/>
  <c r="Q1463" i="19" s="1"/>
  <c r="H1462" i="19"/>
  <c r="P1462" i="19"/>
  <c r="N1463" i="19"/>
  <c r="P1463" i="19" s="1"/>
  <c r="K1464" i="19"/>
  <c r="M1464" i="19"/>
  <c r="L1464" i="19"/>
  <c r="X1464" i="19"/>
  <c r="T1464" i="19"/>
  <c r="U1464" i="19"/>
  <c r="I1464" i="19"/>
  <c r="S1464" i="19"/>
  <c r="J1464" i="19"/>
  <c r="H1463" i="19"/>
  <c r="G1465" i="19"/>
  <c r="E1466" i="19"/>
  <c r="C1468" i="19"/>
  <c r="B1467" i="19"/>
  <c r="R1464" i="19" a="1"/>
  <c r="R1465" i="19" a="1"/>
  <c r="N1464" i="19" a="1"/>
  <c r="O1464" i="19" a="1"/>
  <c r="F1467" i="19" a="1"/>
  <c r="E1467" i="19" a="1"/>
  <c r="G1466" i="19" a="1"/>
  <c r="R1464" i="19" l="1"/>
  <c r="F1467" i="19"/>
  <c r="V1465" i="19"/>
  <c r="W1465" i="19"/>
  <c r="O1464" i="19"/>
  <c r="Q1464" i="19" s="1"/>
  <c r="N1464" i="19"/>
  <c r="P1464" i="19" s="1"/>
  <c r="L1465" i="19"/>
  <c r="M1465" i="19"/>
  <c r="K1465" i="19"/>
  <c r="U1465" i="19"/>
  <c r="I1465" i="19"/>
  <c r="S1465" i="19"/>
  <c r="X1465" i="19"/>
  <c r="T1465" i="19"/>
  <c r="J1465" i="19"/>
  <c r="G1466" i="19"/>
  <c r="R1465" i="19"/>
  <c r="H1464" i="19"/>
  <c r="E1467" i="19"/>
  <c r="C1469" i="19"/>
  <c r="B1468" i="19"/>
  <c r="O1465" i="19" a="1"/>
  <c r="R1466" i="19" a="1"/>
  <c r="N1465" i="19" a="1"/>
  <c r="F1468" i="19" a="1"/>
  <c r="E1468" i="19" a="1"/>
  <c r="G1467" i="19" a="1"/>
  <c r="F1468" i="19" l="1"/>
  <c r="V1466" i="19"/>
  <c r="W1466" i="19"/>
  <c r="O1465" i="19"/>
  <c r="Q1465" i="19" s="1"/>
  <c r="N1465" i="19"/>
  <c r="P1465" i="19" s="1"/>
  <c r="K1466" i="19"/>
  <c r="L1466" i="19"/>
  <c r="M1466" i="19"/>
  <c r="U1466" i="19"/>
  <c r="X1466" i="19"/>
  <c r="I1466" i="19"/>
  <c r="J1466" i="19"/>
  <c r="S1466" i="19"/>
  <c r="T1466" i="19"/>
  <c r="G1467" i="19"/>
  <c r="W1467" i="19" s="1"/>
  <c r="R1466" i="19"/>
  <c r="H1465" i="19"/>
  <c r="E1468" i="19"/>
  <c r="C1470" i="19"/>
  <c r="B1469" i="19"/>
  <c r="O1466" i="19" a="1"/>
  <c r="N1466" i="19" a="1"/>
  <c r="F1469" i="19" a="1"/>
  <c r="G1468" i="19" a="1"/>
  <c r="E1469" i="19" a="1"/>
  <c r="F1469" i="19" l="1"/>
  <c r="V1467" i="19"/>
  <c r="O1466" i="19"/>
  <c r="Q1466" i="19" s="1"/>
  <c r="N1466" i="19"/>
  <c r="P1466" i="19" s="1"/>
  <c r="L1467" i="19"/>
  <c r="K1467" i="19"/>
  <c r="M1467" i="19"/>
  <c r="J1467" i="19"/>
  <c r="I1467" i="19"/>
  <c r="S1467" i="19"/>
  <c r="U1467" i="19"/>
  <c r="T1467" i="19"/>
  <c r="X1467" i="19"/>
  <c r="H1466" i="19"/>
  <c r="G1468" i="19"/>
  <c r="W1468" i="19" s="1"/>
  <c r="E1469" i="19"/>
  <c r="C1471" i="19"/>
  <c r="B1470" i="19"/>
  <c r="O1467" i="19" a="1"/>
  <c r="R1467" i="19" a="1"/>
  <c r="N1467" i="19" a="1"/>
  <c r="F1470" i="19" a="1"/>
  <c r="E1470" i="19" a="1"/>
  <c r="G1469" i="19" a="1"/>
  <c r="R1467" i="19" l="1"/>
  <c r="F1470" i="19"/>
  <c r="V1468" i="19"/>
  <c r="O1467" i="19"/>
  <c r="Q1467" i="19" s="1"/>
  <c r="N1467" i="19"/>
  <c r="P1467" i="19" s="1"/>
  <c r="H1467" i="19"/>
  <c r="K1468" i="19"/>
  <c r="L1468" i="19"/>
  <c r="M1468" i="19"/>
  <c r="U1468" i="19"/>
  <c r="I1468" i="19"/>
  <c r="J1468" i="19"/>
  <c r="X1468" i="19"/>
  <c r="T1468" i="19"/>
  <c r="S1468" i="19"/>
  <c r="G1469" i="19"/>
  <c r="W1469" i="19" s="1"/>
  <c r="E1470" i="19"/>
  <c r="C1472" i="19"/>
  <c r="B1471" i="19"/>
  <c r="N1468" i="19" a="1"/>
  <c r="O1468" i="19" a="1"/>
  <c r="R1468" i="19" a="1"/>
  <c r="F1471" i="19" a="1"/>
  <c r="G1470" i="19" a="1"/>
  <c r="E1471" i="19" a="1"/>
  <c r="R1468" i="19" l="1"/>
  <c r="F1471" i="19"/>
  <c r="V1469" i="19"/>
  <c r="O1468" i="19"/>
  <c r="Q1468" i="19" s="1"/>
  <c r="N1468" i="19"/>
  <c r="P1468" i="19" s="1"/>
  <c r="H1468" i="19"/>
  <c r="K1469" i="19"/>
  <c r="L1469" i="19"/>
  <c r="M1469" i="19"/>
  <c r="T1469" i="19"/>
  <c r="S1469" i="19"/>
  <c r="U1469" i="19"/>
  <c r="I1469" i="19"/>
  <c r="X1469" i="19"/>
  <c r="J1469" i="19"/>
  <c r="G1470" i="19"/>
  <c r="W1470" i="19" s="1"/>
  <c r="E1471" i="19"/>
  <c r="C1473" i="19"/>
  <c r="B1472" i="19"/>
  <c r="N1469" i="19" a="1"/>
  <c r="R1469" i="19" a="1"/>
  <c r="O1469" i="19" a="1"/>
  <c r="F1472" i="19" a="1"/>
  <c r="G1471" i="19" a="1"/>
  <c r="E1472" i="19" a="1"/>
  <c r="R1469" i="19" l="1"/>
  <c r="F1472" i="19"/>
  <c r="V1470" i="19"/>
  <c r="O1469" i="19"/>
  <c r="Q1469" i="19" s="1"/>
  <c r="N1469" i="19"/>
  <c r="M1470" i="19"/>
  <c r="K1470" i="19"/>
  <c r="L1470" i="19"/>
  <c r="T1470" i="19"/>
  <c r="X1470" i="19"/>
  <c r="J1470" i="19"/>
  <c r="I1470" i="19"/>
  <c r="U1470" i="19"/>
  <c r="S1470" i="19"/>
  <c r="G1471" i="19"/>
  <c r="W1471" i="19" s="1"/>
  <c r="E1472" i="19"/>
  <c r="C1474" i="19"/>
  <c r="B1473" i="19"/>
  <c r="R1470" i="19" a="1"/>
  <c r="N1470" i="19" a="1"/>
  <c r="O1470" i="19" a="1"/>
  <c r="F1473" i="19" a="1"/>
  <c r="E1473" i="19" a="1"/>
  <c r="G1472" i="19" a="1"/>
  <c r="R1470" i="19" l="1"/>
  <c r="F1473" i="19"/>
  <c r="V1471" i="19"/>
  <c r="O1470" i="19"/>
  <c r="Q1470" i="19" s="1"/>
  <c r="H1469" i="19"/>
  <c r="P1469" i="19"/>
  <c r="N1470" i="19"/>
  <c r="P1470" i="19" s="1"/>
  <c r="K1471" i="19"/>
  <c r="L1471" i="19"/>
  <c r="M1471" i="19"/>
  <c r="X1471" i="19"/>
  <c r="S1471" i="19"/>
  <c r="U1471" i="19"/>
  <c r="T1471" i="19"/>
  <c r="I1471" i="19"/>
  <c r="J1471" i="19"/>
  <c r="G1472" i="19"/>
  <c r="W1472" i="19" s="1"/>
  <c r="H1470" i="19"/>
  <c r="E1473" i="19"/>
  <c r="C1475" i="19"/>
  <c r="B1474" i="19"/>
  <c r="N1471" i="19" a="1"/>
  <c r="R1471" i="19" a="1"/>
  <c r="O1471" i="19" a="1"/>
  <c r="F1474" i="19" a="1"/>
  <c r="E1474" i="19" a="1"/>
  <c r="G1473" i="19" a="1"/>
  <c r="R1471" i="19" l="1"/>
  <c r="F1474" i="19"/>
  <c r="V1472" i="19"/>
  <c r="O1471" i="19"/>
  <c r="Q1471" i="19" s="1"/>
  <c r="N1471" i="19"/>
  <c r="P1471" i="19" s="1"/>
  <c r="H1471" i="19"/>
  <c r="K1472" i="19"/>
  <c r="M1472" i="19"/>
  <c r="L1472" i="19"/>
  <c r="J1472" i="19"/>
  <c r="U1472" i="19"/>
  <c r="X1472" i="19"/>
  <c r="S1472" i="19"/>
  <c r="T1472" i="19"/>
  <c r="I1472" i="19"/>
  <c r="G1473" i="19"/>
  <c r="W1473" i="19" s="1"/>
  <c r="E1474" i="19"/>
  <c r="C1476" i="19"/>
  <c r="B1475" i="19"/>
  <c r="O1472" i="19" a="1"/>
  <c r="R1472" i="19" a="1"/>
  <c r="N1472" i="19" a="1"/>
  <c r="F1475" i="19" a="1"/>
  <c r="G1474" i="19" a="1"/>
  <c r="E1475" i="19" a="1"/>
  <c r="R1472" i="19" l="1"/>
  <c r="F1475" i="19"/>
  <c r="V1473" i="19"/>
  <c r="O1472" i="19"/>
  <c r="Q1472" i="19" s="1"/>
  <c r="N1472" i="19"/>
  <c r="P1472" i="19" s="1"/>
  <c r="L1473" i="19"/>
  <c r="M1473" i="19"/>
  <c r="K1473" i="19"/>
  <c r="I1473" i="19"/>
  <c r="H1472" i="19"/>
  <c r="X1473" i="19"/>
  <c r="U1473" i="19"/>
  <c r="J1473" i="19"/>
  <c r="S1473" i="19"/>
  <c r="T1473" i="19"/>
  <c r="G1474" i="19"/>
  <c r="W1474" i="19" s="1"/>
  <c r="E1475" i="19"/>
  <c r="C1477" i="19"/>
  <c r="B1476" i="19"/>
  <c r="R1473" i="19" a="1"/>
  <c r="O1473" i="19" a="1"/>
  <c r="N1473" i="19" a="1"/>
  <c r="F1476" i="19" a="1"/>
  <c r="G1475" i="19" a="1"/>
  <c r="E1476" i="19" a="1"/>
  <c r="R1473" i="19" l="1"/>
  <c r="F1476" i="19"/>
  <c r="V1474" i="19"/>
  <c r="O1473" i="19"/>
  <c r="Q1473" i="19" s="1"/>
  <c r="N1473" i="19"/>
  <c r="P1473" i="19" s="1"/>
  <c r="K1474" i="19"/>
  <c r="L1474" i="19"/>
  <c r="M1474" i="19"/>
  <c r="J1474" i="19"/>
  <c r="X1474" i="19"/>
  <c r="T1474" i="19"/>
  <c r="S1474" i="19"/>
  <c r="I1474" i="19"/>
  <c r="U1474" i="19"/>
  <c r="H1473" i="19"/>
  <c r="G1475" i="19"/>
  <c r="W1475" i="19" s="1"/>
  <c r="E1476" i="19"/>
  <c r="C1478" i="19"/>
  <c r="B1477" i="19"/>
  <c r="O1474" i="19" a="1"/>
  <c r="R1474" i="19" a="1"/>
  <c r="N1474" i="19" a="1"/>
  <c r="F1477" i="19" a="1"/>
  <c r="E1477" i="19" a="1"/>
  <c r="G1476" i="19" a="1"/>
  <c r="R1474" i="19" l="1"/>
  <c r="F1477" i="19"/>
  <c r="V1475" i="19"/>
  <c r="O1474" i="19"/>
  <c r="Q1474" i="19" s="1"/>
  <c r="N1474" i="19"/>
  <c r="P1474" i="19" s="1"/>
  <c r="H1474" i="19"/>
  <c r="L1475" i="19"/>
  <c r="M1475" i="19"/>
  <c r="K1475" i="19"/>
  <c r="X1475" i="19"/>
  <c r="I1475" i="19"/>
  <c r="S1475" i="19"/>
  <c r="J1475" i="19"/>
  <c r="U1475" i="19"/>
  <c r="T1475" i="19"/>
  <c r="G1476" i="19"/>
  <c r="W1476" i="19" s="1"/>
  <c r="E1477" i="19"/>
  <c r="C1479" i="19"/>
  <c r="B1478" i="19"/>
  <c r="O1475" i="19" a="1"/>
  <c r="R1475" i="19" a="1"/>
  <c r="N1475" i="19" a="1"/>
  <c r="F1478" i="19" a="1"/>
  <c r="E1478" i="19" a="1"/>
  <c r="G1477" i="19" a="1"/>
  <c r="R1475" i="19" l="1"/>
  <c r="F1478" i="19"/>
  <c r="V1476" i="19"/>
  <c r="O1475" i="19"/>
  <c r="Q1475" i="19" s="1"/>
  <c r="N1475" i="19"/>
  <c r="P1475" i="19" s="1"/>
  <c r="K1476" i="19"/>
  <c r="L1476" i="19"/>
  <c r="M1476" i="19"/>
  <c r="H1475" i="19"/>
  <c r="X1476" i="19"/>
  <c r="U1476" i="19"/>
  <c r="J1476" i="19"/>
  <c r="T1476" i="19"/>
  <c r="S1476" i="19"/>
  <c r="I1476" i="19"/>
  <c r="G1477" i="19"/>
  <c r="W1477" i="19" s="1"/>
  <c r="E1478" i="19"/>
  <c r="C1480" i="19"/>
  <c r="B1479" i="19"/>
  <c r="O1476" i="19" a="1"/>
  <c r="N1476" i="19" a="1"/>
  <c r="R1476" i="19" a="1"/>
  <c r="F1479" i="19" a="1"/>
  <c r="E1479" i="19" a="1"/>
  <c r="G1478" i="19" a="1"/>
  <c r="R1476" i="19" l="1"/>
  <c r="F1479" i="19"/>
  <c r="V1477" i="19"/>
  <c r="O1476" i="19"/>
  <c r="Q1476" i="19" s="1"/>
  <c r="N1476" i="19"/>
  <c r="P1476" i="19" s="1"/>
  <c r="K1477" i="19"/>
  <c r="L1477" i="19"/>
  <c r="M1477" i="19"/>
  <c r="S1477" i="19"/>
  <c r="H1476" i="19"/>
  <c r="I1477" i="19"/>
  <c r="T1477" i="19"/>
  <c r="U1477" i="19"/>
  <c r="X1477" i="19"/>
  <c r="J1477" i="19"/>
  <c r="G1478" i="19"/>
  <c r="W1478" i="19" s="1"/>
  <c r="E1479" i="19"/>
  <c r="C1481" i="19"/>
  <c r="B1480" i="19"/>
  <c r="R1477" i="19" a="1"/>
  <c r="O1477" i="19" a="1"/>
  <c r="N1477" i="19" a="1"/>
  <c r="F1480" i="19" a="1"/>
  <c r="E1480" i="19" a="1"/>
  <c r="G1479" i="19" a="1"/>
  <c r="R1477" i="19" l="1"/>
  <c r="F1480" i="19"/>
  <c r="V1478" i="19"/>
  <c r="O1477" i="19"/>
  <c r="Q1477" i="19" s="1"/>
  <c r="N1477" i="19"/>
  <c r="P1477" i="19" s="1"/>
  <c r="H1477" i="19"/>
  <c r="M1478" i="19"/>
  <c r="K1478" i="19"/>
  <c r="L1478" i="19"/>
  <c r="S1478" i="19"/>
  <c r="J1478" i="19"/>
  <c r="U1478" i="19"/>
  <c r="X1478" i="19"/>
  <c r="I1478" i="19"/>
  <c r="T1478" i="19"/>
  <c r="G1479" i="19"/>
  <c r="W1479" i="19" s="1"/>
  <c r="E1480" i="19"/>
  <c r="C1482" i="19"/>
  <c r="B1481" i="19"/>
  <c r="O1478" i="19" a="1"/>
  <c r="R1478" i="19" a="1"/>
  <c r="N1478" i="19" a="1"/>
  <c r="F1481" i="19" a="1"/>
  <c r="E1481" i="19" a="1"/>
  <c r="G1480" i="19" a="1"/>
  <c r="R1478" i="19" l="1"/>
  <c r="F1481" i="19"/>
  <c r="V1479" i="19"/>
  <c r="O1478" i="19"/>
  <c r="Q1478" i="19" s="1"/>
  <c r="N1478" i="19"/>
  <c r="P1478" i="19" s="1"/>
  <c r="K1479" i="19"/>
  <c r="L1479" i="19"/>
  <c r="M1479" i="19"/>
  <c r="H1478" i="19"/>
  <c r="X1479" i="19"/>
  <c r="S1479" i="19"/>
  <c r="J1479" i="19"/>
  <c r="U1479" i="19"/>
  <c r="T1479" i="19"/>
  <c r="I1479" i="19"/>
  <c r="G1480" i="19"/>
  <c r="W1480" i="19" s="1"/>
  <c r="E1481" i="19"/>
  <c r="C1483" i="19"/>
  <c r="B1482" i="19"/>
  <c r="R1479" i="19" a="1"/>
  <c r="O1479" i="19" a="1"/>
  <c r="N1479" i="19" a="1"/>
  <c r="F1482" i="19" a="1"/>
  <c r="E1482" i="19" a="1"/>
  <c r="G1481" i="19" a="1"/>
  <c r="R1479" i="19" l="1"/>
  <c r="F1482" i="19"/>
  <c r="V1480" i="19"/>
  <c r="O1479" i="19"/>
  <c r="Q1479" i="19" s="1"/>
  <c r="N1479" i="19"/>
  <c r="P1479" i="19" s="1"/>
  <c r="K1480" i="19"/>
  <c r="M1480" i="19"/>
  <c r="L1480" i="19"/>
  <c r="I1480" i="19"/>
  <c r="X1480" i="19"/>
  <c r="S1480" i="19"/>
  <c r="T1480" i="19"/>
  <c r="U1480" i="19"/>
  <c r="J1480" i="19"/>
  <c r="G1481" i="19"/>
  <c r="H1479" i="19"/>
  <c r="E1482" i="19"/>
  <c r="C1484" i="19"/>
  <c r="B1483" i="19"/>
  <c r="O1480" i="19" a="1"/>
  <c r="R1480" i="19" a="1"/>
  <c r="N1480" i="19" a="1"/>
  <c r="R1481" i="19" a="1"/>
  <c r="F1483" i="19" a="1"/>
  <c r="E1483" i="19" a="1"/>
  <c r="G1482" i="19" a="1"/>
  <c r="R1480" i="19" l="1"/>
  <c r="F1483" i="19"/>
  <c r="V1481" i="19"/>
  <c r="W1481" i="19"/>
  <c r="O1480" i="19"/>
  <c r="Q1480" i="19" s="1"/>
  <c r="N1480" i="19"/>
  <c r="P1480" i="19" s="1"/>
  <c r="H1480" i="19"/>
  <c r="L1481" i="19"/>
  <c r="M1481" i="19"/>
  <c r="K1481" i="19"/>
  <c r="I1481" i="19"/>
  <c r="T1481" i="19"/>
  <c r="U1481" i="19"/>
  <c r="S1481" i="19"/>
  <c r="X1481" i="19"/>
  <c r="J1481" i="19"/>
  <c r="G1482" i="19"/>
  <c r="W1482" i="19" s="1"/>
  <c r="R1481" i="19"/>
  <c r="E1483" i="19"/>
  <c r="C1485" i="19"/>
  <c r="B1484" i="19"/>
  <c r="N1481" i="19" a="1"/>
  <c r="O1481" i="19" a="1"/>
  <c r="F1484" i="19" a="1"/>
  <c r="G1483" i="19" a="1"/>
  <c r="E1484" i="19" a="1"/>
  <c r="F1484" i="19" l="1"/>
  <c r="V1482" i="19"/>
  <c r="O1481" i="19"/>
  <c r="Q1481" i="19" s="1"/>
  <c r="N1481" i="19"/>
  <c r="P1481" i="19" s="1"/>
  <c r="K1482" i="19"/>
  <c r="L1482" i="19"/>
  <c r="M1482" i="19"/>
  <c r="T1482" i="19"/>
  <c r="X1482" i="19"/>
  <c r="S1482" i="19"/>
  <c r="U1482" i="19"/>
  <c r="J1482" i="19"/>
  <c r="I1482" i="19"/>
  <c r="G1483" i="19"/>
  <c r="H1481" i="19"/>
  <c r="E1484" i="19"/>
  <c r="C1486" i="19"/>
  <c r="B1485" i="19"/>
  <c r="R1482" i="19" a="1"/>
  <c r="O1482" i="19" a="1"/>
  <c r="N1482" i="19" a="1"/>
  <c r="R1483" i="19" a="1"/>
  <c r="F1485" i="19" a="1"/>
  <c r="E1485" i="19" a="1"/>
  <c r="G1484" i="19" a="1"/>
  <c r="R1482" i="19" l="1"/>
  <c r="F1485" i="19"/>
  <c r="V1483" i="19"/>
  <c r="W1483" i="19"/>
  <c r="O1482" i="19"/>
  <c r="Q1482" i="19" s="1"/>
  <c r="N1482" i="19"/>
  <c r="P1482" i="19" s="1"/>
  <c r="L1483" i="19"/>
  <c r="M1483" i="19"/>
  <c r="K1483" i="19"/>
  <c r="S1483" i="19"/>
  <c r="I1483" i="19"/>
  <c r="J1483" i="19"/>
  <c r="X1483" i="19"/>
  <c r="T1483" i="19"/>
  <c r="U1483" i="19"/>
  <c r="G1484" i="19"/>
  <c r="R1483" i="19"/>
  <c r="H1482" i="19"/>
  <c r="E1485" i="19"/>
  <c r="C1487" i="19"/>
  <c r="B1486" i="19"/>
  <c r="O1483" i="19" a="1"/>
  <c r="N1483" i="19" a="1"/>
  <c r="R1484" i="19" a="1"/>
  <c r="F1486" i="19" a="1"/>
  <c r="G1485" i="19" a="1"/>
  <c r="E1486" i="19" a="1"/>
  <c r="F1486" i="19" l="1"/>
  <c r="V1484" i="19"/>
  <c r="W1484" i="19"/>
  <c r="O1483" i="19"/>
  <c r="Q1483" i="19" s="1"/>
  <c r="N1483" i="19"/>
  <c r="P1483" i="19" s="1"/>
  <c r="K1484" i="19"/>
  <c r="L1484" i="19"/>
  <c r="M1484" i="19"/>
  <c r="U1484" i="19"/>
  <c r="J1484" i="19"/>
  <c r="T1484" i="19"/>
  <c r="S1484" i="19"/>
  <c r="I1484" i="19"/>
  <c r="X1484" i="19"/>
  <c r="G1485" i="19"/>
  <c r="H1483" i="19"/>
  <c r="R1484" i="19"/>
  <c r="E1486" i="19"/>
  <c r="C1488" i="19"/>
  <c r="B1487" i="19"/>
  <c r="O1484" i="19" a="1"/>
  <c r="R1485" i="19" a="1"/>
  <c r="N1484" i="19" a="1"/>
  <c r="F1487" i="19" a="1"/>
  <c r="E1487" i="19" a="1"/>
  <c r="G1486" i="19" a="1"/>
  <c r="F1487" i="19" l="1"/>
  <c r="V1485" i="19"/>
  <c r="W1485" i="19"/>
  <c r="O1484" i="19"/>
  <c r="Q1484" i="19" s="1"/>
  <c r="N1484" i="19"/>
  <c r="P1484" i="19" s="1"/>
  <c r="K1485" i="19"/>
  <c r="L1485" i="19"/>
  <c r="M1485" i="19"/>
  <c r="X1485" i="19"/>
  <c r="T1485" i="19"/>
  <c r="U1485" i="19"/>
  <c r="S1485" i="19"/>
  <c r="I1485" i="19"/>
  <c r="J1485" i="19"/>
  <c r="H1484" i="19"/>
  <c r="G1486" i="19"/>
  <c r="W1486" i="19" s="1"/>
  <c r="R1485" i="19"/>
  <c r="E1487" i="19"/>
  <c r="C1489" i="19"/>
  <c r="B1488" i="19"/>
  <c r="O1485" i="19" a="1"/>
  <c r="N1485" i="19" a="1"/>
  <c r="F1488" i="19" a="1"/>
  <c r="E1488" i="19" a="1"/>
  <c r="G1487" i="19" a="1"/>
  <c r="F1488" i="19" l="1"/>
  <c r="V1486" i="19"/>
  <c r="O1485" i="19"/>
  <c r="Q1485" i="19" s="1"/>
  <c r="N1485" i="19"/>
  <c r="P1485" i="19" s="1"/>
  <c r="M1486" i="19"/>
  <c r="K1486" i="19"/>
  <c r="L1486" i="19"/>
  <c r="U1486" i="19"/>
  <c r="S1486" i="19"/>
  <c r="I1486" i="19"/>
  <c r="X1486" i="19"/>
  <c r="J1486" i="19"/>
  <c r="H1485" i="19"/>
  <c r="T1486" i="19"/>
  <c r="G1487" i="19"/>
  <c r="W1487" i="19" s="1"/>
  <c r="E1488" i="19"/>
  <c r="C1490" i="19"/>
  <c r="B1489" i="19"/>
  <c r="R1486" i="19" a="1"/>
  <c r="O1486" i="19" a="1"/>
  <c r="N1486" i="19" a="1"/>
  <c r="F1489" i="19" a="1"/>
  <c r="E1489" i="19" a="1"/>
  <c r="G1488" i="19" a="1"/>
  <c r="R1486" i="19" l="1"/>
  <c r="F1489" i="19"/>
  <c r="V1487" i="19"/>
  <c r="O1486" i="19"/>
  <c r="Q1486" i="19" s="1"/>
  <c r="N1486" i="19"/>
  <c r="P1486" i="19" s="1"/>
  <c r="K1487" i="19"/>
  <c r="L1487" i="19"/>
  <c r="M1487" i="19"/>
  <c r="T1487" i="19"/>
  <c r="X1487" i="19"/>
  <c r="U1487" i="19"/>
  <c r="S1487" i="19"/>
  <c r="I1487" i="19"/>
  <c r="J1487" i="19"/>
  <c r="G1488" i="19"/>
  <c r="H1486" i="19"/>
  <c r="E1489" i="19"/>
  <c r="C1491" i="19"/>
  <c r="B1490" i="19"/>
  <c r="R1487" i="19" a="1"/>
  <c r="O1487" i="19" a="1"/>
  <c r="N1487" i="19" a="1"/>
  <c r="R1488" i="19" a="1"/>
  <c r="F1490" i="19" a="1"/>
  <c r="E1490" i="19" a="1"/>
  <c r="G1489" i="19" a="1"/>
  <c r="R1487" i="19" l="1"/>
  <c r="F1490" i="19"/>
  <c r="V1488" i="19"/>
  <c r="W1488" i="19"/>
  <c r="O1487" i="19"/>
  <c r="Q1487" i="19" s="1"/>
  <c r="N1487" i="19"/>
  <c r="P1487" i="19" s="1"/>
  <c r="K1488" i="19"/>
  <c r="M1488" i="19"/>
  <c r="L1488" i="19"/>
  <c r="T1488" i="19"/>
  <c r="S1488" i="19"/>
  <c r="U1488" i="19"/>
  <c r="I1488" i="19"/>
  <c r="J1488" i="19"/>
  <c r="X1488" i="19"/>
  <c r="G1489" i="19"/>
  <c r="R1488" i="19"/>
  <c r="H1487" i="19"/>
  <c r="E1490" i="19"/>
  <c r="C1492" i="19"/>
  <c r="B1491" i="19"/>
  <c r="O1488" i="19" a="1"/>
  <c r="R1489" i="19" a="1"/>
  <c r="N1488" i="19" a="1"/>
  <c r="F1491" i="19" a="1"/>
  <c r="E1491" i="19" a="1"/>
  <c r="G1490" i="19" a="1"/>
  <c r="F1491" i="19" l="1"/>
  <c r="V1489" i="19"/>
  <c r="W1489" i="19"/>
  <c r="O1488" i="19"/>
  <c r="Q1488" i="19" s="1"/>
  <c r="N1488" i="19"/>
  <c r="K1489" i="19"/>
  <c r="L1489" i="19"/>
  <c r="M1489" i="19"/>
  <c r="T1489" i="19"/>
  <c r="I1489" i="19"/>
  <c r="J1489" i="19"/>
  <c r="U1489" i="19"/>
  <c r="X1489" i="19"/>
  <c r="S1489" i="19"/>
  <c r="G1490" i="19"/>
  <c r="W1490" i="19" s="1"/>
  <c r="R1489" i="19"/>
  <c r="E1491" i="19"/>
  <c r="C1493" i="19"/>
  <c r="B1492" i="19"/>
  <c r="O1489" i="19" a="1"/>
  <c r="N1489" i="19" a="1"/>
  <c r="F1492" i="19" a="1"/>
  <c r="E1492" i="19" a="1"/>
  <c r="G1491" i="19" a="1"/>
  <c r="F1492" i="19" l="1"/>
  <c r="V1490" i="19"/>
  <c r="O1489" i="19"/>
  <c r="Q1489" i="19" s="1"/>
  <c r="H1488" i="19"/>
  <c r="P1488" i="19"/>
  <c r="N1489" i="19"/>
  <c r="P1489" i="19" s="1"/>
  <c r="H1489" i="19"/>
  <c r="K1490" i="19"/>
  <c r="M1490" i="19"/>
  <c r="L1490" i="19"/>
  <c r="X1490" i="19"/>
  <c r="S1490" i="19"/>
  <c r="T1490" i="19"/>
  <c r="J1490" i="19"/>
  <c r="U1490" i="19"/>
  <c r="I1490" i="19"/>
  <c r="G1491" i="19"/>
  <c r="E1492" i="19"/>
  <c r="C1494" i="19"/>
  <c r="B1493" i="19"/>
  <c r="R1491" i="19" a="1"/>
  <c r="R1490" i="19" a="1"/>
  <c r="O1490" i="19" a="1"/>
  <c r="N1490" i="19" a="1"/>
  <c r="F1493" i="19" a="1"/>
  <c r="G1492" i="19" a="1"/>
  <c r="E1493" i="19" a="1"/>
  <c r="R1490" i="19" l="1"/>
  <c r="F1493" i="19"/>
  <c r="V1491" i="19"/>
  <c r="W1491" i="19"/>
  <c r="O1490" i="19"/>
  <c r="Q1490" i="19" s="1"/>
  <c r="N1490" i="19"/>
  <c r="P1490" i="19" s="1"/>
  <c r="L1491" i="19"/>
  <c r="M1491" i="19"/>
  <c r="K1491" i="19"/>
  <c r="U1491" i="19"/>
  <c r="I1491" i="19"/>
  <c r="X1491" i="19"/>
  <c r="T1491" i="19"/>
  <c r="S1491" i="19"/>
  <c r="J1491" i="19"/>
  <c r="H1490" i="19"/>
  <c r="G1492" i="19"/>
  <c r="W1492" i="19" s="1"/>
  <c r="R1491" i="19"/>
  <c r="E1493" i="19"/>
  <c r="C1495" i="19"/>
  <c r="B1494" i="19"/>
  <c r="O1491" i="19" a="1"/>
  <c r="N1491" i="19" a="1"/>
  <c r="F1494" i="19" a="1"/>
  <c r="G1493" i="19" a="1"/>
  <c r="E1494" i="19" a="1"/>
  <c r="F1494" i="19" l="1"/>
  <c r="V1492" i="19"/>
  <c r="O1491" i="19"/>
  <c r="Q1491" i="19" s="1"/>
  <c r="N1491" i="19"/>
  <c r="K1492" i="19"/>
  <c r="L1492" i="19"/>
  <c r="M1492" i="19"/>
  <c r="J1492" i="19"/>
  <c r="U1492" i="19"/>
  <c r="X1492" i="19"/>
  <c r="I1492" i="19"/>
  <c r="S1492" i="19"/>
  <c r="T1492" i="19"/>
  <c r="G1493" i="19"/>
  <c r="W1493" i="19" s="1"/>
  <c r="E1494" i="19"/>
  <c r="C1496" i="19"/>
  <c r="B1495" i="19"/>
  <c r="R1492" i="19" a="1"/>
  <c r="N1492" i="19" a="1"/>
  <c r="O1492" i="19" a="1"/>
  <c r="F1495" i="19" a="1"/>
  <c r="E1495" i="19" a="1"/>
  <c r="G1494" i="19" a="1"/>
  <c r="R1492" i="19" l="1"/>
  <c r="F1495" i="19"/>
  <c r="V1493" i="19"/>
  <c r="O1492" i="19"/>
  <c r="Q1492" i="19" s="1"/>
  <c r="H1491" i="19"/>
  <c r="P1491" i="19"/>
  <c r="N1492" i="19"/>
  <c r="P1492" i="19" s="1"/>
  <c r="L1493" i="19"/>
  <c r="K1493" i="19"/>
  <c r="M1493" i="19"/>
  <c r="S1493" i="19"/>
  <c r="U1493" i="19"/>
  <c r="J1493" i="19"/>
  <c r="T1493" i="19"/>
  <c r="X1493" i="19"/>
  <c r="I1493" i="19"/>
  <c r="G1494" i="19"/>
  <c r="W1494" i="19" s="1"/>
  <c r="H1492" i="19"/>
  <c r="E1495" i="19"/>
  <c r="C1497" i="19"/>
  <c r="B1496" i="19"/>
  <c r="R1493" i="19" a="1"/>
  <c r="O1493" i="19" a="1"/>
  <c r="N1493" i="19" a="1"/>
  <c r="F1496" i="19" a="1"/>
  <c r="E1496" i="19" a="1"/>
  <c r="G1495" i="19" a="1"/>
  <c r="R1493" i="19" l="1"/>
  <c r="F1496" i="19"/>
  <c r="V1494" i="19"/>
  <c r="O1493" i="19"/>
  <c r="Q1493" i="19" s="1"/>
  <c r="N1493" i="19"/>
  <c r="P1493" i="19" s="1"/>
  <c r="K1494" i="19"/>
  <c r="L1494" i="19"/>
  <c r="M1494" i="19"/>
  <c r="S1494" i="19"/>
  <c r="T1494" i="19"/>
  <c r="U1494" i="19"/>
  <c r="J1494" i="19"/>
  <c r="H1493" i="19"/>
  <c r="X1494" i="19"/>
  <c r="I1494" i="19"/>
  <c r="G1495" i="19"/>
  <c r="W1495" i="19" s="1"/>
  <c r="E1496" i="19"/>
  <c r="C1498" i="19"/>
  <c r="B1497" i="19"/>
  <c r="R1494" i="19" a="1"/>
  <c r="O1494" i="19" a="1"/>
  <c r="N1494" i="19" a="1"/>
  <c r="F1497" i="19" a="1"/>
  <c r="E1497" i="19" a="1"/>
  <c r="G1496" i="19" a="1"/>
  <c r="R1494" i="19" l="1"/>
  <c r="F1497" i="19"/>
  <c r="V1495" i="19"/>
  <c r="O1494" i="19"/>
  <c r="Q1494" i="19" s="1"/>
  <c r="N1494" i="19"/>
  <c r="P1494" i="19" s="1"/>
  <c r="K1495" i="19"/>
  <c r="L1495" i="19"/>
  <c r="M1495" i="19"/>
  <c r="U1495" i="19"/>
  <c r="S1495" i="19"/>
  <c r="X1495" i="19"/>
  <c r="I1495" i="19"/>
  <c r="J1495" i="19"/>
  <c r="T1495" i="19"/>
  <c r="G1496" i="19"/>
  <c r="H1494" i="19"/>
  <c r="E1497" i="19"/>
  <c r="C1499" i="19"/>
  <c r="B1498" i="19"/>
  <c r="R1495" i="19" a="1"/>
  <c r="N1495" i="19" a="1"/>
  <c r="O1495" i="19" a="1"/>
  <c r="R1496" i="19" a="1"/>
  <c r="F1498" i="19" a="1"/>
  <c r="G1497" i="19" a="1"/>
  <c r="E1498" i="19" a="1"/>
  <c r="R1495" i="19" l="1"/>
  <c r="F1498" i="19"/>
  <c r="V1496" i="19"/>
  <c r="W1496" i="19"/>
  <c r="O1495" i="19"/>
  <c r="Q1495" i="19" s="1"/>
  <c r="N1495" i="19"/>
  <c r="P1495" i="19" s="1"/>
  <c r="M1496" i="19"/>
  <c r="K1496" i="19"/>
  <c r="L1496" i="19"/>
  <c r="X1496" i="19"/>
  <c r="S1496" i="19"/>
  <c r="T1496" i="19"/>
  <c r="I1496" i="19"/>
  <c r="H1495" i="19"/>
  <c r="U1496" i="19"/>
  <c r="J1496" i="19"/>
  <c r="G1497" i="19"/>
  <c r="W1497" i="19" s="1"/>
  <c r="R1496" i="19"/>
  <c r="E1498" i="19"/>
  <c r="C1500" i="19"/>
  <c r="B1499" i="19"/>
  <c r="O1496" i="19" a="1"/>
  <c r="N1496" i="19" a="1"/>
  <c r="F1499" i="19" a="1"/>
  <c r="G1498" i="19" a="1"/>
  <c r="E1499" i="19" a="1"/>
  <c r="F1499" i="19" l="1"/>
  <c r="V1497" i="19"/>
  <c r="O1496" i="19"/>
  <c r="Q1496" i="19" s="1"/>
  <c r="T1497" i="19"/>
  <c r="N1496" i="19"/>
  <c r="P1496" i="19" s="1"/>
  <c r="K1497" i="19"/>
  <c r="L1497" i="19"/>
  <c r="M1497" i="19"/>
  <c r="I1497" i="19"/>
  <c r="X1497" i="19"/>
  <c r="U1497" i="19"/>
  <c r="S1497" i="19"/>
  <c r="H1496" i="19"/>
  <c r="J1497" i="19"/>
  <c r="G1498" i="19"/>
  <c r="W1498" i="19" s="1"/>
  <c r="E1499" i="19"/>
  <c r="C1501" i="19"/>
  <c r="B1500" i="19"/>
  <c r="R1497" i="19" a="1"/>
  <c r="O1497" i="19" a="1"/>
  <c r="N1497" i="19" a="1"/>
  <c r="F1500" i="19" a="1"/>
  <c r="G1499" i="19" a="1"/>
  <c r="E1500" i="19" a="1"/>
  <c r="R1497" i="19" l="1"/>
  <c r="F1500" i="19"/>
  <c r="V1498" i="19"/>
  <c r="O1497" i="19"/>
  <c r="Q1497" i="19" s="1"/>
  <c r="N1497" i="19"/>
  <c r="P1497" i="19" s="1"/>
  <c r="K1498" i="19"/>
  <c r="M1498" i="19"/>
  <c r="L1498" i="19"/>
  <c r="T1498" i="19"/>
  <c r="S1498" i="19"/>
  <c r="U1498" i="19"/>
  <c r="I1498" i="19"/>
  <c r="J1498" i="19"/>
  <c r="X1498" i="19"/>
  <c r="G1499" i="19"/>
  <c r="H1497" i="19"/>
  <c r="E1500" i="19"/>
  <c r="C1502" i="19"/>
  <c r="B1501" i="19"/>
  <c r="R1498" i="19" a="1"/>
  <c r="O1498" i="19" a="1"/>
  <c r="N1498" i="19" a="1"/>
  <c r="R1499" i="19" a="1"/>
  <c r="F1501" i="19" a="1"/>
  <c r="E1501" i="19" a="1"/>
  <c r="G1500" i="19" a="1"/>
  <c r="R1498" i="19" l="1"/>
  <c r="F1501" i="19"/>
  <c r="V1499" i="19"/>
  <c r="W1499" i="19"/>
  <c r="O1498" i="19"/>
  <c r="Q1498" i="19" s="1"/>
  <c r="N1498" i="19"/>
  <c r="P1498" i="19" s="1"/>
  <c r="H1498" i="19"/>
  <c r="L1499" i="19"/>
  <c r="M1499" i="19"/>
  <c r="K1499" i="19"/>
  <c r="I1499" i="19"/>
  <c r="J1499" i="19"/>
  <c r="T1499" i="19"/>
  <c r="U1499" i="19"/>
  <c r="S1499" i="19"/>
  <c r="X1499" i="19"/>
  <c r="G1500" i="19"/>
  <c r="W1500" i="19" s="1"/>
  <c r="R1499" i="19"/>
  <c r="E1501" i="19"/>
  <c r="C1503" i="19"/>
  <c r="B1502" i="19"/>
  <c r="O1499" i="19" a="1"/>
  <c r="N1499" i="19" a="1"/>
  <c r="F1502" i="19" a="1"/>
  <c r="G1501" i="19" a="1"/>
  <c r="E1502" i="19" a="1"/>
  <c r="F1502" i="19" l="1"/>
  <c r="V1500" i="19"/>
  <c r="O1499" i="19"/>
  <c r="Q1499" i="19" s="1"/>
  <c r="N1499" i="19"/>
  <c r="P1499" i="19" s="1"/>
  <c r="K1500" i="19"/>
  <c r="L1500" i="19"/>
  <c r="M1500" i="19"/>
  <c r="X1500" i="19"/>
  <c r="I1500" i="19"/>
  <c r="U1500" i="19"/>
  <c r="T1500" i="19"/>
  <c r="J1500" i="19"/>
  <c r="S1500" i="19"/>
  <c r="G1501" i="19"/>
  <c r="H1499" i="19"/>
  <c r="E1502" i="19"/>
  <c r="C1504" i="19"/>
  <c r="B1503" i="19"/>
  <c r="R1500" i="19" a="1"/>
  <c r="N1500" i="19" a="1"/>
  <c r="O1500" i="19" a="1"/>
  <c r="R1501" i="19" a="1"/>
  <c r="F1503" i="19" a="1"/>
  <c r="E1503" i="19" a="1"/>
  <c r="G1502" i="19" a="1"/>
  <c r="R1500" i="19" l="1"/>
  <c r="F1503" i="19"/>
  <c r="V1501" i="19"/>
  <c r="W1501" i="19"/>
  <c r="O1500" i="19"/>
  <c r="Q1500" i="19" s="1"/>
  <c r="N1500" i="19"/>
  <c r="P1500" i="19" s="1"/>
  <c r="L1501" i="19"/>
  <c r="K1501" i="19"/>
  <c r="M1501" i="19"/>
  <c r="I1501" i="19"/>
  <c r="T1501" i="19"/>
  <c r="J1501" i="19"/>
  <c r="U1501" i="19"/>
  <c r="S1501" i="19"/>
  <c r="X1501" i="19"/>
  <c r="G1502" i="19"/>
  <c r="R1501" i="19"/>
  <c r="H1500" i="19"/>
  <c r="E1503" i="19"/>
  <c r="C1505" i="19"/>
  <c r="B1504" i="19"/>
  <c r="O1501" i="19" a="1"/>
  <c r="N1501" i="19" a="1"/>
  <c r="R1502" i="19" a="1"/>
  <c r="F1504" i="19" a="1"/>
  <c r="G1503" i="19" a="1"/>
  <c r="E1504" i="19" a="1"/>
  <c r="F1504" i="19" l="1"/>
  <c r="V1502" i="19"/>
  <c r="W1502" i="19"/>
  <c r="O1501" i="19"/>
  <c r="Q1501" i="19" s="1"/>
  <c r="N1501" i="19"/>
  <c r="P1501" i="19" s="1"/>
  <c r="H1501" i="19"/>
  <c r="K1502" i="19"/>
  <c r="L1502" i="19"/>
  <c r="M1502" i="19"/>
  <c r="T1502" i="19"/>
  <c r="S1502" i="19"/>
  <c r="X1502" i="19"/>
  <c r="J1502" i="19"/>
  <c r="I1502" i="19"/>
  <c r="U1502" i="19"/>
  <c r="G1503" i="19"/>
  <c r="W1503" i="19" s="1"/>
  <c r="R1502" i="19"/>
  <c r="E1504" i="19"/>
  <c r="C1506" i="19"/>
  <c r="B1505" i="19"/>
  <c r="O1502" i="19" a="1"/>
  <c r="N1502" i="19" a="1"/>
  <c r="F1505" i="19" a="1"/>
  <c r="G1504" i="19" a="1"/>
  <c r="E1505" i="19" a="1"/>
  <c r="F1505" i="19" l="1"/>
  <c r="V1503" i="19"/>
  <c r="O1502" i="19"/>
  <c r="Q1502" i="19" s="1"/>
  <c r="N1502" i="19"/>
  <c r="P1502" i="19" s="1"/>
  <c r="K1503" i="19"/>
  <c r="L1503" i="19"/>
  <c r="M1503" i="19"/>
  <c r="I1503" i="19"/>
  <c r="X1503" i="19"/>
  <c r="S1503" i="19"/>
  <c r="T1503" i="19"/>
  <c r="J1503" i="19"/>
  <c r="U1503" i="19"/>
  <c r="G1504" i="19"/>
  <c r="H1502" i="19"/>
  <c r="E1505" i="19"/>
  <c r="C1507" i="19"/>
  <c r="B1506" i="19"/>
  <c r="O1503" i="19" a="1"/>
  <c r="N1503" i="19" a="1"/>
  <c r="R1503" i="19" a="1"/>
  <c r="R1504" i="19" a="1"/>
  <c r="F1506" i="19" a="1"/>
  <c r="G1505" i="19" a="1"/>
  <c r="E1506" i="19" a="1"/>
  <c r="R1503" i="19" l="1"/>
  <c r="F1506" i="19"/>
  <c r="V1504" i="19"/>
  <c r="W1504" i="19"/>
  <c r="O1503" i="19"/>
  <c r="Q1503" i="19" s="1"/>
  <c r="N1503" i="19"/>
  <c r="P1503" i="19" s="1"/>
  <c r="M1504" i="19"/>
  <c r="K1504" i="19"/>
  <c r="L1504" i="19"/>
  <c r="I1504" i="19"/>
  <c r="U1504" i="19"/>
  <c r="J1504" i="19"/>
  <c r="X1504" i="19"/>
  <c r="S1504" i="19"/>
  <c r="T1504" i="19"/>
  <c r="G1505" i="19"/>
  <c r="H1503" i="19"/>
  <c r="R1504" i="19"/>
  <c r="E1506" i="19"/>
  <c r="C1508" i="19"/>
  <c r="B1507" i="19"/>
  <c r="N1504" i="19" a="1"/>
  <c r="O1504" i="19" a="1"/>
  <c r="R1505" i="19" a="1"/>
  <c r="F1507" i="19" a="1"/>
  <c r="G1506" i="19" a="1"/>
  <c r="E1507" i="19" a="1"/>
  <c r="F1507" i="19" l="1"/>
  <c r="V1505" i="19"/>
  <c r="W1505" i="19"/>
  <c r="O1504" i="19"/>
  <c r="Q1504" i="19" s="1"/>
  <c r="N1504" i="19"/>
  <c r="P1504" i="19" s="1"/>
  <c r="K1505" i="19"/>
  <c r="L1505" i="19"/>
  <c r="M1505" i="19"/>
  <c r="X1505" i="19"/>
  <c r="I1505" i="19"/>
  <c r="J1505" i="19"/>
  <c r="S1505" i="19"/>
  <c r="U1505" i="19"/>
  <c r="T1505" i="19"/>
  <c r="G1506" i="19"/>
  <c r="R1505" i="19"/>
  <c r="H1504" i="19"/>
  <c r="E1507" i="19"/>
  <c r="C1509" i="19"/>
  <c r="B1508" i="19"/>
  <c r="N1505" i="19" a="1"/>
  <c r="O1505" i="19" a="1"/>
  <c r="F1508" i="19" a="1"/>
  <c r="E1508" i="19" a="1"/>
  <c r="G1507" i="19" a="1"/>
  <c r="F1508" i="19" l="1"/>
  <c r="V1506" i="19"/>
  <c r="W1506" i="19"/>
  <c r="O1505" i="19"/>
  <c r="Q1505" i="19" s="1"/>
  <c r="N1505" i="19"/>
  <c r="P1505" i="19" s="1"/>
  <c r="K1506" i="19"/>
  <c r="M1506" i="19"/>
  <c r="L1506" i="19"/>
  <c r="I1506" i="19"/>
  <c r="J1506" i="19"/>
  <c r="U1506" i="19"/>
  <c r="T1506" i="19"/>
  <c r="S1506" i="19"/>
  <c r="X1506" i="19"/>
  <c r="G1507" i="19"/>
  <c r="H1505" i="19"/>
  <c r="E1508" i="19"/>
  <c r="C1510" i="19"/>
  <c r="B1509" i="19"/>
  <c r="O1506" i="19" a="1"/>
  <c r="R1507" i="19" a="1"/>
  <c r="R1506" i="19" a="1"/>
  <c r="N1506" i="19" a="1"/>
  <c r="F1509" i="19" a="1"/>
  <c r="G1508" i="19" a="1"/>
  <c r="E1509" i="19" a="1"/>
  <c r="R1506" i="19" l="1"/>
  <c r="F1509" i="19"/>
  <c r="V1507" i="19"/>
  <c r="W1507" i="19"/>
  <c r="O1506" i="19"/>
  <c r="Q1506" i="19" s="1"/>
  <c r="N1506" i="19"/>
  <c r="P1506" i="19" s="1"/>
  <c r="L1507" i="19"/>
  <c r="M1507" i="19"/>
  <c r="K1507" i="19"/>
  <c r="X1507" i="19"/>
  <c r="T1507" i="19"/>
  <c r="I1507" i="19"/>
  <c r="S1507" i="19"/>
  <c r="J1507" i="19"/>
  <c r="U1507" i="19"/>
  <c r="G1508" i="19"/>
  <c r="R1507" i="19"/>
  <c r="H1506" i="19"/>
  <c r="E1509" i="19"/>
  <c r="C1511" i="19"/>
  <c r="B1510" i="19"/>
  <c r="N1507" i="19" a="1"/>
  <c r="O1507" i="19" a="1"/>
  <c r="R1508" i="19" a="1"/>
  <c r="F1510" i="19" a="1"/>
  <c r="G1509" i="19" a="1"/>
  <c r="E1510" i="19" a="1"/>
  <c r="F1510" i="19" l="1"/>
  <c r="V1508" i="19"/>
  <c r="W1508" i="19"/>
  <c r="O1507" i="19"/>
  <c r="Q1507" i="19" s="1"/>
  <c r="N1507" i="19"/>
  <c r="P1507" i="19" s="1"/>
  <c r="H1507" i="19"/>
  <c r="K1508" i="19"/>
  <c r="L1508" i="19"/>
  <c r="M1508" i="19"/>
  <c r="U1508" i="19"/>
  <c r="J1508" i="19"/>
  <c r="I1508" i="19"/>
  <c r="T1508" i="19"/>
  <c r="G1509" i="19"/>
  <c r="S1508" i="19"/>
  <c r="X1508" i="19"/>
  <c r="R1508" i="19"/>
  <c r="E1510" i="19"/>
  <c r="C1512" i="19"/>
  <c r="B1511" i="19"/>
  <c r="R1509" i="19" a="1"/>
  <c r="N1508" i="19" a="1"/>
  <c r="O1508" i="19" a="1"/>
  <c r="F1511" i="19" a="1"/>
  <c r="E1511" i="19" a="1"/>
  <c r="G1510" i="19" a="1"/>
  <c r="F1511" i="19" l="1"/>
  <c r="V1509" i="19"/>
  <c r="W1509" i="19"/>
  <c r="O1508" i="19"/>
  <c r="Q1508" i="19" s="1"/>
  <c r="N1508" i="19"/>
  <c r="P1508" i="19" s="1"/>
  <c r="L1509" i="19"/>
  <c r="K1509" i="19"/>
  <c r="M1509" i="19"/>
  <c r="T1509" i="19"/>
  <c r="X1509" i="19"/>
  <c r="U1509" i="19"/>
  <c r="S1509" i="19"/>
  <c r="I1509" i="19"/>
  <c r="J1509" i="19"/>
  <c r="H1508" i="19"/>
  <c r="G1510" i="19"/>
  <c r="W1510" i="19" s="1"/>
  <c r="R1509" i="19"/>
  <c r="E1511" i="19"/>
  <c r="C1513" i="19"/>
  <c r="B1512" i="19"/>
  <c r="N1509" i="19" a="1"/>
  <c r="O1509" i="19" a="1"/>
  <c r="F1512" i="19" a="1"/>
  <c r="G1511" i="19" a="1"/>
  <c r="E1512" i="19" a="1"/>
  <c r="F1512" i="19" l="1"/>
  <c r="V1510" i="19"/>
  <c r="O1509" i="19"/>
  <c r="Q1509" i="19" s="1"/>
  <c r="N1509" i="19"/>
  <c r="P1509" i="19" s="1"/>
  <c r="K1510" i="19"/>
  <c r="L1510" i="19"/>
  <c r="M1510" i="19"/>
  <c r="U1510" i="19"/>
  <c r="S1510" i="19"/>
  <c r="H1509" i="19"/>
  <c r="T1510" i="19"/>
  <c r="I1510" i="19"/>
  <c r="X1510" i="19"/>
  <c r="J1510" i="19"/>
  <c r="G1511" i="19"/>
  <c r="W1511" i="19" s="1"/>
  <c r="E1512" i="19"/>
  <c r="C1514" i="19"/>
  <c r="B1513" i="19"/>
  <c r="R1510" i="19" a="1"/>
  <c r="O1510" i="19" a="1"/>
  <c r="N1510" i="19" a="1"/>
  <c r="F1513" i="19" a="1"/>
  <c r="G1512" i="19" a="1"/>
  <c r="E1513" i="19" a="1"/>
  <c r="R1510" i="19" l="1"/>
  <c r="F1513" i="19"/>
  <c r="V1511" i="19"/>
  <c r="O1510" i="19"/>
  <c r="Q1510" i="19" s="1"/>
  <c r="N1510" i="19"/>
  <c r="P1510" i="19" s="1"/>
  <c r="K1511" i="19"/>
  <c r="L1511" i="19"/>
  <c r="M1511" i="19"/>
  <c r="X1511" i="19"/>
  <c r="J1511" i="19"/>
  <c r="T1511" i="19"/>
  <c r="U1511" i="19"/>
  <c r="I1511" i="19"/>
  <c r="S1511" i="19"/>
  <c r="G1512" i="19"/>
  <c r="H1510" i="19"/>
  <c r="E1513" i="19"/>
  <c r="C1515" i="19"/>
  <c r="B1514" i="19"/>
  <c r="N1511" i="19" a="1"/>
  <c r="R1511" i="19" a="1"/>
  <c r="O1511" i="19" a="1"/>
  <c r="R1512" i="19" a="1"/>
  <c r="F1514" i="19" a="1"/>
  <c r="E1514" i="19" a="1"/>
  <c r="G1513" i="19" a="1"/>
  <c r="R1511" i="19" l="1"/>
  <c r="F1514" i="19"/>
  <c r="V1512" i="19"/>
  <c r="W1512" i="19"/>
  <c r="O1511" i="19"/>
  <c r="Q1511" i="19" s="1"/>
  <c r="N1511" i="19"/>
  <c r="P1511" i="19" s="1"/>
  <c r="M1512" i="19"/>
  <c r="K1512" i="19"/>
  <c r="L1512" i="19"/>
  <c r="T1512" i="19"/>
  <c r="U1512" i="19"/>
  <c r="J1512" i="19"/>
  <c r="X1512" i="19"/>
  <c r="S1512" i="19"/>
  <c r="I1512" i="19"/>
  <c r="G1513" i="19"/>
  <c r="W1513" i="19" s="1"/>
  <c r="H1511" i="19"/>
  <c r="R1512" i="19"/>
  <c r="E1514" i="19"/>
  <c r="C1516" i="19"/>
  <c r="B1515" i="19"/>
  <c r="O1512" i="19" a="1"/>
  <c r="N1512" i="19" a="1"/>
  <c r="F1515" i="19" a="1"/>
  <c r="E1515" i="19" a="1"/>
  <c r="G1514" i="19" a="1"/>
  <c r="F1515" i="19" l="1"/>
  <c r="V1513" i="19"/>
  <c r="O1512" i="19"/>
  <c r="Q1512" i="19" s="1"/>
  <c r="N1512" i="19"/>
  <c r="P1512" i="19" s="1"/>
  <c r="K1513" i="19"/>
  <c r="L1513" i="19"/>
  <c r="M1513" i="19"/>
  <c r="H1512" i="19"/>
  <c r="T1513" i="19"/>
  <c r="S1513" i="19"/>
  <c r="J1513" i="19"/>
  <c r="X1513" i="19"/>
  <c r="I1513" i="19"/>
  <c r="U1513" i="19"/>
  <c r="G1514" i="19"/>
  <c r="W1514" i="19" s="1"/>
  <c r="E1515" i="19"/>
  <c r="C1517" i="19"/>
  <c r="B1516" i="19"/>
  <c r="R1513" i="19" a="1"/>
  <c r="O1513" i="19" a="1"/>
  <c r="N1513" i="19" a="1"/>
  <c r="F1516" i="19" a="1"/>
  <c r="E1516" i="19" a="1"/>
  <c r="G1515" i="19" a="1"/>
  <c r="R1513" i="19" l="1"/>
  <c r="F1516" i="19"/>
  <c r="V1514" i="19"/>
  <c r="O1513" i="19"/>
  <c r="Q1513" i="19" s="1"/>
  <c r="N1513" i="19"/>
  <c r="P1513" i="19" s="1"/>
  <c r="K1514" i="19"/>
  <c r="M1514" i="19"/>
  <c r="L1514" i="19"/>
  <c r="T1514" i="19"/>
  <c r="U1514" i="19"/>
  <c r="X1514" i="19"/>
  <c r="J1514" i="19"/>
  <c r="S1514" i="19"/>
  <c r="I1514" i="19"/>
  <c r="G1515" i="19"/>
  <c r="H1513" i="19"/>
  <c r="E1516" i="19"/>
  <c r="C1518" i="19"/>
  <c r="B1517" i="19"/>
  <c r="R1515" i="19" a="1"/>
  <c r="R1514" i="19" a="1"/>
  <c r="O1514" i="19" a="1"/>
  <c r="N1514" i="19" a="1"/>
  <c r="F1517" i="19" a="1"/>
  <c r="E1517" i="19" a="1"/>
  <c r="G1516" i="19" a="1"/>
  <c r="R1514" i="19" l="1"/>
  <c r="F1517" i="19"/>
  <c r="V1515" i="19"/>
  <c r="W1515" i="19"/>
  <c r="O1514" i="19"/>
  <c r="Q1514" i="19" s="1"/>
  <c r="N1514" i="19"/>
  <c r="P1514" i="19" s="1"/>
  <c r="L1515" i="19"/>
  <c r="M1515" i="19"/>
  <c r="K1515" i="19"/>
  <c r="T1515" i="19"/>
  <c r="I1515" i="19"/>
  <c r="J1515" i="19"/>
  <c r="X1515" i="19"/>
  <c r="U1515" i="19"/>
  <c r="S1515" i="19"/>
  <c r="G1516" i="19"/>
  <c r="H1514" i="19"/>
  <c r="R1515" i="19"/>
  <c r="E1517" i="19"/>
  <c r="C1519" i="19"/>
  <c r="B1518" i="19"/>
  <c r="O1515" i="19" a="1"/>
  <c r="N1515" i="19" a="1"/>
  <c r="R1516" i="19" a="1"/>
  <c r="F1518" i="19" a="1"/>
  <c r="E1518" i="19" a="1"/>
  <c r="G1517" i="19" a="1"/>
  <c r="F1518" i="19" l="1"/>
  <c r="V1516" i="19"/>
  <c r="W1516" i="19"/>
  <c r="O1515" i="19"/>
  <c r="Q1515" i="19" s="1"/>
  <c r="N1515" i="19"/>
  <c r="P1515" i="19" s="1"/>
  <c r="K1516" i="19"/>
  <c r="L1516" i="19"/>
  <c r="M1516" i="19"/>
  <c r="T1516" i="19"/>
  <c r="J1516" i="19"/>
  <c r="S1516" i="19"/>
  <c r="X1516" i="19"/>
  <c r="I1516" i="19"/>
  <c r="U1516" i="19"/>
  <c r="G1517" i="19"/>
  <c r="H1515" i="19"/>
  <c r="R1516" i="19"/>
  <c r="E1518" i="19"/>
  <c r="C1520" i="19"/>
  <c r="B1519" i="19"/>
  <c r="N1516" i="19" a="1"/>
  <c r="O1516" i="19" a="1"/>
  <c r="R1517" i="19" a="1"/>
  <c r="F1519" i="19" a="1"/>
  <c r="E1519" i="19" a="1"/>
  <c r="G1518" i="19" a="1"/>
  <c r="F1519" i="19" l="1"/>
  <c r="V1517" i="19"/>
  <c r="W1517" i="19"/>
  <c r="O1516" i="19"/>
  <c r="Q1516" i="19" s="1"/>
  <c r="N1516" i="19"/>
  <c r="P1516" i="19" s="1"/>
  <c r="L1517" i="19"/>
  <c r="K1517" i="19"/>
  <c r="M1517" i="19"/>
  <c r="J1517" i="19"/>
  <c r="T1517" i="19"/>
  <c r="I1517" i="19"/>
  <c r="U1517" i="19"/>
  <c r="S1517" i="19"/>
  <c r="X1517" i="19"/>
  <c r="H1516" i="19"/>
  <c r="G1518" i="19"/>
  <c r="W1518" i="19" s="1"/>
  <c r="R1517" i="19"/>
  <c r="E1519" i="19"/>
  <c r="C1521" i="19"/>
  <c r="B1520" i="19"/>
  <c r="O1517" i="19" a="1"/>
  <c r="N1517" i="19" a="1"/>
  <c r="F1520" i="19" a="1"/>
  <c r="G1519" i="19" a="1"/>
  <c r="E1520" i="19" a="1"/>
  <c r="F1520" i="19" l="1"/>
  <c r="V1518" i="19"/>
  <c r="O1517" i="19"/>
  <c r="Q1517" i="19" s="1"/>
  <c r="N1517" i="19"/>
  <c r="P1517" i="19" s="1"/>
  <c r="K1518" i="19"/>
  <c r="L1518" i="19"/>
  <c r="M1518" i="19"/>
  <c r="S1518" i="19"/>
  <c r="T1518" i="19"/>
  <c r="J1518" i="19"/>
  <c r="U1518" i="19"/>
  <c r="I1518" i="19"/>
  <c r="X1518" i="19"/>
  <c r="G1519" i="19"/>
  <c r="W1519" i="19" s="1"/>
  <c r="H1517" i="19"/>
  <c r="E1520" i="19"/>
  <c r="C1522" i="19"/>
  <c r="B1521" i="19"/>
  <c r="O1518" i="19" a="1"/>
  <c r="R1518" i="19" a="1"/>
  <c r="N1518" i="19" a="1"/>
  <c r="F1521" i="19" a="1"/>
  <c r="E1521" i="19" a="1"/>
  <c r="G1520" i="19" a="1"/>
  <c r="R1518" i="19" l="1"/>
  <c r="F1521" i="19"/>
  <c r="V1519" i="19"/>
  <c r="O1518" i="19"/>
  <c r="Q1518" i="19" s="1"/>
  <c r="N1518" i="19"/>
  <c r="P1518" i="19" s="1"/>
  <c r="K1519" i="19"/>
  <c r="L1519" i="19"/>
  <c r="M1519" i="19"/>
  <c r="X1519" i="19"/>
  <c r="S1519" i="19"/>
  <c r="I1519" i="19"/>
  <c r="T1519" i="19"/>
  <c r="U1519" i="19"/>
  <c r="J1519" i="19"/>
  <c r="H1518" i="19"/>
  <c r="G1520" i="19"/>
  <c r="W1520" i="19" s="1"/>
  <c r="E1521" i="19"/>
  <c r="C1523" i="19"/>
  <c r="B1522" i="19"/>
  <c r="R1519" i="19" a="1"/>
  <c r="O1519" i="19" a="1"/>
  <c r="N1519" i="19" a="1"/>
  <c r="F1522" i="19" a="1"/>
  <c r="E1522" i="19" a="1"/>
  <c r="G1521" i="19" a="1"/>
  <c r="R1519" i="19" l="1"/>
  <c r="F1522" i="19"/>
  <c r="V1520" i="19"/>
  <c r="O1519" i="19"/>
  <c r="Q1519" i="19" s="1"/>
  <c r="N1519" i="19"/>
  <c r="P1519" i="19" s="1"/>
  <c r="I1520" i="19"/>
  <c r="M1520" i="19"/>
  <c r="K1520" i="19"/>
  <c r="L1520" i="19"/>
  <c r="X1520" i="19"/>
  <c r="U1520" i="19"/>
  <c r="T1520" i="19"/>
  <c r="S1520" i="19"/>
  <c r="J1520" i="19"/>
  <c r="G1521" i="19"/>
  <c r="H1519" i="19"/>
  <c r="E1522" i="19"/>
  <c r="C1524" i="19"/>
  <c r="B1523" i="19"/>
  <c r="N1520" i="19" a="1"/>
  <c r="R1520" i="19" a="1"/>
  <c r="O1520" i="19" a="1"/>
  <c r="R1521" i="19" a="1"/>
  <c r="F1523" i="19" a="1"/>
  <c r="E1523" i="19" a="1"/>
  <c r="G1522" i="19" a="1"/>
  <c r="R1520" i="19" l="1"/>
  <c r="F1523" i="19"/>
  <c r="V1521" i="19"/>
  <c r="W1521" i="19"/>
  <c r="O1520" i="19"/>
  <c r="Q1520" i="19" s="1"/>
  <c r="N1520" i="19"/>
  <c r="P1520" i="19" s="1"/>
  <c r="K1521" i="19"/>
  <c r="L1521" i="19"/>
  <c r="M1521" i="19"/>
  <c r="T1521" i="19"/>
  <c r="S1521" i="19"/>
  <c r="U1521" i="19"/>
  <c r="X1521" i="19"/>
  <c r="I1521" i="19"/>
  <c r="J1521" i="19"/>
  <c r="H1520" i="19"/>
  <c r="G1522" i="19"/>
  <c r="W1522" i="19" s="1"/>
  <c r="R1521" i="19"/>
  <c r="E1523" i="19"/>
  <c r="C1525" i="19"/>
  <c r="B1524" i="19"/>
  <c r="O1521" i="19" a="1"/>
  <c r="N1521" i="19" a="1"/>
  <c r="F1524" i="19" a="1"/>
  <c r="E1524" i="19" a="1"/>
  <c r="G1523" i="19" a="1"/>
  <c r="F1524" i="19" l="1"/>
  <c r="V1522" i="19"/>
  <c r="O1521" i="19"/>
  <c r="Q1521" i="19" s="1"/>
  <c r="X1522" i="19"/>
  <c r="N1521" i="19"/>
  <c r="P1521" i="19" s="1"/>
  <c r="K1522" i="19"/>
  <c r="M1522" i="19"/>
  <c r="L1522" i="19"/>
  <c r="I1522" i="19"/>
  <c r="J1522" i="19"/>
  <c r="S1522" i="19"/>
  <c r="T1522" i="19"/>
  <c r="U1522" i="19"/>
  <c r="G1523" i="19"/>
  <c r="H1521" i="19"/>
  <c r="E1524" i="19"/>
  <c r="C1526" i="19"/>
  <c r="B1525" i="19"/>
  <c r="R1522" i="19" a="1"/>
  <c r="O1522" i="19" a="1"/>
  <c r="N1522" i="19" a="1"/>
  <c r="F1525" i="19" a="1"/>
  <c r="E1525" i="19" a="1"/>
  <c r="G1524" i="19" a="1"/>
  <c r="R1522" i="19" l="1"/>
  <c r="F1525" i="19"/>
  <c r="V1523" i="19"/>
  <c r="W1523" i="19"/>
  <c r="O1522" i="19"/>
  <c r="Q1522" i="19" s="1"/>
  <c r="N1522" i="19"/>
  <c r="P1522" i="19" s="1"/>
  <c r="L1523" i="19"/>
  <c r="M1523" i="19"/>
  <c r="K1523" i="19"/>
  <c r="T1523" i="19"/>
  <c r="J1523" i="19"/>
  <c r="U1523" i="19"/>
  <c r="S1523" i="19"/>
  <c r="I1523" i="19"/>
  <c r="X1523" i="19"/>
  <c r="G1524" i="19"/>
  <c r="H1522" i="19"/>
  <c r="E1525" i="19"/>
  <c r="C1527" i="19"/>
  <c r="B1526" i="19"/>
  <c r="R1524" i="19" a="1"/>
  <c r="R1523" i="19" a="1"/>
  <c r="N1523" i="19" a="1"/>
  <c r="O1523" i="19" a="1"/>
  <c r="F1526" i="19" a="1"/>
  <c r="E1526" i="19" a="1"/>
  <c r="G1525" i="19" a="1"/>
  <c r="R1523" i="19" l="1"/>
  <c r="F1526" i="19"/>
  <c r="V1524" i="19"/>
  <c r="W1524" i="19"/>
  <c r="O1523" i="19"/>
  <c r="Q1523" i="19" s="1"/>
  <c r="N1523" i="19"/>
  <c r="P1523" i="19" s="1"/>
  <c r="K1524" i="19"/>
  <c r="L1524" i="19"/>
  <c r="M1524" i="19"/>
  <c r="X1524" i="19"/>
  <c r="I1524" i="19"/>
  <c r="J1524" i="19"/>
  <c r="T1524" i="19"/>
  <c r="U1524" i="19"/>
  <c r="S1524" i="19"/>
  <c r="H1523" i="19"/>
  <c r="G1525" i="19"/>
  <c r="W1525" i="19" s="1"/>
  <c r="R1524" i="19"/>
  <c r="E1526" i="19"/>
  <c r="C1528" i="19"/>
  <c r="B1527" i="19"/>
  <c r="N1524" i="19" a="1"/>
  <c r="O1524" i="19" a="1"/>
  <c r="F1527" i="19" a="1"/>
  <c r="G1526" i="19" a="1"/>
  <c r="E1527" i="19" a="1"/>
  <c r="F1527" i="19" l="1"/>
  <c r="V1525" i="19"/>
  <c r="O1524" i="19"/>
  <c r="Q1524" i="19" s="1"/>
  <c r="N1524" i="19"/>
  <c r="P1524" i="19" s="1"/>
  <c r="L1525" i="19"/>
  <c r="K1525" i="19"/>
  <c r="M1525" i="19"/>
  <c r="J1525" i="19"/>
  <c r="U1525" i="19"/>
  <c r="X1525" i="19"/>
  <c r="I1525" i="19"/>
  <c r="T1525" i="19"/>
  <c r="S1525" i="19"/>
  <c r="G1526" i="19"/>
  <c r="H1524" i="19"/>
  <c r="E1527" i="19"/>
  <c r="C1529" i="19"/>
  <c r="B1528" i="19"/>
  <c r="R1525" i="19" a="1"/>
  <c r="O1525" i="19" a="1"/>
  <c r="R1526" i="19" a="1"/>
  <c r="N1525" i="19" a="1"/>
  <c r="F1528" i="19" a="1"/>
  <c r="E1528" i="19" a="1"/>
  <c r="G1527" i="19" a="1"/>
  <c r="R1525" i="19" l="1"/>
  <c r="F1528" i="19"/>
  <c r="V1526" i="19"/>
  <c r="W1526" i="19"/>
  <c r="O1525" i="19"/>
  <c r="Q1525" i="19" s="1"/>
  <c r="N1525" i="19"/>
  <c r="P1525" i="19" s="1"/>
  <c r="K1526" i="19"/>
  <c r="L1526" i="19"/>
  <c r="M1526" i="19"/>
  <c r="S1526" i="19"/>
  <c r="X1526" i="19"/>
  <c r="U1526" i="19"/>
  <c r="T1526" i="19"/>
  <c r="I1526" i="19"/>
  <c r="J1526" i="19"/>
  <c r="G1527" i="19"/>
  <c r="H1525" i="19"/>
  <c r="R1526" i="19"/>
  <c r="E1528" i="19"/>
  <c r="C1530" i="19"/>
  <c r="B1529" i="19"/>
  <c r="R1527" i="19" a="1"/>
  <c r="O1526" i="19" a="1"/>
  <c r="N1526" i="19" a="1"/>
  <c r="F1529" i="19" a="1"/>
  <c r="E1529" i="19" a="1"/>
  <c r="G1528" i="19" a="1"/>
  <c r="F1529" i="19" l="1"/>
  <c r="V1527" i="19"/>
  <c r="W1527" i="19"/>
  <c r="O1526" i="19"/>
  <c r="Q1526" i="19" s="1"/>
  <c r="N1526" i="19"/>
  <c r="P1526" i="19" s="1"/>
  <c r="K1527" i="19"/>
  <c r="L1527" i="19"/>
  <c r="M1527" i="19"/>
  <c r="U1527" i="19"/>
  <c r="I1527" i="19"/>
  <c r="J1527" i="19"/>
  <c r="S1527" i="19"/>
  <c r="T1527" i="19"/>
  <c r="X1527" i="19"/>
  <c r="H1526" i="19"/>
  <c r="G1528" i="19"/>
  <c r="W1528" i="19" s="1"/>
  <c r="R1527" i="19"/>
  <c r="E1529" i="19"/>
  <c r="C1531" i="19"/>
  <c r="B1530" i="19"/>
  <c r="N1527" i="19" a="1"/>
  <c r="O1527" i="19" a="1"/>
  <c r="F1530" i="19" a="1"/>
  <c r="G1529" i="19" a="1"/>
  <c r="E1530" i="19" a="1"/>
  <c r="F1530" i="19" l="1"/>
  <c r="V1528" i="19"/>
  <c r="O1527" i="19"/>
  <c r="Q1527" i="19" s="1"/>
  <c r="N1527" i="19"/>
  <c r="P1527" i="19" s="1"/>
  <c r="M1528" i="19"/>
  <c r="K1528" i="19"/>
  <c r="L1528" i="19"/>
  <c r="X1528" i="19"/>
  <c r="I1528" i="19"/>
  <c r="T1528" i="19"/>
  <c r="J1528" i="19"/>
  <c r="S1528" i="19"/>
  <c r="U1528" i="19"/>
  <c r="H1527" i="19"/>
  <c r="G1529" i="19"/>
  <c r="W1529" i="19" s="1"/>
  <c r="E1530" i="19"/>
  <c r="C1532" i="19"/>
  <c r="B1531" i="19"/>
  <c r="R1528" i="19" a="1"/>
  <c r="O1528" i="19" a="1"/>
  <c r="N1528" i="19" a="1"/>
  <c r="F1531" i="19" a="1"/>
  <c r="E1531" i="19" a="1"/>
  <c r="G1530" i="19" a="1"/>
  <c r="R1528" i="19" l="1"/>
  <c r="F1531" i="19"/>
  <c r="V1529" i="19"/>
  <c r="O1528" i="19"/>
  <c r="Q1528" i="19" s="1"/>
  <c r="N1528" i="19"/>
  <c r="P1528" i="19" s="1"/>
  <c r="K1529" i="19"/>
  <c r="L1529" i="19"/>
  <c r="M1529" i="19"/>
  <c r="T1529" i="19"/>
  <c r="H1528" i="19"/>
  <c r="X1529" i="19"/>
  <c r="U1529" i="19"/>
  <c r="I1529" i="19"/>
  <c r="S1529" i="19"/>
  <c r="J1529" i="19"/>
  <c r="G1530" i="19"/>
  <c r="W1530" i="19" s="1"/>
  <c r="E1531" i="19"/>
  <c r="C1533" i="19"/>
  <c r="B1532" i="19"/>
  <c r="R1529" i="19" a="1"/>
  <c r="O1529" i="19" a="1"/>
  <c r="N1529" i="19" a="1"/>
  <c r="F1532" i="19" a="1"/>
  <c r="E1532" i="19" a="1"/>
  <c r="G1531" i="19" a="1"/>
  <c r="R1529" i="19" l="1"/>
  <c r="F1532" i="19"/>
  <c r="V1530" i="19"/>
  <c r="O1529" i="19"/>
  <c r="Q1529" i="19" s="1"/>
  <c r="N1529" i="19"/>
  <c r="P1529" i="19" s="1"/>
  <c r="K1530" i="19"/>
  <c r="M1530" i="19"/>
  <c r="L1530" i="19"/>
  <c r="H1529" i="19"/>
  <c r="X1530" i="19"/>
  <c r="S1530" i="19"/>
  <c r="U1530" i="19"/>
  <c r="I1530" i="19"/>
  <c r="T1530" i="19"/>
  <c r="J1530" i="19"/>
  <c r="G1531" i="19"/>
  <c r="W1531" i="19" s="1"/>
  <c r="E1532" i="19"/>
  <c r="C1534" i="19"/>
  <c r="B1533" i="19"/>
  <c r="R1530" i="19" a="1"/>
  <c r="O1530" i="19" a="1"/>
  <c r="N1530" i="19" a="1"/>
  <c r="F1533" i="19" a="1"/>
  <c r="G1532" i="19" a="1"/>
  <c r="E1533" i="19" a="1"/>
  <c r="R1530" i="19" l="1"/>
  <c r="F1533" i="19"/>
  <c r="V1531" i="19"/>
  <c r="O1530" i="19"/>
  <c r="Q1530" i="19" s="1"/>
  <c r="N1530" i="19"/>
  <c r="P1530" i="19" s="1"/>
  <c r="L1531" i="19"/>
  <c r="M1531" i="19"/>
  <c r="K1531" i="19"/>
  <c r="X1531" i="19"/>
  <c r="S1531" i="19"/>
  <c r="I1531" i="19"/>
  <c r="T1531" i="19"/>
  <c r="U1531" i="19"/>
  <c r="J1531" i="19"/>
  <c r="G1532" i="19"/>
  <c r="H1530" i="19"/>
  <c r="E1533" i="19"/>
  <c r="C1535" i="19"/>
  <c r="B1534" i="19"/>
  <c r="O1531" i="19" a="1"/>
  <c r="N1531" i="19" a="1"/>
  <c r="R1531" i="19" a="1"/>
  <c r="R1532" i="19" a="1"/>
  <c r="F1534" i="19" a="1"/>
  <c r="E1534" i="19" a="1"/>
  <c r="G1533" i="19" a="1"/>
  <c r="R1531" i="19" l="1"/>
  <c r="F1534" i="19"/>
  <c r="V1532" i="19"/>
  <c r="W1532" i="19"/>
  <c r="O1531" i="19"/>
  <c r="Q1531" i="19" s="1"/>
  <c r="N1531" i="19"/>
  <c r="P1531" i="19" s="1"/>
  <c r="K1532" i="19"/>
  <c r="L1532" i="19"/>
  <c r="M1532" i="19"/>
  <c r="J1532" i="19"/>
  <c r="T1532" i="19"/>
  <c r="S1532" i="19"/>
  <c r="I1532" i="19"/>
  <c r="U1532" i="19"/>
  <c r="X1532" i="19"/>
  <c r="H1531" i="19"/>
  <c r="G1533" i="19"/>
  <c r="W1533" i="19" s="1"/>
  <c r="R1532" i="19"/>
  <c r="E1534" i="19"/>
  <c r="C1536" i="19"/>
  <c r="B1535" i="19"/>
  <c r="N1532" i="19" a="1"/>
  <c r="O1532" i="19" a="1"/>
  <c r="F1535" i="19" a="1"/>
  <c r="G1534" i="19" a="1"/>
  <c r="E1535" i="19" a="1"/>
  <c r="F1535" i="19" l="1"/>
  <c r="V1533" i="19"/>
  <c r="O1532" i="19"/>
  <c r="Q1532" i="19" s="1"/>
  <c r="N1532" i="19"/>
  <c r="P1532" i="19" s="1"/>
  <c r="L1533" i="19"/>
  <c r="K1533" i="19"/>
  <c r="M1533" i="19"/>
  <c r="J1533" i="19"/>
  <c r="S1533" i="19"/>
  <c r="X1533" i="19"/>
  <c r="I1533" i="19"/>
  <c r="T1533" i="19"/>
  <c r="U1533" i="19"/>
  <c r="G1534" i="19"/>
  <c r="H1532" i="19"/>
  <c r="E1535" i="19"/>
  <c r="C1537" i="19"/>
  <c r="B1536" i="19"/>
  <c r="R1533" i="19" a="1"/>
  <c r="N1533" i="19" a="1"/>
  <c r="R1534" i="19" a="1"/>
  <c r="O1533" i="19" a="1"/>
  <c r="F1536" i="19" a="1"/>
  <c r="E1536" i="19" a="1"/>
  <c r="G1535" i="19" a="1"/>
  <c r="R1533" i="19" l="1"/>
  <c r="F1536" i="19"/>
  <c r="V1534" i="19"/>
  <c r="W1534" i="19"/>
  <c r="O1533" i="19"/>
  <c r="Q1533" i="19" s="1"/>
  <c r="N1533" i="19"/>
  <c r="P1533" i="19" s="1"/>
  <c r="K1534" i="19"/>
  <c r="L1534" i="19"/>
  <c r="M1534" i="19"/>
  <c r="X1534" i="19"/>
  <c r="U1534" i="19"/>
  <c r="I1534" i="19"/>
  <c r="T1534" i="19"/>
  <c r="S1534" i="19"/>
  <c r="J1534" i="19"/>
  <c r="G1535" i="19"/>
  <c r="R1534" i="19"/>
  <c r="H1533" i="19"/>
  <c r="E1536" i="19"/>
  <c r="C1538" i="19"/>
  <c r="B1537" i="19"/>
  <c r="O1534" i="19" a="1"/>
  <c r="N1534" i="19" a="1"/>
  <c r="R1535" i="19" a="1"/>
  <c r="F1537" i="19" a="1"/>
  <c r="G1536" i="19" a="1"/>
  <c r="E1537" i="19" a="1"/>
  <c r="F1537" i="19" l="1"/>
  <c r="V1535" i="19"/>
  <c r="W1535" i="19"/>
  <c r="O1534" i="19"/>
  <c r="Q1534" i="19" s="1"/>
  <c r="N1534" i="19"/>
  <c r="P1534" i="19" s="1"/>
  <c r="K1535" i="19"/>
  <c r="L1535" i="19"/>
  <c r="M1535" i="19"/>
  <c r="T1535" i="19"/>
  <c r="X1535" i="19"/>
  <c r="U1535" i="19"/>
  <c r="S1535" i="19"/>
  <c r="J1535" i="19"/>
  <c r="H1534" i="19"/>
  <c r="I1535" i="19"/>
  <c r="G1536" i="19"/>
  <c r="W1536" i="19" s="1"/>
  <c r="R1535" i="19"/>
  <c r="E1537" i="19"/>
  <c r="C1539" i="19"/>
  <c r="B1538" i="19"/>
  <c r="O1535" i="19" a="1"/>
  <c r="N1535" i="19" a="1"/>
  <c r="F1538" i="19" a="1"/>
  <c r="G1537" i="19" a="1"/>
  <c r="E1538" i="19" a="1"/>
  <c r="F1538" i="19" l="1"/>
  <c r="V1536" i="19"/>
  <c r="O1535" i="19"/>
  <c r="Q1535" i="19" s="1"/>
  <c r="N1535" i="19"/>
  <c r="P1535" i="19" s="1"/>
  <c r="M1536" i="19"/>
  <c r="K1536" i="19"/>
  <c r="L1536" i="19"/>
  <c r="I1536" i="19"/>
  <c r="H1535" i="19"/>
  <c r="J1536" i="19"/>
  <c r="T1536" i="19"/>
  <c r="S1536" i="19"/>
  <c r="U1536" i="19"/>
  <c r="X1536" i="19"/>
  <c r="G1537" i="19"/>
  <c r="W1537" i="19" s="1"/>
  <c r="E1538" i="19"/>
  <c r="C1540" i="19"/>
  <c r="B1539" i="19"/>
  <c r="R1536" i="19" a="1"/>
  <c r="O1536" i="19" a="1"/>
  <c r="N1536" i="19" a="1"/>
  <c r="F1539" i="19" a="1"/>
  <c r="E1539" i="19" a="1"/>
  <c r="G1538" i="19" a="1"/>
  <c r="R1536" i="19" l="1"/>
  <c r="F1539" i="19"/>
  <c r="V1537" i="19"/>
  <c r="O1536" i="19"/>
  <c r="Q1536" i="19" s="1"/>
  <c r="N1536" i="19"/>
  <c r="P1536" i="19" s="1"/>
  <c r="K1537" i="19"/>
  <c r="L1537" i="19"/>
  <c r="M1537" i="19"/>
  <c r="H1536" i="19"/>
  <c r="U1537" i="19"/>
  <c r="X1537" i="19"/>
  <c r="S1537" i="19"/>
  <c r="J1537" i="19"/>
  <c r="I1537" i="19"/>
  <c r="T1537" i="19"/>
  <c r="G1538" i="19"/>
  <c r="W1538" i="19" s="1"/>
  <c r="E1539" i="19"/>
  <c r="C1541" i="19"/>
  <c r="B1540" i="19"/>
  <c r="R1537" i="19" a="1"/>
  <c r="N1537" i="19" a="1"/>
  <c r="O1537" i="19" a="1"/>
  <c r="F1540" i="19" a="1"/>
  <c r="E1540" i="19" a="1"/>
  <c r="G1539" i="19" a="1"/>
  <c r="R1537" i="19" l="1"/>
  <c r="F1540" i="19"/>
  <c r="V1538" i="19"/>
  <c r="O1537" i="19"/>
  <c r="Q1537" i="19" s="1"/>
  <c r="N1537" i="19"/>
  <c r="P1537" i="19" s="1"/>
  <c r="K1538" i="19"/>
  <c r="M1538" i="19"/>
  <c r="L1538" i="19"/>
  <c r="H1537" i="19"/>
  <c r="I1538" i="19"/>
  <c r="S1538" i="19"/>
  <c r="T1538" i="19"/>
  <c r="X1538" i="19"/>
  <c r="J1538" i="19"/>
  <c r="U1538" i="19"/>
  <c r="G1539" i="19"/>
  <c r="W1539" i="19" s="1"/>
  <c r="E1540" i="19"/>
  <c r="C1542" i="19"/>
  <c r="B1541" i="19"/>
  <c r="N1538" i="19" a="1"/>
  <c r="R1538" i="19" a="1"/>
  <c r="O1538" i="19" a="1"/>
  <c r="F1541" i="19" a="1"/>
  <c r="E1541" i="19" a="1"/>
  <c r="G1540" i="19" a="1"/>
  <c r="R1538" i="19" l="1"/>
  <c r="F1541" i="19"/>
  <c r="V1539" i="19"/>
  <c r="O1538" i="19"/>
  <c r="Q1538" i="19" s="1"/>
  <c r="N1538" i="19"/>
  <c r="P1538" i="19" s="1"/>
  <c r="L1539" i="19"/>
  <c r="M1539" i="19"/>
  <c r="K1539" i="19"/>
  <c r="T1539" i="19"/>
  <c r="U1539" i="19"/>
  <c r="X1539" i="19"/>
  <c r="I1539" i="19"/>
  <c r="S1539" i="19"/>
  <c r="J1539" i="19"/>
  <c r="G1540" i="19"/>
  <c r="H1538" i="19"/>
  <c r="E1541" i="19"/>
  <c r="C1543" i="19"/>
  <c r="B1542" i="19"/>
  <c r="N1539" i="19" a="1"/>
  <c r="R1539" i="19" a="1"/>
  <c r="O1539" i="19" a="1"/>
  <c r="R1540" i="19" a="1"/>
  <c r="F1542" i="19" a="1"/>
  <c r="E1542" i="19" a="1"/>
  <c r="G1541" i="19" a="1"/>
  <c r="R1539" i="19" l="1"/>
  <c r="F1542" i="19"/>
  <c r="V1540" i="19"/>
  <c r="W1540" i="19"/>
  <c r="O1539" i="19"/>
  <c r="Q1539" i="19" s="1"/>
  <c r="N1539" i="19"/>
  <c r="P1539" i="19" s="1"/>
  <c r="K1540" i="19"/>
  <c r="L1540" i="19"/>
  <c r="M1540" i="19"/>
  <c r="S1540" i="19"/>
  <c r="J1540" i="19"/>
  <c r="T1540" i="19"/>
  <c r="U1540" i="19"/>
  <c r="X1540" i="19"/>
  <c r="I1540" i="19"/>
  <c r="G1541" i="19"/>
  <c r="H1539" i="19"/>
  <c r="R1540" i="19"/>
  <c r="E1542" i="19"/>
  <c r="C1544" i="19"/>
  <c r="B1543" i="19"/>
  <c r="O1540" i="19" a="1"/>
  <c r="N1540" i="19" a="1"/>
  <c r="R1541" i="19" a="1"/>
  <c r="F1543" i="19" a="1"/>
  <c r="E1543" i="19" a="1"/>
  <c r="G1542" i="19" a="1"/>
  <c r="F1543" i="19" l="1"/>
  <c r="V1541" i="19"/>
  <c r="W1541" i="19"/>
  <c r="O1540" i="19"/>
  <c r="Q1540" i="19" s="1"/>
  <c r="N1540" i="19"/>
  <c r="P1540" i="19" s="1"/>
  <c r="L1541" i="19"/>
  <c r="K1541" i="19"/>
  <c r="M1541" i="19"/>
  <c r="T1541" i="19"/>
  <c r="I1541" i="19"/>
  <c r="J1541" i="19"/>
  <c r="S1541" i="19"/>
  <c r="U1541" i="19"/>
  <c r="X1541" i="19"/>
  <c r="H1540" i="19"/>
  <c r="G1542" i="19"/>
  <c r="W1542" i="19" s="1"/>
  <c r="R1541" i="19"/>
  <c r="E1543" i="19"/>
  <c r="C1545" i="19"/>
  <c r="B1544" i="19"/>
  <c r="N1541" i="19" a="1"/>
  <c r="O1541" i="19" a="1"/>
  <c r="F1544" i="19" a="1"/>
  <c r="G1543" i="19" a="1"/>
  <c r="E1544" i="19" a="1"/>
  <c r="F1544" i="19" l="1"/>
  <c r="V1542" i="19"/>
  <c r="O1541" i="19"/>
  <c r="Q1541" i="19" s="1"/>
  <c r="N1541" i="19"/>
  <c r="P1541" i="19" s="1"/>
  <c r="K1542" i="19"/>
  <c r="L1542" i="19"/>
  <c r="M1542" i="19"/>
  <c r="U1542" i="19"/>
  <c r="X1542" i="19"/>
  <c r="S1542" i="19"/>
  <c r="T1542" i="19"/>
  <c r="J1542" i="19"/>
  <c r="I1542" i="19"/>
  <c r="G1543" i="19"/>
  <c r="H1541" i="19"/>
  <c r="E1544" i="19"/>
  <c r="C1546" i="19"/>
  <c r="B1545" i="19"/>
  <c r="O1542" i="19" a="1"/>
  <c r="R1542" i="19" a="1"/>
  <c r="N1542" i="19" a="1"/>
  <c r="R1543" i="19" a="1"/>
  <c r="F1545" i="19" a="1"/>
  <c r="E1545" i="19" a="1"/>
  <c r="G1544" i="19" a="1"/>
  <c r="R1542" i="19" l="1"/>
  <c r="F1545" i="19"/>
  <c r="V1543" i="19"/>
  <c r="W1543" i="19"/>
  <c r="O1542" i="19"/>
  <c r="Q1542" i="19" s="1"/>
  <c r="N1542" i="19"/>
  <c r="P1542" i="19" s="1"/>
  <c r="K1543" i="19"/>
  <c r="L1543" i="19"/>
  <c r="M1543" i="19"/>
  <c r="U1543" i="19"/>
  <c r="I1543" i="19"/>
  <c r="S1543" i="19"/>
  <c r="J1543" i="19"/>
  <c r="X1543" i="19"/>
  <c r="T1543" i="19"/>
  <c r="H1542" i="19"/>
  <c r="G1544" i="19"/>
  <c r="W1544" i="19" s="1"/>
  <c r="R1543" i="19"/>
  <c r="E1545" i="19"/>
  <c r="C1547" i="19"/>
  <c r="B1546" i="19"/>
  <c r="N1543" i="19" a="1"/>
  <c r="O1543" i="19" a="1"/>
  <c r="F1546" i="19" a="1"/>
  <c r="G1545" i="19" a="1"/>
  <c r="E1546" i="19" a="1"/>
  <c r="F1546" i="19" l="1"/>
  <c r="V1544" i="19"/>
  <c r="O1543" i="19"/>
  <c r="Q1543" i="19" s="1"/>
  <c r="N1543" i="19"/>
  <c r="P1543" i="19" s="1"/>
  <c r="H1543" i="19"/>
  <c r="M1544" i="19"/>
  <c r="K1544" i="19"/>
  <c r="L1544" i="19"/>
  <c r="T1544" i="19"/>
  <c r="I1544" i="19"/>
  <c r="X1544" i="19"/>
  <c r="J1544" i="19"/>
  <c r="S1544" i="19"/>
  <c r="U1544" i="19"/>
  <c r="G1545" i="19"/>
  <c r="W1545" i="19" s="1"/>
  <c r="E1546" i="19"/>
  <c r="C1548" i="19"/>
  <c r="B1547" i="19"/>
  <c r="O1544" i="19" a="1"/>
  <c r="R1544" i="19" a="1"/>
  <c r="N1544" i="19" a="1"/>
  <c r="F1547" i="19" a="1"/>
  <c r="E1547" i="19" a="1"/>
  <c r="G1546" i="19" a="1"/>
  <c r="R1544" i="19" l="1"/>
  <c r="F1547" i="19"/>
  <c r="V1545" i="19"/>
  <c r="O1544" i="19"/>
  <c r="Q1544" i="19" s="1"/>
  <c r="N1544" i="19"/>
  <c r="P1544" i="19" s="1"/>
  <c r="H1544" i="19"/>
  <c r="K1545" i="19"/>
  <c r="L1545" i="19"/>
  <c r="M1545" i="19"/>
  <c r="T1545" i="19"/>
  <c r="U1545" i="19"/>
  <c r="X1545" i="19"/>
  <c r="I1545" i="19"/>
  <c r="J1545" i="19"/>
  <c r="S1545" i="19"/>
  <c r="G1546" i="19"/>
  <c r="W1546" i="19" s="1"/>
  <c r="E1547" i="19"/>
  <c r="C1549" i="19"/>
  <c r="B1548" i="19"/>
  <c r="R1545" i="19" a="1"/>
  <c r="N1545" i="19" a="1"/>
  <c r="O1545" i="19" a="1"/>
  <c r="F1548" i="19" a="1"/>
  <c r="E1548" i="19" a="1"/>
  <c r="G1547" i="19" a="1"/>
  <c r="R1545" i="19" l="1"/>
  <c r="F1548" i="19"/>
  <c r="V1546" i="19"/>
  <c r="O1545" i="19"/>
  <c r="Q1545" i="19" s="1"/>
  <c r="N1545" i="19"/>
  <c r="P1545" i="19" s="1"/>
  <c r="K1546" i="19"/>
  <c r="M1546" i="19"/>
  <c r="L1546" i="19"/>
  <c r="H1545" i="19"/>
  <c r="J1546" i="19"/>
  <c r="X1546" i="19"/>
  <c r="U1546" i="19"/>
  <c r="S1546" i="19"/>
  <c r="T1546" i="19"/>
  <c r="I1546" i="19"/>
  <c r="G1547" i="19"/>
  <c r="W1547" i="19" s="1"/>
  <c r="E1548" i="19"/>
  <c r="C1550" i="19"/>
  <c r="B1549" i="19"/>
  <c r="N1546" i="19" a="1"/>
  <c r="R1546" i="19" a="1"/>
  <c r="O1546" i="19" a="1"/>
  <c r="F1549" i="19" a="1"/>
  <c r="E1549" i="19" a="1"/>
  <c r="G1548" i="19" a="1"/>
  <c r="R1546" i="19" l="1"/>
  <c r="F1549" i="19"/>
  <c r="V1547" i="19"/>
  <c r="O1546" i="19"/>
  <c r="Q1546" i="19" s="1"/>
  <c r="N1546" i="19"/>
  <c r="P1546" i="19" s="1"/>
  <c r="L1547" i="19"/>
  <c r="M1547" i="19"/>
  <c r="K1547" i="19"/>
  <c r="J1547" i="19"/>
  <c r="T1547" i="19"/>
  <c r="I1547" i="19"/>
  <c r="X1547" i="19"/>
  <c r="H1546" i="19"/>
  <c r="U1547" i="19"/>
  <c r="S1547" i="19"/>
  <c r="G1548" i="19"/>
  <c r="W1548" i="19" s="1"/>
  <c r="E1549" i="19"/>
  <c r="C1551" i="19"/>
  <c r="B1550" i="19"/>
  <c r="O1547" i="19" a="1"/>
  <c r="R1547" i="19" a="1"/>
  <c r="N1547" i="19" a="1"/>
  <c r="F1550" i="19" a="1"/>
  <c r="E1550" i="19" a="1"/>
  <c r="G1549" i="19" a="1"/>
  <c r="R1547" i="19" l="1"/>
  <c r="F1550" i="19"/>
  <c r="V1548" i="19"/>
  <c r="O1547" i="19"/>
  <c r="Q1547" i="19" s="1"/>
  <c r="N1547" i="19"/>
  <c r="P1547" i="19" s="1"/>
  <c r="K1548" i="19"/>
  <c r="L1548" i="19"/>
  <c r="M1548" i="19"/>
  <c r="T1548" i="19"/>
  <c r="I1548" i="19"/>
  <c r="J1548" i="19"/>
  <c r="S1548" i="19"/>
  <c r="X1548" i="19"/>
  <c r="U1548" i="19"/>
  <c r="H1547" i="19"/>
  <c r="G1549" i="19"/>
  <c r="W1549" i="19" s="1"/>
  <c r="E1550" i="19"/>
  <c r="C1552" i="19"/>
  <c r="B1551" i="19"/>
  <c r="R1548" i="19" a="1"/>
  <c r="O1548" i="19" a="1"/>
  <c r="N1548" i="19" a="1"/>
  <c r="F1551" i="19" a="1"/>
  <c r="E1551" i="19" a="1"/>
  <c r="G1550" i="19" a="1"/>
  <c r="R1548" i="19" l="1"/>
  <c r="F1551" i="19"/>
  <c r="V1549" i="19"/>
  <c r="O1548" i="19"/>
  <c r="Q1548" i="19" s="1"/>
  <c r="N1548" i="19"/>
  <c r="P1548" i="19" s="1"/>
  <c r="L1549" i="19"/>
  <c r="K1549" i="19"/>
  <c r="M1549" i="19"/>
  <c r="J1549" i="19"/>
  <c r="I1549" i="19"/>
  <c r="X1549" i="19"/>
  <c r="S1549" i="19"/>
  <c r="U1549" i="19"/>
  <c r="T1549" i="19"/>
  <c r="G1550" i="19"/>
  <c r="W1550" i="19" s="1"/>
  <c r="H1548" i="19"/>
  <c r="E1551" i="19"/>
  <c r="C1553" i="19"/>
  <c r="B1552" i="19"/>
  <c r="R1549" i="19" a="1"/>
  <c r="O1549" i="19" a="1"/>
  <c r="N1549" i="19" a="1"/>
  <c r="F1552" i="19" a="1"/>
  <c r="E1552" i="19" a="1"/>
  <c r="G1551" i="19" a="1"/>
  <c r="R1549" i="19" l="1"/>
  <c r="F1552" i="19"/>
  <c r="V1550" i="19"/>
  <c r="O1549" i="19"/>
  <c r="Q1549" i="19" s="1"/>
  <c r="N1549" i="19"/>
  <c r="P1549" i="19" s="1"/>
  <c r="K1550" i="19"/>
  <c r="L1550" i="19"/>
  <c r="M1550" i="19"/>
  <c r="T1550" i="19"/>
  <c r="J1550" i="19"/>
  <c r="I1550" i="19"/>
  <c r="S1550" i="19"/>
  <c r="U1550" i="19"/>
  <c r="H1549" i="19"/>
  <c r="X1550" i="19"/>
  <c r="G1551" i="19"/>
  <c r="W1551" i="19" s="1"/>
  <c r="E1552" i="19"/>
  <c r="C1554" i="19"/>
  <c r="B1553" i="19"/>
  <c r="N1550" i="19" a="1"/>
  <c r="R1550" i="19" a="1"/>
  <c r="O1550" i="19" a="1"/>
  <c r="F1553" i="19" a="1"/>
  <c r="E1553" i="19" a="1"/>
  <c r="G1552" i="19" a="1"/>
  <c r="R1550" i="19" l="1"/>
  <c r="F1553" i="19"/>
  <c r="V1551" i="19"/>
  <c r="O1550" i="19"/>
  <c r="Q1550" i="19" s="1"/>
  <c r="N1550" i="19"/>
  <c r="P1550" i="19" s="1"/>
  <c r="K1551" i="19"/>
  <c r="L1551" i="19"/>
  <c r="M1551" i="19"/>
  <c r="I1551" i="19"/>
  <c r="T1551" i="19"/>
  <c r="X1551" i="19"/>
  <c r="J1551" i="19"/>
  <c r="U1551" i="19"/>
  <c r="S1551" i="19"/>
  <c r="H1550" i="19"/>
  <c r="G1552" i="19"/>
  <c r="W1552" i="19" s="1"/>
  <c r="E1553" i="19"/>
  <c r="C1555" i="19"/>
  <c r="B1554" i="19"/>
  <c r="R1551" i="19" a="1"/>
  <c r="N1551" i="19" a="1"/>
  <c r="O1551" i="19" a="1"/>
  <c r="F1554" i="19" a="1"/>
  <c r="E1554" i="19" a="1"/>
  <c r="G1553" i="19" a="1"/>
  <c r="R1551" i="19" l="1"/>
  <c r="F1554" i="19"/>
  <c r="V1552" i="19"/>
  <c r="O1551" i="19"/>
  <c r="Q1551" i="19" s="1"/>
  <c r="N1551" i="19"/>
  <c r="P1551" i="19" s="1"/>
  <c r="M1552" i="19"/>
  <c r="K1552" i="19"/>
  <c r="L1552" i="19"/>
  <c r="H1551" i="19"/>
  <c r="J1552" i="19"/>
  <c r="T1552" i="19"/>
  <c r="X1552" i="19"/>
  <c r="S1552" i="19"/>
  <c r="U1552" i="19"/>
  <c r="I1552" i="19"/>
  <c r="G1553" i="19"/>
  <c r="W1553" i="19" s="1"/>
  <c r="E1554" i="19"/>
  <c r="C1556" i="19"/>
  <c r="B1555" i="19"/>
  <c r="R1552" i="19" a="1"/>
  <c r="N1552" i="19" a="1"/>
  <c r="O1552" i="19" a="1"/>
  <c r="F1555" i="19" a="1"/>
  <c r="E1555" i="19" a="1"/>
  <c r="G1554" i="19" a="1"/>
  <c r="R1552" i="19" l="1"/>
  <c r="F1555" i="19"/>
  <c r="V1553" i="19"/>
  <c r="O1552" i="19"/>
  <c r="Q1552" i="19" s="1"/>
  <c r="N1552" i="19"/>
  <c r="P1552" i="19" s="1"/>
  <c r="K1553" i="19"/>
  <c r="L1553" i="19"/>
  <c r="M1553" i="19"/>
  <c r="T1553" i="19"/>
  <c r="I1553" i="19"/>
  <c r="U1553" i="19"/>
  <c r="J1553" i="19"/>
  <c r="S1553" i="19"/>
  <c r="X1553" i="19"/>
  <c r="G1554" i="19"/>
  <c r="H1552" i="19"/>
  <c r="E1555" i="19"/>
  <c r="C1557" i="19"/>
  <c r="B1556" i="19"/>
  <c r="O1553" i="19" a="1"/>
  <c r="N1553" i="19" a="1"/>
  <c r="R1553" i="19" a="1"/>
  <c r="R1554" i="19" a="1"/>
  <c r="F1556" i="19" a="1"/>
  <c r="E1556" i="19" a="1"/>
  <c r="G1555" i="19" a="1"/>
  <c r="R1553" i="19" l="1"/>
  <c r="F1556" i="19"/>
  <c r="V1554" i="19"/>
  <c r="W1554" i="19"/>
  <c r="O1553" i="19"/>
  <c r="Q1553" i="19" s="1"/>
  <c r="N1553" i="19"/>
  <c r="P1553" i="19" s="1"/>
  <c r="K1554" i="19"/>
  <c r="M1554" i="19"/>
  <c r="L1554" i="19"/>
  <c r="T1554" i="19"/>
  <c r="I1554" i="19"/>
  <c r="X1554" i="19"/>
  <c r="S1554" i="19"/>
  <c r="J1554" i="19"/>
  <c r="U1554" i="19"/>
  <c r="H1553" i="19"/>
  <c r="G1555" i="19"/>
  <c r="W1555" i="19" s="1"/>
  <c r="R1554" i="19"/>
  <c r="E1556" i="19"/>
  <c r="C1558" i="19"/>
  <c r="B1557" i="19"/>
  <c r="N1554" i="19" a="1"/>
  <c r="O1554" i="19" a="1"/>
  <c r="F1557" i="19" a="1"/>
  <c r="E1557" i="19" a="1"/>
  <c r="G1556" i="19" a="1"/>
  <c r="F1557" i="19" l="1"/>
  <c r="I1555" i="19"/>
  <c r="V1555" i="19"/>
  <c r="U1555" i="19"/>
  <c r="O1554" i="19"/>
  <c r="Q1554" i="19" s="1"/>
  <c r="N1554" i="19"/>
  <c r="P1554" i="19" s="1"/>
  <c r="H1554" i="19"/>
  <c r="L1555" i="19"/>
  <c r="M1555" i="19"/>
  <c r="K1555" i="19"/>
  <c r="T1555" i="19"/>
  <c r="S1555" i="19"/>
  <c r="J1555" i="19"/>
  <c r="X1555" i="19"/>
  <c r="G1556" i="19"/>
  <c r="W1556" i="19" s="1"/>
  <c r="E1557" i="19"/>
  <c r="C1559" i="19"/>
  <c r="B1558" i="19"/>
  <c r="O1555" i="19" a="1"/>
  <c r="R1555" i="19" a="1"/>
  <c r="N1555" i="19" a="1"/>
  <c r="F1558" i="19" a="1"/>
  <c r="E1558" i="19" a="1"/>
  <c r="G1557" i="19" a="1"/>
  <c r="R1555" i="19" l="1"/>
  <c r="F1558" i="19"/>
  <c r="V1556" i="19"/>
  <c r="O1555" i="19"/>
  <c r="Q1555" i="19" s="1"/>
  <c r="N1555" i="19"/>
  <c r="P1555" i="19" s="1"/>
  <c r="K1556" i="19"/>
  <c r="L1556" i="19"/>
  <c r="M1556" i="19"/>
  <c r="I1556" i="19"/>
  <c r="J1556" i="19"/>
  <c r="T1556" i="19"/>
  <c r="X1556" i="19"/>
  <c r="S1556" i="19"/>
  <c r="U1556" i="19"/>
  <c r="G1557" i="19"/>
  <c r="H1555" i="19"/>
  <c r="E1558" i="19"/>
  <c r="C1560" i="19"/>
  <c r="B1559" i="19"/>
  <c r="N1556" i="19" a="1"/>
  <c r="R1556" i="19" a="1"/>
  <c r="O1556" i="19" a="1"/>
  <c r="R1557" i="19" a="1"/>
  <c r="F1559" i="19" a="1"/>
  <c r="E1559" i="19" a="1"/>
  <c r="G1558" i="19" a="1"/>
  <c r="R1556" i="19" l="1"/>
  <c r="F1559" i="19"/>
  <c r="V1557" i="19"/>
  <c r="W1557" i="19"/>
  <c r="O1556" i="19"/>
  <c r="Q1556" i="19" s="1"/>
  <c r="N1556" i="19"/>
  <c r="P1556" i="19" s="1"/>
  <c r="L1557" i="19"/>
  <c r="K1557" i="19"/>
  <c r="M1557" i="19"/>
  <c r="I1557" i="19"/>
  <c r="S1557" i="19"/>
  <c r="J1557" i="19"/>
  <c r="X1557" i="19"/>
  <c r="T1557" i="19"/>
  <c r="U1557" i="19"/>
  <c r="H1556" i="19"/>
  <c r="G1558" i="19"/>
  <c r="W1558" i="19" s="1"/>
  <c r="R1557" i="19"/>
  <c r="E1559" i="19"/>
  <c r="C1561" i="19"/>
  <c r="B1560" i="19"/>
  <c r="O1557" i="19" a="1"/>
  <c r="N1557" i="19" a="1"/>
  <c r="F1560" i="19" a="1"/>
  <c r="E1560" i="19" a="1"/>
  <c r="G1559" i="19" a="1"/>
  <c r="F1560" i="19" l="1"/>
  <c r="V1558" i="19"/>
  <c r="O1557" i="19"/>
  <c r="Q1557" i="19" s="1"/>
  <c r="N1557" i="19"/>
  <c r="P1557" i="19" s="1"/>
  <c r="K1558" i="19"/>
  <c r="L1558" i="19"/>
  <c r="M1558" i="19"/>
  <c r="X1558" i="19"/>
  <c r="J1558" i="19"/>
  <c r="U1558" i="19"/>
  <c r="I1558" i="19"/>
  <c r="H1557" i="19"/>
  <c r="T1558" i="19"/>
  <c r="S1558" i="19"/>
  <c r="G1559" i="19"/>
  <c r="W1559" i="19" s="1"/>
  <c r="E1560" i="19"/>
  <c r="C1562" i="19"/>
  <c r="B1561" i="19"/>
  <c r="R1558" i="19" a="1"/>
  <c r="O1558" i="19" a="1"/>
  <c r="N1558" i="19" a="1"/>
  <c r="F1561" i="19" a="1"/>
  <c r="E1561" i="19" a="1"/>
  <c r="G1560" i="19" a="1"/>
  <c r="R1558" i="19" l="1"/>
  <c r="F1561" i="19"/>
  <c r="V1559" i="19"/>
  <c r="O1558" i="19"/>
  <c r="Q1558" i="19" s="1"/>
  <c r="N1558" i="19"/>
  <c r="P1558" i="19" s="1"/>
  <c r="K1559" i="19"/>
  <c r="L1559" i="19"/>
  <c r="M1559" i="19"/>
  <c r="I1559" i="19"/>
  <c r="J1559" i="19"/>
  <c r="X1559" i="19"/>
  <c r="U1559" i="19"/>
  <c r="T1559" i="19"/>
  <c r="S1559" i="19"/>
  <c r="H1558" i="19"/>
  <c r="G1560" i="19"/>
  <c r="W1560" i="19" s="1"/>
  <c r="E1561" i="19"/>
  <c r="C1563" i="19"/>
  <c r="B1562" i="19"/>
  <c r="N1559" i="19" a="1"/>
  <c r="R1559" i="19" a="1"/>
  <c r="O1559" i="19" a="1"/>
  <c r="F1562" i="19" a="1"/>
  <c r="E1562" i="19" a="1"/>
  <c r="G1561" i="19" a="1"/>
  <c r="R1559" i="19" l="1"/>
  <c r="F1562" i="19"/>
  <c r="V1560" i="19"/>
  <c r="O1559" i="19"/>
  <c r="Q1559" i="19" s="1"/>
  <c r="N1559" i="19"/>
  <c r="P1559" i="19" s="1"/>
  <c r="M1560" i="19"/>
  <c r="K1560" i="19"/>
  <c r="L1560" i="19"/>
  <c r="U1560" i="19"/>
  <c r="J1560" i="19"/>
  <c r="X1560" i="19"/>
  <c r="T1560" i="19"/>
  <c r="S1560" i="19"/>
  <c r="I1560" i="19"/>
  <c r="G1561" i="19"/>
  <c r="H1559" i="19"/>
  <c r="E1562" i="19"/>
  <c r="C1564" i="19"/>
  <c r="B1563" i="19"/>
  <c r="O1560" i="19" a="1"/>
  <c r="N1560" i="19" a="1"/>
  <c r="R1561" i="19" a="1"/>
  <c r="R1560" i="19" a="1"/>
  <c r="F1563" i="19" a="1"/>
  <c r="E1563" i="19" a="1"/>
  <c r="G1562" i="19" a="1"/>
  <c r="R1560" i="19" l="1"/>
  <c r="F1563" i="19"/>
  <c r="V1561" i="19"/>
  <c r="W1561" i="19"/>
  <c r="O1560" i="19"/>
  <c r="Q1560" i="19" s="1"/>
  <c r="N1560" i="19"/>
  <c r="P1560" i="19" s="1"/>
  <c r="K1561" i="19"/>
  <c r="L1561" i="19"/>
  <c r="M1561" i="19"/>
  <c r="S1561" i="19"/>
  <c r="J1561" i="19"/>
  <c r="T1561" i="19"/>
  <c r="X1561" i="19"/>
  <c r="H1560" i="19"/>
  <c r="U1561" i="19"/>
  <c r="I1561" i="19"/>
  <c r="G1562" i="19"/>
  <c r="W1562" i="19" s="1"/>
  <c r="R1561" i="19"/>
  <c r="E1563" i="19"/>
  <c r="C1565" i="19"/>
  <c r="B1564" i="19"/>
  <c r="N1561" i="19" a="1"/>
  <c r="O1561" i="19" a="1"/>
  <c r="F1564" i="19" a="1"/>
  <c r="E1564" i="19" a="1"/>
  <c r="G1563" i="19" a="1"/>
  <c r="F1564" i="19" l="1"/>
  <c r="V1562" i="19"/>
  <c r="O1561" i="19"/>
  <c r="Q1561" i="19" s="1"/>
  <c r="N1561" i="19"/>
  <c r="P1561" i="19" s="1"/>
  <c r="K1562" i="19"/>
  <c r="M1562" i="19"/>
  <c r="L1562" i="19"/>
  <c r="T1562" i="19"/>
  <c r="I1562" i="19"/>
  <c r="S1562" i="19"/>
  <c r="J1562" i="19"/>
  <c r="X1562" i="19"/>
  <c r="U1562" i="19"/>
  <c r="G1563" i="19"/>
  <c r="H1561" i="19"/>
  <c r="E1564" i="19"/>
  <c r="C1566" i="19"/>
  <c r="B1565" i="19"/>
  <c r="N1562" i="19" a="1"/>
  <c r="R1563" i="19" a="1"/>
  <c r="R1562" i="19" a="1"/>
  <c r="O1562" i="19" a="1"/>
  <c r="F1565" i="19" a="1"/>
  <c r="G1564" i="19" a="1"/>
  <c r="E1565" i="19" a="1"/>
  <c r="R1562" i="19" l="1"/>
  <c r="F1565" i="19"/>
  <c r="V1563" i="19"/>
  <c r="W1563" i="19"/>
  <c r="O1562" i="19"/>
  <c r="Q1562" i="19" s="1"/>
  <c r="N1562" i="19"/>
  <c r="P1562" i="19" s="1"/>
  <c r="L1563" i="19"/>
  <c r="K1563" i="19"/>
  <c r="M1563" i="19"/>
  <c r="U1563" i="19"/>
  <c r="S1563" i="19"/>
  <c r="X1563" i="19"/>
  <c r="I1563" i="19"/>
  <c r="J1563" i="19"/>
  <c r="T1563" i="19"/>
  <c r="G1564" i="19"/>
  <c r="R1563" i="19"/>
  <c r="H1562" i="19"/>
  <c r="E1565" i="19"/>
  <c r="C1567" i="19"/>
  <c r="B1566" i="19"/>
  <c r="N1563" i="19" a="1"/>
  <c r="O1563" i="19" a="1"/>
  <c r="R1564" i="19" a="1"/>
  <c r="F1566" i="19" a="1"/>
  <c r="G1565" i="19" a="1"/>
  <c r="E1566" i="19" a="1"/>
  <c r="F1566" i="19" l="1"/>
  <c r="V1564" i="19"/>
  <c r="W1564" i="19"/>
  <c r="O1563" i="19"/>
  <c r="Q1563" i="19" s="1"/>
  <c r="N1563" i="19"/>
  <c r="P1563" i="19" s="1"/>
  <c r="K1564" i="19"/>
  <c r="L1564" i="19"/>
  <c r="M1564" i="19"/>
  <c r="I1564" i="19"/>
  <c r="J1564" i="19"/>
  <c r="T1564" i="19"/>
  <c r="X1564" i="19"/>
  <c r="S1564" i="19"/>
  <c r="H1563" i="19"/>
  <c r="U1564" i="19"/>
  <c r="G1565" i="19"/>
  <c r="W1565" i="19" s="1"/>
  <c r="R1564" i="19"/>
  <c r="E1566" i="19"/>
  <c r="C1568" i="19"/>
  <c r="B1567" i="19"/>
  <c r="O1564" i="19" a="1"/>
  <c r="N1564" i="19" a="1"/>
  <c r="F1567" i="19" a="1"/>
  <c r="G1566" i="19" a="1"/>
  <c r="E1567" i="19" a="1"/>
  <c r="F1567" i="19" l="1"/>
  <c r="V1565" i="19"/>
  <c r="O1564" i="19"/>
  <c r="Q1564" i="19" s="1"/>
  <c r="N1564" i="19"/>
  <c r="P1564" i="19" s="1"/>
  <c r="L1565" i="19"/>
  <c r="K1565" i="19"/>
  <c r="M1565" i="19"/>
  <c r="I1565" i="19"/>
  <c r="T1565" i="19"/>
  <c r="J1565" i="19"/>
  <c r="U1565" i="19"/>
  <c r="X1565" i="19"/>
  <c r="S1565" i="19"/>
  <c r="G1566" i="19"/>
  <c r="H1564" i="19"/>
  <c r="E1567" i="19"/>
  <c r="C1569" i="19"/>
  <c r="B1568" i="19"/>
  <c r="O1565" i="19" a="1"/>
  <c r="R1565" i="19" a="1"/>
  <c r="R1566" i="19" a="1"/>
  <c r="N1565" i="19" a="1"/>
  <c r="F1568" i="19" a="1"/>
  <c r="G1567" i="19" a="1"/>
  <c r="E1568" i="19" a="1"/>
  <c r="R1565" i="19" l="1"/>
  <c r="F1568" i="19"/>
  <c r="V1566" i="19"/>
  <c r="W1566" i="19"/>
  <c r="O1565" i="19"/>
  <c r="Q1565" i="19" s="1"/>
  <c r="N1565" i="19"/>
  <c r="P1565" i="19" s="1"/>
  <c r="K1566" i="19"/>
  <c r="M1566" i="19"/>
  <c r="L1566" i="19"/>
  <c r="S1566" i="19"/>
  <c r="H1565" i="19"/>
  <c r="J1566" i="19"/>
  <c r="T1566" i="19"/>
  <c r="U1566" i="19"/>
  <c r="I1566" i="19"/>
  <c r="X1566" i="19"/>
  <c r="G1567" i="19"/>
  <c r="W1567" i="19" s="1"/>
  <c r="R1566" i="19"/>
  <c r="E1568" i="19"/>
  <c r="C1570" i="19"/>
  <c r="B1569" i="19"/>
  <c r="O1566" i="19" a="1"/>
  <c r="N1566" i="19" a="1"/>
  <c r="F1569" i="19" a="1"/>
  <c r="E1569" i="19" a="1"/>
  <c r="G1568" i="19" a="1"/>
  <c r="F1569" i="19" l="1"/>
  <c r="V1567" i="19"/>
  <c r="O1566" i="19"/>
  <c r="Q1566" i="19" s="1"/>
  <c r="N1566" i="19"/>
  <c r="P1566" i="19" s="1"/>
  <c r="K1567" i="19"/>
  <c r="L1567" i="19"/>
  <c r="M1567" i="19"/>
  <c r="S1567" i="19"/>
  <c r="J1567" i="19"/>
  <c r="T1567" i="19"/>
  <c r="U1567" i="19"/>
  <c r="X1567" i="19"/>
  <c r="I1567" i="19"/>
  <c r="G1568" i="19"/>
  <c r="H1566" i="19"/>
  <c r="E1569" i="19"/>
  <c r="C1571" i="19"/>
  <c r="B1570" i="19"/>
  <c r="O1567" i="19" a="1"/>
  <c r="R1567" i="19" a="1"/>
  <c r="N1567" i="19" a="1"/>
  <c r="R1568" i="19" a="1"/>
  <c r="F1570" i="19" a="1"/>
  <c r="E1570" i="19" a="1"/>
  <c r="G1569" i="19" a="1"/>
  <c r="R1567" i="19" l="1"/>
  <c r="F1570" i="19"/>
  <c r="V1568" i="19"/>
  <c r="W1568" i="19"/>
  <c r="O1567" i="19"/>
  <c r="Q1567" i="19" s="1"/>
  <c r="N1567" i="19"/>
  <c r="P1567" i="19" s="1"/>
  <c r="M1568" i="19"/>
  <c r="K1568" i="19"/>
  <c r="L1568" i="19"/>
  <c r="S1568" i="19"/>
  <c r="U1568" i="19"/>
  <c r="T1568" i="19"/>
  <c r="X1568" i="19"/>
  <c r="I1568" i="19"/>
  <c r="J1568" i="19"/>
  <c r="G1569" i="19"/>
  <c r="H1567" i="19"/>
  <c r="R1568" i="19"/>
  <c r="E1570" i="19"/>
  <c r="C1572" i="19"/>
  <c r="B1571" i="19"/>
  <c r="O1568" i="19" a="1"/>
  <c r="N1568" i="19" a="1"/>
  <c r="R1569" i="19" a="1"/>
  <c r="F1571" i="19" a="1"/>
  <c r="E1571" i="19" a="1"/>
  <c r="G1570" i="19" a="1"/>
  <c r="F1571" i="19" l="1"/>
  <c r="V1569" i="19"/>
  <c r="W1569" i="19"/>
  <c r="O1568" i="19"/>
  <c r="Q1568" i="19" s="1"/>
  <c r="N1568" i="19"/>
  <c r="P1568" i="19" s="1"/>
  <c r="L1569" i="19"/>
  <c r="M1569" i="19"/>
  <c r="K1569" i="19"/>
  <c r="I1569" i="19"/>
  <c r="T1569" i="19"/>
  <c r="S1569" i="19"/>
  <c r="X1569" i="19"/>
  <c r="J1569" i="19"/>
  <c r="U1569" i="19"/>
  <c r="H1568" i="19"/>
  <c r="G1570" i="19"/>
  <c r="W1570" i="19" s="1"/>
  <c r="R1569" i="19"/>
  <c r="E1571" i="19"/>
  <c r="C1573" i="19"/>
  <c r="B1572" i="19"/>
  <c r="O1569" i="19" a="1"/>
  <c r="N1569" i="19" a="1"/>
  <c r="F1572" i="19" a="1"/>
  <c r="G1571" i="19" a="1"/>
  <c r="E1572" i="19" a="1"/>
  <c r="F1572" i="19" l="1"/>
  <c r="V1570" i="19"/>
  <c r="O1569" i="19"/>
  <c r="Q1569" i="19" s="1"/>
  <c r="N1569" i="19"/>
  <c r="P1569" i="19" s="1"/>
  <c r="K1570" i="19"/>
  <c r="M1570" i="19"/>
  <c r="L1570" i="19"/>
  <c r="H1569" i="19"/>
  <c r="S1570" i="19"/>
  <c r="J1570" i="19"/>
  <c r="X1570" i="19"/>
  <c r="U1570" i="19"/>
  <c r="I1570" i="19"/>
  <c r="T1570" i="19"/>
  <c r="G1571" i="19"/>
  <c r="W1571" i="19" s="1"/>
  <c r="E1572" i="19"/>
  <c r="C1574" i="19"/>
  <c r="B1573" i="19"/>
  <c r="R1570" i="19" a="1"/>
  <c r="O1570" i="19" a="1"/>
  <c r="N1570" i="19" a="1"/>
  <c r="F1573" i="19" a="1"/>
  <c r="E1573" i="19" a="1"/>
  <c r="G1572" i="19" a="1"/>
  <c r="R1570" i="19" l="1"/>
  <c r="F1573" i="19"/>
  <c r="V1571" i="19"/>
  <c r="O1570" i="19"/>
  <c r="Q1570" i="19" s="1"/>
  <c r="N1570" i="19"/>
  <c r="P1570" i="19" s="1"/>
  <c r="L1571" i="19"/>
  <c r="K1571" i="19"/>
  <c r="M1571" i="19"/>
  <c r="U1571" i="19"/>
  <c r="S1571" i="19"/>
  <c r="T1571" i="19"/>
  <c r="X1571" i="19"/>
  <c r="I1571" i="19"/>
  <c r="J1571" i="19"/>
  <c r="G1572" i="19"/>
  <c r="H1570" i="19"/>
  <c r="E1573" i="19"/>
  <c r="C1575" i="19"/>
  <c r="B1574" i="19"/>
  <c r="R1571" i="19" a="1"/>
  <c r="O1571" i="19" a="1"/>
  <c r="N1571" i="19" a="1"/>
  <c r="R1572" i="19" a="1"/>
  <c r="F1574" i="19" a="1"/>
  <c r="E1574" i="19" a="1"/>
  <c r="G1573" i="19" a="1"/>
  <c r="R1571" i="19" l="1"/>
  <c r="F1574" i="19"/>
  <c r="V1572" i="19"/>
  <c r="W1572" i="19"/>
  <c r="O1571" i="19"/>
  <c r="Q1571" i="19" s="1"/>
  <c r="N1571" i="19"/>
  <c r="P1571" i="19" s="1"/>
  <c r="K1572" i="19"/>
  <c r="L1572" i="19"/>
  <c r="M1572" i="19"/>
  <c r="T1572" i="19"/>
  <c r="X1572" i="19"/>
  <c r="U1572" i="19"/>
  <c r="S1572" i="19"/>
  <c r="I1572" i="19"/>
  <c r="J1572" i="19"/>
  <c r="G1573" i="19"/>
  <c r="H1571" i="19"/>
  <c r="R1572" i="19"/>
  <c r="E1574" i="19"/>
  <c r="C1576" i="19"/>
  <c r="B1575" i="19"/>
  <c r="N1572" i="19" a="1"/>
  <c r="O1572" i="19" a="1"/>
  <c r="F1575" i="19" a="1"/>
  <c r="E1575" i="19" a="1"/>
  <c r="G1574" i="19" a="1"/>
  <c r="F1575" i="19" l="1"/>
  <c r="V1573" i="19"/>
  <c r="W1573" i="19"/>
  <c r="O1572" i="19"/>
  <c r="Q1572" i="19" s="1"/>
  <c r="N1572" i="19"/>
  <c r="L1573" i="19"/>
  <c r="K1573" i="19"/>
  <c r="M1573" i="19"/>
  <c r="I1573" i="19"/>
  <c r="J1573" i="19"/>
  <c r="U1573" i="19"/>
  <c r="T1573" i="19"/>
  <c r="S1573" i="19"/>
  <c r="X1573" i="19"/>
  <c r="G1574" i="19"/>
  <c r="W1574" i="19" s="1"/>
  <c r="E1575" i="19"/>
  <c r="C1577" i="19"/>
  <c r="B1576" i="19"/>
  <c r="O1573" i="19" a="1"/>
  <c r="N1573" i="19" a="1"/>
  <c r="R1573" i="19" a="1"/>
  <c r="F1576" i="19" a="1"/>
  <c r="E1576" i="19" a="1"/>
  <c r="G1575" i="19" a="1"/>
  <c r="R1573" i="19" l="1"/>
  <c r="F1576" i="19"/>
  <c r="V1574" i="19"/>
  <c r="O1573" i="19"/>
  <c r="Q1573" i="19" s="1"/>
  <c r="H1572" i="19"/>
  <c r="P1572" i="19"/>
  <c r="N1573" i="19"/>
  <c r="P1573" i="19" s="1"/>
  <c r="H1573" i="19"/>
  <c r="M1574" i="19"/>
  <c r="K1574" i="19"/>
  <c r="L1574" i="19"/>
  <c r="I1574" i="19"/>
  <c r="T1574" i="19"/>
  <c r="X1574" i="19"/>
  <c r="J1574" i="19"/>
  <c r="U1574" i="19"/>
  <c r="S1574" i="19"/>
  <c r="G1575" i="19"/>
  <c r="E1576" i="19"/>
  <c r="C1578" i="19"/>
  <c r="B1577" i="19"/>
  <c r="R1574" i="19" a="1"/>
  <c r="O1574" i="19" a="1"/>
  <c r="N1574" i="19" a="1"/>
  <c r="F1577" i="19" a="1"/>
  <c r="E1577" i="19" a="1"/>
  <c r="G1576" i="19" a="1"/>
  <c r="R1574" i="19" l="1"/>
  <c r="F1577" i="19"/>
  <c r="V1575" i="19"/>
  <c r="W1575" i="19"/>
  <c r="O1574" i="19"/>
  <c r="Q1574" i="19" s="1"/>
  <c r="N1574" i="19"/>
  <c r="K1575" i="19"/>
  <c r="L1575" i="19"/>
  <c r="M1575" i="19"/>
  <c r="X1575" i="19"/>
  <c r="I1575" i="19"/>
  <c r="S1575" i="19"/>
  <c r="J1575" i="19"/>
  <c r="T1575" i="19"/>
  <c r="U1575" i="19"/>
  <c r="G1576" i="19"/>
  <c r="W1576" i="19" s="1"/>
  <c r="E1577" i="19"/>
  <c r="C1579" i="19"/>
  <c r="B1578" i="19"/>
  <c r="R1575" i="19" a="1"/>
  <c r="N1575" i="19" a="1"/>
  <c r="O1575" i="19" a="1"/>
  <c r="F1578" i="19" a="1"/>
  <c r="G1577" i="19" a="1"/>
  <c r="E1578" i="19" a="1"/>
  <c r="R1575" i="19" l="1"/>
  <c r="F1578" i="19"/>
  <c r="V1576" i="19"/>
  <c r="O1575" i="19"/>
  <c r="Q1575" i="19" s="1"/>
  <c r="H1574" i="19"/>
  <c r="P1574" i="19"/>
  <c r="N1575" i="19"/>
  <c r="P1575" i="19" s="1"/>
  <c r="K1576" i="19"/>
  <c r="M1576" i="19"/>
  <c r="L1576" i="19"/>
  <c r="J1576" i="19"/>
  <c r="I1576" i="19"/>
  <c r="U1576" i="19"/>
  <c r="T1576" i="19"/>
  <c r="X1576" i="19"/>
  <c r="S1576" i="19"/>
  <c r="G1577" i="19"/>
  <c r="W1577" i="19" s="1"/>
  <c r="H1575" i="19"/>
  <c r="E1578" i="19"/>
  <c r="C1580" i="19"/>
  <c r="B1579" i="19"/>
  <c r="R1576" i="19" a="1"/>
  <c r="O1576" i="19" a="1"/>
  <c r="N1576" i="19" a="1"/>
  <c r="F1579" i="19" a="1"/>
  <c r="E1579" i="19" a="1"/>
  <c r="G1578" i="19" a="1"/>
  <c r="R1576" i="19" l="1"/>
  <c r="F1579" i="19"/>
  <c r="V1577" i="19"/>
  <c r="O1576" i="19"/>
  <c r="Q1576" i="19" s="1"/>
  <c r="N1576" i="19"/>
  <c r="P1576" i="19" s="1"/>
  <c r="L1577" i="19"/>
  <c r="M1577" i="19"/>
  <c r="K1577" i="19"/>
  <c r="I1577" i="19"/>
  <c r="X1577" i="19"/>
  <c r="U1577" i="19"/>
  <c r="T1577" i="19"/>
  <c r="J1577" i="19"/>
  <c r="S1577" i="19"/>
  <c r="G1578" i="19"/>
  <c r="H1576" i="19"/>
  <c r="E1579" i="19"/>
  <c r="C1581" i="19"/>
  <c r="B1580" i="19"/>
  <c r="R1577" i="19" a="1"/>
  <c r="O1577" i="19" a="1"/>
  <c r="N1577" i="19" a="1"/>
  <c r="R1578" i="19" a="1"/>
  <c r="F1580" i="19" a="1"/>
  <c r="G1579" i="19" a="1"/>
  <c r="E1580" i="19" a="1"/>
  <c r="R1577" i="19" l="1"/>
  <c r="F1580" i="19"/>
  <c r="V1578" i="19"/>
  <c r="W1578" i="19"/>
  <c r="O1577" i="19"/>
  <c r="Q1577" i="19" s="1"/>
  <c r="N1577" i="19"/>
  <c r="P1577" i="19" s="1"/>
  <c r="K1578" i="19"/>
  <c r="M1578" i="19"/>
  <c r="L1578" i="19"/>
  <c r="S1578" i="19"/>
  <c r="U1578" i="19"/>
  <c r="T1578" i="19"/>
  <c r="X1578" i="19"/>
  <c r="H1577" i="19"/>
  <c r="I1578" i="19"/>
  <c r="J1578" i="19"/>
  <c r="G1579" i="19"/>
  <c r="W1579" i="19" s="1"/>
  <c r="R1578" i="19"/>
  <c r="E1580" i="19"/>
  <c r="C1582" i="19"/>
  <c r="B1581" i="19"/>
  <c r="N1578" i="19" a="1"/>
  <c r="O1578" i="19" a="1"/>
  <c r="F1581" i="19" a="1"/>
  <c r="E1581" i="19" a="1"/>
  <c r="G1580" i="19" a="1"/>
  <c r="F1581" i="19" l="1"/>
  <c r="V1579" i="19"/>
  <c r="O1578" i="19"/>
  <c r="Q1578" i="19" s="1"/>
  <c r="N1578" i="19"/>
  <c r="P1578" i="19" s="1"/>
  <c r="L1579" i="19"/>
  <c r="K1579" i="19"/>
  <c r="M1579" i="19"/>
  <c r="T1579" i="19"/>
  <c r="S1579" i="19"/>
  <c r="X1579" i="19"/>
  <c r="H1578" i="19"/>
  <c r="U1579" i="19"/>
  <c r="I1579" i="19"/>
  <c r="J1579" i="19"/>
  <c r="G1580" i="19"/>
  <c r="W1580" i="19" s="1"/>
  <c r="E1581" i="19"/>
  <c r="C1583" i="19"/>
  <c r="B1582" i="19"/>
  <c r="O1579" i="19" a="1"/>
  <c r="R1579" i="19" a="1"/>
  <c r="N1579" i="19" a="1"/>
  <c r="F1582" i="19" a="1"/>
  <c r="E1582" i="19" a="1"/>
  <c r="G1581" i="19" a="1"/>
  <c r="R1579" i="19" l="1"/>
  <c r="F1582" i="19"/>
  <c r="V1580" i="19"/>
  <c r="O1579" i="19"/>
  <c r="Q1579" i="19" s="1"/>
  <c r="N1579" i="19"/>
  <c r="P1579" i="19" s="1"/>
  <c r="K1580" i="19"/>
  <c r="L1580" i="19"/>
  <c r="M1580" i="19"/>
  <c r="H1579" i="19"/>
  <c r="T1580" i="19"/>
  <c r="I1580" i="19"/>
  <c r="U1580" i="19"/>
  <c r="X1580" i="19"/>
  <c r="S1580" i="19"/>
  <c r="J1580" i="19"/>
  <c r="G1581" i="19"/>
  <c r="W1581" i="19" s="1"/>
  <c r="E1582" i="19"/>
  <c r="C1584" i="19"/>
  <c r="B1583" i="19"/>
  <c r="R1580" i="19" a="1"/>
  <c r="N1580" i="19" a="1"/>
  <c r="O1580" i="19" a="1"/>
  <c r="F1583" i="19" a="1"/>
  <c r="E1583" i="19" a="1"/>
  <c r="G1582" i="19" a="1"/>
  <c r="R1580" i="19" l="1"/>
  <c r="F1583" i="19"/>
  <c r="V1581" i="19"/>
  <c r="O1580" i="19"/>
  <c r="Q1580" i="19" s="1"/>
  <c r="N1580" i="19"/>
  <c r="P1580" i="19" s="1"/>
  <c r="L1581" i="19"/>
  <c r="K1581" i="19"/>
  <c r="M1581" i="19"/>
  <c r="J1581" i="19"/>
  <c r="T1581" i="19"/>
  <c r="X1581" i="19"/>
  <c r="U1581" i="19"/>
  <c r="I1581" i="19"/>
  <c r="S1581" i="19"/>
  <c r="H1580" i="19"/>
  <c r="G1582" i="19"/>
  <c r="W1582" i="19" s="1"/>
  <c r="E1583" i="19"/>
  <c r="C1585" i="19"/>
  <c r="B1584" i="19"/>
  <c r="O1581" i="19" a="1"/>
  <c r="R1581" i="19" a="1"/>
  <c r="N1581" i="19" a="1"/>
  <c r="F1584" i="19" a="1"/>
  <c r="E1584" i="19" a="1"/>
  <c r="G1583" i="19" a="1"/>
  <c r="R1581" i="19" l="1"/>
  <c r="F1584" i="19"/>
  <c r="V1582" i="19"/>
  <c r="O1581" i="19"/>
  <c r="Q1581" i="19" s="1"/>
  <c r="N1581" i="19"/>
  <c r="P1581" i="19" s="1"/>
  <c r="H1581" i="19"/>
  <c r="M1582" i="19"/>
  <c r="K1582" i="19"/>
  <c r="L1582" i="19"/>
  <c r="U1582" i="19"/>
  <c r="J1582" i="19"/>
  <c r="I1582" i="19"/>
  <c r="T1582" i="19"/>
  <c r="S1582" i="19"/>
  <c r="X1582" i="19"/>
  <c r="G1583" i="19"/>
  <c r="W1583" i="19" s="1"/>
  <c r="E1584" i="19"/>
  <c r="C1586" i="19"/>
  <c r="B1585" i="19"/>
  <c r="N1582" i="19" a="1"/>
  <c r="R1582" i="19" a="1"/>
  <c r="O1582" i="19" a="1"/>
  <c r="F1585" i="19" a="1"/>
  <c r="E1585" i="19" a="1"/>
  <c r="G1584" i="19" a="1"/>
  <c r="R1582" i="19" l="1"/>
  <c r="F1585" i="19"/>
  <c r="V1583" i="19"/>
  <c r="O1582" i="19"/>
  <c r="Q1582" i="19" s="1"/>
  <c r="N1582" i="19"/>
  <c r="K1583" i="19"/>
  <c r="L1583" i="19"/>
  <c r="M1583" i="19"/>
  <c r="S1583" i="19"/>
  <c r="J1583" i="19"/>
  <c r="X1583" i="19"/>
  <c r="I1583" i="19"/>
  <c r="U1583" i="19"/>
  <c r="T1583" i="19"/>
  <c r="G1584" i="19"/>
  <c r="W1584" i="19" s="1"/>
  <c r="E1585" i="19"/>
  <c r="C1587" i="19"/>
  <c r="B1586" i="19"/>
  <c r="R1583" i="19" a="1"/>
  <c r="O1583" i="19" a="1"/>
  <c r="N1583" i="19" a="1"/>
  <c r="F1586" i="19" a="1"/>
  <c r="E1586" i="19" a="1"/>
  <c r="G1585" i="19" a="1"/>
  <c r="R1583" i="19" l="1"/>
  <c r="F1586" i="19"/>
  <c r="V1584" i="19"/>
  <c r="O1583" i="19"/>
  <c r="Q1583" i="19" s="1"/>
  <c r="H1582" i="19"/>
  <c r="P1582" i="19"/>
  <c r="N1583" i="19"/>
  <c r="P1583" i="19" s="1"/>
  <c r="K1584" i="19"/>
  <c r="L1584" i="19"/>
  <c r="M1584" i="19"/>
  <c r="I1584" i="19"/>
  <c r="J1584" i="19"/>
  <c r="T1584" i="19"/>
  <c r="S1584" i="19"/>
  <c r="X1584" i="19"/>
  <c r="U1584" i="19"/>
  <c r="G1585" i="19"/>
  <c r="W1585" i="19" s="1"/>
  <c r="H1583" i="19"/>
  <c r="E1586" i="19"/>
  <c r="C1588" i="19"/>
  <c r="B1587" i="19"/>
  <c r="O1584" i="19" a="1"/>
  <c r="R1584" i="19" a="1"/>
  <c r="N1584" i="19" a="1"/>
  <c r="F1587" i="19" a="1"/>
  <c r="E1587" i="19" a="1"/>
  <c r="G1586" i="19" a="1"/>
  <c r="R1584" i="19" l="1"/>
  <c r="F1587" i="19"/>
  <c r="V1585" i="19"/>
  <c r="O1584" i="19"/>
  <c r="Q1584" i="19" s="1"/>
  <c r="N1584" i="19"/>
  <c r="P1584" i="19" s="1"/>
  <c r="L1585" i="19"/>
  <c r="M1585" i="19"/>
  <c r="K1585" i="19"/>
  <c r="I1585" i="19"/>
  <c r="U1585" i="19"/>
  <c r="J1585" i="19"/>
  <c r="S1585" i="19"/>
  <c r="T1585" i="19"/>
  <c r="X1585" i="19"/>
  <c r="G1586" i="19"/>
  <c r="H1584" i="19"/>
  <c r="E1587" i="19"/>
  <c r="C1589" i="19"/>
  <c r="B1588" i="19"/>
  <c r="R1585" i="19" a="1"/>
  <c r="O1585" i="19" a="1"/>
  <c r="R1586" i="19" a="1"/>
  <c r="N1585" i="19" a="1"/>
  <c r="F1588" i="19" a="1"/>
  <c r="E1588" i="19" a="1"/>
  <c r="G1587" i="19" a="1"/>
  <c r="R1585" i="19" l="1"/>
  <c r="F1588" i="19"/>
  <c r="V1586" i="19"/>
  <c r="W1586" i="19"/>
  <c r="O1585" i="19"/>
  <c r="Q1585" i="19" s="1"/>
  <c r="N1585" i="19"/>
  <c r="P1585" i="19" s="1"/>
  <c r="K1586" i="19"/>
  <c r="M1586" i="19"/>
  <c r="L1586" i="19"/>
  <c r="H1585" i="19"/>
  <c r="I1586" i="19"/>
  <c r="U1586" i="19"/>
  <c r="X1586" i="19"/>
  <c r="J1586" i="19"/>
  <c r="S1586" i="19"/>
  <c r="T1586" i="19"/>
  <c r="G1587" i="19"/>
  <c r="W1587" i="19" s="1"/>
  <c r="R1586" i="19"/>
  <c r="E1588" i="19"/>
  <c r="C1590" i="19"/>
  <c r="B1589" i="19"/>
  <c r="O1586" i="19" a="1"/>
  <c r="N1586" i="19" a="1"/>
  <c r="F1589" i="19" a="1"/>
  <c r="E1589" i="19" a="1"/>
  <c r="G1588" i="19" a="1"/>
  <c r="F1589" i="19" l="1"/>
  <c r="V1587" i="19"/>
  <c r="O1586" i="19"/>
  <c r="Q1586" i="19" s="1"/>
  <c r="N1586" i="19"/>
  <c r="P1586" i="19" s="1"/>
  <c r="K1587" i="19"/>
  <c r="L1587" i="19"/>
  <c r="M1587" i="19"/>
  <c r="U1587" i="19"/>
  <c r="H1586" i="19"/>
  <c r="J1587" i="19"/>
  <c r="X1587" i="19"/>
  <c r="S1587" i="19"/>
  <c r="I1587" i="19"/>
  <c r="T1587" i="19"/>
  <c r="G1588" i="19"/>
  <c r="W1588" i="19" s="1"/>
  <c r="E1589" i="19"/>
  <c r="C1591" i="19"/>
  <c r="B1590" i="19"/>
  <c r="R1587" i="19" a="1"/>
  <c r="O1587" i="19" a="1"/>
  <c r="N1587" i="19" a="1"/>
  <c r="F1590" i="19" a="1"/>
  <c r="E1590" i="19" a="1"/>
  <c r="G1589" i="19" a="1"/>
  <c r="R1587" i="19" l="1"/>
  <c r="F1590" i="19"/>
  <c r="V1588" i="19"/>
  <c r="O1587" i="19"/>
  <c r="Q1587" i="19" s="1"/>
  <c r="N1587" i="19"/>
  <c r="P1587" i="19" s="1"/>
  <c r="K1588" i="19"/>
  <c r="L1588" i="19"/>
  <c r="M1588" i="19"/>
  <c r="X1588" i="19"/>
  <c r="T1588" i="19"/>
  <c r="I1588" i="19"/>
  <c r="J1588" i="19"/>
  <c r="S1588" i="19"/>
  <c r="U1588" i="19"/>
  <c r="H1587" i="19"/>
  <c r="G1589" i="19"/>
  <c r="W1589" i="19" s="1"/>
  <c r="E1590" i="19"/>
  <c r="C1592" i="19"/>
  <c r="B1591" i="19"/>
  <c r="R1588" i="19" a="1"/>
  <c r="N1588" i="19" a="1"/>
  <c r="O1588" i="19" a="1"/>
  <c r="F1591" i="19" a="1"/>
  <c r="E1591" i="19" a="1"/>
  <c r="G1590" i="19" a="1"/>
  <c r="R1588" i="19" l="1"/>
  <c r="F1591" i="19"/>
  <c r="V1589" i="19"/>
  <c r="O1588" i="19"/>
  <c r="Q1588" i="19" s="1"/>
  <c r="N1588" i="19"/>
  <c r="P1588" i="19" s="1"/>
  <c r="L1589" i="19"/>
  <c r="K1589" i="19"/>
  <c r="M1589" i="19"/>
  <c r="J1589" i="19"/>
  <c r="X1589" i="19"/>
  <c r="I1589" i="19"/>
  <c r="T1589" i="19"/>
  <c r="S1589" i="19"/>
  <c r="U1589" i="19"/>
  <c r="H1588" i="19"/>
  <c r="G1590" i="19"/>
  <c r="W1590" i="19" s="1"/>
  <c r="E1591" i="19"/>
  <c r="C1593" i="19"/>
  <c r="B1592" i="19"/>
  <c r="O1589" i="19" a="1"/>
  <c r="R1589" i="19" a="1"/>
  <c r="N1589" i="19" a="1"/>
  <c r="F1592" i="19" a="1"/>
  <c r="E1592" i="19" a="1"/>
  <c r="G1591" i="19" a="1"/>
  <c r="R1589" i="19" l="1"/>
  <c r="F1592" i="19"/>
  <c r="V1590" i="19"/>
  <c r="O1589" i="19"/>
  <c r="Q1589" i="19" s="1"/>
  <c r="N1589" i="19"/>
  <c r="P1589" i="19" s="1"/>
  <c r="H1589" i="19"/>
  <c r="M1590" i="19"/>
  <c r="K1590" i="19"/>
  <c r="L1590" i="19"/>
  <c r="U1590" i="19"/>
  <c r="I1590" i="19"/>
  <c r="J1590" i="19"/>
  <c r="X1590" i="19"/>
  <c r="T1590" i="19"/>
  <c r="S1590" i="19"/>
  <c r="G1591" i="19"/>
  <c r="W1591" i="19" s="1"/>
  <c r="E1592" i="19"/>
  <c r="C1594" i="19"/>
  <c r="B1593" i="19"/>
  <c r="R1590" i="19" a="1"/>
  <c r="N1590" i="19" a="1"/>
  <c r="O1590" i="19" a="1"/>
  <c r="F1593" i="19" a="1"/>
  <c r="E1593" i="19" a="1"/>
  <c r="G1592" i="19" a="1"/>
  <c r="R1590" i="19" l="1"/>
  <c r="F1593" i="19"/>
  <c r="V1591" i="19"/>
  <c r="O1590" i="19"/>
  <c r="Q1590" i="19" s="1"/>
  <c r="N1590" i="19"/>
  <c r="P1590" i="19" s="1"/>
  <c r="K1591" i="19"/>
  <c r="L1591" i="19"/>
  <c r="M1591" i="19"/>
  <c r="X1591" i="19"/>
  <c r="T1591" i="19"/>
  <c r="U1591" i="19"/>
  <c r="J1591" i="19"/>
  <c r="S1591" i="19"/>
  <c r="I1591" i="19"/>
  <c r="G1592" i="19"/>
  <c r="H1590" i="19"/>
  <c r="E1593" i="19"/>
  <c r="C1595" i="19"/>
  <c r="B1594" i="19"/>
  <c r="N1591" i="19" a="1"/>
  <c r="R1591" i="19" a="1"/>
  <c r="O1591" i="19" a="1"/>
  <c r="R1592" i="19" a="1"/>
  <c r="F1594" i="19" a="1"/>
  <c r="E1594" i="19" a="1"/>
  <c r="G1593" i="19" a="1"/>
  <c r="R1591" i="19" l="1"/>
  <c r="F1594" i="19"/>
  <c r="V1592" i="19"/>
  <c r="W1592" i="19"/>
  <c r="O1591" i="19"/>
  <c r="Q1591" i="19" s="1"/>
  <c r="N1591" i="19"/>
  <c r="P1591" i="19" s="1"/>
  <c r="K1592" i="19"/>
  <c r="L1592" i="19"/>
  <c r="M1592" i="19"/>
  <c r="I1592" i="19"/>
  <c r="S1592" i="19"/>
  <c r="U1592" i="19"/>
  <c r="T1592" i="19"/>
  <c r="X1592" i="19"/>
  <c r="J1592" i="19"/>
  <c r="G1593" i="19"/>
  <c r="H1591" i="19"/>
  <c r="R1592" i="19"/>
  <c r="E1594" i="19"/>
  <c r="C1596" i="19"/>
  <c r="B1595" i="19"/>
  <c r="R1593" i="19" a="1"/>
  <c r="N1592" i="19" a="1"/>
  <c r="O1592" i="19" a="1"/>
  <c r="F1595" i="19" a="1"/>
  <c r="E1595" i="19" a="1"/>
  <c r="G1594" i="19" a="1"/>
  <c r="F1595" i="19" l="1"/>
  <c r="V1593" i="19"/>
  <c r="W1593" i="19"/>
  <c r="O1592" i="19"/>
  <c r="Q1592" i="19" s="1"/>
  <c r="N1592" i="19"/>
  <c r="P1592" i="19" s="1"/>
  <c r="L1593" i="19"/>
  <c r="M1593" i="19"/>
  <c r="K1593" i="19"/>
  <c r="T1593" i="19"/>
  <c r="U1593" i="19"/>
  <c r="I1593" i="19"/>
  <c r="J1593" i="19"/>
  <c r="X1593" i="19"/>
  <c r="S1593" i="19"/>
  <c r="G1594" i="19"/>
  <c r="W1594" i="19" s="1"/>
  <c r="R1593" i="19"/>
  <c r="H1592" i="19"/>
  <c r="E1595" i="19"/>
  <c r="C1597" i="19"/>
  <c r="B1596" i="19"/>
  <c r="O1593" i="19" a="1"/>
  <c r="N1593" i="19" a="1"/>
  <c r="F1596" i="19" a="1"/>
  <c r="G1595" i="19" a="1"/>
  <c r="E1596" i="19" a="1"/>
  <c r="F1596" i="19" l="1"/>
  <c r="V1594" i="19"/>
  <c r="O1593" i="19"/>
  <c r="Q1593" i="19" s="1"/>
  <c r="N1593" i="19"/>
  <c r="P1593" i="19" s="1"/>
  <c r="M1594" i="19"/>
  <c r="K1594" i="19"/>
  <c r="L1594" i="19"/>
  <c r="T1594" i="19"/>
  <c r="U1594" i="19"/>
  <c r="I1594" i="19"/>
  <c r="S1594" i="19"/>
  <c r="J1594" i="19"/>
  <c r="X1594" i="19"/>
  <c r="G1595" i="19"/>
  <c r="H1593" i="19"/>
  <c r="E1596" i="19"/>
  <c r="C1598" i="19"/>
  <c r="B1597" i="19"/>
  <c r="R1595" i="19" a="1"/>
  <c r="R1594" i="19" a="1"/>
  <c r="O1594" i="19" a="1"/>
  <c r="N1594" i="19" a="1"/>
  <c r="F1597" i="19" a="1"/>
  <c r="E1597" i="19" a="1"/>
  <c r="G1596" i="19" a="1"/>
  <c r="R1594" i="19" l="1"/>
  <c r="F1597" i="19"/>
  <c r="V1595" i="19"/>
  <c r="W1595" i="19"/>
  <c r="O1594" i="19"/>
  <c r="Q1594" i="19" s="1"/>
  <c r="N1594" i="19"/>
  <c r="P1594" i="19" s="1"/>
  <c r="K1595" i="19"/>
  <c r="L1595" i="19"/>
  <c r="M1595" i="19"/>
  <c r="J1595" i="19"/>
  <c r="I1595" i="19"/>
  <c r="T1595" i="19"/>
  <c r="S1595" i="19"/>
  <c r="X1595" i="19"/>
  <c r="U1595" i="19"/>
  <c r="G1596" i="19"/>
  <c r="H1594" i="19"/>
  <c r="R1595" i="19"/>
  <c r="E1597" i="19"/>
  <c r="C1599" i="19"/>
  <c r="B1598" i="19"/>
  <c r="O1595" i="19" a="1"/>
  <c r="N1595" i="19" a="1"/>
  <c r="R1596" i="19" a="1"/>
  <c r="F1598" i="19" a="1"/>
  <c r="E1598" i="19" a="1"/>
  <c r="G1597" i="19" a="1"/>
  <c r="F1598" i="19" l="1"/>
  <c r="V1596" i="19"/>
  <c r="W1596" i="19"/>
  <c r="O1595" i="19"/>
  <c r="Q1595" i="19" s="1"/>
  <c r="N1595" i="19"/>
  <c r="P1595" i="19" s="1"/>
  <c r="H1595" i="19"/>
  <c r="K1596" i="19"/>
  <c r="L1596" i="19"/>
  <c r="M1596" i="19"/>
  <c r="I1596" i="19"/>
  <c r="X1596" i="19"/>
  <c r="T1596" i="19"/>
  <c r="U1596" i="19"/>
  <c r="S1596" i="19"/>
  <c r="J1596" i="19"/>
  <c r="G1597" i="19"/>
  <c r="W1597" i="19" s="1"/>
  <c r="R1596" i="19"/>
  <c r="E1598" i="19"/>
  <c r="C1600" i="19"/>
  <c r="B1599" i="19"/>
  <c r="N1596" i="19" a="1"/>
  <c r="O1596" i="19" a="1"/>
  <c r="F1599" i="19" a="1"/>
  <c r="G1598" i="19" a="1"/>
  <c r="E1599" i="19" a="1"/>
  <c r="F1599" i="19" l="1"/>
  <c r="V1597" i="19"/>
  <c r="O1596" i="19"/>
  <c r="Q1596" i="19" s="1"/>
  <c r="N1596" i="19"/>
  <c r="P1596" i="19" s="1"/>
  <c r="L1597" i="19"/>
  <c r="K1597" i="19"/>
  <c r="M1597" i="19"/>
  <c r="H1596" i="19"/>
  <c r="U1597" i="19"/>
  <c r="S1597" i="19"/>
  <c r="T1597" i="19"/>
  <c r="X1597" i="19"/>
  <c r="I1597" i="19"/>
  <c r="J1597" i="19"/>
  <c r="G1598" i="19"/>
  <c r="W1598" i="19" s="1"/>
  <c r="E1599" i="19"/>
  <c r="C1601" i="19"/>
  <c r="B1600" i="19"/>
  <c r="R1597" i="19" a="1"/>
  <c r="O1597" i="19" a="1"/>
  <c r="N1597" i="19" a="1"/>
  <c r="F1600" i="19" a="1"/>
  <c r="E1600" i="19" a="1"/>
  <c r="G1599" i="19" a="1"/>
  <c r="R1597" i="19" l="1"/>
  <c r="F1600" i="19"/>
  <c r="V1598" i="19"/>
  <c r="O1597" i="19"/>
  <c r="Q1597" i="19" s="1"/>
  <c r="N1597" i="19"/>
  <c r="P1597" i="19" s="1"/>
  <c r="M1598" i="19"/>
  <c r="L1598" i="19"/>
  <c r="K1598" i="19"/>
  <c r="J1598" i="19"/>
  <c r="U1598" i="19"/>
  <c r="I1598" i="19"/>
  <c r="X1598" i="19"/>
  <c r="H1597" i="19"/>
  <c r="S1598" i="19"/>
  <c r="T1598" i="19"/>
  <c r="G1599" i="19"/>
  <c r="W1599" i="19" s="1"/>
  <c r="E1600" i="19"/>
  <c r="C1602" i="19"/>
  <c r="B1601" i="19"/>
  <c r="R1598" i="19" a="1"/>
  <c r="O1598" i="19" a="1"/>
  <c r="N1598" i="19" a="1"/>
  <c r="F1601" i="19" a="1"/>
  <c r="E1601" i="19" a="1"/>
  <c r="G1600" i="19" a="1"/>
  <c r="R1598" i="19" l="1"/>
  <c r="F1601" i="19"/>
  <c r="V1599" i="19"/>
  <c r="O1598" i="19"/>
  <c r="Q1598" i="19" s="1"/>
  <c r="N1598" i="19"/>
  <c r="P1598" i="19" s="1"/>
  <c r="K1599" i="19"/>
  <c r="L1599" i="19"/>
  <c r="M1599" i="19"/>
  <c r="I1599" i="19"/>
  <c r="S1599" i="19"/>
  <c r="J1599" i="19"/>
  <c r="X1599" i="19"/>
  <c r="U1599" i="19"/>
  <c r="H1598" i="19"/>
  <c r="T1599" i="19"/>
  <c r="G1600" i="19"/>
  <c r="W1600" i="19" s="1"/>
  <c r="E1601" i="19"/>
  <c r="C1603" i="19"/>
  <c r="B1602" i="19"/>
  <c r="O1599" i="19" a="1"/>
  <c r="R1599" i="19" a="1"/>
  <c r="N1599" i="19" a="1"/>
  <c r="F1602" i="19" a="1"/>
  <c r="E1602" i="19" a="1"/>
  <c r="G1601" i="19" a="1"/>
  <c r="R1599" i="19" l="1"/>
  <c r="F1602" i="19"/>
  <c r="V1600" i="19"/>
  <c r="O1599" i="19"/>
  <c r="Q1599" i="19" s="1"/>
  <c r="N1599" i="19"/>
  <c r="P1599" i="19" s="1"/>
  <c r="K1600" i="19"/>
  <c r="M1600" i="19"/>
  <c r="L1600" i="19"/>
  <c r="I1600" i="19"/>
  <c r="X1600" i="19"/>
  <c r="T1600" i="19"/>
  <c r="S1600" i="19"/>
  <c r="U1600" i="19"/>
  <c r="J1600" i="19"/>
  <c r="G1601" i="19"/>
  <c r="H1599" i="19"/>
  <c r="E1602" i="19"/>
  <c r="C1604" i="19"/>
  <c r="B1603" i="19"/>
  <c r="R1600" i="19" a="1"/>
  <c r="N1600" i="19" a="1"/>
  <c r="O1600" i="19" a="1"/>
  <c r="R1601" i="19" a="1"/>
  <c r="F1603" i="19" a="1"/>
  <c r="E1603" i="19" a="1"/>
  <c r="G1602" i="19" a="1"/>
  <c r="R1600" i="19" l="1"/>
  <c r="F1603" i="19"/>
  <c r="V1601" i="19"/>
  <c r="W1601" i="19"/>
  <c r="O1600" i="19"/>
  <c r="Q1600" i="19" s="1"/>
  <c r="N1600" i="19"/>
  <c r="P1600" i="19" s="1"/>
  <c r="L1601" i="19"/>
  <c r="M1601" i="19"/>
  <c r="K1601" i="19"/>
  <c r="S1601" i="19"/>
  <c r="J1601" i="19"/>
  <c r="U1601" i="19"/>
  <c r="X1601" i="19"/>
  <c r="I1601" i="19"/>
  <c r="T1601" i="19"/>
  <c r="G1602" i="19"/>
  <c r="H1600" i="19"/>
  <c r="R1601" i="19"/>
  <c r="E1603" i="19"/>
  <c r="C1605" i="19"/>
  <c r="B1604" i="19"/>
  <c r="R1602" i="19" a="1"/>
  <c r="O1601" i="19" a="1"/>
  <c r="N1601" i="19" a="1"/>
  <c r="F1604" i="19" a="1"/>
  <c r="E1604" i="19" a="1"/>
  <c r="G1603" i="19" a="1"/>
  <c r="F1604" i="19" l="1"/>
  <c r="V1602" i="19"/>
  <c r="W1602" i="19"/>
  <c r="O1601" i="19"/>
  <c r="Q1601" i="19" s="1"/>
  <c r="N1601" i="19"/>
  <c r="P1601" i="19" s="1"/>
  <c r="M1602" i="19"/>
  <c r="K1602" i="19"/>
  <c r="L1602" i="19"/>
  <c r="S1602" i="19"/>
  <c r="U1602" i="19"/>
  <c r="J1602" i="19"/>
  <c r="X1602" i="19"/>
  <c r="T1602" i="19"/>
  <c r="I1602" i="19"/>
  <c r="G1603" i="19"/>
  <c r="W1603" i="19" s="1"/>
  <c r="R1602" i="19"/>
  <c r="H1601" i="19"/>
  <c r="E1604" i="19"/>
  <c r="C1606" i="19"/>
  <c r="B1605" i="19"/>
  <c r="O1602" i="19" a="1"/>
  <c r="N1602" i="19" a="1"/>
  <c r="F1605" i="19" a="1"/>
  <c r="E1605" i="19" a="1"/>
  <c r="G1604" i="19" a="1"/>
  <c r="F1605" i="19" l="1"/>
  <c r="V1603" i="19"/>
  <c r="O1602" i="19"/>
  <c r="Q1602" i="19" s="1"/>
  <c r="N1602" i="19"/>
  <c r="P1602" i="19" s="1"/>
  <c r="K1603" i="19"/>
  <c r="L1603" i="19"/>
  <c r="M1603" i="19"/>
  <c r="J1603" i="19"/>
  <c r="X1603" i="19"/>
  <c r="S1603" i="19"/>
  <c r="U1603" i="19"/>
  <c r="T1603" i="19"/>
  <c r="I1603" i="19"/>
  <c r="H1602" i="19"/>
  <c r="G1604" i="19"/>
  <c r="W1604" i="19" s="1"/>
  <c r="E1605" i="19"/>
  <c r="C1607" i="19"/>
  <c r="B1606" i="19"/>
  <c r="R1603" i="19" a="1"/>
  <c r="N1603" i="19" a="1"/>
  <c r="O1603" i="19" a="1"/>
  <c r="F1606" i="19" a="1"/>
  <c r="G1605" i="19" a="1"/>
  <c r="E1606" i="19" a="1"/>
  <c r="R1603" i="19" l="1"/>
  <c r="F1606" i="19"/>
  <c r="V1604" i="19"/>
  <c r="O1603" i="19"/>
  <c r="Q1603" i="19" s="1"/>
  <c r="N1603" i="19"/>
  <c r="P1603" i="19" s="1"/>
  <c r="K1604" i="19"/>
  <c r="L1604" i="19"/>
  <c r="M1604" i="19"/>
  <c r="J1604" i="19"/>
  <c r="T1604" i="19"/>
  <c r="U1604" i="19"/>
  <c r="H1603" i="19"/>
  <c r="X1604" i="19"/>
  <c r="S1604" i="19"/>
  <c r="I1604" i="19"/>
  <c r="G1605" i="19"/>
  <c r="W1605" i="19" s="1"/>
  <c r="E1606" i="19"/>
  <c r="C1608" i="19"/>
  <c r="B1607" i="19"/>
  <c r="O1604" i="19" a="1"/>
  <c r="R1604" i="19" a="1"/>
  <c r="N1604" i="19" a="1"/>
  <c r="F1607" i="19" a="1"/>
  <c r="G1606" i="19" a="1"/>
  <c r="E1607" i="19" a="1"/>
  <c r="R1604" i="19" l="1"/>
  <c r="F1607" i="19"/>
  <c r="V1605" i="19"/>
  <c r="O1604" i="19"/>
  <c r="Q1604" i="19" s="1"/>
  <c r="N1604" i="19"/>
  <c r="P1604" i="19" s="1"/>
  <c r="L1605" i="19"/>
  <c r="M1605" i="19"/>
  <c r="K1605" i="19"/>
  <c r="I1605" i="19"/>
  <c r="U1605" i="19"/>
  <c r="J1605" i="19"/>
  <c r="X1605" i="19"/>
  <c r="S1605" i="19"/>
  <c r="T1605" i="19"/>
  <c r="G1606" i="19"/>
  <c r="H1604" i="19"/>
  <c r="E1607" i="19"/>
  <c r="C1609" i="19"/>
  <c r="B1608" i="19"/>
  <c r="O1605" i="19" a="1"/>
  <c r="R1605" i="19" a="1"/>
  <c r="N1605" i="19" a="1"/>
  <c r="R1606" i="19" a="1"/>
  <c r="F1608" i="19" a="1"/>
  <c r="E1608" i="19" a="1"/>
  <c r="G1607" i="19" a="1"/>
  <c r="R1605" i="19" l="1"/>
  <c r="F1608" i="19"/>
  <c r="V1606" i="19"/>
  <c r="W1606" i="19"/>
  <c r="O1605" i="19"/>
  <c r="Q1605" i="19" s="1"/>
  <c r="N1605" i="19"/>
  <c r="M1606" i="19"/>
  <c r="K1606" i="19"/>
  <c r="L1606" i="19"/>
  <c r="I1606" i="19"/>
  <c r="X1606" i="19"/>
  <c r="T1606" i="19"/>
  <c r="U1606" i="19"/>
  <c r="S1606" i="19"/>
  <c r="J1606" i="19"/>
  <c r="G1607" i="19"/>
  <c r="W1607" i="19" s="1"/>
  <c r="R1606" i="19"/>
  <c r="E1608" i="19"/>
  <c r="C1610" i="19"/>
  <c r="B1609" i="19"/>
  <c r="N1606" i="19" a="1"/>
  <c r="O1606" i="19" a="1"/>
  <c r="F1609" i="19" a="1"/>
  <c r="E1609" i="19" a="1"/>
  <c r="G1608" i="19" a="1"/>
  <c r="F1609" i="19" l="1"/>
  <c r="V1607" i="19"/>
  <c r="O1606" i="19"/>
  <c r="Q1606" i="19" s="1"/>
  <c r="H1605" i="19"/>
  <c r="P1605" i="19"/>
  <c r="N1606" i="19"/>
  <c r="P1606" i="19" s="1"/>
  <c r="K1607" i="19"/>
  <c r="M1607" i="19"/>
  <c r="L1607" i="19"/>
  <c r="J1607" i="19"/>
  <c r="T1607" i="19"/>
  <c r="X1607" i="19"/>
  <c r="I1607" i="19"/>
  <c r="U1607" i="19"/>
  <c r="S1607" i="19"/>
  <c r="G1608" i="19"/>
  <c r="W1608" i="19" s="1"/>
  <c r="H1606" i="19"/>
  <c r="E1609" i="19"/>
  <c r="C1611" i="19"/>
  <c r="B1610" i="19"/>
  <c r="R1607" i="19" a="1"/>
  <c r="N1607" i="19" a="1"/>
  <c r="O1607" i="19" a="1"/>
  <c r="F1610" i="19" a="1"/>
  <c r="G1609" i="19" a="1"/>
  <c r="E1610" i="19" a="1"/>
  <c r="R1607" i="19" l="1"/>
  <c r="F1610" i="19"/>
  <c r="V1608" i="19"/>
  <c r="O1607" i="19"/>
  <c r="Q1607" i="19" s="1"/>
  <c r="N1607" i="19"/>
  <c r="P1607" i="19" s="1"/>
  <c r="K1608" i="19"/>
  <c r="L1608" i="19"/>
  <c r="M1608" i="19"/>
  <c r="X1608" i="19"/>
  <c r="U1608" i="19"/>
  <c r="S1608" i="19"/>
  <c r="J1608" i="19"/>
  <c r="T1608" i="19"/>
  <c r="I1608" i="19"/>
  <c r="G1609" i="19"/>
  <c r="H1607" i="19"/>
  <c r="E1610" i="19"/>
  <c r="C1612" i="19"/>
  <c r="B1611" i="19"/>
  <c r="R1608" i="19" a="1"/>
  <c r="O1608" i="19" a="1"/>
  <c r="N1608" i="19" a="1"/>
  <c r="R1609" i="19" a="1"/>
  <c r="F1611" i="19" a="1"/>
  <c r="E1611" i="19" a="1"/>
  <c r="G1610" i="19" a="1"/>
  <c r="R1608" i="19" l="1"/>
  <c r="F1611" i="19"/>
  <c r="V1609" i="19"/>
  <c r="W1609" i="19"/>
  <c r="O1608" i="19"/>
  <c r="Q1608" i="19" s="1"/>
  <c r="N1608" i="19"/>
  <c r="P1608" i="19" s="1"/>
  <c r="L1609" i="19"/>
  <c r="M1609" i="19"/>
  <c r="K1609" i="19"/>
  <c r="I1609" i="19"/>
  <c r="X1609" i="19"/>
  <c r="T1609" i="19"/>
  <c r="U1609" i="19"/>
  <c r="J1609" i="19"/>
  <c r="S1609" i="19"/>
  <c r="G1610" i="19"/>
  <c r="R1609" i="19"/>
  <c r="H1608" i="19"/>
  <c r="E1611" i="19"/>
  <c r="C1613" i="19"/>
  <c r="B1612" i="19"/>
  <c r="O1609" i="19" a="1"/>
  <c r="R1610" i="19" a="1"/>
  <c r="N1609" i="19" a="1"/>
  <c r="F1612" i="19" a="1"/>
  <c r="E1612" i="19" a="1"/>
  <c r="G1611" i="19" a="1"/>
  <c r="F1612" i="19" l="1"/>
  <c r="V1610" i="19"/>
  <c r="W1610" i="19"/>
  <c r="O1609" i="19"/>
  <c r="Q1609" i="19" s="1"/>
  <c r="N1609" i="19"/>
  <c r="P1609" i="19" s="1"/>
  <c r="M1610" i="19"/>
  <c r="K1610" i="19"/>
  <c r="L1610" i="19"/>
  <c r="J1610" i="19"/>
  <c r="U1610" i="19"/>
  <c r="X1610" i="19"/>
  <c r="T1610" i="19"/>
  <c r="S1610" i="19"/>
  <c r="I1610" i="19"/>
  <c r="G1611" i="19"/>
  <c r="W1611" i="19" s="1"/>
  <c r="R1610" i="19"/>
  <c r="H1609" i="19"/>
  <c r="E1612" i="19"/>
  <c r="C1614" i="19"/>
  <c r="B1613" i="19"/>
  <c r="N1610" i="19" a="1"/>
  <c r="O1610" i="19" a="1"/>
  <c r="F1613" i="19" a="1"/>
  <c r="E1613" i="19" a="1"/>
  <c r="G1612" i="19" a="1"/>
  <c r="F1613" i="19" l="1"/>
  <c r="V1611" i="19"/>
  <c r="O1610" i="19"/>
  <c r="Q1610" i="19" s="1"/>
  <c r="N1610" i="19"/>
  <c r="P1610" i="19" s="1"/>
  <c r="K1611" i="19"/>
  <c r="L1611" i="19"/>
  <c r="M1611" i="19"/>
  <c r="J1611" i="19"/>
  <c r="X1611" i="19"/>
  <c r="T1611" i="19"/>
  <c r="S1611" i="19"/>
  <c r="U1611" i="19"/>
  <c r="I1611" i="19"/>
  <c r="G1612" i="19"/>
  <c r="H1610" i="19"/>
  <c r="E1613" i="19"/>
  <c r="C1615" i="19"/>
  <c r="B1614" i="19"/>
  <c r="O1611" i="19" a="1"/>
  <c r="R1611" i="19" a="1"/>
  <c r="N1611" i="19" a="1"/>
  <c r="R1612" i="19" a="1"/>
  <c r="F1614" i="19" a="1"/>
  <c r="E1614" i="19" a="1"/>
  <c r="G1613" i="19" a="1"/>
  <c r="R1611" i="19" l="1"/>
  <c r="F1614" i="19"/>
  <c r="V1612" i="19"/>
  <c r="W1612" i="19"/>
  <c r="O1611" i="19"/>
  <c r="Q1611" i="19" s="1"/>
  <c r="N1611" i="19"/>
  <c r="P1611" i="19" s="1"/>
  <c r="K1612" i="19"/>
  <c r="L1612" i="19"/>
  <c r="M1612" i="19"/>
  <c r="J1612" i="19"/>
  <c r="X1612" i="19"/>
  <c r="S1612" i="19"/>
  <c r="T1612" i="19"/>
  <c r="U1612" i="19"/>
  <c r="I1612" i="19"/>
  <c r="G1613" i="19"/>
  <c r="R1612" i="19"/>
  <c r="H1611" i="19"/>
  <c r="E1614" i="19"/>
  <c r="C1616" i="19"/>
  <c r="B1615" i="19"/>
  <c r="N1612" i="19" a="1"/>
  <c r="O1612" i="19" a="1"/>
  <c r="R1613" i="19" a="1"/>
  <c r="F1615" i="19" a="1"/>
  <c r="E1615" i="19" a="1"/>
  <c r="G1614" i="19" a="1"/>
  <c r="F1615" i="19" l="1"/>
  <c r="V1613" i="19"/>
  <c r="W1613" i="19"/>
  <c r="O1612" i="19"/>
  <c r="Q1612" i="19" s="1"/>
  <c r="N1612" i="19"/>
  <c r="P1612" i="19" s="1"/>
  <c r="L1613" i="19"/>
  <c r="K1613" i="19"/>
  <c r="M1613" i="19"/>
  <c r="S1613" i="19"/>
  <c r="X1613" i="19"/>
  <c r="J1613" i="19"/>
  <c r="U1613" i="19"/>
  <c r="T1613" i="19"/>
  <c r="I1613" i="19"/>
  <c r="G1614" i="19"/>
  <c r="H1612" i="19"/>
  <c r="R1613" i="19"/>
  <c r="E1615" i="19"/>
  <c r="C1617" i="19"/>
  <c r="B1616" i="19"/>
  <c r="N1613" i="19" a="1"/>
  <c r="O1613" i="19" a="1"/>
  <c r="F1616" i="19" a="1"/>
  <c r="G1615" i="19" a="1"/>
  <c r="E1616" i="19" a="1"/>
  <c r="F1616" i="19" l="1"/>
  <c r="V1614" i="19"/>
  <c r="W1614" i="19"/>
  <c r="O1613" i="19"/>
  <c r="Q1613" i="19" s="1"/>
  <c r="N1613" i="19"/>
  <c r="P1613" i="19" s="1"/>
  <c r="M1614" i="19"/>
  <c r="L1614" i="19"/>
  <c r="K1614" i="19"/>
  <c r="I1614" i="19"/>
  <c r="J1614" i="19"/>
  <c r="S1614" i="19"/>
  <c r="X1614" i="19"/>
  <c r="U1614" i="19"/>
  <c r="T1614" i="19"/>
  <c r="G1615" i="19"/>
  <c r="H1613" i="19"/>
  <c r="E1616" i="19"/>
  <c r="C1618" i="19"/>
  <c r="B1617" i="19"/>
  <c r="R1614" i="19" a="1"/>
  <c r="O1614" i="19" a="1"/>
  <c r="N1614" i="19" a="1"/>
  <c r="R1615" i="19" a="1"/>
  <c r="F1617" i="19" a="1"/>
  <c r="E1617" i="19" a="1"/>
  <c r="G1616" i="19" a="1"/>
  <c r="R1614" i="19" l="1"/>
  <c r="F1617" i="19"/>
  <c r="V1615" i="19"/>
  <c r="W1615" i="19"/>
  <c r="O1614" i="19"/>
  <c r="Q1614" i="19" s="1"/>
  <c r="N1614" i="19"/>
  <c r="K1615" i="19"/>
  <c r="L1615" i="19"/>
  <c r="M1615" i="19"/>
  <c r="X1615" i="19"/>
  <c r="U1615" i="19"/>
  <c r="T1615" i="19"/>
  <c r="I1615" i="19"/>
  <c r="S1615" i="19"/>
  <c r="J1615" i="19"/>
  <c r="G1616" i="19"/>
  <c r="W1616" i="19" s="1"/>
  <c r="R1615" i="19"/>
  <c r="E1617" i="19"/>
  <c r="C1619" i="19"/>
  <c r="B1618" i="19"/>
  <c r="N1615" i="19" a="1"/>
  <c r="O1615" i="19" a="1"/>
  <c r="F1618" i="19" a="1"/>
  <c r="E1618" i="19" a="1"/>
  <c r="G1617" i="19" a="1"/>
  <c r="F1618" i="19" l="1"/>
  <c r="V1616" i="19"/>
  <c r="O1615" i="19"/>
  <c r="Q1615" i="19" s="1"/>
  <c r="H1614" i="19"/>
  <c r="P1614" i="19"/>
  <c r="N1615" i="19"/>
  <c r="P1615" i="19" s="1"/>
  <c r="K1616" i="19"/>
  <c r="L1616" i="19"/>
  <c r="M1616" i="19"/>
  <c r="U1616" i="19"/>
  <c r="S1616" i="19"/>
  <c r="T1616" i="19"/>
  <c r="J1616" i="19"/>
  <c r="I1616" i="19"/>
  <c r="X1616" i="19"/>
  <c r="G1617" i="19"/>
  <c r="W1617" i="19" s="1"/>
  <c r="H1615" i="19"/>
  <c r="E1618" i="19"/>
  <c r="C1620" i="19"/>
  <c r="B1619" i="19"/>
  <c r="R1616" i="19" a="1"/>
  <c r="N1616" i="19" a="1"/>
  <c r="O1616" i="19" a="1"/>
  <c r="F1619" i="19" a="1"/>
  <c r="E1619" i="19" a="1"/>
  <c r="G1618" i="19" a="1"/>
  <c r="R1616" i="19" l="1"/>
  <c r="F1619" i="19"/>
  <c r="V1617" i="19"/>
  <c r="O1616" i="19"/>
  <c r="Q1616" i="19" s="1"/>
  <c r="N1616" i="19"/>
  <c r="P1616" i="19" s="1"/>
  <c r="L1617" i="19"/>
  <c r="M1617" i="19"/>
  <c r="K1617" i="19"/>
  <c r="U1617" i="19"/>
  <c r="J1617" i="19"/>
  <c r="S1617" i="19"/>
  <c r="X1617" i="19"/>
  <c r="I1617" i="19"/>
  <c r="T1617" i="19"/>
  <c r="G1618" i="19"/>
  <c r="H1616" i="19"/>
  <c r="E1619" i="19"/>
  <c r="C1621" i="19"/>
  <c r="B1620" i="19"/>
  <c r="N1617" i="19" a="1"/>
  <c r="R1617" i="19" a="1"/>
  <c r="O1617" i="19" a="1"/>
  <c r="R1618" i="19" a="1"/>
  <c r="F1620" i="19" a="1"/>
  <c r="E1620" i="19" a="1"/>
  <c r="G1619" i="19" a="1"/>
  <c r="R1617" i="19" l="1"/>
  <c r="F1620" i="19"/>
  <c r="V1618" i="19"/>
  <c r="W1618" i="19"/>
  <c r="O1617" i="19"/>
  <c r="Q1617" i="19" s="1"/>
  <c r="N1617" i="19"/>
  <c r="P1617" i="19" s="1"/>
  <c r="M1618" i="19"/>
  <c r="K1618" i="19"/>
  <c r="L1618" i="19"/>
  <c r="U1618" i="19"/>
  <c r="X1618" i="19"/>
  <c r="S1618" i="19"/>
  <c r="T1618" i="19"/>
  <c r="J1618" i="19"/>
  <c r="I1618" i="19"/>
  <c r="G1619" i="19"/>
  <c r="R1618" i="19"/>
  <c r="H1617" i="19"/>
  <c r="E1620" i="19"/>
  <c r="C1622" i="19"/>
  <c r="B1621" i="19"/>
  <c r="O1618" i="19" a="1"/>
  <c r="R1619" i="19" a="1"/>
  <c r="N1618" i="19" a="1"/>
  <c r="F1621" i="19" a="1"/>
  <c r="G1620" i="19" a="1"/>
  <c r="E1621" i="19" a="1"/>
  <c r="F1621" i="19" l="1"/>
  <c r="V1619" i="19"/>
  <c r="W1619" i="19"/>
  <c r="O1618" i="19"/>
  <c r="Q1618" i="19" s="1"/>
  <c r="N1618" i="19"/>
  <c r="P1618" i="19" s="1"/>
  <c r="H1618" i="19"/>
  <c r="L1619" i="19"/>
  <c r="M1619" i="19"/>
  <c r="K1619" i="19"/>
  <c r="X1619" i="19"/>
  <c r="T1619" i="19"/>
  <c r="S1619" i="19"/>
  <c r="U1619" i="19"/>
  <c r="J1619" i="19"/>
  <c r="I1619" i="19"/>
  <c r="G1620" i="19"/>
  <c r="W1620" i="19" s="1"/>
  <c r="R1619" i="19"/>
  <c r="E1621" i="19"/>
  <c r="C1623" i="19"/>
  <c r="B1622" i="19"/>
  <c r="O1619" i="19" a="1"/>
  <c r="N1619" i="19" a="1"/>
  <c r="F1622" i="19" a="1"/>
  <c r="E1622" i="19" a="1"/>
  <c r="G1621" i="19" a="1"/>
  <c r="F1622" i="19" l="1"/>
  <c r="V1620" i="19"/>
  <c r="O1619" i="19"/>
  <c r="Q1619" i="19" s="1"/>
  <c r="N1619" i="19"/>
  <c r="P1619" i="19" s="1"/>
  <c r="K1620" i="19"/>
  <c r="L1620" i="19"/>
  <c r="M1620" i="19"/>
  <c r="H1619" i="19"/>
  <c r="I1620" i="19"/>
  <c r="T1620" i="19"/>
  <c r="J1620" i="19"/>
  <c r="X1620" i="19"/>
  <c r="S1620" i="19"/>
  <c r="U1620" i="19"/>
  <c r="G1621" i="19"/>
  <c r="W1621" i="19" s="1"/>
  <c r="E1622" i="19"/>
  <c r="C1624" i="19"/>
  <c r="B1623" i="19"/>
  <c r="R1620" i="19" a="1"/>
  <c r="O1620" i="19" a="1"/>
  <c r="N1620" i="19" a="1"/>
  <c r="F1623" i="19" a="1"/>
  <c r="E1623" i="19" a="1"/>
  <c r="G1622" i="19" a="1"/>
  <c r="R1620" i="19" l="1"/>
  <c r="F1623" i="19"/>
  <c r="V1621" i="19"/>
  <c r="O1620" i="19"/>
  <c r="Q1620" i="19" s="1"/>
  <c r="N1620" i="19"/>
  <c r="L1621" i="19"/>
  <c r="M1621" i="19"/>
  <c r="K1621" i="19"/>
  <c r="J1621" i="19"/>
  <c r="S1621" i="19"/>
  <c r="U1621" i="19"/>
  <c r="T1621" i="19"/>
  <c r="I1621" i="19"/>
  <c r="X1621" i="19"/>
  <c r="G1622" i="19"/>
  <c r="W1622" i="19" s="1"/>
  <c r="E1623" i="19"/>
  <c r="C1625" i="19"/>
  <c r="B1624" i="19"/>
  <c r="O1621" i="19" a="1"/>
  <c r="R1621" i="19" a="1"/>
  <c r="N1621" i="19" a="1"/>
  <c r="F1624" i="19" a="1"/>
  <c r="E1624" i="19" a="1"/>
  <c r="G1623" i="19" a="1"/>
  <c r="R1621" i="19" l="1"/>
  <c r="F1624" i="19"/>
  <c r="V1622" i="19"/>
  <c r="O1621" i="19"/>
  <c r="Q1621" i="19" s="1"/>
  <c r="H1620" i="19"/>
  <c r="P1620" i="19"/>
  <c r="N1621" i="19"/>
  <c r="P1621" i="19" s="1"/>
  <c r="M1622" i="19"/>
  <c r="K1622" i="19"/>
  <c r="L1622" i="19"/>
  <c r="S1622" i="19"/>
  <c r="X1622" i="19"/>
  <c r="T1622" i="19"/>
  <c r="U1622" i="19"/>
  <c r="H1621" i="19"/>
  <c r="I1622" i="19"/>
  <c r="J1622" i="19"/>
  <c r="G1623" i="19"/>
  <c r="E1624" i="19"/>
  <c r="C1626" i="19"/>
  <c r="B1625" i="19"/>
  <c r="R1622" i="19" a="1"/>
  <c r="O1622" i="19" a="1"/>
  <c r="N1622" i="19" a="1"/>
  <c r="F1625" i="19" a="1"/>
  <c r="E1625" i="19" a="1"/>
  <c r="G1624" i="19" a="1"/>
  <c r="R1622" i="19" l="1"/>
  <c r="F1625" i="19"/>
  <c r="V1623" i="19"/>
  <c r="W1623" i="19"/>
  <c r="O1622" i="19"/>
  <c r="Q1622" i="19" s="1"/>
  <c r="N1622" i="19"/>
  <c r="P1622" i="19" s="1"/>
  <c r="K1623" i="19"/>
  <c r="L1623" i="19"/>
  <c r="M1623" i="19"/>
  <c r="S1623" i="19"/>
  <c r="U1623" i="19"/>
  <c r="I1623" i="19"/>
  <c r="J1623" i="19"/>
  <c r="X1623" i="19"/>
  <c r="T1623" i="19"/>
  <c r="G1624" i="19"/>
  <c r="H1622" i="19"/>
  <c r="E1625" i="19"/>
  <c r="C1627" i="19"/>
  <c r="B1626" i="19"/>
  <c r="R1624" i="19" a="1"/>
  <c r="R1623" i="19" a="1"/>
  <c r="O1623" i="19" a="1"/>
  <c r="N1623" i="19" a="1"/>
  <c r="F1626" i="19" a="1"/>
  <c r="G1625" i="19" a="1"/>
  <c r="E1626" i="19" a="1"/>
  <c r="R1623" i="19" l="1"/>
  <c r="F1626" i="19"/>
  <c r="V1624" i="19"/>
  <c r="W1624" i="19"/>
  <c r="O1623" i="19"/>
  <c r="Q1623" i="19" s="1"/>
  <c r="N1623" i="19"/>
  <c r="P1623" i="19" s="1"/>
  <c r="K1624" i="19"/>
  <c r="L1624" i="19"/>
  <c r="M1624" i="19"/>
  <c r="S1624" i="19"/>
  <c r="U1624" i="19"/>
  <c r="T1624" i="19"/>
  <c r="X1624" i="19"/>
  <c r="J1624" i="19"/>
  <c r="I1624" i="19"/>
  <c r="H1623" i="19"/>
  <c r="G1625" i="19"/>
  <c r="W1625" i="19" s="1"/>
  <c r="R1624" i="19"/>
  <c r="E1626" i="19"/>
  <c r="C1628" i="19"/>
  <c r="B1627" i="19"/>
  <c r="O1624" i="19" a="1"/>
  <c r="N1624" i="19" a="1"/>
  <c r="F1627" i="19" a="1"/>
  <c r="G1626" i="19" a="1"/>
  <c r="E1627" i="19" a="1"/>
  <c r="F1627" i="19" l="1"/>
  <c r="V1625" i="19"/>
  <c r="O1624" i="19"/>
  <c r="Q1624" i="19" s="1"/>
  <c r="N1624" i="19"/>
  <c r="P1624" i="19" s="1"/>
  <c r="H1624" i="19"/>
  <c r="L1625" i="19"/>
  <c r="M1625" i="19"/>
  <c r="K1625" i="19"/>
  <c r="I1625" i="19"/>
  <c r="T1625" i="19"/>
  <c r="J1625" i="19"/>
  <c r="S1625" i="19"/>
  <c r="X1625" i="19"/>
  <c r="U1625" i="19"/>
  <c r="G1626" i="19"/>
  <c r="W1626" i="19" s="1"/>
  <c r="E1627" i="19"/>
  <c r="C1629" i="19"/>
  <c r="B1628" i="19"/>
  <c r="R1625" i="19" a="1"/>
  <c r="O1625" i="19" a="1"/>
  <c r="N1625" i="19" a="1"/>
  <c r="F1628" i="19" a="1"/>
  <c r="E1628" i="19" a="1"/>
  <c r="G1627" i="19" a="1"/>
  <c r="R1625" i="19" l="1"/>
  <c r="F1628" i="19"/>
  <c r="V1626" i="19"/>
  <c r="O1625" i="19"/>
  <c r="Q1625" i="19" s="1"/>
  <c r="N1625" i="19"/>
  <c r="P1625" i="19" s="1"/>
  <c r="M1626" i="19"/>
  <c r="L1626" i="19"/>
  <c r="K1626" i="19"/>
  <c r="S1626" i="19"/>
  <c r="J1626" i="19"/>
  <c r="T1626" i="19"/>
  <c r="I1626" i="19"/>
  <c r="U1626" i="19"/>
  <c r="X1626" i="19"/>
  <c r="G1627" i="19"/>
  <c r="H1625" i="19"/>
  <c r="E1628" i="19"/>
  <c r="C1630" i="19"/>
  <c r="B1629" i="19"/>
  <c r="R1626" i="19" a="1"/>
  <c r="N1626" i="19" a="1"/>
  <c r="R1627" i="19" a="1"/>
  <c r="O1626" i="19" a="1"/>
  <c r="F1629" i="19" a="1"/>
  <c r="E1629" i="19" a="1"/>
  <c r="G1628" i="19" a="1"/>
  <c r="R1626" i="19" l="1"/>
  <c r="F1629" i="19"/>
  <c r="V1627" i="19"/>
  <c r="W1627" i="19"/>
  <c r="O1626" i="19"/>
  <c r="Q1626" i="19" s="1"/>
  <c r="N1626" i="19"/>
  <c r="P1626" i="19" s="1"/>
  <c r="M1627" i="19"/>
  <c r="K1627" i="19"/>
  <c r="L1627" i="19"/>
  <c r="I1627" i="19"/>
  <c r="J1627" i="19"/>
  <c r="U1627" i="19"/>
  <c r="H1626" i="19"/>
  <c r="S1627" i="19"/>
  <c r="T1627" i="19"/>
  <c r="X1627" i="19"/>
  <c r="G1628" i="19"/>
  <c r="W1628" i="19" s="1"/>
  <c r="R1627" i="19"/>
  <c r="E1629" i="19"/>
  <c r="C1631" i="19"/>
  <c r="B1630" i="19"/>
  <c r="O1627" i="19" a="1"/>
  <c r="N1627" i="19" a="1"/>
  <c r="F1630" i="19" a="1"/>
  <c r="E1630" i="19" a="1"/>
  <c r="G1629" i="19" a="1"/>
  <c r="F1630" i="19" l="1"/>
  <c r="V1628" i="19"/>
  <c r="O1627" i="19"/>
  <c r="Q1627" i="19" s="1"/>
  <c r="N1627" i="19"/>
  <c r="P1627" i="19" s="1"/>
  <c r="K1628" i="19"/>
  <c r="L1628" i="19"/>
  <c r="M1628" i="19"/>
  <c r="I1628" i="19"/>
  <c r="T1628" i="19"/>
  <c r="S1628" i="19"/>
  <c r="U1628" i="19"/>
  <c r="X1628" i="19"/>
  <c r="J1628" i="19"/>
  <c r="H1627" i="19"/>
  <c r="G1629" i="19"/>
  <c r="W1629" i="19" s="1"/>
  <c r="E1630" i="19"/>
  <c r="C1632" i="19"/>
  <c r="B1631" i="19"/>
  <c r="R1628" i="19" a="1"/>
  <c r="O1628" i="19" a="1"/>
  <c r="N1628" i="19" a="1"/>
  <c r="F1631" i="19" a="1"/>
  <c r="E1631" i="19" a="1"/>
  <c r="G1630" i="19" a="1"/>
  <c r="R1628" i="19" l="1"/>
  <c r="F1631" i="19"/>
  <c r="V1629" i="19"/>
  <c r="O1628" i="19"/>
  <c r="Q1628" i="19" s="1"/>
  <c r="N1628" i="19"/>
  <c r="L1629" i="19"/>
  <c r="K1629" i="19"/>
  <c r="M1629" i="19"/>
  <c r="J1629" i="19"/>
  <c r="I1629" i="19"/>
  <c r="U1629" i="19"/>
  <c r="S1629" i="19"/>
  <c r="X1629" i="19"/>
  <c r="T1629" i="19"/>
  <c r="G1630" i="19"/>
  <c r="W1630" i="19" s="1"/>
  <c r="E1631" i="19"/>
  <c r="C1633" i="19"/>
  <c r="B1632" i="19"/>
  <c r="O1629" i="19" a="1"/>
  <c r="N1629" i="19" a="1"/>
  <c r="R1629" i="19" a="1"/>
  <c r="F1632" i="19" a="1"/>
  <c r="E1632" i="19" a="1"/>
  <c r="G1631" i="19" a="1"/>
  <c r="R1629" i="19" l="1"/>
  <c r="F1632" i="19"/>
  <c r="V1630" i="19"/>
  <c r="O1629" i="19"/>
  <c r="Q1629" i="19" s="1"/>
  <c r="H1628" i="19"/>
  <c r="P1628" i="19"/>
  <c r="N1629" i="19"/>
  <c r="P1629" i="19" s="1"/>
  <c r="M1630" i="19"/>
  <c r="K1630" i="19"/>
  <c r="L1630" i="19"/>
  <c r="T1630" i="19"/>
  <c r="X1630" i="19"/>
  <c r="U1630" i="19"/>
  <c r="H1629" i="19"/>
  <c r="S1630" i="19"/>
  <c r="I1630" i="19"/>
  <c r="J1630" i="19"/>
  <c r="G1631" i="19"/>
  <c r="E1632" i="19"/>
  <c r="C1634" i="19"/>
  <c r="B1633" i="19"/>
  <c r="R1630" i="19" a="1"/>
  <c r="O1630" i="19" a="1"/>
  <c r="N1630" i="19" a="1"/>
  <c r="F1633" i="19" a="1"/>
  <c r="G1632" i="19" a="1"/>
  <c r="E1633" i="19" a="1"/>
  <c r="R1630" i="19" l="1"/>
  <c r="F1633" i="19"/>
  <c r="V1631" i="19"/>
  <c r="W1631" i="19"/>
  <c r="O1630" i="19"/>
  <c r="Q1630" i="19" s="1"/>
  <c r="N1630" i="19"/>
  <c r="P1630" i="19" s="1"/>
  <c r="K1631" i="19"/>
  <c r="L1631" i="19"/>
  <c r="M1631" i="19"/>
  <c r="T1631" i="19"/>
  <c r="U1631" i="19"/>
  <c r="I1631" i="19"/>
  <c r="J1631" i="19"/>
  <c r="X1631" i="19"/>
  <c r="S1631" i="19"/>
  <c r="G1632" i="19"/>
  <c r="H1630" i="19"/>
  <c r="E1633" i="19"/>
  <c r="C1635" i="19"/>
  <c r="B1634" i="19"/>
  <c r="R1632" i="19" a="1"/>
  <c r="R1631" i="19" a="1"/>
  <c r="O1631" i="19" a="1"/>
  <c r="N1631" i="19" a="1"/>
  <c r="F1634" i="19" a="1"/>
  <c r="G1633" i="19" a="1"/>
  <c r="E1634" i="19" a="1"/>
  <c r="R1631" i="19" l="1"/>
  <c r="F1634" i="19"/>
  <c r="V1632" i="19"/>
  <c r="W1632" i="19"/>
  <c r="O1631" i="19"/>
  <c r="Q1631" i="19" s="1"/>
  <c r="N1631" i="19"/>
  <c r="P1631" i="19" s="1"/>
  <c r="K1632" i="19"/>
  <c r="L1632" i="19"/>
  <c r="M1632" i="19"/>
  <c r="T1632" i="19"/>
  <c r="J1632" i="19"/>
  <c r="U1632" i="19"/>
  <c r="I1632" i="19"/>
  <c r="X1632" i="19"/>
  <c r="H1631" i="19"/>
  <c r="S1632" i="19"/>
  <c r="G1633" i="19"/>
  <c r="W1633" i="19" s="1"/>
  <c r="R1632" i="19"/>
  <c r="E1634" i="19"/>
  <c r="C1636" i="19"/>
  <c r="B1635" i="19"/>
  <c r="N1632" i="19" a="1"/>
  <c r="O1632" i="19" a="1"/>
  <c r="F1635" i="19" a="1"/>
  <c r="E1635" i="19" a="1"/>
  <c r="G1634" i="19" a="1"/>
  <c r="F1635" i="19" l="1"/>
  <c r="V1633" i="19"/>
  <c r="O1632" i="19"/>
  <c r="Q1632" i="19" s="1"/>
  <c r="N1632" i="19"/>
  <c r="P1632" i="19" s="1"/>
  <c r="L1633" i="19"/>
  <c r="M1633" i="19"/>
  <c r="K1633" i="19"/>
  <c r="X1633" i="19"/>
  <c r="J1633" i="19"/>
  <c r="U1633" i="19"/>
  <c r="I1633" i="19"/>
  <c r="S1633" i="19"/>
  <c r="T1633" i="19"/>
  <c r="G1634" i="19"/>
  <c r="H1632" i="19"/>
  <c r="E1635" i="19"/>
  <c r="C1637" i="19"/>
  <c r="B1636" i="19"/>
  <c r="O1633" i="19" a="1"/>
  <c r="R1633" i="19" a="1"/>
  <c r="N1633" i="19" a="1"/>
  <c r="R1634" i="19" a="1"/>
  <c r="F1636" i="19" a="1"/>
  <c r="E1636" i="19" a="1"/>
  <c r="G1635" i="19" a="1"/>
  <c r="R1633" i="19" l="1"/>
  <c r="F1636" i="19"/>
  <c r="V1634" i="19"/>
  <c r="W1634" i="19"/>
  <c r="O1633" i="19"/>
  <c r="Q1633" i="19" s="1"/>
  <c r="N1633" i="19"/>
  <c r="P1633" i="19" s="1"/>
  <c r="M1634" i="19"/>
  <c r="K1634" i="19"/>
  <c r="L1634" i="19"/>
  <c r="U1634" i="19"/>
  <c r="T1634" i="19"/>
  <c r="S1634" i="19"/>
  <c r="I1634" i="19"/>
  <c r="X1634" i="19"/>
  <c r="J1634" i="19"/>
  <c r="G1635" i="19"/>
  <c r="H1633" i="19"/>
  <c r="R1634" i="19"/>
  <c r="E1636" i="19"/>
  <c r="C1638" i="19"/>
  <c r="B1637" i="19"/>
  <c r="O1634" i="19" a="1"/>
  <c r="R1635" i="19" a="1"/>
  <c r="N1634" i="19" a="1"/>
  <c r="F1637" i="19" a="1"/>
  <c r="G1636" i="19" a="1"/>
  <c r="E1637" i="19" a="1"/>
  <c r="F1637" i="19" l="1"/>
  <c r="V1635" i="19"/>
  <c r="W1635" i="19"/>
  <c r="O1634" i="19"/>
  <c r="Q1634" i="19" s="1"/>
  <c r="N1634" i="19"/>
  <c r="P1634" i="19" s="1"/>
  <c r="L1635" i="19"/>
  <c r="K1635" i="19"/>
  <c r="M1635" i="19"/>
  <c r="T1635" i="19"/>
  <c r="S1635" i="19"/>
  <c r="J1635" i="19"/>
  <c r="I1635" i="19"/>
  <c r="U1635" i="19"/>
  <c r="X1635" i="19"/>
  <c r="H1634" i="19"/>
  <c r="G1636" i="19"/>
  <c r="W1636" i="19" s="1"/>
  <c r="R1635" i="19"/>
  <c r="E1637" i="19"/>
  <c r="C1639" i="19"/>
  <c r="B1638" i="19"/>
  <c r="N1635" i="19" a="1"/>
  <c r="O1635" i="19" a="1"/>
  <c r="F1638" i="19" a="1"/>
  <c r="E1638" i="19" a="1"/>
  <c r="G1637" i="19" a="1"/>
  <c r="F1638" i="19" l="1"/>
  <c r="V1636" i="19"/>
  <c r="O1635" i="19"/>
  <c r="Q1635" i="19" s="1"/>
  <c r="N1635" i="19"/>
  <c r="P1635" i="19" s="1"/>
  <c r="K1636" i="19"/>
  <c r="L1636" i="19"/>
  <c r="M1636" i="19"/>
  <c r="S1636" i="19"/>
  <c r="J1636" i="19"/>
  <c r="X1636" i="19"/>
  <c r="I1636" i="19"/>
  <c r="U1636" i="19"/>
  <c r="H1635" i="19"/>
  <c r="T1636" i="19"/>
  <c r="G1637" i="19"/>
  <c r="W1637" i="19" s="1"/>
  <c r="E1638" i="19"/>
  <c r="C1640" i="19"/>
  <c r="B1639" i="19"/>
  <c r="R1636" i="19" a="1"/>
  <c r="N1636" i="19" a="1"/>
  <c r="O1636" i="19" a="1"/>
  <c r="F1639" i="19" a="1"/>
  <c r="G1638" i="19" a="1"/>
  <c r="E1639" i="19" a="1"/>
  <c r="R1636" i="19" l="1"/>
  <c r="F1639" i="19"/>
  <c r="V1637" i="19"/>
  <c r="O1636" i="19"/>
  <c r="Q1636" i="19" s="1"/>
  <c r="N1636" i="19"/>
  <c r="P1636" i="19" s="1"/>
  <c r="J1637" i="19"/>
  <c r="L1637" i="19"/>
  <c r="K1637" i="19"/>
  <c r="M1637" i="19"/>
  <c r="I1637" i="19"/>
  <c r="S1637" i="19"/>
  <c r="U1637" i="19"/>
  <c r="X1637" i="19"/>
  <c r="T1637" i="19"/>
  <c r="G1638" i="19"/>
  <c r="H1636" i="19"/>
  <c r="E1639" i="19"/>
  <c r="C1641" i="19"/>
  <c r="B1640" i="19"/>
  <c r="R1637" i="19" a="1"/>
  <c r="O1637" i="19" a="1"/>
  <c r="N1637" i="19" a="1"/>
  <c r="F1640" i="19" a="1"/>
  <c r="E1640" i="19" a="1"/>
  <c r="G1639" i="19" a="1"/>
  <c r="R1637" i="19" l="1"/>
  <c r="F1640" i="19"/>
  <c r="V1638" i="19"/>
  <c r="W1638" i="19"/>
  <c r="O1637" i="19"/>
  <c r="Q1637" i="19" s="1"/>
  <c r="N1637" i="19"/>
  <c r="P1637" i="19" s="1"/>
  <c r="M1638" i="19"/>
  <c r="K1638" i="19"/>
  <c r="L1638" i="19"/>
  <c r="U1638" i="19"/>
  <c r="T1638" i="19"/>
  <c r="J1638" i="19"/>
  <c r="X1638" i="19"/>
  <c r="S1638" i="19"/>
  <c r="I1638" i="19"/>
  <c r="H1637" i="19"/>
  <c r="G1639" i="19"/>
  <c r="W1639" i="19" s="1"/>
  <c r="E1640" i="19"/>
  <c r="C1642" i="19"/>
  <c r="B1641" i="19"/>
  <c r="R1638" i="19" a="1"/>
  <c r="N1638" i="19" a="1"/>
  <c r="O1638" i="19" a="1"/>
  <c r="F1641" i="19" a="1"/>
  <c r="G1640" i="19" a="1"/>
  <c r="E1641" i="19" a="1"/>
  <c r="R1638" i="19" l="1"/>
  <c r="F1641" i="19"/>
  <c r="V1639" i="19"/>
  <c r="O1638" i="19"/>
  <c r="Q1638" i="19" s="1"/>
  <c r="N1638" i="19"/>
  <c r="P1638" i="19" s="1"/>
  <c r="U1639" i="19"/>
  <c r="K1639" i="19"/>
  <c r="L1639" i="19"/>
  <c r="M1639" i="19"/>
  <c r="J1639" i="19"/>
  <c r="S1639" i="19"/>
  <c r="T1639" i="19"/>
  <c r="I1639" i="19"/>
  <c r="X1639" i="19"/>
  <c r="H1638" i="19"/>
  <c r="G1640" i="19"/>
  <c r="W1640" i="19" s="1"/>
  <c r="E1641" i="19"/>
  <c r="C1643" i="19"/>
  <c r="B1642" i="19"/>
  <c r="O1639" i="19" a="1"/>
  <c r="R1639" i="19" a="1"/>
  <c r="N1639" i="19" a="1"/>
  <c r="F1642" i="19" a="1"/>
  <c r="G1641" i="19" a="1"/>
  <c r="E1642" i="19" a="1"/>
  <c r="R1639" i="19" l="1"/>
  <c r="F1642" i="19"/>
  <c r="V1640" i="19"/>
  <c r="O1639" i="19"/>
  <c r="Q1639" i="19" s="1"/>
  <c r="N1639" i="19"/>
  <c r="P1639" i="19" s="1"/>
  <c r="K1640" i="19"/>
  <c r="L1640" i="19"/>
  <c r="M1640" i="19"/>
  <c r="J1640" i="19"/>
  <c r="S1640" i="19"/>
  <c r="T1640" i="19"/>
  <c r="H1639" i="19"/>
  <c r="U1640" i="19"/>
  <c r="X1640" i="19"/>
  <c r="I1640" i="19"/>
  <c r="G1641" i="19"/>
  <c r="W1641" i="19" s="1"/>
  <c r="E1642" i="19"/>
  <c r="C1644" i="19"/>
  <c r="B1643" i="19"/>
  <c r="R1640" i="19" a="1"/>
  <c r="O1640" i="19" a="1"/>
  <c r="N1640" i="19" a="1"/>
  <c r="F1643" i="19" a="1"/>
  <c r="E1643" i="19" a="1"/>
  <c r="G1642" i="19" a="1"/>
  <c r="R1640" i="19" l="1"/>
  <c r="F1643" i="19"/>
  <c r="V1641" i="19"/>
  <c r="O1640" i="19"/>
  <c r="Q1640" i="19" s="1"/>
  <c r="N1640" i="19"/>
  <c r="P1640" i="19" s="1"/>
  <c r="L1641" i="19"/>
  <c r="M1641" i="19"/>
  <c r="K1641" i="19"/>
  <c r="U1641" i="19"/>
  <c r="T1641" i="19"/>
  <c r="X1641" i="19"/>
  <c r="H1640" i="19"/>
  <c r="J1641" i="19"/>
  <c r="I1641" i="19"/>
  <c r="S1641" i="19"/>
  <c r="G1642" i="19"/>
  <c r="W1642" i="19" s="1"/>
  <c r="E1643" i="19"/>
  <c r="C1645" i="19"/>
  <c r="B1644" i="19"/>
  <c r="R1641" i="19" a="1"/>
  <c r="O1641" i="19" a="1"/>
  <c r="N1641" i="19" a="1"/>
  <c r="F1644" i="19" a="1"/>
  <c r="E1644" i="19" a="1"/>
  <c r="G1643" i="19" a="1"/>
  <c r="R1641" i="19" l="1"/>
  <c r="F1644" i="19"/>
  <c r="V1642" i="19"/>
  <c r="O1641" i="19"/>
  <c r="Q1641" i="19" s="1"/>
  <c r="N1641" i="19"/>
  <c r="P1641" i="19" s="1"/>
  <c r="M1642" i="19"/>
  <c r="L1642" i="19"/>
  <c r="K1642" i="19"/>
  <c r="T1642" i="19"/>
  <c r="I1642" i="19"/>
  <c r="H1641" i="19"/>
  <c r="S1642" i="19"/>
  <c r="X1642" i="19"/>
  <c r="J1642" i="19"/>
  <c r="U1642" i="19"/>
  <c r="G1643" i="19"/>
  <c r="W1643" i="19" s="1"/>
  <c r="E1644" i="19"/>
  <c r="C1646" i="19"/>
  <c r="B1645" i="19"/>
  <c r="R1642" i="19" a="1"/>
  <c r="N1642" i="19" a="1"/>
  <c r="O1642" i="19" a="1"/>
  <c r="F1645" i="19" a="1"/>
  <c r="E1645" i="19" a="1"/>
  <c r="G1644" i="19" a="1"/>
  <c r="R1642" i="19" l="1"/>
  <c r="F1645" i="19"/>
  <c r="V1643" i="19"/>
  <c r="O1642" i="19"/>
  <c r="Q1642" i="19" s="1"/>
  <c r="N1642" i="19"/>
  <c r="P1642" i="19" s="1"/>
  <c r="K1643" i="19"/>
  <c r="M1643" i="19"/>
  <c r="L1643" i="19"/>
  <c r="U1643" i="19"/>
  <c r="I1643" i="19"/>
  <c r="J1643" i="19"/>
  <c r="X1643" i="19"/>
  <c r="S1643" i="19"/>
  <c r="T1643" i="19"/>
  <c r="H1642" i="19"/>
  <c r="G1644" i="19"/>
  <c r="W1644" i="19" s="1"/>
  <c r="E1645" i="19"/>
  <c r="C1647" i="19"/>
  <c r="B1646" i="19"/>
  <c r="N1643" i="19" a="1"/>
  <c r="R1643" i="19" a="1"/>
  <c r="O1643" i="19" a="1"/>
  <c r="F1646" i="19" a="1"/>
  <c r="E1646" i="19" a="1"/>
  <c r="G1645" i="19" a="1"/>
  <c r="R1643" i="19" l="1"/>
  <c r="F1646" i="19"/>
  <c r="V1644" i="19"/>
  <c r="O1643" i="19"/>
  <c r="Q1643" i="19" s="1"/>
  <c r="N1643" i="19"/>
  <c r="P1643" i="19" s="1"/>
  <c r="H1643" i="19"/>
  <c r="K1644" i="19"/>
  <c r="L1644" i="19"/>
  <c r="M1644" i="19"/>
  <c r="U1644" i="19"/>
  <c r="S1644" i="19"/>
  <c r="X1644" i="19"/>
  <c r="J1644" i="19"/>
  <c r="T1644" i="19"/>
  <c r="I1644" i="19"/>
  <c r="G1645" i="19"/>
  <c r="W1645" i="19" s="1"/>
  <c r="E1646" i="19"/>
  <c r="C1648" i="19"/>
  <c r="B1647" i="19"/>
  <c r="N1644" i="19" a="1"/>
  <c r="R1644" i="19" a="1"/>
  <c r="O1644" i="19" a="1"/>
  <c r="F1647" i="19" a="1"/>
  <c r="E1647" i="19" a="1"/>
  <c r="G1646" i="19" a="1"/>
  <c r="R1644" i="19" l="1"/>
  <c r="F1647" i="19"/>
  <c r="V1645" i="19"/>
  <c r="O1644" i="19"/>
  <c r="Q1644" i="19" s="1"/>
  <c r="N1644" i="19"/>
  <c r="P1644" i="19" s="1"/>
  <c r="L1645" i="19"/>
  <c r="K1645" i="19"/>
  <c r="M1645" i="19"/>
  <c r="H1644" i="19"/>
  <c r="J1645" i="19"/>
  <c r="X1645" i="19"/>
  <c r="T1645" i="19"/>
  <c r="S1645" i="19"/>
  <c r="I1645" i="19"/>
  <c r="U1645" i="19"/>
  <c r="G1646" i="19"/>
  <c r="W1646" i="19" s="1"/>
  <c r="E1647" i="19"/>
  <c r="C1649" i="19"/>
  <c r="B1648" i="19"/>
  <c r="R1645" i="19" a="1"/>
  <c r="N1645" i="19" a="1"/>
  <c r="O1645" i="19" a="1"/>
  <c r="F1648" i="19" a="1"/>
  <c r="E1648" i="19" a="1"/>
  <c r="G1647" i="19" a="1"/>
  <c r="R1645" i="19" l="1"/>
  <c r="F1648" i="19"/>
  <c r="V1646" i="19"/>
  <c r="O1645" i="19"/>
  <c r="Q1645" i="19" s="1"/>
  <c r="N1645" i="19"/>
  <c r="P1645" i="19" s="1"/>
  <c r="M1646" i="19"/>
  <c r="K1646" i="19"/>
  <c r="L1646" i="19"/>
  <c r="I1646" i="19"/>
  <c r="S1646" i="19"/>
  <c r="X1646" i="19"/>
  <c r="U1646" i="19"/>
  <c r="J1646" i="19"/>
  <c r="T1646" i="19"/>
  <c r="H1645" i="19"/>
  <c r="G1647" i="19"/>
  <c r="W1647" i="19" s="1"/>
  <c r="E1648" i="19"/>
  <c r="C1650" i="19"/>
  <c r="B1649" i="19"/>
  <c r="N1646" i="19" a="1"/>
  <c r="R1646" i="19" a="1"/>
  <c r="O1646" i="19" a="1"/>
  <c r="F1649" i="19" a="1"/>
  <c r="E1649" i="19" a="1"/>
  <c r="G1648" i="19" a="1"/>
  <c r="R1646" i="19" l="1"/>
  <c r="F1649" i="19"/>
  <c r="V1647" i="19"/>
  <c r="O1646" i="19"/>
  <c r="Q1646" i="19" s="1"/>
  <c r="N1646" i="19"/>
  <c r="P1646" i="19" s="1"/>
  <c r="K1647" i="19"/>
  <c r="L1647" i="19"/>
  <c r="M1647" i="19"/>
  <c r="J1647" i="19"/>
  <c r="T1647" i="19"/>
  <c r="S1647" i="19"/>
  <c r="U1647" i="19"/>
  <c r="X1647" i="19"/>
  <c r="I1647" i="19"/>
  <c r="G1648" i="19"/>
  <c r="H1646" i="19"/>
  <c r="E1649" i="19"/>
  <c r="C1651" i="19"/>
  <c r="B1650" i="19"/>
  <c r="R1647" i="19" a="1"/>
  <c r="O1647" i="19" a="1"/>
  <c r="N1647" i="19" a="1"/>
  <c r="R1648" i="19" a="1"/>
  <c r="F1650" i="19" a="1"/>
  <c r="E1650" i="19" a="1"/>
  <c r="G1649" i="19" a="1"/>
  <c r="R1647" i="19" l="1"/>
  <c r="F1650" i="19"/>
  <c r="V1648" i="19"/>
  <c r="W1648" i="19"/>
  <c r="O1647" i="19"/>
  <c r="Q1647" i="19" s="1"/>
  <c r="N1647" i="19"/>
  <c r="P1647" i="19" s="1"/>
  <c r="K1648" i="19"/>
  <c r="M1648" i="19"/>
  <c r="L1648" i="19"/>
  <c r="I1648" i="19"/>
  <c r="S1648" i="19"/>
  <c r="X1648" i="19"/>
  <c r="T1648" i="19"/>
  <c r="J1648" i="19"/>
  <c r="U1648" i="19"/>
  <c r="G1649" i="19"/>
  <c r="H1647" i="19"/>
  <c r="R1648" i="19"/>
  <c r="E1650" i="19"/>
  <c r="C1652" i="19"/>
  <c r="B1651" i="19"/>
  <c r="O1648" i="19" a="1"/>
  <c r="N1648" i="19" a="1"/>
  <c r="R1649" i="19" a="1"/>
  <c r="F1651" i="19" a="1"/>
  <c r="G1650" i="19" a="1"/>
  <c r="E1651" i="19" a="1"/>
  <c r="F1651" i="19" l="1"/>
  <c r="V1649" i="19"/>
  <c r="W1649" i="19"/>
  <c r="O1648" i="19"/>
  <c r="Q1648" i="19" s="1"/>
  <c r="N1648" i="19"/>
  <c r="P1648" i="19" s="1"/>
  <c r="L1649" i="19"/>
  <c r="M1649" i="19"/>
  <c r="K1649" i="19"/>
  <c r="T1649" i="19"/>
  <c r="S1649" i="19"/>
  <c r="X1649" i="19"/>
  <c r="J1649" i="19"/>
  <c r="I1649" i="19"/>
  <c r="U1649" i="19"/>
  <c r="G1650" i="19"/>
  <c r="R1649" i="19"/>
  <c r="H1648" i="19"/>
  <c r="E1651" i="19"/>
  <c r="C1653" i="19"/>
  <c r="B1652" i="19"/>
  <c r="O1649" i="19" a="1"/>
  <c r="R1650" i="19" a="1"/>
  <c r="N1649" i="19" a="1"/>
  <c r="F1652" i="19" a="1"/>
  <c r="E1652" i="19" a="1"/>
  <c r="G1651" i="19" a="1"/>
  <c r="F1652" i="19" l="1"/>
  <c r="V1650" i="19"/>
  <c r="W1650" i="19"/>
  <c r="O1649" i="19"/>
  <c r="Q1649" i="19" s="1"/>
  <c r="N1649" i="19"/>
  <c r="P1649" i="19" s="1"/>
  <c r="M1650" i="19"/>
  <c r="K1650" i="19"/>
  <c r="L1650" i="19"/>
  <c r="S1650" i="19"/>
  <c r="J1650" i="19"/>
  <c r="I1650" i="19"/>
  <c r="T1650" i="19"/>
  <c r="X1650" i="19"/>
  <c r="U1650" i="19"/>
  <c r="G1651" i="19"/>
  <c r="W1651" i="19" s="1"/>
  <c r="R1650" i="19"/>
  <c r="H1649" i="19"/>
  <c r="E1652" i="19"/>
  <c r="C1654" i="19"/>
  <c r="B1653" i="19"/>
  <c r="N1650" i="19" a="1"/>
  <c r="O1650" i="19" a="1"/>
  <c r="F1653" i="19" a="1"/>
  <c r="E1653" i="19" a="1"/>
  <c r="G1652" i="19" a="1"/>
  <c r="F1653" i="19" l="1"/>
  <c r="V1651" i="19"/>
  <c r="O1650" i="19"/>
  <c r="Q1650" i="19" s="1"/>
  <c r="N1650" i="19"/>
  <c r="P1650" i="19" s="1"/>
  <c r="K1651" i="19"/>
  <c r="L1651" i="19"/>
  <c r="M1651" i="19"/>
  <c r="U1651" i="19"/>
  <c r="I1651" i="19"/>
  <c r="T1651" i="19"/>
  <c r="S1651" i="19"/>
  <c r="J1651" i="19"/>
  <c r="X1651" i="19"/>
  <c r="G1652" i="19"/>
  <c r="H1650" i="19"/>
  <c r="E1653" i="19"/>
  <c r="C1655" i="19"/>
  <c r="B1654" i="19"/>
  <c r="N1651" i="19" a="1"/>
  <c r="R1651" i="19" a="1"/>
  <c r="O1651" i="19" a="1"/>
  <c r="R1652" i="19" a="1"/>
  <c r="F1654" i="19" a="1"/>
  <c r="E1654" i="19" a="1"/>
  <c r="G1653" i="19" a="1"/>
  <c r="R1651" i="19" l="1"/>
  <c r="F1654" i="19"/>
  <c r="V1652" i="19"/>
  <c r="W1652" i="19"/>
  <c r="O1651" i="19"/>
  <c r="Q1651" i="19" s="1"/>
  <c r="N1651" i="19"/>
  <c r="P1651" i="19" s="1"/>
  <c r="K1652" i="19"/>
  <c r="L1652" i="19"/>
  <c r="M1652" i="19"/>
  <c r="J1652" i="19"/>
  <c r="T1652" i="19"/>
  <c r="S1652" i="19"/>
  <c r="X1652" i="19"/>
  <c r="U1652" i="19"/>
  <c r="I1652" i="19"/>
  <c r="G1653" i="19"/>
  <c r="H1651" i="19"/>
  <c r="R1652" i="19"/>
  <c r="E1654" i="19"/>
  <c r="C1656" i="19"/>
  <c r="B1655" i="19"/>
  <c r="O1652" i="19" a="1"/>
  <c r="N1652" i="19" a="1"/>
  <c r="R1653" i="19" a="1"/>
  <c r="F1655" i="19" a="1"/>
  <c r="E1655" i="19" a="1"/>
  <c r="G1654" i="19" a="1"/>
  <c r="F1655" i="19" l="1"/>
  <c r="V1653" i="19"/>
  <c r="W1653" i="19"/>
  <c r="O1652" i="19"/>
  <c r="Q1652" i="19" s="1"/>
  <c r="N1652" i="19"/>
  <c r="P1652" i="19" s="1"/>
  <c r="L1653" i="19"/>
  <c r="K1653" i="19"/>
  <c r="M1653" i="19"/>
  <c r="X1653" i="19"/>
  <c r="J1653" i="19"/>
  <c r="I1653" i="19"/>
  <c r="H1652" i="19"/>
  <c r="T1653" i="19"/>
  <c r="U1653" i="19"/>
  <c r="S1653" i="19"/>
  <c r="G1654" i="19"/>
  <c r="W1654" i="19" s="1"/>
  <c r="R1653" i="19"/>
  <c r="E1655" i="19"/>
  <c r="C1657" i="19"/>
  <c r="B1656" i="19"/>
  <c r="N1653" i="19" a="1"/>
  <c r="O1653" i="19" a="1"/>
  <c r="F1656" i="19" a="1"/>
  <c r="E1656" i="19" a="1"/>
  <c r="G1655" i="19" a="1"/>
  <c r="F1656" i="19" l="1"/>
  <c r="V1654" i="19"/>
  <c r="O1653" i="19"/>
  <c r="Q1653" i="19" s="1"/>
  <c r="N1653" i="19"/>
  <c r="P1653" i="19" s="1"/>
  <c r="M1654" i="19"/>
  <c r="K1654" i="19"/>
  <c r="L1654" i="19"/>
  <c r="U1654" i="19"/>
  <c r="X1654" i="19"/>
  <c r="J1654" i="19"/>
  <c r="T1654" i="19"/>
  <c r="I1654" i="19"/>
  <c r="S1654" i="19"/>
  <c r="G1655" i="19"/>
  <c r="H1653" i="19"/>
  <c r="E1656" i="19"/>
  <c r="C1658" i="19"/>
  <c r="B1657" i="19"/>
  <c r="R1655" i="19" a="1"/>
  <c r="R1654" i="19" a="1"/>
  <c r="O1654" i="19" a="1"/>
  <c r="N1654" i="19" a="1"/>
  <c r="F1657" i="19" a="1"/>
  <c r="E1657" i="19" a="1"/>
  <c r="G1656" i="19" a="1"/>
  <c r="R1654" i="19" l="1"/>
  <c r="F1657" i="19"/>
  <c r="V1655" i="19"/>
  <c r="W1655" i="19"/>
  <c r="O1654" i="19"/>
  <c r="Q1654" i="19" s="1"/>
  <c r="N1654" i="19"/>
  <c r="P1654" i="19" s="1"/>
  <c r="K1655" i="19"/>
  <c r="M1655" i="19"/>
  <c r="L1655" i="19"/>
  <c r="J1655" i="19"/>
  <c r="S1655" i="19"/>
  <c r="U1655" i="19"/>
  <c r="X1655" i="19"/>
  <c r="T1655" i="19"/>
  <c r="I1655" i="19"/>
  <c r="G1656" i="19"/>
  <c r="H1654" i="19"/>
  <c r="R1655" i="19"/>
  <c r="E1657" i="19"/>
  <c r="C1659" i="19"/>
  <c r="B1658" i="19"/>
  <c r="O1655" i="19" a="1"/>
  <c r="N1655" i="19" a="1"/>
  <c r="R1656" i="19" a="1"/>
  <c r="F1658" i="19" a="1"/>
  <c r="E1658" i="19" a="1"/>
  <c r="G1657" i="19" a="1"/>
  <c r="F1658" i="19" l="1"/>
  <c r="V1656" i="19"/>
  <c r="W1656" i="19"/>
  <c r="O1655" i="19"/>
  <c r="Q1655" i="19" s="1"/>
  <c r="N1655" i="19"/>
  <c r="P1655" i="19" s="1"/>
  <c r="K1656" i="19"/>
  <c r="M1656" i="19"/>
  <c r="L1656" i="19"/>
  <c r="X1656" i="19"/>
  <c r="S1656" i="19"/>
  <c r="U1656" i="19"/>
  <c r="J1656" i="19"/>
  <c r="T1656" i="19"/>
  <c r="I1656" i="19"/>
  <c r="G1657" i="19"/>
  <c r="H1655" i="19"/>
  <c r="R1656" i="19"/>
  <c r="E1658" i="19"/>
  <c r="C1660" i="19"/>
  <c r="B1659" i="19"/>
  <c r="O1656" i="19" a="1"/>
  <c r="R1657" i="19" a="1"/>
  <c r="N1656" i="19" a="1"/>
  <c r="F1659" i="19" a="1"/>
  <c r="G1658" i="19" a="1"/>
  <c r="E1659" i="19" a="1"/>
  <c r="F1659" i="19" l="1"/>
  <c r="V1657" i="19"/>
  <c r="W1657" i="19"/>
  <c r="O1656" i="19"/>
  <c r="Q1656" i="19" s="1"/>
  <c r="N1656" i="19"/>
  <c r="P1656" i="19" s="1"/>
  <c r="L1657" i="19"/>
  <c r="M1657" i="19"/>
  <c r="K1657" i="19"/>
  <c r="X1657" i="19"/>
  <c r="T1657" i="19"/>
  <c r="S1657" i="19"/>
  <c r="I1657" i="19"/>
  <c r="U1657" i="19"/>
  <c r="J1657" i="19"/>
  <c r="G1658" i="19"/>
  <c r="R1657" i="19"/>
  <c r="H1656" i="19"/>
  <c r="E1659" i="19"/>
  <c r="C1661" i="19"/>
  <c r="B1660" i="19"/>
  <c r="N1657" i="19" a="1"/>
  <c r="R1658" i="19" a="1"/>
  <c r="O1657" i="19" a="1"/>
  <c r="F1660" i="19" a="1"/>
  <c r="E1660" i="19" a="1"/>
  <c r="G1659" i="19" a="1"/>
  <c r="F1660" i="19" l="1"/>
  <c r="V1658" i="19"/>
  <c r="W1658" i="19"/>
  <c r="O1657" i="19"/>
  <c r="Q1657" i="19" s="1"/>
  <c r="N1657" i="19"/>
  <c r="P1657" i="19" s="1"/>
  <c r="M1658" i="19"/>
  <c r="L1658" i="19"/>
  <c r="K1658" i="19"/>
  <c r="J1658" i="19"/>
  <c r="U1658" i="19"/>
  <c r="S1658" i="19"/>
  <c r="X1658" i="19"/>
  <c r="T1658" i="19"/>
  <c r="I1658" i="19"/>
  <c r="G1659" i="19"/>
  <c r="H1657" i="19"/>
  <c r="R1658" i="19"/>
  <c r="E1660" i="19"/>
  <c r="C1662" i="19"/>
  <c r="B1661" i="19"/>
  <c r="N1658" i="19" a="1"/>
  <c r="O1658" i="19" a="1"/>
  <c r="F1661" i="19" a="1"/>
  <c r="G1660" i="19" a="1"/>
  <c r="E1661" i="19" a="1"/>
  <c r="F1661" i="19" l="1"/>
  <c r="V1659" i="19"/>
  <c r="W1659" i="19"/>
  <c r="O1658" i="19"/>
  <c r="Q1658" i="19" s="1"/>
  <c r="N1658" i="19"/>
  <c r="P1658" i="19" s="1"/>
  <c r="L1659" i="19"/>
  <c r="K1659" i="19"/>
  <c r="M1659" i="19"/>
  <c r="U1659" i="19"/>
  <c r="I1659" i="19"/>
  <c r="T1659" i="19"/>
  <c r="J1659" i="19"/>
  <c r="X1659" i="19"/>
  <c r="S1659" i="19"/>
  <c r="G1660" i="19"/>
  <c r="H1658" i="19"/>
  <c r="E1661" i="19"/>
  <c r="C1663" i="19"/>
  <c r="B1662" i="19"/>
  <c r="R1659" i="19" a="1"/>
  <c r="N1659" i="19" a="1"/>
  <c r="O1659" i="19" a="1"/>
  <c r="F1662" i="19" a="1"/>
  <c r="E1662" i="19" a="1"/>
  <c r="G1661" i="19" a="1"/>
  <c r="R1659" i="19" l="1"/>
  <c r="F1662" i="19"/>
  <c r="V1660" i="19"/>
  <c r="W1660" i="19"/>
  <c r="O1659" i="19"/>
  <c r="Q1659" i="19" s="1"/>
  <c r="S1660" i="19"/>
  <c r="N1659" i="19"/>
  <c r="P1659" i="19" s="1"/>
  <c r="K1660" i="19"/>
  <c r="L1660" i="19"/>
  <c r="M1660" i="19"/>
  <c r="J1660" i="19"/>
  <c r="I1660" i="19"/>
  <c r="X1660" i="19"/>
  <c r="T1660" i="19"/>
  <c r="U1660" i="19"/>
  <c r="G1661" i="19"/>
  <c r="H1659" i="19"/>
  <c r="E1662" i="19"/>
  <c r="C1664" i="19"/>
  <c r="B1663" i="19"/>
  <c r="R1661" i="19" a="1"/>
  <c r="N1660" i="19" a="1"/>
  <c r="O1660" i="19" a="1"/>
  <c r="R1660" i="19" a="1"/>
  <c r="F1663" i="19" a="1"/>
  <c r="E1663" i="19" a="1"/>
  <c r="G1662" i="19" a="1"/>
  <c r="R1660" i="19" l="1"/>
  <c r="F1663" i="19"/>
  <c r="V1661" i="19"/>
  <c r="W1661" i="19"/>
  <c r="O1660" i="19"/>
  <c r="Q1660" i="19" s="1"/>
  <c r="I1661" i="19"/>
  <c r="N1660" i="19"/>
  <c r="P1660" i="19" s="1"/>
  <c r="T1661" i="19"/>
  <c r="L1661" i="19"/>
  <c r="K1661" i="19"/>
  <c r="M1661" i="19"/>
  <c r="S1661" i="19"/>
  <c r="U1661" i="19"/>
  <c r="J1661" i="19"/>
  <c r="X1661" i="19"/>
  <c r="G1662" i="19"/>
  <c r="H1660" i="19"/>
  <c r="R1661" i="19"/>
  <c r="E1663" i="19"/>
  <c r="C1665" i="19"/>
  <c r="B1664" i="19"/>
  <c r="O1661" i="19" a="1"/>
  <c r="N1661" i="19" a="1"/>
  <c r="R1662" i="19" a="1"/>
  <c r="F1664" i="19" a="1"/>
  <c r="E1664" i="19" a="1"/>
  <c r="G1663" i="19" a="1"/>
  <c r="F1664" i="19" l="1"/>
  <c r="V1662" i="19"/>
  <c r="W1662" i="19"/>
  <c r="O1661" i="19"/>
  <c r="Q1661" i="19" s="1"/>
  <c r="N1661" i="19"/>
  <c r="P1661" i="19" s="1"/>
  <c r="M1662" i="19"/>
  <c r="K1662" i="19"/>
  <c r="L1662" i="19"/>
  <c r="T1662" i="19"/>
  <c r="J1662" i="19"/>
  <c r="S1662" i="19"/>
  <c r="X1662" i="19"/>
  <c r="I1662" i="19"/>
  <c r="U1662" i="19"/>
  <c r="G1663" i="19"/>
  <c r="R1662" i="19"/>
  <c r="H1661" i="19"/>
  <c r="E1664" i="19"/>
  <c r="C1666" i="19"/>
  <c r="B1665" i="19"/>
  <c r="R1663" i="19" a="1"/>
  <c r="O1662" i="19" a="1"/>
  <c r="N1662" i="19" a="1"/>
  <c r="F1665" i="19" a="1"/>
  <c r="E1665" i="19" a="1"/>
  <c r="G1664" i="19" a="1"/>
  <c r="F1665" i="19" l="1"/>
  <c r="V1663" i="19"/>
  <c r="W1663" i="19"/>
  <c r="O1662" i="19"/>
  <c r="Q1662" i="19" s="1"/>
  <c r="U1663" i="19"/>
  <c r="T1663" i="19"/>
  <c r="N1662" i="19"/>
  <c r="P1662" i="19" s="1"/>
  <c r="M1663" i="19"/>
  <c r="K1663" i="19"/>
  <c r="L1663" i="19"/>
  <c r="J1663" i="19"/>
  <c r="X1663" i="19"/>
  <c r="S1663" i="19"/>
  <c r="I1663" i="19"/>
  <c r="H1662" i="19"/>
  <c r="G1664" i="19"/>
  <c r="W1664" i="19" s="1"/>
  <c r="R1663" i="19"/>
  <c r="E1665" i="19"/>
  <c r="C1667" i="19"/>
  <c r="B1666" i="19"/>
  <c r="O1663" i="19" a="1"/>
  <c r="N1663" i="19" a="1"/>
  <c r="F1666" i="19" a="1"/>
  <c r="E1666" i="19" a="1"/>
  <c r="G1665" i="19" a="1"/>
  <c r="F1666" i="19" l="1"/>
  <c r="V1664" i="19"/>
  <c r="O1663" i="19"/>
  <c r="Q1663" i="19" s="1"/>
  <c r="T1664" i="19"/>
  <c r="U1664" i="19"/>
  <c r="X1664" i="19"/>
  <c r="J1664" i="19"/>
  <c r="N1663" i="19"/>
  <c r="P1663" i="19" s="1"/>
  <c r="K1664" i="19"/>
  <c r="M1664" i="19"/>
  <c r="L1664" i="19"/>
  <c r="I1664" i="19"/>
  <c r="S1664" i="19"/>
  <c r="G1665" i="19"/>
  <c r="H1663" i="19"/>
  <c r="E1666" i="19"/>
  <c r="C1668" i="19"/>
  <c r="B1667" i="19"/>
  <c r="R1664" i="19" a="1"/>
  <c r="N1664" i="19" a="1"/>
  <c r="O1664" i="19" a="1"/>
  <c r="R1665" i="19" a="1"/>
  <c r="F1667" i="19" a="1"/>
  <c r="E1667" i="19" a="1"/>
  <c r="G1666" i="19" a="1"/>
  <c r="R1664" i="19" l="1"/>
  <c r="F1667" i="19"/>
  <c r="V1665" i="19"/>
  <c r="W1665" i="19"/>
  <c r="O1664" i="19"/>
  <c r="Q1664" i="19" s="1"/>
  <c r="N1664" i="19"/>
  <c r="P1664" i="19" s="1"/>
  <c r="U1665" i="19"/>
  <c r="L1665" i="19"/>
  <c r="M1665" i="19"/>
  <c r="K1665" i="19"/>
  <c r="T1665" i="19"/>
  <c r="I1665" i="19"/>
  <c r="S1665" i="19"/>
  <c r="X1665" i="19"/>
  <c r="J1665" i="19"/>
  <c r="G1666" i="19"/>
  <c r="H1664" i="19"/>
  <c r="R1665" i="19"/>
  <c r="E1667" i="19"/>
  <c r="C1669" i="19"/>
  <c r="B1668" i="19"/>
  <c r="O1665" i="19" a="1"/>
  <c r="R1666" i="19" a="1"/>
  <c r="N1665" i="19" a="1"/>
  <c r="F1668" i="19" a="1"/>
  <c r="G1667" i="19" a="1"/>
  <c r="E1668" i="19" a="1"/>
  <c r="F1668" i="19" l="1"/>
  <c r="V1666" i="19"/>
  <c r="W1666" i="19"/>
  <c r="O1665" i="19"/>
  <c r="Q1665" i="19" s="1"/>
  <c r="N1665" i="19"/>
  <c r="P1665" i="19" s="1"/>
  <c r="X1666" i="19"/>
  <c r="M1666" i="19"/>
  <c r="L1666" i="19"/>
  <c r="K1666" i="19"/>
  <c r="T1666" i="19"/>
  <c r="I1666" i="19"/>
  <c r="J1666" i="19"/>
  <c r="U1666" i="19"/>
  <c r="S1666" i="19"/>
  <c r="H1665" i="19"/>
  <c r="G1667" i="19"/>
  <c r="W1667" i="19" s="1"/>
  <c r="R1666" i="19"/>
  <c r="E1668" i="19"/>
  <c r="C1670" i="19"/>
  <c r="B1669" i="19"/>
  <c r="N1666" i="19" a="1"/>
  <c r="O1666" i="19" a="1"/>
  <c r="F1669" i="19" a="1"/>
  <c r="E1669" i="19" a="1"/>
  <c r="G1668" i="19" a="1"/>
  <c r="F1669" i="19" l="1"/>
  <c r="V1667" i="19"/>
  <c r="O1666" i="19"/>
  <c r="Q1666" i="19" s="1"/>
  <c r="N1666" i="19"/>
  <c r="P1666" i="19" s="1"/>
  <c r="L1667" i="19"/>
  <c r="M1667" i="19"/>
  <c r="K1667" i="19"/>
  <c r="S1667" i="19"/>
  <c r="J1667" i="19"/>
  <c r="U1667" i="19"/>
  <c r="X1667" i="19"/>
  <c r="T1667" i="19"/>
  <c r="I1667" i="19"/>
  <c r="G1668" i="19"/>
  <c r="H1666" i="19"/>
  <c r="E1669" i="19"/>
  <c r="C1671" i="19"/>
  <c r="B1670" i="19"/>
  <c r="R1667" i="19" a="1"/>
  <c r="O1667" i="19" a="1"/>
  <c r="N1667" i="19" a="1"/>
  <c r="F1670" i="19" a="1"/>
  <c r="E1670" i="19" a="1"/>
  <c r="G1669" i="19" a="1"/>
  <c r="R1667" i="19" l="1"/>
  <c r="F1670" i="19"/>
  <c r="V1668" i="19"/>
  <c r="W1668" i="19"/>
  <c r="O1667" i="19"/>
  <c r="Q1667" i="19" s="1"/>
  <c r="N1667" i="19"/>
  <c r="P1667" i="19" s="1"/>
  <c r="X1668" i="19"/>
  <c r="K1668" i="19"/>
  <c r="L1668" i="19"/>
  <c r="M1668" i="19"/>
  <c r="T1668" i="19"/>
  <c r="I1668" i="19"/>
  <c r="S1668" i="19"/>
  <c r="J1668" i="19"/>
  <c r="U1668" i="19"/>
  <c r="G1669" i="19"/>
  <c r="H1667" i="19"/>
  <c r="E1670" i="19"/>
  <c r="C1672" i="19"/>
  <c r="B1671" i="19"/>
  <c r="R1669" i="19" a="1"/>
  <c r="O1668" i="19" a="1"/>
  <c r="R1668" i="19" a="1"/>
  <c r="N1668" i="19" a="1"/>
  <c r="F1671" i="19" a="1"/>
  <c r="E1671" i="19" a="1"/>
  <c r="G1670" i="19" a="1"/>
  <c r="R1668" i="19" l="1"/>
  <c r="F1671" i="19"/>
  <c r="V1669" i="19"/>
  <c r="W1669" i="19"/>
  <c r="O1668" i="19"/>
  <c r="Q1668" i="19" s="1"/>
  <c r="N1668" i="19"/>
  <c r="P1668" i="19" s="1"/>
  <c r="L1669" i="19"/>
  <c r="K1669" i="19"/>
  <c r="M1669" i="19"/>
  <c r="T1669" i="19"/>
  <c r="J1669" i="19"/>
  <c r="U1669" i="19"/>
  <c r="S1669" i="19"/>
  <c r="I1669" i="19"/>
  <c r="X1669" i="19"/>
  <c r="G1670" i="19"/>
  <c r="H1668" i="19"/>
  <c r="R1669" i="19"/>
  <c r="E1671" i="19"/>
  <c r="C1673" i="19"/>
  <c r="B1672" i="19"/>
  <c r="O1669" i="19" a="1"/>
  <c r="N1669" i="19" a="1"/>
  <c r="R1670" i="19" a="1"/>
  <c r="F1672" i="19" a="1"/>
  <c r="G1671" i="19" a="1"/>
  <c r="E1672" i="19" a="1"/>
  <c r="F1672" i="19" l="1"/>
  <c r="V1670" i="19"/>
  <c r="W1670" i="19"/>
  <c r="O1669" i="19"/>
  <c r="Q1669" i="19" s="1"/>
  <c r="U1670" i="19"/>
  <c r="N1669" i="19"/>
  <c r="P1669" i="19" s="1"/>
  <c r="H1669" i="19"/>
  <c r="I1670" i="19"/>
  <c r="M1670" i="19"/>
  <c r="K1670" i="19"/>
  <c r="L1670" i="19"/>
  <c r="T1670" i="19"/>
  <c r="X1670" i="19"/>
  <c r="J1670" i="19"/>
  <c r="S1670" i="19"/>
  <c r="G1671" i="19"/>
  <c r="W1671" i="19" s="1"/>
  <c r="R1670" i="19"/>
  <c r="E1672" i="19"/>
  <c r="C1674" i="19"/>
  <c r="B1673" i="19"/>
  <c r="N1670" i="19" a="1"/>
  <c r="O1670" i="19" a="1"/>
  <c r="F1673" i="19" a="1"/>
  <c r="G1672" i="19" a="1"/>
  <c r="E1673" i="19" a="1"/>
  <c r="F1673" i="19" l="1"/>
  <c r="V1671" i="19"/>
  <c r="O1670" i="19"/>
  <c r="Q1670" i="19" s="1"/>
  <c r="I1671" i="19"/>
  <c r="N1670" i="19"/>
  <c r="P1670" i="19" s="1"/>
  <c r="T1671" i="19"/>
  <c r="K1671" i="19"/>
  <c r="L1671" i="19"/>
  <c r="M1671" i="19"/>
  <c r="S1671" i="19"/>
  <c r="J1671" i="19"/>
  <c r="U1671" i="19"/>
  <c r="X1671" i="19"/>
  <c r="G1672" i="19"/>
  <c r="H1670" i="19"/>
  <c r="E1673" i="19"/>
  <c r="C1675" i="19"/>
  <c r="B1674" i="19"/>
  <c r="R1671" i="19" a="1"/>
  <c r="R1672" i="19" a="1"/>
  <c r="O1671" i="19" a="1"/>
  <c r="N1671" i="19" a="1"/>
  <c r="F1674" i="19" a="1"/>
  <c r="E1674" i="19" a="1"/>
  <c r="G1673" i="19" a="1"/>
  <c r="R1671" i="19" l="1"/>
  <c r="F1674" i="19"/>
  <c r="V1672" i="19"/>
  <c r="W1672" i="19"/>
  <c r="O1671" i="19"/>
  <c r="Q1671" i="19" s="1"/>
  <c r="N1671" i="19"/>
  <c r="P1671" i="19" s="1"/>
  <c r="J1672" i="19"/>
  <c r="K1672" i="19"/>
  <c r="L1672" i="19"/>
  <c r="M1672" i="19"/>
  <c r="S1672" i="19"/>
  <c r="U1672" i="19"/>
  <c r="X1672" i="19"/>
  <c r="T1672" i="19"/>
  <c r="I1672" i="19"/>
  <c r="H1671" i="19"/>
  <c r="G1673" i="19"/>
  <c r="W1673" i="19" s="1"/>
  <c r="R1672" i="19"/>
  <c r="E1674" i="19"/>
  <c r="C1676" i="19"/>
  <c r="B1675" i="19"/>
  <c r="O1672" i="19" a="1"/>
  <c r="N1672" i="19" a="1"/>
  <c r="F1675" i="19" a="1"/>
  <c r="G1674" i="19" a="1"/>
  <c r="E1675" i="19" a="1"/>
  <c r="F1675" i="19" l="1"/>
  <c r="V1673" i="19"/>
  <c r="O1672" i="19"/>
  <c r="Q1672" i="19" s="1"/>
  <c r="N1672" i="19"/>
  <c r="P1672" i="19" s="1"/>
  <c r="S1673" i="19"/>
  <c r="L1673" i="19"/>
  <c r="K1673" i="19"/>
  <c r="M1673" i="19"/>
  <c r="U1673" i="19"/>
  <c r="H1672" i="19"/>
  <c r="J1673" i="19"/>
  <c r="T1673" i="19"/>
  <c r="X1673" i="19"/>
  <c r="I1673" i="19"/>
  <c r="G1674" i="19"/>
  <c r="W1674" i="19" s="1"/>
  <c r="E1675" i="19"/>
  <c r="C1677" i="19"/>
  <c r="B1676" i="19"/>
  <c r="R1673" i="19" a="1"/>
  <c r="N1673" i="19" a="1"/>
  <c r="O1673" i="19" a="1"/>
  <c r="F1676" i="19" a="1"/>
  <c r="E1676" i="19" a="1"/>
  <c r="G1675" i="19" a="1"/>
  <c r="R1673" i="19" l="1"/>
  <c r="F1676" i="19"/>
  <c r="V1674" i="19"/>
  <c r="O1673" i="19"/>
  <c r="Q1673" i="19" s="1"/>
  <c r="S1674" i="19"/>
  <c r="N1673" i="19"/>
  <c r="P1673" i="19" s="1"/>
  <c r="M1674" i="19"/>
  <c r="K1674" i="19"/>
  <c r="L1674" i="19"/>
  <c r="H1673" i="19"/>
  <c r="T1674" i="19"/>
  <c r="I1674" i="19"/>
  <c r="J1674" i="19"/>
  <c r="U1674" i="19"/>
  <c r="X1674" i="19"/>
  <c r="G1675" i="19"/>
  <c r="W1675" i="19" s="1"/>
  <c r="E1676" i="19"/>
  <c r="C1678" i="19"/>
  <c r="B1677" i="19"/>
  <c r="R1674" i="19" a="1"/>
  <c r="O1674" i="19" a="1"/>
  <c r="N1674" i="19" a="1"/>
  <c r="F1677" i="19" a="1"/>
  <c r="E1677" i="19" a="1"/>
  <c r="G1676" i="19" a="1"/>
  <c r="R1674" i="19" l="1"/>
  <c r="F1677" i="19"/>
  <c r="V1675" i="19"/>
  <c r="O1674" i="19"/>
  <c r="Q1674" i="19" s="1"/>
  <c r="N1674" i="19"/>
  <c r="P1674" i="19" s="1"/>
  <c r="H1674" i="19"/>
  <c r="K1675" i="19"/>
  <c r="L1675" i="19"/>
  <c r="M1675" i="19"/>
  <c r="T1675" i="19"/>
  <c r="I1675" i="19"/>
  <c r="U1675" i="19"/>
  <c r="S1675" i="19"/>
  <c r="J1675" i="19"/>
  <c r="X1675" i="19"/>
  <c r="G1676" i="19"/>
  <c r="W1676" i="19" s="1"/>
  <c r="E1677" i="19"/>
  <c r="C1679" i="19"/>
  <c r="B1678" i="19"/>
  <c r="N1675" i="19" a="1"/>
  <c r="R1675" i="19" a="1"/>
  <c r="O1675" i="19" a="1"/>
  <c r="F1678" i="19" a="1"/>
  <c r="G1677" i="19" a="1"/>
  <c r="E1678" i="19" a="1"/>
  <c r="R1675" i="19" l="1"/>
  <c r="F1678" i="19"/>
  <c r="V1676" i="19"/>
  <c r="O1675" i="19"/>
  <c r="Q1675" i="19" s="1"/>
  <c r="N1675" i="19"/>
  <c r="P1675" i="19" s="1"/>
  <c r="H1675" i="19"/>
  <c r="U1676" i="19"/>
  <c r="K1676" i="19"/>
  <c r="L1676" i="19"/>
  <c r="M1676" i="19"/>
  <c r="S1676" i="19"/>
  <c r="I1676" i="19"/>
  <c r="J1676" i="19"/>
  <c r="X1676" i="19"/>
  <c r="T1676" i="19"/>
  <c r="G1677" i="19"/>
  <c r="W1677" i="19" s="1"/>
  <c r="E1678" i="19"/>
  <c r="C1680" i="19"/>
  <c r="B1679" i="19"/>
  <c r="N1676" i="19" a="1"/>
  <c r="R1676" i="19" a="1"/>
  <c r="O1676" i="19" a="1"/>
  <c r="F1679" i="19" a="1"/>
  <c r="E1679" i="19" a="1"/>
  <c r="G1678" i="19" a="1"/>
  <c r="R1676" i="19" l="1"/>
  <c r="F1679" i="19"/>
  <c r="V1677" i="19"/>
  <c r="O1676" i="19"/>
  <c r="Q1676" i="19" s="1"/>
  <c r="N1676" i="19"/>
  <c r="P1676" i="19" s="1"/>
  <c r="L1677" i="19"/>
  <c r="K1677" i="19"/>
  <c r="M1677" i="19"/>
  <c r="T1677" i="19"/>
  <c r="S1677" i="19"/>
  <c r="I1677" i="19"/>
  <c r="J1677" i="19"/>
  <c r="U1677" i="19"/>
  <c r="X1677" i="19"/>
  <c r="G1678" i="19"/>
  <c r="H1676" i="19"/>
  <c r="E1679" i="19"/>
  <c r="C1681" i="19"/>
  <c r="B1680" i="19"/>
  <c r="R1678" i="19" a="1"/>
  <c r="R1677" i="19" a="1"/>
  <c r="N1677" i="19" a="1"/>
  <c r="O1677" i="19" a="1"/>
  <c r="F1680" i="19" a="1"/>
  <c r="E1680" i="19" a="1"/>
  <c r="G1679" i="19" a="1"/>
  <c r="R1677" i="19" l="1"/>
  <c r="F1680" i="19"/>
  <c r="V1678" i="19"/>
  <c r="W1678" i="19"/>
  <c r="O1677" i="19"/>
  <c r="Q1677" i="19" s="1"/>
  <c r="N1677" i="19"/>
  <c r="P1677" i="19" s="1"/>
  <c r="X1678" i="19"/>
  <c r="M1678" i="19"/>
  <c r="K1678" i="19"/>
  <c r="L1678" i="19"/>
  <c r="I1678" i="19"/>
  <c r="J1678" i="19"/>
  <c r="T1678" i="19"/>
  <c r="U1678" i="19"/>
  <c r="S1678" i="19"/>
  <c r="G1679" i="19"/>
  <c r="R1678" i="19"/>
  <c r="H1677" i="19"/>
  <c r="E1680" i="19"/>
  <c r="C1682" i="19"/>
  <c r="B1681" i="19"/>
  <c r="N1678" i="19" a="1"/>
  <c r="R1679" i="19" a="1"/>
  <c r="O1678" i="19" a="1"/>
  <c r="F1681" i="19" a="1"/>
  <c r="G1680" i="19" a="1"/>
  <c r="E1681" i="19" a="1"/>
  <c r="F1681" i="19" l="1"/>
  <c r="V1679" i="19"/>
  <c r="W1679" i="19"/>
  <c r="O1678" i="19"/>
  <c r="Q1678" i="19" s="1"/>
  <c r="N1678" i="19"/>
  <c r="P1678" i="19" s="1"/>
  <c r="K1679" i="19"/>
  <c r="L1679" i="19"/>
  <c r="M1679" i="19"/>
  <c r="H1678" i="19"/>
  <c r="T1679" i="19"/>
  <c r="U1679" i="19"/>
  <c r="J1679" i="19"/>
  <c r="I1679" i="19"/>
  <c r="S1679" i="19"/>
  <c r="X1679" i="19"/>
  <c r="G1680" i="19"/>
  <c r="W1680" i="19" s="1"/>
  <c r="R1679" i="19"/>
  <c r="E1681" i="19"/>
  <c r="C1683" i="19"/>
  <c r="B1682" i="19"/>
  <c r="O1679" i="19" a="1"/>
  <c r="N1679" i="19" a="1"/>
  <c r="F1682" i="19" a="1"/>
  <c r="G1681" i="19" a="1"/>
  <c r="E1682" i="19" a="1"/>
  <c r="F1682" i="19" l="1"/>
  <c r="V1680" i="19"/>
  <c r="O1679" i="19"/>
  <c r="Q1679" i="19" s="1"/>
  <c r="N1679" i="19"/>
  <c r="P1679" i="19" s="1"/>
  <c r="K1680" i="19"/>
  <c r="L1680" i="19"/>
  <c r="M1680" i="19"/>
  <c r="X1680" i="19"/>
  <c r="T1680" i="19"/>
  <c r="U1680" i="19"/>
  <c r="S1680" i="19"/>
  <c r="I1680" i="19"/>
  <c r="J1680" i="19"/>
  <c r="G1681" i="19"/>
  <c r="H1679" i="19"/>
  <c r="E1682" i="19"/>
  <c r="C1684" i="19"/>
  <c r="B1683" i="19"/>
  <c r="R1680" i="19" a="1"/>
  <c r="R1681" i="19" a="1"/>
  <c r="O1680" i="19" a="1"/>
  <c r="N1680" i="19" a="1"/>
  <c r="F1683" i="19" a="1"/>
  <c r="E1683" i="19" a="1"/>
  <c r="G1682" i="19" a="1"/>
  <c r="R1680" i="19" l="1"/>
  <c r="F1683" i="19"/>
  <c r="V1681" i="19"/>
  <c r="W1681" i="19"/>
  <c r="O1680" i="19"/>
  <c r="Q1680" i="19" s="1"/>
  <c r="N1680" i="19"/>
  <c r="P1680" i="19" s="1"/>
  <c r="M1681" i="19"/>
  <c r="K1681" i="19"/>
  <c r="L1681" i="19"/>
  <c r="X1681" i="19"/>
  <c r="T1681" i="19"/>
  <c r="U1681" i="19"/>
  <c r="J1681" i="19"/>
  <c r="S1681" i="19"/>
  <c r="I1681" i="19"/>
  <c r="G1682" i="19"/>
  <c r="H1680" i="19"/>
  <c r="R1681" i="19"/>
  <c r="E1683" i="19"/>
  <c r="C1685" i="19"/>
  <c r="B1684" i="19"/>
  <c r="R1682" i="19" a="1"/>
  <c r="O1681" i="19" a="1"/>
  <c r="N1681" i="19" a="1"/>
  <c r="F1684" i="19" a="1"/>
  <c r="G1683" i="19" a="1"/>
  <c r="E1684" i="19" a="1"/>
  <c r="F1684" i="19" l="1"/>
  <c r="V1682" i="19"/>
  <c r="W1682" i="19"/>
  <c r="O1681" i="19"/>
  <c r="Q1681" i="19" s="1"/>
  <c r="S1682" i="19"/>
  <c r="N1681" i="19"/>
  <c r="P1681" i="19" s="1"/>
  <c r="K1682" i="19"/>
  <c r="L1682" i="19"/>
  <c r="M1682" i="19"/>
  <c r="T1682" i="19"/>
  <c r="J1682" i="19"/>
  <c r="U1682" i="19"/>
  <c r="X1682" i="19"/>
  <c r="I1682" i="19"/>
  <c r="G1683" i="19"/>
  <c r="H1681" i="19"/>
  <c r="R1682" i="19"/>
  <c r="E1684" i="19"/>
  <c r="C1686" i="19"/>
  <c r="B1685" i="19"/>
  <c r="N1682" i="19" a="1"/>
  <c r="O1682" i="19" a="1"/>
  <c r="R1683" i="19" a="1"/>
  <c r="F1685" i="19" a="1"/>
  <c r="G1684" i="19" a="1"/>
  <c r="E1685" i="19" a="1"/>
  <c r="F1685" i="19" l="1"/>
  <c r="V1683" i="19"/>
  <c r="W1683" i="19"/>
  <c r="O1682" i="19"/>
  <c r="Q1682" i="19" s="1"/>
  <c r="I1683" i="19"/>
  <c r="N1682" i="19"/>
  <c r="P1682" i="19" s="1"/>
  <c r="K1683" i="19"/>
  <c r="M1683" i="19"/>
  <c r="L1683" i="19"/>
  <c r="T1683" i="19"/>
  <c r="J1683" i="19"/>
  <c r="S1683" i="19"/>
  <c r="U1683" i="19"/>
  <c r="X1683" i="19"/>
  <c r="G1684" i="19"/>
  <c r="R1683" i="19"/>
  <c r="H1682" i="19"/>
  <c r="E1685" i="19"/>
  <c r="C1687" i="19"/>
  <c r="B1686" i="19"/>
  <c r="O1683" i="19" a="1"/>
  <c r="N1683" i="19" a="1"/>
  <c r="R1684" i="19" a="1"/>
  <c r="F1686" i="19" a="1"/>
  <c r="G1685" i="19" a="1"/>
  <c r="E1686" i="19" a="1"/>
  <c r="F1686" i="19" l="1"/>
  <c r="V1684" i="19"/>
  <c r="W1684" i="19"/>
  <c r="O1683" i="19"/>
  <c r="Q1683" i="19" s="1"/>
  <c r="N1683" i="19"/>
  <c r="P1683" i="19" s="1"/>
  <c r="L1684" i="19"/>
  <c r="M1684" i="19"/>
  <c r="K1684" i="19"/>
  <c r="X1684" i="19"/>
  <c r="I1684" i="19"/>
  <c r="S1684" i="19"/>
  <c r="T1684" i="19"/>
  <c r="U1684" i="19"/>
  <c r="J1684" i="19"/>
  <c r="G1685" i="19"/>
  <c r="H1683" i="19"/>
  <c r="R1684" i="19"/>
  <c r="E1686" i="19"/>
  <c r="C1688" i="19"/>
  <c r="B1687" i="19"/>
  <c r="O1684" i="19" a="1"/>
  <c r="R1685" i="19" a="1"/>
  <c r="N1684" i="19" a="1"/>
  <c r="F1687" i="19" a="1"/>
  <c r="E1687" i="19" a="1"/>
  <c r="G1686" i="19" a="1"/>
  <c r="F1687" i="19" l="1"/>
  <c r="V1685" i="19"/>
  <c r="W1685" i="19"/>
  <c r="O1684" i="19"/>
  <c r="Q1684" i="19" s="1"/>
  <c r="N1684" i="19"/>
  <c r="P1684" i="19" s="1"/>
  <c r="K1685" i="19"/>
  <c r="L1685" i="19"/>
  <c r="M1685" i="19"/>
  <c r="X1685" i="19"/>
  <c r="S1685" i="19"/>
  <c r="J1685" i="19"/>
  <c r="T1685" i="19"/>
  <c r="U1685" i="19"/>
  <c r="I1685" i="19"/>
  <c r="G1686" i="19"/>
  <c r="R1685" i="19"/>
  <c r="H1684" i="19"/>
  <c r="E1687" i="19"/>
  <c r="C1689" i="19"/>
  <c r="B1688" i="19"/>
  <c r="N1685" i="19" a="1"/>
  <c r="O1685" i="19" a="1"/>
  <c r="R1686" i="19" a="1"/>
  <c r="F1688" i="19" a="1"/>
  <c r="G1687" i="19" a="1"/>
  <c r="E1688" i="19" a="1"/>
  <c r="F1688" i="19" l="1"/>
  <c r="V1686" i="19"/>
  <c r="W1686" i="19"/>
  <c r="O1685" i="19"/>
  <c r="Q1685" i="19" s="1"/>
  <c r="N1685" i="19"/>
  <c r="L1686" i="19"/>
  <c r="K1686" i="19"/>
  <c r="M1686" i="19"/>
  <c r="J1686" i="19"/>
  <c r="T1686" i="19"/>
  <c r="I1686" i="19"/>
  <c r="U1686" i="19"/>
  <c r="S1686" i="19"/>
  <c r="X1686" i="19"/>
  <c r="G1687" i="19"/>
  <c r="W1687" i="19" s="1"/>
  <c r="R1686" i="19"/>
  <c r="E1688" i="19"/>
  <c r="C1690" i="19"/>
  <c r="B1689" i="19"/>
  <c r="O1686" i="19" a="1"/>
  <c r="N1686" i="19" a="1"/>
  <c r="F1689" i="19" a="1"/>
  <c r="E1689" i="19" a="1"/>
  <c r="G1688" i="19" a="1"/>
  <c r="F1689" i="19" l="1"/>
  <c r="V1687" i="19"/>
  <c r="O1686" i="19"/>
  <c r="Q1686" i="19" s="1"/>
  <c r="H1685" i="19"/>
  <c r="P1685" i="19"/>
  <c r="N1686" i="19"/>
  <c r="P1686" i="19" s="1"/>
  <c r="H1686" i="19"/>
  <c r="K1687" i="19"/>
  <c r="L1687" i="19"/>
  <c r="M1687" i="19"/>
  <c r="X1687" i="19"/>
  <c r="S1687" i="19"/>
  <c r="I1687" i="19"/>
  <c r="T1687" i="19"/>
  <c r="J1687" i="19"/>
  <c r="U1687" i="19"/>
  <c r="G1688" i="19"/>
  <c r="E1689" i="19"/>
  <c r="C1691" i="19"/>
  <c r="B1690" i="19"/>
  <c r="R1687" i="19" a="1"/>
  <c r="N1687" i="19" a="1"/>
  <c r="O1687" i="19" a="1"/>
  <c r="F1690" i="19" a="1"/>
  <c r="G1689" i="19" a="1"/>
  <c r="E1690" i="19" a="1"/>
  <c r="R1687" i="19" l="1"/>
  <c r="F1690" i="19"/>
  <c r="V1688" i="19"/>
  <c r="W1688" i="19"/>
  <c r="O1687" i="19"/>
  <c r="Q1687" i="19" s="1"/>
  <c r="N1687" i="19"/>
  <c r="P1687" i="19" s="1"/>
  <c r="K1688" i="19"/>
  <c r="L1688" i="19"/>
  <c r="M1688" i="19"/>
  <c r="J1688" i="19"/>
  <c r="T1688" i="19"/>
  <c r="U1688" i="19"/>
  <c r="S1688" i="19"/>
  <c r="X1688" i="19"/>
  <c r="I1688" i="19"/>
  <c r="H1687" i="19"/>
  <c r="G1689" i="19"/>
  <c r="W1689" i="19" s="1"/>
  <c r="E1690" i="19"/>
  <c r="C1692" i="19"/>
  <c r="B1691" i="19"/>
  <c r="R1688" i="19" a="1"/>
  <c r="N1688" i="19" a="1"/>
  <c r="O1688" i="19" a="1"/>
  <c r="F1691" i="19" a="1"/>
  <c r="E1691" i="19" a="1"/>
  <c r="G1690" i="19" a="1"/>
  <c r="R1688" i="19" l="1"/>
  <c r="F1691" i="19"/>
  <c r="V1689" i="19"/>
  <c r="O1688" i="19"/>
  <c r="Q1688" i="19" s="1"/>
  <c r="N1688" i="19"/>
  <c r="P1688" i="19" s="1"/>
  <c r="M1689" i="19"/>
  <c r="K1689" i="19"/>
  <c r="L1689" i="19"/>
  <c r="H1688" i="19"/>
  <c r="X1689" i="19"/>
  <c r="U1689" i="19"/>
  <c r="T1689" i="19"/>
  <c r="I1689" i="19"/>
  <c r="J1689" i="19"/>
  <c r="S1689" i="19"/>
  <c r="G1690" i="19"/>
  <c r="W1690" i="19" s="1"/>
  <c r="E1691" i="19"/>
  <c r="C1693" i="19"/>
  <c r="B1692" i="19"/>
  <c r="O1689" i="19" a="1"/>
  <c r="R1689" i="19" a="1"/>
  <c r="N1689" i="19" a="1"/>
  <c r="F1692" i="19" a="1"/>
  <c r="E1692" i="19" a="1"/>
  <c r="G1691" i="19" a="1"/>
  <c r="R1689" i="19" l="1"/>
  <c r="F1692" i="19"/>
  <c r="V1690" i="19"/>
  <c r="O1689" i="19"/>
  <c r="Q1689" i="19" s="1"/>
  <c r="N1689" i="19"/>
  <c r="P1689" i="19" s="1"/>
  <c r="K1690" i="19"/>
  <c r="L1690" i="19"/>
  <c r="M1690" i="19"/>
  <c r="I1690" i="19"/>
  <c r="T1690" i="19"/>
  <c r="S1690" i="19"/>
  <c r="U1690" i="19"/>
  <c r="J1690" i="19"/>
  <c r="X1690" i="19"/>
  <c r="G1691" i="19"/>
  <c r="H1689" i="19"/>
  <c r="E1692" i="19"/>
  <c r="C1694" i="19"/>
  <c r="B1693" i="19"/>
  <c r="R1690" i="19" a="1"/>
  <c r="O1690" i="19" a="1"/>
  <c r="N1690" i="19" a="1"/>
  <c r="R1691" i="19" a="1"/>
  <c r="F1693" i="19" a="1"/>
  <c r="G1692" i="19" a="1"/>
  <c r="E1693" i="19" a="1"/>
  <c r="R1690" i="19" l="1"/>
  <c r="F1693" i="19"/>
  <c r="V1691" i="19"/>
  <c r="W1691" i="19"/>
  <c r="O1690" i="19"/>
  <c r="Q1690" i="19" s="1"/>
  <c r="N1690" i="19"/>
  <c r="P1690" i="19" s="1"/>
  <c r="K1691" i="19"/>
  <c r="M1691" i="19"/>
  <c r="L1691" i="19"/>
  <c r="X1691" i="19"/>
  <c r="U1691" i="19"/>
  <c r="I1691" i="19"/>
  <c r="S1691" i="19"/>
  <c r="T1691" i="19"/>
  <c r="J1691" i="19"/>
  <c r="G1692" i="19"/>
  <c r="H1690" i="19"/>
  <c r="R1691" i="19"/>
  <c r="E1693" i="19"/>
  <c r="C1695" i="19"/>
  <c r="B1694" i="19"/>
  <c r="O1691" i="19" a="1"/>
  <c r="R1692" i="19" a="1"/>
  <c r="N1691" i="19" a="1"/>
  <c r="F1694" i="19" a="1"/>
  <c r="G1693" i="19" a="1"/>
  <c r="E1694" i="19" a="1"/>
  <c r="F1694" i="19" l="1"/>
  <c r="V1692" i="19"/>
  <c r="W1692" i="19"/>
  <c r="O1691" i="19"/>
  <c r="Q1691" i="19" s="1"/>
  <c r="N1691" i="19"/>
  <c r="P1691" i="19" s="1"/>
  <c r="H1691" i="19"/>
  <c r="L1692" i="19"/>
  <c r="M1692" i="19"/>
  <c r="K1692" i="19"/>
  <c r="T1692" i="19"/>
  <c r="J1692" i="19"/>
  <c r="U1692" i="19"/>
  <c r="I1692" i="19"/>
  <c r="S1692" i="19"/>
  <c r="X1692" i="19"/>
  <c r="G1693" i="19"/>
  <c r="W1693" i="19" s="1"/>
  <c r="R1692" i="19"/>
  <c r="E1694" i="19"/>
  <c r="C1696" i="19"/>
  <c r="B1695" i="19"/>
  <c r="N1692" i="19" a="1"/>
  <c r="O1692" i="19" a="1"/>
  <c r="F1695" i="19" a="1"/>
  <c r="E1695" i="19" a="1"/>
  <c r="G1694" i="19" a="1"/>
  <c r="F1695" i="19" l="1"/>
  <c r="V1693" i="19"/>
  <c r="O1692" i="19"/>
  <c r="Q1692" i="19" s="1"/>
  <c r="N1692" i="19"/>
  <c r="K1693" i="19"/>
  <c r="L1693" i="19"/>
  <c r="M1693" i="19"/>
  <c r="I1693" i="19"/>
  <c r="U1693" i="19"/>
  <c r="T1693" i="19"/>
  <c r="X1693" i="19"/>
  <c r="S1693" i="19"/>
  <c r="J1693" i="19"/>
  <c r="G1694" i="19"/>
  <c r="W1694" i="19" s="1"/>
  <c r="E1695" i="19"/>
  <c r="C1697" i="19"/>
  <c r="B1696" i="19"/>
  <c r="N1693" i="19" a="1"/>
  <c r="R1693" i="19" a="1"/>
  <c r="O1693" i="19" a="1"/>
  <c r="F1696" i="19" a="1"/>
  <c r="E1696" i="19" a="1"/>
  <c r="G1695" i="19" a="1"/>
  <c r="R1693" i="19" l="1"/>
  <c r="F1696" i="19"/>
  <c r="V1694" i="19"/>
  <c r="O1693" i="19"/>
  <c r="Q1693" i="19" s="1"/>
  <c r="H1692" i="19"/>
  <c r="P1692" i="19"/>
  <c r="N1693" i="19"/>
  <c r="P1693" i="19" s="1"/>
  <c r="H1693" i="19"/>
  <c r="L1694" i="19"/>
  <c r="K1694" i="19"/>
  <c r="M1694" i="19"/>
  <c r="J1694" i="19"/>
  <c r="U1694" i="19"/>
  <c r="G1695" i="19"/>
  <c r="W1695" i="19" s="1"/>
  <c r="T1694" i="19"/>
  <c r="X1694" i="19"/>
  <c r="I1694" i="19"/>
  <c r="S1694" i="19"/>
  <c r="E1696" i="19"/>
  <c r="C1698" i="19"/>
  <c r="B1697" i="19"/>
  <c r="O1694" i="19" a="1"/>
  <c r="R1694" i="19" a="1"/>
  <c r="N1694" i="19" a="1"/>
  <c r="F1697" i="19" a="1"/>
  <c r="E1697" i="19" a="1"/>
  <c r="G1696" i="19" a="1"/>
  <c r="R1694" i="19" l="1"/>
  <c r="F1697" i="19"/>
  <c r="V1695" i="19"/>
  <c r="O1694" i="19"/>
  <c r="Q1694" i="19" s="1"/>
  <c r="N1694" i="19"/>
  <c r="K1695" i="19"/>
  <c r="L1695" i="19"/>
  <c r="M1695" i="19"/>
  <c r="J1695" i="19"/>
  <c r="G1696" i="19"/>
  <c r="W1696" i="19" s="1"/>
  <c r="T1695" i="19"/>
  <c r="U1695" i="19"/>
  <c r="S1695" i="19"/>
  <c r="X1695" i="19"/>
  <c r="I1695" i="19"/>
  <c r="E1697" i="19"/>
  <c r="C1699" i="19"/>
  <c r="B1698" i="19"/>
  <c r="R1695" i="19" a="1"/>
  <c r="O1695" i="19" a="1"/>
  <c r="N1695" i="19" a="1"/>
  <c r="F1698" i="19" a="1"/>
  <c r="E1698" i="19" a="1"/>
  <c r="G1697" i="19" a="1"/>
  <c r="R1695" i="19" l="1"/>
  <c r="F1698" i="19"/>
  <c r="V1696" i="19"/>
  <c r="O1695" i="19"/>
  <c r="Q1695" i="19" s="1"/>
  <c r="H1694" i="19"/>
  <c r="P1694" i="19"/>
  <c r="N1695" i="19"/>
  <c r="P1695" i="19" s="1"/>
  <c r="K1696" i="19"/>
  <c r="L1696" i="19"/>
  <c r="M1696" i="19"/>
  <c r="T1696" i="19"/>
  <c r="G1697" i="19"/>
  <c r="S1696" i="19"/>
  <c r="J1696" i="19"/>
  <c r="I1696" i="19"/>
  <c r="U1696" i="19"/>
  <c r="X1696" i="19"/>
  <c r="H1695" i="19"/>
  <c r="E1698" i="19"/>
  <c r="C1700" i="19"/>
  <c r="B1699" i="19"/>
  <c r="R1696" i="19" a="1"/>
  <c r="O1696" i="19" a="1"/>
  <c r="N1696" i="19" a="1"/>
  <c r="F1699" i="19" a="1"/>
  <c r="E1699" i="19" a="1"/>
  <c r="G1698" i="19" a="1"/>
  <c r="R1696" i="19" l="1"/>
  <c r="F1699" i="19"/>
  <c r="V1697" i="19"/>
  <c r="W1697" i="19"/>
  <c r="O1696" i="19"/>
  <c r="Q1696" i="19" s="1"/>
  <c r="T1697" i="19"/>
  <c r="N1696" i="19"/>
  <c r="P1696" i="19" s="1"/>
  <c r="M1697" i="19"/>
  <c r="K1697" i="19"/>
  <c r="L1697" i="19"/>
  <c r="I1697" i="19"/>
  <c r="J1697" i="19"/>
  <c r="S1697" i="19"/>
  <c r="U1697" i="19"/>
  <c r="X1697" i="19"/>
  <c r="H1696" i="19"/>
  <c r="G1698" i="19"/>
  <c r="W1698" i="19" s="1"/>
  <c r="E1699" i="19"/>
  <c r="C1701" i="19"/>
  <c r="B1700" i="19"/>
  <c r="O1697" i="19" a="1"/>
  <c r="R1697" i="19" a="1"/>
  <c r="N1697" i="19" a="1"/>
  <c r="F1700" i="19" a="1"/>
  <c r="E1700" i="19" a="1"/>
  <c r="G1699" i="19" a="1"/>
  <c r="R1697" i="19" l="1"/>
  <c r="F1700" i="19"/>
  <c r="V1698" i="19"/>
  <c r="O1697" i="19"/>
  <c r="Q1697" i="19" s="1"/>
  <c r="N1697" i="19"/>
  <c r="P1697" i="19" s="1"/>
  <c r="K1698" i="19"/>
  <c r="L1698" i="19"/>
  <c r="M1698" i="19"/>
  <c r="J1698" i="19"/>
  <c r="I1698" i="19"/>
  <c r="X1698" i="19"/>
  <c r="T1698" i="19"/>
  <c r="U1698" i="19"/>
  <c r="S1698" i="19"/>
  <c r="G1699" i="19"/>
  <c r="H1697" i="19"/>
  <c r="E1700" i="19"/>
  <c r="C1702" i="19"/>
  <c r="B1701" i="19"/>
  <c r="N1698" i="19" a="1"/>
  <c r="R1698" i="19" a="1"/>
  <c r="O1698" i="19" a="1"/>
  <c r="F1701" i="19" a="1"/>
  <c r="E1701" i="19" a="1"/>
  <c r="G1700" i="19" a="1"/>
  <c r="R1698" i="19" l="1"/>
  <c r="F1701" i="19"/>
  <c r="V1699" i="19"/>
  <c r="W1699" i="19"/>
  <c r="O1698" i="19"/>
  <c r="Q1698" i="19" s="1"/>
  <c r="N1698" i="19"/>
  <c r="K1699" i="19"/>
  <c r="M1699" i="19"/>
  <c r="L1699" i="19"/>
  <c r="J1699" i="19"/>
  <c r="T1699" i="19"/>
  <c r="U1699" i="19"/>
  <c r="X1699" i="19"/>
  <c r="S1699" i="19"/>
  <c r="I1699" i="19"/>
  <c r="G1700" i="19"/>
  <c r="W1700" i="19" s="1"/>
  <c r="E1701" i="19"/>
  <c r="C1703" i="19"/>
  <c r="B1702" i="19"/>
  <c r="O1699" i="19" a="1"/>
  <c r="R1699" i="19" a="1"/>
  <c r="N1699" i="19" a="1"/>
  <c r="F1702" i="19" a="1"/>
  <c r="E1702" i="19" a="1"/>
  <c r="G1701" i="19" a="1"/>
  <c r="R1699" i="19" l="1"/>
  <c r="F1702" i="19"/>
  <c r="V1700" i="19"/>
  <c r="O1699" i="19"/>
  <c r="Q1699" i="19" s="1"/>
  <c r="H1698" i="19"/>
  <c r="P1698" i="19"/>
  <c r="N1699" i="19"/>
  <c r="P1699" i="19" s="1"/>
  <c r="L1700" i="19"/>
  <c r="M1700" i="19"/>
  <c r="K1700" i="19"/>
  <c r="S1700" i="19"/>
  <c r="I1700" i="19"/>
  <c r="U1700" i="19"/>
  <c r="X1700" i="19"/>
  <c r="J1700" i="19"/>
  <c r="T1700" i="19"/>
  <c r="G1701" i="19"/>
  <c r="W1701" i="19" s="1"/>
  <c r="H1699" i="19"/>
  <c r="E1702" i="19"/>
  <c r="C1704" i="19"/>
  <c r="B1703" i="19"/>
  <c r="R1700" i="19" a="1"/>
  <c r="O1700" i="19" a="1"/>
  <c r="N1700" i="19" a="1"/>
  <c r="F1703" i="19" a="1"/>
  <c r="G1702" i="19" a="1"/>
  <c r="E1703" i="19" a="1"/>
  <c r="R1700" i="19" l="1"/>
  <c r="F1703" i="19"/>
  <c r="V1701" i="19"/>
  <c r="O1700" i="19"/>
  <c r="Q1700" i="19" s="1"/>
  <c r="N1700" i="19"/>
  <c r="P1700" i="19" s="1"/>
  <c r="K1701" i="19"/>
  <c r="L1701" i="19"/>
  <c r="M1701" i="19"/>
  <c r="J1701" i="19"/>
  <c r="I1701" i="19"/>
  <c r="T1701" i="19"/>
  <c r="H1700" i="19"/>
  <c r="U1701" i="19"/>
  <c r="S1701" i="19"/>
  <c r="X1701" i="19"/>
  <c r="G1702" i="19"/>
  <c r="W1702" i="19" s="1"/>
  <c r="E1703" i="19"/>
  <c r="C1705" i="19"/>
  <c r="B1704" i="19"/>
  <c r="N1701" i="19" a="1"/>
  <c r="R1701" i="19" a="1"/>
  <c r="O1701" i="19" a="1"/>
  <c r="F1704" i="19" a="1"/>
  <c r="E1704" i="19" a="1"/>
  <c r="G1703" i="19" a="1"/>
  <c r="R1701" i="19" l="1"/>
  <c r="F1704" i="19"/>
  <c r="V1702" i="19"/>
  <c r="O1701" i="19"/>
  <c r="Q1701" i="19" s="1"/>
  <c r="N1701" i="19"/>
  <c r="P1701" i="19" s="1"/>
  <c r="H1701" i="19"/>
  <c r="L1702" i="19"/>
  <c r="K1702" i="19"/>
  <c r="M1702" i="19"/>
  <c r="T1702" i="19"/>
  <c r="S1702" i="19"/>
  <c r="U1702" i="19"/>
  <c r="X1702" i="19"/>
  <c r="I1702" i="19"/>
  <c r="J1702" i="19"/>
  <c r="G1703" i="19"/>
  <c r="W1703" i="19" s="1"/>
  <c r="E1704" i="19"/>
  <c r="C1706" i="19"/>
  <c r="B1705" i="19"/>
  <c r="N1702" i="19" a="1"/>
  <c r="R1702" i="19" a="1"/>
  <c r="O1702" i="19" a="1"/>
  <c r="F1705" i="19" a="1"/>
  <c r="E1705" i="19" a="1"/>
  <c r="G1704" i="19" a="1"/>
  <c r="R1702" i="19" l="1"/>
  <c r="F1705" i="19"/>
  <c r="I1703" i="19"/>
  <c r="V1703" i="19"/>
  <c r="O1702" i="19"/>
  <c r="Q1702" i="19" s="1"/>
  <c r="N1702" i="19"/>
  <c r="P1702" i="19" s="1"/>
  <c r="K1703" i="19"/>
  <c r="L1703" i="19"/>
  <c r="M1703" i="19"/>
  <c r="S1703" i="19"/>
  <c r="X1703" i="19"/>
  <c r="T1703" i="19"/>
  <c r="J1703" i="19"/>
  <c r="U1703" i="19"/>
  <c r="H1702" i="19"/>
  <c r="G1704" i="19"/>
  <c r="W1704" i="19" s="1"/>
  <c r="E1705" i="19"/>
  <c r="C1707" i="19"/>
  <c r="B1706" i="19"/>
  <c r="R1703" i="19" a="1"/>
  <c r="N1703" i="19" a="1"/>
  <c r="O1703" i="19" a="1"/>
  <c r="F1706" i="19" a="1"/>
  <c r="E1706" i="19" a="1"/>
  <c r="G1705" i="19" a="1"/>
  <c r="R1703" i="19" l="1"/>
  <c r="F1706" i="19"/>
  <c r="V1704" i="19"/>
  <c r="O1703" i="19"/>
  <c r="Q1703" i="19" s="1"/>
  <c r="N1703" i="19"/>
  <c r="K1704" i="19"/>
  <c r="L1704" i="19"/>
  <c r="M1704" i="19"/>
  <c r="S1704" i="19"/>
  <c r="U1704" i="19"/>
  <c r="T1704" i="19"/>
  <c r="J1704" i="19"/>
  <c r="I1704" i="19"/>
  <c r="X1704" i="19"/>
  <c r="G1705" i="19"/>
  <c r="W1705" i="19" s="1"/>
  <c r="E1706" i="19"/>
  <c r="C1708" i="19"/>
  <c r="B1707" i="19"/>
  <c r="R1704" i="19" a="1"/>
  <c r="O1704" i="19" a="1"/>
  <c r="N1704" i="19" a="1"/>
  <c r="F1707" i="19" a="1"/>
  <c r="E1707" i="19" a="1"/>
  <c r="G1706" i="19" a="1"/>
  <c r="R1704" i="19" l="1"/>
  <c r="F1707" i="19"/>
  <c r="V1705" i="19"/>
  <c r="O1704" i="19"/>
  <c r="Q1704" i="19" s="1"/>
  <c r="H1703" i="19"/>
  <c r="P1703" i="19"/>
  <c r="N1704" i="19"/>
  <c r="P1704" i="19" s="1"/>
  <c r="M1705" i="19"/>
  <c r="K1705" i="19"/>
  <c r="L1705" i="19"/>
  <c r="S1705" i="19"/>
  <c r="U1705" i="19"/>
  <c r="J1705" i="19"/>
  <c r="T1705" i="19"/>
  <c r="X1705" i="19"/>
  <c r="I1705" i="19"/>
  <c r="G1706" i="19"/>
  <c r="W1706" i="19" s="1"/>
  <c r="H1704" i="19"/>
  <c r="E1707" i="19"/>
  <c r="C1709" i="19"/>
  <c r="B1708" i="19"/>
  <c r="N1705" i="19" a="1"/>
  <c r="R1705" i="19" a="1"/>
  <c r="O1705" i="19" a="1"/>
  <c r="F1708" i="19" a="1"/>
  <c r="E1708" i="19" a="1"/>
  <c r="G1707" i="19" a="1"/>
  <c r="R1705" i="19" l="1"/>
  <c r="F1708" i="19"/>
  <c r="V1706" i="19"/>
  <c r="O1705" i="19"/>
  <c r="Q1705" i="19" s="1"/>
  <c r="N1705" i="19"/>
  <c r="P1705" i="19" s="1"/>
  <c r="K1706" i="19"/>
  <c r="L1706" i="19"/>
  <c r="M1706" i="19"/>
  <c r="J1706" i="19"/>
  <c r="I1706" i="19"/>
  <c r="G1707" i="19"/>
  <c r="T1706" i="19"/>
  <c r="X1706" i="19"/>
  <c r="S1706" i="19"/>
  <c r="U1706" i="19"/>
  <c r="H1705" i="19"/>
  <c r="E1708" i="19"/>
  <c r="C1710" i="19"/>
  <c r="B1709" i="19"/>
  <c r="R1706" i="19" a="1"/>
  <c r="N1706" i="19" a="1"/>
  <c r="R1707" i="19" a="1"/>
  <c r="O1706" i="19" a="1"/>
  <c r="F1709" i="19" a="1"/>
  <c r="E1709" i="19" a="1"/>
  <c r="G1708" i="19" a="1"/>
  <c r="R1706" i="19" l="1"/>
  <c r="F1709" i="19"/>
  <c r="V1707" i="19"/>
  <c r="W1707" i="19"/>
  <c r="O1706" i="19"/>
  <c r="Q1706" i="19" s="1"/>
  <c r="N1706" i="19"/>
  <c r="P1706" i="19" s="1"/>
  <c r="I1707" i="19"/>
  <c r="K1707" i="19"/>
  <c r="M1707" i="19"/>
  <c r="L1707" i="19"/>
  <c r="X1707" i="19"/>
  <c r="T1707" i="19"/>
  <c r="U1707" i="19"/>
  <c r="S1707" i="19"/>
  <c r="J1707" i="19"/>
  <c r="H1706" i="19"/>
  <c r="G1708" i="19"/>
  <c r="W1708" i="19" s="1"/>
  <c r="R1707" i="19"/>
  <c r="E1709" i="19"/>
  <c r="C1711" i="19"/>
  <c r="B1710" i="19"/>
  <c r="N1707" i="19" a="1"/>
  <c r="O1707" i="19" a="1"/>
  <c r="F1710" i="19" a="1"/>
  <c r="E1710" i="19" a="1"/>
  <c r="G1709" i="19" a="1"/>
  <c r="F1710" i="19" l="1"/>
  <c r="V1708" i="19"/>
  <c r="O1707" i="19"/>
  <c r="Q1707" i="19" s="1"/>
  <c r="N1707" i="19"/>
  <c r="P1707" i="19" s="1"/>
  <c r="L1708" i="19"/>
  <c r="M1708" i="19"/>
  <c r="K1708" i="19"/>
  <c r="J1708" i="19"/>
  <c r="X1708" i="19"/>
  <c r="I1708" i="19"/>
  <c r="T1708" i="19"/>
  <c r="U1708" i="19"/>
  <c r="S1708" i="19"/>
  <c r="G1709" i="19"/>
  <c r="H1707" i="19"/>
  <c r="E1710" i="19"/>
  <c r="C1712" i="19"/>
  <c r="B1711" i="19"/>
  <c r="O1708" i="19" a="1"/>
  <c r="R1709" i="19" a="1"/>
  <c r="R1708" i="19" a="1"/>
  <c r="N1708" i="19" a="1"/>
  <c r="F1711" i="19" a="1"/>
  <c r="E1711" i="19" a="1"/>
  <c r="G1710" i="19" a="1"/>
  <c r="R1708" i="19" l="1"/>
  <c r="F1711" i="19"/>
  <c r="V1709" i="19"/>
  <c r="W1709" i="19"/>
  <c r="O1708" i="19"/>
  <c r="Q1708" i="19" s="1"/>
  <c r="N1708" i="19"/>
  <c r="P1708" i="19" s="1"/>
  <c r="H1708" i="19"/>
  <c r="K1709" i="19"/>
  <c r="L1709" i="19"/>
  <c r="M1709" i="19"/>
  <c r="U1709" i="19"/>
  <c r="J1709" i="19"/>
  <c r="G1710" i="19"/>
  <c r="I1709" i="19"/>
  <c r="T1709" i="19"/>
  <c r="X1709" i="19"/>
  <c r="S1709" i="19"/>
  <c r="R1709" i="19"/>
  <c r="E1711" i="19"/>
  <c r="C1713" i="19"/>
  <c r="B1712" i="19"/>
  <c r="R1710" i="19" a="1"/>
  <c r="N1709" i="19" a="1"/>
  <c r="O1709" i="19" a="1"/>
  <c r="F1712" i="19" a="1"/>
  <c r="G1711" i="19" a="1"/>
  <c r="E1712" i="19" a="1"/>
  <c r="F1712" i="19" l="1"/>
  <c r="V1710" i="19"/>
  <c r="W1710" i="19"/>
  <c r="O1709" i="19"/>
  <c r="Q1709" i="19" s="1"/>
  <c r="N1709" i="19"/>
  <c r="P1709" i="19" s="1"/>
  <c r="L1710" i="19"/>
  <c r="K1710" i="19"/>
  <c r="M1710" i="19"/>
  <c r="S1710" i="19"/>
  <c r="J1710" i="19"/>
  <c r="G1711" i="19"/>
  <c r="W1711" i="19" s="1"/>
  <c r="I1710" i="19"/>
  <c r="T1710" i="19"/>
  <c r="U1710" i="19"/>
  <c r="X1710" i="19"/>
  <c r="R1710" i="19"/>
  <c r="H1709" i="19"/>
  <c r="E1712" i="19"/>
  <c r="C1714" i="19"/>
  <c r="B1713" i="19"/>
  <c r="O1710" i="19" a="1"/>
  <c r="N1710" i="19" a="1"/>
  <c r="F1713" i="19" a="1"/>
  <c r="E1713" i="19" a="1"/>
  <c r="G1712" i="19" a="1"/>
  <c r="F1713" i="19" l="1"/>
  <c r="V1711" i="19"/>
  <c r="O1710" i="19"/>
  <c r="Q1710" i="19" s="1"/>
  <c r="N1710" i="19"/>
  <c r="P1710" i="19" s="1"/>
  <c r="K1711" i="19"/>
  <c r="L1711" i="19"/>
  <c r="M1711" i="19"/>
  <c r="S1711" i="19"/>
  <c r="J1711" i="19"/>
  <c r="T1711" i="19"/>
  <c r="U1711" i="19"/>
  <c r="I1711" i="19"/>
  <c r="H1710" i="19"/>
  <c r="X1711" i="19"/>
  <c r="G1712" i="19"/>
  <c r="W1712" i="19" s="1"/>
  <c r="E1713" i="19"/>
  <c r="C1715" i="19"/>
  <c r="B1714" i="19"/>
  <c r="O1711" i="19" a="1"/>
  <c r="R1711" i="19" a="1"/>
  <c r="N1711" i="19" a="1"/>
  <c r="F1714" i="19" a="1"/>
  <c r="E1714" i="19" a="1"/>
  <c r="G1713" i="19" a="1"/>
  <c r="R1711" i="19" l="1"/>
  <c r="F1714" i="19"/>
  <c r="V1712" i="19"/>
  <c r="O1711" i="19"/>
  <c r="Q1711" i="19" s="1"/>
  <c r="N1711" i="19"/>
  <c r="P1711" i="19" s="1"/>
  <c r="K1712" i="19"/>
  <c r="L1712" i="19"/>
  <c r="M1712" i="19"/>
  <c r="I1712" i="19"/>
  <c r="H1711" i="19"/>
  <c r="G1713" i="19"/>
  <c r="X1712" i="19"/>
  <c r="T1712" i="19"/>
  <c r="S1712" i="19"/>
  <c r="J1712" i="19"/>
  <c r="U1712" i="19"/>
  <c r="E1714" i="19"/>
  <c r="C1716" i="19"/>
  <c r="B1715" i="19"/>
  <c r="R1713" i="19" a="1"/>
  <c r="O1712" i="19" a="1"/>
  <c r="R1712" i="19" a="1"/>
  <c r="N1712" i="19" a="1"/>
  <c r="F1715" i="19" a="1"/>
  <c r="E1715" i="19" a="1"/>
  <c r="G1714" i="19" a="1"/>
  <c r="R1712" i="19" l="1"/>
  <c r="F1715" i="19"/>
  <c r="V1713" i="19"/>
  <c r="W1713" i="19"/>
  <c r="O1712" i="19"/>
  <c r="Q1712" i="19" s="1"/>
  <c r="N1712" i="19"/>
  <c r="P1712" i="19" s="1"/>
  <c r="H1712" i="19"/>
  <c r="M1713" i="19"/>
  <c r="K1713" i="19"/>
  <c r="L1713" i="19"/>
  <c r="J1713" i="19"/>
  <c r="T1713" i="19"/>
  <c r="X1713" i="19"/>
  <c r="S1713" i="19"/>
  <c r="I1713" i="19"/>
  <c r="U1713" i="19"/>
  <c r="G1714" i="19"/>
  <c r="W1714" i="19" s="1"/>
  <c r="R1713" i="19"/>
  <c r="E1715" i="19"/>
  <c r="C1717" i="19"/>
  <c r="B1716" i="19"/>
  <c r="O1713" i="19" a="1"/>
  <c r="N1713" i="19" a="1"/>
  <c r="F1716" i="19" a="1"/>
  <c r="E1716" i="19" a="1"/>
  <c r="G1715" i="19" a="1"/>
  <c r="F1716" i="19" l="1"/>
  <c r="V1714" i="19"/>
  <c r="O1713" i="19"/>
  <c r="Q1713" i="19" s="1"/>
  <c r="N1713" i="19"/>
  <c r="P1713" i="19" s="1"/>
  <c r="K1714" i="19"/>
  <c r="L1714" i="19"/>
  <c r="M1714" i="19"/>
  <c r="I1714" i="19"/>
  <c r="T1714" i="19"/>
  <c r="U1714" i="19"/>
  <c r="G1715" i="19"/>
  <c r="W1715" i="19" s="1"/>
  <c r="S1714" i="19"/>
  <c r="J1714" i="19"/>
  <c r="X1714" i="19"/>
  <c r="H1713" i="19"/>
  <c r="E1716" i="19"/>
  <c r="C1718" i="19"/>
  <c r="B1717" i="19"/>
  <c r="O1714" i="19" a="1"/>
  <c r="R1715" i="19" a="1"/>
  <c r="R1714" i="19" a="1"/>
  <c r="N1714" i="19" a="1"/>
  <c r="F1717" i="19" a="1"/>
  <c r="E1717" i="19" a="1"/>
  <c r="G1716" i="19" a="1"/>
  <c r="R1714" i="19" l="1"/>
  <c r="F1717" i="19"/>
  <c r="J1715" i="19"/>
  <c r="I1715" i="19"/>
  <c r="V1715" i="19"/>
  <c r="O1714" i="19"/>
  <c r="Q1714" i="19" s="1"/>
  <c r="N1714" i="19"/>
  <c r="P1714" i="19" s="1"/>
  <c r="K1715" i="19"/>
  <c r="M1715" i="19"/>
  <c r="L1715" i="19"/>
  <c r="U1715" i="19"/>
  <c r="S1715" i="19"/>
  <c r="T1715" i="19"/>
  <c r="X1715" i="19"/>
  <c r="G1716" i="19"/>
  <c r="H1714" i="19"/>
  <c r="R1715" i="19"/>
  <c r="E1717" i="19"/>
  <c r="C1719" i="19"/>
  <c r="B1718" i="19"/>
  <c r="O1715" i="19" a="1"/>
  <c r="R1716" i="19" a="1"/>
  <c r="N1715" i="19" a="1"/>
  <c r="F1718" i="19" a="1"/>
  <c r="E1718" i="19" a="1"/>
  <c r="G1717" i="19" a="1"/>
  <c r="F1718" i="19" l="1"/>
  <c r="V1716" i="19"/>
  <c r="W1716" i="19"/>
  <c r="O1715" i="19"/>
  <c r="Q1715" i="19" s="1"/>
  <c r="N1715" i="19"/>
  <c r="P1715" i="19" s="1"/>
  <c r="X1716" i="19"/>
  <c r="L1716" i="19"/>
  <c r="M1716" i="19"/>
  <c r="K1716" i="19"/>
  <c r="T1716" i="19"/>
  <c r="S1716" i="19"/>
  <c r="J1716" i="19"/>
  <c r="U1716" i="19"/>
  <c r="I1716" i="19"/>
  <c r="H1715" i="19"/>
  <c r="G1717" i="19"/>
  <c r="W1717" i="19" s="1"/>
  <c r="R1716" i="19"/>
  <c r="E1718" i="19"/>
  <c r="C1720" i="19"/>
  <c r="B1719" i="19"/>
  <c r="O1716" i="19" a="1"/>
  <c r="N1716" i="19" a="1"/>
  <c r="F1719" i="19" a="1"/>
  <c r="G1718" i="19" a="1"/>
  <c r="E1719" i="19" a="1"/>
  <c r="F1719" i="19" l="1"/>
  <c r="V1717" i="19"/>
  <c r="O1716" i="19"/>
  <c r="Q1716" i="19" s="1"/>
  <c r="N1716" i="19"/>
  <c r="P1716" i="19" s="1"/>
  <c r="K1717" i="19"/>
  <c r="L1717" i="19"/>
  <c r="M1717" i="19"/>
  <c r="T1717" i="19"/>
  <c r="J1717" i="19"/>
  <c r="I1717" i="19"/>
  <c r="S1717" i="19"/>
  <c r="X1717" i="19"/>
  <c r="U1717" i="19"/>
  <c r="G1718" i="19"/>
  <c r="W1718" i="19" s="1"/>
  <c r="H1716" i="19"/>
  <c r="E1719" i="19"/>
  <c r="C1721" i="19"/>
  <c r="B1720" i="19"/>
  <c r="R1717" i="19" a="1"/>
  <c r="O1717" i="19" a="1"/>
  <c r="N1717" i="19" a="1"/>
  <c r="F1720" i="19" a="1"/>
  <c r="E1720" i="19" a="1"/>
  <c r="G1719" i="19" a="1"/>
  <c r="R1717" i="19" l="1"/>
  <c r="F1720" i="19"/>
  <c r="V1718" i="19"/>
  <c r="O1717" i="19"/>
  <c r="Q1717" i="19" s="1"/>
  <c r="N1717" i="19"/>
  <c r="P1717" i="19" s="1"/>
  <c r="L1718" i="19"/>
  <c r="K1718" i="19"/>
  <c r="M1718" i="19"/>
  <c r="S1718" i="19"/>
  <c r="T1718" i="19"/>
  <c r="U1718" i="19"/>
  <c r="X1718" i="19"/>
  <c r="I1718" i="19"/>
  <c r="J1718" i="19"/>
  <c r="G1719" i="19"/>
  <c r="H1717" i="19"/>
  <c r="E1720" i="19"/>
  <c r="C1722" i="19"/>
  <c r="B1721" i="19"/>
  <c r="R1718" i="19" a="1"/>
  <c r="N1718" i="19" a="1"/>
  <c r="O1718" i="19" a="1"/>
  <c r="F1721" i="19" a="1"/>
  <c r="E1721" i="19" a="1"/>
  <c r="G1720" i="19" a="1"/>
  <c r="R1718" i="19" l="1"/>
  <c r="F1721" i="19"/>
  <c r="V1719" i="19"/>
  <c r="W1719" i="19"/>
  <c r="O1718" i="19"/>
  <c r="Q1718" i="19" s="1"/>
  <c r="N1718" i="19"/>
  <c r="P1718" i="19" s="1"/>
  <c r="K1719" i="19"/>
  <c r="L1719" i="19"/>
  <c r="M1719" i="19"/>
  <c r="H1718" i="19"/>
  <c r="X1719" i="19"/>
  <c r="J1719" i="19"/>
  <c r="U1719" i="19"/>
  <c r="T1719" i="19"/>
  <c r="I1719" i="19"/>
  <c r="S1719" i="19"/>
  <c r="G1720" i="19"/>
  <c r="W1720" i="19" s="1"/>
  <c r="E1721" i="19"/>
  <c r="C1723" i="19"/>
  <c r="B1722" i="19"/>
  <c r="N1719" i="19" a="1"/>
  <c r="R1719" i="19" a="1"/>
  <c r="O1719" i="19" a="1"/>
  <c r="F1722" i="19" a="1"/>
  <c r="E1722" i="19" a="1"/>
  <c r="G1721" i="19" a="1"/>
  <c r="R1719" i="19" l="1"/>
  <c r="F1722" i="19"/>
  <c r="V1720" i="19"/>
  <c r="O1719" i="19"/>
  <c r="Q1719" i="19" s="1"/>
  <c r="N1719" i="19"/>
  <c r="P1719" i="19" s="1"/>
  <c r="K1720" i="19"/>
  <c r="L1720" i="19"/>
  <c r="M1720" i="19"/>
  <c r="U1720" i="19"/>
  <c r="S1720" i="19"/>
  <c r="T1720" i="19"/>
  <c r="I1720" i="19"/>
  <c r="X1720" i="19"/>
  <c r="J1720" i="19"/>
  <c r="H1719" i="19"/>
  <c r="G1721" i="19"/>
  <c r="W1721" i="19" s="1"/>
  <c r="E1722" i="19"/>
  <c r="C1724" i="19"/>
  <c r="B1723" i="19"/>
  <c r="R1720" i="19" a="1"/>
  <c r="N1720" i="19" a="1"/>
  <c r="O1720" i="19" a="1"/>
  <c r="F1723" i="19" a="1"/>
  <c r="E1723" i="19" a="1"/>
  <c r="G1722" i="19" a="1"/>
  <c r="R1720" i="19" l="1"/>
  <c r="F1723" i="19"/>
  <c r="V1721" i="19"/>
  <c r="O1720" i="19"/>
  <c r="Q1720" i="19" s="1"/>
  <c r="N1720" i="19"/>
  <c r="P1720" i="19" s="1"/>
  <c r="M1721" i="19"/>
  <c r="K1721" i="19"/>
  <c r="L1721" i="19"/>
  <c r="J1721" i="19"/>
  <c r="I1721" i="19"/>
  <c r="U1721" i="19"/>
  <c r="S1721" i="19"/>
  <c r="X1721" i="19"/>
  <c r="T1721" i="19"/>
  <c r="G1722" i="19"/>
  <c r="H1720" i="19"/>
  <c r="E1723" i="19"/>
  <c r="C1725" i="19"/>
  <c r="B1724" i="19"/>
  <c r="R1721" i="19" a="1"/>
  <c r="O1721" i="19" a="1"/>
  <c r="N1721" i="19" a="1"/>
  <c r="R1722" i="19" a="1"/>
  <c r="F1724" i="19" a="1"/>
  <c r="G1723" i="19" a="1"/>
  <c r="E1724" i="19" a="1"/>
  <c r="R1721" i="19" l="1"/>
  <c r="F1724" i="19"/>
  <c r="V1722" i="19"/>
  <c r="W1722" i="19"/>
  <c r="O1721" i="19"/>
  <c r="Q1721" i="19" s="1"/>
  <c r="N1721" i="19"/>
  <c r="K1722" i="19"/>
  <c r="L1722" i="19"/>
  <c r="M1722" i="19"/>
  <c r="J1722" i="19"/>
  <c r="I1722" i="19"/>
  <c r="X1722" i="19"/>
  <c r="S1722" i="19"/>
  <c r="T1722" i="19"/>
  <c r="U1722" i="19"/>
  <c r="G1723" i="19"/>
  <c r="W1723" i="19" s="1"/>
  <c r="R1722" i="19"/>
  <c r="E1724" i="19"/>
  <c r="C1726" i="19"/>
  <c r="B1725" i="19"/>
  <c r="N1722" i="19" a="1"/>
  <c r="O1722" i="19" a="1"/>
  <c r="F1725" i="19" a="1"/>
  <c r="E1725" i="19" a="1"/>
  <c r="G1724" i="19" a="1"/>
  <c r="F1725" i="19" l="1"/>
  <c r="V1723" i="19"/>
  <c r="O1722" i="19"/>
  <c r="Q1722" i="19" s="1"/>
  <c r="H1721" i="19"/>
  <c r="P1721" i="19"/>
  <c r="N1722" i="19"/>
  <c r="P1722" i="19" s="1"/>
  <c r="K1723" i="19"/>
  <c r="M1723" i="19"/>
  <c r="L1723" i="19"/>
  <c r="J1723" i="19"/>
  <c r="I1723" i="19"/>
  <c r="S1723" i="19"/>
  <c r="T1723" i="19"/>
  <c r="X1723" i="19"/>
  <c r="U1723" i="19"/>
  <c r="H1722" i="19"/>
  <c r="G1724" i="19"/>
  <c r="E1725" i="19"/>
  <c r="C1727" i="19"/>
  <c r="B1726" i="19"/>
  <c r="R1723" i="19" a="1"/>
  <c r="N1723" i="19" a="1"/>
  <c r="O1723" i="19" a="1"/>
  <c r="F1726" i="19" a="1"/>
  <c r="E1726" i="19" a="1"/>
  <c r="G1725" i="19" a="1"/>
  <c r="R1723" i="19" l="1"/>
  <c r="F1726" i="19"/>
  <c r="V1724" i="19"/>
  <c r="W1724" i="19"/>
  <c r="O1723" i="19"/>
  <c r="Q1723" i="19" s="1"/>
  <c r="N1723" i="19"/>
  <c r="P1723" i="19" s="1"/>
  <c r="L1724" i="19"/>
  <c r="M1724" i="19"/>
  <c r="K1724" i="19"/>
  <c r="U1724" i="19"/>
  <c r="X1724" i="19"/>
  <c r="I1724" i="19"/>
  <c r="J1724" i="19"/>
  <c r="T1724" i="19"/>
  <c r="S1724" i="19"/>
  <c r="G1725" i="19"/>
  <c r="H1723" i="19"/>
  <c r="E1726" i="19"/>
  <c r="C1728" i="19"/>
  <c r="B1727" i="19"/>
  <c r="R1725" i="19" a="1"/>
  <c r="R1724" i="19" a="1"/>
  <c r="O1724" i="19" a="1"/>
  <c r="N1724" i="19" a="1"/>
  <c r="F1727" i="19" a="1"/>
  <c r="E1727" i="19" a="1"/>
  <c r="G1726" i="19" a="1"/>
  <c r="R1724" i="19" l="1"/>
  <c r="F1727" i="19"/>
  <c r="V1725" i="19"/>
  <c r="W1725" i="19"/>
  <c r="O1724" i="19"/>
  <c r="Q1724" i="19" s="1"/>
  <c r="N1724" i="19"/>
  <c r="P1724" i="19" s="1"/>
  <c r="K1725" i="19"/>
  <c r="L1725" i="19"/>
  <c r="M1725" i="19"/>
  <c r="T1725" i="19"/>
  <c r="I1725" i="19"/>
  <c r="J1725" i="19"/>
  <c r="S1725" i="19"/>
  <c r="U1725" i="19"/>
  <c r="H1724" i="19"/>
  <c r="X1725" i="19"/>
  <c r="G1726" i="19"/>
  <c r="W1726" i="19" s="1"/>
  <c r="R1725" i="19"/>
  <c r="E1727" i="19"/>
  <c r="C1729" i="19"/>
  <c r="B1728" i="19"/>
  <c r="O1725" i="19" a="1"/>
  <c r="N1725" i="19" a="1"/>
  <c r="F1728" i="19" a="1"/>
  <c r="G1727" i="19" a="1"/>
  <c r="E1728" i="19" a="1"/>
  <c r="F1728" i="19" l="1"/>
  <c r="V1726" i="19"/>
  <c r="O1725" i="19"/>
  <c r="Q1725" i="19" s="1"/>
  <c r="N1725" i="19"/>
  <c r="P1725" i="19" s="1"/>
  <c r="L1726" i="19"/>
  <c r="K1726" i="19"/>
  <c r="M1726" i="19"/>
  <c r="I1726" i="19"/>
  <c r="U1726" i="19"/>
  <c r="J1726" i="19"/>
  <c r="X1726" i="19"/>
  <c r="S1726" i="19"/>
  <c r="T1726" i="19"/>
  <c r="H1725" i="19"/>
  <c r="G1727" i="19"/>
  <c r="W1727" i="19" s="1"/>
  <c r="E1728" i="19"/>
  <c r="C1730" i="19"/>
  <c r="B1729" i="19"/>
  <c r="R1726" i="19" a="1"/>
  <c r="O1726" i="19" a="1"/>
  <c r="N1726" i="19" a="1"/>
  <c r="F1729" i="19" a="1"/>
  <c r="E1729" i="19" a="1"/>
  <c r="G1728" i="19" a="1"/>
  <c r="R1726" i="19" l="1"/>
  <c r="F1729" i="19"/>
  <c r="V1727" i="19"/>
  <c r="O1726" i="19"/>
  <c r="Q1726" i="19" s="1"/>
  <c r="N1726" i="19"/>
  <c r="P1726" i="19" s="1"/>
  <c r="K1727" i="19"/>
  <c r="L1727" i="19"/>
  <c r="M1727" i="19"/>
  <c r="T1727" i="19"/>
  <c r="X1727" i="19"/>
  <c r="U1727" i="19"/>
  <c r="S1727" i="19"/>
  <c r="J1727" i="19"/>
  <c r="I1727" i="19"/>
  <c r="G1728" i="19"/>
  <c r="H1726" i="19"/>
  <c r="E1729" i="19"/>
  <c r="C1731" i="19"/>
  <c r="B1730" i="19"/>
  <c r="R1727" i="19" a="1"/>
  <c r="O1727" i="19" a="1"/>
  <c r="N1727" i="19" a="1"/>
  <c r="R1728" i="19" a="1"/>
  <c r="F1730" i="19" a="1"/>
  <c r="G1729" i="19" a="1"/>
  <c r="E1730" i="19" a="1"/>
  <c r="R1727" i="19" l="1"/>
  <c r="F1730" i="19"/>
  <c r="V1728" i="19"/>
  <c r="W1728" i="19"/>
  <c r="O1727" i="19"/>
  <c r="Q1727" i="19" s="1"/>
  <c r="N1727" i="19"/>
  <c r="P1727" i="19" s="1"/>
  <c r="K1728" i="19"/>
  <c r="L1728" i="19"/>
  <c r="M1728" i="19"/>
  <c r="I1728" i="19"/>
  <c r="X1728" i="19"/>
  <c r="T1728" i="19"/>
  <c r="U1728" i="19"/>
  <c r="S1728" i="19"/>
  <c r="J1728" i="19"/>
  <c r="H1727" i="19"/>
  <c r="G1729" i="19"/>
  <c r="W1729" i="19" s="1"/>
  <c r="R1728" i="19"/>
  <c r="E1730" i="19"/>
  <c r="C1732" i="19"/>
  <c r="B1731" i="19"/>
  <c r="N1728" i="19" a="1"/>
  <c r="O1728" i="19" a="1"/>
  <c r="F1731" i="19" a="1"/>
  <c r="E1731" i="19" a="1"/>
  <c r="G1730" i="19" a="1"/>
  <c r="F1731" i="19" l="1"/>
  <c r="V1729" i="19"/>
  <c r="O1728" i="19"/>
  <c r="Q1728" i="19" s="1"/>
  <c r="N1728" i="19"/>
  <c r="M1729" i="19"/>
  <c r="K1729" i="19"/>
  <c r="L1729" i="19"/>
  <c r="J1729" i="19"/>
  <c r="S1729" i="19"/>
  <c r="I1729" i="19"/>
  <c r="U1729" i="19"/>
  <c r="T1729" i="19"/>
  <c r="X1729" i="19"/>
  <c r="G1730" i="19"/>
  <c r="W1730" i="19" s="1"/>
  <c r="E1731" i="19"/>
  <c r="C1733" i="19"/>
  <c r="B1732" i="19"/>
  <c r="R1729" i="19" a="1"/>
  <c r="O1729" i="19" a="1"/>
  <c r="N1729" i="19" a="1"/>
  <c r="F1732" i="19" a="1"/>
  <c r="E1732" i="19" a="1"/>
  <c r="G1731" i="19" a="1"/>
  <c r="R1729" i="19" l="1"/>
  <c r="F1732" i="19"/>
  <c r="V1730" i="19"/>
  <c r="O1729" i="19"/>
  <c r="Q1729" i="19" s="1"/>
  <c r="H1728" i="19"/>
  <c r="P1728" i="19"/>
  <c r="N1729" i="19"/>
  <c r="P1729" i="19" s="1"/>
  <c r="K1730" i="19"/>
  <c r="L1730" i="19"/>
  <c r="M1730" i="19"/>
  <c r="X1730" i="19"/>
  <c r="H1729" i="19"/>
  <c r="J1730" i="19"/>
  <c r="S1730" i="19"/>
  <c r="I1730" i="19"/>
  <c r="U1730" i="19"/>
  <c r="T1730" i="19"/>
  <c r="G1731" i="19"/>
  <c r="W1731" i="19" s="1"/>
  <c r="E1732" i="19"/>
  <c r="C1734" i="19"/>
  <c r="B1733" i="19"/>
  <c r="R1730" i="19" a="1"/>
  <c r="O1730" i="19" a="1"/>
  <c r="N1730" i="19" a="1"/>
  <c r="F1733" i="19" a="1"/>
  <c r="G1732" i="19" a="1"/>
  <c r="E1733" i="19" a="1"/>
  <c r="R1730" i="19" l="1"/>
  <c r="F1733" i="19"/>
  <c r="V1731" i="19"/>
  <c r="O1730" i="19"/>
  <c r="Q1730" i="19" s="1"/>
  <c r="N1730" i="19"/>
  <c r="P1730" i="19" s="1"/>
  <c r="K1731" i="19"/>
  <c r="M1731" i="19"/>
  <c r="L1731" i="19"/>
  <c r="U1731" i="19"/>
  <c r="T1731" i="19"/>
  <c r="J1731" i="19"/>
  <c r="X1731" i="19"/>
  <c r="I1731" i="19"/>
  <c r="S1731" i="19"/>
  <c r="G1732" i="19"/>
  <c r="H1730" i="19"/>
  <c r="E1733" i="19"/>
  <c r="C1735" i="19"/>
  <c r="B1734" i="19"/>
  <c r="O1731" i="19" a="1"/>
  <c r="R1731" i="19" a="1"/>
  <c r="N1731" i="19" a="1"/>
  <c r="R1732" i="19" a="1"/>
  <c r="F1734" i="19" a="1"/>
  <c r="E1734" i="19" a="1"/>
  <c r="G1733" i="19" a="1"/>
  <c r="R1731" i="19" l="1"/>
  <c r="F1734" i="19"/>
  <c r="V1732" i="19"/>
  <c r="W1732" i="19"/>
  <c r="O1731" i="19"/>
  <c r="Q1731" i="19" s="1"/>
  <c r="N1731" i="19"/>
  <c r="P1731" i="19" s="1"/>
  <c r="L1732" i="19"/>
  <c r="M1732" i="19"/>
  <c r="K1732" i="19"/>
  <c r="X1732" i="19"/>
  <c r="S1732" i="19"/>
  <c r="I1732" i="19"/>
  <c r="U1732" i="19"/>
  <c r="J1732" i="19"/>
  <c r="T1732" i="19"/>
  <c r="G1733" i="19"/>
  <c r="W1733" i="19" s="1"/>
  <c r="H1731" i="19"/>
  <c r="R1732" i="19"/>
  <c r="E1734" i="19"/>
  <c r="C1736" i="19"/>
  <c r="B1735" i="19"/>
  <c r="N1732" i="19" a="1"/>
  <c r="O1732" i="19" a="1"/>
  <c r="F1735" i="19" a="1"/>
  <c r="G1734" i="19" a="1"/>
  <c r="E1735" i="19" a="1"/>
  <c r="F1735" i="19" l="1"/>
  <c r="V1733" i="19"/>
  <c r="O1732" i="19"/>
  <c r="Q1732" i="19" s="1"/>
  <c r="N1732" i="19"/>
  <c r="P1732" i="19" s="1"/>
  <c r="K1733" i="19"/>
  <c r="L1733" i="19"/>
  <c r="M1733" i="19"/>
  <c r="U1733" i="19"/>
  <c r="T1733" i="19"/>
  <c r="J1733" i="19"/>
  <c r="X1733" i="19"/>
  <c r="S1733" i="19"/>
  <c r="I1733" i="19"/>
  <c r="G1734" i="19"/>
  <c r="H1732" i="19"/>
  <c r="E1735" i="19"/>
  <c r="C1737" i="19"/>
  <c r="B1736" i="19"/>
  <c r="R1733" i="19" a="1"/>
  <c r="N1733" i="19" a="1"/>
  <c r="O1733" i="19" a="1"/>
  <c r="F1736" i="19" a="1"/>
  <c r="E1736" i="19" a="1"/>
  <c r="G1735" i="19" a="1"/>
  <c r="R1733" i="19" l="1"/>
  <c r="F1736" i="19"/>
  <c r="V1734" i="19"/>
  <c r="W1734" i="19"/>
  <c r="O1733" i="19"/>
  <c r="Q1733" i="19" s="1"/>
  <c r="N1733" i="19"/>
  <c r="P1733" i="19" s="1"/>
  <c r="L1734" i="19"/>
  <c r="K1734" i="19"/>
  <c r="M1734" i="19"/>
  <c r="T1734" i="19"/>
  <c r="S1734" i="19"/>
  <c r="I1734" i="19"/>
  <c r="J1734" i="19"/>
  <c r="U1734" i="19"/>
  <c r="X1734" i="19"/>
  <c r="G1735" i="19"/>
  <c r="H1733" i="19"/>
  <c r="E1736" i="19"/>
  <c r="C1738" i="19"/>
  <c r="B1737" i="19"/>
  <c r="R1735" i="19" a="1"/>
  <c r="R1734" i="19" a="1"/>
  <c r="O1734" i="19" a="1"/>
  <c r="N1734" i="19" a="1"/>
  <c r="F1737" i="19" a="1"/>
  <c r="G1736" i="19" a="1"/>
  <c r="E1737" i="19" a="1"/>
  <c r="R1734" i="19" l="1"/>
  <c r="F1737" i="19"/>
  <c r="V1735" i="19"/>
  <c r="W1735" i="19"/>
  <c r="O1734" i="19"/>
  <c r="Q1734" i="19" s="1"/>
  <c r="N1734" i="19"/>
  <c r="P1734" i="19" s="1"/>
  <c r="K1735" i="19"/>
  <c r="L1735" i="19"/>
  <c r="M1735" i="19"/>
  <c r="U1735" i="19"/>
  <c r="I1735" i="19"/>
  <c r="X1735" i="19"/>
  <c r="S1735" i="19"/>
  <c r="T1735" i="19"/>
  <c r="J1735" i="19"/>
  <c r="G1736" i="19"/>
  <c r="R1735" i="19"/>
  <c r="H1734" i="19"/>
  <c r="E1737" i="19"/>
  <c r="C1739" i="19"/>
  <c r="B1738" i="19"/>
  <c r="N1735" i="19" a="1"/>
  <c r="O1735" i="19" a="1"/>
  <c r="R1736" i="19" a="1"/>
  <c r="F1738" i="19" a="1"/>
  <c r="E1738" i="19" a="1"/>
  <c r="G1737" i="19" a="1"/>
  <c r="F1738" i="19" l="1"/>
  <c r="V1736" i="19"/>
  <c r="W1736" i="19"/>
  <c r="O1735" i="19"/>
  <c r="Q1735" i="19" s="1"/>
  <c r="I1736" i="19"/>
  <c r="S1736" i="19"/>
  <c r="N1735" i="19"/>
  <c r="P1735" i="19" s="1"/>
  <c r="K1736" i="19"/>
  <c r="L1736" i="19"/>
  <c r="M1736" i="19"/>
  <c r="J1736" i="19"/>
  <c r="X1736" i="19"/>
  <c r="U1736" i="19"/>
  <c r="T1736" i="19"/>
  <c r="G1737" i="19"/>
  <c r="H1735" i="19"/>
  <c r="R1736" i="19"/>
  <c r="E1738" i="19"/>
  <c r="C1740" i="19"/>
  <c r="B1739" i="19"/>
  <c r="N1736" i="19" a="1"/>
  <c r="O1736" i="19" a="1"/>
  <c r="R1737" i="19" a="1"/>
  <c r="F1739" i="19" a="1"/>
  <c r="G1738" i="19" a="1"/>
  <c r="E1739" i="19" a="1"/>
  <c r="F1739" i="19" l="1"/>
  <c r="V1737" i="19"/>
  <c r="W1737" i="19"/>
  <c r="O1736" i="19"/>
  <c r="Q1736" i="19" s="1"/>
  <c r="T1737" i="19"/>
  <c r="X1737" i="19"/>
  <c r="U1737" i="19"/>
  <c r="N1736" i="19"/>
  <c r="P1736" i="19" s="1"/>
  <c r="M1737" i="19"/>
  <c r="K1737" i="19"/>
  <c r="L1737" i="19"/>
  <c r="J1737" i="19"/>
  <c r="S1737" i="19"/>
  <c r="I1737" i="19"/>
  <c r="G1738" i="19"/>
  <c r="H1736" i="19"/>
  <c r="R1737" i="19"/>
  <c r="E1739" i="19"/>
  <c r="C1741" i="19"/>
  <c r="B1740" i="19"/>
  <c r="R1738" i="19" a="1"/>
  <c r="O1737" i="19" a="1"/>
  <c r="N1737" i="19" a="1"/>
  <c r="F1740" i="19" a="1"/>
  <c r="E1740" i="19" a="1"/>
  <c r="G1739" i="19" a="1"/>
  <c r="F1740" i="19" l="1"/>
  <c r="V1738" i="19"/>
  <c r="W1738" i="19"/>
  <c r="O1737" i="19"/>
  <c r="Q1737" i="19" s="1"/>
  <c r="N1737" i="19"/>
  <c r="P1737" i="19" s="1"/>
  <c r="K1738" i="19"/>
  <c r="L1738" i="19"/>
  <c r="M1738" i="19"/>
  <c r="H1737" i="19"/>
  <c r="U1738" i="19"/>
  <c r="X1738" i="19"/>
  <c r="J1738" i="19"/>
  <c r="I1738" i="19"/>
  <c r="T1738" i="19"/>
  <c r="S1738" i="19"/>
  <c r="G1739" i="19"/>
  <c r="W1739" i="19" s="1"/>
  <c r="R1738" i="19"/>
  <c r="E1740" i="19"/>
  <c r="C1742" i="19"/>
  <c r="B1741" i="19"/>
  <c r="N1738" i="19" a="1"/>
  <c r="O1738" i="19" a="1"/>
  <c r="F1741" i="19" a="1"/>
  <c r="E1741" i="19" a="1"/>
  <c r="G1740" i="19" a="1"/>
  <c r="F1741" i="19" l="1"/>
  <c r="V1739" i="19"/>
  <c r="O1738" i="19"/>
  <c r="Q1738" i="19" s="1"/>
  <c r="N1738" i="19"/>
  <c r="P1738" i="19" s="1"/>
  <c r="K1739" i="19"/>
  <c r="M1739" i="19"/>
  <c r="L1739" i="19"/>
  <c r="X1739" i="19"/>
  <c r="J1739" i="19"/>
  <c r="S1739" i="19"/>
  <c r="H1738" i="19"/>
  <c r="I1739" i="19"/>
  <c r="U1739" i="19"/>
  <c r="T1739" i="19"/>
  <c r="G1740" i="19"/>
  <c r="W1740" i="19" s="1"/>
  <c r="E1741" i="19"/>
  <c r="C1743" i="19"/>
  <c r="B1742" i="19"/>
  <c r="R1739" i="19" a="1"/>
  <c r="O1739" i="19" a="1"/>
  <c r="N1739" i="19" a="1"/>
  <c r="F1742" i="19" a="1"/>
  <c r="E1742" i="19" a="1"/>
  <c r="G1741" i="19" a="1"/>
  <c r="R1739" i="19" l="1"/>
  <c r="F1742" i="19"/>
  <c r="V1740" i="19"/>
  <c r="O1739" i="19"/>
  <c r="Q1739" i="19" s="1"/>
  <c r="N1739" i="19"/>
  <c r="P1739" i="19" s="1"/>
  <c r="I1740" i="19"/>
  <c r="L1740" i="19"/>
  <c r="M1740" i="19"/>
  <c r="K1740" i="19"/>
  <c r="X1740" i="19"/>
  <c r="J1740" i="19"/>
  <c r="U1740" i="19"/>
  <c r="S1740" i="19"/>
  <c r="T1740" i="19"/>
  <c r="G1741" i="19"/>
  <c r="H1739" i="19"/>
  <c r="E1742" i="19"/>
  <c r="C1744" i="19"/>
  <c r="B1743" i="19"/>
  <c r="R1740" i="19" a="1"/>
  <c r="O1740" i="19" a="1"/>
  <c r="N1740" i="19" a="1"/>
  <c r="R1741" i="19" a="1"/>
  <c r="F1743" i="19" a="1"/>
  <c r="E1743" i="19" a="1"/>
  <c r="G1742" i="19" a="1"/>
  <c r="R1740" i="19" l="1"/>
  <c r="F1743" i="19"/>
  <c r="V1741" i="19"/>
  <c r="W1741" i="19"/>
  <c r="O1740" i="19"/>
  <c r="Q1740" i="19" s="1"/>
  <c r="U1741" i="19"/>
  <c r="J1741" i="19"/>
  <c r="N1740" i="19"/>
  <c r="P1740" i="19" s="1"/>
  <c r="K1741" i="19"/>
  <c r="L1741" i="19"/>
  <c r="M1741" i="19"/>
  <c r="T1741" i="19"/>
  <c r="X1741" i="19"/>
  <c r="S1741" i="19"/>
  <c r="I1741" i="19"/>
  <c r="G1742" i="19"/>
  <c r="H1740" i="19"/>
  <c r="R1741" i="19"/>
  <c r="E1743" i="19"/>
  <c r="C1745" i="19"/>
  <c r="B1744" i="19"/>
  <c r="O1741" i="19" a="1"/>
  <c r="N1741" i="19" a="1"/>
  <c r="F1744" i="19" a="1"/>
  <c r="E1744" i="19" a="1"/>
  <c r="G1743" i="19" a="1"/>
  <c r="F1744" i="19" l="1"/>
  <c r="V1742" i="19"/>
  <c r="W1742" i="19"/>
  <c r="O1741" i="19"/>
  <c r="Q1741" i="19" s="1"/>
  <c r="N1741" i="19"/>
  <c r="P1741" i="19" s="1"/>
  <c r="X1742" i="19"/>
  <c r="L1742" i="19"/>
  <c r="K1742" i="19"/>
  <c r="M1742" i="19"/>
  <c r="J1742" i="19"/>
  <c r="S1742" i="19"/>
  <c r="U1742" i="19"/>
  <c r="I1742" i="19"/>
  <c r="T1742" i="19"/>
  <c r="G1743" i="19"/>
  <c r="H1741" i="19"/>
  <c r="E1744" i="19"/>
  <c r="C1746" i="19"/>
  <c r="B1745" i="19"/>
  <c r="R1742" i="19" a="1"/>
  <c r="O1742" i="19" a="1"/>
  <c r="N1742" i="19" a="1"/>
  <c r="R1743" i="19" a="1"/>
  <c r="F1745" i="19" a="1"/>
  <c r="E1745" i="19" a="1"/>
  <c r="G1744" i="19" a="1"/>
  <c r="R1742" i="19" l="1"/>
  <c r="F1745" i="19"/>
  <c r="V1743" i="19"/>
  <c r="W1743" i="19"/>
  <c r="O1742" i="19"/>
  <c r="Q1742" i="19" s="1"/>
  <c r="U1743" i="19"/>
  <c r="N1742" i="19"/>
  <c r="P1742" i="19" s="1"/>
  <c r="J1743" i="19"/>
  <c r="K1743" i="19"/>
  <c r="L1743" i="19"/>
  <c r="M1743" i="19"/>
  <c r="T1743" i="19"/>
  <c r="H1742" i="19"/>
  <c r="S1743" i="19"/>
  <c r="I1743" i="19"/>
  <c r="X1743" i="19"/>
  <c r="G1744" i="19"/>
  <c r="W1744" i="19" s="1"/>
  <c r="R1743" i="19"/>
  <c r="E1745" i="19"/>
  <c r="C1747" i="19"/>
  <c r="B1746" i="19"/>
  <c r="O1743" i="19" a="1"/>
  <c r="N1743" i="19" a="1"/>
  <c r="F1746" i="19" a="1"/>
  <c r="E1746" i="19" a="1"/>
  <c r="G1745" i="19" a="1"/>
  <c r="F1746" i="19" l="1"/>
  <c r="V1744" i="19"/>
  <c r="O1743" i="19"/>
  <c r="Q1743" i="19" s="1"/>
  <c r="X1744" i="19"/>
  <c r="S1744" i="19"/>
  <c r="J1744" i="19"/>
  <c r="I1744" i="19"/>
  <c r="N1743" i="19"/>
  <c r="K1744" i="19"/>
  <c r="L1744" i="19"/>
  <c r="M1744" i="19"/>
  <c r="T1744" i="19"/>
  <c r="U1744" i="19"/>
  <c r="G1745" i="19"/>
  <c r="W1745" i="19" s="1"/>
  <c r="E1746" i="19"/>
  <c r="C1748" i="19"/>
  <c r="B1747" i="19"/>
  <c r="R1744" i="19" a="1"/>
  <c r="O1744" i="19" a="1"/>
  <c r="N1744" i="19" a="1"/>
  <c r="F1747" i="19" a="1"/>
  <c r="E1747" i="19" a="1"/>
  <c r="G1746" i="19" a="1"/>
  <c r="R1744" i="19" l="1"/>
  <c r="F1747" i="19"/>
  <c r="V1745" i="19"/>
  <c r="O1744" i="19"/>
  <c r="Q1744" i="19" s="1"/>
  <c r="H1743" i="19"/>
  <c r="P1743" i="19"/>
  <c r="N1744" i="19"/>
  <c r="P1744" i="19" s="1"/>
  <c r="M1745" i="19"/>
  <c r="K1745" i="19"/>
  <c r="L1745" i="19"/>
  <c r="U1745" i="19"/>
  <c r="T1745" i="19"/>
  <c r="J1745" i="19"/>
  <c r="S1745" i="19"/>
  <c r="X1745" i="19"/>
  <c r="I1745" i="19"/>
  <c r="G1746" i="19"/>
  <c r="W1746" i="19" s="1"/>
  <c r="H1744" i="19"/>
  <c r="E1747" i="19"/>
  <c r="C1749" i="19"/>
  <c r="B1748" i="19"/>
  <c r="O1745" i="19" a="1"/>
  <c r="R1745" i="19" a="1"/>
  <c r="N1745" i="19" a="1"/>
  <c r="F1748" i="19" a="1"/>
  <c r="G1747" i="19" a="1"/>
  <c r="E1748" i="19" a="1"/>
  <c r="R1745" i="19" l="1"/>
  <c r="F1748" i="19"/>
  <c r="V1746" i="19"/>
  <c r="O1745" i="19"/>
  <c r="Q1745" i="19" s="1"/>
  <c r="N1745" i="19"/>
  <c r="P1745" i="19" s="1"/>
  <c r="K1746" i="19"/>
  <c r="L1746" i="19"/>
  <c r="M1746" i="19"/>
  <c r="T1746" i="19"/>
  <c r="X1746" i="19"/>
  <c r="I1746" i="19"/>
  <c r="J1746" i="19"/>
  <c r="H1745" i="19"/>
  <c r="U1746" i="19"/>
  <c r="S1746" i="19"/>
  <c r="G1747" i="19"/>
  <c r="W1747" i="19" s="1"/>
  <c r="E1748" i="19"/>
  <c r="C1750" i="19"/>
  <c r="B1749" i="19"/>
  <c r="R1746" i="19" a="1"/>
  <c r="N1746" i="19" a="1"/>
  <c r="O1746" i="19" a="1"/>
  <c r="F1749" i="19" a="1"/>
  <c r="E1749" i="19" a="1"/>
  <c r="G1748" i="19" a="1"/>
  <c r="R1746" i="19" l="1"/>
  <c r="F1749" i="19"/>
  <c r="V1747" i="19"/>
  <c r="O1746" i="19"/>
  <c r="Q1746" i="19" s="1"/>
  <c r="N1746" i="19"/>
  <c r="P1746" i="19" s="1"/>
  <c r="K1747" i="19"/>
  <c r="M1747" i="19"/>
  <c r="L1747" i="19"/>
  <c r="H1746" i="19"/>
  <c r="S1747" i="19"/>
  <c r="T1747" i="19"/>
  <c r="U1747" i="19"/>
  <c r="X1747" i="19"/>
  <c r="J1747" i="19"/>
  <c r="I1747" i="19"/>
  <c r="G1748" i="19"/>
  <c r="W1748" i="19" s="1"/>
  <c r="E1749" i="19"/>
  <c r="C1751" i="19"/>
  <c r="B1750" i="19"/>
  <c r="R1747" i="19" a="1"/>
  <c r="O1747" i="19" a="1"/>
  <c r="N1747" i="19" a="1"/>
  <c r="F1750" i="19" a="1"/>
  <c r="E1750" i="19" a="1"/>
  <c r="G1749" i="19" a="1"/>
  <c r="R1747" i="19" l="1"/>
  <c r="F1750" i="19"/>
  <c r="V1748" i="19"/>
  <c r="O1747" i="19"/>
  <c r="Q1747" i="19" s="1"/>
  <c r="N1747" i="19"/>
  <c r="P1747" i="19" s="1"/>
  <c r="L1748" i="19"/>
  <c r="M1748" i="19"/>
  <c r="K1748" i="19"/>
  <c r="T1748" i="19"/>
  <c r="I1748" i="19"/>
  <c r="S1748" i="19"/>
  <c r="J1748" i="19"/>
  <c r="U1748" i="19"/>
  <c r="X1748" i="19"/>
  <c r="G1749" i="19"/>
  <c r="H1747" i="19"/>
  <c r="E1750" i="19"/>
  <c r="C1752" i="19"/>
  <c r="B1751" i="19"/>
  <c r="N1748" i="19" a="1"/>
  <c r="R1749" i="19" a="1"/>
  <c r="R1748" i="19" a="1"/>
  <c r="O1748" i="19" a="1"/>
  <c r="F1751" i="19" a="1"/>
  <c r="G1750" i="19" a="1"/>
  <c r="E1751" i="19" a="1"/>
  <c r="R1748" i="19" l="1"/>
  <c r="F1751" i="19"/>
  <c r="V1749" i="19"/>
  <c r="W1749" i="19"/>
  <c r="O1748" i="19"/>
  <c r="Q1748" i="19" s="1"/>
  <c r="N1748" i="19"/>
  <c r="P1748" i="19" s="1"/>
  <c r="K1749" i="19"/>
  <c r="L1749" i="19"/>
  <c r="M1749" i="19"/>
  <c r="J1749" i="19"/>
  <c r="I1749" i="19"/>
  <c r="U1749" i="19"/>
  <c r="X1749" i="19"/>
  <c r="S1749" i="19"/>
  <c r="T1749" i="19"/>
  <c r="H1748" i="19"/>
  <c r="G1750" i="19"/>
  <c r="W1750" i="19" s="1"/>
  <c r="R1749" i="19"/>
  <c r="E1751" i="19"/>
  <c r="C1753" i="19"/>
  <c r="B1752" i="19"/>
  <c r="O1749" i="19" a="1"/>
  <c r="N1749" i="19" a="1"/>
  <c r="F1752" i="19" a="1"/>
  <c r="E1752" i="19" a="1"/>
  <c r="G1751" i="19" a="1"/>
  <c r="F1752" i="19" l="1"/>
  <c r="V1750" i="19"/>
  <c r="O1749" i="19"/>
  <c r="Q1749" i="19" s="1"/>
  <c r="N1749" i="19"/>
  <c r="P1749" i="19" s="1"/>
  <c r="H1749" i="19"/>
  <c r="L1750" i="19"/>
  <c r="K1750" i="19"/>
  <c r="M1750" i="19"/>
  <c r="J1750" i="19"/>
  <c r="U1750" i="19"/>
  <c r="T1750" i="19"/>
  <c r="S1750" i="19"/>
  <c r="I1750" i="19"/>
  <c r="X1750" i="19"/>
  <c r="G1751" i="19"/>
  <c r="W1751" i="19" s="1"/>
  <c r="E1752" i="19"/>
  <c r="C1754" i="19"/>
  <c r="B1753" i="19"/>
  <c r="R1750" i="19" a="1"/>
  <c r="O1750" i="19" a="1"/>
  <c r="N1750" i="19" a="1"/>
  <c r="F1753" i="19" a="1"/>
  <c r="G1752" i="19" a="1"/>
  <c r="E1753" i="19" a="1"/>
  <c r="R1750" i="19" l="1"/>
  <c r="F1753" i="19"/>
  <c r="V1751" i="19"/>
  <c r="O1750" i="19"/>
  <c r="Q1750" i="19" s="1"/>
  <c r="N1750" i="19"/>
  <c r="K1751" i="19"/>
  <c r="L1751" i="19"/>
  <c r="M1751" i="19"/>
  <c r="U1751" i="19"/>
  <c r="J1751" i="19"/>
  <c r="I1751" i="19"/>
  <c r="X1751" i="19"/>
  <c r="T1751" i="19"/>
  <c r="S1751" i="19"/>
  <c r="G1752" i="19"/>
  <c r="W1752" i="19" s="1"/>
  <c r="E1753" i="19"/>
  <c r="C1755" i="19"/>
  <c r="B1754" i="19"/>
  <c r="R1751" i="19" a="1"/>
  <c r="O1751" i="19" a="1"/>
  <c r="N1751" i="19" a="1"/>
  <c r="F1754" i="19" a="1"/>
  <c r="E1754" i="19" a="1"/>
  <c r="G1753" i="19" a="1"/>
  <c r="R1751" i="19" l="1"/>
  <c r="F1754" i="19"/>
  <c r="V1752" i="19"/>
  <c r="O1751" i="19"/>
  <c r="Q1751" i="19" s="1"/>
  <c r="H1750" i="19"/>
  <c r="P1750" i="19"/>
  <c r="N1751" i="19"/>
  <c r="P1751" i="19" s="1"/>
  <c r="K1752" i="19"/>
  <c r="L1752" i="19"/>
  <c r="M1752" i="19"/>
  <c r="X1752" i="19"/>
  <c r="H1751" i="19"/>
  <c r="J1752" i="19"/>
  <c r="S1752" i="19"/>
  <c r="U1752" i="19"/>
  <c r="I1752" i="19"/>
  <c r="T1752" i="19"/>
  <c r="G1753" i="19"/>
  <c r="E1754" i="19"/>
  <c r="C1756" i="19"/>
  <c r="B1755" i="19"/>
  <c r="N1752" i="19" a="1"/>
  <c r="R1752" i="19" a="1"/>
  <c r="O1752" i="19" a="1"/>
  <c r="F1755" i="19" a="1"/>
  <c r="G1754" i="19" a="1"/>
  <c r="E1755" i="19" a="1"/>
  <c r="R1752" i="19" l="1"/>
  <c r="F1755" i="19"/>
  <c r="V1753" i="19"/>
  <c r="W1753" i="19"/>
  <c r="O1752" i="19"/>
  <c r="Q1752" i="19" s="1"/>
  <c r="N1752" i="19"/>
  <c r="P1752" i="19" s="1"/>
  <c r="M1753" i="19"/>
  <c r="K1753" i="19"/>
  <c r="L1753" i="19"/>
  <c r="X1753" i="19"/>
  <c r="T1753" i="19"/>
  <c r="S1753" i="19"/>
  <c r="J1753" i="19"/>
  <c r="I1753" i="19"/>
  <c r="U1753" i="19"/>
  <c r="H1752" i="19"/>
  <c r="G1754" i="19"/>
  <c r="W1754" i="19" s="1"/>
  <c r="E1755" i="19"/>
  <c r="C1757" i="19"/>
  <c r="B1756" i="19"/>
  <c r="R1753" i="19" a="1"/>
  <c r="N1753" i="19" a="1"/>
  <c r="O1753" i="19" a="1"/>
  <c r="F1756" i="19" a="1"/>
  <c r="G1755" i="19" a="1"/>
  <c r="E1756" i="19" a="1"/>
  <c r="R1753" i="19" l="1"/>
  <c r="F1756" i="19"/>
  <c r="V1754" i="19"/>
  <c r="O1753" i="19"/>
  <c r="Q1753" i="19" s="1"/>
  <c r="N1753" i="19"/>
  <c r="P1753" i="19" s="1"/>
  <c r="K1754" i="19"/>
  <c r="L1754" i="19"/>
  <c r="M1754" i="19"/>
  <c r="S1754" i="19"/>
  <c r="X1754" i="19"/>
  <c r="J1754" i="19"/>
  <c r="T1754" i="19"/>
  <c r="I1754" i="19"/>
  <c r="U1754" i="19"/>
  <c r="G1755" i="19"/>
  <c r="H1753" i="19"/>
  <c r="E1756" i="19"/>
  <c r="C1758" i="19"/>
  <c r="B1757" i="19"/>
  <c r="R1754" i="19" a="1"/>
  <c r="N1754" i="19" a="1"/>
  <c r="O1754" i="19" a="1"/>
  <c r="R1755" i="19" a="1"/>
  <c r="F1757" i="19" a="1"/>
  <c r="E1757" i="19" a="1"/>
  <c r="G1756" i="19" a="1"/>
  <c r="R1754" i="19" l="1"/>
  <c r="F1757" i="19"/>
  <c r="V1755" i="19"/>
  <c r="W1755" i="19"/>
  <c r="O1754" i="19"/>
  <c r="Q1754" i="19" s="1"/>
  <c r="N1754" i="19"/>
  <c r="P1754" i="19" s="1"/>
  <c r="K1755" i="19"/>
  <c r="M1755" i="19"/>
  <c r="L1755" i="19"/>
  <c r="J1755" i="19"/>
  <c r="S1755" i="19"/>
  <c r="T1755" i="19"/>
  <c r="X1755" i="19"/>
  <c r="I1755" i="19"/>
  <c r="U1755" i="19"/>
  <c r="G1756" i="19"/>
  <c r="H1754" i="19"/>
  <c r="R1755" i="19"/>
  <c r="E1757" i="19"/>
  <c r="C1759" i="19"/>
  <c r="B1758" i="19"/>
  <c r="O1755" i="19" a="1"/>
  <c r="N1755" i="19" a="1"/>
  <c r="R1756" i="19" a="1"/>
  <c r="F1758" i="19" a="1"/>
  <c r="G1757" i="19" a="1"/>
  <c r="E1758" i="19" a="1"/>
  <c r="F1758" i="19" l="1"/>
  <c r="V1756" i="19"/>
  <c r="W1756" i="19"/>
  <c r="O1755" i="19"/>
  <c r="Q1755" i="19" s="1"/>
  <c r="N1755" i="19"/>
  <c r="L1756" i="19"/>
  <c r="M1756" i="19"/>
  <c r="K1756" i="19"/>
  <c r="J1756" i="19"/>
  <c r="U1756" i="19"/>
  <c r="T1756" i="19"/>
  <c r="X1756" i="19"/>
  <c r="I1756" i="19"/>
  <c r="S1756" i="19"/>
  <c r="G1757" i="19"/>
  <c r="W1757" i="19" s="1"/>
  <c r="R1756" i="19"/>
  <c r="E1758" i="19"/>
  <c r="C1760" i="19"/>
  <c r="B1759" i="19"/>
  <c r="O1756" i="19" a="1"/>
  <c r="N1756" i="19" a="1"/>
  <c r="F1759" i="19" a="1"/>
  <c r="E1759" i="19" a="1"/>
  <c r="G1758" i="19" a="1"/>
  <c r="F1759" i="19" l="1"/>
  <c r="V1757" i="19"/>
  <c r="O1756" i="19"/>
  <c r="Q1756" i="19" s="1"/>
  <c r="H1755" i="19"/>
  <c r="P1755" i="19"/>
  <c r="N1756" i="19"/>
  <c r="P1756" i="19" s="1"/>
  <c r="K1757" i="19"/>
  <c r="L1757" i="19"/>
  <c r="M1757" i="19"/>
  <c r="H1756" i="19"/>
  <c r="T1757" i="19"/>
  <c r="I1757" i="19"/>
  <c r="J1757" i="19"/>
  <c r="X1757" i="19"/>
  <c r="U1757" i="19"/>
  <c r="S1757" i="19"/>
  <c r="G1758" i="19"/>
  <c r="E1759" i="19"/>
  <c r="C1761" i="19"/>
  <c r="B1760" i="19"/>
  <c r="N1757" i="19" a="1"/>
  <c r="R1757" i="19" a="1"/>
  <c r="O1757" i="19" a="1"/>
  <c r="F1760" i="19" a="1"/>
  <c r="G1759" i="19" a="1"/>
  <c r="E1760" i="19" a="1"/>
  <c r="R1757" i="19" l="1"/>
  <c r="F1760" i="19"/>
  <c r="V1758" i="19"/>
  <c r="W1758" i="19"/>
  <c r="O1757" i="19"/>
  <c r="Q1757" i="19" s="1"/>
  <c r="N1757" i="19"/>
  <c r="P1757" i="19" s="1"/>
  <c r="L1758" i="19"/>
  <c r="K1758" i="19"/>
  <c r="M1758" i="19"/>
  <c r="X1758" i="19"/>
  <c r="I1758" i="19"/>
  <c r="U1758" i="19"/>
  <c r="S1758" i="19"/>
  <c r="J1758" i="19"/>
  <c r="T1758" i="19"/>
  <c r="G1759" i="19"/>
  <c r="H1757" i="19"/>
  <c r="E1760" i="19"/>
  <c r="C1762" i="19"/>
  <c r="B1761" i="19"/>
  <c r="R1759" i="19" a="1"/>
  <c r="O1758" i="19" a="1"/>
  <c r="R1758" i="19" a="1"/>
  <c r="N1758" i="19" a="1"/>
  <c r="F1761" i="19" a="1"/>
  <c r="G1760" i="19" a="1"/>
  <c r="E1761" i="19" a="1"/>
  <c r="R1758" i="19" l="1"/>
  <c r="F1761" i="19"/>
  <c r="V1759" i="19"/>
  <c r="W1759" i="19"/>
  <c r="O1758" i="19"/>
  <c r="Q1758" i="19" s="1"/>
  <c r="N1758" i="19"/>
  <c r="P1758" i="19" s="1"/>
  <c r="K1759" i="19"/>
  <c r="L1759" i="19"/>
  <c r="M1759" i="19"/>
  <c r="T1759" i="19"/>
  <c r="U1759" i="19"/>
  <c r="J1759" i="19"/>
  <c r="I1759" i="19"/>
  <c r="S1759" i="19"/>
  <c r="H1758" i="19"/>
  <c r="X1759" i="19"/>
  <c r="G1760" i="19"/>
  <c r="W1760" i="19" s="1"/>
  <c r="R1759" i="19"/>
  <c r="E1761" i="19"/>
  <c r="C1763" i="19"/>
  <c r="B1762" i="19"/>
  <c r="N1759" i="19" a="1"/>
  <c r="O1759" i="19" a="1"/>
  <c r="F1762" i="19" a="1"/>
  <c r="E1762" i="19" a="1"/>
  <c r="G1761" i="19" a="1"/>
  <c r="F1762" i="19" l="1"/>
  <c r="V1760" i="19"/>
  <c r="O1759" i="19"/>
  <c r="Q1759" i="19" s="1"/>
  <c r="N1759" i="19"/>
  <c r="P1759" i="19" s="1"/>
  <c r="H1759" i="19"/>
  <c r="K1760" i="19"/>
  <c r="L1760" i="19"/>
  <c r="M1760" i="19"/>
  <c r="I1760" i="19"/>
  <c r="X1760" i="19"/>
  <c r="U1760" i="19"/>
  <c r="S1760" i="19"/>
  <c r="T1760" i="19"/>
  <c r="J1760" i="19"/>
  <c r="G1761" i="19"/>
  <c r="W1761" i="19" s="1"/>
  <c r="E1762" i="19"/>
  <c r="C1764" i="19"/>
  <c r="B1763" i="19"/>
  <c r="O1760" i="19" a="1"/>
  <c r="R1760" i="19" a="1"/>
  <c r="N1760" i="19" a="1"/>
  <c r="F1763" i="19" a="1"/>
  <c r="E1763" i="19" a="1"/>
  <c r="G1762" i="19" a="1"/>
  <c r="R1760" i="19" l="1"/>
  <c r="F1763" i="19"/>
  <c r="V1761" i="19"/>
  <c r="O1760" i="19"/>
  <c r="Q1760" i="19" s="1"/>
  <c r="N1760" i="19"/>
  <c r="P1760" i="19" s="1"/>
  <c r="M1761" i="19"/>
  <c r="K1761" i="19"/>
  <c r="L1761" i="19"/>
  <c r="I1761" i="19"/>
  <c r="S1761" i="19"/>
  <c r="T1761" i="19"/>
  <c r="J1761" i="19"/>
  <c r="X1761" i="19"/>
  <c r="U1761" i="19"/>
  <c r="H1760" i="19"/>
  <c r="G1762" i="19"/>
  <c r="W1762" i="19" s="1"/>
  <c r="E1763" i="19"/>
  <c r="C1765" i="19"/>
  <c r="B1764" i="19"/>
  <c r="R1761" i="19" a="1"/>
  <c r="O1761" i="19" a="1"/>
  <c r="N1761" i="19" a="1"/>
  <c r="F1764" i="19" a="1"/>
  <c r="E1764" i="19" a="1"/>
  <c r="G1763" i="19" a="1"/>
  <c r="R1761" i="19" l="1"/>
  <c r="F1764" i="19"/>
  <c r="V1762" i="19"/>
  <c r="O1761" i="19"/>
  <c r="Q1761" i="19" s="1"/>
  <c r="N1761" i="19"/>
  <c r="P1761" i="19" s="1"/>
  <c r="K1762" i="19"/>
  <c r="L1762" i="19"/>
  <c r="M1762" i="19"/>
  <c r="J1762" i="19"/>
  <c r="T1762" i="19"/>
  <c r="X1762" i="19"/>
  <c r="S1762" i="19"/>
  <c r="I1762" i="19"/>
  <c r="U1762" i="19"/>
  <c r="G1763" i="19"/>
  <c r="H1761" i="19"/>
  <c r="E1764" i="19"/>
  <c r="C1766" i="19"/>
  <c r="B1765" i="19"/>
  <c r="R1762" i="19" a="1"/>
  <c r="O1762" i="19" a="1"/>
  <c r="N1762" i="19" a="1"/>
  <c r="R1763" i="19" a="1"/>
  <c r="F1765" i="19" a="1"/>
  <c r="E1765" i="19" a="1"/>
  <c r="G1764" i="19" a="1"/>
  <c r="R1762" i="19" l="1"/>
  <c r="F1765" i="19"/>
  <c r="V1763" i="19"/>
  <c r="W1763" i="19"/>
  <c r="O1762" i="19"/>
  <c r="Q1762" i="19" s="1"/>
  <c r="N1762" i="19"/>
  <c r="P1762" i="19" s="1"/>
  <c r="K1763" i="19"/>
  <c r="M1763" i="19"/>
  <c r="L1763" i="19"/>
  <c r="J1763" i="19"/>
  <c r="U1763" i="19"/>
  <c r="T1763" i="19"/>
  <c r="X1763" i="19"/>
  <c r="I1763" i="19"/>
  <c r="S1763" i="19"/>
  <c r="H1762" i="19"/>
  <c r="G1764" i="19"/>
  <c r="W1764" i="19" s="1"/>
  <c r="R1763" i="19"/>
  <c r="E1765" i="19"/>
  <c r="C1767" i="19"/>
  <c r="B1766" i="19"/>
  <c r="O1763" i="19" a="1"/>
  <c r="N1763" i="19" a="1"/>
  <c r="F1766" i="19" a="1"/>
  <c r="E1766" i="19" a="1"/>
  <c r="G1765" i="19" a="1"/>
  <c r="F1766" i="19" l="1"/>
  <c r="V1764" i="19"/>
  <c r="O1763" i="19"/>
  <c r="Q1763" i="19" s="1"/>
  <c r="N1763" i="19"/>
  <c r="P1763" i="19" s="1"/>
  <c r="L1764" i="19"/>
  <c r="M1764" i="19"/>
  <c r="K1764" i="19"/>
  <c r="J1764" i="19"/>
  <c r="S1764" i="19"/>
  <c r="U1764" i="19"/>
  <c r="X1764" i="19"/>
  <c r="T1764" i="19"/>
  <c r="I1764" i="19"/>
  <c r="G1765" i="19"/>
  <c r="H1763" i="19"/>
  <c r="E1766" i="19"/>
  <c r="C1768" i="19"/>
  <c r="B1767" i="19"/>
  <c r="R1764" i="19" a="1"/>
  <c r="O1764" i="19" a="1"/>
  <c r="N1764" i="19" a="1"/>
  <c r="R1765" i="19" a="1"/>
  <c r="F1767" i="19" a="1"/>
  <c r="E1767" i="19" a="1"/>
  <c r="G1766" i="19" a="1"/>
  <c r="R1764" i="19" l="1"/>
  <c r="F1767" i="19"/>
  <c r="V1765" i="19"/>
  <c r="W1765" i="19"/>
  <c r="O1764" i="19"/>
  <c r="Q1764" i="19" s="1"/>
  <c r="N1764" i="19"/>
  <c r="P1764" i="19" s="1"/>
  <c r="K1765" i="19"/>
  <c r="L1765" i="19"/>
  <c r="M1765" i="19"/>
  <c r="J1765" i="19"/>
  <c r="I1765" i="19"/>
  <c r="S1765" i="19"/>
  <c r="T1765" i="19"/>
  <c r="U1765" i="19"/>
  <c r="X1765" i="19"/>
  <c r="G1766" i="19"/>
  <c r="R1765" i="19"/>
  <c r="H1764" i="19"/>
  <c r="E1767" i="19"/>
  <c r="C1769" i="19"/>
  <c r="B1768" i="19"/>
  <c r="N1765" i="19" a="1"/>
  <c r="O1765" i="19" a="1"/>
  <c r="R1766" i="19" a="1"/>
  <c r="F1768" i="19" a="1"/>
  <c r="E1768" i="19" a="1"/>
  <c r="G1767" i="19" a="1"/>
  <c r="F1768" i="19" l="1"/>
  <c r="V1766" i="19"/>
  <c r="W1766" i="19"/>
  <c r="O1765" i="19"/>
  <c r="Q1765" i="19" s="1"/>
  <c r="N1765" i="19"/>
  <c r="P1765" i="19" s="1"/>
  <c r="L1766" i="19"/>
  <c r="K1766" i="19"/>
  <c r="M1766" i="19"/>
  <c r="S1766" i="19"/>
  <c r="U1766" i="19"/>
  <c r="I1766" i="19"/>
  <c r="H1765" i="19"/>
  <c r="T1766" i="19"/>
  <c r="X1766" i="19"/>
  <c r="J1766" i="19"/>
  <c r="G1767" i="19"/>
  <c r="W1767" i="19" s="1"/>
  <c r="R1766" i="19"/>
  <c r="E1768" i="19"/>
  <c r="C1770" i="19"/>
  <c r="B1769" i="19"/>
  <c r="O1766" i="19" a="1"/>
  <c r="N1766" i="19" a="1"/>
  <c r="F1769" i="19" a="1"/>
  <c r="E1769" i="19" a="1"/>
  <c r="G1768" i="19" a="1"/>
  <c r="F1769" i="19" l="1"/>
  <c r="V1767" i="19"/>
  <c r="O1766" i="19"/>
  <c r="Q1766" i="19" s="1"/>
  <c r="N1766" i="19"/>
  <c r="P1766" i="19" s="1"/>
  <c r="H1766" i="19"/>
  <c r="K1767" i="19"/>
  <c r="L1767" i="19"/>
  <c r="M1767" i="19"/>
  <c r="U1767" i="19"/>
  <c r="T1767" i="19"/>
  <c r="X1767" i="19"/>
  <c r="J1767" i="19"/>
  <c r="I1767" i="19"/>
  <c r="S1767" i="19"/>
  <c r="G1768" i="19"/>
  <c r="W1768" i="19" s="1"/>
  <c r="E1769" i="19"/>
  <c r="C1771" i="19"/>
  <c r="B1770" i="19"/>
  <c r="O1767" i="19" a="1"/>
  <c r="R1767" i="19" a="1"/>
  <c r="N1767" i="19" a="1"/>
  <c r="F1770" i="19" a="1"/>
  <c r="E1770" i="19" a="1"/>
  <c r="G1769" i="19" a="1"/>
  <c r="R1767" i="19" l="1"/>
  <c r="F1770" i="19"/>
  <c r="V1768" i="19"/>
  <c r="O1767" i="19"/>
  <c r="Q1767" i="19" s="1"/>
  <c r="N1767" i="19"/>
  <c r="P1767" i="19" s="1"/>
  <c r="K1768" i="19"/>
  <c r="L1768" i="19"/>
  <c r="M1768" i="19"/>
  <c r="I1768" i="19"/>
  <c r="X1768" i="19"/>
  <c r="T1768" i="19"/>
  <c r="S1768" i="19"/>
  <c r="J1768" i="19"/>
  <c r="U1768" i="19"/>
  <c r="G1769" i="19"/>
  <c r="H1767" i="19"/>
  <c r="E1770" i="19"/>
  <c r="C1772" i="19"/>
  <c r="B1771" i="19"/>
  <c r="O1768" i="19" a="1"/>
  <c r="R1768" i="19" a="1"/>
  <c r="R1769" i="19" a="1"/>
  <c r="N1768" i="19" a="1"/>
  <c r="F1771" i="19" a="1"/>
  <c r="E1771" i="19" a="1"/>
  <c r="G1770" i="19" a="1"/>
  <c r="R1768" i="19" l="1"/>
  <c r="F1771" i="19"/>
  <c r="V1769" i="19"/>
  <c r="W1769" i="19"/>
  <c r="O1768" i="19"/>
  <c r="Q1768" i="19" s="1"/>
  <c r="N1768" i="19"/>
  <c r="P1768" i="19" s="1"/>
  <c r="H1768" i="19"/>
  <c r="M1769" i="19"/>
  <c r="K1769" i="19"/>
  <c r="L1769" i="19"/>
  <c r="X1769" i="19"/>
  <c r="U1769" i="19"/>
  <c r="S1769" i="19"/>
  <c r="T1769" i="19"/>
  <c r="J1769" i="19"/>
  <c r="I1769" i="19"/>
  <c r="G1770" i="19"/>
  <c r="W1770" i="19" s="1"/>
  <c r="R1769" i="19"/>
  <c r="E1771" i="19"/>
  <c r="C1773" i="19"/>
  <c r="B1772" i="19"/>
  <c r="O1769" i="19" a="1"/>
  <c r="N1769" i="19" a="1"/>
  <c r="F1772" i="19" a="1"/>
  <c r="E1772" i="19" a="1"/>
  <c r="G1771" i="19" a="1"/>
  <c r="F1772" i="19" l="1"/>
  <c r="V1770" i="19"/>
  <c r="O1769" i="19"/>
  <c r="Q1769" i="19" s="1"/>
  <c r="N1769" i="19"/>
  <c r="P1769" i="19" s="1"/>
  <c r="K1770" i="19"/>
  <c r="L1770" i="19"/>
  <c r="M1770" i="19"/>
  <c r="T1770" i="19"/>
  <c r="U1770" i="19"/>
  <c r="H1769" i="19"/>
  <c r="X1770" i="19"/>
  <c r="J1770" i="19"/>
  <c r="S1770" i="19"/>
  <c r="I1770" i="19"/>
  <c r="G1771" i="19"/>
  <c r="W1771" i="19" s="1"/>
  <c r="E1772" i="19"/>
  <c r="C1774" i="19"/>
  <c r="B1773" i="19"/>
  <c r="O1770" i="19" a="1"/>
  <c r="R1770" i="19" a="1"/>
  <c r="N1770" i="19" a="1"/>
  <c r="F1773" i="19" a="1"/>
  <c r="E1773" i="19" a="1"/>
  <c r="G1772" i="19" a="1"/>
  <c r="R1770" i="19" l="1"/>
  <c r="F1773" i="19"/>
  <c r="V1771" i="19"/>
  <c r="O1770" i="19"/>
  <c r="Q1770" i="19" s="1"/>
  <c r="N1770" i="19"/>
  <c r="P1770" i="19" s="1"/>
  <c r="K1771" i="19"/>
  <c r="M1771" i="19"/>
  <c r="L1771" i="19"/>
  <c r="X1771" i="19"/>
  <c r="U1771" i="19"/>
  <c r="T1771" i="19"/>
  <c r="J1771" i="19"/>
  <c r="S1771" i="19"/>
  <c r="I1771" i="19"/>
  <c r="H1770" i="19"/>
  <c r="G1772" i="19"/>
  <c r="W1772" i="19" s="1"/>
  <c r="E1773" i="19"/>
  <c r="C1775" i="19"/>
  <c r="B1774" i="19"/>
  <c r="O1771" i="19" a="1"/>
  <c r="R1771" i="19" a="1"/>
  <c r="N1771" i="19" a="1"/>
  <c r="F1774" i="19" a="1"/>
  <c r="E1774" i="19" a="1"/>
  <c r="G1773" i="19" a="1"/>
  <c r="R1771" i="19" l="1"/>
  <c r="F1774" i="19"/>
  <c r="V1772" i="19"/>
  <c r="O1771" i="19"/>
  <c r="Q1771" i="19" s="1"/>
  <c r="N1771" i="19"/>
  <c r="P1771" i="19" s="1"/>
  <c r="L1772" i="19"/>
  <c r="M1772" i="19"/>
  <c r="K1772" i="19"/>
  <c r="S1772" i="19"/>
  <c r="U1772" i="19"/>
  <c r="X1772" i="19"/>
  <c r="J1772" i="19"/>
  <c r="I1772" i="19"/>
  <c r="T1772" i="19"/>
  <c r="G1773" i="19"/>
  <c r="H1771" i="19"/>
  <c r="E1774" i="19"/>
  <c r="C1776" i="19"/>
  <c r="B1775" i="19"/>
  <c r="R1773" i="19" a="1"/>
  <c r="R1772" i="19" a="1"/>
  <c r="N1772" i="19" a="1"/>
  <c r="O1772" i="19" a="1"/>
  <c r="F1775" i="19" a="1"/>
  <c r="E1775" i="19" a="1"/>
  <c r="G1774" i="19" a="1"/>
  <c r="R1772" i="19" l="1"/>
  <c r="F1775" i="19"/>
  <c r="V1773" i="19"/>
  <c r="W1773" i="19"/>
  <c r="O1772" i="19"/>
  <c r="Q1772" i="19" s="1"/>
  <c r="N1772" i="19"/>
  <c r="P1772" i="19" s="1"/>
  <c r="K1773" i="19"/>
  <c r="L1773" i="19"/>
  <c r="M1773" i="19"/>
  <c r="I1773" i="19"/>
  <c r="T1773" i="19"/>
  <c r="X1773" i="19"/>
  <c r="U1773" i="19"/>
  <c r="J1773" i="19"/>
  <c r="S1773" i="19"/>
  <c r="G1774" i="19"/>
  <c r="R1773" i="19"/>
  <c r="H1772" i="19"/>
  <c r="E1775" i="19"/>
  <c r="C1777" i="19"/>
  <c r="B1776" i="19"/>
  <c r="O1773" i="19" a="1"/>
  <c r="N1773" i="19" a="1"/>
  <c r="R1774" i="19" a="1"/>
  <c r="F1776" i="19" a="1"/>
  <c r="E1776" i="19" a="1"/>
  <c r="G1775" i="19" a="1"/>
  <c r="F1776" i="19" l="1"/>
  <c r="V1774" i="19"/>
  <c r="W1774" i="19"/>
  <c r="O1773" i="19"/>
  <c r="Q1773" i="19" s="1"/>
  <c r="N1773" i="19"/>
  <c r="P1773" i="19" s="1"/>
  <c r="L1774" i="19"/>
  <c r="K1774" i="19"/>
  <c r="M1774" i="19"/>
  <c r="H1773" i="19"/>
  <c r="J1774" i="19"/>
  <c r="I1774" i="19"/>
  <c r="T1774" i="19"/>
  <c r="U1774" i="19"/>
  <c r="X1774" i="19"/>
  <c r="S1774" i="19"/>
  <c r="G1775" i="19"/>
  <c r="W1775" i="19" s="1"/>
  <c r="R1774" i="19"/>
  <c r="E1776" i="19"/>
  <c r="C1778" i="19"/>
  <c r="B1777" i="19"/>
  <c r="O1774" i="19" a="1"/>
  <c r="N1774" i="19" a="1"/>
  <c r="F1777" i="19" a="1"/>
  <c r="E1777" i="19" a="1"/>
  <c r="G1776" i="19" a="1"/>
  <c r="F1777" i="19" l="1"/>
  <c r="V1775" i="19"/>
  <c r="O1774" i="19"/>
  <c r="Q1774" i="19" s="1"/>
  <c r="N1774" i="19"/>
  <c r="P1774" i="19" s="1"/>
  <c r="H1774" i="19"/>
  <c r="K1775" i="19"/>
  <c r="L1775" i="19"/>
  <c r="M1775" i="19"/>
  <c r="S1775" i="19"/>
  <c r="I1775" i="19"/>
  <c r="X1775" i="19"/>
  <c r="T1775" i="19"/>
  <c r="U1775" i="19"/>
  <c r="J1775" i="19"/>
  <c r="G1776" i="19"/>
  <c r="W1776" i="19" s="1"/>
  <c r="E1777" i="19"/>
  <c r="C1779" i="19"/>
  <c r="B1778" i="19"/>
  <c r="R1775" i="19" a="1"/>
  <c r="O1775" i="19" a="1"/>
  <c r="N1775" i="19" a="1"/>
  <c r="F1778" i="19" a="1"/>
  <c r="E1778" i="19" a="1"/>
  <c r="G1777" i="19" a="1"/>
  <c r="R1775" i="19" l="1"/>
  <c r="F1778" i="19"/>
  <c r="V1776" i="19"/>
  <c r="O1775" i="19"/>
  <c r="Q1775" i="19" s="1"/>
  <c r="N1775" i="19"/>
  <c r="P1775" i="19" s="1"/>
  <c r="K1776" i="19"/>
  <c r="L1776" i="19"/>
  <c r="M1776" i="19"/>
  <c r="I1776" i="19"/>
  <c r="J1776" i="19"/>
  <c r="X1776" i="19"/>
  <c r="U1776" i="19"/>
  <c r="T1776" i="19"/>
  <c r="S1776" i="19"/>
  <c r="H1775" i="19"/>
  <c r="G1777" i="19"/>
  <c r="W1777" i="19" s="1"/>
  <c r="E1778" i="19"/>
  <c r="C1780" i="19"/>
  <c r="B1779" i="19"/>
  <c r="R1776" i="19" a="1"/>
  <c r="N1776" i="19" a="1"/>
  <c r="O1776" i="19" a="1"/>
  <c r="F1779" i="19" a="1"/>
  <c r="E1779" i="19" a="1"/>
  <c r="G1778" i="19" a="1"/>
  <c r="R1776" i="19" l="1"/>
  <c r="F1779" i="19"/>
  <c r="V1777" i="19"/>
  <c r="O1776" i="19"/>
  <c r="Q1776" i="19" s="1"/>
  <c r="N1776" i="19"/>
  <c r="P1776" i="19" s="1"/>
  <c r="M1777" i="19"/>
  <c r="K1777" i="19"/>
  <c r="L1777" i="19"/>
  <c r="J1777" i="19"/>
  <c r="T1777" i="19"/>
  <c r="U1777" i="19"/>
  <c r="X1777" i="19"/>
  <c r="S1777" i="19"/>
  <c r="I1777" i="19"/>
  <c r="G1778" i="19"/>
  <c r="H1776" i="19"/>
  <c r="E1779" i="19"/>
  <c r="C1781" i="19"/>
  <c r="B1780" i="19"/>
  <c r="R1777" i="19" a="1"/>
  <c r="O1777" i="19" a="1"/>
  <c r="N1777" i="19" a="1"/>
  <c r="R1778" i="19" a="1"/>
  <c r="F1780" i="19" a="1"/>
  <c r="E1780" i="19" a="1"/>
  <c r="G1779" i="19" a="1"/>
  <c r="R1777" i="19" l="1"/>
  <c r="F1780" i="19"/>
  <c r="V1778" i="19"/>
  <c r="W1778" i="19"/>
  <c r="O1777" i="19"/>
  <c r="Q1777" i="19" s="1"/>
  <c r="N1777" i="19"/>
  <c r="P1777" i="19" s="1"/>
  <c r="K1778" i="19"/>
  <c r="L1778" i="19"/>
  <c r="M1778" i="19"/>
  <c r="U1778" i="19"/>
  <c r="S1778" i="19"/>
  <c r="I1778" i="19"/>
  <c r="J1778" i="19"/>
  <c r="X1778" i="19"/>
  <c r="T1778" i="19"/>
  <c r="G1779" i="19"/>
  <c r="R1778" i="19"/>
  <c r="H1777" i="19"/>
  <c r="E1780" i="19"/>
  <c r="C1782" i="19"/>
  <c r="B1781" i="19"/>
  <c r="O1778" i="19" a="1"/>
  <c r="R1779" i="19" a="1"/>
  <c r="N1778" i="19" a="1"/>
  <c r="F1781" i="19" a="1"/>
  <c r="G1780" i="19" a="1"/>
  <c r="E1781" i="19" a="1"/>
  <c r="F1781" i="19" l="1"/>
  <c r="V1779" i="19"/>
  <c r="W1779" i="19"/>
  <c r="O1778" i="19"/>
  <c r="Q1778" i="19" s="1"/>
  <c r="N1778" i="19"/>
  <c r="P1778" i="19" s="1"/>
  <c r="H1778" i="19"/>
  <c r="K1779" i="19"/>
  <c r="M1779" i="19"/>
  <c r="L1779" i="19"/>
  <c r="J1779" i="19"/>
  <c r="U1779" i="19"/>
  <c r="S1779" i="19"/>
  <c r="T1779" i="19"/>
  <c r="X1779" i="19"/>
  <c r="I1779" i="19"/>
  <c r="G1780" i="19"/>
  <c r="W1780" i="19" s="1"/>
  <c r="R1779" i="19"/>
  <c r="E1781" i="19"/>
  <c r="C1783" i="19"/>
  <c r="B1782" i="19"/>
  <c r="N1779" i="19" a="1"/>
  <c r="O1779" i="19" a="1"/>
  <c r="F1782" i="19" a="1"/>
  <c r="G1781" i="19" a="1"/>
  <c r="E1782" i="19" a="1"/>
  <c r="F1782" i="19" l="1"/>
  <c r="V1780" i="19"/>
  <c r="O1779" i="19"/>
  <c r="Q1779" i="19" s="1"/>
  <c r="N1779" i="19"/>
  <c r="P1779" i="19" s="1"/>
  <c r="L1780" i="19"/>
  <c r="M1780" i="19"/>
  <c r="K1780" i="19"/>
  <c r="X1780" i="19"/>
  <c r="J1780" i="19"/>
  <c r="I1780" i="19"/>
  <c r="S1780" i="19"/>
  <c r="T1780" i="19"/>
  <c r="U1780" i="19"/>
  <c r="G1781" i="19"/>
  <c r="H1779" i="19"/>
  <c r="E1782" i="19"/>
  <c r="C1784" i="19"/>
  <c r="B1783" i="19"/>
  <c r="R1780" i="19" a="1"/>
  <c r="N1780" i="19" a="1"/>
  <c r="R1781" i="19" a="1"/>
  <c r="O1780" i="19" a="1"/>
  <c r="F1783" i="19" a="1"/>
  <c r="E1783" i="19" a="1"/>
  <c r="G1782" i="19" a="1"/>
  <c r="R1780" i="19" l="1"/>
  <c r="F1783" i="19"/>
  <c r="V1781" i="19"/>
  <c r="W1781" i="19"/>
  <c r="O1780" i="19"/>
  <c r="Q1780" i="19" s="1"/>
  <c r="N1780" i="19"/>
  <c r="P1780" i="19" s="1"/>
  <c r="K1781" i="19"/>
  <c r="L1781" i="19"/>
  <c r="M1781" i="19"/>
  <c r="U1781" i="19"/>
  <c r="T1781" i="19"/>
  <c r="X1781" i="19"/>
  <c r="J1781" i="19"/>
  <c r="I1781" i="19"/>
  <c r="S1781" i="19"/>
  <c r="H1780" i="19"/>
  <c r="G1782" i="19"/>
  <c r="W1782" i="19" s="1"/>
  <c r="R1781" i="19"/>
  <c r="E1783" i="19"/>
  <c r="C1785" i="19"/>
  <c r="B1784" i="19"/>
  <c r="N1781" i="19" a="1"/>
  <c r="O1781" i="19" a="1"/>
  <c r="F1784" i="19" a="1"/>
  <c r="G1783" i="19" a="1"/>
  <c r="E1784" i="19" a="1"/>
  <c r="F1784" i="19" l="1"/>
  <c r="V1782" i="19"/>
  <c r="O1781" i="19"/>
  <c r="Q1781" i="19" s="1"/>
  <c r="N1781" i="19"/>
  <c r="L1782" i="19"/>
  <c r="K1782" i="19"/>
  <c r="M1782" i="19"/>
  <c r="J1782" i="19"/>
  <c r="X1782" i="19"/>
  <c r="S1782" i="19"/>
  <c r="U1782" i="19"/>
  <c r="I1782" i="19"/>
  <c r="T1782" i="19"/>
  <c r="G1783" i="19"/>
  <c r="W1783" i="19" s="1"/>
  <c r="E1784" i="19"/>
  <c r="C1786" i="19"/>
  <c r="B1785" i="19"/>
  <c r="R1782" i="19" a="1"/>
  <c r="N1782" i="19" a="1"/>
  <c r="O1782" i="19" a="1"/>
  <c r="F1785" i="19" a="1"/>
  <c r="E1785" i="19" a="1"/>
  <c r="G1784" i="19" a="1"/>
  <c r="R1782" i="19" l="1"/>
  <c r="F1785" i="19"/>
  <c r="V1783" i="19"/>
  <c r="O1782" i="19"/>
  <c r="Q1782" i="19" s="1"/>
  <c r="H1781" i="19"/>
  <c r="P1781" i="19"/>
  <c r="N1782" i="19"/>
  <c r="P1782" i="19" s="1"/>
  <c r="K1783" i="19"/>
  <c r="L1783" i="19"/>
  <c r="M1783" i="19"/>
  <c r="U1783" i="19"/>
  <c r="J1783" i="19"/>
  <c r="I1783" i="19"/>
  <c r="X1783" i="19"/>
  <c r="S1783" i="19"/>
  <c r="T1783" i="19"/>
  <c r="G1784" i="19"/>
  <c r="W1784" i="19" s="1"/>
  <c r="H1782" i="19"/>
  <c r="E1785" i="19"/>
  <c r="C1787" i="19"/>
  <c r="B1786" i="19"/>
  <c r="R1783" i="19" a="1"/>
  <c r="N1783" i="19" a="1"/>
  <c r="O1783" i="19" a="1"/>
  <c r="F1786" i="19" a="1"/>
  <c r="G1785" i="19" a="1"/>
  <c r="E1786" i="19" a="1"/>
  <c r="R1783" i="19" l="1"/>
  <c r="F1786" i="19"/>
  <c r="V1784" i="19"/>
  <c r="O1783" i="19"/>
  <c r="Q1783" i="19" s="1"/>
  <c r="N1783" i="19"/>
  <c r="P1783" i="19" s="1"/>
  <c r="K1784" i="19"/>
  <c r="L1784" i="19"/>
  <c r="M1784" i="19"/>
  <c r="H1783" i="19"/>
  <c r="T1784" i="19"/>
  <c r="J1784" i="19"/>
  <c r="X1784" i="19"/>
  <c r="I1784" i="19"/>
  <c r="S1784" i="19"/>
  <c r="U1784" i="19"/>
  <c r="G1785" i="19"/>
  <c r="W1785" i="19" s="1"/>
  <c r="E1786" i="19"/>
  <c r="C1788" i="19"/>
  <c r="B1787" i="19"/>
  <c r="R1784" i="19" a="1"/>
  <c r="O1784" i="19" a="1"/>
  <c r="N1784" i="19" a="1"/>
  <c r="F1787" i="19" a="1"/>
  <c r="E1787" i="19" a="1"/>
  <c r="G1786" i="19" a="1"/>
  <c r="R1784" i="19" l="1"/>
  <c r="F1787" i="19"/>
  <c r="V1785" i="19"/>
  <c r="O1784" i="19"/>
  <c r="Q1784" i="19" s="1"/>
  <c r="N1784" i="19"/>
  <c r="P1784" i="19" s="1"/>
  <c r="M1785" i="19"/>
  <c r="K1785" i="19"/>
  <c r="L1785" i="19"/>
  <c r="S1785" i="19"/>
  <c r="T1785" i="19"/>
  <c r="U1785" i="19"/>
  <c r="J1785" i="19"/>
  <c r="X1785" i="19"/>
  <c r="I1785" i="19"/>
  <c r="G1786" i="19"/>
  <c r="H1784" i="19"/>
  <c r="E1787" i="19"/>
  <c r="C1789" i="19"/>
  <c r="B1788" i="19"/>
  <c r="R1785" i="19" a="1"/>
  <c r="O1785" i="19" a="1"/>
  <c r="N1785" i="19" a="1"/>
  <c r="R1786" i="19" a="1"/>
  <c r="F1788" i="19" a="1"/>
  <c r="E1788" i="19" a="1"/>
  <c r="G1787" i="19" a="1"/>
  <c r="R1785" i="19" l="1"/>
  <c r="F1788" i="19"/>
  <c r="V1786" i="19"/>
  <c r="W1786" i="19"/>
  <c r="O1785" i="19"/>
  <c r="Q1785" i="19" s="1"/>
  <c r="N1785" i="19"/>
  <c r="P1785" i="19" s="1"/>
  <c r="K1786" i="19"/>
  <c r="L1786" i="19"/>
  <c r="M1786" i="19"/>
  <c r="I1786" i="19"/>
  <c r="T1786" i="19"/>
  <c r="U1786" i="19"/>
  <c r="X1786" i="19"/>
  <c r="S1786" i="19"/>
  <c r="J1786" i="19"/>
  <c r="G1787" i="19"/>
  <c r="R1786" i="19"/>
  <c r="H1785" i="19"/>
  <c r="E1788" i="19"/>
  <c r="C1790" i="19"/>
  <c r="B1789" i="19"/>
  <c r="O1786" i="19" a="1"/>
  <c r="N1786" i="19" a="1"/>
  <c r="R1787" i="19" a="1"/>
  <c r="F1789" i="19" a="1"/>
  <c r="G1788" i="19" a="1"/>
  <c r="E1789" i="19" a="1"/>
  <c r="F1789" i="19" l="1"/>
  <c r="V1787" i="19"/>
  <c r="W1787" i="19"/>
  <c r="O1786" i="19"/>
  <c r="Q1786" i="19" s="1"/>
  <c r="N1786" i="19"/>
  <c r="P1786" i="19" s="1"/>
  <c r="K1787" i="19"/>
  <c r="M1787" i="19"/>
  <c r="L1787" i="19"/>
  <c r="T1787" i="19"/>
  <c r="J1787" i="19"/>
  <c r="I1787" i="19"/>
  <c r="U1787" i="19"/>
  <c r="S1787" i="19"/>
  <c r="X1787" i="19"/>
  <c r="G1788" i="19"/>
  <c r="R1787" i="19"/>
  <c r="H1786" i="19"/>
  <c r="E1789" i="19"/>
  <c r="C1791" i="19"/>
  <c r="B1790" i="19"/>
  <c r="R1788" i="19" a="1"/>
  <c r="O1787" i="19" a="1"/>
  <c r="N1787" i="19" a="1"/>
  <c r="F1790" i="19" a="1"/>
  <c r="E1790" i="19" a="1"/>
  <c r="G1789" i="19" a="1"/>
  <c r="F1790" i="19" l="1"/>
  <c r="V1788" i="19"/>
  <c r="W1788" i="19"/>
  <c r="O1787" i="19"/>
  <c r="Q1787" i="19" s="1"/>
  <c r="N1787" i="19"/>
  <c r="P1787" i="19" s="1"/>
  <c r="H1787" i="19"/>
  <c r="L1788" i="19"/>
  <c r="M1788" i="19"/>
  <c r="K1788" i="19"/>
  <c r="T1788" i="19"/>
  <c r="S1788" i="19"/>
  <c r="U1788" i="19"/>
  <c r="J1788" i="19"/>
  <c r="X1788" i="19"/>
  <c r="I1788" i="19"/>
  <c r="G1789" i="19"/>
  <c r="W1789" i="19" s="1"/>
  <c r="R1788" i="19"/>
  <c r="E1790" i="19"/>
  <c r="C1792" i="19"/>
  <c r="B1791" i="19"/>
  <c r="N1788" i="19" a="1"/>
  <c r="O1788" i="19" a="1"/>
  <c r="F1791" i="19" a="1"/>
  <c r="G1790" i="19" a="1"/>
  <c r="E1791" i="19" a="1"/>
  <c r="F1791" i="19" l="1"/>
  <c r="V1789" i="19"/>
  <c r="O1788" i="19"/>
  <c r="Q1788" i="19" s="1"/>
  <c r="N1788" i="19"/>
  <c r="P1788" i="19" s="1"/>
  <c r="K1789" i="19"/>
  <c r="L1789" i="19"/>
  <c r="M1789" i="19"/>
  <c r="I1789" i="19"/>
  <c r="J1789" i="19"/>
  <c r="U1789" i="19"/>
  <c r="X1789" i="19"/>
  <c r="T1789" i="19"/>
  <c r="S1789" i="19"/>
  <c r="G1790" i="19"/>
  <c r="H1788" i="19"/>
  <c r="E1791" i="19"/>
  <c r="C1793" i="19"/>
  <c r="B1792" i="19"/>
  <c r="R1790" i="19" a="1"/>
  <c r="R1789" i="19" a="1"/>
  <c r="O1789" i="19" a="1"/>
  <c r="N1789" i="19" a="1"/>
  <c r="F1792" i="19" a="1"/>
  <c r="E1792" i="19" a="1"/>
  <c r="G1791" i="19" a="1"/>
  <c r="R1789" i="19" l="1"/>
  <c r="F1792" i="19"/>
  <c r="V1790" i="19"/>
  <c r="W1790" i="19"/>
  <c r="O1789" i="19"/>
  <c r="Q1789" i="19" s="1"/>
  <c r="N1789" i="19"/>
  <c r="P1789" i="19" s="1"/>
  <c r="L1790" i="19"/>
  <c r="K1790" i="19"/>
  <c r="M1790" i="19"/>
  <c r="H1789" i="19"/>
  <c r="T1790" i="19"/>
  <c r="S1790" i="19"/>
  <c r="I1790" i="19"/>
  <c r="X1790" i="19"/>
  <c r="J1790" i="19"/>
  <c r="U1790" i="19"/>
  <c r="G1791" i="19"/>
  <c r="W1791" i="19" s="1"/>
  <c r="R1790" i="19"/>
  <c r="E1792" i="19"/>
  <c r="C1794" i="19"/>
  <c r="B1793" i="19"/>
  <c r="O1790" i="19" a="1"/>
  <c r="N1790" i="19" a="1"/>
  <c r="F1793" i="19" a="1"/>
  <c r="G1792" i="19" a="1"/>
  <c r="E1793" i="19" a="1"/>
  <c r="F1793" i="19" l="1"/>
  <c r="V1791" i="19"/>
  <c r="O1790" i="19"/>
  <c r="Q1790" i="19" s="1"/>
  <c r="N1790" i="19"/>
  <c r="P1790" i="19" s="1"/>
  <c r="K1791" i="19"/>
  <c r="L1791" i="19"/>
  <c r="M1791" i="19"/>
  <c r="H1790" i="19"/>
  <c r="T1791" i="19"/>
  <c r="I1791" i="19"/>
  <c r="X1791" i="19"/>
  <c r="S1791" i="19"/>
  <c r="J1791" i="19"/>
  <c r="U1791" i="19"/>
  <c r="G1792" i="19"/>
  <c r="W1792" i="19" s="1"/>
  <c r="E1793" i="19"/>
  <c r="C1795" i="19"/>
  <c r="B1794" i="19"/>
  <c r="R1791" i="19" a="1"/>
  <c r="O1791" i="19" a="1"/>
  <c r="N1791" i="19" a="1"/>
  <c r="F1794" i="19" a="1"/>
  <c r="E1794" i="19" a="1"/>
  <c r="G1793" i="19" a="1"/>
  <c r="R1791" i="19" l="1"/>
  <c r="F1794" i="19"/>
  <c r="V1792" i="19"/>
  <c r="O1791" i="19"/>
  <c r="Q1791" i="19" s="1"/>
  <c r="N1791" i="19"/>
  <c r="P1791" i="19" s="1"/>
  <c r="H1791" i="19"/>
  <c r="K1792" i="19"/>
  <c r="L1792" i="19"/>
  <c r="M1792" i="19"/>
  <c r="U1792" i="19"/>
  <c r="T1792" i="19"/>
  <c r="J1792" i="19"/>
  <c r="X1792" i="19"/>
  <c r="I1792" i="19"/>
  <c r="S1792" i="19"/>
  <c r="G1793" i="19"/>
  <c r="W1793" i="19" s="1"/>
  <c r="E1794" i="19"/>
  <c r="C1796" i="19"/>
  <c r="B1795" i="19"/>
  <c r="R1792" i="19" a="1"/>
  <c r="O1792" i="19" a="1"/>
  <c r="N1792" i="19" a="1"/>
  <c r="F1795" i="19" a="1"/>
  <c r="E1795" i="19" a="1"/>
  <c r="G1794" i="19" a="1"/>
  <c r="R1792" i="19" l="1"/>
  <c r="F1795" i="19"/>
  <c r="V1793" i="19"/>
  <c r="O1792" i="19"/>
  <c r="Q1792" i="19" s="1"/>
  <c r="N1792" i="19"/>
  <c r="M1793" i="19"/>
  <c r="K1793" i="19"/>
  <c r="L1793" i="19"/>
  <c r="U1793" i="19"/>
  <c r="J1793" i="19"/>
  <c r="X1793" i="19"/>
  <c r="I1793" i="19"/>
  <c r="S1793" i="19"/>
  <c r="T1793" i="19"/>
  <c r="G1794" i="19"/>
  <c r="W1794" i="19" s="1"/>
  <c r="E1795" i="19"/>
  <c r="C1797" i="19"/>
  <c r="B1796" i="19"/>
  <c r="R1793" i="19" a="1"/>
  <c r="O1793" i="19" a="1"/>
  <c r="N1793" i="19" a="1"/>
  <c r="F1796" i="19" a="1"/>
  <c r="E1796" i="19" a="1"/>
  <c r="G1795" i="19" a="1"/>
  <c r="R1793" i="19" l="1"/>
  <c r="F1796" i="19"/>
  <c r="V1794" i="19"/>
  <c r="O1793" i="19"/>
  <c r="Q1793" i="19" s="1"/>
  <c r="H1792" i="19"/>
  <c r="P1792" i="19"/>
  <c r="N1793" i="19"/>
  <c r="P1793" i="19" s="1"/>
  <c r="K1794" i="19"/>
  <c r="L1794" i="19"/>
  <c r="M1794" i="19"/>
  <c r="J1794" i="19"/>
  <c r="X1794" i="19"/>
  <c r="S1794" i="19"/>
  <c r="I1794" i="19"/>
  <c r="T1794" i="19"/>
  <c r="U1794" i="19"/>
  <c r="G1795" i="19"/>
  <c r="W1795" i="19" s="1"/>
  <c r="H1793" i="19"/>
  <c r="E1796" i="19"/>
  <c r="C1798" i="19"/>
  <c r="B1797" i="19"/>
  <c r="R1794" i="19" a="1"/>
  <c r="O1794" i="19" a="1"/>
  <c r="N1794" i="19" a="1"/>
  <c r="F1797" i="19" a="1"/>
  <c r="E1797" i="19" a="1"/>
  <c r="G1796" i="19" a="1"/>
  <c r="R1794" i="19" l="1"/>
  <c r="F1797" i="19"/>
  <c r="V1795" i="19"/>
  <c r="O1794" i="19"/>
  <c r="Q1794" i="19" s="1"/>
  <c r="N1794" i="19"/>
  <c r="P1794" i="19" s="1"/>
  <c r="K1795" i="19"/>
  <c r="M1795" i="19"/>
  <c r="L1795" i="19"/>
  <c r="J1795" i="19"/>
  <c r="U1795" i="19"/>
  <c r="I1795" i="19"/>
  <c r="T1795" i="19"/>
  <c r="S1795" i="19"/>
  <c r="X1795" i="19"/>
  <c r="G1796" i="19"/>
  <c r="H1794" i="19"/>
  <c r="E1797" i="19"/>
  <c r="C1799" i="19"/>
  <c r="B1798" i="19"/>
  <c r="R1795" i="19" a="1"/>
  <c r="O1795" i="19" a="1"/>
  <c r="N1795" i="19" a="1"/>
  <c r="F1798" i="19" a="1"/>
  <c r="E1798" i="19" a="1"/>
  <c r="G1797" i="19" a="1"/>
  <c r="R1795" i="19" l="1"/>
  <c r="F1798" i="19"/>
  <c r="V1796" i="19"/>
  <c r="W1796" i="19"/>
  <c r="O1795" i="19"/>
  <c r="Q1795" i="19" s="1"/>
  <c r="N1795" i="19"/>
  <c r="P1795" i="19" s="1"/>
  <c r="L1796" i="19"/>
  <c r="M1796" i="19"/>
  <c r="K1796" i="19"/>
  <c r="J1796" i="19"/>
  <c r="S1796" i="19"/>
  <c r="I1796" i="19"/>
  <c r="U1796" i="19"/>
  <c r="X1796" i="19"/>
  <c r="T1796" i="19"/>
  <c r="G1797" i="19"/>
  <c r="H1795" i="19"/>
  <c r="E1798" i="19"/>
  <c r="C1800" i="19"/>
  <c r="B1799" i="19"/>
  <c r="R1797" i="19" a="1"/>
  <c r="O1796" i="19" a="1"/>
  <c r="R1796" i="19" a="1"/>
  <c r="N1796" i="19" a="1"/>
  <c r="F1799" i="19" a="1"/>
  <c r="E1799" i="19" a="1"/>
  <c r="G1798" i="19" a="1"/>
  <c r="R1796" i="19" l="1"/>
  <c r="F1799" i="19"/>
  <c r="V1797" i="19"/>
  <c r="W1797" i="19"/>
  <c r="O1796" i="19"/>
  <c r="Q1796" i="19" s="1"/>
  <c r="N1796" i="19"/>
  <c r="P1796" i="19" s="1"/>
  <c r="K1797" i="19"/>
  <c r="L1797" i="19"/>
  <c r="M1797" i="19"/>
  <c r="S1797" i="19"/>
  <c r="U1797" i="19"/>
  <c r="H1796" i="19"/>
  <c r="X1797" i="19"/>
  <c r="J1797" i="19"/>
  <c r="T1797" i="19"/>
  <c r="I1797" i="19"/>
  <c r="G1798" i="19"/>
  <c r="W1798" i="19" s="1"/>
  <c r="R1797" i="19"/>
  <c r="E1799" i="19"/>
  <c r="C1801" i="19"/>
  <c r="B1800" i="19"/>
  <c r="O1797" i="19" a="1"/>
  <c r="N1797" i="19" a="1"/>
  <c r="F1800" i="19" a="1"/>
  <c r="E1800" i="19" a="1"/>
  <c r="G1799" i="19" a="1"/>
  <c r="F1800" i="19" l="1"/>
  <c r="V1798" i="19"/>
  <c r="O1797" i="19"/>
  <c r="Q1797" i="19" s="1"/>
  <c r="N1797" i="19"/>
  <c r="P1797" i="19" s="1"/>
  <c r="L1798" i="19"/>
  <c r="K1798" i="19"/>
  <c r="M1798" i="19"/>
  <c r="I1798" i="19"/>
  <c r="S1798" i="19"/>
  <c r="U1798" i="19"/>
  <c r="T1798" i="19"/>
  <c r="X1798" i="19"/>
  <c r="J1798" i="19"/>
  <c r="G1799" i="19"/>
  <c r="H1797" i="19"/>
  <c r="E1800" i="19"/>
  <c r="C1802" i="19"/>
  <c r="B1801" i="19"/>
  <c r="R1798" i="19" a="1"/>
  <c r="N1798" i="19" a="1"/>
  <c r="R1799" i="19" a="1"/>
  <c r="O1798" i="19" a="1"/>
  <c r="F1801" i="19" a="1"/>
  <c r="E1801" i="19" a="1"/>
  <c r="G1800" i="19" a="1"/>
  <c r="R1798" i="19" l="1"/>
  <c r="F1801" i="19"/>
  <c r="V1799" i="19"/>
  <c r="W1799" i="19"/>
  <c r="O1798" i="19"/>
  <c r="Q1798" i="19" s="1"/>
  <c r="N1798" i="19"/>
  <c r="P1798" i="19" s="1"/>
  <c r="K1799" i="19"/>
  <c r="L1799" i="19"/>
  <c r="M1799" i="19"/>
  <c r="S1799" i="19"/>
  <c r="U1799" i="19"/>
  <c r="T1799" i="19"/>
  <c r="I1799" i="19"/>
  <c r="J1799" i="19"/>
  <c r="X1799" i="19"/>
  <c r="G1800" i="19"/>
  <c r="H1798" i="19"/>
  <c r="R1799" i="19"/>
  <c r="E1801" i="19"/>
  <c r="C1803" i="19"/>
  <c r="B1802" i="19"/>
  <c r="O1799" i="19" a="1"/>
  <c r="R1800" i="19" a="1"/>
  <c r="N1799" i="19" a="1"/>
  <c r="F1802" i="19" a="1"/>
  <c r="E1802" i="19" a="1"/>
  <c r="G1801" i="19" a="1"/>
  <c r="F1802" i="19" l="1"/>
  <c r="V1800" i="19"/>
  <c r="W1800" i="19"/>
  <c r="O1799" i="19"/>
  <c r="Q1799" i="19" s="1"/>
  <c r="N1799" i="19"/>
  <c r="P1799" i="19" s="1"/>
  <c r="K1800" i="19"/>
  <c r="L1800" i="19"/>
  <c r="M1800" i="19"/>
  <c r="S1800" i="19"/>
  <c r="H1799" i="19"/>
  <c r="I1800" i="19"/>
  <c r="J1800" i="19"/>
  <c r="X1800" i="19"/>
  <c r="T1800" i="19"/>
  <c r="U1800" i="19"/>
  <c r="G1801" i="19"/>
  <c r="W1801" i="19" s="1"/>
  <c r="R1800" i="19"/>
  <c r="E1802" i="19"/>
  <c r="C1804" i="19"/>
  <c r="B1803" i="19"/>
  <c r="O1800" i="19" a="1"/>
  <c r="N1800" i="19" a="1"/>
  <c r="F1803" i="19" a="1"/>
  <c r="E1803" i="19" a="1"/>
  <c r="G1802" i="19" a="1"/>
  <c r="F1803" i="19" l="1"/>
  <c r="V1801" i="19"/>
  <c r="O1800" i="19"/>
  <c r="Q1800" i="19" s="1"/>
  <c r="N1800" i="19"/>
  <c r="P1800" i="19" s="1"/>
  <c r="M1801" i="19"/>
  <c r="K1801" i="19"/>
  <c r="L1801" i="19"/>
  <c r="U1801" i="19"/>
  <c r="J1801" i="19"/>
  <c r="I1801" i="19"/>
  <c r="S1801" i="19"/>
  <c r="X1801" i="19"/>
  <c r="T1801" i="19"/>
  <c r="G1802" i="19"/>
  <c r="H1800" i="19"/>
  <c r="E1803" i="19"/>
  <c r="C1805" i="19"/>
  <c r="B1804" i="19"/>
  <c r="R1801" i="19" a="1"/>
  <c r="O1801" i="19" a="1"/>
  <c r="N1801" i="19" a="1"/>
  <c r="R1802" i="19" a="1"/>
  <c r="F1804" i="19" a="1"/>
  <c r="E1804" i="19" a="1"/>
  <c r="G1803" i="19" a="1"/>
  <c r="R1801" i="19" l="1"/>
  <c r="F1804" i="19"/>
  <c r="V1802" i="19"/>
  <c r="W1802" i="19"/>
  <c r="O1801" i="19"/>
  <c r="Q1801" i="19" s="1"/>
  <c r="N1801" i="19"/>
  <c r="P1801" i="19" s="1"/>
  <c r="H1801" i="19"/>
  <c r="K1802" i="19"/>
  <c r="L1802" i="19"/>
  <c r="M1802" i="19"/>
  <c r="I1802" i="19"/>
  <c r="J1802" i="19"/>
  <c r="T1802" i="19"/>
  <c r="S1802" i="19"/>
  <c r="U1802" i="19"/>
  <c r="X1802" i="19"/>
  <c r="G1803" i="19"/>
  <c r="W1803" i="19" s="1"/>
  <c r="R1802" i="19"/>
  <c r="E1804" i="19"/>
  <c r="C1806" i="19"/>
  <c r="B1805" i="19"/>
  <c r="N1802" i="19" a="1"/>
  <c r="O1802" i="19" a="1"/>
  <c r="F1805" i="19" a="1"/>
  <c r="E1805" i="19" a="1"/>
  <c r="G1804" i="19" a="1"/>
  <c r="F1805" i="19" l="1"/>
  <c r="V1803" i="19"/>
  <c r="O1802" i="19"/>
  <c r="Q1802" i="19" s="1"/>
  <c r="N1802" i="19"/>
  <c r="P1802" i="19" s="1"/>
  <c r="K1803" i="19"/>
  <c r="M1803" i="19"/>
  <c r="L1803" i="19"/>
  <c r="X1803" i="19"/>
  <c r="S1803" i="19"/>
  <c r="T1803" i="19"/>
  <c r="I1803" i="19"/>
  <c r="J1803" i="19"/>
  <c r="H1802" i="19"/>
  <c r="U1803" i="19"/>
  <c r="G1804" i="19"/>
  <c r="W1804" i="19" s="1"/>
  <c r="E1805" i="19"/>
  <c r="C1807" i="19"/>
  <c r="B1806" i="19"/>
  <c r="O1803" i="19" a="1"/>
  <c r="N1803" i="19" a="1"/>
  <c r="R1803" i="19" a="1"/>
  <c r="F1806" i="19" a="1"/>
  <c r="E1806" i="19" a="1"/>
  <c r="G1805" i="19" a="1"/>
  <c r="R1803" i="19" l="1"/>
  <c r="F1806" i="19"/>
  <c r="V1804" i="19"/>
  <c r="O1803" i="19"/>
  <c r="Q1803" i="19" s="1"/>
  <c r="N1803" i="19"/>
  <c r="P1803" i="19" s="1"/>
  <c r="L1804" i="19"/>
  <c r="M1804" i="19"/>
  <c r="K1804" i="19"/>
  <c r="I1804" i="19"/>
  <c r="X1804" i="19"/>
  <c r="U1804" i="19"/>
  <c r="J1804" i="19"/>
  <c r="T1804" i="19"/>
  <c r="S1804" i="19"/>
  <c r="G1805" i="19"/>
  <c r="H1803" i="19"/>
  <c r="E1806" i="19"/>
  <c r="C1808" i="19"/>
  <c r="B1807" i="19"/>
  <c r="O1804" i="19" a="1"/>
  <c r="R1804" i="19" a="1"/>
  <c r="R1805" i="19" a="1"/>
  <c r="N1804" i="19" a="1"/>
  <c r="F1807" i="19" a="1"/>
  <c r="E1807" i="19" a="1"/>
  <c r="G1806" i="19" a="1"/>
  <c r="R1804" i="19" l="1"/>
  <c r="F1807" i="19"/>
  <c r="V1805" i="19"/>
  <c r="W1805" i="19"/>
  <c r="O1804" i="19"/>
  <c r="Q1804" i="19" s="1"/>
  <c r="N1804" i="19"/>
  <c r="P1804" i="19" s="1"/>
  <c r="K1805" i="19"/>
  <c r="L1805" i="19"/>
  <c r="M1805" i="19"/>
  <c r="X1805" i="19"/>
  <c r="S1805" i="19"/>
  <c r="U1805" i="19"/>
  <c r="I1805" i="19"/>
  <c r="T1805" i="19"/>
  <c r="J1805" i="19"/>
  <c r="H1804" i="19"/>
  <c r="G1806" i="19"/>
  <c r="W1806" i="19" s="1"/>
  <c r="R1805" i="19"/>
  <c r="E1807" i="19"/>
  <c r="C1809" i="19"/>
  <c r="B1808" i="19"/>
  <c r="O1805" i="19" a="1"/>
  <c r="N1805" i="19" a="1"/>
  <c r="F1808" i="19" a="1"/>
  <c r="G1807" i="19" a="1"/>
  <c r="E1808" i="19" a="1"/>
  <c r="F1808" i="19" l="1"/>
  <c r="V1806" i="19"/>
  <c r="O1805" i="19"/>
  <c r="Q1805" i="19" s="1"/>
  <c r="N1805" i="19"/>
  <c r="P1805" i="19" s="1"/>
  <c r="H1805" i="19"/>
  <c r="L1806" i="19"/>
  <c r="K1806" i="19"/>
  <c r="M1806" i="19"/>
  <c r="J1806" i="19"/>
  <c r="I1806" i="19"/>
  <c r="U1806" i="19"/>
  <c r="S1806" i="19"/>
  <c r="T1806" i="19"/>
  <c r="X1806" i="19"/>
  <c r="G1807" i="19"/>
  <c r="W1807" i="19" s="1"/>
  <c r="E1808" i="19"/>
  <c r="C1810" i="19"/>
  <c r="B1809" i="19"/>
  <c r="O1806" i="19" a="1"/>
  <c r="R1806" i="19" a="1"/>
  <c r="N1806" i="19" a="1"/>
  <c r="F1809" i="19" a="1"/>
  <c r="E1809" i="19" a="1"/>
  <c r="G1808" i="19" a="1"/>
  <c r="R1806" i="19" l="1"/>
  <c r="F1809" i="19"/>
  <c r="V1807" i="19"/>
  <c r="O1806" i="19"/>
  <c r="Q1806" i="19" s="1"/>
  <c r="N1806" i="19"/>
  <c r="P1806" i="19" s="1"/>
  <c r="K1807" i="19"/>
  <c r="L1807" i="19"/>
  <c r="M1807" i="19"/>
  <c r="T1807" i="19"/>
  <c r="H1806" i="19"/>
  <c r="I1807" i="19"/>
  <c r="U1807" i="19"/>
  <c r="X1807" i="19"/>
  <c r="J1807" i="19"/>
  <c r="S1807" i="19"/>
  <c r="G1808" i="19"/>
  <c r="W1808" i="19" s="1"/>
  <c r="E1809" i="19"/>
  <c r="C1811" i="19"/>
  <c r="B1810" i="19"/>
  <c r="O1807" i="19" a="1"/>
  <c r="R1807" i="19" a="1"/>
  <c r="N1807" i="19" a="1"/>
  <c r="F1810" i="19" a="1"/>
  <c r="E1810" i="19" a="1"/>
  <c r="G1809" i="19" a="1"/>
  <c r="R1807" i="19" l="1"/>
  <c r="F1810" i="19"/>
  <c r="V1808" i="19"/>
  <c r="O1807" i="19"/>
  <c r="Q1807" i="19" s="1"/>
  <c r="N1807" i="19"/>
  <c r="K1808" i="19"/>
  <c r="L1808" i="19"/>
  <c r="M1808" i="19"/>
  <c r="X1808" i="19"/>
  <c r="I1808" i="19"/>
  <c r="U1808" i="19"/>
  <c r="T1808" i="19"/>
  <c r="J1808" i="19"/>
  <c r="S1808" i="19"/>
  <c r="G1809" i="19"/>
  <c r="W1809" i="19" s="1"/>
  <c r="E1810" i="19"/>
  <c r="C1812" i="19"/>
  <c r="B1811" i="19"/>
  <c r="O1808" i="19" a="1"/>
  <c r="R1808" i="19" a="1"/>
  <c r="N1808" i="19" a="1"/>
  <c r="F1811" i="19" a="1"/>
  <c r="E1811" i="19" a="1"/>
  <c r="G1810" i="19" a="1"/>
  <c r="R1808" i="19" l="1"/>
  <c r="F1811" i="19"/>
  <c r="V1809" i="19"/>
  <c r="O1808" i="19"/>
  <c r="Q1808" i="19" s="1"/>
  <c r="H1807" i="19"/>
  <c r="P1807" i="19"/>
  <c r="N1808" i="19"/>
  <c r="P1808" i="19" s="1"/>
  <c r="M1809" i="19"/>
  <c r="K1809" i="19"/>
  <c r="L1809" i="19"/>
  <c r="H1808" i="19"/>
  <c r="J1809" i="19"/>
  <c r="I1809" i="19"/>
  <c r="S1809" i="19"/>
  <c r="T1809" i="19"/>
  <c r="U1809" i="19"/>
  <c r="X1809" i="19"/>
  <c r="G1810" i="19"/>
  <c r="E1811" i="19"/>
  <c r="C1813" i="19"/>
  <c r="B1812" i="19"/>
  <c r="N1809" i="19" a="1"/>
  <c r="R1809" i="19" a="1"/>
  <c r="O1809" i="19" a="1"/>
  <c r="F1812" i="19" a="1"/>
  <c r="G1811" i="19" a="1"/>
  <c r="E1812" i="19" a="1"/>
  <c r="R1809" i="19" l="1"/>
  <c r="F1812" i="19"/>
  <c r="V1810" i="19"/>
  <c r="W1810" i="19"/>
  <c r="O1809" i="19"/>
  <c r="Q1809" i="19" s="1"/>
  <c r="N1809" i="19"/>
  <c r="P1809" i="19" s="1"/>
  <c r="K1810" i="19"/>
  <c r="L1810" i="19"/>
  <c r="M1810" i="19"/>
  <c r="J1810" i="19"/>
  <c r="H1809" i="19"/>
  <c r="S1810" i="19"/>
  <c r="I1810" i="19"/>
  <c r="U1810" i="19"/>
  <c r="T1810" i="19"/>
  <c r="X1810" i="19"/>
  <c r="G1811" i="19"/>
  <c r="W1811" i="19" s="1"/>
  <c r="E1812" i="19"/>
  <c r="C1814" i="19"/>
  <c r="B1813" i="19"/>
  <c r="N1810" i="19" a="1"/>
  <c r="R1810" i="19" a="1"/>
  <c r="O1810" i="19" a="1"/>
  <c r="F1813" i="19" a="1"/>
  <c r="E1813" i="19" a="1"/>
  <c r="G1812" i="19" a="1"/>
  <c r="R1810" i="19" l="1"/>
  <c r="F1813" i="19"/>
  <c r="V1811" i="19"/>
  <c r="O1810" i="19"/>
  <c r="Q1810" i="19" s="1"/>
  <c r="N1810" i="19"/>
  <c r="P1810" i="19" s="1"/>
  <c r="K1811" i="19"/>
  <c r="M1811" i="19"/>
  <c r="L1811" i="19"/>
  <c r="U1811" i="19"/>
  <c r="H1810" i="19"/>
  <c r="T1811" i="19"/>
  <c r="S1811" i="19"/>
  <c r="X1811" i="19"/>
  <c r="J1811" i="19"/>
  <c r="I1811" i="19"/>
  <c r="G1812" i="19"/>
  <c r="W1812" i="19" s="1"/>
  <c r="E1813" i="19"/>
  <c r="C1815" i="19"/>
  <c r="B1814" i="19"/>
  <c r="R1811" i="19" a="1"/>
  <c r="O1811" i="19" a="1"/>
  <c r="N1811" i="19" a="1"/>
  <c r="F1814" i="19" a="1"/>
  <c r="E1814" i="19" a="1"/>
  <c r="G1813" i="19" a="1"/>
  <c r="R1811" i="19" l="1"/>
  <c r="F1814" i="19"/>
  <c r="V1812" i="19"/>
  <c r="O1811" i="19"/>
  <c r="Q1811" i="19" s="1"/>
  <c r="N1811" i="19"/>
  <c r="P1811" i="19" s="1"/>
  <c r="L1812" i="19"/>
  <c r="M1812" i="19"/>
  <c r="K1812" i="19"/>
  <c r="S1812" i="19"/>
  <c r="H1811" i="19"/>
  <c r="J1812" i="19"/>
  <c r="X1812" i="19"/>
  <c r="T1812" i="19"/>
  <c r="I1812" i="19"/>
  <c r="U1812" i="19"/>
  <c r="G1813" i="19"/>
  <c r="W1813" i="19" s="1"/>
  <c r="E1814" i="19"/>
  <c r="C1816" i="19"/>
  <c r="B1815" i="19"/>
  <c r="R1812" i="19" a="1"/>
  <c r="O1812" i="19" a="1"/>
  <c r="N1812" i="19" a="1"/>
  <c r="F1815" i="19" a="1"/>
  <c r="E1815" i="19" a="1"/>
  <c r="G1814" i="19" a="1"/>
  <c r="R1812" i="19" l="1"/>
  <c r="F1815" i="19"/>
  <c r="V1813" i="19"/>
  <c r="O1812" i="19"/>
  <c r="Q1812" i="19" s="1"/>
  <c r="N1812" i="19"/>
  <c r="K1813" i="19"/>
  <c r="L1813" i="19"/>
  <c r="M1813" i="19"/>
  <c r="J1813" i="19"/>
  <c r="S1813" i="19"/>
  <c r="X1813" i="19"/>
  <c r="I1813" i="19"/>
  <c r="T1813" i="19"/>
  <c r="U1813" i="19"/>
  <c r="G1814" i="19"/>
  <c r="W1814" i="19" s="1"/>
  <c r="E1815" i="19"/>
  <c r="C1817" i="19"/>
  <c r="B1816" i="19"/>
  <c r="O1813" i="19" a="1"/>
  <c r="N1813" i="19" a="1"/>
  <c r="R1813" i="19" a="1"/>
  <c r="F1816" i="19" a="1"/>
  <c r="E1816" i="19" a="1"/>
  <c r="G1815" i="19" a="1"/>
  <c r="R1813" i="19" l="1"/>
  <c r="F1816" i="19"/>
  <c r="V1814" i="19"/>
  <c r="O1813" i="19"/>
  <c r="Q1813" i="19" s="1"/>
  <c r="H1812" i="19"/>
  <c r="P1812" i="19"/>
  <c r="N1813" i="19"/>
  <c r="P1813" i="19" s="1"/>
  <c r="L1814" i="19"/>
  <c r="K1814" i="19"/>
  <c r="M1814" i="19"/>
  <c r="H1813" i="19"/>
  <c r="S1814" i="19"/>
  <c r="J1814" i="19"/>
  <c r="U1814" i="19"/>
  <c r="T1814" i="19"/>
  <c r="I1814" i="19"/>
  <c r="X1814" i="19"/>
  <c r="G1815" i="19"/>
  <c r="E1816" i="19"/>
  <c r="C1818" i="19"/>
  <c r="B1817" i="19"/>
  <c r="O1814" i="19" a="1"/>
  <c r="R1815" i="19" a="1"/>
  <c r="R1814" i="19" a="1"/>
  <c r="N1814" i="19" a="1"/>
  <c r="F1817" i="19" a="1"/>
  <c r="E1817" i="19" a="1"/>
  <c r="G1816" i="19" a="1"/>
  <c r="R1814" i="19" l="1"/>
  <c r="F1817" i="19"/>
  <c r="V1815" i="19"/>
  <c r="W1815" i="19"/>
  <c r="O1814" i="19"/>
  <c r="Q1814" i="19" s="1"/>
  <c r="N1814" i="19"/>
  <c r="P1814" i="19" s="1"/>
  <c r="K1815" i="19"/>
  <c r="L1815" i="19"/>
  <c r="M1815" i="19"/>
  <c r="J1815" i="19"/>
  <c r="X1815" i="19"/>
  <c r="U1815" i="19"/>
  <c r="T1815" i="19"/>
  <c r="I1815" i="19"/>
  <c r="S1815" i="19"/>
  <c r="G1816" i="19"/>
  <c r="R1815" i="19"/>
  <c r="H1814" i="19"/>
  <c r="E1817" i="19"/>
  <c r="C1819" i="19"/>
  <c r="B1818" i="19"/>
  <c r="R1816" i="19" a="1"/>
  <c r="N1815" i="19" a="1"/>
  <c r="O1815" i="19" a="1"/>
  <c r="F1818" i="19" a="1"/>
  <c r="G1817" i="19" a="1"/>
  <c r="E1818" i="19" a="1"/>
  <c r="F1818" i="19" l="1"/>
  <c r="V1816" i="19"/>
  <c r="W1816" i="19"/>
  <c r="O1815" i="19"/>
  <c r="Q1815" i="19" s="1"/>
  <c r="N1815" i="19"/>
  <c r="P1815" i="19" s="1"/>
  <c r="H1815" i="19"/>
  <c r="K1816" i="19"/>
  <c r="L1816" i="19"/>
  <c r="M1816" i="19"/>
  <c r="U1816" i="19"/>
  <c r="S1816" i="19"/>
  <c r="T1816" i="19"/>
  <c r="I1816" i="19"/>
  <c r="J1816" i="19"/>
  <c r="X1816" i="19"/>
  <c r="G1817" i="19"/>
  <c r="W1817" i="19" s="1"/>
  <c r="R1816" i="19"/>
  <c r="E1818" i="19"/>
  <c r="C1820" i="19"/>
  <c r="B1819" i="19"/>
  <c r="O1816" i="19" a="1"/>
  <c r="N1816" i="19" a="1"/>
  <c r="F1819" i="19" a="1"/>
  <c r="G1818" i="19" a="1"/>
  <c r="E1819" i="19" a="1"/>
  <c r="F1819" i="19" l="1"/>
  <c r="V1817" i="19"/>
  <c r="O1816" i="19"/>
  <c r="Q1816" i="19" s="1"/>
  <c r="N1816" i="19"/>
  <c r="P1816" i="19" s="1"/>
  <c r="H1816" i="19"/>
  <c r="M1817" i="19"/>
  <c r="K1817" i="19"/>
  <c r="L1817" i="19"/>
  <c r="X1817" i="19"/>
  <c r="I1817" i="19"/>
  <c r="U1817" i="19"/>
  <c r="S1817" i="19"/>
  <c r="J1817" i="19"/>
  <c r="T1817" i="19"/>
  <c r="G1818" i="19"/>
  <c r="W1818" i="19" s="1"/>
  <c r="E1819" i="19"/>
  <c r="C1821" i="19"/>
  <c r="B1820" i="19"/>
  <c r="R1817" i="19" a="1"/>
  <c r="O1817" i="19" a="1"/>
  <c r="N1817" i="19" a="1"/>
  <c r="F1820" i="19" a="1"/>
  <c r="E1820" i="19" a="1"/>
  <c r="G1819" i="19" a="1"/>
  <c r="R1817" i="19" l="1"/>
  <c r="F1820" i="19"/>
  <c r="V1818" i="19"/>
  <c r="O1817" i="19"/>
  <c r="Q1817" i="19" s="1"/>
  <c r="N1817" i="19"/>
  <c r="K1818" i="19"/>
  <c r="L1818" i="19"/>
  <c r="M1818" i="19"/>
  <c r="S1818" i="19"/>
  <c r="T1818" i="19"/>
  <c r="I1818" i="19"/>
  <c r="U1818" i="19"/>
  <c r="X1818" i="19"/>
  <c r="J1818" i="19"/>
  <c r="G1819" i="19"/>
  <c r="W1819" i="19" s="1"/>
  <c r="E1820" i="19"/>
  <c r="C1822" i="19"/>
  <c r="B1821" i="19"/>
  <c r="R1818" i="19" a="1"/>
  <c r="N1818" i="19" a="1"/>
  <c r="O1818" i="19" a="1"/>
  <c r="F1821" i="19" a="1"/>
  <c r="E1821" i="19" a="1"/>
  <c r="G1820" i="19" a="1"/>
  <c r="R1818" i="19" l="1"/>
  <c r="F1821" i="19"/>
  <c r="V1819" i="19"/>
  <c r="O1818" i="19"/>
  <c r="Q1818" i="19" s="1"/>
  <c r="H1817" i="19"/>
  <c r="P1817" i="19"/>
  <c r="N1818" i="19"/>
  <c r="P1818" i="19" s="1"/>
  <c r="K1819" i="19"/>
  <c r="M1819" i="19"/>
  <c r="L1819" i="19"/>
  <c r="U1819" i="19"/>
  <c r="J1819" i="19"/>
  <c r="I1819" i="19"/>
  <c r="S1819" i="19"/>
  <c r="T1819" i="19"/>
  <c r="X1819" i="19"/>
  <c r="G1820" i="19"/>
  <c r="W1820" i="19" s="1"/>
  <c r="H1818" i="19"/>
  <c r="E1821" i="19"/>
  <c r="C1823" i="19"/>
  <c r="B1822" i="19"/>
  <c r="R1819" i="19" a="1"/>
  <c r="N1819" i="19" a="1"/>
  <c r="O1819" i="19" a="1"/>
  <c r="F1822" i="19" a="1"/>
  <c r="E1822" i="19" a="1"/>
  <c r="G1821" i="19" a="1"/>
  <c r="R1819" i="19" l="1"/>
  <c r="F1822" i="19"/>
  <c r="V1820" i="19"/>
  <c r="O1819" i="19"/>
  <c r="Q1819" i="19" s="1"/>
  <c r="N1819" i="19"/>
  <c r="P1819" i="19" s="1"/>
  <c r="H1819" i="19"/>
  <c r="L1820" i="19"/>
  <c r="M1820" i="19"/>
  <c r="K1820" i="19"/>
  <c r="I1820" i="19"/>
  <c r="U1820" i="19"/>
  <c r="X1820" i="19"/>
  <c r="J1820" i="19"/>
  <c r="S1820" i="19"/>
  <c r="T1820" i="19"/>
  <c r="G1821" i="19"/>
  <c r="W1821" i="19" s="1"/>
  <c r="E1822" i="19"/>
  <c r="C1824" i="19"/>
  <c r="B1823" i="19"/>
  <c r="O1820" i="19" a="1"/>
  <c r="R1820" i="19" a="1"/>
  <c r="N1820" i="19" a="1"/>
  <c r="F1823" i="19" a="1"/>
  <c r="G1822" i="19" a="1"/>
  <c r="E1823" i="19" a="1"/>
  <c r="R1820" i="19" l="1"/>
  <c r="F1823" i="19"/>
  <c r="V1821" i="19"/>
  <c r="O1820" i="19"/>
  <c r="Q1820" i="19" s="1"/>
  <c r="N1820" i="19"/>
  <c r="P1820" i="19" s="1"/>
  <c r="K1821" i="19"/>
  <c r="L1821" i="19"/>
  <c r="M1821" i="19"/>
  <c r="S1821" i="19"/>
  <c r="X1821" i="19"/>
  <c r="H1820" i="19"/>
  <c r="T1821" i="19"/>
  <c r="U1821" i="19"/>
  <c r="I1821" i="19"/>
  <c r="J1821" i="19"/>
  <c r="G1822" i="19"/>
  <c r="W1822" i="19" s="1"/>
  <c r="E1823" i="19"/>
  <c r="C1825" i="19"/>
  <c r="B1824" i="19"/>
  <c r="O1821" i="19" a="1"/>
  <c r="R1821" i="19" a="1"/>
  <c r="N1821" i="19" a="1"/>
  <c r="F1824" i="19" a="1"/>
  <c r="E1824" i="19" a="1"/>
  <c r="G1823" i="19" a="1"/>
  <c r="R1821" i="19" l="1"/>
  <c r="F1824" i="19"/>
  <c r="V1822" i="19"/>
  <c r="O1821" i="19"/>
  <c r="Q1821" i="19" s="1"/>
  <c r="N1821" i="19"/>
  <c r="P1821" i="19" s="1"/>
  <c r="L1822" i="19"/>
  <c r="K1822" i="19"/>
  <c r="M1822" i="19"/>
  <c r="U1822" i="19"/>
  <c r="I1822" i="19"/>
  <c r="H1821" i="19"/>
  <c r="S1822" i="19"/>
  <c r="X1822" i="19"/>
  <c r="J1822" i="19"/>
  <c r="T1822" i="19"/>
  <c r="G1823" i="19"/>
  <c r="W1823" i="19" s="1"/>
  <c r="E1824" i="19"/>
  <c r="C1826" i="19"/>
  <c r="B1825" i="19"/>
  <c r="N1822" i="19" a="1"/>
  <c r="O1822" i="19" a="1"/>
  <c r="R1822" i="19" a="1"/>
  <c r="F1825" i="19" a="1"/>
  <c r="E1825" i="19" a="1"/>
  <c r="G1824" i="19" a="1"/>
  <c r="R1822" i="19" l="1"/>
  <c r="F1825" i="19"/>
  <c r="V1823" i="19"/>
  <c r="O1822" i="19"/>
  <c r="Q1822" i="19" s="1"/>
  <c r="N1822" i="19"/>
  <c r="P1822" i="19" s="1"/>
  <c r="K1823" i="19"/>
  <c r="L1823" i="19"/>
  <c r="M1823" i="19"/>
  <c r="T1823" i="19"/>
  <c r="U1823" i="19"/>
  <c r="X1823" i="19"/>
  <c r="J1823" i="19"/>
  <c r="S1823" i="19"/>
  <c r="I1823" i="19"/>
  <c r="G1824" i="19"/>
  <c r="H1822" i="19"/>
  <c r="E1825" i="19"/>
  <c r="C1827" i="19"/>
  <c r="B1826" i="19"/>
  <c r="O1823" i="19" a="1"/>
  <c r="R1823" i="19" a="1"/>
  <c r="N1823" i="19" a="1"/>
  <c r="R1824" i="19" a="1"/>
  <c r="F1826" i="19" a="1"/>
  <c r="E1826" i="19" a="1"/>
  <c r="G1825" i="19" a="1"/>
  <c r="R1823" i="19" l="1"/>
  <c r="F1826" i="19"/>
  <c r="V1824" i="19"/>
  <c r="W1824" i="19"/>
  <c r="O1823" i="19"/>
  <c r="Q1823" i="19" s="1"/>
  <c r="N1823" i="19"/>
  <c r="P1823" i="19" s="1"/>
  <c r="K1824" i="19"/>
  <c r="L1824" i="19"/>
  <c r="M1824" i="19"/>
  <c r="X1824" i="19"/>
  <c r="U1824" i="19"/>
  <c r="T1824" i="19"/>
  <c r="J1824" i="19"/>
  <c r="S1824" i="19"/>
  <c r="I1824" i="19"/>
  <c r="G1825" i="19"/>
  <c r="H1823" i="19"/>
  <c r="R1824" i="19"/>
  <c r="E1826" i="19"/>
  <c r="C1828" i="19"/>
  <c r="B1827" i="19"/>
  <c r="R1825" i="19" a="1"/>
  <c r="N1824" i="19" a="1"/>
  <c r="O1824" i="19" a="1"/>
  <c r="F1827" i="19" a="1"/>
  <c r="G1826" i="19" a="1"/>
  <c r="E1827" i="19" a="1"/>
  <c r="F1827" i="19" l="1"/>
  <c r="V1825" i="19"/>
  <c r="W1825" i="19"/>
  <c r="O1824" i="19"/>
  <c r="Q1824" i="19" s="1"/>
  <c r="N1824" i="19"/>
  <c r="P1824" i="19" s="1"/>
  <c r="M1825" i="19"/>
  <c r="K1825" i="19"/>
  <c r="L1825" i="19"/>
  <c r="S1825" i="19"/>
  <c r="T1825" i="19"/>
  <c r="U1825" i="19"/>
  <c r="X1825" i="19"/>
  <c r="I1825" i="19"/>
  <c r="J1825" i="19"/>
  <c r="G1826" i="19"/>
  <c r="H1824" i="19"/>
  <c r="R1825" i="19"/>
  <c r="E1827" i="19"/>
  <c r="C1829" i="19"/>
  <c r="B1828" i="19"/>
  <c r="R1826" i="19" a="1"/>
  <c r="N1825" i="19" a="1"/>
  <c r="O1825" i="19" a="1"/>
  <c r="F1828" i="19" a="1"/>
  <c r="E1828" i="19" a="1"/>
  <c r="G1827" i="19" a="1"/>
  <c r="F1828" i="19" l="1"/>
  <c r="V1826" i="19"/>
  <c r="W1826" i="19"/>
  <c r="O1825" i="19"/>
  <c r="Q1825" i="19" s="1"/>
  <c r="N1825" i="19"/>
  <c r="P1825" i="19" s="1"/>
  <c r="K1826" i="19"/>
  <c r="L1826" i="19"/>
  <c r="M1826" i="19"/>
  <c r="T1826" i="19"/>
  <c r="X1826" i="19"/>
  <c r="U1826" i="19"/>
  <c r="S1826" i="19"/>
  <c r="I1826" i="19"/>
  <c r="J1826" i="19"/>
  <c r="H1825" i="19"/>
  <c r="G1827" i="19"/>
  <c r="W1827" i="19" s="1"/>
  <c r="R1826" i="19"/>
  <c r="E1828" i="19"/>
  <c r="C1830" i="19"/>
  <c r="B1829" i="19"/>
  <c r="O1826" i="19" a="1"/>
  <c r="N1826" i="19" a="1"/>
  <c r="F1829" i="19" a="1"/>
  <c r="E1829" i="19" a="1"/>
  <c r="G1828" i="19" a="1"/>
  <c r="F1829" i="19" l="1"/>
  <c r="V1827" i="19"/>
  <c r="O1826" i="19"/>
  <c r="Q1826" i="19" s="1"/>
  <c r="N1826" i="19"/>
  <c r="P1826" i="19" s="1"/>
  <c r="K1827" i="19"/>
  <c r="M1827" i="19"/>
  <c r="L1827" i="19"/>
  <c r="S1827" i="19"/>
  <c r="T1827" i="19"/>
  <c r="U1827" i="19"/>
  <c r="H1826" i="19"/>
  <c r="J1827" i="19"/>
  <c r="X1827" i="19"/>
  <c r="I1827" i="19"/>
  <c r="G1828" i="19"/>
  <c r="W1828" i="19" s="1"/>
  <c r="E1829" i="19"/>
  <c r="C1831" i="19"/>
  <c r="B1830" i="19"/>
  <c r="R1827" i="19" a="1"/>
  <c r="O1827" i="19" a="1"/>
  <c r="N1827" i="19" a="1"/>
  <c r="F1830" i="19" a="1"/>
  <c r="G1829" i="19" a="1"/>
  <c r="E1830" i="19" a="1"/>
  <c r="R1827" i="19" l="1"/>
  <c r="F1830" i="19"/>
  <c r="V1828" i="19"/>
  <c r="O1827" i="19"/>
  <c r="Q1827" i="19" s="1"/>
  <c r="N1827" i="19"/>
  <c r="P1827" i="19" s="1"/>
  <c r="L1828" i="19"/>
  <c r="M1828" i="19"/>
  <c r="K1828" i="19"/>
  <c r="X1828" i="19"/>
  <c r="S1828" i="19"/>
  <c r="I1828" i="19"/>
  <c r="T1828" i="19"/>
  <c r="U1828" i="19"/>
  <c r="H1827" i="19"/>
  <c r="J1828" i="19"/>
  <c r="G1829" i="19"/>
  <c r="W1829" i="19" s="1"/>
  <c r="E1830" i="19"/>
  <c r="C1832" i="19"/>
  <c r="B1831" i="19"/>
  <c r="R1828" i="19" a="1"/>
  <c r="O1828" i="19" a="1"/>
  <c r="N1828" i="19" a="1"/>
  <c r="F1831" i="19" a="1"/>
  <c r="E1831" i="19" a="1"/>
  <c r="G1830" i="19" a="1"/>
  <c r="R1828" i="19" l="1"/>
  <c r="F1831" i="19"/>
  <c r="V1829" i="19"/>
  <c r="O1828" i="19"/>
  <c r="Q1828" i="19" s="1"/>
  <c r="N1828" i="19"/>
  <c r="P1828" i="19" s="1"/>
  <c r="K1829" i="19"/>
  <c r="L1829" i="19"/>
  <c r="M1829" i="19"/>
  <c r="U1829" i="19"/>
  <c r="I1829" i="19"/>
  <c r="S1829" i="19"/>
  <c r="J1829" i="19"/>
  <c r="X1829" i="19"/>
  <c r="T1829" i="19"/>
  <c r="G1830" i="19"/>
  <c r="H1828" i="19"/>
  <c r="E1831" i="19"/>
  <c r="C1833" i="19"/>
  <c r="B1832" i="19"/>
  <c r="O1829" i="19" a="1"/>
  <c r="R1829" i="19" a="1"/>
  <c r="N1829" i="19" a="1"/>
  <c r="R1830" i="19" a="1"/>
  <c r="F1832" i="19" a="1"/>
  <c r="E1832" i="19" a="1"/>
  <c r="G1831" i="19" a="1"/>
  <c r="R1829" i="19" l="1"/>
  <c r="F1832" i="19"/>
  <c r="V1830" i="19"/>
  <c r="W1830" i="19"/>
  <c r="O1829" i="19"/>
  <c r="Q1829" i="19" s="1"/>
  <c r="N1829" i="19"/>
  <c r="P1829" i="19" s="1"/>
  <c r="L1830" i="19"/>
  <c r="K1830" i="19"/>
  <c r="M1830" i="19"/>
  <c r="S1830" i="19"/>
  <c r="J1830" i="19"/>
  <c r="X1830" i="19"/>
  <c r="I1830" i="19"/>
  <c r="T1830" i="19"/>
  <c r="U1830" i="19"/>
  <c r="G1831" i="19"/>
  <c r="R1830" i="19"/>
  <c r="H1829" i="19"/>
  <c r="E1832" i="19"/>
  <c r="C1834" i="19"/>
  <c r="B1833" i="19"/>
  <c r="N1830" i="19" a="1"/>
  <c r="O1830" i="19" a="1"/>
  <c r="R1831" i="19" a="1"/>
  <c r="F1833" i="19" a="1"/>
  <c r="E1833" i="19" a="1"/>
  <c r="G1832" i="19" a="1"/>
  <c r="F1833" i="19" l="1"/>
  <c r="V1831" i="19"/>
  <c r="W1831" i="19"/>
  <c r="O1830" i="19"/>
  <c r="Q1830" i="19" s="1"/>
  <c r="N1830" i="19"/>
  <c r="P1830" i="19" s="1"/>
  <c r="K1831" i="19"/>
  <c r="L1831" i="19"/>
  <c r="M1831" i="19"/>
  <c r="T1831" i="19"/>
  <c r="S1831" i="19"/>
  <c r="I1831" i="19"/>
  <c r="X1831" i="19"/>
  <c r="J1831" i="19"/>
  <c r="U1831" i="19"/>
  <c r="H1830" i="19"/>
  <c r="G1832" i="19"/>
  <c r="W1832" i="19" s="1"/>
  <c r="R1831" i="19"/>
  <c r="E1833" i="19"/>
  <c r="C1835" i="19"/>
  <c r="B1834" i="19"/>
  <c r="O1831" i="19" a="1"/>
  <c r="N1831" i="19" a="1"/>
  <c r="F1834" i="19" a="1"/>
  <c r="G1833" i="19" a="1"/>
  <c r="E1834" i="19" a="1"/>
  <c r="F1834" i="19" l="1"/>
  <c r="V1832" i="19"/>
  <c r="O1831" i="19"/>
  <c r="Q1831" i="19" s="1"/>
  <c r="N1831" i="19"/>
  <c r="P1831" i="19" s="1"/>
  <c r="K1832" i="19"/>
  <c r="L1832" i="19"/>
  <c r="M1832" i="19"/>
  <c r="U1832" i="19"/>
  <c r="J1832" i="19"/>
  <c r="I1832" i="19"/>
  <c r="T1832" i="19"/>
  <c r="S1832" i="19"/>
  <c r="X1832" i="19"/>
  <c r="G1833" i="19"/>
  <c r="H1831" i="19"/>
  <c r="E1834" i="19"/>
  <c r="C1836" i="19"/>
  <c r="B1835" i="19"/>
  <c r="O1832" i="19" a="1"/>
  <c r="R1833" i="19" a="1"/>
  <c r="R1832" i="19" a="1"/>
  <c r="N1832" i="19" a="1"/>
  <c r="F1835" i="19" a="1"/>
  <c r="E1835" i="19" a="1"/>
  <c r="G1834" i="19" a="1"/>
  <c r="R1832" i="19" l="1"/>
  <c r="F1835" i="19"/>
  <c r="V1833" i="19"/>
  <c r="W1833" i="19"/>
  <c r="O1832" i="19"/>
  <c r="Q1832" i="19" s="1"/>
  <c r="N1832" i="19"/>
  <c r="P1832" i="19" s="1"/>
  <c r="M1833" i="19"/>
  <c r="K1833" i="19"/>
  <c r="L1833" i="19"/>
  <c r="J1833" i="19"/>
  <c r="U1833" i="19"/>
  <c r="I1833" i="19"/>
  <c r="H1832" i="19"/>
  <c r="S1833" i="19"/>
  <c r="X1833" i="19"/>
  <c r="T1833" i="19"/>
  <c r="G1834" i="19"/>
  <c r="W1834" i="19" s="1"/>
  <c r="R1833" i="19"/>
  <c r="E1835" i="19"/>
  <c r="C1837" i="19"/>
  <c r="B1836" i="19"/>
  <c r="N1833" i="19" a="1"/>
  <c r="O1833" i="19" a="1"/>
  <c r="F1836" i="19" a="1"/>
  <c r="G1835" i="19" a="1"/>
  <c r="E1836" i="19" a="1"/>
  <c r="F1836" i="19" l="1"/>
  <c r="V1834" i="19"/>
  <c r="O1833" i="19"/>
  <c r="Q1833" i="19" s="1"/>
  <c r="N1833" i="19"/>
  <c r="P1833" i="19" s="1"/>
  <c r="K1834" i="19"/>
  <c r="L1834" i="19"/>
  <c r="M1834" i="19"/>
  <c r="S1834" i="19"/>
  <c r="U1834" i="19"/>
  <c r="J1834" i="19"/>
  <c r="T1834" i="19"/>
  <c r="I1834" i="19"/>
  <c r="X1834" i="19"/>
  <c r="G1835" i="19"/>
  <c r="H1833" i="19"/>
  <c r="E1836" i="19"/>
  <c r="C1838" i="19"/>
  <c r="B1837" i="19"/>
  <c r="O1834" i="19" a="1"/>
  <c r="R1835" i="19" a="1"/>
  <c r="R1834" i="19" a="1"/>
  <c r="N1834" i="19" a="1"/>
  <c r="F1837" i="19" a="1"/>
  <c r="E1837" i="19" a="1"/>
  <c r="G1836" i="19" a="1"/>
  <c r="R1834" i="19" l="1"/>
  <c r="F1837" i="19"/>
  <c r="V1835" i="19"/>
  <c r="W1835" i="19"/>
  <c r="O1834" i="19"/>
  <c r="Q1834" i="19" s="1"/>
  <c r="N1834" i="19"/>
  <c r="P1834" i="19" s="1"/>
  <c r="K1835" i="19"/>
  <c r="M1835" i="19"/>
  <c r="L1835" i="19"/>
  <c r="H1834" i="19"/>
  <c r="U1835" i="19"/>
  <c r="I1835" i="19"/>
  <c r="T1835" i="19"/>
  <c r="J1835" i="19"/>
  <c r="X1835" i="19"/>
  <c r="S1835" i="19"/>
  <c r="G1836" i="19"/>
  <c r="W1836" i="19" s="1"/>
  <c r="R1835" i="19"/>
  <c r="E1837" i="19"/>
  <c r="C1839" i="19"/>
  <c r="B1838" i="19"/>
  <c r="N1835" i="19" a="1"/>
  <c r="O1835" i="19" a="1"/>
  <c r="F1838" i="19" a="1"/>
  <c r="G1837" i="19" a="1"/>
  <c r="E1838" i="19" a="1"/>
  <c r="F1838" i="19" l="1"/>
  <c r="V1836" i="19"/>
  <c r="O1835" i="19"/>
  <c r="Q1835" i="19" s="1"/>
  <c r="N1835" i="19"/>
  <c r="P1835" i="19" s="1"/>
  <c r="L1836" i="19"/>
  <c r="M1836" i="19"/>
  <c r="K1836" i="19"/>
  <c r="J1836" i="19"/>
  <c r="T1836" i="19"/>
  <c r="I1836" i="19"/>
  <c r="X1836" i="19"/>
  <c r="S1836" i="19"/>
  <c r="U1836" i="19"/>
  <c r="H1835" i="19"/>
  <c r="G1837" i="19"/>
  <c r="W1837" i="19" s="1"/>
  <c r="E1838" i="19"/>
  <c r="C1840" i="19"/>
  <c r="B1839" i="19"/>
  <c r="R1836" i="19" a="1"/>
  <c r="O1836" i="19" a="1"/>
  <c r="N1836" i="19" a="1"/>
  <c r="F1839" i="19" a="1"/>
  <c r="E1839" i="19" a="1"/>
  <c r="G1838" i="19" a="1"/>
  <c r="R1836" i="19" l="1"/>
  <c r="F1839" i="19"/>
  <c r="V1837" i="19"/>
  <c r="O1836" i="19"/>
  <c r="Q1836" i="19" s="1"/>
  <c r="N1836" i="19"/>
  <c r="P1836" i="19" s="1"/>
  <c r="K1837" i="19"/>
  <c r="L1837" i="19"/>
  <c r="M1837" i="19"/>
  <c r="U1837" i="19"/>
  <c r="I1837" i="19"/>
  <c r="S1837" i="19"/>
  <c r="J1837" i="19"/>
  <c r="T1837" i="19"/>
  <c r="H1836" i="19"/>
  <c r="X1837" i="19"/>
  <c r="G1838" i="19"/>
  <c r="W1838" i="19" s="1"/>
  <c r="E1839" i="19"/>
  <c r="C1841" i="19"/>
  <c r="B1840" i="19"/>
  <c r="O1837" i="19" a="1"/>
  <c r="R1837" i="19" a="1"/>
  <c r="N1837" i="19" a="1"/>
  <c r="F1840" i="19" a="1"/>
  <c r="E1840" i="19" a="1"/>
  <c r="G1839" i="19" a="1"/>
  <c r="R1837" i="19" l="1"/>
  <c r="F1840" i="19"/>
  <c r="V1838" i="19"/>
  <c r="O1837" i="19"/>
  <c r="Q1837" i="19" s="1"/>
  <c r="N1837" i="19"/>
  <c r="P1837" i="19" s="1"/>
  <c r="L1838" i="19"/>
  <c r="K1838" i="19"/>
  <c r="M1838" i="19"/>
  <c r="I1838" i="19"/>
  <c r="U1838" i="19"/>
  <c r="S1838" i="19"/>
  <c r="J1838" i="19"/>
  <c r="T1838" i="19"/>
  <c r="X1838" i="19"/>
  <c r="G1839" i="19"/>
  <c r="W1839" i="19" s="1"/>
  <c r="H1837" i="19"/>
  <c r="E1840" i="19"/>
  <c r="C1842" i="19"/>
  <c r="B1841" i="19"/>
  <c r="O1838" i="19" a="1"/>
  <c r="R1838" i="19" a="1"/>
  <c r="N1838" i="19" a="1"/>
  <c r="F1841" i="19" a="1"/>
  <c r="E1841" i="19" a="1"/>
  <c r="G1840" i="19" a="1"/>
  <c r="R1838" i="19" l="1"/>
  <c r="F1841" i="19"/>
  <c r="V1839" i="19"/>
  <c r="O1838" i="19"/>
  <c r="Q1838" i="19" s="1"/>
  <c r="N1838" i="19"/>
  <c r="P1838" i="19" s="1"/>
  <c r="K1839" i="19"/>
  <c r="L1839" i="19"/>
  <c r="M1839" i="19"/>
  <c r="X1839" i="19"/>
  <c r="U1839" i="19"/>
  <c r="S1839" i="19"/>
  <c r="J1839" i="19"/>
  <c r="I1839" i="19"/>
  <c r="T1839" i="19"/>
  <c r="G1840" i="19"/>
  <c r="H1838" i="19"/>
  <c r="E1841" i="19"/>
  <c r="C1843" i="19"/>
  <c r="B1842" i="19"/>
  <c r="O1839" i="19" a="1"/>
  <c r="R1840" i="19" a="1"/>
  <c r="R1839" i="19" a="1"/>
  <c r="N1839" i="19" a="1"/>
  <c r="F1842" i="19" a="1"/>
  <c r="E1842" i="19" a="1"/>
  <c r="G1841" i="19" a="1"/>
  <c r="R1839" i="19" l="1"/>
  <c r="F1842" i="19"/>
  <c r="V1840" i="19"/>
  <c r="W1840" i="19"/>
  <c r="O1839" i="19"/>
  <c r="Q1839" i="19" s="1"/>
  <c r="N1839" i="19"/>
  <c r="P1839" i="19" s="1"/>
  <c r="K1840" i="19"/>
  <c r="L1840" i="19"/>
  <c r="M1840" i="19"/>
  <c r="X1840" i="19"/>
  <c r="T1840" i="19"/>
  <c r="J1840" i="19"/>
  <c r="S1840" i="19"/>
  <c r="U1840" i="19"/>
  <c r="I1840" i="19"/>
  <c r="G1841" i="19"/>
  <c r="H1839" i="19"/>
  <c r="R1840" i="19"/>
  <c r="E1842" i="19"/>
  <c r="C1844" i="19"/>
  <c r="B1843" i="19"/>
  <c r="O1840" i="19" a="1"/>
  <c r="R1841" i="19" a="1"/>
  <c r="N1840" i="19" a="1"/>
  <c r="F1843" i="19" a="1"/>
  <c r="G1842" i="19" a="1"/>
  <c r="E1843" i="19" a="1"/>
  <c r="F1843" i="19" l="1"/>
  <c r="V1841" i="19"/>
  <c r="W1841" i="19"/>
  <c r="O1840" i="19"/>
  <c r="Q1840" i="19" s="1"/>
  <c r="N1840" i="19"/>
  <c r="P1840" i="19" s="1"/>
  <c r="H1840" i="19"/>
  <c r="M1841" i="19"/>
  <c r="K1841" i="19"/>
  <c r="L1841" i="19"/>
  <c r="U1841" i="19"/>
  <c r="X1841" i="19"/>
  <c r="T1841" i="19"/>
  <c r="S1841" i="19"/>
  <c r="J1841" i="19"/>
  <c r="I1841" i="19"/>
  <c r="G1842" i="19"/>
  <c r="W1842" i="19" s="1"/>
  <c r="R1841" i="19"/>
  <c r="E1843" i="19"/>
  <c r="C1845" i="19"/>
  <c r="B1844" i="19"/>
  <c r="O1841" i="19" a="1"/>
  <c r="N1841" i="19" a="1"/>
  <c r="F1844" i="19" a="1"/>
  <c r="G1843" i="19" a="1"/>
  <c r="E1844" i="19" a="1"/>
  <c r="F1844" i="19" l="1"/>
  <c r="V1842" i="19"/>
  <c r="O1841" i="19"/>
  <c r="Q1841" i="19" s="1"/>
  <c r="N1841" i="19"/>
  <c r="P1841" i="19" s="1"/>
  <c r="K1842" i="19"/>
  <c r="L1842" i="19"/>
  <c r="M1842" i="19"/>
  <c r="S1842" i="19"/>
  <c r="T1842" i="19"/>
  <c r="X1842" i="19"/>
  <c r="J1842" i="19"/>
  <c r="I1842" i="19"/>
  <c r="U1842" i="19"/>
  <c r="G1843" i="19"/>
  <c r="H1841" i="19"/>
  <c r="E1844" i="19"/>
  <c r="C1846" i="19"/>
  <c r="B1845" i="19"/>
  <c r="R1842" i="19" a="1"/>
  <c r="O1842" i="19" a="1"/>
  <c r="N1842" i="19" a="1"/>
  <c r="R1843" i="19" a="1"/>
  <c r="F1845" i="19" a="1"/>
  <c r="E1845" i="19" a="1"/>
  <c r="G1844" i="19" a="1"/>
  <c r="R1842" i="19" l="1"/>
  <c r="F1845" i="19"/>
  <c r="V1843" i="19"/>
  <c r="W1843" i="19"/>
  <c r="O1842" i="19"/>
  <c r="Q1842" i="19" s="1"/>
  <c r="N1842" i="19"/>
  <c r="P1842" i="19" s="1"/>
  <c r="K1843" i="19"/>
  <c r="M1843" i="19"/>
  <c r="L1843" i="19"/>
  <c r="I1843" i="19"/>
  <c r="U1843" i="19"/>
  <c r="S1843" i="19"/>
  <c r="X1843" i="19"/>
  <c r="J1843" i="19"/>
  <c r="H1842" i="19"/>
  <c r="T1843" i="19"/>
  <c r="G1844" i="19"/>
  <c r="W1844" i="19" s="1"/>
  <c r="R1843" i="19"/>
  <c r="E1845" i="19"/>
  <c r="C1847" i="19"/>
  <c r="B1846" i="19"/>
  <c r="O1843" i="19" a="1"/>
  <c r="N1843" i="19" a="1"/>
  <c r="F1846" i="19" a="1"/>
  <c r="G1845" i="19" a="1"/>
  <c r="E1846" i="19" a="1"/>
  <c r="F1846" i="19" l="1"/>
  <c r="V1844" i="19"/>
  <c r="O1843" i="19"/>
  <c r="Q1843" i="19" s="1"/>
  <c r="N1843" i="19"/>
  <c r="P1843" i="19" s="1"/>
  <c r="L1844" i="19"/>
  <c r="M1844" i="19"/>
  <c r="K1844" i="19"/>
  <c r="S1844" i="19"/>
  <c r="J1844" i="19"/>
  <c r="X1844" i="19"/>
  <c r="T1844" i="19"/>
  <c r="I1844" i="19"/>
  <c r="U1844" i="19"/>
  <c r="G1845" i="19"/>
  <c r="H1843" i="19"/>
  <c r="E1846" i="19"/>
  <c r="C1848" i="19"/>
  <c r="B1847" i="19"/>
  <c r="R1844" i="19" a="1"/>
  <c r="N1844" i="19" a="1"/>
  <c r="R1845" i="19" a="1"/>
  <c r="O1844" i="19" a="1"/>
  <c r="F1847" i="19" a="1"/>
  <c r="E1847" i="19" a="1"/>
  <c r="G1846" i="19" a="1"/>
  <c r="R1844" i="19" l="1"/>
  <c r="F1847" i="19"/>
  <c r="V1845" i="19"/>
  <c r="W1845" i="19"/>
  <c r="O1844" i="19"/>
  <c r="Q1844" i="19" s="1"/>
  <c r="N1844" i="19"/>
  <c r="P1844" i="19" s="1"/>
  <c r="K1845" i="19"/>
  <c r="L1845" i="19"/>
  <c r="M1845" i="19"/>
  <c r="I1845" i="19"/>
  <c r="T1845" i="19"/>
  <c r="U1845" i="19"/>
  <c r="S1845" i="19"/>
  <c r="X1845" i="19"/>
  <c r="J1845" i="19"/>
  <c r="H1844" i="19"/>
  <c r="G1846" i="19"/>
  <c r="W1846" i="19" s="1"/>
  <c r="R1845" i="19"/>
  <c r="E1847" i="19"/>
  <c r="C1849" i="19"/>
  <c r="B1848" i="19"/>
  <c r="O1845" i="19" a="1"/>
  <c r="N1845" i="19" a="1"/>
  <c r="F1848" i="19" a="1"/>
  <c r="E1848" i="19" a="1"/>
  <c r="G1847" i="19" a="1"/>
  <c r="F1848" i="19" l="1"/>
  <c r="V1846" i="19"/>
  <c r="O1845" i="19"/>
  <c r="Q1845" i="19" s="1"/>
  <c r="J1846" i="19"/>
  <c r="N1845" i="19"/>
  <c r="P1845" i="19" s="1"/>
  <c r="L1846" i="19"/>
  <c r="K1846" i="19"/>
  <c r="M1846" i="19"/>
  <c r="T1846" i="19"/>
  <c r="X1846" i="19"/>
  <c r="S1846" i="19"/>
  <c r="H1845" i="19"/>
  <c r="U1846" i="19"/>
  <c r="I1846" i="19"/>
  <c r="G1847" i="19"/>
  <c r="W1847" i="19" s="1"/>
  <c r="E1848" i="19"/>
  <c r="C1850" i="19"/>
  <c r="B1849" i="19"/>
  <c r="N1846" i="19" a="1"/>
  <c r="R1846" i="19" a="1"/>
  <c r="O1846" i="19" a="1"/>
  <c r="F1849" i="19" a="1"/>
  <c r="E1849" i="19" a="1"/>
  <c r="G1848" i="19" a="1"/>
  <c r="R1846" i="19" l="1"/>
  <c r="F1849" i="19"/>
  <c r="V1847" i="19"/>
  <c r="O1846" i="19"/>
  <c r="Q1846" i="19" s="1"/>
  <c r="N1846" i="19"/>
  <c r="P1846" i="19" s="1"/>
  <c r="K1847" i="19"/>
  <c r="L1847" i="19"/>
  <c r="M1847" i="19"/>
  <c r="X1847" i="19"/>
  <c r="I1847" i="19"/>
  <c r="S1847" i="19"/>
  <c r="T1847" i="19"/>
  <c r="U1847" i="19"/>
  <c r="J1847" i="19"/>
  <c r="G1848" i="19"/>
  <c r="H1846" i="19"/>
  <c r="E1849" i="19"/>
  <c r="C1851" i="19"/>
  <c r="B1850" i="19"/>
  <c r="O1847" i="19" a="1"/>
  <c r="R1847" i="19" a="1"/>
  <c r="N1847" i="19" a="1"/>
  <c r="R1848" i="19" a="1"/>
  <c r="F1850" i="19" a="1"/>
  <c r="E1850" i="19" a="1"/>
  <c r="G1849" i="19" a="1"/>
  <c r="R1847" i="19" l="1"/>
  <c r="F1850" i="19"/>
  <c r="V1848" i="19"/>
  <c r="W1848" i="19"/>
  <c r="O1847" i="19"/>
  <c r="Q1847" i="19" s="1"/>
  <c r="N1847" i="19"/>
  <c r="P1847" i="19" s="1"/>
  <c r="K1848" i="19"/>
  <c r="L1848" i="19"/>
  <c r="M1848" i="19"/>
  <c r="X1848" i="19"/>
  <c r="U1848" i="19"/>
  <c r="T1848" i="19"/>
  <c r="S1848" i="19"/>
  <c r="I1848" i="19"/>
  <c r="H1847" i="19"/>
  <c r="J1848" i="19"/>
  <c r="G1849" i="19"/>
  <c r="W1849" i="19" s="1"/>
  <c r="R1848" i="19"/>
  <c r="E1850" i="19"/>
  <c r="C1852" i="19"/>
  <c r="B1851" i="19"/>
  <c r="N1848" i="19" a="1"/>
  <c r="O1848" i="19" a="1"/>
  <c r="F1851" i="19" a="1"/>
  <c r="G1850" i="19" a="1"/>
  <c r="E1851" i="19" a="1"/>
  <c r="F1851" i="19" l="1"/>
  <c r="V1849" i="19"/>
  <c r="O1848" i="19"/>
  <c r="Q1848" i="19" s="1"/>
  <c r="N1848" i="19"/>
  <c r="P1848" i="19" s="1"/>
  <c r="M1849" i="19"/>
  <c r="K1849" i="19"/>
  <c r="L1849" i="19"/>
  <c r="S1849" i="19"/>
  <c r="U1849" i="19"/>
  <c r="T1849" i="19"/>
  <c r="J1849" i="19"/>
  <c r="I1849" i="19"/>
  <c r="X1849" i="19"/>
  <c r="G1850" i="19"/>
  <c r="H1848" i="19"/>
  <c r="E1851" i="19"/>
  <c r="C1853" i="19"/>
  <c r="B1852" i="19"/>
  <c r="R1849" i="19" a="1"/>
  <c r="N1849" i="19" a="1"/>
  <c r="O1849" i="19" a="1"/>
  <c r="R1850" i="19" a="1"/>
  <c r="F1852" i="19" a="1"/>
  <c r="E1852" i="19" a="1"/>
  <c r="G1851" i="19" a="1"/>
  <c r="R1849" i="19" l="1"/>
  <c r="F1852" i="19"/>
  <c r="V1850" i="19"/>
  <c r="W1850" i="19"/>
  <c r="O1849" i="19"/>
  <c r="Q1849" i="19" s="1"/>
  <c r="N1849" i="19"/>
  <c r="P1849" i="19" s="1"/>
  <c r="K1850" i="19"/>
  <c r="L1850" i="19"/>
  <c r="M1850" i="19"/>
  <c r="U1850" i="19"/>
  <c r="I1850" i="19"/>
  <c r="X1850" i="19"/>
  <c r="T1850" i="19"/>
  <c r="H1849" i="19"/>
  <c r="S1850" i="19"/>
  <c r="J1850" i="19"/>
  <c r="G1851" i="19"/>
  <c r="W1851" i="19" s="1"/>
  <c r="R1850" i="19"/>
  <c r="E1852" i="19"/>
  <c r="C1854" i="19"/>
  <c r="B1853" i="19"/>
  <c r="N1850" i="19" a="1"/>
  <c r="O1850" i="19" a="1"/>
  <c r="F1853" i="19" a="1"/>
  <c r="E1853" i="19" a="1"/>
  <c r="G1852" i="19" a="1"/>
  <c r="F1853" i="19" l="1"/>
  <c r="V1851" i="19"/>
  <c r="O1850" i="19"/>
  <c r="Q1850" i="19" s="1"/>
  <c r="N1850" i="19"/>
  <c r="P1850" i="19" s="1"/>
  <c r="K1851" i="19"/>
  <c r="M1851" i="19"/>
  <c r="L1851" i="19"/>
  <c r="U1851" i="19"/>
  <c r="T1851" i="19"/>
  <c r="S1851" i="19"/>
  <c r="I1851" i="19"/>
  <c r="X1851" i="19"/>
  <c r="J1851" i="19"/>
  <c r="G1852" i="19"/>
  <c r="H1850" i="19"/>
  <c r="E1853" i="19"/>
  <c r="C1855" i="19"/>
  <c r="B1854" i="19"/>
  <c r="R1851" i="19" a="1"/>
  <c r="O1851" i="19" a="1"/>
  <c r="R1852" i="19" a="1"/>
  <c r="N1851" i="19" a="1"/>
  <c r="F1854" i="19" a="1"/>
  <c r="G1853" i="19" a="1"/>
  <c r="E1854" i="19" a="1"/>
  <c r="R1851" i="19" l="1"/>
  <c r="F1854" i="19"/>
  <c r="V1852" i="19"/>
  <c r="W1852" i="19"/>
  <c r="O1851" i="19"/>
  <c r="Q1851" i="19" s="1"/>
  <c r="N1851" i="19"/>
  <c r="P1851" i="19" s="1"/>
  <c r="L1852" i="19"/>
  <c r="M1852" i="19"/>
  <c r="K1852" i="19"/>
  <c r="T1852" i="19"/>
  <c r="U1852" i="19"/>
  <c r="X1852" i="19"/>
  <c r="S1852" i="19"/>
  <c r="I1852" i="19"/>
  <c r="J1852" i="19"/>
  <c r="G1853" i="19"/>
  <c r="H1851" i="19"/>
  <c r="R1852" i="19"/>
  <c r="E1854" i="19"/>
  <c r="C1856" i="19"/>
  <c r="B1855" i="19"/>
  <c r="O1852" i="19" a="1"/>
  <c r="R1853" i="19" a="1"/>
  <c r="N1852" i="19" a="1"/>
  <c r="F1855" i="19" a="1"/>
  <c r="E1855" i="19" a="1"/>
  <c r="G1854" i="19" a="1"/>
  <c r="F1855" i="19" l="1"/>
  <c r="V1853" i="19"/>
  <c r="W1853" i="19"/>
  <c r="O1852" i="19"/>
  <c r="Q1852" i="19" s="1"/>
  <c r="N1852" i="19"/>
  <c r="P1852" i="19" s="1"/>
  <c r="K1853" i="19"/>
  <c r="L1853" i="19"/>
  <c r="M1853" i="19"/>
  <c r="I1853" i="19"/>
  <c r="S1853" i="19"/>
  <c r="T1853" i="19"/>
  <c r="J1853" i="19"/>
  <c r="X1853" i="19"/>
  <c r="U1853" i="19"/>
  <c r="G1854" i="19"/>
  <c r="H1852" i="19"/>
  <c r="R1853" i="19"/>
  <c r="E1855" i="19"/>
  <c r="C1857" i="19"/>
  <c r="B1856" i="19"/>
  <c r="N1853" i="19" a="1"/>
  <c r="O1853" i="19" a="1"/>
  <c r="R1854" i="19" a="1"/>
  <c r="F1856" i="19" a="1"/>
  <c r="G1855" i="19" a="1"/>
  <c r="E1856" i="19" a="1"/>
  <c r="F1856" i="19" l="1"/>
  <c r="V1854" i="19"/>
  <c r="W1854" i="19"/>
  <c r="O1853" i="19"/>
  <c r="Q1853" i="19" s="1"/>
  <c r="N1853" i="19"/>
  <c r="P1853" i="19" s="1"/>
  <c r="L1854" i="19"/>
  <c r="K1854" i="19"/>
  <c r="M1854" i="19"/>
  <c r="J1854" i="19"/>
  <c r="X1854" i="19"/>
  <c r="T1854" i="19"/>
  <c r="H1853" i="19"/>
  <c r="U1854" i="19"/>
  <c r="I1854" i="19"/>
  <c r="S1854" i="19"/>
  <c r="G1855" i="19"/>
  <c r="W1855" i="19" s="1"/>
  <c r="R1854" i="19"/>
  <c r="E1856" i="19"/>
  <c r="C1858" i="19"/>
  <c r="B1857" i="19"/>
  <c r="O1854" i="19" a="1"/>
  <c r="N1854" i="19" a="1"/>
  <c r="F1857" i="19" a="1"/>
  <c r="G1856" i="19" a="1"/>
  <c r="E1857" i="19" a="1"/>
  <c r="F1857" i="19" l="1"/>
  <c r="S1855" i="19"/>
  <c r="V1855" i="19"/>
  <c r="O1854" i="19"/>
  <c r="Q1854" i="19" s="1"/>
  <c r="N1854" i="19"/>
  <c r="P1854" i="19" s="1"/>
  <c r="K1855" i="19"/>
  <c r="L1855" i="19"/>
  <c r="M1855" i="19"/>
  <c r="I1855" i="19"/>
  <c r="J1855" i="19"/>
  <c r="X1855" i="19"/>
  <c r="H1854" i="19"/>
  <c r="U1855" i="19"/>
  <c r="T1855" i="19"/>
  <c r="G1856" i="19"/>
  <c r="W1856" i="19" s="1"/>
  <c r="E1857" i="19"/>
  <c r="C1859" i="19"/>
  <c r="B1858" i="19"/>
  <c r="R1855" i="19" a="1"/>
  <c r="O1855" i="19" a="1"/>
  <c r="N1855" i="19" a="1"/>
  <c r="F1858" i="19" a="1"/>
  <c r="E1858" i="19" a="1"/>
  <c r="G1857" i="19" a="1"/>
  <c r="R1855" i="19" l="1"/>
  <c r="F1858" i="19"/>
  <c r="V1856" i="19"/>
  <c r="O1855" i="19"/>
  <c r="Q1855" i="19" s="1"/>
  <c r="N1855" i="19"/>
  <c r="P1855" i="19" s="1"/>
  <c r="K1856" i="19"/>
  <c r="L1856" i="19"/>
  <c r="M1856" i="19"/>
  <c r="X1856" i="19"/>
  <c r="H1855" i="19"/>
  <c r="S1856" i="19"/>
  <c r="I1856" i="19"/>
  <c r="J1856" i="19"/>
  <c r="T1856" i="19"/>
  <c r="U1856" i="19"/>
  <c r="G1857" i="19"/>
  <c r="W1857" i="19" s="1"/>
  <c r="E1858" i="19"/>
  <c r="C1860" i="19"/>
  <c r="B1859" i="19"/>
  <c r="R1856" i="19" a="1"/>
  <c r="O1856" i="19" a="1"/>
  <c r="N1856" i="19" a="1"/>
  <c r="F1859" i="19" a="1"/>
  <c r="E1859" i="19" a="1"/>
  <c r="G1858" i="19" a="1"/>
  <c r="R1856" i="19" l="1"/>
  <c r="F1859" i="19"/>
  <c r="V1857" i="19"/>
  <c r="O1856" i="19"/>
  <c r="Q1856" i="19" s="1"/>
  <c r="N1856" i="19"/>
  <c r="P1856" i="19" s="1"/>
  <c r="M1857" i="19"/>
  <c r="K1857" i="19"/>
  <c r="L1857" i="19"/>
  <c r="X1857" i="19"/>
  <c r="U1857" i="19"/>
  <c r="J1857" i="19"/>
  <c r="S1857" i="19"/>
  <c r="I1857" i="19"/>
  <c r="T1857" i="19"/>
  <c r="G1858" i="19"/>
  <c r="H1856" i="19"/>
  <c r="E1859" i="19"/>
  <c r="C1861" i="19"/>
  <c r="B1860" i="19"/>
  <c r="N1857" i="19" a="1"/>
  <c r="R1857" i="19" a="1"/>
  <c r="O1857" i="19" a="1"/>
  <c r="R1858" i="19" a="1"/>
  <c r="F1860" i="19" a="1"/>
  <c r="E1860" i="19" a="1"/>
  <c r="G1859" i="19" a="1"/>
  <c r="R1857" i="19" l="1"/>
  <c r="F1860" i="19"/>
  <c r="V1858" i="19"/>
  <c r="W1858" i="19"/>
  <c r="O1857" i="19"/>
  <c r="Q1857" i="19" s="1"/>
  <c r="N1857" i="19"/>
  <c r="P1857" i="19" s="1"/>
  <c r="K1858" i="19"/>
  <c r="L1858" i="19"/>
  <c r="M1858" i="19"/>
  <c r="X1858" i="19"/>
  <c r="T1858" i="19"/>
  <c r="J1858" i="19"/>
  <c r="S1858" i="19"/>
  <c r="I1858" i="19"/>
  <c r="U1858" i="19"/>
  <c r="G1859" i="19"/>
  <c r="R1858" i="19"/>
  <c r="H1857" i="19"/>
  <c r="E1860" i="19"/>
  <c r="C1862" i="19"/>
  <c r="B1861" i="19"/>
  <c r="N1858" i="19" a="1"/>
  <c r="O1858" i="19" a="1"/>
  <c r="R1859" i="19" a="1"/>
  <c r="F1861" i="19" a="1"/>
  <c r="E1861" i="19" a="1"/>
  <c r="G1860" i="19" a="1"/>
  <c r="F1861" i="19" l="1"/>
  <c r="V1859" i="19"/>
  <c r="W1859" i="19"/>
  <c r="O1858" i="19"/>
  <c r="Q1858" i="19" s="1"/>
  <c r="N1858" i="19"/>
  <c r="P1858" i="19" s="1"/>
  <c r="K1859" i="19"/>
  <c r="M1859" i="19"/>
  <c r="L1859" i="19"/>
  <c r="H1858" i="19"/>
  <c r="X1859" i="19"/>
  <c r="T1859" i="19"/>
  <c r="U1859" i="19"/>
  <c r="S1859" i="19"/>
  <c r="I1859" i="19"/>
  <c r="J1859" i="19"/>
  <c r="G1860" i="19"/>
  <c r="W1860" i="19" s="1"/>
  <c r="R1859" i="19"/>
  <c r="E1861" i="19"/>
  <c r="C1863" i="19"/>
  <c r="B1862" i="19"/>
  <c r="O1859" i="19" a="1"/>
  <c r="N1859" i="19" a="1"/>
  <c r="F1862" i="19" a="1"/>
  <c r="G1861" i="19" a="1"/>
  <c r="E1862" i="19" a="1"/>
  <c r="F1862" i="19" l="1"/>
  <c r="V1860" i="19"/>
  <c r="O1859" i="19"/>
  <c r="Q1859" i="19" s="1"/>
  <c r="N1859" i="19"/>
  <c r="P1859" i="19" s="1"/>
  <c r="L1860" i="19"/>
  <c r="M1860" i="19"/>
  <c r="K1860" i="19"/>
  <c r="X1860" i="19"/>
  <c r="S1860" i="19"/>
  <c r="I1860" i="19"/>
  <c r="U1860" i="19"/>
  <c r="T1860" i="19"/>
  <c r="J1860" i="19"/>
  <c r="G1861" i="19"/>
  <c r="H1859" i="19"/>
  <c r="E1862" i="19"/>
  <c r="C1864" i="19"/>
  <c r="B1863" i="19"/>
  <c r="R1860" i="19" a="1"/>
  <c r="N1860" i="19" a="1"/>
  <c r="O1860" i="19" a="1"/>
  <c r="R1861" i="19" a="1"/>
  <c r="F1863" i="19" a="1"/>
  <c r="E1863" i="19" a="1"/>
  <c r="G1862" i="19" a="1"/>
  <c r="R1860" i="19" l="1"/>
  <c r="F1863" i="19"/>
  <c r="V1861" i="19"/>
  <c r="W1861" i="19"/>
  <c r="O1860" i="19"/>
  <c r="Q1860" i="19" s="1"/>
  <c r="N1860" i="19"/>
  <c r="P1860" i="19" s="1"/>
  <c r="K1861" i="19"/>
  <c r="L1861" i="19"/>
  <c r="M1861" i="19"/>
  <c r="T1861" i="19"/>
  <c r="H1860" i="19"/>
  <c r="X1861" i="19"/>
  <c r="J1861" i="19"/>
  <c r="S1861" i="19"/>
  <c r="U1861" i="19"/>
  <c r="I1861" i="19"/>
  <c r="G1862" i="19"/>
  <c r="W1862" i="19" s="1"/>
  <c r="R1861" i="19"/>
  <c r="E1863" i="19"/>
  <c r="C1865" i="19"/>
  <c r="B1864" i="19"/>
  <c r="O1861" i="19" a="1"/>
  <c r="N1861" i="19" a="1"/>
  <c r="F1864" i="19" a="1"/>
  <c r="E1864" i="19" a="1"/>
  <c r="G1863" i="19" a="1"/>
  <c r="F1864" i="19" l="1"/>
  <c r="V1862" i="19"/>
  <c r="O1861" i="19"/>
  <c r="Q1861" i="19" s="1"/>
  <c r="N1861" i="19"/>
  <c r="P1861" i="19" s="1"/>
  <c r="L1862" i="19"/>
  <c r="K1862" i="19"/>
  <c r="M1862" i="19"/>
  <c r="T1862" i="19"/>
  <c r="J1862" i="19"/>
  <c r="I1862" i="19"/>
  <c r="X1862" i="19"/>
  <c r="U1862" i="19"/>
  <c r="H1861" i="19"/>
  <c r="S1862" i="19"/>
  <c r="G1863" i="19"/>
  <c r="W1863" i="19" s="1"/>
  <c r="E1864" i="19"/>
  <c r="C1866" i="19"/>
  <c r="B1865" i="19"/>
  <c r="R1862" i="19" a="1"/>
  <c r="N1862" i="19" a="1"/>
  <c r="O1862" i="19" a="1"/>
  <c r="F1865" i="19" a="1"/>
  <c r="E1865" i="19" a="1"/>
  <c r="G1864" i="19" a="1"/>
  <c r="R1862" i="19" l="1"/>
  <c r="F1865" i="19"/>
  <c r="V1863" i="19"/>
  <c r="O1862" i="19"/>
  <c r="Q1862" i="19" s="1"/>
  <c r="N1862" i="19"/>
  <c r="P1862" i="19" s="1"/>
  <c r="K1863" i="19"/>
  <c r="L1863" i="19"/>
  <c r="M1863" i="19"/>
  <c r="J1863" i="19"/>
  <c r="T1863" i="19"/>
  <c r="U1863" i="19"/>
  <c r="I1863" i="19"/>
  <c r="X1863" i="19"/>
  <c r="S1863" i="19"/>
  <c r="H1862" i="19"/>
  <c r="G1864" i="19"/>
  <c r="W1864" i="19" s="1"/>
  <c r="E1865" i="19"/>
  <c r="C1867" i="19"/>
  <c r="B1866" i="19"/>
  <c r="R1863" i="19" a="1"/>
  <c r="N1863" i="19" a="1"/>
  <c r="O1863" i="19" a="1"/>
  <c r="F1866" i="19" a="1"/>
  <c r="E1866" i="19" a="1"/>
  <c r="G1865" i="19" a="1"/>
  <c r="R1863" i="19" l="1"/>
  <c r="F1866" i="19"/>
  <c r="V1864" i="19"/>
  <c r="O1863" i="19"/>
  <c r="Q1863" i="19" s="1"/>
  <c r="N1863" i="19"/>
  <c r="P1863" i="19" s="1"/>
  <c r="K1864" i="19"/>
  <c r="L1864" i="19"/>
  <c r="M1864" i="19"/>
  <c r="U1864" i="19"/>
  <c r="T1864" i="19"/>
  <c r="J1864" i="19"/>
  <c r="S1864" i="19"/>
  <c r="I1864" i="19"/>
  <c r="X1864" i="19"/>
  <c r="H1863" i="19"/>
  <c r="G1865" i="19"/>
  <c r="W1865" i="19" s="1"/>
  <c r="E1866" i="19"/>
  <c r="C1868" i="19"/>
  <c r="B1867" i="19"/>
  <c r="N1864" i="19" a="1"/>
  <c r="R1864" i="19" a="1"/>
  <c r="O1864" i="19" a="1"/>
  <c r="F1867" i="19" a="1"/>
  <c r="E1867" i="19" a="1"/>
  <c r="G1866" i="19" a="1"/>
  <c r="R1864" i="19" l="1"/>
  <c r="F1867" i="19"/>
  <c r="V1865" i="19"/>
  <c r="O1864" i="19"/>
  <c r="Q1864" i="19" s="1"/>
  <c r="N1864" i="19"/>
  <c r="P1864" i="19" s="1"/>
  <c r="M1865" i="19"/>
  <c r="K1865" i="19"/>
  <c r="L1865" i="19"/>
  <c r="J1865" i="19"/>
  <c r="T1865" i="19"/>
  <c r="X1865" i="19"/>
  <c r="H1864" i="19"/>
  <c r="U1865" i="19"/>
  <c r="I1865" i="19"/>
  <c r="S1865" i="19"/>
  <c r="G1866" i="19"/>
  <c r="W1866" i="19" s="1"/>
  <c r="E1867" i="19"/>
  <c r="C1869" i="19"/>
  <c r="B1868" i="19"/>
  <c r="N1865" i="19" a="1"/>
  <c r="R1865" i="19" a="1"/>
  <c r="O1865" i="19" a="1"/>
  <c r="F1868" i="19" a="1"/>
  <c r="E1868" i="19" a="1"/>
  <c r="G1867" i="19" a="1"/>
  <c r="R1865" i="19" l="1"/>
  <c r="F1868" i="19"/>
  <c r="V1866" i="19"/>
  <c r="O1865" i="19"/>
  <c r="Q1865" i="19" s="1"/>
  <c r="N1865" i="19"/>
  <c r="P1865" i="19" s="1"/>
  <c r="K1866" i="19"/>
  <c r="L1866" i="19"/>
  <c r="M1866" i="19"/>
  <c r="I1866" i="19"/>
  <c r="X1866" i="19"/>
  <c r="U1866" i="19"/>
  <c r="T1866" i="19"/>
  <c r="J1866" i="19"/>
  <c r="S1866" i="19"/>
  <c r="G1867" i="19"/>
  <c r="H1865" i="19"/>
  <c r="E1868" i="19"/>
  <c r="C1870" i="19"/>
  <c r="B1869" i="19"/>
  <c r="R1866" i="19" a="1"/>
  <c r="N1866" i="19" a="1"/>
  <c r="O1866" i="19" a="1"/>
  <c r="R1867" i="19" a="1"/>
  <c r="F1869" i="19" a="1"/>
  <c r="E1869" i="19" a="1"/>
  <c r="G1868" i="19" a="1"/>
  <c r="R1866" i="19" l="1"/>
  <c r="F1869" i="19"/>
  <c r="V1867" i="19"/>
  <c r="W1867" i="19"/>
  <c r="O1866" i="19"/>
  <c r="Q1866" i="19" s="1"/>
  <c r="N1866" i="19"/>
  <c r="P1866" i="19" s="1"/>
  <c r="H1866" i="19"/>
  <c r="K1867" i="19"/>
  <c r="M1867" i="19"/>
  <c r="L1867" i="19"/>
  <c r="J1867" i="19"/>
  <c r="U1867" i="19"/>
  <c r="X1867" i="19"/>
  <c r="S1867" i="19"/>
  <c r="I1867" i="19"/>
  <c r="T1867" i="19"/>
  <c r="G1868" i="19"/>
  <c r="W1868" i="19" s="1"/>
  <c r="R1867" i="19"/>
  <c r="E1869" i="19"/>
  <c r="C1871" i="19"/>
  <c r="B1870" i="19"/>
  <c r="O1867" i="19" a="1"/>
  <c r="N1867" i="19" a="1"/>
  <c r="F1870" i="19" a="1"/>
  <c r="E1870" i="19" a="1"/>
  <c r="G1869" i="19" a="1"/>
  <c r="F1870" i="19" l="1"/>
  <c r="V1868" i="19"/>
  <c r="O1867" i="19"/>
  <c r="Q1867" i="19" s="1"/>
  <c r="N1867" i="19"/>
  <c r="P1867" i="19" s="1"/>
  <c r="L1868" i="19"/>
  <c r="M1868" i="19"/>
  <c r="K1868" i="19"/>
  <c r="U1868" i="19"/>
  <c r="S1868" i="19"/>
  <c r="I1868" i="19"/>
  <c r="T1868" i="19"/>
  <c r="X1868" i="19"/>
  <c r="J1868" i="19"/>
  <c r="H1867" i="19"/>
  <c r="G1869" i="19"/>
  <c r="W1869" i="19" s="1"/>
  <c r="E1870" i="19"/>
  <c r="C1872" i="19"/>
  <c r="B1871" i="19"/>
  <c r="R1868" i="19" a="1"/>
  <c r="N1868" i="19" a="1"/>
  <c r="O1868" i="19" a="1"/>
  <c r="F1871" i="19" a="1"/>
  <c r="E1871" i="19" a="1"/>
  <c r="G1870" i="19" a="1"/>
  <c r="R1868" i="19" l="1"/>
  <c r="F1871" i="19"/>
  <c r="V1869" i="19"/>
  <c r="O1868" i="19"/>
  <c r="Q1868" i="19" s="1"/>
  <c r="N1868" i="19"/>
  <c r="P1868" i="19" s="1"/>
  <c r="K1869" i="19"/>
  <c r="L1869" i="19"/>
  <c r="M1869" i="19"/>
  <c r="T1869" i="19"/>
  <c r="J1869" i="19"/>
  <c r="S1869" i="19"/>
  <c r="U1869" i="19"/>
  <c r="I1869" i="19"/>
  <c r="X1869" i="19"/>
  <c r="G1870" i="19"/>
  <c r="H1868" i="19"/>
  <c r="E1871" i="19"/>
  <c r="C1873" i="19"/>
  <c r="B1872" i="19"/>
  <c r="R1869" i="19" a="1"/>
  <c r="R1870" i="19" a="1"/>
  <c r="N1869" i="19" a="1"/>
  <c r="O1869" i="19" a="1"/>
  <c r="F1872" i="19" a="1"/>
  <c r="E1872" i="19" a="1"/>
  <c r="G1871" i="19" a="1"/>
  <c r="R1869" i="19" l="1"/>
  <c r="F1872" i="19"/>
  <c r="V1870" i="19"/>
  <c r="W1870" i="19"/>
  <c r="O1869" i="19"/>
  <c r="Q1869" i="19" s="1"/>
  <c r="N1869" i="19"/>
  <c r="P1869" i="19" s="1"/>
  <c r="L1870" i="19"/>
  <c r="K1870" i="19"/>
  <c r="M1870" i="19"/>
  <c r="S1870" i="19"/>
  <c r="U1870" i="19"/>
  <c r="X1870" i="19"/>
  <c r="T1870" i="19"/>
  <c r="J1870" i="19"/>
  <c r="I1870" i="19"/>
  <c r="G1871" i="19"/>
  <c r="R1870" i="19"/>
  <c r="H1869" i="19"/>
  <c r="E1872" i="19"/>
  <c r="C1874" i="19"/>
  <c r="B1873" i="19"/>
  <c r="O1870" i="19" a="1"/>
  <c r="N1870" i="19" a="1"/>
  <c r="R1871" i="19" a="1"/>
  <c r="F1873" i="19" a="1"/>
  <c r="G1872" i="19" a="1"/>
  <c r="E1873" i="19" a="1"/>
  <c r="F1873" i="19" l="1"/>
  <c r="V1871" i="19"/>
  <c r="W1871" i="19"/>
  <c r="O1870" i="19"/>
  <c r="Q1870" i="19" s="1"/>
  <c r="N1870" i="19"/>
  <c r="P1870" i="19" s="1"/>
  <c r="K1871" i="19"/>
  <c r="L1871" i="19"/>
  <c r="M1871" i="19"/>
  <c r="I1871" i="19"/>
  <c r="S1871" i="19"/>
  <c r="X1871" i="19"/>
  <c r="H1870" i="19"/>
  <c r="U1871" i="19"/>
  <c r="J1871" i="19"/>
  <c r="T1871" i="19"/>
  <c r="G1872" i="19"/>
  <c r="W1872" i="19" s="1"/>
  <c r="R1871" i="19"/>
  <c r="E1873" i="19"/>
  <c r="C1875" i="19"/>
  <c r="B1874" i="19"/>
  <c r="O1871" i="19" a="1"/>
  <c r="N1871" i="19" a="1"/>
  <c r="F1874" i="19" a="1"/>
  <c r="E1874" i="19" a="1"/>
  <c r="G1873" i="19" a="1"/>
  <c r="F1874" i="19" l="1"/>
  <c r="V1872" i="19"/>
  <c r="O1871" i="19"/>
  <c r="Q1871" i="19" s="1"/>
  <c r="N1871" i="19"/>
  <c r="P1871" i="19" s="1"/>
  <c r="K1872" i="19"/>
  <c r="L1872" i="19"/>
  <c r="M1872" i="19"/>
  <c r="X1872" i="19"/>
  <c r="J1872" i="19"/>
  <c r="T1872" i="19"/>
  <c r="S1872" i="19"/>
  <c r="I1872" i="19"/>
  <c r="U1872" i="19"/>
  <c r="G1873" i="19"/>
  <c r="H1871" i="19"/>
  <c r="E1874" i="19"/>
  <c r="C1876" i="19"/>
  <c r="B1875" i="19"/>
  <c r="O1872" i="19" a="1"/>
  <c r="R1872" i="19" a="1"/>
  <c r="N1872" i="19" a="1"/>
  <c r="R1873" i="19" a="1"/>
  <c r="F1875" i="19" a="1"/>
  <c r="E1875" i="19" a="1"/>
  <c r="G1874" i="19" a="1"/>
  <c r="R1872" i="19" l="1"/>
  <c r="F1875" i="19"/>
  <c r="V1873" i="19"/>
  <c r="W1873" i="19"/>
  <c r="O1872" i="19"/>
  <c r="Q1872" i="19" s="1"/>
  <c r="N1872" i="19"/>
  <c r="P1872" i="19" s="1"/>
  <c r="M1873" i="19"/>
  <c r="K1873" i="19"/>
  <c r="L1873" i="19"/>
  <c r="T1873" i="19"/>
  <c r="S1873" i="19"/>
  <c r="J1873" i="19"/>
  <c r="X1873" i="19"/>
  <c r="U1873" i="19"/>
  <c r="I1873" i="19"/>
  <c r="H1872" i="19"/>
  <c r="G1874" i="19"/>
  <c r="W1874" i="19" s="1"/>
  <c r="R1873" i="19"/>
  <c r="E1875" i="19"/>
  <c r="C1877" i="19"/>
  <c r="B1876" i="19"/>
  <c r="O1873" i="19" a="1"/>
  <c r="N1873" i="19" a="1"/>
  <c r="F1876" i="19" a="1"/>
  <c r="E1876" i="19" a="1"/>
  <c r="G1875" i="19" a="1"/>
  <c r="F1876" i="19" l="1"/>
  <c r="V1874" i="19"/>
  <c r="O1873" i="19"/>
  <c r="Q1873" i="19" s="1"/>
  <c r="N1873" i="19"/>
  <c r="P1873" i="19" s="1"/>
  <c r="K1874" i="19"/>
  <c r="L1874" i="19"/>
  <c r="M1874" i="19"/>
  <c r="X1874" i="19"/>
  <c r="T1874" i="19"/>
  <c r="S1874" i="19"/>
  <c r="I1874" i="19"/>
  <c r="J1874" i="19"/>
  <c r="U1874" i="19"/>
  <c r="H1873" i="19"/>
  <c r="G1875" i="19"/>
  <c r="W1875" i="19" s="1"/>
  <c r="E1876" i="19"/>
  <c r="C1878" i="19"/>
  <c r="B1877" i="19"/>
  <c r="O1874" i="19" a="1"/>
  <c r="R1874" i="19" a="1"/>
  <c r="N1874" i="19" a="1"/>
  <c r="F1877" i="19" a="1"/>
  <c r="E1877" i="19" a="1"/>
  <c r="G1876" i="19" a="1"/>
  <c r="R1874" i="19" l="1"/>
  <c r="F1877" i="19"/>
  <c r="V1875" i="19"/>
  <c r="O1874" i="19"/>
  <c r="Q1874" i="19" s="1"/>
  <c r="N1874" i="19"/>
  <c r="P1874" i="19" s="1"/>
  <c r="K1875" i="19"/>
  <c r="M1875" i="19"/>
  <c r="L1875" i="19"/>
  <c r="U1875" i="19"/>
  <c r="J1875" i="19"/>
  <c r="S1875" i="19"/>
  <c r="X1875" i="19"/>
  <c r="T1875" i="19"/>
  <c r="H1874" i="19"/>
  <c r="I1875" i="19"/>
  <c r="G1876" i="19"/>
  <c r="W1876" i="19" s="1"/>
  <c r="E1877" i="19"/>
  <c r="C1879" i="19"/>
  <c r="B1878" i="19"/>
  <c r="N1875" i="19" a="1"/>
  <c r="R1875" i="19" a="1"/>
  <c r="O1875" i="19" a="1"/>
  <c r="F1878" i="19" a="1"/>
  <c r="E1878" i="19" a="1"/>
  <c r="G1877" i="19" a="1"/>
  <c r="R1875" i="19" l="1"/>
  <c r="F1878" i="19"/>
  <c r="V1876" i="19"/>
  <c r="O1875" i="19"/>
  <c r="Q1875" i="19" s="1"/>
  <c r="N1875" i="19"/>
  <c r="P1875" i="19" s="1"/>
  <c r="L1876" i="19"/>
  <c r="M1876" i="19"/>
  <c r="K1876" i="19"/>
  <c r="J1876" i="19"/>
  <c r="U1876" i="19"/>
  <c r="X1876" i="19"/>
  <c r="T1876" i="19"/>
  <c r="I1876" i="19"/>
  <c r="H1875" i="19"/>
  <c r="S1876" i="19"/>
  <c r="G1877" i="19"/>
  <c r="W1877" i="19" s="1"/>
  <c r="E1878" i="19"/>
  <c r="C1880" i="19"/>
  <c r="B1879" i="19"/>
  <c r="N1876" i="19" a="1"/>
  <c r="R1876" i="19" a="1"/>
  <c r="O1876" i="19" a="1"/>
  <c r="F1879" i="19" a="1"/>
  <c r="E1879" i="19" a="1"/>
  <c r="G1878" i="19" a="1"/>
  <c r="R1876" i="19" l="1"/>
  <c r="F1879" i="19"/>
  <c r="V1877" i="19"/>
  <c r="O1876" i="19"/>
  <c r="Q1876" i="19" s="1"/>
  <c r="N1876" i="19"/>
  <c r="P1876" i="19" s="1"/>
  <c r="K1877" i="19"/>
  <c r="L1877" i="19"/>
  <c r="M1877" i="19"/>
  <c r="I1877" i="19"/>
  <c r="X1877" i="19"/>
  <c r="H1876" i="19"/>
  <c r="T1877" i="19"/>
  <c r="J1877" i="19"/>
  <c r="S1877" i="19"/>
  <c r="U1877" i="19"/>
  <c r="G1878" i="19"/>
  <c r="W1878" i="19" s="1"/>
  <c r="E1879" i="19"/>
  <c r="C1881" i="19"/>
  <c r="B1880" i="19"/>
  <c r="O1877" i="19" a="1"/>
  <c r="R1877" i="19" a="1"/>
  <c r="N1877" i="19" a="1"/>
  <c r="F1880" i="19" a="1"/>
  <c r="E1880" i="19" a="1"/>
  <c r="G1879" i="19" a="1"/>
  <c r="R1877" i="19" l="1"/>
  <c r="F1880" i="19"/>
  <c r="V1878" i="19"/>
  <c r="O1877" i="19"/>
  <c r="Q1877" i="19" s="1"/>
  <c r="N1877" i="19"/>
  <c r="L1878" i="19"/>
  <c r="K1878" i="19"/>
  <c r="M1878" i="19"/>
  <c r="U1878" i="19"/>
  <c r="X1878" i="19"/>
  <c r="I1878" i="19"/>
  <c r="S1878" i="19"/>
  <c r="T1878" i="19"/>
  <c r="J1878" i="19"/>
  <c r="G1879" i="19"/>
  <c r="W1879" i="19" s="1"/>
  <c r="E1880" i="19"/>
  <c r="C1882" i="19"/>
  <c r="B1881" i="19"/>
  <c r="N1878" i="19" a="1"/>
  <c r="R1878" i="19" a="1"/>
  <c r="O1878" i="19" a="1"/>
  <c r="F1881" i="19" a="1"/>
  <c r="E1881" i="19" a="1"/>
  <c r="G1880" i="19" a="1"/>
  <c r="R1878" i="19" l="1"/>
  <c r="F1881" i="19"/>
  <c r="V1879" i="19"/>
  <c r="O1878" i="19"/>
  <c r="Q1878" i="19" s="1"/>
  <c r="H1877" i="19"/>
  <c r="P1877" i="19"/>
  <c r="N1878" i="19"/>
  <c r="P1878" i="19" s="1"/>
  <c r="K1879" i="19"/>
  <c r="L1879" i="19"/>
  <c r="M1879" i="19"/>
  <c r="X1879" i="19"/>
  <c r="U1879" i="19"/>
  <c r="T1879" i="19"/>
  <c r="S1879" i="19"/>
  <c r="I1879" i="19"/>
  <c r="J1879" i="19"/>
  <c r="H1878" i="19"/>
  <c r="G1880" i="19"/>
  <c r="E1881" i="19"/>
  <c r="C1883" i="19"/>
  <c r="B1882" i="19"/>
  <c r="R1879" i="19" a="1"/>
  <c r="O1879" i="19" a="1"/>
  <c r="N1879" i="19" a="1"/>
  <c r="F1882" i="19" a="1"/>
  <c r="E1882" i="19" a="1"/>
  <c r="G1881" i="19" a="1"/>
  <c r="R1879" i="19" l="1"/>
  <c r="F1882" i="19"/>
  <c r="V1880" i="19"/>
  <c r="W1880" i="19"/>
  <c r="O1879" i="19"/>
  <c r="Q1879" i="19" s="1"/>
  <c r="N1879" i="19"/>
  <c r="P1879" i="19" s="1"/>
  <c r="K1880" i="19"/>
  <c r="L1880" i="19"/>
  <c r="M1880" i="19"/>
  <c r="J1880" i="19"/>
  <c r="X1880" i="19"/>
  <c r="H1879" i="19"/>
  <c r="S1880" i="19"/>
  <c r="U1880" i="19"/>
  <c r="I1880" i="19"/>
  <c r="T1880" i="19"/>
  <c r="G1881" i="19"/>
  <c r="W1881" i="19" s="1"/>
  <c r="E1882" i="19"/>
  <c r="C1884" i="19"/>
  <c r="B1883" i="19"/>
  <c r="O1880" i="19" a="1"/>
  <c r="R1880" i="19" a="1"/>
  <c r="N1880" i="19" a="1"/>
  <c r="F1883" i="19" a="1"/>
  <c r="G1882" i="19" a="1"/>
  <c r="E1883" i="19" a="1"/>
  <c r="R1880" i="19" l="1"/>
  <c r="F1883" i="19"/>
  <c r="V1881" i="19"/>
  <c r="O1880" i="19"/>
  <c r="Q1880" i="19" s="1"/>
  <c r="N1880" i="19"/>
  <c r="P1880" i="19" s="1"/>
  <c r="H1880" i="19"/>
  <c r="M1881" i="19"/>
  <c r="K1881" i="19"/>
  <c r="L1881" i="19"/>
  <c r="U1881" i="19"/>
  <c r="T1881" i="19"/>
  <c r="X1881" i="19"/>
  <c r="I1881" i="19"/>
  <c r="S1881" i="19"/>
  <c r="J1881" i="19"/>
  <c r="G1882" i="19"/>
  <c r="W1882" i="19" s="1"/>
  <c r="E1883" i="19"/>
  <c r="C1885" i="19"/>
  <c r="B1884" i="19"/>
  <c r="O1881" i="19" a="1"/>
  <c r="R1881" i="19" a="1"/>
  <c r="N1881" i="19" a="1"/>
  <c r="F1884" i="19" a="1"/>
  <c r="E1884" i="19" a="1"/>
  <c r="G1883" i="19" a="1"/>
  <c r="R1881" i="19" l="1"/>
  <c r="F1884" i="19"/>
  <c r="V1882" i="19"/>
  <c r="O1881" i="19"/>
  <c r="Q1881" i="19" s="1"/>
  <c r="N1881" i="19"/>
  <c r="P1881" i="19" s="1"/>
  <c r="K1882" i="19"/>
  <c r="L1882" i="19"/>
  <c r="M1882" i="19"/>
  <c r="S1882" i="19"/>
  <c r="X1882" i="19"/>
  <c r="I1882" i="19"/>
  <c r="T1882" i="19"/>
  <c r="U1882" i="19"/>
  <c r="J1882" i="19"/>
  <c r="G1883" i="19"/>
  <c r="W1883" i="19" s="1"/>
  <c r="H1881" i="19"/>
  <c r="E1884" i="19"/>
  <c r="C1886" i="19"/>
  <c r="B1885" i="19"/>
  <c r="R1882" i="19" a="1"/>
  <c r="O1882" i="19" a="1"/>
  <c r="N1882" i="19" a="1"/>
  <c r="F1885" i="19" a="1"/>
  <c r="E1885" i="19" a="1"/>
  <c r="G1884" i="19" a="1"/>
  <c r="R1882" i="19" l="1"/>
  <c r="F1885" i="19"/>
  <c r="V1883" i="19"/>
  <c r="O1882" i="19"/>
  <c r="Q1882" i="19" s="1"/>
  <c r="N1882" i="19"/>
  <c r="P1882" i="19" s="1"/>
  <c r="K1883" i="19"/>
  <c r="M1883" i="19"/>
  <c r="L1883" i="19"/>
  <c r="I1883" i="19"/>
  <c r="X1883" i="19"/>
  <c r="U1883" i="19"/>
  <c r="S1883" i="19"/>
  <c r="J1883" i="19"/>
  <c r="T1883" i="19"/>
  <c r="G1884" i="19"/>
  <c r="W1884" i="19" s="1"/>
  <c r="H1882" i="19"/>
  <c r="E1885" i="19"/>
  <c r="C1887" i="19"/>
  <c r="B1886" i="19"/>
  <c r="R1883" i="19" a="1"/>
  <c r="O1883" i="19" a="1"/>
  <c r="N1883" i="19" a="1"/>
  <c r="F1886" i="19" a="1"/>
  <c r="E1886" i="19" a="1"/>
  <c r="G1885" i="19" a="1"/>
  <c r="R1883" i="19" l="1"/>
  <c r="F1886" i="19"/>
  <c r="V1884" i="19"/>
  <c r="O1883" i="19"/>
  <c r="Q1883" i="19" s="1"/>
  <c r="N1883" i="19"/>
  <c r="L1884" i="19"/>
  <c r="M1884" i="19"/>
  <c r="K1884" i="19"/>
  <c r="T1884" i="19"/>
  <c r="J1884" i="19"/>
  <c r="I1884" i="19"/>
  <c r="U1884" i="19"/>
  <c r="X1884" i="19"/>
  <c r="S1884" i="19"/>
  <c r="G1885" i="19"/>
  <c r="W1885" i="19" s="1"/>
  <c r="E1886" i="19"/>
  <c r="C1888" i="19"/>
  <c r="B1887" i="19"/>
  <c r="R1884" i="19" a="1"/>
  <c r="N1884" i="19" a="1"/>
  <c r="O1884" i="19" a="1"/>
  <c r="F1887" i="19" a="1"/>
  <c r="E1887" i="19" a="1"/>
  <c r="G1886" i="19" a="1"/>
  <c r="R1884" i="19" l="1"/>
  <c r="F1887" i="19"/>
  <c r="V1885" i="19"/>
  <c r="O1884" i="19"/>
  <c r="Q1884" i="19" s="1"/>
  <c r="H1883" i="19"/>
  <c r="P1883" i="19"/>
  <c r="N1884" i="19"/>
  <c r="P1884" i="19" s="1"/>
  <c r="K1885" i="19"/>
  <c r="L1885" i="19"/>
  <c r="M1885" i="19"/>
  <c r="T1885" i="19"/>
  <c r="J1885" i="19"/>
  <c r="I1885" i="19"/>
  <c r="U1885" i="19"/>
  <c r="S1885" i="19"/>
  <c r="H1884" i="19"/>
  <c r="X1885" i="19"/>
  <c r="G1886" i="19"/>
  <c r="E1887" i="19"/>
  <c r="C1889" i="19"/>
  <c r="B1888" i="19"/>
  <c r="R1886" i="19" a="1"/>
  <c r="R1885" i="19" a="1"/>
  <c r="N1885" i="19" a="1"/>
  <c r="O1885" i="19" a="1"/>
  <c r="F1888" i="19" a="1"/>
  <c r="G1887" i="19" a="1"/>
  <c r="E1888" i="19" a="1"/>
  <c r="R1885" i="19" l="1"/>
  <c r="F1888" i="19"/>
  <c r="V1886" i="19"/>
  <c r="W1886" i="19"/>
  <c r="O1885" i="19"/>
  <c r="Q1885" i="19" s="1"/>
  <c r="N1885" i="19"/>
  <c r="P1885" i="19" s="1"/>
  <c r="L1886" i="19"/>
  <c r="K1886" i="19"/>
  <c r="M1886" i="19"/>
  <c r="S1886" i="19"/>
  <c r="U1886" i="19"/>
  <c r="I1886" i="19"/>
  <c r="J1886" i="19"/>
  <c r="H1885" i="19"/>
  <c r="X1886" i="19"/>
  <c r="T1886" i="19"/>
  <c r="G1887" i="19"/>
  <c r="W1887" i="19" s="1"/>
  <c r="R1886" i="19"/>
  <c r="E1888" i="19"/>
  <c r="C1890" i="19"/>
  <c r="B1889" i="19"/>
  <c r="N1886" i="19" a="1"/>
  <c r="O1886" i="19" a="1"/>
  <c r="F1889" i="19" a="1"/>
  <c r="G1888" i="19" a="1"/>
  <c r="E1889" i="19" a="1"/>
  <c r="F1889" i="19" l="1"/>
  <c r="V1887" i="19"/>
  <c r="O1886" i="19"/>
  <c r="Q1886" i="19" s="1"/>
  <c r="N1886" i="19"/>
  <c r="P1886" i="19" s="1"/>
  <c r="K1887" i="19"/>
  <c r="L1887" i="19"/>
  <c r="M1887" i="19"/>
  <c r="T1887" i="19"/>
  <c r="J1887" i="19"/>
  <c r="X1887" i="19"/>
  <c r="U1887" i="19"/>
  <c r="S1887" i="19"/>
  <c r="I1887" i="19"/>
  <c r="G1888" i="19"/>
  <c r="W1888" i="19" s="1"/>
  <c r="H1886" i="19"/>
  <c r="E1889" i="19"/>
  <c r="C1891" i="19"/>
  <c r="B1890" i="19"/>
  <c r="R1887" i="19" a="1"/>
  <c r="O1887" i="19" a="1"/>
  <c r="N1887" i="19" a="1"/>
  <c r="F1890" i="19" a="1"/>
  <c r="E1890" i="19" a="1"/>
  <c r="G1889" i="19" a="1"/>
  <c r="R1887" i="19" l="1"/>
  <c r="F1890" i="19"/>
  <c r="V1888" i="19"/>
  <c r="O1887" i="19"/>
  <c r="Q1887" i="19" s="1"/>
  <c r="N1887" i="19"/>
  <c r="P1887" i="19" s="1"/>
  <c r="K1888" i="19"/>
  <c r="L1888" i="19"/>
  <c r="M1888" i="19"/>
  <c r="T1888" i="19"/>
  <c r="I1888" i="19"/>
  <c r="U1888" i="19"/>
  <c r="X1888" i="19"/>
  <c r="J1888" i="19"/>
  <c r="S1888" i="19"/>
  <c r="G1889" i="19"/>
  <c r="H1887" i="19"/>
  <c r="E1890" i="19"/>
  <c r="C1892" i="19"/>
  <c r="B1891" i="19"/>
  <c r="R1888" i="19" a="1"/>
  <c r="R1889" i="19" a="1"/>
  <c r="O1888" i="19" a="1"/>
  <c r="N1888" i="19" a="1"/>
  <c r="F1891" i="19" a="1"/>
  <c r="E1891" i="19" a="1"/>
  <c r="G1890" i="19" a="1"/>
  <c r="R1888" i="19" l="1"/>
  <c r="F1891" i="19"/>
  <c r="V1889" i="19"/>
  <c r="W1889" i="19"/>
  <c r="O1888" i="19"/>
  <c r="Q1888" i="19" s="1"/>
  <c r="N1888" i="19"/>
  <c r="P1888" i="19" s="1"/>
  <c r="M1889" i="19"/>
  <c r="K1889" i="19"/>
  <c r="L1889" i="19"/>
  <c r="X1889" i="19"/>
  <c r="H1888" i="19"/>
  <c r="T1889" i="19"/>
  <c r="J1889" i="19"/>
  <c r="S1889" i="19"/>
  <c r="U1889" i="19"/>
  <c r="I1889" i="19"/>
  <c r="G1890" i="19"/>
  <c r="W1890" i="19" s="1"/>
  <c r="R1889" i="19"/>
  <c r="E1891" i="19"/>
  <c r="C1893" i="19"/>
  <c r="B1892" i="19"/>
  <c r="N1889" i="19" a="1"/>
  <c r="O1889" i="19" a="1"/>
  <c r="F1892" i="19" a="1"/>
  <c r="E1892" i="19" a="1"/>
  <c r="G1891" i="19" a="1"/>
  <c r="F1892" i="19" l="1"/>
  <c r="V1890" i="19"/>
  <c r="O1889" i="19"/>
  <c r="Q1889" i="19" s="1"/>
  <c r="N1889" i="19"/>
  <c r="P1889" i="19" s="1"/>
  <c r="K1890" i="19"/>
  <c r="L1890" i="19"/>
  <c r="M1890" i="19"/>
  <c r="S1890" i="19"/>
  <c r="T1890" i="19"/>
  <c r="U1890" i="19"/>
  <c r="X1890" i="19"/>
  <c r="I1890" i="19"/>
  <c r="J1890" i="19"/>
  <c r="G1891" i="19"/>
  <c r="H1889" i="19"/>
  <c r="E1892" i="19"/>
  <c r="C1894" i="19"/>
  <c r="B1893" i="19"/>
  <c r="N1890" i="19" a="1"/>
  <c r="R1890" i="19" a="1"/>
  <c r="O1890" i="19" a="1"/>
  <c r="F1893" i="19" a="1"/>
  <c r="E1893" i="19" a="1"/>
  <c r="G1892" i="19" a="1"/>
  <c r="R1890" i="19" l="1"/>
  <c r="F1893" i="19"/>
  <c r="V1891" i="19"/>
  <c r="W1891" i="19"/>
  <c r="O1890" i="19"/>
  <c r="Q1890" i="19" s="1"/>
  <c r="N1890" i="19"/>
  <c r="P1890" i="19" s="1"/>
  <c r="K1891" i="19"/>
  <c r="M1891" i="19"/>
  <c r="L1891" i="19"/>
  <c r="X1891" i="19"/>
  <c r="U1891" i="19"/>
  <c r="J1891" i="19"/>
  <c r="S1891" i="19"/>
  <c r="I1891" i="19"/>
  <c r="T1891" i="19"/>
  <c r="G1892" i="19"/>
  <c r="H1890" i="19"/>
  <c r="E1893" i="19"/>
  <c r="C1895" i="19"/>
  <c r="B1894" i="19"/>
  <c r="R1892" i="19" a="1"/>
  <c r="R1891" i="19" a="1"/>
  <c r="O1891" i="19" a="1"/>
  <c r="N1891" i="19" a="1"/>
  <c r="F1894" i="19" a="1"/>
  <c r="G1893" i="19" a="1"/>
  <c r="E1894" i="19" a="1"/>
  <c r="R1891" i="19" l="1"/>
  <c r="F1894" i="19"/>
  <c r="V1892" i="19"/>
  <c r="W1892" i="19"/>
  <c r="O1891" i="19"/>
  <c r="Q1891" i="19" s="1"/>
  <c r="N1891" i="19"/>
  <c r="P1891" i="19" s="1"/>
  <c r="L1892" i="19"/>
  <c r="M1892" i="19"/>
  <c r="K1892" i="19"/>
  <c r="S1892" i="19"/>
  <c r="I1892" i="19"/>
  <c r="T1892" i="19"/>
  <c r="X1892" i="19"/>
  <c r="U1892" i="19"/>
  <c r="J1892" i="19"/>
  <c r="G1893" i="19"/>
  <c r="R1892" i="19"/>
  <c r="H1891" i="19"/>
  <c r="E1894" i="19"/>
  <c r="C1896" i="19"/>
  <c r="B1895" i="19"/>
  <c r="N1892" i="19" a="1"/>
  <c r="O1892" i="19" a="1"/>
  <c r="R1893" i="19" a="1"/>
  <c r="F1895" i="19" a="1"/>
  <c r="G1894" i="19" a="1"/>
  <c r="E1895" i="19" a="1"/>
  <c r="F1895" i="19" l="1"/>
  <c r="V1893" i="19"/>
  <c r="W1893" i="19"/>
  <c r="O1892" i="19"/>
  <c r="Q1892" i="19" s="1"/>
  <c r="N1892" i="19"/>
  <c r="P1892" i="19" s="1"/>
  <c r="K1893" i="19"/>
  <c r="L1893" i="19"/>
  <c r="M1893" i="19"/>
  <c r="H1892" i="19"/>
  <c r="U1893" i="19"/>
  <c r="T1893" i="19"/>
  <c r="I1893" i="19"/>
  <c r="S1893" i="19"/>
  <c r="X1893" i="19"/>
  <c r="J1893" i="19"/>
  <c r="G1894" i="19"/>
  <c r="W1894" i="19" s="1"/>
  <c r="R1893" i="19"/>
  <c r="E1895" i="19"/>
  <c r="C1897" i="19"/>
  <c r="B1896" i="19"/>
  <c r="O1893" i="19" a="1"/>
  <c r="N1893" i="19" a="1"/>
  <c r="F1896" i="19" a="1"/>
  <c r="G1895" i="19" a="1"/>
  <c r="E1896" i="19" a="1"/>
  <c r="F1896" i="19" l="1"/>
  <c r="V1894" i="19"/>
  <c r="O1893" i="19"/>
  <c r="Q1893" i="19" s="1"/>
  <c r="N1893" i="19"/>
  <c r="P1893" i="19" s="1"/>
  <c r="L1894" i="19"/>
  <c r="K1894" i="19"/>
  <c r="M1894" i="19"/>
  <c r="T1894" i="19"/>
  <c r="H1893" i="19"/>
  <c r="X1894" i="19"/>
  <c r="I1894" i="19"/>
  <c r="S1894" i="19"/>
  <c r="U1894" i="19"/>
  <c r="J1894" i="19"/>
  <c r="G1895" i="19"/>
  <c r="W1895" i="19" s="1"/>
  <c r="E1896" i="19"/>
  <c r="C1898" i="19"/>
  <c r="B1897" i="19"/>
  <c r="R1894" i="19" a="1"/>
  <c r="N1894" i="19" a="1"/>
  <c r="O1894" i="19" a="1"/>
  <c r="F1897" i="19" a="1"/>
  <c r="E1897" i="19" a="1"/>
  <c r="G1896" i="19" a="1"/>
  <c r="R1894" i="19" l="1"/>
  <c r="F1897" i="19"/>
  <c r="V1895" i="19"/>
  <c r="O1894" i="19"/>
  <c r="Q1894" i="19" s="1"/>
  <c r="N1894" i="19"/>
  <c r="P1894" i="19" s="1"/>
  <c r="K1895" i="19"/>
  <c r="L1895" i="19"/>
  <c r="M1895" i="19"/>
  <c r="X1895" i="19"/>
  <c r="S1895" i="19"/>
  <c r="J1895" i="19"/>
  <c r="I1895" i="19"/>
  <c r="T1895" i="19"/>
  <c r="U1895" i="19"/>
  <c r="G1896" i="19"/>
  <c r="H1894" i="19"/>
  <c r="E1897" i="19"/>
  <c r="C1899" i="19"/>
  <c r="B1898" i="19"/>
  <c r="O1895" i="19" a="1"/>
  <c r="R1895" i="19" a="1"/>
  <c r="N1895" i="19" a="1"/>
  <c r="R1896" i="19" a="1"/>
  <c r="F1898" i="19" a="1"/>
  <c r="E1898" i="19" a="1"/>
  <c r="G1897" i="19" a="1"/>
  <c r="R1895" i="19" l="1"/>
  <c r="F1898" i="19"/>
  <c r="V1896" i="19"/>
  <c r="W1896" i="19"/>
  <c r="O1895" i="19"/>
  <c r="Q1895" i="19" s="1"/>
  <c r="N1895" i="19"/>
  <c r="P1895" i="19" s="1"/>
  <c r="K1896" i="19"/>
  <c r="L1896" i="19"/>
  <c r="M1896" i="19"/>
  <c r="X1896" i="19"/>
  <c r="H1895" i="19"/>
  <c r="U1896" i="19"/>
  <c r="T1896" i="19"/>
  <c r="S1896" i="19"/>
  <c r="I1896" i="19"/>
  <c r="J1896" i="19"/>
  <c r="G1897" i="19"/>
  <c r="W1897" i="19" s="1"/>
  <c r="R1896" i="19"/>
  <c r="E1898" i="19"/>
  <c r="C1900" i="19"/>
  <c r="B1899" i="19"/>
  <c r="O1896" i="19" a="1"/>
  <c r="N1896" i="19" a="1"/>
  <c r="F1899" i="19" a="1"/>
  <c r="E1899" i="19" a="1"/>
  <c r="G1898" i="19" a="1"/>
  <c r="F1899" i="19" l="1"/>
  <c r="V1897" i="19"/>
  <c r="O1896" i="19"/>
  <c r="Q1896" i="19" s="1"/>
  <c r="N1896" i="19"/>
  <c r="P1896" i="19" s="1"/>
  <c r="M1897" i="19"/>
  <c r="K1897" i="19"/>
  <c r="L1897" i="19"/>
  <c r="H1896" i="19"/>
  <c r="J1897" i="19"/>
  <c r="I1897" i="19"/>
  <c r="S1897" i="19"/>
  <c r="U1897" i="19"/>
  <c r="T1897" i="19"/>
  <c r="X1897" i="19"/>
  <c r="G1898" i="19"/>
  <c r="W1898" i="19" s="1"/>
  <c r="E1899" i="19"/>
  <c r="C1901" i="19"/>
  <c r="B1900" i="19"/>
  <c r="R1897" i="19" a="1"/>
  <c r="N1897" i="19" a="1"/>
  <c r="O1897" i="19" a="1"/>
  <c r="F1900" i="19" a="1"/>
  <c r="E1900" i="19" a="1"/>
  <c r="G1899" i="19" a="1"/>
  <c r="R1897" i="19" l="1"/>
  <c r="F1900" i="19"/>
  <c r="V1898" i="19"/>
  <c r="O1897" i="19"/>
  <c r="Q1897" i="19" s="1"/>
  <c r="N1897" i="19"/>
  <c r="P1897" i="19" s="1"/>
  <c r="K1898" i="19"/>
  <c r="L1898" i="19"/>
  <c r="M1898" i="19"/>
  <c r="U1898" i="19"/>
  <c r="S1898" i="19"/>
  <c r="T1898" i="19"/>
  <c r="J1898" i="19"/>
  <c r="X1898" i="19"/>
  <c r="I1898" i="19"/>
  <c r="G1899" i="19"/>
  <c r="H1897" i="19"/>
  <c r="E1900" i="19"/>
  <c r="C1902" i="19"/>
  <c r="B1901" i="19"/>
  <c r="O1898" i="19" a="1"/>
  <c r="R1898" i="19" a="1"/>
  <c r="N1898" i="19" a="1"/>
  <c r="F1901" i="19" a="1"/>
  <c r="E1901" i="19" a="1"/>
  <c r="G1900" i="19" a="1"/>
  <c r="R1898" i="19" l="1"/>
  <c r="F1901" i="19"/>
  <c r="V1899" i="19"/>
  <c r="W1899" i="19"/>
  <c r="O1898" i="19"/>
  <c r="Q1898" i="19" s="1"/>
  <c r="N1898" i="19"/>
  <c r="P1898" i="19" s="1"/>
  <c r="K1899" i="19"/>
  <c r="M1899" i="19"/>
  <c r="L1899" i="19"/>
  <c r="U1899" i="19"/>
  <c r="T1899" i="19"/>
  <c r="S1899" i="19"/>
  <c r="I1899" i="19"/>
  <c r="J1899" i="19"/>
  <c r="X1899" i="19"/>
  <c r="G1900" i="19"/>
  <c r="H1898" i="19"/>
  <c r="E1901" i="19"/>
  <c r="C1903" i="19"/>
  <c r="B1902" i="19"/>
  <c r="R1900" i="19" a="1"/>
  <c r="N1899" i="19" a="1"/>
  <c r="R1899" i="19" a="1"/>
  <c r="O1899" i="19" a="1"/>
  <c r="F1902" i="19" a="1"/>
  <c r="E1902" i="19" a="1"/>
  <c r="G1901" i="19" a="1"/>
  <c r="R1899" i="19" l="1"/>
  <c r="F1902" i="19"/>
  <c r="V1900" i="19"/>
  <c r="W1900" i="19"/>
  <c r="O1899" i="19"/>
  <c r="Q1899" i="19" s="1"/>
  <c r="N1899" i="19"/>
  <c r="P1899" i="19" s="1"/>
  <c r="L1900" i="19"/>
  <c r="M1900" i="19"/>
  <c r="K1900" i="19"/>
  <c r="I1900" i="19"/>
  <c r="X1900" i="19"/>
  <c r="U1900" i="19"/>
  <c r="T1900" i="19"/>
  <c r="S1900" i="19"/>
  <c r="J1900" i="19"/>
  <c r="G1901" i="19"/>
  <c r="H1899" i="19"/>
  <c r="R1900" i="19"/>
  <c r="E1902" i="19"/>
  <c r="C1904" i="19"/>
  <c r="B1903" i="19"/>
  <c r="N1900" i="19" a="1"/>
  <c r="O1900" i="19" a="1"/>
  <c r="R1901" i="19" a="1"/>
  <c r="F1903" i="19" a="1"/>
  <c r="E1903" i="19" a="1"/>
  <c r="G1902" i="19" a="1"/>
  <c r="F1903" i="19" l="1"/>
  <c r="V1901" i="19"/>
  <c r="W1901" i="19"/>
  <c r="O1900" i="19"/>
  <c r="Q1900" i="19" s="1"/>
  <c r="N1900" i="19"/>
  <c r="P1900" i="19" s="1"/>
  <c r="H1900" i="19"/>
  <c r="K1901" i="19"/>
  <c r="L1901" i="19"/>
  <c r="M1901" i="19"/>
  <c r="S1901" i="19"/>
  <c r="X1901" i="19"/>
  <c r="T1901" i="19"/>
  <c r="J1901" i="19"/>
  <c r="U1901" i="19"/>
  <c r="I1901" i="19"/>
  <c r="G1902" i="19"/>
  <c r="W1902" i="19" s="1"/>
  <c r="R1901" i="19"/>
  <c r="E1903" i="19"/>
  <c r="C1905" i="19"/>
  <c r="B1904" i="19"/>
  <c r="O1901" i="19" a="1"/>
  <c r="N1901" i="19" a="1"/>
  <c r="F1904" i="19" a="1"/>
  <c r="E1904" i="19" a="1"/>
  <c r="G1903" i="19" a="1"/>
  <c r="F1904" i="19" l="1"/>
  <c r="V1902" i="19"/>
  <c r="O1901" i="19"/>
  <c r="Q1901" i="19" s="1"/>
  <c r="N1901" i="19"/>
  <c r="P1901" i="19" s="1"/>
  <c r="L1902" i="19"/>
  <c r="K1902" i="19"/>
  <c r="M1902" i="19"/>
  <c r="S1902" i="19"/>
  <c r="H1901" i="19"/>
  <c r="T1902" i="19"/>
  <c r="X1902" i="19"/>
  <c r="I1902" i="19"/>
  <c r="J1902" i="19"/>
  <c r="U1902" i="19"/>
  <c r="G1903" i="19"/>
  <c r="W1903" i="19" s="1"/>
  <c r="E1904" i="19"/>
  <c r="C1906" i="19"/>
  <c r="B1905" i="19"/>
  <c r="R1902" i="19" a="1"/>
  <c r="O1902" i="19" a="1"/>
  <c r="N1902" i="19" a="1"/>
  <c r="F1905" i="19" a="1"/>
  <c r="E1905" i="19" a="1"/>
  <c r="G1904" i="19" a="1"/>
  <c r="R1902" i="19" l="1"/>
  <c r="F1905" i="19"/>
  <c r="V1903" i="19"/>
  <c r="O1902" i="19"/>
  <c r="Q1902" i="19" s="1"/>
  <c r="N1902" i="19"/>
  <c r="P1902" i="19" s="1"/>
  <c r="K1903" i="19"/>
  <c r="L1903" i="19"/>
  <c r="M1903" i="19"/>
  <c r="U1903" i="19"/>
  <c r="T1903" i="19"/>
  <c r="I1903" i="19"/>
  <c r="J1903" i="19"/>
  <c r="S1903" i="19"/>
  <c r="X1903" i="19"/>
  <c r="G1904" i="19"/>
  <c r="H1902" i="19"/>
  <c r="E1905" i="19"/>
  <c r="C1907" i="19"/>
  <c r="B1906" i="19"/>
  <c r="R1903" i="19" a="1"/>
  <c r="R1904" i="19" a="1"/>
  <c r="O1903" i="19" a="1"/>
  <c r="N1903" i="19" a="1"/>
  <c r="F1906" i="19" a="1"/>
  <c r="E1906" i="19" a="1"/>
  <c r="G1905" i="19" a="1"/>
  <c r="R1903" i="19" l="1"/>
  <c r="F1906" i="19"/>
  <c r="V1904" i="19"/>
  <c r="W1904" i="19"/>
  <c r="O1903" i="19"/>
  <c r="Q1903" i="19" s="1"/>
  <c r="N1903" i="19"/>
  <c r="P1903" i="19" s="1"/>
  <c r="K1904" i="19"/>
  <c r="L1904" i="19"/>
  <c r="M1904" i="19"/>
  <c r="I1904" i="19"/>
  <c r="X1904" i="19"/>
  <c r="J1904" i="19"/>
  <c r="U1904" i="19"/>
  <c r="T1904" i="19"/>
  <c r="S1904" i="19"/>
  <c r="G1905" i="19"/>
  <c r="H1903" i="19"/>
  <c r="R1904" i="19"/>
  <c r="E1906" i="19"/>
  <c r="C1908" i="19"/>
  <c r="B1907" i="19"/>
  <c r="O1904" i="19" a="1"/>
  <c r="N1904" i="19" a="1"/>
  <c r="R1905" i="19" a="1"/>
  <c r="F1907" i="19" a="1"/>
  <c r="G1906" i="19" a="1"/>
  <c r="E1907" i="19" a="1"/>
  <c r="F1907" i="19" l="1"/>
  <c r="V1905" i="19"/>
  <c r="W1905" i="19"/>
  <c r="O1904" i="19"/>
  <c r="Q1904" i="19" s="1"/>
  <c r="N1904" i="19"/>
  <c r="P1904" i="19" s="1"/>
  <c r="M1905" i="19"/>
  <c r="K1905" i="19"/>
  <c r="L1905" i="19"/>
  <c r="U1905" i="19"/>
  <c r="I1905" i="19"/>
  <c r="S1905" i="19"/>
  <c r="T1905" i="19"/>
  <c r="J1905" i="19"/>
  <c r="X1905" i="19"/>
  <c r="G1906" i="19"/>
  <c r="H1904" i="19"/>
  <c r="R1905" i="19"/>
  <c r="E1907" i="19"/>
  <c r="C1909" i="19"/>
  <c r="B1908" i="19"/>
  <c r="O1905" i="19" a="1"/>
  <c r="R1906" i="19" a="1"/>
  <c r="N1905" i="19" a="1"/>
  <c r="F1908" i="19" a="1"/>
  <c r="E1908" i="19" a="1"/>
  <c r="G1907" i="19" a="1"/>
  <c r="F1908" i="19" l="1"/>
  <c r="V1906" i="19"/>
  <c r="W1906" i="19"/>
  <c r="O1905" i="19"/>
  <c r="Q1905" i="19" s="1"/>
  <c r="N1905" i="19"/>
  <c r="P1905" i="19" s="1"/>
  <c r="K1906" i="19"/>
  <c r="L1906" i="19"/>
  <c r="M1906" i="19"/>
  <c r="I1906" i="19"/>
  <c r="X1906" i="19"/>
  <c r="T1906" i="19"/>
  <c r="J1906" i="19"/>
  <c r="U1906" i="19"/>
  <c r="S1906" i="19"/>
  <c r="G1907" i="19"/>
  <c r="H1905" i="19"/>
  <c r="R1906" i="19"/>
  <c r="E1908" i="19"/>
  <c r="C1910" i="19"/>
  <c r="B1909" i="19"/>
  <c r="O1906" i="19" a="1"/>
  <c r="N1906" i="19" a="1"/>
  <c r="R1907" i="19" a="1"/>
  <c r="F1909" i="19" a="1"/>
  <c r="E1909" i="19" a="1"/>
  <c r="G1908" i="19" a="1"/>
  <c r="F1909" i="19" l="1"/>
  <c r="V1907" i="19"/>
  <c r="W1907" i="19"/>
  <c r="O1906" i="19"/>
  <c r="Q1906" i="19" s="1"/>
  <c r="N1906" i="19"/>
  <c r="P1906" i="19" s="1"/>
  <c r="K1907" i="19"/>
  <c r="M1907" i="19"/>
  <c r="L1907" i="19"/>
  <c r="J1907" i="19"/>
  <c r="H1906" i="19"/>
  <c r="T1907" i="19"/>
  <c r="I1907" i="19"/>
  <c r="X1907" i="19"/>
  <c r="U1907" i="19"/>
  <c r="S1907" i="19"/>
  <c r="G1908" i="19"/>
  <c r="W1908" i="19" s="1"/>
  <c r="R1907" i="19"/>
  <c r="E1909" i="19"/>
  <c r="C1911" i="19"/>
  <c r="B1910" i="19"/>
  <c r="O1907" i="19" a="1"/>
  <c r="N1907" i="19" a="1"/>
  <c r="F1910" i="19" a="1"/>
  <c r="E1910" i="19" a="1"/>
  <c r="G1909" i="19" a="1"/>
  <c r="F1910" i="19" l="1"/>
  <c r="V1908" i="19"/>
  <c r="O1907" i="19"/>
  <c r="Q1907" i="19" s="1"/>
  <c r="N1907" i="19"/>
  <c r="P1907" i="19" s="1"/>
  <c r="L1908" i="19"/>
  <c r="M1908" i="19"/>
  <c r="K1908" i="19"/>
  <c r="X1908" i="19"/>
  <c r="U1908" i="19"/>
  <c r="T1908" i="19"/>
  <c r="I1908" i="19"/>
  <c r="J1908" i="19"/>
  <c r="S1908" i="19"/>
  <c r="G1909" i="19"/>
  <c r="H1907" i="19"/>
  <c r="E1910" i="19"/>
  <c r="C1912" i="19"/>
  <c r="B1911" i="19"/>
  <c r="R1908" i="19" a="1"/>
  <c r="R1909" i="19" a="1"/>
  <c r="O1908" i="19" a="1"/>
  <c r="N1908" i="19" a="1"/>
  <c r="F1911" i="19" a="1"/>
  <c r="G1910" i="19" a="1"/>
  <c r="E1911" i="19" a="1"/>
  <c r="R1908" i="19" l="1"/>
  <c r="F1911" i="19"/>
  <c r="V1909" i="19"/>
  <c r="W1909" i="19"/>
  <c r="O1908" i="19"/>
  <c r="Q1908" i="19" s="1"/>
  <c r="N1908" i="19"/>
  <c r="P1908" i="19" s="1"/>
  <c r="K1909" i="19"/>
  <c r="L1909" i="19"/>
  <c r="M1909" i="19"/>
  <c r="U1909" i="19"/>
  <c r="T1909" i="19"/>
  <c r="S1909" i="19"/>
  <c r="X1909" i="19"/>
  <c r="I1909" i="19"/>
  <c r="J1909" i="19"/>
  <c r="G1910" i="19"/>
  <c r="H1908" i="19"/>
  <c r="R1909" i="19"/>
  <c r="E1911" i="19"/>
  <c r="C1913" i="19"/>
  <c r="B1912" i="19"/>
  <c r="O1909" i="19" a="1"/>
  <c r="N1909" i="19" a="1"/>
  <c r="F1912" i="19" a="1"/>
  <c r="E1912" i="19" a="1"/>
  <c r="G1911" i="19" a="1"/>
  <c r="F1912" i="19" l="1"/>
  <c r="V1910" i="19"/>
  <c r="W1910" i="19"/>
  <c r="O1909" i="19"/>
  <c r="Q1909" i="19" s="1"/>
  <c r="N1909" i="19"/>
  <c r="P1909" i="19" s="1"/>
  <c r="L1910" i="19"/>
  <c r="K1910" i="19"/>
  <c r="M1910" i="19"/>
  <c r="S1910" i="19"/>
  <c r="U1910" i="19"/>
  <c r="T1910" i="19"/>
  <c r="I1910" i="19"/>
  <c r="X1910" i="19"/>
  <c r="J1910" i="19"/>
  <c r="G1911" i="19"/>
  <c r="H1909" i="19"/>
  <c r="E1912" i="19"/>
  <c r="C1914" i="19"/>
  <c r="B1913" i="19"/>
  <c r="R1910" i="19" a="1"/>
  <c r="O1910" i="19" a="1"/>
  <c r="R1911" i="19" a="1"/>
  <c r="N1910" i="19" a="1"/>
  <c r="F1913" i="19" a="1"/>
  <c r="E1913" i="19" a="1"/>
  <c r="G1912" i="19" a="1"/>
  <c r="R1910" i="19" l="1"/>
  <c r="F1913" i="19"/>
  <c r="V1911" i="19"/>
  <c r="W1911" i="19"/>
  <c r="O1910" i="19"/>
  <c r="Q1910" i="19" s="1"/>
  <c r="N1910" i="19"/>
  <c r="P1910" i="19" s="1"/>
  <c r="H1910" i="19"/>
  <c r="K1911" i="19"/>
  <c r="L1911" i="19"/>
  <c r="M1911" i="19"/>
  <c r="X1911" i="19"/>
  <c r="I1911" i="19"/>
  <c r="J1911" i="19"/>
  <c r="T1911" i="19"/>
  <c r="U1911" i="19"/>
  <c r="S1911" i="19"/>
  <c r="G1912" i="19"/>
  <c r="W1912" i="19" s="1"/>
  <c r="R1911" i="19"/>
  <c r="E1913" i="19"/>
  <c r="C1915" i="19"/>
  <c r="B1914" i="19"/>
  <c r="N1911" i="19" a="1"/>
  <c r="O1911" i="19" a="1"/>
  <c r="F1914" i="19" a="1"/>
  <c r="E1914" i="19" a="1"/>
  <c r="G1913" i="19" a="1"/>
  <c r="F1914" i="19" l="1"/>
  <c r="V1912" i="19"/>
  <c r="O1911" i="19"/>
  <c r="Q1911" i="19" s="1"/>
  <c r="N1911" i="19"/>
  <c r="P1911" i="19" s="1"/>
  <c r="K1912" i="19"/>
  <c r="L1912" i="19"/>
  <c r="M1912" i="19"/>
  <c r="I1912" i="19"/>
  <c r="T1912" i="19"/>
  <c r="U1912" i="19"/>
  <c r="S1912" i="19"/>
  <c r="X1912" i="19"/>
  <c r="J1912" i="19"/>
  <c r="G1913" i="19"/>
  <c r="W1913" i="19" s="1"/>
  <c r="H1911" i="19"/>
  <c r="E1914" i="19"/>
  <c r="C1916" i="19"/>
  <c r="B1915" i="19"/>
  <c r="R1912" i="19" a="1"/>
  <c r="O1912" i="19" a="1"/>
  <c r="N1912" i="19" a="1"/>
  <c r="F1915" i="19" a="1"/>
  <c r="E1915" i="19" a="1"/>
  <c r="G1914" i="19" a="1"/>
  <c r="R1912" i="19" l="1"/>
  <c r="F1915" i="19"/>
  <c r="V1913" i="19"/>
  <c r="O1912" i="19"/>
  <c r="Q1912" i="19" s="1"/>
  <c r="N1912" i="19"/>
  <c r="P1912" i="19" s="1"/>
  <c r="M1913" i="19"/>
  <c r="K1913" i="19"/>
  <c r="L1913" i="19"/>
  <c r="T1913" i="19"/>
  <c r="S1913" i="19"/>
  <c r="I1913" i="19"/>
  <c r="U1913" i="19"/>
  <c r="X1913" i="19"/>
  <c r="J1913" i="19"/>
  <c r="G1914" i="19"/>
  <c r="H1912" i="19"/>
  <c r="E1915" i="19"/>
  <c r="C1917" i="19"/>
  <c r="B1916" i="19"/>
  <c r="R1914" i="19" a="1"/>
  <c r="R1913" i="19" a="1"/>
  <c r="O1913" i="19" a="1"/>
  <c r="N1913" i="19" a="1"/>
  <c r="F1916" i="19" a="1"/>
  <c r="G1915" i="19" a="1"/>
  <c r="E1916" i="19" a="1"/>
  <c r="R1913" i="19" l="1"/>
  <c r="F1916" i="19"/>
  <c r="V1914" i="19"/>
  <c r="W1914" i="19"/>
  <c r="O1913" i="19"/>
  <c r="Q1913" i="19" s="1"/>
  <c r="N1913" i="19"/>
  <c r="P1913" i="19" s="1"/>
  <c r="H1913" i="19"/>
  <c r="K1914" i="19"/>
  <c r="L1914" i="19"/>
  <c r="M1914" i="19"/>
  <c r="T1914" i="19"/>
  <c r="X1914" i="19"/>
  <c r="I1914" i="19"/>
  <c r="S1914" i="19"/>
  <c r="J1914" i="19"/>
  <c r="U1914" i="19"/>
  <c r="G1915" i="19"/>
  <c r="W1915" i="19" s="1"/>
  <c r="R1914" i="19"/>
  <c r="E1916" i="19"/>
  <c r="C1918" i="19"/>
  <c r="B1917" i="19"/>
  <c r="O1914" i="19" a="1"/>
  <c r="N1914" i="19" a="1"/>
  <c r="F1917" i="19" a="1"/>
  <c r="E1917" i="19" a="1"/>
  <c r="G1916" i="19" a="1"/>
  <c r="F1917" i="19" l="1"/>
  <c r="V1915" i="19"/>
  <c r="O1914" i="19"/>
  <c r="Q1914" i="19" s="1"/>
  <c r="N1914" i="19"/>
  <c r="P1914" i="19" s="1"/>
  <c r="K1915" i="19"/>
  <c r="M1915" i="19"/>
  <c r="L1915" i="19"/>
  <c r="T1915" i="19"/>
  <c r="I1915" i="19"/>
  <c r="U1915" i="19"/>
  <c r="X1915" i="19"/>
  <c r="J1915" i="19"/>
  <c r="H1914" i="19"/>
  <c r="S1915" i="19"/>
  <c r="G1916" i="19"/>
  <c r="W1916" i="19" s="1"/>
  <c r="E1917" i="19"/>
  <c r="C1919" i="19"/>
  <c r="B1918" i="19"/>
  <c r="R1915" i="19" a="1"/>
  <c r="N1915" i="19" a="1"/>
  <c r="O1915" i="19" a="1"/>
  <c r="F1918" i="19" a="1"/>
  <c r="E1918" i="19" a="1"/>
  <c r="G1917" i="19" a="1"/>
  <c r="R1915" i="19" l="1"/>
  <c r="F1918" i="19"/>
  <c r="V1916" i="19"/>
  <c r="O1915" i="19"/>
  <c r="Q1915" i="19" s="1"/>
  <c r="N1915" i="19"/>
  <c r="P1915" i="19" s="1"/>
  <c r="H1915" i="19"/>
  <c r="L1916" i="19"/>
  <c r="M1916" i="19"/>
  <c r="K1916" i="19"/>
  <c r="I1916" i="19"/>
  <c r="J1916" i="19"/>
  <c r="T1916" i="19"/>
  <c r="U1916" i="19"/>
  <c r="X1916" i="19"/>
  <c r="S1916" i="19"/>
  <c r="G1917" i="19"/>
  <c r="W1917" i="19" s="1"/>
  <c r="E1918" i="19"/>
  <c r="C1920" i="19"/>
  <c r="B1919" i="19"/>
  <c r="R1916" i="19" a="1"/>
  <c r="N1916" i="19" a="1"/>
  <c r="O1916" i="19" a="1"/>
  <c r="F1919" i="19" a="1"/>
  <c r="G1918" i="19" a="1"/>
  <c r="E1919" i="19" a="1"/>
  <c r="R1916" i="19" l="1"/>
  <c r="F1919" i="19"/>
  <c r="V1917" i="19"/>
  <c r="O1916" i="19"/>
  <c r="Q1916" i="19" s="1"/>
  <c r="N1916" i="19"/>
  <c r="P1916" i="19" s="1"/>
  <c r="K1917" i="19"/>
  <c r="L1917" i="19"/>
  <c r="M1917" i="19"/>
  <c r="X1917" i="19"/>
  <c r="J1917" i="19"/>
  <c r="I1917" i="19"/>
  <c r="T1917" i="19"/>
  <c r="U1917" i="19"/>
  <c r="S1917" i="19"/>
  <c r="G1918" i="19"/>
  <c r="W1918" i="19" s="1"/>
  <c r="H1916" i="19"/>
  <c r="E1919" i="19"/>
  <c r="C1921" i="19"/>
  <c r="B1920" i="19"/>
  <c r="R1917" i="19" a="1"/>
  <c r="O1917" i="19" a="1"/>
  <c r="N1917" i="19" a="1"/>
  <c r="F1920" i="19" a="1"/>
  <c r="G1919" i="19" a="1"/>
  <c r="E1920" i="19" a="1"/>
  <c r="R1917" i="19" l="1"/>
  <c r="F1920" i="19"/>
  <c r="V1918" i="19"/>
  <c r="O1917" i="19"/>
  <c r="Q1917" i="19" s="1"/>
  <c r="N1917" i="19"/>
  <c r="P1917" i="19" s="1"/>
  <c r="L1918" i="19"/>
  <c r="K1918" i="19"/>
  <c r="M1918" i="19"/>
  <c r="J1918" i="19"/>
  <c r="I1918" i="19"/>
  <c r="S1918" i="19"/>
  <c r="X1918" i="19"/>
  <c r="T1918" i="19"/>
  <c r="U1918" i="19"/>
  <c r="G1919" i="19"/>
  <c r="H1917" i="19"/>
  <c r="E1920" i="19"/>
  <c r="C1922" i="19"/>
  <c r="B1921" i="19"/>
  <c r="R1918" i="19" a="1"/>
  <c r="O1918" i="19" a="1"/>
  <c r="N1918" i="19" a="1"/>
  <c r="R1919" i="19" a="1"/>
  <c r="F1921" i="19" a="1"/>
  <c r="E1921" i="19" a="1"/>
  <c r="G1920" i="19" a="1"/>
  <c r="R1918" i="19" l="1"/>
  <c r="F1921" i="19"/>
  <c r="V1919" i="19"/>
  <c r="W1919" i="19"/>
  <c r="O1918" i="19"/>
  <c r="Q1918" i="19" s="1"/>
  <c r="N1918" i="19"/>
  <c r="P1918" i="19" s="1"/>
  <c r="K1919" i="19"/>
  <c r="L1919" i="19"/>
  <c r="M1919" i="19"/>
  <c r="I1919" i="19"/>
  <c r="J1919" i="19"/>
  <c r="U1919" i="19"/>
  <c r="T1919" i="19"/>
  <c r="X1919" i="19"/>
  <c r="S1919" i="19"/>
  <c r="G1920" i="19"/>
  <c r="H1918" i="19"/>
  <c r="R1919" i="19"/>
  <c r="E1921" i="19"/>
  <c r="C1923" i="19"/>
  <c r="B1922" i="19"/>
  <c r="O1919" i="19" a="1"/>
  <c r="R1920" i="19" a="1"/>
  <c r="N1919" i="19" a="1"/>
  <c r="F1922" i="19" a="1"/>
  <c r="E1922" i="19" a="1"/>
  <c r="G1921" i="19" a="1"/>
  <c r="F1922" i="19" l="1"/>
  <c r="V1920" i="19"/>
  <c r="W1920" i="19"/>
  <c r="O1919" i="19"/>
  <c r="Q1919" i="19" s="1"/>
  <c r="N1919" i="19"/>
  <c r="K1920" i="19"/>
  <c r="L1920" i="19"/>
  <c r="M1920" i="19"/>
  <c r="S1920" i="19"/>
  <c r="T1920" i="19"/>
  <c r="J1920" i="19"/>
  <c r="X1920" i="19"/>
  <c r="U1920" i="19"/>
  <c r="I1920" i="19"/>
  <c r="G1921" i="19"/>
  <c r="W1921" i="19" s="1"/>
  <c r="R1920" i="19"/>
  <c r="E1922" i="19"/>
  <c r="C1924" i="19"/>
  <c r="B1923" i="19"/>
  <c r="O1920" i="19" a="1"/>
  <c r="N1920" i="19" a="1"/>
  <c r="F1923" i="19" a="1"/>
  <c r="E1923" i="19" a="1"/>
  <c r="G1922" i="19" a="1"/>
  <c r="F1923" i="19" l="1"/>
  <c r="V1921" i="19"/>
  <c r="O1920" i="19"/>
  <c r="Q1920" i="19" s="1"/>
  <c r="H1919" i="19"/>
  <c r="P1919" i="19"/>
  <c r="N1920" i="19"/>
  <c r="P1920" i="19" s="1"/>
  <c r="M1921" i="19"/>
  <c r="K1921" i="19"/>
  <c r="L1921" i="19"/>
  <c r="U1921" i="19"/>
  <c r="I1921" i="19"/>
  <c r="T1921" i="19"/>
  <c r="S1921" i="19"/>
  <c r="X1921" i="19"/>
  <c r="J1921" i="19"/>
  <c r="G1922" i="19"/>
  <c r="W1922" i="19" s="1"/>
  <c r="H1920" i="19"/>
  <c r="E1923" i="19"/>
  <c r="C1925" i="19"/>
  <c r="B1924" i="19"/>
  <c r="R1921" i="19" a="1"/>
  <c r="N1921" i="19" a="1"/>
  <c r="O1921" i="19" a="1"/>
  <c r="F1924" i="19" a="1"/>
  <c r="E1924" i="19" a="1"/>
  <c r="G1923" i="19" a="1"/>
  <c r="R1921" i="19" l="1"/>
  <c r="F1924" i="19"/>
  <c r="V1922" i="19"/>
  <c r="O1921" i="19"/>
  <c r="Q1921" i="19" s="1"/>
  <c r="N1921" i="19"/>
  <c r="P1921" i="19" s="1"/>
  <c r="K1922" i="19"/>
  <c r="L1922" i="19"/>
  <c r="M1922" i="19"/>
  <c r="H1921" i="19"/>
  <c r="J1922" i="19"/>
  <c r="S1922" i="19"/>
  <c r="X1922" i="19"/>
  <c r="T1922" i="19"/>
  <c r="I1922" i="19"/>
  <c r="U1922" i="19"/>
  <c r="G1923" i="19"/>
  <c r="W1923" i="19" s="1"/>
  <c r="E1924" i="19"/>
  <c r="C1926" i="19"/>
  <c r="B1925" i="19"/>
  <c r="R1922" i="19" a="1"/>
  <c r="O1922" i="19" a="1"/>
  <c r="N1922" i="19" a="1"/>
  <c r="F1925" i="19" a="1"/>
  <c r="E1925" i="19" a="1"/>
  <c r="G1924" i="19" a="1"/>
  <c r="R1922" i="19" l="1"/>
  <c r="F1925" i="19"/>
  <c r="V1923" i="19"/>
  <c r="O1922" i="19"/>
  <c r="Q1922" i="19" s="1"/>
  <c r="N1922" i="19"/>
  <c r="P1922" i="19" s="1"/>
  <c r="K1923" i="19"/>
  <c r="M1923" i="19"/>
  <c r="L1923" i="19"/>
  <c r="U1923" i="19"/>
  <c r="T1923" i="19"/>
  <c r="I1923" i="19"/>
  <c r="S1923" i="19"/>
  <c r="J1923" i="19"/>
  <c r="X1923" i="19"/>
  <c r="G1924" i="19"/>
  <c r="H1922" i="19"/>
  <c r="E1925" i="19"/>
  <c r="C1927" i="19"/>
  <c r="B1926" i="19"/>
  <c r="R1923" i="19" a="1"/>
  <c r="N1923" i="19" a="1"/>
  <c r="O1923" i="19" a="1"/>
  <c r="R1924" i="19" a="1"/>
  <c r="F1926" i="19" a="1"/>
  <c r="E1926" i="19" a="1"/>
  <c r="G1925" i="19" a="1"/>
  <c r="R1923" i="19" l="1"/>
  <c r="F1926" i="19"/>
  <c r="V1924" i="19"/>
  <c r="W1924" i="19"/>
  <c r="O1923" i="19"/>
  <c r="Q1923" i="19" s="1"/>
  <c r="N1923" i="19"/>
  <c r="P1923" i="19" s="1"/>
  <c r="L1924" i="19"/>
  <c r="M1924" i="19"/>
  <c r="K1924" i="19"/>
  <c r="S1924" i="19"/>
  <c r="I1924" i="19"/>
  <c r="T1924" i="19"/>
  <c r="X1924" i="19"/>
  <c r="U1924" i="19"/>
  <c r="J1924" i="19"/>
  <c r="G1925" i="19"/>
  <c r="W1925" i="19" s="1"/>
  <c r="H1923" i="19"/>
  <c r="R1924" i="19"/>
  <c r="E1926" i="19"/>
  <c r="C1928" i="19"/>
  <c r="B1927" i="19"/>
  <c r="N1924" i="19" a="1"/>
  <c r="O1924" i="19" a="1"/>
  <c r="F1927" i="19" a="1"/>
  <c r="G1926" i="19" a="1"/>
  <c r="E1927" i="19" a="1"/>
  <c r="F1927" i="19" l="1"/>
  <c r="V1925" i="19"/>
  <c r="O1924" i="19"/>
  <c r="Q1924" i="19" s="1"/>
  <c r="N1924" i="19"/>
  <c r="P1924" i="19" s="1"/>
  <c r="K1925" i="19"/>
  <c r="L1925" i="19"/>
  <c r="M1925" i="19"/>
  <c r="X1925" i="19"/>
  <c r="I1925" i="19"/>
  <c r="U1925" i="19"/>
  <c r="T1925" i="19"/>
  <c r="J1925" i="19"/>
  <c r="S1925" i="19"/>
  <c r="G1926" i="19"/>
  <c r="H1924" i="19"/>
  <c r="E1927" i="19"/>
  <c r="C1929" i="19"/>
  <c r="B1928" i="19"/>
  <c r="R1925" i="19" a="1"/>
  <c r="O1925" i="19" a="1"/>
  <c r="R1926" i="19" a="1"/>
  <c r="N1925" i="19" a="1"/>
  <c r="F1928" i="19" a="1"/>
  <c r="G1927" i="19" a="1"/>
  <c r="E1928" i="19" a="1"/>
  <c r="R1925" i="19" l="1"/>
  <c r="F1928" i="19"/>
  <c r="V1926" i="19"/>
  <c r="W1926" i="19"/>
  <c r="O1925" i="19"/>
  <c r="Q1925" i="19" s="1"/>
  <c r="N1925" i="19"/>
  <c r="P1925" i="19" s="1"/>
  <c r="L1926" i="19"/>
  <c r="K1926" i="19"/>
  <c r="M1926" i="19"/>
  <c r="H1925" i="19"/>
  <c r="I1926" i="19"/>
  <c r="S1926" i="19"/>
  <c r="J1926" i="19"/>
  <c r="U1926" i="19"/>
  <c r="T1926" i="19"/>
  <c r="X1926" i="19"/>
  <c r="G1927" i="19"/>
  <c r="W1927" i="19" s="1"/>
  <c r="R1926" i="19"/>
  <c r="E1928" i="19"/>
  <c r="C1930" i="19"/>
  <c r="B1929" i="19"/>
  <c r="O1926" i="19" a="1"/>
  <c r="N1926" i="19" a="1"/>
  <c r="F1929" i="19" a="1"/>
  <c r="E1929" i="19" a="1"/>
  <c r="G1928" i="19" a="1"/>
  <c r="F1929" i="19" l="1"/>
  <c r="V1927" i="19"/>
  <c r="O1926" i="19"/>
  <c r="Q1926" i="19" s="1"/>
  <c r="N1926" i="19"/>
  <c r="P1926" i="19" s="1"/>
  <c r="K1927" i="19"/>
  <c r="L1927" i="19"/>
  <c r="M1927" i="19"/>
  <c r="T1927" i="19"/>
  <c r="I1927" i="19"/>
  <c r="X1927" i="19"/>
  <c r="U1927" i="19"/>
  <c r="J1927" i="19"/>
  <c r="S1927" i="19"/>
  <c r="H1926" i="19"/>
  <c r="G1928" i="19"/>
  <c r="W1928" i="19" s="1"/>
  <c r="E1929" i="19"/>
  <c r="C1931" i="19"/>
  <c r="B1930" i="19"/>
  <c r="R1927" i="19" a="1"/>
  <c r="O1927" i="19" a="1"/>
  <c r="N1927" i="19" a="1"/>
  <c r="F1930" i="19" a="1"/>
  <c r="E1930" i="19" a="1"/>
  <c r="G1929" i="19" a="1"/>
  <c r="R1927" i="19" l="1"/>
  <c r="F1930" i="19"/>
  <c r="V1928" i="19"/>
  <c r="O1927" i="19"/>
  <c r="Q1927" i="19" s="1"/>
  <c r="N1927" i="19"/>
  <c r="P1927" i="19" s="1"/>
  <c r="H1927" i="19"/>
  <c r="K1928" i="19"/>
  <c r="L1928" i="19"/>
  <c r="M1928" i="19"/>
  <c r="I1928" i="19"/>
  <c r="U1928" i="19"/>
  <c r="T1928" i="19"/>
  <c r="S1928" i="19"/>
  <c r="J1928" i="19"/>
  <c r="X1928" i="19"/>
  <c r="G1929" i="19"/>
  <c r="W1929" i="19" s="1"/>
  <c r="E1930" i="19"/>
  <c r="C1932" i="19"/>
  <c r="B1931" i="19"/>
  <c r="R1928" i="19" a="1"/>
  <c r="N1928" i="19" a="1"/>
  <c r="O1928" i="19" a="1"/>
  <c r="F1931" i="19" a="1"/>
  <c r="G1930" i="19" a="1"/>
  <c r="E1931" i="19" a="1"/>
  <c r="R1928" i="19" l="1"/>
  <c r="F1931" i="19"/>
  <c r="V1929" i="19"/>
  <c r="O1928" i="19"/>
  <c r="Q1928" i="19" s="1"/>
  <c r="N1928" i="19"/>
  <c r="P1928" i="19" s="1"/>
  <c r="M1929" i="19"/>
  <c r="K1929" i="19"/>
  <c r="L1929" i="19"/>
  <c r="U1929" i="19"/>
  <c r="H1928" i="19"/>
  <c r="X1929" i="19"/>
  <c r="I1929" i="19"/>
  <c r="S1929" i="19"/>
  <c r="T1929" i="19"/>
  <c r="J1929" i="19"/>
  <c r="G1930" i="19"/>
  <c r="W1930" i="19" s="1"/>
  <c r="E1931" i="19"/>
  <c r="C1933" i="19"/>
  <c r="B1932" i="19"/>
  <c r="N1929" i="19" a="1"/>
  <c r="O1929" i="19" a="1"/>
  <c r="R1929" i="19" a="1"/>
  <c r="F1932" i="19" a="1"/>
  <c r="E1932" i="19" a="1"/>
  <c r="G1931" i="19" a="1"/>
  <c r="R1929" i="19" l="1"/>
  <c r="F1932" i="19"/>
  <c r="V1930" i="19"/>
  <c r="O1929" i="19"/>
  <c r="Q1929" i="19" s="1"/>
  <c r="N1929" i="19"/>
  <c r="P1929" i="19" s="1"/>
  <c r="H1929" i="19"/>
  <c r="K1930" i="19"/>
  <c r="L1930" i="19"/>
  <c r="M1930" i="19"/>
  <c r="I1930" i="19"/>
  <c r="U1930" i="19"/>
  <c r="T1930" i="19"/>
  <c r="X1930" i="19"/>
  <c r="J1930" i="19"/>
  <c r="S1930" i="19"/>
  <c r="G1931" i="19"/>
  <c r="W1931" i="19" s="1"/>
  <c r="E1932" i="19"/>
  <c r="C1934" i="19"/>
  <c r="B1933" i="19"/>
  <c r="O1930" i="19" a="1"/>
  <c r="R1930" i="19" a="1"/>
  <c r="N1930" i="19" a="1"/>
  <c r="F1933" i="19" a="1"/>
  <c r="E1933" i="19" a="1"/>
  <c r="G1932" i="19" a="1"/>
  <c r="R1930" i="19" l="1"/>
  <c r="F1933" i="19"/>
  <c r="V1931" i="19"/>
  <c r="O1930" i="19"/>
  <c r="Q1930" i="19" s="1"/>
  <c r="N1930" i="19"/>
  <c r="P1930" i="19" s="1"/>
  <c r="K1931" i="19"/>
  <c r="M1931" i="19"/>
  <c r="L1931" i="19"/>
  <c r="J1931" i="19"/>
  <c r="S1931" i="19"/>
  <c r="T1931" i="19"/>
  <c r="U1931" i="19"/>
  <c r="I1931" i="19"/>
  <c r="X1931" i="19"/>
  <c r="G1932" i="19"/>
  <c r="H1930" i="19"/>
  <c r="E1933" i="19"/>
  <c r="C1935" i="19"/>
  <c r="B1934" i="19"/>
  <c r="O1931" i="19" a="1"/>
  <c r="N1931" i="19" a="1"/>
  <c r="R1931" i="19" a="1"/>
  <c r="R1932" i="19" a="1"/>
  <c r="F1934" i="19" a="1"/>
  <c r="E1934" i="19" a="1"/>
  <c r="G1933" i="19" a="1"/>
  <c r="R1931" i="19" l="1"/>
  <c r="F1934" i="19"/>
  <c r="V1932" i="19"/>
  <c r="W1932" i="19"/>
  <c r="O1931" i="19"/>
  <c r="Q1931" i="19" s="1"/>
  <c r="N1931" i="19"/>
  <c r="P1931" i="19" s="1"/>
  <c r="L1932" i="19"/>
  <c r="M1932" i="19"/>
  <c r="K1932" i="19"/>
  <c r="X1932" i="19"/>
  <c r="I1932" i="19"/>
  <c r="J1932" i="19"/>
  <c r="T1932" i="19"/>
  <c r="U1932" i="19"/>
  <c r="S1932" i="19"/>
  <c r="G1933" i="19"/>
  <c r="R1932" i="19"/>
  <c r="H1931" i="19"/>
  <c r="E1934" i="19"/>
  <c r="C1936" i="19"/>
  <c r="B1935" i="19"/>
  <c r="O1932" i="19" a="1"/>
  <c r="N1932" i="19" a="1"/>
  <c r="R1933" i="19" a="1"/>
  <c r="F1935" i="19" a="1"/>
  <c r="E1935" i="19" a="1"/>
  <c r="G1934" i="19" a="1"/>
  <c r="F1935" i="19" l="1"/>
  <c r="V1933" i="19"/>
  <c r="W1933" i="19"/>
  <c r="O1932" i="19"/>
  <c r="Q1932" i="19" s="1"/>
  <c r="N1932" i="19"/>
  <c r="P1932" i="19" s="1"/>
  <c r="K1933" i="19"/>
  <c r="L1933" i="19"/>
  <c r="M1933" i="19"/>
  <c r="J1933" i="19"/>
  <c r="X1933" i="19"/>
  <c r="S1933" i="19"/>
  <c r="T1933" i="19"/>
  <c r="U1933" i="19"/>
  <c r="I1933" i="19"/>
  <c r="H1932" i="19"/>
  <c r="G1934" i="19"/>
  <c r="W1934" i="19" s="1"/>
  <c r="R1933" i="19"/>
  <c r="E1935" i="19"/>
  <c r="C1937" i="19"/>
  <c r="B1936" i="19"/>
  <c r="N1933" i="19" a="1"/>
  <c r="O1933" i="19" a="1"/>
  <c r="F1936" i="19" a="1"/>
  <c r="G1935" i="19" a="1"/>
  <c r="E1936" i="19" a="1"/>
  <c r="F1936" i="19" l="1"/>
  <c r="V1934" i="19"/>
  <c r="O1933" i="19"/>
  <c r="Q1933" i="19" s="1"/>
  <c r="N1933" i="19"/>
  <c r="P1933" i="19" s="1"/>
  <c r="H1933" i="19"/>
  <c r="L1934" i="19"/>
  <c r="K1934" i="19"/>
  <c r="M1934" i="19"/>
  <c r="S1934" i="19"/>
  <c r="T1934" i="19"/>
  <c r="U1934" i="19"/>
  <c r="I1934" i="19"/>
  <c r="X1934" i="19"/>
  <c r="J1934" i="19"/>
  <c r="G1935" i="19"/>
  <c r="W1935" i="19" s="1"/>
  <c r="E1936" i="19"/>
  <c r="C1938" i="19"/>
  <c r="B1937" i="19"/>
  <c r="R1934" i="19" a="1"/>
  <c r="N1934" i="19" a="1"/>
  <c r="O1934" i="19" a="1"/>
  <c r="F1937" i="19" a="1"/>
  <c r="E1937" i="19" a="1"/>
  <c r="G1936" i="19" a="1"/>
  <c r="R1934" i="19" l="1"/>
  <c r="F1937" i="19"/>
  <c r="V1935" i="19"/>
  <c r="O1934" i="19"/>
  <c r="Q1934" i="19" s="1"/>
  <c r="N1934" i="19"/>
  <c r="P1934" i="19" s="1"/>
  <c r="K1935" i="19"/>
  <c r="L1935" i="19"/>
  <c r="M1935" i="19"/>
  <c r="S1935" i="19"/>
  <c r="U1935" i="19"/>
  <c r="I1935" i="19"/>
  <c r="T1935" i="19"/>
  <c r="X1935" i="19"/>
  <c r="J1935" i="19"/>
  <c r="G1936" i="19"/>
  <c r="H1934" i="19"/>
  <c r="E1937" i="19"/>
  <c r="C1939" i="19"/>
  <c r="B1938" i="19"/>
  <c r="R1935" i="19" a="1"/>
  <c r="O1935" i="19" a="1"/>
  <c r="N1935" i="19" a="1"/>
  <c r="R1936" i="19" a="1"/>
  <c r="F1938" i="19" a="1"/>
  <c r="E1938" i="19" a="1"/>
  <c r="G1937" i="19" a="1"/>
  <c r="R1935" i="19" l="1"/>
  <c r="F1938" i="19"/>
  <c r="V1936" i="19"/>
  <c r="W1936" i="19"/>
  <c r="O1935" i="19"/>
  <c r="Q1935" i="19" s="1"/>
  <c r="N1935" i="19"/>
  <c r="P1935" i="19" s="1"/>
  <c r="K1936" i="19"/>
  <c r="L1936" i="19"/>
  <c r="M1936" i="19"/>
  <c r="H1935" i="19"/>
  <c r="S1936" i="19"/>
  <c r="I1936" i="19"/>
  <c r="T1936" i="19"/>
  <c r="X1936" i="19"/>
  <c r="U1936" i="19"/>
  <c r="J1936" i="19"/>
  <c r="G1937" i="19"/>
  <c r="W1937" i="19" s="1"/>
  <c r="R1936" i="19"/>
  <c r="E1938" i="19"/>
  <c r="C1940" i="19"/>
  <c r="B1939" i="19"/>
  <c r="O1936" i="19" a="1"/>
  <c r="N1936" i="19" a="1"/>
  <c r="F1939" i="19" a="1"/>
  <c r="G1938" i="19" a="1"/>
  <c r="E1939" i="19" a="1"/>
  <c r="F1939" i="19" l="1"/>
  <c r="V1937" i="19"/>
  <c r="O1936" i="19"/>
  <c r="Q1936" i="19" s="1"/>
  <c r="N1936" i="19"/>
  <c r="P1936" i="19" s="1"/>
  <c r="M1937" i="19"/>
  <c r="K1937" i="19"/>
  <c r="L1937" i="19"/>
  <c r="U1937" i="19"/>
  <c r="X1937" i="19"/>
  <c r="T1937" i="19"/>
  <c r="S1937" i="19"/>
  <c r="J1937" i="19"/>
  <c r="I1937" i="19"/>
  <c r="H1936" i="19"/>
  <c r="G1938" i="19"/>
  <c r="W1938" i="19" s="1"/>
  <c r="E1939" i="19"/>
  <c r="C1941" i="19"/>
  <c r="B1940" i="19"/>
  <c r="R1937" i="19" a="1"/>
  <c r="N1937" i="19" a="1"/>
  <c r="O1937" i="19" a="1"/>
  <c r="F1940" i="19" a="1"/>
  <c r="E1940" i="19" a="1"/>
  <c r="G1939" i="19" a="1"/>
  <c r="R1937" i="19" l="1"/>
  <c r="F1940" i="19"/>
  <c r="V1938" i="19"/>
  <c r="O1937" i="19"/>
  <c r="Q1937" i="19" s="1"/>
  <c r="N1937" i="19"/>
  <c r="P1937" i="19" s="1"/>
  <c r="K1938" i="19"/>
  <c r="L1938" i="19"/>
  <c r="M1938" i="19"/>
  <c r="T1938" i="19"/>
  <c r="S1938" i="19"/>
  <c r="X1938" i="19"/>
  <c r="H1937" i="19"/>
  <c r="J1938" i="19"/>
  <c r="U1938" i="19"/>
  <c r="I1938" i="19"/>
  <c r="G1939" i="19"/>
  <c r="W1939" i="19" s="1"/>
  <c r="E1940" i="19"/>
  <c r="C1942" i="19"/>
  <c r="B1941" i="19"/>
  <c r="O1938" i="19" a="1"/>
  <c r="R1938" i="19" a="1"/>
  <c r="N1938" i="19" a="1"/>
  <c r="F1941" i="19" a="1"/>
  <c r="E1941" i="19" a="1"/>
  <c r="G1940" i="19" a="1"/>
  <c r="R1938" i="19" l="1"/>
  <c r="F1941" i="19"/>
  <c r="V1939" i="19"/>
  <c r="O1938" i="19"/>
  <c r="Q1938" i="19" s="1"/>
  <c r="N1938" i="19"/>
  <c r="P1938" i="19" s="1"/>
  <c r="K1939" i="19"/>
  <c r="M1939" i="19"/>
  <c r="L1939" i="19"/>
  <c r="J1939" i="19"/>
  <c r="H1938" i="19"/>
  <c r="X1939" i="19"/>
  <c r="T1939" i="19"/>
  <c r="U1939" i="19"/>
  <c r="I1939" i="19"/>
  <c r="S1939" i="19"/>
  <c r="G1940" i="19"/>
  <c r="W1940" i="19" s="1"/>
  <c r="E1941" i="19"/>
  <c r="C1943" i="19"/>
  <c r="B1942" i="19"/>
  <c r="O1939" i="19" a="1"/>
  <c r="R1939" i="19" a="1"/>
  <c r="N1939" i="19" a="1"/>
  <c r="F1942" i="19" a="1"/>
  <c r="E1942" i="19" a="1"/>
  <c r="G1941" i="19" a="1"/>
  <c r="R1939" i="19" l="1"/>
  <c r="F1942" i="19"/>
  <c r="V1940" i="19"/>
  <c r="O1939" i="19"/>
  <c r="Q1939" i="19" s="1"/>
  <c r="N1939" i="19"/>
  <c r="P1939" i="19" s="1"/>
  <c r="L1940" i="19"/>
  <c r="M1940" i="19"/>
  <c r="K1940" i="19"/>
  <c r="I1940" i="19"/>
  <c r="J1940" i="19"/>
  <c r="U1940" i="19"/>
  <c r="H1939" i="19"/>
  <c r="X1940" i="19"/>
  <c r="T1940" i="19"/>
  <c r="S1940" i="19"/>
  <c r="G1941" i="19"/>
  <c r="W1941" i="19" s="1"/>
  <c r="E1942" i="19"/>
  <c r="C1944" i="19"/>
  <c r="B1943" i="19"/>
  <c r="R1940" i="19" a="1"/>
  <c r="O1940" i="19" a="1"/>
  <c r="N1940" i="19" a="1"/>
  <c r="F1943" i="19" a="1"/>
  <c r="E1943" i="19" a="1"/>
  <c r="G1942" i="19" a="1"/>
  <c r="R1940" i="19" l="1"/>
  <c r="F1943" i="19"/>
  <c r="V1941" i="19"/>
  <c r="O1940" i="19"/>
  <c r="Q1940" i="19" s="1"/>
  <c r="N1940" i="19"/>
  <c r="P1940" i="19" s="1"/>
  <c r="K1941" i="19"/>
  <c r="L1941" i="19"/>
  <c r="M1941" i="19"/>
  <c r="I1941" i="19"/>
  <c r="H1940" i="19"/>
  <c r="J1941" i="19"/>
  <c r="X1941" i="19"/>
  <c r="T1941" i="19"/>
  <c r="U1941" i="19"/>
  <c r="S1941" i="19"/>
  <c r="G1942" i="19"/>
  <c r="W1942" i="19" s="1"/>
  <c r="E1943" i="19"/>
  <c r="C1945" i="19"/>
  <c r="B1944" i="19"/>
  <c r="O1941" i="19" a="1"/>
  <c r="N1941" i="19" a="1"/>
  <c r="R1941" i="19" a="1"/>
  <c r="F1944" i="19" a="1"/>
  <c r="E1944" i="19" a="1"/>
  <c r="G1943" i="19" a="1"/>
  <c r="R1941" i="19" l="1"/>
  <c r="F1944" i="19"/>
  <c r="V1942" i="19"/>
  <c r="O1941" i="19"/>
  <c r="Q1941" i="19" s="1"/>
  <c r="N1941" i="19"/>
  <c r="P1941" i="19" s="1"/>
  <c r="L1942" i="19"/>
  <c r="K1942" i="19"/>
  <c r="M1942" i="19"/>
  <c r="I1942" i="19"/>
  <c r="U1942" i="19"/>
  <c r="S1942" i="19"/>
  <c r="X1942" i="19"/>
  <c r="J1942" i="19"/>
  <c r="T1942" i="19"/>
  <c r="G1943" i="19"/>
  <c r="H1941" i="19"/>
  <c r="E1944" i="19"/>
  <c r="C1946" i="19"/>
  <c r="B1945" i="19"/>
  <c r="R1942" i="19" a="1"/>
  <c r="N1942" i="19" a="1"/>
  <c r="R1943" i="19" a="1"/>
  <c r="O1942" i="19" a="1"/>
  <c r="F1945" i="19" a="1"/>
  <c r="E1945" i="19" a="1"/>
  <c r="G1944" i="19" a="1"/>
  <c r="R1942" i="19" l="1"/>
  <c r="F1945" i="19"/>
  <c r="V1943" i="19"/>
  <c r="W1943" i="19"/>
  <c r="O1942" i="19"/>
  <c r="Q1942" i="19" s="1"/>
  <c r="N1942" i="19"/>
  <c r="P1942" i="19" s="1"/>
  <c r="K1943" i="19"/>
  <c r="L1943" i="19"/>
  <c r="M1943" i="19"/>
  <c r="S1943" i="19"/>
  <c r="J1943" i="19"/>
  <c r="I1943" i="19"/>
  <c r="T1943" i="19"/>
  <c r="U1943" i="19"/>
  <c r="X1943" i="19"/>
  <c r="H1942" i="19"/>
  <c r="G1944" i="19"/>
  <c r="W1944" i="19" s="1"/>
  <c r="R1943" i="19"/>
  <c r="E1945" i="19"/>
  <c r="C1947" i="19"/>
  <c r="B1946" i="19"/>
  <c r="O1943" i="19" a="1"/>
  <c r="N1943" i="19" a="1"/>
  <c r="F1946" i="19" a="1"/>
  <c r="G1945" i="19" a="1"/>
  <c r="E1946" i="19" a="1"/>
  <c r="F1946" i="19" l="1"/>
  <c r="V1944" i="19"/>
  <c r="O1943" i="19"/>
  <c r="Q1943" i="19" s="1"/>
  <c r="N1943" i="19"/>
  <c r="P1943" i="19" s="1"/>
  <c r="K1944" i="19"/>
  <c r="L1944" i="19"/>
  <c r="M1944" i="19"/>
  <c r="I1944" i="19"/>
  <c r="T1944" i="19"/>
  <c r="S1944" i="19"/>
  <c r="X1944" i="19"/>
  <c r="J1944" i="19"/>
  <c r="U1944" i="19"/>
  <c r="H1943" i="19"/>
  <c r="G1945" i="19"/>
  <c r="W1945" i="19" s="1"/>
  <c r="E1946" i="19"/>
  <c r="C1948" i="19"/>
  <c r="B1947" i="19"/>
  <c r="O1944" i="19" a="1"/>
  <c r="R1944" i="19" a="1"/>
  <c r="N1944" i="19" a="1"/>
  <c r="F1947" i="19" a="1"/>
  <c r="E1947" i="19" a="1"/>
  <c r="G1946" i="19" a="1"/>
  <c r="R1944" i="19" l="1"/>
  <c r="F1947" i="19"/>
  <c r="V1945" i="19"/>
  <c r="O1944" i="19"/>
  <c r="Q1944" i="19" s="1"/>
  <c r="N1944" i="19"/>
  <c r="P1944" i="19" s="1"/>
  <c r="M1945" i="19"/>
  <c r="K1945" i="19"/>
  <c r="L1945" i="19"/>
  <c r="H1944" i="19"/>
  <c r="X1945" i="19"/>
  <c r="T1945" i="19"/>
  <c r="S1945" i="19"/>
  <c r="U1945" i="19"/>
  <c r="I1945" i="19"/>
  <c r="J1945" i="19"/>
  <c r="G1946" i="19"/>
  <c r="W1946" i="19" s="1"/>
  <c r="E1947" i="19"/>
  <c r="C1949" i="19"/>
  <c r="B1948" i="19"/>
  <c r="R1945" i="19" a="1"/>
  <c r="O1945" i="19" a="1"/>
  <c r="N1945" i="19" a="1"/>
  <c r="F1948" i="19" a="1"/>
  <c r="E1948" i="19" a="1"/>
  <c r="G1947" i="19" a="1"/>
  <c r="R1945" i="19" l="1"/>
  <c r="F1948" i="19"/>
  <c r="V1946" i="19"/>
  <c r="O1945" i="19"/>
  <c r="Q1945" i="19" s="1"/>
  <c r="N1945" i="19"/>
  <c r="P1945" i="19" s="1"/>
  <c r="K1946" i="19"/>
  <c r="L1946" i="19"/>
  <c r="M1946" i="19"/>
  <c r="X1946" i="19"/>
  <c r="T1946" i="19"/>
  <c r="S1946" i="19"/>
  <c r="U1946" i="19"/>
  <c r="J1946" i="19"/>
  <c r="I1946" i="19"/>
  <c r="G1947" i="19"/>
  <c r="H1945" i="19"/>
  <c r="E1948" i="19"/>
  <c r="C1950" i="19"/>
  <c r="B1949" i="19"/>
  <c r="N1946" i="19" a="1"/>
  <c r="R1946" i="19" a="1"/>
  <c r="R1947" i="19" a="1"/>
  <c r="O1946" i="19" a="1"/>
  <c r="F1949" i="19" a="1"/>
  <c r="E1949" i="19" a="1"/>
  <c r="G1948" i="19" a="1"/>
  <c r="R1946" i="19" l="1"/>
  <c r="F1949" i="19"/>
  <c r="V1947" i="19"/>
  <c r="W1947" i="19"/>
  <c r="O1946" i="19"/>
  <c r="Q1946" i="19" s="1"/>
  <c r="N1946" i="19"/>
  <c r="P1946" i="19" s="1"/>
  <c r="K1947" i="19"/>
  <c r="M1947" i="19"/>
  <c r="L1947" i="19"/>
  <c r="T1947" i="19"/>
  <c r="X1947" i="19"/>
  <c r="I1947" i="19"/>
  <c r="U1947" i="19"/>
  <c r="S1947" i="19"/>
  <c r="J1947" i="19"/>
  <c r="G1948" i="19"/>
  <c r="R1947" i="19"/>
  <c r="H1946" i="19"/>
  <c r="E1949" i="19"/>
  <c r="C1951" i="19"/>
  <c r="B1950" i="19"/>
  <c r="O1947" i="19" a="1"/>
  <c r="R1948" i="19" a="1"/>
  <c r="N1947" i="19" a="1"/>
  <c r="F1950" i="19" a="1"/>
  <c r="G1949" i="19" a="1"/>
  <c r="E1950" i="19" a="1"/>
  <c r="F1950" i="19" l="1"/>
  <c r="V1948" i="19"/>
  <c r="W1948" i="19"/>
  <c r="O1947" i="19"/>
  <c r="Q1947" i="19" s="1"/>
  <c r="N1947" i="19"/>
  <c r="P1947" i="19" s="1"/>
  <c r="L1948" i="19"/>
  <c r="M1948" i="19"/>
  <c r="K1948" i="19"/>
  <c r="X1948" i="19"/>
  <c r="J1948" i="19"/>
  <c r="T1948" i="19"/>
  <c r="S1948" i="19"/>
  <c r="U1948" i="19"/>
  <c r="I1948" i="19"/>
  <c r="G1949" i="19"/>
  <c r="H1947" i="19"/>
  <c r="R1948" i="19"/>
  <c r="E1950" i="19"/>
  <c r="C1952" i="19"/>
  <c r="B1951" i="19"/>
  <c r="N1948" i="19" a="1"/>
  <c r="O1948" i="19" a="1"/>
  <c r="R1949" i="19" a="1"/>
  <c r="F1951" i="19" a="1"/>
  <c r="G1950" i="19" a="1"/>
  <c r="E1951" i="19" a="1"/>
  <c r="F1951" i="19" l="1"/>
  <c r="V1949" i="19"/>
  <c r="W1949" i="19"/>
  <c r="O1948" i="19"/>
  <c r="Q1948" i="19" s="1"/>
  <c r="N1948" i="19"/>
  <c r="P1948" i="19" s="1"/>
  <c r="K1949" i="19"/>
  <c r="L1949" i="19"/>
  <c r="M1949" i="19"/>
  <c r="I1949" i="19"/>
  <c r="J1949" i="19"/>
  <c r="S1949" i="19"/>
  <c r="T1949" i="19"/>
  <c r="U1949" i="19"/>
  <c r="X1949" i="19"/>
  <c r="G1950" i="19"/>
  <c r="H1948" i="19"/>
  <c r="R1949" i="19"/>
  <c r="E1951" i="19"/>
  <c r="C1953" i="19"/>
  <c r="B1952" i="19"/>
  <c r="O1949" i="19" a="1"/>
  <c r="N1949" i="19" a="1"/>
  <c r="R1950" i="19" a="1"/>
  <c r="F1952" i="19" a="1"/>
  <c r="G1951" i="19" a="1"/>
  <c r="E1952" i="19" a="1"/>
  <c r="F1952" i="19" l="1"/>
  <c r="V1950" i="19"/>
  <c r="W1950" i="19"/>
  <c r="O1949" i="19"/>
  <c r="Q1949" i="19" s="1"/>
  <c r="N1949" i="19"/>
  <c r="P1949" i="19" s="1"/>
  <c r="L1950" i="19"/>
  <c r="K1950" i="19"/>
  <c r="M1950" i="19"/>
  <c r="I1950" i="19"/>
  <c r="H1949" i="19"/>
  <c r="U1950" i="19"/>
  <c r="T1950" i="19"/>
  <c r="S1950" i="19"/>
  <c r="J1950" i="19"/>
  <c r="X1950" i="19"/>
  <c r="G1951" i="19"/>
  <c r="W1951" i="19" s="1"/>
  <c r="R1950" i="19"/>
  <c r="E1952" i="19"/>
  <c r="C1954" i="19"/>
  <c r="B1953" i="19"/>
  <c r="N1950" i="19" a="1"/>
  <c r="O1950" i="19" a="1"/>
  <c r="F1953" i="19" a="1"/>
  <c r="E1953" i="19" a="1"/>
  <c r="G1952" i="19" a="1"/>
  <c r="F1953" i="19" l="1"/>
  <c r="V1951" i="19"/>
  <c r="O1950" i="19"/>
  <c r="Q1950" i="19" s="1"/>
  <c r="N1950" i="19"/>
  <c r="P1950" i="19" s="1"/>
  <c r="H1950" i="19"/>
  <c r="K1951" i="19"/>
  <c r="L1951" i="19"/>
  <c r="M1951" i="19"/>
  <c r="J1951" i="19"/>
  <c r="I1951" i="19"/>
  <c r="X1951" i="19"/>
  <c r="S1951" i="19"/>
  <c r="T1951" i="19"/>
  <c r="U1951" i="19"/>
  <c r="G1952" i="19"/>
  <c r="W1952" i="19" s="1"/>
  <c r="E1953" i="19"/>
  <c r="C1955" i="19"/>
  <c r="B1954" i="19"/>
  <c r="R1951" i="19" a="1"/>
  <c r="N1951" i="19" a="1"/>
  <c r="O1951" i="19" a="1"/>
  <c r="F1954" i="19" a="1"/>
  <c r="E1954" i="19" a="1"/>
  <c r="G1953" i="19" a="1"/>
  <c r="R1951" i="19" l="1"/>
  <c r="F1954" i="19"/>
  <c r="V1952" i="19"/>
  <c r="O1951" i="19"/>
  <c r="Q1951" i="19" s="1"/>
  <c r="N1951" i="19"/>
  <c r="P1951" i="19" s="1"/>
  <c r="K1952" i="19"/>
  <c r="L1952" i="19"/>
  <c r="M1952" i="19"/>
  <c r="U1952" i="19"/>
  <c r="I1952" i="19"/>
  <c r="T1952" i="19"/>
  <c r="S1952" i="19"/>
  <c r="J1952" i="19"/>
  <c r="X1952" i="19"/>
  <c r="G1953" i="19"/>
  <c r="H1951" i="19"/>
  <c r="E1954" i="19"/>
  <c r="C1956" i="19"/>
  <c r="B1955" i="19"/>
  <c r="R1952" i="19" a="1"/>
  <c r="O1952" i="19" a="1"/>
  <c r="N1952" i="19" a="1"/>
  <c r="R1953" i="19" a="1"/>
  <c r="F1955" i="19" a="1"/>
  <c r="E1955" i="19" a="1"/>
  <c r="G1954" i="19" a="1"/>
  <c r="R1952" i="19" l="1"/>
  <c r="F1955" i="19"/>
  <c r="V1953" i="19"/>
  <c r="W1953" i="19"/>
  <c r="O1952" i="19"/>
  <c r="Q1952" i="19" s="1"/>
  <c r="N1952" i="19"/>
  <c r="P1952" i="19" s="1"/>
  <c r="M1953" i="19"/>
  <c r="K1953" i="19"/>
  <c r="L1953" i="19"/>
  <c r="S1953" i="19"/>
  <c r="H1952" i="19"/>
  <c r="J1953" i="19"/>
  <c r="I1953" i="19"/>
  <c r="X1953" i="19"/>
  <c r="U1953" i="19"/>
  <c r="T1953" i="19"/>
  <c r="G1954" i="19"/>
  <c r="W1954" i="19" s="1"/>
  <c r="R1953" i="19"/>
  <c r="E1955" i="19"/>
  <c r="C1957" i="19"/>
  <c r="B1956" i="19"/>
  <c r="O1953" i="19" a="1"/>
  <c r="N1953" i="19" a="1"/>
  <c r="F1956" i="19" a="1"/>
  <c r="G1955" i="19" a="1"/>
  <c r="E1956" i="19" a="1"/>
  <c r="F1956" i="19" l="1"/>
  <c r="V1954" i="19"/>
  <c r="O1953" i="19"/>
  <c r="Q1953" i="19" s="1"/>
  <c r="N1953" i="19"/>
  <c r="P1953" i="19" s="1"/>
  <c r="H1953" i="19"/>
  <c r="K1954" i="19"/>
  <c r="L1954" i="19"/>
  <c r="M1954" i="19"/>
  <c r="T1954" i="19"/>
  <c r="I1954" i="19"/>
  <c r="S1954" i="19"/>
  <c r="U1954" i="19"/>
  <c r="X1954" i="19"/>
  <c r="J1954" i="19"/>
  <c r="G1955" i="19"/>
  <c r="W1955" i="19" s="1"/>
  <c r="E1956" i="19"/>
  <c r="C1958" i="19"/>
  <c r="B1957" i="19"/>
  <c r="R1954" i="19" a="1"/>
  <c r="O1954" i="19" a="1"/>
  <c r="N1954" i="19" a="1"/>
  <c r="F1957" i="19" a="1"/>
  <c r="E1957" i="19" a="1"/>
  <c r="G1956" i="19" a="1"/>
  <c r="R1954" i="19" l="1"/>
  <c r="F1957" i="19"/>
  <c r="V1955" i="19"/>
  <c r="O1954" i="19"/>
  <c r="Q1954" i="19" s="1"/>
  <c r="N1954" i="19"/>
  <c r="P1954" i="19" s="1"/>
  <c r="K1955" i="19"/>
  <c r="M1955" i="19"/>
  <c r="L1955" i="19"/>
  <c r="H1954" i="19"/>
  <c r="J1955" i="19"/>
  <c r="U1955" i="19"/>
  <c r="S1955" i="19"/>
  <c r="X1955" i="19"/>
  <c r="I1955" i="19"/>
  <c r="T1955" i="19"/>
  <c r="G1956" i="19"/>
  <c r="W1956" i="19" s="1"/>
  <c r="E1957" i="19"/>
  <c r="C1959" i="19"/>
  <c r="B1958" i="19"/>
  <c r="R1955" i="19" a="1"/>
  <c r="O1955" i="19" a="1"/>
  <c r="N1955" i="19" a="1"/>
  <c r="F1958" i="19" a="1"/>
  <c r="E1958" i="19" a="1"/>
  <c r="G1957" i="19" a="1"/>
  <c r="R1955" i="19" l="1"/>
  <c r="F1958" i="19"/>
  <c r="V1956" i="19"/>
  <c r="O1955" i="19"/>
  <c r="Q1955" i="19" s="1"/>
  <c r="N1955" i="19"/>
  <c r="L1956" i="19"/>
  <c r="M1956" i="19"/>
  <c r="K1956" i="19"/>
  <c r="U1956" i="19"/>
  <c r="I1956" i="19"/>
  <c r="X1956" i="19"/>
  <c r="J1956" i="19"/>
  <c r="T1956" i="19"/>
  <c r="S1956" i="19"/>
  <c r="G1957" i="19"/>
  <c r="W1957" i="19" s="1"/>
  <c r="E1958" i="19"/>
  <c r="C1960" i="19"/>
  <c r="B1959" i="19"/>
  <c r="O1956" i="19" a="1"/>
  <c r="R1956" i="19" a="1"/>
  <c r="N1956" i="19" a="1"/>
  <c r="F1959" i="19" a="1"/>
  <c r="E1959" i="19" a="1"/>
  <c r="G1958" i="19" a="1"/>
  <c r="R1956" i="19" l="1"/>
  <c r="F1959" i="19"/>
  <c r="V1957" i="19"/>
  <c r="O1956" i="19"/>
  <c r="Q1956" i="19" s="1"/>
  <c r="H1955" i="19"/>
  <c r="P1955" i="19"/>
  <c r="N1956" i="19"/>
  <c r="P1956" i="19" s="1"/>
  <c r="K1957" i="19"/>
  <c r="L1957" i="19"/>
  <c r="M1957" i="19"/>
  <c r="T1957" i="19"/>
  <c r="J1957" i="19"/>
  <c r="S1957" i="19"/>
  <c r="X1957" i="19"/>
  <c r="U1957" i="19"/>
  <c r="I1957" i="19"/>
  <c r="G1958" i="19"/>
  <c r="W1958" i="19" s="1"/>
  <c r="H1956" i="19"/>
  <c r="E1959" i="19"/>
  <c r="C1961" i="19"/>
  <c r="B1960" i="19"/>
  <c r="O1957" i="19" a="1"/>
  <c r="R1957" i="19" a="1"/>
  <c r="N1957" i="19" a="1"/>
  <c r="F1960" i="19" a="1"/>
  <c r="G1959" i="19" a="1"/>
  <c r="E1960" i="19" a="1"/>
  <c r="R1957" i="19" l="1"/>
  <c r="F1960" i="19"/>
  <c r="V1958" i="19"/>
  <c r="O1957" i="19"/>
  <c r="Q1957" i="19" s="1"/>
  <c r="N1957" i="19"/>
  <c r="P1957" i="19" s="1"/>
  <c r="L1958" i="19"/>
  <c r="K1958" i="19"/>
  <c r="M1958" i="19"/>
  <c r="X1958" i="19"/>
  <c r="T1958" i="19"/>
  <c r="I1958" i="19"/>
  <c r="H1957" i="19"/>
  <c r="S1958" i="19"/>
  <c r="U1958" i="19"/>
  <c r="J1958" i="19"/>
  <c r="G1959" i="19"/>
  <c r="W1959" i="19" s="1"/>
  <c r="E1960" i="19"/>
  <c r="C1962" i="19"/>
  <c r="B1961" i="19"/>
  <c r="R1958" i="19" a="1"/>
  <c r="N1958" i="19" a="1"/>
  <c r="O1958" i="19" a="1"/>
  <c r="F1961" i="19" a="1"/>
  <c r="E1961" i="19" a="1"/>
  <c r="G1960" i="19" a="1"/>
  <c r="R1958" i="19" l="1"/>
  <c r="F1961" i="19"/>
  <c r="V1959" i="19"/>
  <c r="O1958" i="19"/>
  <c r="Q1958" i="19" s="1"/>
  <c r="N1958" i="19"/>
  <c r="P1958" i="19" s="1"/>
  <c r="K1959" i="19"/>
  <c r="L1959" i="19"/>
  <c r="M1959" i="19"/>
  <c r="I1959" i="19"/>
  <c r="X1959" i="19"/>
  <c r="U1959" i="19"/>
  <c r="S1959" i="19"/>
  <c r="J1959" i="19"/>
  <c r="T1959" i="19"/>
  <c r="G1960" i="19"/>
  <c r="H1958" i="19"/>
  <c r="E1961" i="19"/>
  <c r="C1963" i="19"/>
  <c r="B1962" i="19"/>
  <c r="R1959" i="19" a="1"/>
  <c r="O1959" i="19" a="1"/>
  <c r="N1959" i="19" a="1"/>
  <c r="R1960" i="19" a="1"/>
  <c r="F1962" i="19" a="1"/>
  <c r="E1962" i="19" a="1"/>
  <c r="G1961" i="19" a="1"/>
  <c r="R1959" i="19" l="1"/>
  <c r="F1962" i="19"/>
  <c r="V1960" i="19"/>
  <c r="W1960" i="19"/>
  <c r="O1959" i="19"/>
  <c r="Q1959" i="19" s="1"/>
  <c r="N1959" i="19"/>
  <c r="P1959" i="19" s="1"/>
  <c r="K1960" i="19"/>
  <c r="L1960" i="19"/>
  <c r="M1960" i="19"/>
  <c r="S1960" i="19"/>
  <c r="U1960" i="19"/>
  <c r="X1960" i="19"/>
  <c r="T1960" i="19"/>
  <c r="J1960" i="19"/>
  <c r="I1960" i="19"/>
  <c r="G1961" i="19"/>
  <c r="H1959" i="19"/>
  <c r="R1960" i="19"/>
  <c r="E1962" i="19"/>
  <c r="C1964" i="19"/>
  <c r="B1963" i="19"/>
  <c r="N1960" i="19" a="1"/>
  <c r="O1960" i="19" a="1"/>
  <c r="R1961" i="19" a="1"/>
  <c r="F1963" i="19" a="1"/>
  <c r="G1962" i="19" a="1"/>
  <c r="E1963" i="19" a="1"/>
  <c r="F1963" i="19" l="1"/>
  <c r="V1961" i="19"/>
  <c r="W1961" i="19"/>
  <c r="O1960" i="19"/>
  <c r="Q1960" i="19" s="1"/>
  <c r="N1960" i="19"/>
  <c r="P1960" i="19" s="1"/>
  <c r="M1961" i="19"/>
  <c r="K1961" i="19"/>
  <c r="L1961" i="19"/>
  <c r="X1961" i="19"/>
  <c r="U1961" i="19"/>
  <c r="S1961" i="19"/>
  <c r="I1961" i="19"/>
  <c r="T1961" i="19"/>
  <c r="J1961" i="19"/>
  <c r="G1962" i="19"/>
  <c r="R1961" i="19"/>
  <c r="H1960" i="19"/>
  <c r="E1963" i="19"/>
  <c r="C1965" i="19"/>
  <c r="B1964" i="19"/>
  <c r="O1961" i="19" a="1"/>
  <c r="R1962" i="19" a="1"/>
  <c r="N1961" i="19" a="1"/>
  <c r="F1964" i="19" a="1"/>
  <c r="G1963" i="19" a="1"/>
  <c r="E1964" i="19" a="1"/>
  <c r="F1964" i="19" l="1"/>
  <c r="V1962" i="19"/>
  <c r="W1962" i="19"/>
  <c r="O1961" i="19"/>
  <c r="Q1961" i="19" s="1"/>
  <c r="N1961" i="19"/>
  <c r="P1961" i="19" s="1"/>
  <c r="K1962" i="19"/>
  <c r="L1962" i="19"/>
  <c r="M1962" i="19"/>
  <c r="X1962" i="19"/>
  <c r="J1962" i="19"/>
  <c r="I1962" i="19"/>
  <c r="T1962" i="19"/>
  <c r="U1962" i="19"/>
  <c r="S1962" i="19"/>
  <c r="G1963" i="19"/>
  <c r="W1963" i="19" s="1"/>
  <c r="H1961" i="19"/>
  <c r="R1962" i="19"/>
  <c r="E1964" i="19"/>
  <c r="C1966" i="19"/>
  <c r="B1965" i="19"/>
  <c r="O1962" i="19" a="1"/>
  <c r="N1962" i="19" a="1"/>
  <c r="F1965" i="19" a="1"/>
  <c r="G1964" i="19" a="1"/>
  <c r="E1965" i="19" a="1"/>
  <c r="F1965" i="19" l="1"/>
  <c r="V1963" i="19"/>
  <c r="O1962" i="19"/>
  <c r="Q1962" i="19" s="1"/>
  <c r="N1962" i="19"/>
  <c r="P1962" i="19" s="1"/>
  <c r="K1963" i="19"/>
  <c r="M1963" i="19"/>
  <c r="L1963" i="19"/>
  <c r="J1963" i="19"/>
  <c r="S1963" i="19"/>
  <c r="I1963" i="19"/>
  <c r="U1963" i="19"/>
  <c r="X1963" i="19"/>
  <c r="T1963" i="19"/>
  <c r="G1964" i="19"/>
  <c r="H1962" i="19"/>
  <c r="E1965" i="19"/>
  <c r="C1967" i="19"/>
  <c r="B1966" i="19"/>
  <c r="O1963" i="19" a="1"/>
  <c r="R1963" i="19" a="1"/>
  <c r="N1963" i="19" a="1"/>
  <c r="R1964" i="19" a="1"/>
  <c r="F1966" i="19" a="1"/>
  <c r="E1966" i="19" a="1"/>
  <c r="G1965" i="19" a="1"/>
  <c r="R1963" i="19" l="1"/>
  <c r="F1966" i="19"/>
  <c r="V1964" i="19"/>
  <c r="W1964" i="19"/>
  <c r="O1963" i="19"/>
  <c r="Q1963" i="19" s="1"/>
  <c r="N1963" i="19"/>
  <c r="P1963" i="19" s="1"/>
  <c r="L1964" i="19"/>
  <c r="M1964" i="19"/>
  <c r="K1964" i="19"/>
  <c r="J1964" i="19"/>
  <c r="I1964" i="19"/>
  <c r="T1964" i="19"/>
  <c r="X1964" i="19"/>
  <c r="U1964" i="19"/>
  <c r="H1963" i="19"/>
  <c r="S1964" i="19"/>
  <c r="G1965" i="19"/>
  <c r="W1965" i="19" s="1"/>
  <c r="R1964" i="19"/>
  <c r="E1966" i="19"/>
  <c r="C1968" i="19"/>
  <c r="B1967" i="19"/>
  <c r="N1964" i="19" a="1"/>
  <c r="O1964" i="19" a="1"/>
  <c r="F1967" i="19" a="1"/>
  <c r="G1966" i="19" a="1"/>
  <c r="E1967" i="19" a="1"/>
  <c r="F1967" i="19" l="1"/>
  <c r="V1965" i="19"/>
  <c r="O1964" i="19"/>
  <c r="Q1964" i="19" s="1"/>
  <c r="N1964" i="19"/>
  <c r="P1964" i="19" s="1"/>
  <c r="K1965" i="19"/>
  <c r="L1965" i="19"/>
  <c r="M1965" i="19"/>
  <c r="X1965" i="19"/>
  <c r="I1965" i="19"/>
  <c r="T1965" i="19"/>
  <c r="S1965" i="19"/>
  <c r="J1965" i="19"/>
  <c r="U1965" i="19"/>
  <c r="G1966" i="19"/>
  <c r="H1964" i="19"/>
  <c r="E1967" i="19"/>
  <c r="C1969" i="19"/>
  <c r="B1968" i="19"/>
  <c r="O1965" i="19" a="1"/>
  <c r="R1965" i="19" a="1"/>
  <c r="N1965" i="19" a="1"/>
  <c r="R1966" i="19" a="1"/>
  <c r="F1968" i="19" a="1"/>
  <c r="E1968" i="19" a="1"/>
  <c r="G1967" i="19" a="1"/>
  <c r="R1965" i="19" l="1"/>
  <c r="F1968" i="19"/>
  <c r="V1966" i="19"/>
  <c r="W1966" i="19"/>
  <c r="O1965" i="19"/>
  <c r="Q1965" i="19" s="1"/>
  <c r="N1965" i="19"/>
  <c r="P1965" i="19" s="1"/>
  <c r="L1966" i="19"/>
  <c r="K1966" i="19"/>
  <c r="M1966" i="19"/>
  <c r="I1966" i="19"/>
  <c r="T1966" i="19"/>
  <c r="S1966" i="19"/>
  <c r="U1966" i="19"/>
  <c r="X1966" i="19"/>
  <c r="J1966" i="19"/>
  <c r="G1967" i="19"/>
  <c r="H1965" i="19"/>
  <c r="R1966" i="19"/>
  <c r="E1968" i="19"/>
  <c r="C1970" i="19"/>
  <c r="B1969" i="19"/>
  <c r="O1966" i="19" a="1"/>
  <c r="R1967" i="19" a="1"/>
  <c r="N1966" i="19" a="1"/>
  <c r="F1969" i="19" a="1"/>
  <c r="G1968" i="19" a="1"/>
  <c r="E1969" i="19" a="1"/>
  <c r="F1969" i="19" l="1"/>
  <c r="V1967" i="19"/>
  <c r="W1967" i="19"/>
  <c r="O1966" i="19"/>
  <c r="Q1966" i="19" s="1"/>
  <c r="N1966" i="19"/>
  <c r="P1966" i="19" s="1"/>
  <c r="K1967" i="19"/>
  <c r="L1967" i="19"/>
  <c r="M1967" i="19"/>
  <c r="I1967" i="19"/>
  <c r="J1967" i="19"/>
  <c r="U1967" i="19"/>
  <c r="S1967" i="19"/>
  <c r="T1967" i="19"/>
  <c r="X1967" i="19"/>
  <c r="G1968" i="19"/>
  <c r="H1966" i="19"/>
  <c r="R1967" i="19"/>
  <c r="E1969" i="19"/>
  <c r="C1971" i="19"/>
  <c r="B1970" i="19"/>
  <c r="O1967" i="19" a="1"/>
  <c r="R1968" i="19" a="1"/>
  <c r="N1967" i="19" a="1"/>
  <c r="F1970" i="19" a="1"/>
  <c r="G1969" i="19" a="1"/>
  <c r="E1970" i="19" a="1"/>
  <c r="F1970" i="19" l="1"/>
  <c r="V1968" i="19"/>
  <c r="W1968" i="19"/>
  <c r="O1967" i="19"/>
  <c r="Q1967" i="19" s="1"/>
  <c r="N1967" i="19"/>
  <c r="P1967" i="19" s="1"/>
  <c r="K1968" i="19"/>
  <c r="L1968" i="19"/>
  <c r="M1968" i="19"/>
  <c r="U1968" i="19"/>
  <c r="J1968" i="19"/>
  <c r="H1967" i="19"/>
  <c r="I1968" i="19"/>
  <c r="T1968" i="19"/>
  <c r="X1968" i="19"/>
  <c r="S1968" i="19"/>
  <c r="G1969" i="19"/>
  <c r="W1969" i="19" s="1"/>
  <c r="R1968" i="19"/>
  <c r="E1970" i="19"/>
  <c r="C1972" i="19"/>
  <c r="B1971" i="19"/>
  <c r="O1968" i="19" a="1"/>
  <c r="N1968" i="19" a="1"/>
  <c r="F1971" i="19" a="1"/>
  <c r="E1971" i="19" a="1"/>
  <c r="G1970" i="19" a="1"/>
  <c r="F1971" i="19" l="1"/>
  <c r="V1969" i="19"/>
  <c r="O1968" i="19"/>
  <c r="Q1968" i="19" s="1"/>
  <c r="N1968" i="19"/>
  <c r="M1969" i="19"/>
  <c r="K1969" i="19"/>
  <c r="L1969" i="19"/>
  <c r="X1969" i="19"/>
  <c r="T1969" i="19"/>
  <c r="U1969" i="19"/>
  <c r="J1969" i="19"/>
  <c r="S1969" i="19"/>
  <c r="I1969" i="19"/>
  <c r="G1970" i="19"/>
  <c r="W1970" i="19" s="1"/>
  <c r="E1971" i="19"/>
  <c r="C1973" i="19"/>
  <c r="B1972" i="19"/>
  <c r="O1969" i="19" a="1"/>
  <c r="R1969" i="19" a="1"/>
  <c r="N1969" i="19" a="1"/>
  <c r="F1972" i="19" a="1"/>
  <c r="E1972" i="19" a="1"/>
  <c r="G1971" i="19" a="1"/>
  <c r="R1969" i="19" l="1"/>
  <c r="F1972" i="19"/>
  <c r="V1970" i="19"/>
  <c r="O1969" i="19"/>
  <c r="Q1969" i="19" s="1"/>
  <c r="H1968" i="19"/>
  <c r="P1968" i="19"/>
  <c r="N1969" i="19"/>
  <c r="P1969" i="19" s="1"/>
  <c r="K1970" i="19"/>
  <c r="L1970" i="19"/>
  <c r="M1970" i="19"/>
  <c r="X1970" i="19"/>
  <c r="I1970" i="19"/>
  <c r="U1970" i="19"/>
  <c r="J1970" i="19"/>
  <c r="S1970" i="19"/>
  <c r="T1970" i="19"/>
  <c r="G1971" i="19"/>
  <c r="W1971" i="19" s="1"/>
  <c r="H1969" i="19"/>
  <c r="E1972" i="19"/>
  <c r="C1974" i="19"/>
  <c r="B1973" i="19"/>
  <c r="R1970" i="19" a="1"/>
  <c r="O1970" i="19" a="1"/>
  <c r="N1970" i="19" a="1"/>
  <c r="F1973" i="19" a="1"/>
  <c r="E1973" i="19" a="1"/>
  <c r="G1972" i="19" a="1"/>
  <c r="R1970" i="19" l="1"/>
  <c r="F1973" i="19"/>
  <c r="V1971" i="19"/>
  <c r="O1970" i="19"/>
  <c r="Q1970" i="19" s="1"/>
  <c r="N1970" i="19"/>
  <c r="P1970" i="19" s="1"/>
  <c r="K1971" i="19"/>
  <c r="M1971" i="19"/>
  <c r="L1971" i="19"/>
  <c r="J1971" i="19"/>
  <c r="U1971" i="19"/>
  <c r="S1971" i="19"/>
  <c r="I1971" i="19"/>
  <c r="T1971" i="19"/>
  <c r="X1971" i="19"/>
  <c r="G1972" i="19"/>
  <c r="H1970" i="19"/>
  <c r="E1973" i="19"/>
  <c r="C1975" i="19"/>
  <c r="B1974" i="19"/>
  <c r="R1971" i="19" a="1"/>
  <c r="O1971" i="19" a="1"/>
  <c r="R1972" i="19" a="1"/>
  <c r="N1971" i="19" a="1"/>
  <c r="F1974" i="19" a="1"/>
  <c r="E1974" i="19" a="1"/>
  <c r="G1973" i="19" a="1"/>
  <c r="R1971" i="19" l="1"/>
  <c r="F1974" i="19"/>
  <c r="V1972" i="19"/>
  <c r="W1972" i="19"/>
  <c r="O1971" i="19"/>
  <c r="Q1971" i="19" s="1"/>
  <c r="N1971" i="19"/>
  <c r="P1971" i="19" s="1"/>
  <c r="H1971" i="19"/>
  <c r="L1972" i="19"/>
  <c r="M1972" i="19"/>
  <c r="K1972" i="19"/>
  <c r="I1972" i="19"/>
  <c r="T1972" i="19"/>
  <c r="S1972" i="19"/>
  <c r="X1972" i="19"/>
  <c r="U1972" i="19"/>
  <c r="J1972" i="19"/>
  <c r="G1973" i="19"/>
  <c r="W1973" i="19" s="1"/>
  <c r="R1972" i="19"/>
  <c r="E1974" i="19"/>
  <c r="C1976" i="19"/>
  <c r="B1975" i="19"/>
  <c r="O1972" i="19" a="1"/>
  <c r="N1972" i="19" a="1"/>
  <c r="F1975" i="19" a="1"/>
  <c r="E1975" i="19" a="1"/>
  <c r="G1974" i="19" a="1"/>
  <c r="F1975" i="19" l="1"/>
  <c r="V1973" i="19"/>
  <c r="O1972" i="19"/>
  <c r="Q1972" i="19" s="1"/>
  <c r="N1972" i="19"/>
  <c r="K1973" i="19"/>
  <c r="L1973" i="19"/>
  <c r="M1973" i="19"/>
  <c r="X1973" i="19"/>
  <c r="T1973" i="19"/>
  <c r="J1973" i="19"/>
  <c r="S1973" i="19"/>
  <c r="I1973" i="19"/>
  <c r="U1973" i="19"/>
  <c r="G1974" i="19"/>
  <c r="W1974" i="19" s="1"/>
  <c r="E1975" i="19"/>
  <c r="C1977" i="19"/>
  <c r="B1976" i="19"/>
  <c r="O1973" i="19" a="1"/>
  <c r="N1973" i="19" a="1"/>
  <c r="R1973" i="19" a="1"/>
  <c r="F1976" i="19" a="1"/>
  <c r="E1976" i="19" a="1"/>
  <c r="G1975" i="19" a="1"/>
  <c r="R1973" i="19" l="1"/>
  <c r="F1976" i="19"/>
  <c r="V1974" i="19"/>
  <c r="O1973" i="19"/>
  <c r="Q1973" i="19" s="1"/>
  <c r="H1972" i="19"/>
  <c r="P1972" i="19"/>
  <c r="N1973" i="19"/>
  <c r="P1973" i="19" s="1"/>
  <c r="L1974" i="19"/>
  <c r="K1974" i="19"/>
  <c r="M1974" i="19"/>
  <c r="S1974" i="19"/>
  <c r="H1973" i="19"/>
  <c r="J1974" i="19"/>
  <c r="U1974" i="19"/>
  <c r="X1974" i="19"/>
  <c r="T1974" i="19"/>
  <c r="I1974" i="19"/>
  <c r="G1975" i="19"/>
  <c r="E1976" i="19"/>
  <c r="C1978" i="19"/>
  <c r="B1977" i="19"/>
  <c r="O1974" i="19" a="1"/>
  <c r="R1975" i="19" a="1"/>
  <c r="R1974" i="19" a="1"/>
  <c r="N1974" i="19" a="1"/>
  <c r="F1977" i="19" a="1"/>
  <c r="E1977" i="19" a="1"/>
  <c r="G1976" i="19" a="1"/>
  <c r="R1974" i="19" l="1"/>
  <c r="F1977" i="19"/>
  <c r="V1975" i="19"/>
  <c r="W1975" i="19"/>
  <c r="O1974" i="19"/>
  <c r="Q1974" i="19" s="1"/>
  <c r="N1974" i="19"/>
  <c r="P1974" i="19" s="1"/>
  <c r="K1975" i="19"/>
  <c r="L1975" i="19"/>
  <c r="M1975" i="19"/>
  <c r="T1975" i="19"/>
  <c r="X1975" i="19"/>
  <c r="I1975" i="19"/>
  <c r="J1975" i="19"/>
  <c r="S1975" i="19"/>
  <c r="U1975" i="19"/>
  <c r="G1976" i="19"/>
  <c r="H1974" i="19"/>
  <c r="R1975" i="19"/>
  <c r="E1977" i="19"/>
  <c r="C1979" i="19"/>
  <c r="B1978" i="19"/>
  <c r="O1975" i="19" a="1"/>
  <c r="N1975" i="19" a="1"/>
  <c r="R1976" i="19" a="1"/>
  <c r="F1978" i="19" a="1"/>
  <c r="G1977" i="19" a="1"/>
  <c r="E1978" i="19" a="1"/>
  <c r="F1978" i="19" l="1"/>
  <c r="V1976" i="19"/>
  <c r="W1976" i="19"/>
  <c r="O1975" i="19"/>
  <c r="Q1975" i="19" s="1"/>
  <c r="N1975" i="19"/>
  <c r="P1975" i="19" s="1"/>
  <c r="K1976" i="19"/>
  <c r="L1976" i="19"/>
  <c r="M1976" i="19"/>
  <c r="I1976" i="19"/>
  <c r="U1976" i="19"/>
  <c r="X1976" i="19"/>
  <c r="J1976" i="19"/>
  <c r="T1976" i="19"/>
  <c r="S1976" i="19"/>
  <c r="G1977" i="19"/>
  <c r="H1975" i="19"/>
  <c r="R1976" i="19"/>
  <c r="E1978" i="19"/>
  <c r="C1980" i="19"/>
  <c r="B1979" i="19"/>
  <c r="R1977" i="19" a="1"/>
  <c r="N1976" i="19" a="1"/>
  <c r="O1976" i="19" a="1"/>
  <c r="F1979" i="19" a="1"/>
  <c r="G1978" i="19" a="1"/>
  <c r="E1979" i="19" a="1"/>
  <c r="F1979" i="19" l="1"/>
  <c r="V1977" i="19"/>
  <c r="W1977" i="19"/>
  <c r="O1976" i="19"/>
  <c r="Q1976" i="19" s="1"/>
  <c r="N1976" i="19"/>
  <c r="P1976" i="19" s="1"/>
  <c r="M1977" i="19"/>
  <c r="K1977" i="19"/>
  <c r="L1977" i="19"/>
  <c r="T1977" i="19"/>
  <c r="U1977" i="19"/>
  <c r="S1977" i="19"/>
  <c r="X1977" i="19"/>
  <c r="I1977" i="19"/>
  <c r="J1977" i="19"/>
  <c r="G1978" i="19"/>
  <c r="W1978" i="19" s="1"/>
  <c r="H1976" i="19"/>
  <c r="R1977" i="19"/>
  <c r="E1979" i="19"/>
  <c r="C1981" i="19"/>
  <c r="B1980" i="19"/>
  <c r="O1977" i="19" a="1"/>
  <c r="N1977" i="19" a="1"/>
  <c r="F1980" i="19" a="1"/>
  <c r="E1980" i="19" a="1"/>
  <c r="G1979" i="19" a="1"/>
  <c r="F1980" i="19" l="1"/>
  <c r="V1978" i="19"/>
  <c r="O1977" i="19"/>
  <c r="Q1977" i="19" s="1"/>
  <c r="N1977" i="19"/>
  <c r="P1977" i="19" s="1"/>
  <c r="K1978" i="19"/>
  <c r="L1978" i="19"/>
  <c r="M1978" i="19"/>
  <c r="X1978" i="19"/>
  <c r="I1978" i="19"/>
  <c r="T1978" i="19"/>
  <c r="U1978" i="19"/>
  <c r="J1978" i="19"/>
  <c r="S1978" i="19"/>
  <c r="G1979" i="19"/>
  <c r="H1977" i="19"/>
  <c r="E1980" i="19"/>
  <c r="C1982" i="19"/>
  <c r="B1981" i="19"/>
  <c r="O1978" i="19" a="1"/>
  <c r="R1979" i="19" a="1"/>
  <c r="R1978" i="19" a="1"/>
  <c r="N1978" i="19" a="1"/>
  <c r="F1981" i="19" a="1"/>
  <c r="E1981" i="19" a="1"/>
  <c r="G1980" i="19" a="1"/>
  <c r="R1978" i="19" l="1"/>
  <c r="F1981" i="19"/>
  <c r="V1979" i="19"/>
  <c r="W1979" i="19"/>
  <c r="O1978" i="19"/>
  <c r="Q1978" i="19" s="1"/>
  <c r="N1978" i="19"/>
  <c r="P1978" i="19" s="1"/>
  <c r="K1979" i="19"/>
  <c r="M1979" i="19"/>
  <c r="L1979" i="19"/>
  <c r="X1979" i="19"/>
  <c r="J1979" i="19"/>
  <c r="I1979" i="19"/>
  <c r="T1979" i="19"/>
  <c r="U1979" i="19"/>
  <c r="S1979" i="19"/>
  <c r="G1980" i="19"/>
  <c r="H1978" i="19"/>
  <c r="R1979" i="19"/>
  <c r="E1981" i="19"/>
  <c r="C1983" i="19"/>
  <c r="B1982" i="19"/>
  <c r="O1979" i="19" a="1"/>
  <c r="N1979" i="19" a="1"/>
  <c r="R1980" i="19" a="1"/>
  <c r="F1982" i="19" a="1"/>
  <c r="G1981" i="19" a="1"/>
  <c r="E1982" i="19" a="1"/>
  <c r="F1982" i="19" l="1"/>
  <c r="V1980" i="19"/>
  <c r="W1980" i="19"/>
  <c r="O1979" i="19"/>
  <c r="Q1979" i="19" s="1"/>
  <c r="N1979" i="19"/>
  <c r="P1979" i="19" s="1"/>
  <c r="H1979" i="19"/>
  <c r="L1980" i="19"/>
  <c r="M1980" i="19"/>
  <c r="K1980" i="19"/>
  <c r="X1980" i="19"/>
  <c r="S1980" i="19"/>
  <c r="U1980" i="19"/>
  <c r="I1980" i="19"/>
  <c r="T1980" i="19"/>
  <c r="J1980" i="19"/>
  <c r="G1981" i="19"/>
  <c r="W1981" i="19" s="1"/>
  <c r="R1980" i="19"/>
  <c r="E1982" i="19"/>
  <c r="C1984" i="19"/>
  <c r="B1983" i="19"/>
  <c r="N1980" i="19" a="1"/>
  <c r="O1980" i="19" a="1"/>
  <c r="F1983" i="19" a="1"/>
  <c r="E1983" i="19" a="1"/>
  <c r="G1982" i="19" a="1"/>
  <c r="F1983" i="19" l="1"/>
  <c r="V1981" i="19"/>
  <c r="O1980" i="19"/>
  <c r="Q1980" i="19" s="1"/>
  <c r="N1980" i="19"/>
  <c r="P1980" i="19" s="1"/>
  <c r="K1981" i="19"/>
  <c r="L1981" i="19"/>
  <c r="M1981" i="19"/>
  <c r="I1981" i="19"/>
  <c r="J1981" i="19"/>
  <c r="S1981" i="19"/>
  <c r="X1981" i="19"/>
  <c r="U1981" i="19"/>
  <c r="T1981" i="19"/>
  <c r="G1982" i="19"/>
  <c r="H1980" i="19"/>
  <c r="E1983" i="19"/>
  <c r="C1985" i="19"/>
  <c r="B1984" i="19"/>
  <c r="R1982" i="19" a="1"/>
  <c r="R1981" i="19" a="1"/>
  <c r="N1981" i="19" a="1"/>
  <c r="O1981" i="19" a="1"/>
  <c r="F1984" i="19" a="1"/>
  <c r="E1984" i="19" a="1"/>
  <c r="G1983" i="19" a="1"/>
  <c r="R1981" i="19" l="1"/>
  <c r="F1984" i="19"/>
  <c r="V1982" i="19"/>
  <c r="W1982" i="19"/>
  <c r="O1981" i="19"/>
  <c r="Q1981" i="19" s="1"/>
  <c r="N1981" i="19"/>
  <c r="P1981" i="19" s="1"/>
  <c r="L1982" i="19"/>
  <c r="K1982" i="19"/>
  <c r="M1982" i="19"/>
  <c r="I1982" i="19"/>
  <c r="S1982" i="19"/>
  <c r="X1982" i="19"/>
  <c r="U1982" i="19"/>
  <c r="T1982" i="19"/>
  <c r="J1982" i="19"/>
  <c r="H1981" i="19"/>
  <c r="G1983" i="19"/>
  <c r="W1983" i="19" s="1"/>
  <c r="R1982" i="19"/>
  <c r="E1984" i="19"/>
  <c r="C1986" i="19"/>
  <c r="B1985" i="19"/>
  <c r="N1982" i="19" a="1"/>
  <c r="O1982" i="19" a="1"/>
  <c r="F1985" i="19" a="1"/>
  <c r="G1984" i="19" a="1"/>
  <c r="E1985" i="19" a="1"/>
  <c r="F1985" i="19" l="1"/>
  <c r="V1983" i="19"/>
  <c r="O1982" i="19"/>
  <c r="Q1982" i="19" s="1"/>
  <c r="N1982" i="19"/>
  <c r="P1982" i="19" s="1"/>
  <c r="K1983" i="19"/>
  <c r="L1983" i="19"/>
  <c r="M1983" i="19"/>
  <c r="J1983" i="19"/>
  <c r="S1983" i="19"/>
  <c r="X1983" i="19"/>
  <c r="I1983" i="19"/>
  <c r="U1983" i="19"/>
  <c r="T1983" i="19"/>
  <c r="H1982" i="19"/>
  <c r="G1984" i="19"/>
  <c r="W1984" i="19" s="1"/>
  <c r="E1985" i="19"/>
  <c r="C1987" i="19"/>
  <c r="B1986" i="19"/>
  <c r="N1983" i="19" a="1"/>
  <c r="R1983" i="19" a="1"/>
  <c r="O1983" i="19" a="1"/>
  <c r="F1986" i="19" a="1"/>
  <c r="E1986" i="19" a="1"/>
  <c r="G1985" i="19" a="1"/>
  <c r="R1983" i="19" l="1"/>
  <c r="F1986" i="19"/>
  <c r="V1984" i="19"/>
  <c r="O1983" i="19"/>
  <c r="Q1983" i="19" s="1"/>
  <c r="N1983" i="19"/>
  <c r="P1983" i="19" s="1"/>
  <c r="K1984" i="19"/>
  <c r="L1984" i="19"/>
  <c r="M1984" i="19"/>
  <c r="T1984" i="19"/>
  <c r="U1984" i="19"/>
  <c r="J1984" i="19"/>
  <c r="I1984" i="19"/>
  <c r="X1984" i="19"/>
  <c r="S1984" i="19"/>
  <c r="G1985" i="19"/>
  <c r="H1983" i="19"/>
  <c r="E1986" i="19"/>
  <c r="C1988" i="19"/>
  <c r="B1987" i="19"/>
  <c r="R1984" i="19" a="1"/>
  <c r="N1984" i="19" a="1"/>
  <c r="O1984" i="19" a="1"/>
  <c r="R1985" i="19" a="1"/>
  <c r="F1987" i="19" a="1"/>
  <c r="E1987" i="19" a="1"/>
  <c r="G1986" i="19" a="1"/>
  <c r="R1984" i="19" l="1"/>
  <c r="F1987" i="19"/>
  <c r="V1985" i="19"/>
  <c r="W1985" i="19"/>
  <c r="O1984" i="19"/>
  <c r="Q1984" i="19" s="1"/>
  <c r="N1984" i="19"/>
  <c r="M1985" i="19"/>
  <c r="K1985" i="19"/>
  <c r="L1985" i="19"/>
  <c r="I1985" i="19"/>
  <c r="T1985" i="19"/>
  <c r="U1985" i="19"/>
  <c r="X1985" i="19"/>
  <c r="J1985" i="19"/>
  <c r="S1985" i="19"/>
  <c r="G1986" i="19"/>
  <c r="W1986" i="19" s="1"/>
  <c r="R1985" i="19"/>
  <c r="E1987" i="19"/>
  <c r="C1989" i="19"/>
  <c r="B1988" i="19"/>
  <c r="N1985" i="19" a="1"/>
  <c r="O1985" i="19" a="1"/>
  <c r="F1988" i="19" a="1"/>
  <c r="E1988" i="19" a="1"/>
  <c r="G1987" i="19" a="1"/>
  <c r="F1988" i="19" l="1"/>
  <c r="V1986" i="19"/>
  <c r="O1985" i="19"/>
  <c r="Q1985" i="19" s="1"/>
  <c r="H1984" i="19"/>
  <c r="P1984" i="19"/>
  <c r="N1985" i="19"/>
  <c r="P1985" i="19" s="1"/>
  <c r="H1985" i="19"/>
  <c r="K1986" i="19"/>
  <c r="L1986" i="19"/>
  <c r="M1986" i="19"/>
  <c r="J1986" i="19"/>
  <c r="I1986" i="19"/>
  <c r="X1986" i="19"/>
  <c r="U1986" i="19"/>
  <c r="T1986" i="19"/>
  <c r="S1986" i="19"/>
  <c r="G1987" i="19"/>
  <c r="E1988" i="19"/>
  <c r="C1990" i="19"/>
  <c r="B1989" i="19"/>
  <c r="R1986" i="19" a="1"/>
  <c r="R1987" i="19" a="1"/>
  <c r="O1986" i="19" a="1"/>
  <c r="N1986" i="19" a="1"/>
  <c r="F1989" i="19" a="1"/>
  <c r="G1988" i="19" a="1"/>
  <c r="E1989" i="19" a="1"/>
  <c r="R1986" i="19" l="1"/>
  <c r="F1989" i="19"/>
  <c r="V1987" i="19"/>
  <c r="W1987" i="19"/>
  <c r="O1986" i="19"/>
  <c r="Q1986" i="19" s="1"/>
  <c r="N1986" i="19"/>
  <c r="P1986" i="19" s="1"/>
  <c r="K1987" i="19"/>
  <c r="M1987" i="19"/>
  <c r="L1987" i="19"/>
  <c r="J1987" i="19"/>
  <c r="S1987" i="19"/>
  <c r="U1987" i="19"/>
  <c r="X1987" i="19"/>
  <c r="I1987" i="19"/>
  <c r="T1987" i="19"/>
  <c r="H1986" i="19"/>
  <c r="G1988" i="19"/>
  <c r="W1988" i="19" s="1"/>
  <c r="R1987" i="19"/>
  <c r="E1989" i="19"/>
  <c r="C1991" i="19"/>
  <c r="B1990" i="19"/>
  <c r="O1987" i="19" a="1"/>
  <c r="N1987" i="19" a="1"/>
  <c r="F1990" i="19" a="1"/>
  <c r="E1990" i="19" a="1"/>
  <c r="G1989" i="19" a="1"/>
  <c r="F1990" i="19" l="1"/>
  <c r="V1988" i="19"/>
  <c r="O1987" i="19"/>
  <c r="Q1987" i="19" s="1"/>
  <c r="N1987" i="19"/>
  <c r="P1987" i="19" s="1"/>
  <c r="L1988" i="19"/>
  <c r="M1988" i="19"/>
  <c r="K1988" i="19"/>
  <c r="H1987" i="19"/>
  <c r="I1988" i="19"/>
  <c r="S1988" i="19"/>
  <c r="X1988" i="19"/>
  <c r="J1988" i="19"/>
  <c r="U1988" i="19"/>
  <c r="T1988" i="19"/>
  <c r="G1989" i="19"/>
  <c r="W1989" i="19" s="1"/>
  <c r="E1990" i="19"/>
  <c r="C1992" i="19"/>
  <c r="B1991" i="19"/>
  <c r="R1988" i="19" a="1"/>
  <c r="O1988" i="19" a="1"/>
  <c r="N1988" i="19" a="1"/>
  <c r="F1991" i="19" a="1"/>
  <c r="E1991" i="19" a="1"/>
  <c r="G1990" i="19" a="1"/>
  <c r="R1988" i="19" l="1"/>
  <c r="F1991" i="19"/>
  <c r="V1989" i="19"/>
  <c r="O1988" i="19"/>
  <c r="Q1988" i="19" s="1"/>
  <c r="N1988" i="19"/>
  <c r="P1988" i="19" s="1"/>
  <c r="K1989" i="19"/>
  <c r="L1989" i="19"/>
  <c r="M1989" i="19"/>
  <c r="J1989" i="19"/>
  <c r="T1989" i="19"/>
  <c r="S1989" i="19"/>
  <c r="X1989" i="19"/>
  <c r="I1989" i="19"/>
  <c r="U1989" i="19"/>
  <c r="G1990" i="19"/>
  <c r="H1988" i="19"/>
  <c r="E1991" i="19"/>
  <c r="C1993" i="19"/>
  <c r="B1992" i="19"/>
  <c r="R1989" i="19" a="1"/>
  <c r="O1989" i="19" a="1"/>
  <c r="N1989" i="19" a="1"/>
  <c r="R1990" i="19" a="1"/>
  <c r="F1992" i="19" a="1"/>
  <c r="E1992" i="19" a="1"/>
  <c r="G1991" i="19" a="1"/>
  <c r="R1989" i="19" l="1"/>
  <c r="F1992" i="19"/>
  <c r="V1990" i="19"/>
  <c r="W1990" i="19"/>
  <c r="O1989" i="19"/>
  <c r="Q1989" i="19" s="1"/>
  <c r="N1989" i="19"/>
  <c r="P1989" i="19" s="1"/>
  <c r="L1990" i="19"/>
  <c r="K1990" i="19"/>
  <c r="M1990" i="19"/>
  <c r="T1990" i="19"/>
  <c r="X1990" i="19"/>
  <c r="I1990" i="19"/>
  <c r="U1990" i="19"/>
  <c r="S1990" i="19"/>
  <c r="J1990" i="19"/>
  <c r="H1989" i="19"/>
  <c r="G1991" i="19"/>
  <c r="W1991" i="19" s="1"/>
  <c r="R1990" i="19"/>
  <c r="E1992" i="19"/>
  <c r="C1994" i="19"/>
  <c r="B1993" i="19"/>
  <c r="O1990" i="19" a="1"/>
  <c r="N1990" i="19" a="1"/>
  <c r="F1993" i="19" a="1"/>
  <c r="E1993" i="19" a="1"/>
  <c r="G1992" i="19" a="1"/>
  <c r="F1993" i="19" l="1"/>
  <c r="V1991" i="19"/>
  <c r="O1990" i="19"/>
  <c r="Q1990" i="19" s="1"/>
  <c r="N1990" i="19"/>
  <c r="P1990" i="19" s="1"/>
  <c r="K1991" i="19"/>
  <c r="L1991" i="19"/>
  <c r="M1991" i="19"/>
  <c r="X1991" i="19"/>
  <c r="H1990" i="19"/>
  <c r="I1991" i="19"/>
  <c r="T1991" i="19"/>
  <c r="U1991" i="19"/>
  <c r="J1991" i="19"/>
  <c r="S1991" i="19"/>
  <c r="G1992" i="19"/>
  <c r="W1992" i="19" s="1"/>
  <c r="E1993" i="19"/>
  <c r="C1995" i="19"/>
  <c r="B1994" i="19"/>
  <c r="R1991" i="19" a="1"/>
  <c r="O1991" i="19" a="1"/>
  <c r="N1991" i="19" a="1"/>
  <c r="F1994" i="19" a="1"/>
  <c r="E1994" i="19" a="1"/>
  <c r="G1993" i="19" a="1"/>
  <c r="R1991" i="19" l="1"/>
  <c r="F1994" i="19"/>
  <c r="V1992" i="19"/>
  <c r="O1991" i="19"/>
  <c r="Q1991" i="19" s="1"/>
  <c r="N1991" i="19"/>
  <c r="P1991" i="19" s="1"/>
  <c r="K1992" i="19"/>
  <c r="L1992" i="19"/>
  <c r="M1992" i="19"/>
  <c r="S1992" i="19"/>
  <c r="I1992" i="19"/>
  <c r="T1992" i="19"/>
  <c r="J1992" i="19"/>
  <c r="U1992" i="19"/>
  <c r="X1992" i="19"/>
  <c r="G1993" i="19"/>
  <c r="H1991" i="19"/>
  <c r="E1994" i="19"/>
  <c r="C1996" i="19"/>
  <c r="B1995" i="19"/>
  <c r="R1992" i="19" a="1"/>
  <c r="O1992" i="19" a="1"/>
  <c r="R1993" i="19" a="1"/>
  <c r="N1992" i="19" a="1"/>
  <c r="F1995" i="19" a="1"/>
  <c r="E1995" i="19" a="1"/>
  <c r="G1994" i="19" a="1"/>
  <c r="R1992" i="19" l="1"/>
  <c r="F1995" i="19"/>
  <c r="V1993" i="19"/>
  <c r="W1993" i="19"/>
  <c r="O1992" i="19"/>
  <c r="Q1992" i="19" s="1"/>
  <c r="N1992" i="19"/>
  <c r="P1992" i="19" s="1"/>
  <c r="M1993" i="19"/>
  <c r="K1993" i="19"/>
  <c r="L1993" i="19"/>
  <c r="X1993" i="19"/>
  <c r="J1993" i="19"/>
  <c r="U1993" i="19"/>
  <c r="T1993" i="19"/>
  <c r="I1993" i="19"/>
  <c r="S1993" i="19"/>
  <c r="G1994" i="19"/>
  <c r="H1992" i="19"/>
  <c r="R1993" i="19"/>
  <c r="E1995" i="19"/>
  <c r="C1997" i="19"/>
  <c r="B1996" i="19"/>
  <c r="N1993" i="19" a="1"/>
  <c r="R1994" i="19" a="1"/>
  <c r="O1993" i="19" a="1"/>
  <c r="F1996" i="19" a="1"/>
  <c r="E1996" i="19" a="1"/>
  <c r="G1995" i="19" a="1"/>
  <c r="F1996" i="19" l="1"/>
  <c r="V1994" i="19"/>
  <c r="W1994" i="19"/>
  <c r="O1993" i="19"/>
  <c r="Q1993" i="19" s="1"/>
  <c r="N1993" i="19"/>
  <c r="P1993" i="19" s="1"/>
  <c r="K1994" i="19"/>
  <c r="L1994" i="19"/>
  <c r="M1994" i="19"/>
  <c r="S1994" i="19"/>
  <c r="U1994" i="19"/>
  <c r="I1994" i="19"/>
  <c r="X1994" i="19"/>
  <c r="T1994" i="19"/>
  <c r="J1994" i="19"/>
  <c r="G1995" i="19"/>
  <c r="R1994" i="19"/>
  <c r="H1993" i="19"/>
  <c r="E1996" i="19"/>
  <c r="C1998" i="19"/>
  <c r="B1997" i="19"/>
  <c r="O1994" i="19" a="1"/>
  <c r="R1995" i="19" a="1"/>
  <c r="N1994" i="19" a="1"/>
  <c r="F1997" i="19" a="1"/>
  <c r="E1997" i="19" a="1"/>
  <c r="G1996" i="19" a="1"/>
  <c r="F1997" i="19" l="1"/>
  <c r="V1995" i="19"/>
  <c r="W1995" i="19"/>
  <c r="O1994" i="19"/>
  <c r="Q1994" i="19" s="1"/>
  <c r="N1994" i="19"/>
  <c r="P1994" i="19" s="1"/>
  <c r="K1995" i="19"/>
  <c r="M1995" i="19"/>
  <c r="L1995" i="19"/>
  <c r="X1995" i="19"/>
  <c r="T1995" i="19"/>
  <c r="U1995" i="19"/>
  <c r="J1995" i="19"/>
  <c r="I1995" i="19"/>
  <c r="S1995" i="19"/>
  <c r="G1996" i="19"/>
  <c r="R1995" i="19"/>
  <c r="H1994" i="19"/>
  <c r="E1997" i="19"/>
  <c r="C1999" i="19"/>
  <c r="B1998" i="19"/>
  <c r="O1995" i="19" a="1"/>
  <c r="N1995" i="19" a="1"/>
  <c r="R1996" i="19" a="1"/>
  <c r="F1998" i="19" a="1"/>
  <c r="E1998" i="19" a="1"/>
  <c r="G1997" i="19" a="1"/>
  <c r="F1998" i="19" l="1"/>
  <c r="V1996" i="19"/>
  <c r="W1996" i="19"/>
  <c r="O1995" i="19"/>
  <c r="Q1995" i="19" s="1"/>
  <c r="N1995" i="19"/>
  <c r="P1995" i="19" s="1"/>
  <c r="L1996" i="19"/>
  <c r="M1996" i="19"/>
  <c r="K1996" i="19"/>
  <c r="I1996" i="19"/>
  <c r="U1996" i="19"/>
  <c r="T1996" i="19"/>
  <c r="X1996" i="19"/>
  <c r="S1996" i="19"/>
  <c r="J1996" i="19"/>
  <c r="G1997" i="19"/>
  <c r="H1995" i="19"/>
  <c r="R1996" i="19"/>
  <c r="E1998" i="19"/>
  <c r="C2000" i="19"/>
  <c r="B1999" i="19"/>
  <c r="N1996" i="19" a="1"/>
  <c r="O1996" i="19" a="1"/>
  <c r="R1997" i="19" a="1"/>
  <c r="F1999" i="19" a="1"/>
  <c r="E1999" i="19" a="1"/>
  <c r="G1998" i="19" a="1"/>
  <c r="F1999" i="19" l="1"/>
  <c r="V1997" i="19"/>
  <c r="W1997" i="19"/>
  <c r="O1996" i="19"/>
  <c r="Q1996" i="19" s="1"/>
  <c r="N1996" i="19"/>
  <c r="P1996" i="19" s="1"/>
  <c r="K1997" i="19"/>
  <c r="L1997" i="19"/>
  <c r="M1997" i="19"/>
  <c r="J1997" i="19"/>
  <c r="S1997" i="19"/>
  <c r="U1997" i="19"/>
  <c r="X1997" i="19"/>
  <c r="T1997" i="19"/>
  <c r="I1997" i="19"/>
  <c r="G1998" i="19"/>
  <c r="H1996" i="19"/>
  <c r="R1997" i="19"/>
  <c r="E1999" i="19"/>
  <c r="C2001" i="19"/>
  <c r="B2000" i="19"/>
  <c r="O1997" i="19" a="1"/>
  <c r="R1998" i="19" a="1"/>
  <c r="N1997" i="19" a="1"/>
  <c r="F2000" i="19" a="1"/>
  <c r="G1999" i="19" a="1"/>
  <c r="E2000" i="19" a="1"/>
  <c r="F2000" i="19" l="1"/>
  <c r="V1998" i="19"/>
  <c r="W1998" i="19"/>
  <c r="O1997" i="19"/>
  <c r="Q1997" i="19" s="1"/>
  <c r="N1997" i="19"/>
  <c r="L1998" i="19"/>
  <c r="K1998" i="19"/>
  <c r="M1998" i="19"/>
  <c r="U1998" i="19"/>
  <c r="X1998" i="19"/>
  <c r="S1998" i="19"/>
  <c r="J1998" i="19"/>
  <c r="I1998" i="19"/>
  <c r="T1998" i="19"/>
  <c r="G1999" i="19"/>
  <c r="W1999" i="19" s="1"/>
  <c r="R1998" i="19"/>
  <c r="E2000" i="19"/>
  <c r="C2002" i="19"/>
  <c r="B2001" i="19"/>
  <c r="N1998" i="19" a="1"/>
  <c r="O1998" i="19" a="1"/>
  <c r="F2001" i="19" a="1"/>
  <c r="E2001" i="19" a="1"/>
  <c r="G2000" i="19" a="1"/>
  <c r="F2001" i="19" l="1"/>
  <c r="V1999" i="19"/>
  <c r="O1998" i="19"/>
  <c r="Q1998" i="19" s="1"/>
  <c r="H1997" i="19"/>
  <c r="P1997" i="19"/>
  <c r="N1998" i="19"/>
  <c r="P1998" i="19" s="1"/>
  <c r="K1999" i="19"/>
  <c r="L1999" i="19"/>
  <c r="M1999" i="19"/>
  <c r="S1999" i="19"/>
  <c r="X1999" i="19"/>
  <c r="I1999" i="19"/>
  <c r="U1999" i="19"/>
  <c r="T1999" i="19"/>
  <c r="J1999" i="19"/>
  <c r="G2000" i="19"/>
  <c r="W2000" i="19" s="1"/>
  <c r="H1998" i="19"/>
  <c r="E2001" i="19"/>
  <c r="C2003" i="19"/>
  <c r="B2002" i="19"/>
  <c r="R1999" i="19" a="1"/>
  <c r="N1999" i="19" a="1"/>
  <c r="O1999" i="19" a="1"/>
  <c r="F2002" i="19" a="1"/>
  <c r="E2002" i="19" a="1"/>
  <c r="G2001" i="19" a="1"/>
  <c r="R1999" i="19" l="1"/>
  <c r="F2002" i="19"/>
  <c r="V2000" i="19"/>
  <c r="O1999" i="19"/>
  <c r="Q1999" i="19" s="1"/>
  <c r="N1999" i="19"/>
  <c r="P1999" i="19" s="1"/>
  <c r="K2000" i="19"/>
  <c r="L2000" i="19"/>
  <c r="M2000" i="19"/>
  <c r="U2000" i="19"/>
  <c r="H1999" i="19"/>
  <c r="I2000" i="19"/>
  <c r="X2000" i="19"/>
  <c r="J2000" i="19"/>
  <c r="S2000" i="19"/>
  <c r="T2000" i="19"/>
  <c r="G2001" i="19"/>
  <c r="W2001" i="19" s="1"/>
  <c r="E2002" i="19"/>
  <c r="C2004" i="19"/>
  <c r="B2003" i="19"/>
  <c r="N2000" i="19" a="1"/>
  <c r="R2000" i="19" a="1"/>
  <c r="O2000" i="19" a="1"/>
  <c r="F2003" i="19" a="1"/>
  <c r="E2003" i="19" a="1"/>
  <c r="G2002" i="19" a="1"/>
  <c r="R2000" i="19" l="1"/>
  <c r="F2003" i="19"/>
  <c r="V2001" i="19"/>
  <c r="O2000" i="19"/>
  <c r="Q2000" i="19" s="1"/>
  <c r="N2000" i="19"/>
  <c r="P2000" i="19" s="1"/>
  <c r="M2001" i="19"/>
  <c r="K2001" i="19"/>
  <c r="L2001" i="19"/>
  <c r="X2001" i="19"/>
  <c r="I2001" i="19"/>
  <c r="J2001" i="19"/>
  <c r="S2001" i="19"/>
  <c r="U2001" i="19"/>
  <c r="T2001" i="19"/>
  <c r="H2000" i="19"/>
  <c r="G2002" i="19"/>
  <c r="W2002" i="19" s="1"/>
  <c r="E2003" i="19"/>
  <c r="C2005" i="19"/>
  <c r="B2004" i="19"/>
  <c r="O2001" i="19" a="1"/>
  <c r="R2001" i="19" a="1"/>
  <c r="N2001" i="19" a="1"/>
  <c r="F2004" i="19" a="1"/>
  <c r="E2004" i="19" a="1"/>
  <c r="G2003" i="19" a="1"/>
  <c r="R2001" i="19" l="1"/>
  <c r="F2004" i="19"/>
  <c r="V2002" i="19"/>
  <c r="O2001" i="19"/>
  <c r="Q2001" i="19" s="1"/>
  <c r="N2001" i="19"/>
  <c r="P2001" i="19" s="1"/>
  <c r="K2002" i="19"/>
  <c r="L2002" i="19"/>
  <c r="M2002" i="19"/>
  <c r="I2002" i="19"/>
  <c r="S2002" i="19"/>
  <c r="X2002" i="19"/>
  <c r="U2002" i="19"/>
  <c r="T2002" i="19"/>
  <c r="J2002" i="19"/>
  <c r="G2003" i="19"/>
  <c r="H2001" i="19"/>
  <c r="E2004" i="19"/>
  <c r="C2006" i="19"/>
  <c r="B2005" i="19"/>
  <c r="R2002" i="19" a="1"/>
  <c r="O2002" i="19" a="1"/>
  <c r="N2002" i="19" a="1"/>
  <c r="R2003" i="19" a="1"/>
  <c r="F2005" i="19" a="1"/>
  <c r="E2005" i="19" a="1"/>
  <c r="G2004" i="19" a="1"/>
  <c r="R2002" i="19" l="1"/>
  <c r="F2005" i="19"/>
  <c r="V2003" i="19"/>
  <c r="W2003" i="19"/>
  <c r="O2002" i="19"/>
  <c r="Q2002" i="19" s="1"/>
  <c r="N2002" i="19"/>
  <c r="P2002" i="19" s="1"/>
  <c r="M2003" i="19"/>
  <c r="K2003" i="19"/>
  <c r="L2003" i="19"/>
  <c r="U2003" i="19"/>
  <c r="H2002" i="19"/>
  <c r="T2003" i="19"/>
  <c r="X2003" i="19"/>
  <c r="I2003" i="19"/>
  <c r="J2003" i="19"/>
  <c r="S2003" i="19"/>
  <c r="G2004" i="19"/>
  <c r="W2004" i="19" s="1"/>
  <c r="R2003" i="19"/>
  <c r="E2005" i="19"/>
  <c r="C2007" i="19"/>
  <c r="B2006" i="19"/>
  <c r="O2003" i="19" a="1"/>
  <c r="N2003" i="19" a="1"/>
  <c r="F2006" i="19" a="1"/>
  <c r="G2005" i="19" a="1"/>
  <c r="E2006" i="19" a="1"/>
  <c r="F2006" i="19" l="1"/>
  <c r="V2004" i="19"/>
  <c r="O2003" i="19"/>
  <c r="Q2003" i="19" s="1"/>
  <c r="N2003" i="19"/>
  <c r="L2004" i="19"/>
  <c r="M2004" i="19"/>
  <c r="K2004" i="19"/>
  <c r="X2004" i="19"/>
  <c r="U2004" i="19"/>
  <c r="J2004" i="19"/>
  <c r="I2004" i="19"/>
  <c r="S2004" i="19"/>
  <c r="T2004" i="19"/>
  <c r="G2005" i="19"/>
  <c r="W2005" i="19" s="1"/>
  <c r="E2006" i="19"/>
  <c r="C2008" i="19"/>
  <c r="B2007" i="19"/>
  <c r="N2004" i="19" a="1"/>
  <c r="R2004" i="19" a="1"/>
  <c r="O2004" i="19" a="1"/>
  <c r="F2007" i="19" a="1"/>
  <c r="E2007" i="19" a="1"/>
  <c r="G2006" i="19" a="1"/>
  <c r="R2004" i="19" l="1"/>
  <c r="F2007" i="19"/>
  <c r="V2005" i="19"/>
  <c r="O2004" i="19"/>
  <c r="Q2004" i="19" s="1"/>
  <c r="H2003" i="19"/>
  <c r="P2003" i="19"/>
  <c r="N2004" i="19"/>
  <c r="P2004" i="19" s="1"/>
  <c r="K2005" i="19"/>
  <c r="L2005" i="19"/>
  <c r="M2005" i="19"/>
  <c r="I2005" i="19"/>
  <c r="J2005" i="19"/>
  <c r="U2005" i="19"/>
  <c r="T2005" i="19"/>
  <c r="S2005" i="19"/>
  <c r="X2005" i="19"/>
  <c r="G2006" i="19"/>
  <c r="W2006" i="19" s="1"/>
  <c r="H2004" i="19"/>
  <c r="E2007" i="19"/>
  <c r="C2009" i="19"/>
  <c r="B2008" i="19"/>
  <c r="N2005" i="19" a="1"/>
  <c r="R2005" i="19" a="1"/>
  <c r="O2005" i="19" a="1"/>
  <c r="F2008" i="19" a="1"/>
  <c r="E2008" i="19" a="1"/>
  <c r="G2007" i="19" a="1"/>
  <c r="R2005" i="19" l="1"/>
  <c r="F2008" i="19"/>
  <c r="V2006" i="19"/>
  <c r="O2005" i="19"/>
  <c r="Q2005" i="19" s="1"/>
  <c r="N2005" i="19"/>
  <c r="P2005" i="19" s="1"/>
  <c r="L2006" i="19"/>
  <c r="K2006" i="19"/>
  <c r="M2006" i="19"/>
  <c r="X2006" i="19"/>
  <c r="S2006" i="19"/>
  <c r="H2005" i="19"/>
  <c r="I2006" i="19"/>
  <c r="T2006" i="19"/>
  <c r="U2006" i="19"/>
  <c r="J2006" i="19"/>
  <c r="G2007" i="19"/>
  <c r="W2007" i="19" s="1"/>
  <c r="E2008" i="19"/>
  <c r="C2010" i="19"/>
  <c r="B2009" i="19"/>
  <c r="R2006" i="19" a="1"/>
  <c r="N2006" i="19" a="1"/>
  <c r="O2006" i="19" a="1"/>
  <c r="F2009" i="19" a="1"/>
  <c r="E2009" i="19" a="1"/>
  <c r="G2008" i="19" a="1"/>
  <c r="R2006" i="19" l="1"/>
  <c r="F2009" i="19"/>
  <c r="V2007" i="19"/>
  <c r="O2006" i="19"/>
  <c r="Q2006" i="19" s="1"/>
  <c r="N2006" i="19"/>
  <c r="P2006" i="19" s="1"/>
  <c r="K2007" i="19"/>
  <c r="L2007" i="19"/>
  <c r="M2007" i="19"/>
  <c r="U2007" i="19"/>
  <c r="T2007" i="19"/>
  <c r="X2007" i="19"/>
  <c r="S2007" i="19"/>
  <c r="J2007" i="19"/>
  <c r="I2007" i="19"/>
  <c r="G2008" i="19"/>
  <c r="H2006" i="19"/>
  <c r="E2009" i="19"/>
  <c r="C2011" i="19"/>
  <c r="B2010" i="19"/>
  <c r="R2007" i="19" a="1"/>
  <c r="N2007" i="19" a="1"/>
  <c r="R2008" i="19" a="1"/>
  <c r="O2007" i="19" a="1"/>
  <c r="F2010" i="19" a="1"/>
  <c r="E2010" i="19" a="1"/>
  <c r="G2009" i="19" a="1"/>
  <c r="R2007" i="19" l="1"/>
  <c r="F2010" i="19"/>
  <c r="V2008" i="19"/>
  <c r="W2008" i="19"/>
  <c r="O2007" i="19"/>
  <c r="Q2007" i="19" s="1"/>
  <c r="N2007" i="19"/>
  <c r="P2007" i="19" s="1"/>
  <c r="K2008" i="19"/>
  <c r="L2008" i="19"/>
  <c r="M2008" i="19"/>
  <c r="X2008" i="19"/>
  <c r="H2007" i="19"/>
  <c r="I2008" i="19"/>
  <c r="U2008" i="19"/>
  <c r="T2008" i="19"/>
  <c r="J2008" i="19"/>
  <c r="S2008" i="19"/>
  <c r="G2009" i="19"/>
  <c r="W2009" i="19" s="1"/>
  <c r="R2008" i="19"/>
  <c r="E2010" i="19"/>
  <c r="C2012" i="19"/>
  <c r="B2011" i="19"/>
  <c r="O2008" i="19" a="1"/>
  <c r="N2008" i="19" a="1"/>
  <c r="F2011" i="19" a="1"/>
  <c r="E2011" i="19" a="1"/>
  <c r="G2010" i="19" a="1"/>
  <c r="F2011" i="19" l="1"/>
  <c r="V2009" i="19"/>
  <c r="O2008" i="19"/>
  <c r="Q2008" i="19" s="1"/>
  <c r="N2008" i="19"/>
  <c r="P2008" i="19" s="1"/>
  <c r="M2009" i="19"/>
  <c r="K2009" i="19"/>
  <c r="L2009" i="19"/>
  <c r="T2009" i="19"/>
  <c r="X2009" i="19"/>
  <c r="U2009" i="19"/>
  <c r="S2009" i="19"/>
  <c r="H2008" i="19"/>
  <c r="I2009" i="19"/>
  <c r="J2009" i="19"/>
  <c r="G2010" i="19"/>
  <c r="W2010" i="19" s="1"/>
  <c r="E2011" i="19"/>
  <c r="C2013" i="19"/>
  <c r="B2012" i="19"/>
  <c r="R2009" i="19" a="1"/>
  <c r="O2009" i="19" a="1"/>
  <c r="N2009" i="19" a="1"/>
  <c r="F2012" i="19" a="1"/>
  <c r="E2012" i="19" a="1"/>
  <c r="G2011" i="19" a="1"/>
  <c r="R2009" i="19" l="1"/>
  <c r="F2012" i="19"/>
  <c r="V2010" i="19"/>
  <c r="O2009" i="19"/>
  <c r="Q2009" i="19" s="1"/>
  <c r="N2009" i="19"/>
  <c r="P2009" i="19" s="1"/>
  <c r="K2010" i="19"/>
  <c r="L2010" i="19"/>
  <c r="M2010" i="19"/>
  <c r="J2010" i="19"/>
  <c r="T2010" i="19"/>
  <c r="X2010" i="19"/>
  <c r="U2010" i="19"/>
  <c r="I2010" i="19"/>
  <c r="S2010" i="19"/>
  <c r="G2011" i="19"/>
  <c r="H2009" i="19"/>
  <c r="E2012" i="19"/>
  <c r="C2014" i="19"/>
  <c r="B2013" i="19"/>
  <c r="O2010" i="19" a="1"/>
  <c r="R2010" i="19" a="1"/>
  <c r="N2010" i="19" a="1"/>
  <c r="R2011" i="19" a="1"/>
  <c r="F2013" i="19" a="1"/>
  <c r="G2012" i="19" a="1"/>
  <c r="E2013" i="19" a="1"/>
  <c r="R2010" i="19" l="1"/>
  <c r="F2013" i="19"/>
  <c r="V2011" i="19"/>
  <c r="W2011" i="19"/>
  <c r="O2010" i="19"/>
  <c r="Q2010" i="19" s="1"/>
  <c r="N2010" i="19"/>
  <c r="P2010" i="19" s="1"/>
  <c r="M2011" i="19"/>
  <c r="K2011" i="19"/>
  <c r="L2011" i="19"/>
  <c r="I2011" i="19"/>
  <c r="U2011" i="19"/>
  <c r="T2011" i="19"/>
  <c r="X2011" i="19"/>
  <c r="S2011" i="19"/>
  <c r="J2011" i="19"/>
  <c r="G2012" i="19"/>
  <c r="H2010" i="19"/>
  <c r="R2011" i="19"/>
  <c r="E2013" i="19"/>
  <c r="C2015" i="19"/>
  <c r="B2014" i="19"/>
  <c r="O2011" i="19" a="1"/>
  <c r="N2011" i="19" a="1"/>
  <c r="R2012" i="19" a="1"/>
  <c r="F2014" i="19" a="1"/>
  <c r="G2013" i="19" a="1"/>
  <c r="E2014" i="19" a="1"/>
  <c r="F2014" i="19" l="1"/>
  <c r="V2012" i="19"/>
  <c r="W2012" i="19"/>
  <c r="O2011" i="19"/>
  <c r="Q2011" i="19" s="1"/>
  <c r="N2011" i="19"/>
  <c r="P2011" i="19" s="1"/>
  <c r="L2012" i="19"/>
  <c r="K2012" i="19"/>
  <c r="M2012" i="19"/>
  <c r="U2012" i="19"/>
  <c r="I2012" i="19"/>
  <c r="X2012" i="19"/>
  <c r="S2012" i="19"/>
  <c r="T2012" i="19"/>
  <c r="J2012" i="19"/>
  <c r="G2013" i="19"/>
  <c r="R2012" i="19"/>
  <c r="H2011" i="19"/>
  <c r="E2014" i="19"/>
  <c r="C2016" i="19"/>
  <c r="B2015" i="19"/>
  <c r="N2012" i="19" a="1"/>
  <c r="O2012" i="19" a="1"/>
  <c r="R2013" i="19" a="1"/>
  <c r="F2015" i="19" a="1"/>
  <c r="G2014" i="19" a="1"/>
  <c r="E2015" i="19" a="1"/>
  <c r="F2015" i="19" l="1"/>
  <c r="V2013" i="19"/>
  <c r="W2013" i="19"/>
  <c r="O2012" i="19"/>
  <c r="Q2012" i="19" s="1"/>
  <c r="N2012" i="19"/>
  <c r="P2012" i="19" s="1"/>
  <c r="K2013" i="19"/>
  <c r="L2013" i="19"/>
  <c r="M2013" i="19"/>
  <c r="X2013" i="19"/>
  <c r="T2013" i="19"/>
  <c r="S2013" i="19"/>
  <c r="J2013" i="19"/>
  <c r="H2012" i="19"/>
  <c r="I2013" i="19"/>
  <c r="U2013" i="19"/>
  <c r="G2014" i="19"/>
  <c r="W2014" i="19" s="1"/>
  <c r="R2013" i="19"/>
  <c r="E2015" i="19"/>
  <c r="C2017" i="19"/>
  <c r="B2016" i="19"/>
  <c r="O2013" i="19" a="1"/>
  <c r="N2013" i="19" a="1"/>
  <c r="F2016" i="19" a="1"/>
  <c r="E2016" i="19" a="1"/>
  <c r="G2015" i="19" a="1"/>
  <c r="F2016" i="19" l="1"/>
  <c r="V2014" i="19"/>
  <c r="O2013" i="19"/>
  <c r="Q2013" i="19" s="1"/>
  <c r="N2013" i="19"/>
  <c r="P2013" i="19" s="1"/>
  <c r="L2014" i="19"/>
  <c r="K2014" i="19"/>
  <c r="M2014" i="19"/>
  <c r="T2014" i="19"/>
  <c r="S2014" i="19"/>
  <c r="I2014" i="19"/>
  <c r="X2014" i="19"/>
  <c r="U2014" i="19"/>
  <c r="J2014" i="19"/>
  <c r="H2013" i="19"/>
  <c r="G2015" i="19"/>
  <c r="W2015" i="19" s="1"/>
  <c r="E2016" i="19"/>
  <c r="C2018" i="19"/>
  <c r="B2017" i="19"/>
  <c r="R2014" i="19" a="1"/>
  <c r="O2014" i="19" a="1"/>
  <c r="N2014" i="19" a="1"/>
  <c r="F2017" i="19" a="1"/>
  <c r="E2017" i="19" a="1"/>
  <c r="G2016" i="19" a="1"/>
  <c r="R2014" i="19" l="1"/>
  <c r="F2017" i="19"/>
  <c r="V2015" i="19"/>
  <c r="O2014" i="19"/>
  <c r="Q2014" i="19" s="1"/>
  <c r="N2014" i="19"/>
  <c r="P2014" i="19" s="1"/>
  <c r="H2014" i="19"/>
  <c r="K2015" i="19"/>
  <c r="M2015" i="19"/>
  <c r="L2015" i="19"/>
  <c r="X2015" i="19"/>
  <c r="J2015" i="19"/>
  <c r="S2015" i="19"/>
  <c r="I2015" i="19"/>
  <c r="U2015" i="19"/>
  <c r="T2015" i="19"/>
  <c r="G2016" i="19"/>
  <c r="W2016" i="19" s="1"/>
  <c r="E2017" i="19"/>
  <c r="C2019" i="19"/>
  <c r="B2018" i="19"/>
  <c r="O2015" i="19" a="1"/>
  <c r="R2015" i="19" a="1"/>
  <c r="N2015" i="19" a="1"/>
  <c r="F2018" i="19" a="1"/>
  <c r="G2017" i="19" a="1"/>
  <c r="E2018" i="19" a="1"/>
  <c r="R2015" i="19" l="1"/>
  <c r="F2018" i="19"/>
  <c r="V2016" i="19"/>
  <c r="O2015" i="19"/>
  <c r="Q2015" i="19" s="1"/>
  <c r="N2015" i="19"/>
  <c r="P2015" i="19" s="1"/>
  <c r="K2016" i="19"/>
  <c r="M2016" i="19"/>
  <c r="L2016" i="19"/>
  <c r="X2016" i="19"/>
  <c r="U2016" i="19"/>
  <c r="T2016" i="19"/>
  <c r="S2016" i="19"/>
  <c r="I2016" i="19"/>
  <c r="J2016" i="19"/>
  <c r="G2017" i="19"/>
  <c r="H2015" i="19"/>
  <c r="E2018" i="19"/>
  <c r="C2020" i="19"/>
  <c r="B2019" i="19"/>
  <c r="R2016" i="19" a="1"/>
  <c r="O2016" i="19" a="1"/>
  <c r="N2016" i="19" a="1"/>
  <c r="F2019" i="19" a="1"/>
  <c r="E2019" i="19" a="1"/>
  <c r="G2018" i="19" a="1"/>
  <c r="R2016" i="19" l="1"/>
  <c r="F2019" i="19"/>
  <c r="V2017" i="19"/>
  <c r="W2017" i="19"/>
  <c r="O2016" i="19"/>
  <c r="Q2016" i="19" s="1"/>
  <c r="N2016" i="19"/>
  <c r="P2016" i="19" s="1"/>
  <c r="M2017" i="19"/>
  <c r="K2017" i="19"/>
  <c r="L2017" i="19"/>
  <c r="S2017" i="19"/>
  <c r="I2017" i="19"/>
  <c r="U2017" i="19"/>
  <c r="X2017" i="19"/>
  <c r="J2017" i="19"/>
  <c r="T2017" i="19"/>
  <c r="G2018" i="19"/>
  <c r="H2016" i="19"/>
  <c r="E2019" i="19"/>
  <c r="C2021" i="19"/>
  <c r="B2020" i="19"/>
  <c r="R2018" i="19" a="1"/>
  <c r="R2017" i="19" a="1"/>
  <c r="O2017" i="19" a="1"/>
  <c r="N2017" i="19" a="1"/>
  <c r="F2020" i="19" a="1"/>
  <c r="E2020" i="19" a="1"/>
  <c r="G2019" i="19" a="1"/>
  <c r="R2017" i="19" l="1"/>
  <c r="F2020" i="19"/>
  <c r="V2018" i="19"/>
  <c r="W2018" i="19"/>
  <c r="O2017" i="19"/>
  <c r="Q2017" i="19" s="1"/>
  <c r="N2017" i="19"/>
  <c r="P2017" i="19" s="1"/>
  <c r="H2017" i="19"/>
  <c r="L2018" i="19"/>
  <c r="M2018" i="19"/>
  <c r="K2018" i="19"/>
  <c r="T2018" i="19"/>
  <c r="J2018" i="19"/>
  <c r="U2018" i="19"/>
  <c r="I2018" i="19"/>
  <c r="S2018" i="19"/>
  <c r="X2018" i="19"/>
  <c r="G2019" i="19"/>
  <c r="W2019" i="19" s="1"/>
  <c r="R2018" i="19"/>
  <c r="E2020" i="19"/>
  <c r="C2022" i="19"/>
  <c r="B2021" i="19"/>
  <c r="N2018" i="19" a="1"/>
  <c r="O2018" i="19" a="1"/>
  <c r="F2021" i="19" a="1"/>
  <c r="E2021" i="19" a="1"/>
  <c r="G2020" i="19" a="1"/>
  <c r="F2021" i="19" l="1"/>
  <c r="V2019" i="19"/>
  <c r="O2018" i="19"/>
  <c r="Q2018" i="19" s="1"/>
  <c r="N2018" i="19"/>
  <c r="P2018" i="19" s="1"/>
  <c r="M2019" i="19"/>
  <c r="L2019" i="19"/>
  <c r="K2019" i="19"/>
  <c r="T2019" i="19"/>
  <c r="I2019" i="19"/>
  <c r="U2019" i="19"/>
  <c r="S2019" i="19"/>
  <c r="X2019" i="19"/>
  <c r="J2019" i="19"/>
  <c r="G2020" i="19"/>
  <c r="H2018" i="19"/>
  <c r="E2021" i="19"/>
  <c r="C2023" i="19"/>
  <c r="B2022" i="19"/>
  <c r="O2019" i="19" a="1"/>
  <c r="N2019" i="19" a="1"/>
  <c r="R2019" i="19" a="1"/>
  <c r="R2020" i="19" a="1"/>
  <c r="F2022" i="19" a="1"/>
  <c r="E2022" i="19" a="1"/>
  <c r="G2021" i="19" a="1"/>
  <c r="R2019" i="19" l="1"/>
  <c r="F2022" i="19"/>
  <c r="V2020" i="19"/>
  <c r="W2020" i="19"/>
  <c r="O2019" i="19"/>
  <c r="Q2019" i="19" s="1"/>
  <c r="N2019" i="19"/>
  <c r="P2019" i="19" s="1"/>
  <c r="L2020" i="19"/>
  <c r="M2020" i="19"/>
  <c r="K2020" i="19"/>
  <c r="I2020" i="19"/>
  <c r="T2020" i="19"/>
  <c r="S2020" i="19"/>
  <c r="U2020" i="19"/>
  <c r="X2020" i="19"/>
  <c r="J2020" i="19"/>
  <c r="G2021" i="19"/>
  <c r="R2020" i="19"/>
  <c r="H2019" i="19"/>
  <c r="E2022" i="19"/>
  <c r="C2024" i="19"/>
  <c r="B2023" i="19"/>
  <c r="R2021" i="19" a="1"/>
  <c r="O2020" i="19" a="1"/>
  <c r="N2020" i="19" a="1"/>
  <c r="F2023" i="19" a="1"/>
  <c r="E2023" i="19" a="1"/>
  <c r="G2022" i="19" a="1"/>
  <c r="F2023" i="19" l="1"/>
  <c r="V2021" i="19"/>
  <c r="W2021" i="19"/>
  <c r="O2020" i="19"/>
  <c r="Q2020" i="19" s="1"/>
  <c r="N2020" i="19"/>
  <c r="P2020" i="19" s="1"/>
  <c r="K2021" i="19"/>
  <c r="L2021" i="19"/>
  <c r="M2021" i="19"/>
  <c r="J2021" i="19"/>
  <c r="I2021" i="19"/>
  <c r="S2021" i="19"/>
  <c r="T2021" i="19"/>
  <c r="X2021" i="19"/>
  <c r="U2021" i="19"/>
  <c r="H2020" i="19"/>
  <c r="G2022" i="19"/>
  <c r="W2022" i="19" s="1"/>
  <c r="R2021" i="19"/>
  <c r="E2023" i="19"/>
  <c r="C2025" i="19"/>
  <c r="B2024" i="19"/>
  <c r="N2021" i="19" a="1"/>
  <c r="O2021" i="19" a="1"/>
  <c r="F2024" i="19" a="1"/>
  <c r="G2023" i="19" a="1"/>
  <c r="E2024" i="19" a="1"/>
  <c r="F2024" i="19" l="1"/>
  <c r="V2022" i="19"/>
  <c r="O2021" i="19"/>
  <c r="Q2021" i="19" s="1"/>
  <c r="N2021" i="19"/>
  <c r="P2021" i="19" s="1"/>
  <c r="L2022" i="19"/>
  <c r="K2022" i="19"/>
  <c r="M2022" i="19"/>
  <c r="J2022" i="19"/>
  <c r="T2022" i="19"/>
  <c r="X2022" i="19"/>
  <c r="U2022" i="19"/>
  <c r="S2022" i="19"/>
  <c r="I2022" i="19"/>
  <c r="G2023" i="19"/>
  <c r="H2021" i="19"/>
  <c r="E2024" i="19"/>
  <c r="C2026" i="19"/>
  <c r="B2025" i="19"/>
  <c r="O2022" i="19" a="1"/>
  <c r="R2022" i="19" a="1"/>
  <c r="N2022" i="19" a="1"/>
  <c r="R2023" i="19" a="1"/>
  <c r="F2025" i="19" a="1"/>
  <c r="E2025" i="19" a="1"/>
  <c r="G2024" i="19" a="1"/>
  <c r="R2022" i="19" l="1"/>
  <c r="F2025" i="19"/>
  <c r="V2023" i="19"/>
  <c r="W2023" i="19"/>
  <c r="O2022" i="19"/>
  <c r="Q2022" i="19" s="1"/>
  <c r="N2022" i="19"/>
  <c r="P2022" i="19" s="1"/>
  <c r="K2023" i="19"/>
  <c r="M2023" i="19"/>
  <c r="L2023" i="19"/>
  <c r="S2023" i="19"/>
  <c r="U2023" i="19"/>
  <c r="J2023" i="19"/>
  <c r="T2023" i="19"/>
  <c r="X2023" i="19"/>
  <c r="H2022" i="19"/>
  <c r="I2023" i="19"/>
  <c r="G2024" i="19"/>
  <c r="W2024" i="19" s="1"/>
  <c r="R2023" i="19"/>
  <c r="E2025" i="19"/>
  <c r="C2027" i="19"/>
  <c r="B2026" i="19"/>
  <c r="O2023" i="19" a="1"/>
  <c r="N2023" i="19" a="1"/>
  <c r="F2026" i="19" a="1"/>
  <c r="G2025" i="19" a="1"/>
  <c r="E2026" i="19" a="1"/>
  <c r="F2026" i="19" l="1"/>
  <c r="V2024" i="19"/>
  <c r="O2023" i="19"/>
  <c r="Q2023" i="19" s="1"/>
  <c r="N2023" i="19"/>
  <c r="P2023" i="19" s="1"/>
  <c r="K2024" i="19"/>
  <c r="L2024" i="19"/>
  <c r="M2024" i="19"/>
  <c r="I2024" i="19"/>
  <c r="X2024" i="19"/>
  <c r="U2024" i="19"/>
  <c r="T2024" i="19"/>
  <c r="J2024" i="19"/>
  <c r="S2024" i="19"/>
  <c r="H2023" i="19"/>
  <c r="G2025" i="19"/>
  <c r="W2025" i="19" s="1"/>
  <c r="E2026" i="19"/>
  <c r="C2028" i="19"/>
  <c r="B2027" i="19"/>
  <c r="R2024" i="19" a="1"/>
  <c r="O2024" i="19" a="1"/>
  <c r="N2024" i="19" a="1"/>
  <c r="F2027" i="19" a="1"/>
  <c r="E2027" i="19" a="1"/>
  <c r="G2026" i="19" a="1"/>
  <c r="R2024" i="19" l="1"/>
  <c r="F2027" i="19"/>
  <c r="V2025" i="19"/>
  <c r="O2024" i="19"/>
  <c r="Q2024" i="19" s="1"/>
  <c r="N2024" i="19"/>
  <c r="J2025" i="19"/>
  <c r="M2025" i="19"/>
  <c r="K2025" i="19"/>
  <c r="L2025" i="19"/>
  <c r="T2025" i="19"/>
  <c r="I2025" i="19"/>
  <c r="S2025" i="19"/>
  <c r="X2025" i="19"/>
  <c r="U2025" i="19"/>
  <c r="G2026" i="19"/>
  <c r="W2026" i="19" s="1"/>
  <c r="E2027" i="19"/>
  <c r="C2029" i="19"/>
  <c r="B2028" i="19"/>
  <c r="R2025" i="19" a="1"/>
  <c r="N2025" i="19" a="1"/>
  <c r="O2025" i="19" a="1"/>
  <c r="F2028" i="19" a="1"/>
  <c r="E2028" i="19" a="1"/>
  <c r="G2027" i="19" a="1"/>
  <c r="R2025" i="19" l="1"/>
  <c r="F2028" i="19"/>
  <c r="V2026" i="19"/>
  <c r="O2025" i="19"/>
  <c r="Q2025" i="19" s="1"/>
  <c r="H2024" i="19"/>
  <c r="P2024" i="19"/>
  <c r="J2026" i="19"/>
  <c r="N2025" i="19"/>
  <c r="P2025" i="19" s="1"/>
  <c r="M2026" i="19"/>
  <c r="K2026" i="19"/>
  <c r="L2026" i="19"/>
  <c r="S2026" i="19"/>
  <c r="I2026" i="19"/>
  <c r="X2026" i="19"/>
  <c r="U2026" i="19"/>
  <c r="T2026" i="19"/>
  <c r="G2027" i="19"/>
  <c r="W2027" i="19" s="1"/>
  <c r="H2025" i="19"/>
  <c r="E2028" i="19"/>
  <c r="C2030" i="19"/>
  <c r="B2029" i="19"/>
  <c r="N2026" i="19" a="1"/>
  <c r="R2026" i="19" a="1"/>
  <c r="O2026" i="19" a="1"/>
  <c r="F2029" i="19" a="1"/>
  <c r="E2029" i="19" a="1"/>
  <c r="G2028" i="19" a="1"/>
  <c r="R2026" i="19" l="1"/>
  <c r="F2029" i="19"/>
  <c r="V2027" i="19"/>
  <c r="O2026" i="19"/>
  <c r="Q2026" i="19" s="1"/>
  <c r="N2026" i="19"/>
  <c r="P2026" i="19" s="1"/>
  <c r="M2027" i="19"/>
  <c r="L2027" i="19"/>
  <c r="K2027" i="19"/>
  <c r="J2027" i="19"/>
  <c r="T2027" i="19"/>
  <c r="I2027" i="19"/>
  <c r="H2026" i="19"/>
  <c r="S2027" i="19"/>
  <c r="X2027" i="19"/>
  <c r="U2027" i="19"/>
  <c r="G2028" i="19"/>
  <c r="W2028" i="19" s="1"/>
  <c r="E2029" i="19"/>
  <c r="C2031" i="19"/>
  <c r="B2030" i="19"/>
  <c r="O2027" i="19" a="1"/>
  <c r="R2027" i="19" a="1"/>
  <c r="N2027" i="19" a="1"/>
  <c r="F2030" i="19" a="1"/>
  <c r="E2030" i="19" a="1"/>
  <c r="G2029" i="19" a="1"/>
  <c r="R2027" i="19" l="1"/>
  <c r="F2030" i="19"/>
  <c r="V2028" i="19"/>
  <c r="O2027" i="19"/>
  <c r="Q2027" i="19" s="1"/>
  <c r="N2027" i="19"/>
  <c r="P2027" i="19" s="1"/>
  <c r="L2028" i="19"/>
  <c r="K2028" i="19"/>
  <c r="M2028" i="19"/>
  <c r="J2028" i="19"/>
  <c r="I2028" i="19"/>
  <c r="T2028" i="19"/>
  <c r="U2028" i="19"/>
  <c r="X2028" i="19"/>
  <c r="S2028" i="19"/>
  <c r="G2029" i="19"/>
  <c r="H2027" i="19"/>
  <c r="E2030" i="19"/>
  <c r="C2032" i="19"/>
  <c r="B2031" i="19"/>
  <c r="R2029" i="19" a="1"/>
  <c r="R2028" i="19" a="1"/>
  <c r="N2028" i="19" a="1"/>
  <c r="O2028" i="19" a="1"/>
  <c r="F2031" i="19" a="1"/>
  <c r="E2031" i="19" a="1"/>
  <c r="G2030" i="19" a="1"/>
  <c r="R2028" i="19" l="1"/>
  <c r="F2031" i="19"/>
  <c r="V2029" i="19"/>
  <c r="W2029" i="19"/>
  <c r="O2028" i="19"/>
  <c r="Q2028" i="19" s="1"/>
  <c r="N2028" i="19"/>
  <c r="P2028" i="19" s="1"/>
  <c r="L2029" i="19"/>
  <c r="K2029" i="19"/>
  <c r="M2029" i="19"/>
  <c r="U2029" i="19"/>
  <c r="T2029" i="19"/>
  <c r="J2029" i="19"/>
  <c r="I2029" i="19"/>
  <c r="X2029" i="19"/>
  <c r="S2029" i="19"/>
  <c r="G2030" i="19"/>
  <c r="H2028" i="19"/>
  <c r="R2029" i="19"/>
  <c r="E2031" i="19"/>
  <c r="C2033" i="19"/>
  <c r="B2032" i="19"/>
  <c r="O2029" i="19" a="1"/>
  <c r="R2030" i="19" a="1"/>
  <c r="N2029" i="19" a="1"/>
  <c r="F2032" i="19" a="1"/>
  <c r="G2031" i="19" a="1"/>
  <c r="E2032" i="19" a="1"/>
  <c r="F2032" i="19" l="1"/>
  <c r="V2030" i="19"/>
  <c r="W2030" i="19"/>
  <c r="O2029" i="19"/>
  <c r="Q2029" i="19" s="1"/>
  <c r="N2029" i="19"/>
  <c r="P2029" i="19" s="1"/>
  <c r="L2030" i="19"/>
  <c r="K2030" i="19"/>
  <c r="M2030" i="19"/>
  <c r="J2030" i="19"/>
  <c r="T2030" i="19"/>
  <c r="I2030" i="19"/>
  <c r="S2030" i="19"/>
  <c r="U2030" i="19"/>
  <c r="X2030" i="19"/>
  <c r="G2031" i="19"/>
  <c r="R2030" i="19"/>
  <c r="H2029" i="19"/>
  <c r="E2032" i="19"/>
  <c r="C2034" i="19"/>
  <c r="B2033" i="19"/>
  <c r="N2030" i="19" a="1"/>
  <c r="O2030" i="19" a="1"/>
  <c r="R2031" i="19" a="1"/>
  <c r="F2033" i="19" a="1"/>
  <c r="G2032" i="19" a="1"/>
  <c r="E2033" i="19" a="1"/>
  <c r="F2033" i="19" l="1"/>
  <c r="V2031" i="19"/>
  <c r="W2031" i="19"/>
  <c r="O2030" i="19"/>
  <c r="Q2030" i="19" s="1"/>
  <c r="N2030" i="19"/>
  <c r="P2030" i="19" s="1"/>
  <c r="K2031" i="19"/>
  <c r="L2031" i="19"/>
  <c r="M2031" i="19"/>
  <c r="S2031" i="19"/>
  <c r="X2031" i="19"/>
  <c r="T2031" i="19"/>
  <c r="J2031" i="19"/>
  <c r="U2031" i="19"/>
  <c r="I2031" i="19"/>
  <c r="H2030" i="19"/>
  <c r="G2032" i="19"/>
  <c r="W2032" i="19" s="1"/>
  <c r="R2031" i="19"/>
  <c r="E2033" i="19"/>
  <c r="C2035" i="19"/>
  <c r="B2034" i="19"/>
  <c r="O2031" i="19" a="1"/>
  <c r="N2031" i="19" a="1"/>
  <c r="F2034" i="19" a="1"/>
  <c r="E2034" i="19" a="1"/>
  <c r="G2033" i="19" a="1"/>
  <c r="F2034" i="19" l="1"/>
  <c r="V2032" i="19"/>
  <c r="O2031" i="19"/>
  <c r="Q2031" i="19" s="1"/>
  <c r="N2031" i="19"/>
  <c r="P2031" i="19" s="1"/>
  <c r="H2031" i="19"/>
  <c r="K2032" i="19"/>
  <c r="L2032" i="19"/>
  <c r="M2032" i="19"/>
  <c r="T2032" i="19"/>
  <c r="J2032" i="19"/>
  <c r="I2032" i="19"/>
  <c r="U2032" i="19"/>
  <c r="S2032" i="19"/>
  <c r="X2032" i="19"/>
  <c r="G2033" i="19"/>
  <c r="W2033" i="19" s="1"/>
  <c r="E2034" i="19"/>
  <c r="C2036" i="19"/>
  <c r="B2035" i="19"/>
  <c r="R2032" i="19" a="1"/>
  <c r="O2032" i="19" a="1"/>
  <c r="N2032" i="19" a="1"/>
  <c r="F2035" i="19" a="1"/>
  <c r="G2034" i="19" a="1"/>
  <c r="E2035" i="19" a="1"/>
  <c r="R2032" i="19" l="1"/>
  <c r="F2035" i="19"/>
  <c r="V2033" i="19"/>
  <c r="O2032" i="19"/>
  <c r="Q2032" i="19" s="1"/>
  <c r="N2032" i="19"/>
  <c r="P2032" i="19" s="1"/>
  <c r="M2033" i="19"/>
  <c r="K2033" i="19"/>
  <c r="L2033" i="19"/>
  <c r="H2032" i="19"/>
  <c r="U2033" i="19"/>
  <c r="S2033" i="19"/>
  <c r="X2033" i="19"/>
  <c r="J2033" i="19"/>
  <c r="I2033" i="19"/>
  <c r="T2033" i="19"/>
  <c r="G2034" i="19"/>
  <c r="W2034" i="19" s="1"/>
  <c r="E2035" i="19"/>
  <c r="C2037" i="19"/>
  <c r="B2036" i="19"/>
  <c r="R2033" i="19" a="1"/>
  <c r="O2033" i="19" a="1"/>
  <c r="N2033" i="19" a="1"/>
  <c r="F2036" i="19" a="1"/>
  <c r="E2036" i="19" a="1"/>
  <c r="G2035" i="19" a="1"/>
  <c r="R2033" i="19" l="1"/>
  <c r="F2036" i="19"/>
  <c r="V2034" i="19"/>
  <c r="O2033" i="19"/>
  <c r="Q2033" i="19" s="1"/>
  <c r="N2033" i="19"/>
  <c r="P2033" i="19" s="1"/>
  <c r="M2034" i="19"/>
  <c r="L2034" i="19"/>
  <c r="K2034" i="19"/>
  <c r="I2034" i="19"/>
  <c r="S2034" i="19"/>
  <c r="X2034" i="19"/>
  <c r="U2034" i="19"/>
  <c r="J2034" i="19"/>
  <c r="T2034" i="19"/>
  <c r="G2035" i="19"/>
  <c r="H2033" i="19"/>
  <c r="E2036" i="19"/>
  <c r="C2038" i="19"/>
  <c r="B2037" i="19"/>
  <c r="R2034" i="19" a="1"/>
  <c r="O2034" i="19" a="1"/>
  <c r="N2034" i="19" a="1"/>
  <c r="R2035" i="19" a="1"/>
  <c r="F2037" i="19" a="1"/>
  <c r="G2036" i="19" a="1"/>
  <c r="E2037" i="19" a="1"/>
  <c r="R2034" i="19" l="1"/>
  <c r="F2037" i="19"/>
  <c r="V2035" i="19"/>
  <c r="W2035" i="19"/>
  <c r="O2034" i="19"/>
  <c r="Q2034" i="19" s="1"/>
  <c r="N2034" i="19"/>
  <c r="P2034" i="19" s="1"/>
  <c r="M2035" i="19"/>
  <c r="K2035" i="19"/>
  <c r="L2035" i="19"/>
  <c r="U2035" i="19"/>
  <c r="T2035" i="19"/>
  <c r="S2035" i="19"/>
  <c r="J2035" i="19"/>
  <c r="X2035" i="19"/>
  <c r="I2035" i="19"/>
  <c r="G2036" i="19"/>
  <c r="H2034" i="19"/>
  <c r="R2035" i="19"/>
  <c r="E2037" i="19"/>
  <c r="C2039" i="19"/>
  <c r="B2038" i="19"/>
  <c r="O2035" i="19" a="1"/>
  <c r="N2035" i="19" a="1"/>
  <c r="R2036" i="19" a="1"/>
  <c r="F2038" i="19" a="1"/>
  <c r="G2037" i="19" a="1"/>
  <c r="E2038" i="19" a="1"/>
  <c r="F2038" i="19" l="1"/>
  <c r="V2036" i="19"/>
  <c r="W2036" i="19"/>
  <c r="O2035" i="19"/>
  <c r="Q2035" i="19" s="1"/>
  <c r="N2035" i="19"/>
  <c r="P2035" i="19" s="1"/>
  <c r="L2036" i="19"/>
  <c r="K2036" i="19"/>
  <c r="M2036" i="19"/>
  <c r="J2036" i="19"/>
  <c r="T2036" i="19"/>
  <c r="X2036" i="19"/>
  <c r="S2036" i="19"/>
  <c r="U2036" i="19"/>
  <c r="I2036" i="19"/>
  <c r="G2037" i="19"/>
  <c r="H2035" i="19"/>
  <c r="R2036" i="19"/>
  <c r="E2038" i="19"/>
  <c r="C2040" i="19"/>
  <c r="B2039" i="19"/>
  <c r="O2036" i="19" a="1"/>
  <c r="R2037" i="19" a="1"/>
  <c r="N2036" i="19" a="1"/>
  <c r="F2039" i="19" a="1"/>
  <c r="G2038" i="19" a="1"/>
  <c r="E2039" i="19" a="1"/>
  <c r="F2039" i="19" l="1"/>
  <c r="V2037" i="19"/>
  <c r="W2037" i="19"/>
  <c r="O2036" i="19"/>
  <c r="Q2036" i="19" s="1"/>
  <c r="N2036" i="19"/>
  <c r="P2036" i="19" s="1"/>
  <c r="L2037" i="19"/>
  <c r="K2037" i="19"/>
  <c r="M2037" i="19"/>
  <c r="U2037" i="19"/>
  <c r="X2037" i="19"/>
  <c r="T2037" i="19"/>
  <c r="I2037" i="19"/>
  <c r="J2037" i="19"/>
  <c r="S2037" i="19"/>
  <c r="G2038" i="19"/>
  <c r="H2036" i="19"/>
  <c r="R2037" i="19"/>
  <c r="E2039" i="19"/>
  <c r="C2041" i="19"/>
  <c r="B2040" i="19"/>
  <c r="O2037" i="19" a="1"/>
  <c r="R2038" i="19" a="1"/>
  <c r="N2037" i="19" a="1"/>
  <c r="F2040" i="19" a="1"/>
  <c r="E2040" i="19" a="1"/>
  <c r="G2039" i="19" a="1"/>
  <c r="F2040" i="19" l="1"/>
  <c r="V2038" i="19"/>
  <c r="W2038" i="19"/>
  <c r="O2037" i="19"/>
  <c r="Q2037" i="19" s="1"/>
  <c r="N2037" i="19"/>
  <c r="P2037" i="19" s="1"/>
  <c r="L2038" i="19"/>
  <c r="K2038" i="19"/>
  <c r="M2038" i="19"/>
  <c r="T2038" i="19"/>
  <c r="X2038" i="19"/>
  <c r="U2038" i="19"/>
  <c r="S2038" i="19"/>
  <c r="I2038" i="19"/>
  <c r="J2038" i="19"/>
  <c r="G2039" i="19"/>
  <c r="R2038" i="19"/>
  <c r="H2037" i="19"/>
  <c r="E2040" i="19"/>
  <c r="C2042" i="19"/>
  <c r="B2041" i="19"/>
  <c r="R2039" i="19" a="1"/>
  <c r="N2038" i="19" a="1"/>
  <c r="O2038" i="19" a="1"/>
  <c r="F2041" i="19" a="1"/>
  <c r="G2040" i="19" a="1"/>
  <c r="E2041" i="19" a="1"/>
  <c r="F2041" i="19" l="1"/>
  <c r="V2039" i="19"/>
  <c r="W2039" i="19"/>
  <c r="O2038" i="19"/>
  <c r="Q2038" i="19" s="1"/>
  <c r="N2038" i="19"/>
  <c r="P2038" i="19" s="1"/>
  <c r="K2039" i="19"/>
  <c r="L2039" i="19"/>
  <c r="M2039" i="19"/>
  <c r="U2039" i="19"/>
  <c r="T2039" i="19"/>
  <c r="H2038" i="19"/>
  <c r="S2039" i="19"/>
  <c r="X2039" i="19"/>
  <c r="J2039" i="19"/>
  <c r="I2039" i="19"/>
  <c r="G2040" i="19"/>
  <c r="W2040" i="19" s="1"/>
  <c r="R2039" i="19"/>
  <c r="E2041" i="19"/>
  <c r="C2043" i="19"/>
  <c r="B2042" i="19"/>
  <c r="N2039" i="19" a="1"/>
  <c r="O2039" i="19" a="1"/>
  <c r="F2042" i="19" a="1"/>
  <c r="G2041" i="19" a="1"/>
  <c r="E2042" i="19" a="1"/>
  <c r="F2042" i="19" l="1"/>
  <c r="V2040" i="19"/>
  <c r="O2039" i="19"/>
  <c r="Q2039" i="19" s="1"/>
  <c r="N2039" i="19"/>
  <c r="P2039" i="19" s="1"/>
  <c r="K2040" i="19"/>
  <c r="M2040" i="19"/>
  <c r="L2040" i="19"/>
  <c r="S2040" i="19"/>
  <c r="X2040" i="19"/>
  <c r="T2040" i="19"/>
  <c r="J2040" i="19"/>
  <c r="U2040" i="19"/>
  <c r="I2040" i="19"/>
  <c r="G2041" i="19"/>
  <c r="H2039" i="19"/>
  <c r="E2042" i="19"/>
  <c r="C2044" i="19"/>
  <c r="B2043" i="19"/>
  <c r="R2040" i="19" a="1"/>
  <c r="O2040" i="19" a="1"/>
  <c r="N2040" i="19" a="1"/>
  <c r="R2041" i="19" a="1"/>
  <c r="F2043" i="19" a="1"/>
  <c r="G2042" i="19" a="1"/>
  <c r="E2043" i="19" a="1"/>
  <c r="R2040" i="19" l="1"/>
  <c r="F2043" i="19"/>
  <c r="V2041" i="19"/>
  <c r="W2041" i="19"/>
  <c r="O2040" i="19"/>
  <c r="Q2040" i="19" s="1"/>
  <c r="N2040" i="19"/>
  <c r="P2040" i="19" s="1"/>
  <c r="M2041" i="19"/>
  <c r="K2041" i="19"/>
  <c r="L2041" i="19"/>
  <c r="J2041" i="19"/>
  <c r="T2041" i="19"/>
  <c r="U2041" i="19"/>
  <c r="H2040" i="19"/>
  <c r="S2041" i="19"/>
  <c r="X2041" i="19"/>
  <c r="I2041" i="19"/>
  <c r="G2042" i="19"/>
  <c r="W2042" i="19" s="1"/>
  <c r="R2041" i="19"/>
  <c r="E2043" i="19"/>
  <c r="C2045" i="19"/>
  <c r="B2044" i="19"/>
  <c r="O2041" i="19" a="1"/>
  <c r="N2041" i="19" a="1"/>
  <c r="F2044" i="19" a="1"/>
  <c r="E2044" i="19" a="1"/>
  <c r="G2043" i="19" a="1"/>
  <c r="F2044" i="19" l="1"/>
  <c r="V2042" i="19"/>
  <c r="O2041" i="19"/>
  <c r="Q2041" i="19" s="1"/>
  <c r="N2041" i="19"/>
  <c r="P2041" i="19" s="1"/>
  <c r="M2042" i="19"/>
  <c r="K2042" i="19"/>
  <c r="L2042" i="19"/>
  <c r="I2042" i="19"/>
  <c r="U2042" i="19"/>
  <c r="S2042" i="19"/>
  <c r="J2042" i="19"/>
  <c r="X2042" i="19"/>
  <c r="T2042" i="19"/>
  <c r="G2043" i="19"/>
  <c r="H2041" i="19"/>
  <c r="E2044" i="19"/>
  <c r="C2046" i="19"/>
  <c r="B2045" i="19"/>
  <c r="N2042" i="19" a="1"/>
  <c r="R2042" i="19" a="1"/>
  <c r="O2042" i="19" a="1"/>
  <c r="R2043" i="19" a="1"/>
  <c r="F2045" i="19" a="1"/>
  <c r="E2045" i="19" a="1"/>
  <c r="G2044" i="19" a="1"/>
  <c r="R2042" i="19" l="1"/>
  <c r="F2045" i="19"/>
  <c r="V2043" i="19"/>
  <c r="W2043" i="19"/>
  <c r="O2042" i="19"/>
  <c r="Q2042" i="19" s="1"/>
  <c r="N2042" i="19"/>
  <c r="P2042" i="19" s="1"/>
  <c r="M2043" i="19"/>
  <c r="K2043" i="19"/>
  <c r="L2043" i="19"/>
  <c r="H2042" i="19"/>
  <c r="T2043" i="19"/>
  <c r="U2043" i="19"/>
  <c r="X2043" i="19"/>
  <c r="S2043" i="19"/>
  <c r="I2043" i="19"/>
  <c r="J2043" i="19"/>
  <c r="G2044" i="19"/>
  <c r="W2044" i="19" s="1"/>
  <c r="R2043" i="19"/>
  <c r="E2045" i="19"/>
  <c r="C2047" i="19"/>
  <c r="B2046" i="19"/>
  <c r="O2043" i="19" a="1"/>
  <c r="N2043" i="19" a="1"/>
  <c r="F2046" i="19" a="1"/>
  <c r="E2046" i="19" a="1"/>
  <c r="G2045" i="19" a="1"/>
  <c r="F2046" i="19" l="1"/>
  <c r="V2044" i="19"/>
  <c r="O2043" i="19"/>
  <c r="Q2043" i="19" s="1"/>
  <c r="N2043" i="19"/>
  <c r="P2043" i="19" s="1"/>
  <c r="L2044" i="19"/>
  <c r="K2044" i="19"/>
  <c r="M2044" i="19"/>
  <c r="X2044" i="19"/>
  <c r="U2044" i="19"/>
  <c r="S2044" i="19"/>
  <c r="J2044" i="19"/>
  <c r="T2044" i="19"/>
  <c r="I2044" i="19"/>
  <c r="G2045" i="19"/>
  <c r="H2043" i="19"/>
  <c r="E2046" i="19"/>
  <c r="C2048" i="19"/>
  <c r="B2047" i="19"/>
  <c r="O2044" i="19" a="1"/>
  <c r="R2044" i="19" a="1"/>
  <c r="N2044" i="19" a="1"/>
  <c r="R2045" i="19" a="1"/>
  <c r="F2047" i="19" a="1"/>
  <c r="G2046" i="19" a="1"/>
  <c r="E2047" i="19" a="1"/>
  <c r="R2044" i="19" l="1"/>
  <c r="F2047" i="19"/>
  <c r="V2045" i="19"/>
  <c r="W2045" i="19"/>
  <c r="O2044" i="19"/>
  <c r="Q2044" i="19" s="1"/>
  <c r="N2044" i="19"/>
  <c r="P2044" i="19" s="1"/>
  <c r="L2045" i="19"/>
  <c r="K2045" i="19"/>
  <c r="M2045" i="19"/>
  <c r="T2045" i="19"/>
  <c r="X2045" i="19"/>
  <c r="S2045" i="19"/>
  <c r="U2045" i="19"/>
  <c r="I2045" i="19"/>
  <c r="J2045" i="19"/>
  <c r="G2046" i="19"/>
  <c r="H2044" i="19"/>
  <c r="R2045" i="19"/>
  <c r="E2047" i="19"/>
  <c r="C2049" i="19"/>
  <c r="B2048" i="19"/>
  <c r="R2046" i="19" a="1"/>
  <c r="O2045" i="19" a="1"/>
  <c r="N2045" i="19" a="1"/>
  <c r="F2048" i="19" a="1"/>
  <c r="E2048" i="19" a="1"/>
  <c r="G2047" i="19" a="1"/>
  <c r="F2048" i="19" l="1"/>
  <c r="V2046" i="19"/>
  <c r="W2046" i="19"/>
  <c r="O2045" i="19"/>
  <c r="Q2045" i="19" s="1"/>
  <c r="N2045" i="19"/>
  <c r="L2046" i="19"/>
  <c r="K2046" i="19"/>
  <c r="M2046" i="19"/>
  <c r="U2046" i="19"/>
  <c r="X2046" i="19"/>
  <c r="T2046" i="19"/>
  <c r="J2046" i="19"/>
  <c r="S2046" i="19"/>
  <c r="I2046" i="19"/>
  <c r="G2047" i="19"/>
  <c r="W2047" i="19" s="1"/>
  <c r="R2046" i="19"/>
  <c r="E2048" i="19"/>
  <c r="C2050" i="19"/>
  <c r="B2049" i="19"/>
  <c r="O2046" i="19" a="1"/>
  <c r="N2046" i="19" a="1"/>
  <c r="F2049" i="19" a="1"/>
  <c r="E2049" i="19" a="1"/>
  <c r="G2048" i="19" a="1"/>
  <c r="F2049" i="19" l="1"/>
  <c r="V2047" i="19"/>
  <c r="O2046" i="19"/>
  <c r="Q2046" i="19" s="1"/>
  <c r="H2045" i="19"/>
  <c r="P2045" i="19"/>
  <c r="N2046" i="19"/>
  <c r="P2046" i="19" s="1"/>
  <c r="K2047" i="19"/>
  <c r="M2047" i="19"/>
  <c r="L2047" i="19"/>
  <c r="T2047" i="19"/>
  <c r="S2047" i="19"/>
  <c r="U2047" i="19"/>
  <c r="J2047" i="19"/>
  <c r="I2047" i="19"/>
  <c r="X2047" i="19"/>
  <c r="G2048" i="19"/>
  <c r="W2048" i="19" s="1"/>
  <c r="H2046" i="19"/>
  <c r="E2049" i="19"/>
  <c r="C2051" i="19"/>
  <c r="B2050" i="19"/>
  <c r="R2047" i="19" a="1"/>
  <c r="O2047" i="19" a="1"/>
  <c r="N2047" i="19" a="1"/>
  <c r="F2050" i="19" a="1"/>
  <c r="E2050" i="19" a="1"/>
  <c r="G2049" i="19" a="1"/>
  <c r="R2047" i="19" l="1"/>
  <c r="F2050" i="19"/>
  <c r="V2048" i="19"/>
  <c r="O2047" i="19"/>
  <c r="Q2047" i="19" s="1"/>
  <c r="N2047" i="19"/>
  <c r="P2047" i="19" s="1"/>
  <c r="K2048" i="19"/>
  <c r="L2048" i="19"/>
  <c r="M2048" i="19"/>
  <c r="I2048" i="19"/>
  <c r="J2048" i="19"/>
  <c r="U2048" i="19"/>
  <c r="X2048" i="19"/>
  <c r="T2048" i="19"/>
  <c r="S2048" i="19"/>
  <c r="H2047" i="19"/>
  <c r="G2049" i="19"/>
  <c r="W2049" i="19" s="1"/>
  <c r="E2050" i="19"/>
  <c r="C2052" i="19"/>
  <c r="B2051" i="19"/>
  <c r="R2048" i="19" a="1"/>
  <c r="O2048" i="19" a="1"/>
  <c r="N2048" i="19" a="1"/>
  <c r="F2051" i="19" a="1"/>
  <c r="E2051" i="19" a="1"/>
  <c r="G2050" i="19" a="1"/>
  <c r="R2048" i="19" l="1"/>
  <c r="F2051" i="19"/>
  <c r="V2049" i="19"/>
  <c r="O2048" i="19"/>
  <c r="Q2048" i="19" s="1"/>
  <c r="N2048" i="19"/>
  <c r="P2048" i="19" s="1"/>
  <c r="H2048" i="19"/>
  <c r="M2049" i="19"/>
  <c r="K2049" i="19"/>
  <c r="L2049" i="19"/>
  <c r="X2049" i="19"/>
  <c r="U2049" i="19"/>
  <c r="I2049" i="19"/>
  <c r="J2049" i="19"/>
  <c r="T2049" i="19"/>
  <c r="S2049" i="19"/>
  <c r="G2050" i="19"/>
  <c r="W2050" i="19" s="1"/>
  <c r="E2051" i="19"/>
  <c r="C2053" i="19"/>
  <c r="B2052" i="19"/>
  <c r="O2049" i="19" a="1"/>
  <c r="R2049" i="19" a="1"/>
  <c r="N2049" i="19" a="1"/>
  <c r="F2052" i="19" a="1"/>
  <c r="E2052" i="19" a="1"/>
  <c r="G2051" i="19" a="1"/>
  <c r="R2049" i="19" l="1"/>
  <c r="F2052" i="19"/>
  <c r="V2050" i="19"/>
  <c r="O2049" i="19"/>
  <c r="Q2049" i="19" s="1"/>
  <c r="N2049" i="19"/>
  <c r="P2049" i="19" s="1"/>
  <c r="M2050" i="19"/>
  <c r="K2050" i="19"/>
  <c r="L2050" i="19"/>
  <c r="S2050" i="19"/>
  <c r="H2049" i="19"/>
  <c r="U2050" i="19"/>
  <c r="X2050" i="19"/>
  <c r="T2050" i="19"/>
  <c r="I2050" i="19"/>
  <c r="J2050" i="19"/>
  <c r="G2051" i="19"/>
  <c r="W2051" i="19" s="1"/>
  <c r="E2052" i="19"/>
  <c r="C2054" i="19"/>
  <c r="B2053" i="19"/>
  <c r="R2050" i="19" a="1"/>
  <c r="O2050" i="19" a="1"/>
  <c r="N2050" i="19" a="1"/>
  <c r="F2053" i="19" a="1"/>
  <c r="G2052" i="19" a="1"/>
  <c r="E2053" i="19" a="1"/>
  <c r="R2050" i="19" l="1"/>
  <c r="F2053" i="19"/>
  <c r="V2051" i="19"/>
  <c r="O2050" i="19"/>
  <c r="Q2050" i="19" s="1"/>
  <c r="N2050" i="19"/>
  <c r="P2050" i="19" s="1"/>
  <c r="M2051" i="19"/>
  <c r="K2051" i="19"/>
  <c r="L2051" i="19"/>
  <c r="I2051" i="19"/>
  <c r="U2051" i="19"/>
  <c r="T2051" i="19"/>
  <c r="J2051" i="19"/>
  <c r="X2051" i="19"/>
  <c r="S2051" i="19"/>
  <c r="G2052" i="19"/>
  <c r="H2050" i="19"/>
  <c r="E2053" i="19"/>
  <c r="C2055" i="19"/>
  <c r="B2054" i="19"/>
  <c r="N2051" i="19" a="1"/>
  <c r="R2051" i="19" a="1"/>
  <c r="O2051" i="19" a="1"/>
  <c r="R2052" i="19" a="1"/>
  <c r="F2054" i="19" a="1"/>
  <c r="E2054" i="19" a="1"/>
  <c r="G2053" i="19" a="1"/>
  <c r="R2051" i="19" l="1"/>
  <c r="F2054" i="19"/>
  <c r="V2052" i="19"/>
  <c r="W2052" i="19"/>
  <c r="O2051" i="19"/>
  <c r="Q2051" i="19" s="1"/>
  <c r="N2051" i="19"/>
  <c r="P2051" i="19" s="1"/>
  <c r="L2052" i="19"/>
  <c r="K2052" i="19"/>
  <c r="M2052" i="19"/>
  <c r="I2052" i="19"/>
  <c r="U2052" i="19"/>
  <c r="J2052" i="19"/>
  <c r="X2052" i="19"/>
  <c r="T2052" i="19"/>
  <c r="S2052" i="19"/>
  <c r="G2053" i="19"/>
  <c r="H2051" i="19"/>
  <c r="R2052" i="19"/>
  <c r="E2054" i="19"/>
  <c r="C2056" i="19"/>
  <c r="B2055" i="19"/>
  <c r="N2052" i="19" a="1"/>
  <c r="O2052" i="19" a="1"/>
  <c r="R2053" i="19" a="1"/>
  <c r="F2055" i="19" a="1"/>
  <c r="E2055" i="19" a="1"/>
  <c r="G2054" i="19" a="1"/>
  <c r="F2055" i="19" l="1"/>
  <c r="V2053" i="19"/>
  <c r="W2053" i="19"/>
  <c r="O2052" i="19"/>
  <c r="Q2052" i="19" s="1"/>
  <c r="N2052" i="19"/>
  <c r="P2052" i="19" s="1"/>
  <c r="L2053" i="19"/>
  <c r="K2053" i="19"/>
  <c r="M2053" i="19"/>
  <c r="J2053" i="19"/>
  <c r="T2053" i="19"/>
  <c r="I2053" i="19"/>
  <c r="U2053" i="19"/>
  <c r="X2053" i="19"/>
  <c r="S2053" i="19"/>
  <c r="H2052" i="19"/>
  <c r="G2054" i="19"/>
  <c r="W2054" i="19" s="1"/>
  <c r="R2053" i="19"/>
  <c r="E2055" i="19"/>
  <c r="C2057" i="19"/>
  <c r="B2056" i="19"/>
  <c r="N2053" i="19" a="1"/>
  <c r="O2053" i="19" a="1"/>
  <c r="F2056" i="19" a="1"/>
  <c r="E2056" i="19" a="1"/>
  <c r="G2055" i="19" a="1"/>
  <c r="F2056" i="19" l="1"/>
  <c r="V2054" i="19"/>
  <c r="O2053" i="19"/>
  <c r="Q2053" i="19" s="1"/>
  <c r="N2053" i="19"/>
  <c r="P2053" i="19" s="1"/>
  <c r="L2054" i="19"/>
  <c r="M2054" i="19"/>
  <c r="K2054" i="19"/>
  <c r="J2054" i="19"/>
  <c r="X2054" i="19"/>
  <c r="U2054" i="19"/>
  <c r="S2054" i="19"/>
  <c r="I2054" i="19"/>
  <c r="T2054" i="19"/>
  <c r="G2055" i="19"/>
  <c r="H2053" i="19"/>
  <c r="E2056" i="19"/>
  <c r="C2058" i="19"/>
  <c r="B2057" i="19"/>
  <c r="O2054" i="19" a="1"/>
  <c r="R2054" i="19" a="1"/>
  <c r="R2055" i="19" a="1"/>
  <c r="N2054" i="19" a="1"/>
  <c r="F2057" i="19" a="1"/>
  <c r="E2057" i="19" a="1"/>
  <c r="G2056" i="19" a="1"/>
  <c r="R2054" i="19" l="1"/>
  <c r="F2057" i="19"/>
  <c r="V2055" i="19"/>
  <c r="W2055" i="19"/>
  <c r="O2054" i="19"/>
  <c r="Q2054" i="19" s="1"/>
  <c r="N2054" i="19"/>
  <c r="P2054" i="19" s="1"/>
  <c r="K2055" i="19"/>
  <c r="L2055" i="19"/>
  <c r="M2055" i="19"/>
  <c r="H2054" i="19"/>
  <c r="J2055" i="19"/>
  <c r="S2055" i="19"/>
  <c r="I2055" i="19"/>
  <c r="X2055" i="19"/>
  <c r="T2055" i="19"/>
  <c r="U2055" i="19"/>
  <c r="G2056" i="19"/>
  <c r="W2056" i="19" s="1"/>
  <c r="R2055" i="19"/>
  <c r="E2057" i="19"/>
  <c r="C2059" i="19"/>
  <c r="B2058" i="19"/>
  <c r="O2055" i="19" a="1"/>
  <c r="N2055" i="19" a="1"/>
  <c r="F2058" i="19" a="1"/>
  <c r="E2058" i="19" a="1"/>
  <c r="G2057" i="19" a="1"/>
  <c r="F2058" i="19" l="1"/>
  <c r="V2056" i="19"/>
  <c r="O2055" i="19"/>
  <c r="Q2055" i="19" s="1"/>
  <c r="N2055" i="19"/>
  <c r="P2055" i="19" s="1"/>
  <c r="K2056" i="19"/>
  <c r="M2056" i="19"/>
  <c r="L2056" i="19"/>
  <c r="S2056" i="19"/>
  <c r="T2056" i="19"/>
  <c r="I2056" i="19"/>
  <c r="U2056" i="19"/>
  <c r="J2056" i="19"/>
  <c r="X2056" i="19"/>
  <c r="H2055" i="19"/>
  <c r="G2057" i="19"/>
  <c r="W2057" i="19" s="1"/>
  <c r="E2058" i="19"/>
  <c r="C2060" i="19"/>
  <c r="B2059" i="19"/>
  <c r="O2056" i="19" a="1"/>
  <c r="R2056" i="19" a="1"/>
  <c r="N2056" i="19" a="1"/>
  <c r="F2059" i="19" a="1"/>
  <c r="E2059" i="19" a="1"/>
  <c r="G2058" i="19" a="1"/>
  <c r="R2056" i="19" l="1"/>
  <c r="F2059" i="19"/>
  <c r="V2057" i="19"/>
  <c r="O2056" i="19"/>
  <c r="Q2056" i="19" s="1"/>
  <c r="N2056" i="19"/>
  <c r="P2056" i="19" s="1"/>
  <c r="H2056" i="19"/>
  <c r="M2057" i="19"/>
  <c r="K2057" i="19"/>
  <c r="L2057" i="19"/>
  <c r="J2057" i="19"/>
  <c r="T2057" i="19"/>
  <c r="S2057" i="19"/>
  <c r="U2057" i="19"/>
  <c r="I2057" i="19"/>
  <c r="X2057" i="19"/>
  <c r="G2058" i="19"/>
  <c r="W2058" i="19" s="1"/>
  <c r="E2059" i="19"/>
  <c r="C2061" i="19"/>
  <c r="B2060" i="19"/>
  <c r="N2057" i="19" a="1"/>
  <c r="R2057" i="19" a="1"/>
  <c r="O2057" i="19" a="1"/>
  <c r="F2060" i="19" a="1"/>
  <c r="E2060" i="19" a="1"/>
  <c r="G2059" i="19" a="1"/>
  <c r="R2057" i="19" l="1"/>
  <c r="F2060" i="19"/>
  <c r="V2058" i="19"/>
  <c r="O2057" i="19"/>
  <c r="Q2057" i="19" s="1"/>
  <c r="N2057" i="19"/>
  <c r="P2057" i="19" s="1"/>
  <c r="M2058" i="19"/>
  <c r="K2058" i="19"/>
  <c r="L2058" i="19"/>
  <c r="U2058" i="19"/>
  <c r="H2057" i="19"/>
  <c r="S2058" i="19"/>
  <c r="I2058" i="19"/>
  <c r="J2058" i="19"/>
  <c r="T2058" i="19"/>
  <c r="X2058" i="19"/>
  <c r="G2059" i="19"/>
  <c r="W2059" i="19" s="1"/>
  <c r="E2060" i="19"/>
  <c r="C2062" i="19"/>
  <c r="B2061" i="19"/>
  <c r="N2058" i="19" a="1"/>
  <c r="R2058" i="19" a="1"/>
  <c r="O2058" i="19" a="1"/>
  <c r="F2061" i="19" a="1"/>
  <c r="E2061" i="19" a="1"/>
  <c r="G2060" i="19" a="1"/>
  <c r="R2058" i="19" l="1"/>
  <c r="F2061" i="19"/>
  <c r="V2059" i="19"/>
  <c r="O2058" i="19"/>
  <c r="Q2058" i="19" s="1"/>
  <c r="N2058" i="19"/>
  <c r="P2058" i="19" s="1"/>
  <c r="M2059" i="19"/>
  <c r="K2059" i="19"/>
  <c r="L2059" i="19"/>
  <c r="H2058" i="19"/>
  <c r="U2059" i="19"/>
  <c r="J2059" i="19"/>
  <c r="X2059" i="19"/>
  <c r="T2059" i="19"/>
  <c r="S2059" i="19"/>
  <c r="I2059" i="19"/>
  <c r="G2060" i="19"/>
  <c r="W2060" i="19" s="1"/>
  <c r="E2061" i="19"/>
  <c r="C2063" i="19"/>
  <c r="B2062" i="19"/>
  <c r="N2059" i="19" a="1"/>
  <c r="R2059" i="19" a="1"/>
  <c r="O2059" i="19" a="1"/>
  <c r="F2062" i="19" a="1"/>
  <c r="E2062" i="19" a="1"/>
  <c r="G2061" i="19" a="1"/>
  <c r="R2059" i="19" l="1"/>
  <c r="F2062" i="19"/>
  <c r="V2060" i="19"/>
  <c r="O2059" i="19"/>
  <c r="Q2059" i="19" s="1"/>
  <c r="N2059" i="19"/>
  <c r="P2059" i="19" s="1"/>
  <c r="L2060" i="19"/>
  <c r="K2060" i="19"/>
  <c r="M2060" i="19"/>
  <c r="T2060" i="19"/>
  <c r="S2060" i="19"/>
  <c r="X2060" i="19"/>
  <c r="I2060" i="19"/>
  <c r="J2060" i="19"/>
  <c r="U2060" i="19"/>
  <c r="G2061" i="19"/>
  <c r="W2061" i="19" s="1"/>
  <c r="H2059" i="19"/>
  <c r="E2062" i="19"/>
  <c r="C2064" i="19"/>
  <c r="B2063" i="19"/>
  <c r="R2060" i="19" a="1"/>
  <c r="N2060" i="19" a="1"/>
  <c r="O2060" i="19" a="1"/>
  <c r="F2063" i="19" a="1"/>
  <c r="E2063" i="19" a="1"/>
  <c r="G2062" i="19" a="1"/>
  <c r="R2060" i="19" l="1"/>
  <c r="F2063" i="19"/>
  <c r="V2061" i="19"/>
  <c r="O2060" i="19"/>
  <c r="Q2060" i="19" s="1"/>
  <c r="N2060" i="19"/>
  <c r="P2060" i="19" s="1"/>
  <c r="L2061" i="19"/>
  <c r="K2061" i="19"/>
  <c r="M2061" i="19"/>
  <c r="S2061" i="19"/>
  <c r="J2061" i="19"/>
  <c r="I2061" i="19"/>
  <c r="U2061" i="19"/>
  <c r="X2061" i="19"/>
  <c r="T2061" i="19"/>
  <c r="G2062" i="19"/>
  <c r="H2060" i="19"/>
  <c r="E2063" i="19"/>
  <c r="C2065" i="19"/>
  <c r="B2064" i="19"/>
  <c r="R2061" i="19" a="1"/>
  <c r="O2061" i="19" a="1"/>
  <c r="R2062" i="19" a="1"/>
  <c r="N2061" i="19" a="1"/>
  <c r="F2064" i="19" a="1"/>
  <c r="E2064" i="19" a="1"/>
  <c r="G2063" i="19" a="1"/>
  <c r="R2061" i="19" l="1"/>
  <c r="F2064" i="19"/>
  <c r="V2062" i="19"/>
  <c r="W2062" i="19"/>
  <c r="O2061" i="19"/>
  <c r="Q2061" i="19" s="1"/>
  <c r="N2061" i="19"/>
  <c r="P2061" i="19" s="1"/>
  <c r="L2062" i="19"/>
  <c r="K2062" i="19"/>
  <c r="M2062" i="19"/>
  <c r="S2062" i="19"/>
  <c r="I2062" i="19"/>
  <c r="J2062" i="19"/>
  <c r="U2062" i="19"/>
  <c r="T2062" i="19"/>
  <c r="X2062" i="19"/>
  <c r="H2061" i="19"/>
  <c r="G2063" i="19"/>
  <c r="W2063" i="19" s="1"/>
  <c r="R2062" i="19"/>
  <c r="E2064" i="19"/>
  <c r="C2066" i="19"/>
  <c r="B2065" i="19"/>
  <c r="O2062" i="19" a="1"/>
  <c r="N2062" i="19" a="1"/>
  <c r="F2065" i="19" a="1"/>
  <c r="G2064" i="19" a="1"/>
  <c r="E2065" i="19" a="1"/>
  <c r="F2065" i="19" l="1"/>
  <c r="V2063" i="19"/>
  <c r="O2062" i="19"/>
  <c r="Q2062" i="19" s="1"/>
  <c r="N2062" i="19"/>
  <c r="P2062" i="19" s="1"/>
  <c r="K2063" i="19"/>
  <c r="L2063" i="19"/>
  <c r="M2063" i="19"/>
  <c r="I2063" i="19"/>
  <c r="T2063" i="19"/>
  <c r="X2063" i="19"/>
  <c r="U2063" i="19"/>
  <c r="S2063" i="19"/>
  <c r="J2063" i="19"/>
  <c r="G2064" i="19"/>
  <c r="H2062" i="19"/>
  <c r="E2065" i="19"/>
  <c r="C2067" i="19"/>
  <c r="B2066" i="19"/>
  <c r="O2063" i="19" a="1"/>
  <c r="R2063" i="19" a="1"/>
  <c r="N2063" i="19" a="1"/>
  <c r="R2064" i="19" a="1"/>
  <c r="F2066" i="19" a="1"/>
  <c r="E2066" i="19" a="1"/>
  <c r="G2065" i="19" a="1"/>
  <c r="R2063" i="19" l="1"/>
  <c r="F2066" i="19"/>
  <c r="V2064" i="19"/>
  <c r="W2064" i="19"/>
  <c r="O2063" i="19"/>
  <c r="Q2063" i="19" s="1"/>
  <c r="N2063" i="19"/>
  <c r="P2063" i="19" s="1"/>
  <c r="K2064" i="19"/>
  <c r="L2064" i="19"/>
  <c r="M2064" i="19"/>
  <c r="X2064" i="19"/>
  <c r="U2064" i="19"/>
  <c r="J2064" i="19"/>
  <c r="I2064" i="19"/>
  <c r="T2064" i="19"/>
  <c r="S2064" i="19"/>
  <c r="H2063" i="19"/>
  <c r="G2065" i="19"/>
  <c r="W2065" i="19" s="1"/>
  <c r="R2064" i="19"/>
  <c r="E2066" i="19"/>
  <c r="C2068" i="19"/>
  <c r="B2067" i="19"/>
  <c r="O2064" i="19" a="1"/>
  <c r="N2064" i="19" a="1"/>
  <c r="F2067" i="19" a="1"/>
  <c r="E2067" i="19" a="1"/>
  <c r="G2066" i="19" a="1"/>
  <c r="F2067" i="19" l="1"/>
  <c r="V2065" i="19"/>
  <c r="O2064" i="19"/>
  <c r="Q2064" i="19" s="1"/>
  <c r="N2064" i="19"/>
  <c r="P2064" i="19" s="1"/>
  <c r="K2065" i="19"/>
  <c r="L2065" i="19"/>
  <c r="M2065" i="19"/>
  <c r="T2065" i="19"/>
  <c r="X2065" i="19"/>
  <c r="U2065" i="19"/>
  <c r="I2065" i="19"/>
  <c r="S2065" i="19"/>
  <c r="J2065" i="19"/>
  <c r="G2066" i="19"/>
  <c r="H2064" i="19"/>
  <c r="E2067" i="19"/>
  <c r="C2069" i="19"/>
  <c r="B2068" i="19"/>
  <c r="R2066" i="19" a="1"/>
  <c r="R2065" i="19" a="1"/>
  <c r="O2065" i="19" a="1"/>
  <c r="N2065" i="19" a="1"/>
  <c r="F2068" i="19" a="1"/>
  <c r="E2068" i="19" a="1"/>
  <c r="G2067" i="19" a="1"/>
  <c r="R2065" i="19" l="1"/>
  <c r="F2068" i="19"/>
  <c r="V2066" i="19"/>
  <c r="W2066" i="19"/>
  <c r="O2065" i="19"/>
  <c r="Q2065" i="19" s="1"/>
  <c r="N2065" i="19"/>
  <c r="P2065" i="19" s="1"/>
  <c r="M2066" i="19"/>
  <c r="K2066" i="19"/>
  <c r="L2066" i="19"/>
  <c r="X2066" i="19"/>
  <c r="I2066" i="19"/>
  <c r="J2066" i="19"/>
  <c r="U2066" i="19"/>
  <c r="S2066" i="19"/>
  <c r="T2066" i="19"/>
  <c r="G2067" i="19"/>
  <c r="H2065" i="19"/>
  <c r="R2066" i="19"/>
  <c r="E2068" i="19"/>
  <c r="C2070" i="19"/>
  <c r="B2069" i="19"/>
  <c r="O2066" i="19" a="1"/>
  <c r="R2067" i="19" a="1"/>
  <c r="N2066" i="19" a="1"/>
  <c r="F2069" i="19" a="1"/>
  <c r="G2068" i="19" a="1"/>
  <c r="E2069" i="19" a="1"/>
  <c r="F2069" i="19" l="1"/>
  <c r="V2067" i="19"/>
  <c r="W2067" i="19"/>
  <c r="O2066" i="19"/>
  <c r="Q2066" i="19" s="1"/>
  <c r="N2066" i="19"/>
  <c r="P2066" i="19" s="1"/>
  <c r="M2067" i="19"/>
  <c r="K2067" i="19"/>
  <c r="L2067" i="19"/>
  <c r="U2067" i="19"/>
  <c r="T2067" i="19"/>
  <c r="I2067" i="19"/>
  <c r="S2067" i="19"/>
  <c r="X2067" i="19"/>
  <c r="J2067" i="19"/>
  <c r="H2066" i="19"/>
  <c r="G2068" i="19"/>
  <c r="W2068" i="19" s="1"/>
  <c r="R2067" i="19"/>
  <c r="E2069" i="19"/>
  <c r="C2071" i="19"/>
  <c r="B2070" i="19"/>
  <c r="O2067" i="19" a="1"/>
  <c r="N2067" i="19" a="1"/>
  <c r="F2070" i="19" a="1"/>
  <c r="G2069" i="19" a="1"/>
  <c r="E2070" i="19" a="1"/>
  <c r="F2070" i="19" l="1"/>
  <c r="V2068" i="19"/>
  <c r="O2067" i="19"/>
  <c r="Q2067" i="19" s="1"/>
  <c r="N2067" i="19"/>
  <c r="P2067" i="19" s="1"/>
  <c r="K2068" i="19"/>
  <c r="L2068" i="19"/>
  <c r="M2068" i="19"/>
  <c r="S2068" i="19"/>
  <c r="J2068" i="19"/>
  <c r="T2068" i="19"/>
  <c r="X2068" i="19"/>
  <c r="U2068" i="19"/>
  <c r="I2068" i="19"/>
  <c r="H2067" i="19"/>
  <c r="G2069" i="19"/>
  <c r="W2069" i="19" s="1"/>
  <c r="E2070" i="19"/>
  <c r="C2072" i="19"/>
  <c r="B2071" i="19"/>
  <c r="R2068" i="19" a="1"/>
  <c r="O2068" i="19" a="1"/>
  <c r="N2068" i="19" a="1"/>
  <c r="F2071" i="19" a="1"/>
  <c r="E2071" i="19" a="1"/>
  <c r="G2070" i="19" a="1"/>
  <c r="R2068" i="19" l="1"/>
  <c r="F2071" i="19"/>
  <c r="V2069" i="19"/>
  <c r="O2068" i="19"/>
  <c r="Q2068" i="19" s="1"/>
  <c r="N2068" i="19"/>
  <c r="P2068" i="19" s="1"/>
  <c r="L2069" i="19"/>
  <c r="K2069" i="19"/>
  <c r="M2069" i="19"/>
  <c r="S2069" i="19"/>
  <c r="J2069" i="19"/>
  <c r="U2069" i="19"/>
  <c r="I2069" i="19"/>
  <c r="X2069" i="19"/>
  <c r="T2069" i="19"/>
  <c r="G2070" i="19"/>
  <c r="H2068" i="19"/>
  <c r="E2071" i="19"/>
  <c r="C2073" i="19"/>
  <c r="B2072" i="19"/>
  <c r="O2069" i="19" a="1"/>
  <c r="R2069" i="19" a="1"/>
  <c r="N2069" i="19" a="1"/>
  <c r="R2070" i="19" a="1"/>
  <c r="F2072" i="19" a="1"/>
  <c r="E2072" i="19" a="1"/>
  <c r="G2071" i="19" a="1"/>
  <c r="R2069" i="19" l="1"/>
  <c r="F2072" i="19"/>
  <c r="V2070" i="19"/>
  <c r="W2070" i="19"/>
  <c r="O2069" i="19"/>
  <c r="Q2069" i="19" s="1"/>
  <c r="N2069" i="19"/>
  <c r="P2069" i="19" s="1"/>
  <c r="H2069" i="19"/>
  <c r="L2070" i="19"/>
  <c r="K2070" i="19"/>
  <c r="M2070" i="19"/>
  <c r="S2070" i="19"/>
  <c r="X2070" i="19"/>
  <c r="I2070" i="19"/>
  <c r="T2070" i="19"/>
  <c r="U2070" i="19"/>
  <c r="J2070" i="19"/>
  <c r="G2071" i="19"/>
  <c r="W2071" i="19" s="1"/>
  <c r="R2070" i="19"/>
  <c r="E2072" i="19"/>
  <c r="C2074" i="19"/>
  <c r="B2073" i="19"/>
  <c r="N2070" i="19" a="1"/>
  <c r="O2070" i="19" a="1"/>
  <c r="F2073" i="19" a="1"/>
  <c r="G2072" i="19" a="1"/>
  <c r="E2073" i="19" a="1"/>
  <c r="F2073" i="19" l="1"/>
  <c r="V2071" i="19"/>
  <c r="O2070" i="19"/>
  <c r="Q2070" i="19" s="1"/>
  <c r="N2070" i="19"/>
  <c r="P2070" i="19" s="1"/>
  <c r="K2071" i="19"/>
  <c r="L2071" i="19"/>
  <c r="M2071" i="19"/>
  <c r="H2070" i="19"/>
  <c r="I2071" i="19"/>
  <c r="X2071" i="19"/>
  <c r="J2071" i="19"/>
  <c r="T2071" i="19"/>
  <c r="U2071" i="19"/>
  <c r="S2071" i="19"/>
  <c r="G2072" i="19"/>
  <c r="W2072" i="19" s="1"/>
  <c r="E2073" i="19"/>
  <c r="C2075" i="19"/>
  <c r="B2074" i="19"/>
  <c r="R2071" i="19" a="1"/>
  <c r="O2071" i="19" a="1"/>
  <c r="N2071" i="19" a="1"/>
  <c r="F2074" i="19" a="1"/>
  <c r="E2074" i="19" a="1"/>
  <c r="G2073" i="19" a="1"/>
  <c r="R2071" i="19" l="1"/>
  <c r="F2074" i="19"/>
  <c r="V2072" i="19"/>
  <c r="O2071" i="19"/>
  <c r="Q2071" i="19" s="1"/>
  <c r="N2071" i="19"/>
  <c r="P2071" i="19" s="1"/>
  <c r="L2072" i="19"/>
  <c r="K2072" i="19"/>
  <c r="M2072" i="19"/>
  <c r="T2072" i="19"/>
  <c r="I2072" i="19"/>
  <c r="U2072" i="19"/>
  <c r="J2072" i="19"/>
  <c r="S2072" i="19"/>
  <c r="X2072" i="19"/>
  <c r="H2071" i="19"/>
  <c r="G2073" i="19"/>
  <c r="W2073" i="19" s="1"/>
  <c r="E2074" i="19"/>
  <c r="C2076" i="19"/>
  <c r="B2075" i="19"/>
  <c r="N2072" i="19" a="1"/>
  <c r="R2072" i="19" a="1"/>
  <c r="O2072" i="19" a="1"/>
  <c r="F2075" i="19" a="1"/>
  <c r="E2075" i="19" a="1"/>
  <c r="G2074" i="19" a="1"/>
  <c r="R2072" i="19" l="1"/>
  <c r="F2075" i="19"/>
  <c r="V2073" i="19"/>
  <c r="O2072" i="19"/>
  <c r="Q2072" i="19" s="1"/>
  <c r="N2072" i="19"/>
  <c r="P2072" i="19" s="1"/>
  <c r="K2073" i="19"/>
  <c r="L2073" i="19"/>
  <c r="M2073" i="19"/>
  <c r="T2073" i="19"/>
  <c r="J2073" i="19"/>
  <c r="S2073" i="19"/>
  <c r="U2073" i="19"/>
  <c r="I2073" i="19"/>
  <c r="X2073" i="19"/>
  <c r="G2074" i="19"/>
  <c r="H2072" i="19"/>
  <c r="E2075" i="19"/>
  <c r="C2077" i="19"/>
  <c r="B2076" i="19"/>
  <c r="N2073" i="19" a="1"/>
  <c r="R2073" i="19" a="1"/>
  <c r="O2073" i="19" a="1"/>
  <c r="F2076" i="19" a="1"/>
  <c r="E2076" i="19" a="1"/>
  <c r="G2075" i="19" a="1"/>
  <c r="R2073" i="19" l="1"/>
  <c r="F2076" i="19"/>
  <c r="V2074" i="19"/>
  <c r="W2074" i="19"/>
  <c r="O2073" i="19"/>
  <c r="Q2073" i="19" s="1"/>
  <c r="N2073" i="19"/>
  <c r="K2074" i="19"/>
  <c r="L2074" i="19"/>
  <c r="M2074" i="19"/>
  <c r="X2074" i="19"/>
  <c r="T2074" i="19"/>
  <c r="U2074" i="19"/>
  <c r="S2074" i="19"/>
  <c r="J2074" i="19"/>
  <c r="I2074" i="19"/>
  <c r="G2075" i="19"/>
  <c r="W2075" i="19" s="1"/>
  <c r="E2076" i="19"/>
  <c r="C2078" i="19"/>
  <c r="B2077" i="19"/>
  <c r="R2074" i="19" a="1"/>
  <c r="N2074" i="19" a="1"/>
  <c r="O2074" i="19" a="1"/>
  <c r="F2077" i="19" a="1"/>
  <c r="E2077" i="19" a="1"/>
  <c r="G2076" i="19" a="1"/>
  <c r="R2074" i="19" l="1"/>
  <c r="F2077" i="19"/>
  <c r="V2075" i="19"/>
  <c r="O2074" i="19"/>
  <c r="Q2074" i="19" s="1"/>
  <c r="H2073" i="19"/>
  <c r="P2073" i="19"/>
  <c r="N2074" i="19"/>
  <c r="P2074" i="19" s="1"/>
  <c r="M2075" i="19"/>
  <c r="K2075" i="19"/>
  <c r="L2075" i="19"/>
  <c r="T2075" i="19"/>
  <c r="U2075" i="19"/>
  <c r="X2075" i="19"/>
  <c r="S2075" i="19"/>
  <c r="J2075" i="19"/>
  <c r="I2075" i="19"/>
  <c r="G2076" i="19"/>
  <c r="W2076" i="19" s="1"/>
  <c r="H2074" i="19"/>
  <c r="E2077" i="19"/>
  <c r="C2079" i="19"/>
  <c r="B2078" i="19"/>
  <c r="O2075" i="19" a="1"/>
  <c r="R2075" i="19" a="1"/>
  <c r="N2075" i="19" a="1"/>
  <c r="F2078" i="19" a="1"/>
  <c r="E2078" i="19" a="1"/>
  <c r="G2077" i="19" a="1"/>
  <c r="R2075" i="19" l="1"/>
  <c r="F2078" i="19"/>
  <c r="V2076" i="19"/>
  <c r="O2075" i="19"/>
  <c r="Q2075" i="19" s="1"/>
  <c r="N2075" i="19"/>
  <c r="P2075" i="19" s="1"/>
  <c r="K2076" i="19"/>
  <c r="L2076" i="19"/>
  <c r="M2076" i="19"/>
  <c r="I2076" i="19"/>
  <c r="X2076" i="19"/>
  <c r="T2076" i="19"/>
  <c r="U2076" i="19"/>
  <c r="J2076" i="19"/>
  <c r="H2075" i="19"/>
  <c r="S2076" i="19"/>
  <c r="G2077" i="19"/>
  <c r="W2077" i="19" s="1"/>
  <c r="E2078" i="19"/>
  <c r="C2080" i="19"/>
  <c r="B2079" i="19"/>
  <c r="N2076" i="19" a="1"/>
  <c r="R2076" i="19" a="1"/>
  <c r="O2076" i="19" a="1"/>
  <c r="F2079" i="19" a="1"/>
  <c r="G2078" i="19" a="1"/>
  <c r="E2079" i="19" a="1"/>
  <c r="R2076" i="19" l="1"/>
  <c r="F2079" i="19"/>
  <c r="V2077" i="19"/>
  <c r="O2076" i="19"/>
  <c r="Q2076" i="19" s="1"/>
  <c r="N2076" i="19"/>
  <c r="P2076" i="19" s="1"/>
  <c r="K2077" i="19"/>
  <c r="M2077" i="19"/>
  <c r="L2077" i="19"/>
  <c r="J2077" i="19"/>
  <c r="T2077" i="19"/>
  <c r="I2077" i="19"/>
  <c r="U2077" i="19"/>
  <c r="S2077" i="19"/>
  <c r="X2077" i="19"/>
  <c r="G2078" i="19"/>
  <c r="H2076" i="19"/>
  <c r="E2079" i="19"/>
  <c r="C2081" i="19"/>
  <c r="B2080" i="19"/>
  <c r="R2077" i="19" a="1"/>
  <c r="O2077" i="19" a="1"/>
  <c r="R2078" i="19" a="1"/>
  <c r="N2077" i="19" a="1"/>
  <c r="F2080" i="19" a="1"/>
  <c r="G2079" i="19" a="1"/>
  <c r="E2080" i="19" a="1"/>
  <c r="R2077" i="19" l="1"/>
  <c r="F2080" i="19"/>
  <c r="V2078" i="19"/>
  <c r="W2078" i="19"/>
  <c r="O2077" i="19"/>
  <c r="Q2077" i="19" s="1"/>
  <c r="N2077" i="19"/>
  <c r="P2077" i="19" s="1"/>
  <c r="L2078" i="19"/>
  <c r="M2078" i="19"/>
  <c r="K2078" i="19"/>
  <c r="T2078" i="19"/>
  <c r="U2078" i="19"/>
  <c r="S2078" i="19"/>
  <c r="J2078" i="19"/>
  <c r="I2078" i="19"/>
  <c r="X2078" i="19"/>
  <c r="G2079" i="19"/>
  <c r="H2077" i="19"/>
  <c r="R2078" i="19"/>
  <c r="E2080" i="19"/>
  <c r="C2082" i="19"/>
  <c r="B2081" i="19"/>
  <c r="O2078" i="19" a="1"/>
  <c r="N2078" i="19" a="1"/>
  <c r="R2079" i="19" a="1"/>
  <c r="F2081" i="19" a="1"/>
  <c r="G2080" i="19" a="1"/>
  <c r="E2081" i="19" a="1"/>
  <c r="F2081" i="19" l="1"/>
  <c r="V2079" i="19"/>
  <c r="W2079" i="19"/>
  <c r="O2078" i="19"/>
  <c r="Q2078" i="19" s="1"/>
  <c r="N2078" i="19"/>
  <c r="P2078" i="19" s="1"/>
  <c r="K2079" i="19"/>
  <c r="L2079" i="19"/>
  <c r="M2079" i="19"/>
  <c r="S2079" i="19"/>
  <c r="I2079" i="19"/>
  <c r="T2079" i="19"/>
  <c r="U2079" i="19"/>
  <c r="X2079" i="19"/>
  <c r="H2078" i="19"/>
  <c r="J2079" i="19"/>
  <c r="G2080" i="19"/>
  <c r="W2080" i="19" s="1"/>
  <c r="R2079" i="19"/>
  <c r="E2081" i="19"/>
  <c r="C2083" i="19"/>
  <c r="B2082" i="19"/>
  <c r="O2079" i="19" a="1"/>
  <c r="N2079" i="19" a="1"/>
  <c r="F2082" i="19" a="1"/>
  <c r="G2081" i="19" a="1"/>
  <c r="E2082" i="19" a="1"/>
  <c r="F2082" i="19" l="1"/>
  <c r="V2080" i="19"/>
  <c r="O2079" i="19"/>
  <c r="Q2079" i="19" s="1"/>
  <c r="N2079" i="19"/>
  <c r="P2079" i="19" s="1"/>
  <c r="L2080" i="19"/>
  <c r="K2080" i="19"/>
  <c r="M2080" i="19"/>
  <c r="T2080" i="19"/>
  <c r="J2080" i="19"/>
  <c r="U2080" i="19"/>
  <c r="S2080" i="19"/>
  <c r="H2079" i="19"/>
  <c r="X2080" i="19"/>
  <c r="I2080" i="19"/>
  <c r="G2081" i="19"/>
  <c r="W2081" i="19" s="1"/>
  <c r="E2082" i="19"/>
  <c r="C2084" i="19"/>
  <c r="B2083" i="19"/>
  <c r="R2080" i="19" a="1"/>
  <c r="N2080" i="19" a="1"/>
  <c r="O2080" i="19" a="1"/>
  <c r="F2083" i="19" a="1"/>
  <c r="E2083" i="19" a="1"/>
  <c r="G2082" i="19" a="1"/>
  <c r="R2080" i="19" l="1"/>
  <c r="F2083" i="19"/>
  <c r="V2081" i="19"/>
  <c r="O2080" i="19"/>
  <c r="Q2080" i="19" s="1"/>
  <c r="N2080" i="19"/>
  <c r="P2080" i="19" s="1"/>
  <c r="K2081" i="19"/>
  <c r="L2081" i="19"/>
  <c r="M2081" i="19"/>
  <c r="T2081" i="19"/>
  <c r="U2081" i="19"/>
  <c r="X2081" i="19"/>
  <c r="J2081" i="19"/>
  <c r="S2081" i="19"/>
  <c r="H2080" i="19"/>
  <c r="I2081" i="19"/>
  <c r="G2082" i="19"/>
  <c r="W2082" i="19" s="1"/>
  <c r="E2083" i="19"/>
  <c r="C2085" i="19"/>
  <c r="B2084" i="19"/>
  <c r="N2081" i="19" a="1"/>
  <c r="R2081" i="19" a="1"/>
  <c r="O2081" i="19" a="1"/>
  <c r="F2084" i="19" a="1"/>
  <c r="E2084" i="19" a="1"/>
  <c r="G2083" i="19" a="1"/>
  <c r="R2081" i="19" l="1"/>
  <c r="F2084" i="19"/>
  <c r="V2082" i="19"/>
  <c r="O2081" i="19"/>
  <c r="Q2081" i="19" s="1"/>
  <c r="N2081" i="19"/>
  <c r="P2081" i="19" s="1"/>
  <c r="K2082" i="19"/>
  <c r="L2082" i="19"/>
  <c r="M2082" i="19"/>
  <c r="I2082" i="19"/>
  <c r="X2082" i="19"/>
  <c r="H2081" i="19"/>
  <c r="S2082" i="19"/>
  <c r="J2082" i="19"/>
  <c r="U2082" i="19"/>
  <c r="T2082" i="19"/>
  <c r="G2083" i="19"/>
  <c r="W2083" i="19" s="1"/>
  <c r="E2084" i="19"/>
  <c r="C2086" i="19"/>
  <c r="B2085" i="19"/>
  <c r="R2082" i="19" a="1"/>
  <c r="N2082" i="19" a="1"/>
  <c r="O2082" i="19" a="1"/>
  <c r="F2085" i="19" a="1"/>
  <c r="E2085" i="19" a="1"/>
  <c r="G2084" i="19" a="1"/>
  <c r="R2082" i="19" l="1"/>
  <c r="F2085" i="19"/>
  <c r="V2083" i="19"/>
  <c r="O2082" i="19"/>
  <c r="Q2082" i="19" s="1"/>
  <c r="N2082" i="19"/>
  <c r="P2082" i="19" s="1"/>
  <c r="H2082" i="19"/>
  <c r="M2083" i="19"/>
  <c r="K2083" i="19"/>
  <c r="L2083" i="19"/>
  <c r="J2083" i="19"/>
  <c r="S2083" i="19"/>
  <c r="I2083" i="19"/>
  <c r="U2083" i="19"/>
  <c r="X2083" i="19"/>
  <c r="T2083" i="19"/>
  <c r="G2084" i="19"/>
  <c r="W2084" i="19" s="1"/>
  <c r="E2085" i="19"/>
  <c r="C2087" i="19"/>
  <c r="B2086" i="19"/>
  <c r="O2083" i="19" a="1"/>
  <c r="R2083" i="19" a="1"/>
  <c r="N2083" i="19" a="1"/>
  <c r="F2086" i="19" a="1"/>
  <c r="E2086" i="19" a="1"/>
  <c r="G2085" i="19" a="1"/>
  <c r="R2083" i="19" l="1"/>
  <c r="F2086" i="19"/>
  <c r="V2084" i="19"/>
  <c r="O2083" i="19"/>
  <c r="Q2083" i="19" s="1"/>
  <c r="N2083" i="19"/>
  <c r="P2083" i="19" s="1"/>
  <c r="K2084" i="19"/>
  <c r="L2084" i="19"/>
  <c r="M2084" i="19"/>
  <c r="S2084" i="19"/>
  <c r="X2084" i="19"/>
  <c r="T2084" i="19"/>
  <c r="I2084" i="19"/>
  <c r="U2084" i="19"/>
  <c r="H2083" i="19"/>
  <c r="J2084" i="19"/>
  <c r="G2085" i="19"/>
  <c r="W2085" i="19" s="1"/>
  <c r="E2086" i="19"/>
  <c r="C2088" i="19"/>
  <c r="B2087" i="19"/>
  <c r="R2084" i="19" a="1"/>
  <c r="N2084" i="19" a="1"/>
  <c r="O2084" i="19" a="1"/>
  <c r="F2087" i="19" a="1"/>
  <c r="E2087" i="19" a="1"/>
  <c r="G2086" i="19" a="1"/>
  <c r="R2084" i="19" l="1"/>
  <c r="F2087" i="19"/>
  <c r="V2085" i="19"/>
  <c r="O2084" i="19"/>
  <c r="Q2084" i="19" s="1"/>
  <c r="N2084" i="19"/>
  <c r="P2084" i="19" s="1"/>
  <c r="K2085" i="19"/>
  <c r="M2085" i="19"/>
  <c r="L2085" i="19"/>
  <c r="T2085" i="19"/>
  <c r="I2085" i="19"/>
  <c r="U2085" i="19"/>
  <c r="X2085" i="19"/>
  <c r="J2085" i="19"/>
  <c r="H2084" i="19"/>
  <c r="S2085" i="19"/>
  <c r="G2086" i="19"/>
  <c r="W2086" i="19" s="1"/>
  <c r="E2087" i="19"/>
  <c r="C2089" i="19"/>
  <c r="B2088" i="19"/>
  <c r="O2085" i="19" a="1"/>
  <c r="R2085" i="19" a="1"/>
  <c r="N2085" i="19" a="1"/>
  <c r="F2088" i="19" a="1"/>
  <c r="E2088" i="19" a="1"/>
  <c r="G2087" i="19" a="1"/>
  <c r="R2085" i="19" l="1"/>
  <c r="F2088" i="19"/>
  <c r="V2086" i="19"/>
  <c r="O2085" i="19"/>
  <c r="Q2085" i="19" s="1"/>
  <c r="N2085" i="19"/>
  <c r="P2085" i="19" s="1"/>
  <c r="L2086" i="19"/>
  <c r="M2086" i="19"/>
  <c r="K2086" i="19"/>
  <c r="S2086" i="19"/>
  <c r="T2086" i="19"/>
  <c r="U2086" i="19"/>
  <c r="X2086" i="19"/>
  <c r="I2086" i="19"/>
  <c r="J2086" i="19"/>
  <c r="G2087" i="19"/>
  <c r="H2085" i="19"/>
  <c r="E2088" i="19"/>
  <c r="C2090" i="19"/>
  <c r="B2089" i="19"/>
  <c r="N2086" i="19" a="1"/>
  <c r="R2086" i="19" a="1"/>
  <c r="R2087" i="19" a="1"/>
  <c r="O2086" i="19" a="1"/>
  <c r="F2089" i="19" a="1"/>
  <c r="E2089" i="19" a="1"/>
  <c r="G2088" i="19" a="1"/>
  <c r="R2086" i="19" l="1"/>
  <c r="F2089" i="19"/>
  <c r="V2087" i="19"/>
  <c r="W2087" i="19"/>
  <c r="O2086" i="19"/>
  <c r="Q2086" i="19" s="1"/>
  <c r="N2086" i="19"/>
  <c r="P2086" i="19" s="1"/>
  <c r="K2087" i="19"/>
  <c r="L2087" i="19"/>
  <c r="M2087" i="19"/>
  <c r="X2087" i="19"/>
  <c r="J2087" i="19"/>
  <c r="I2087" i="19"/>
  <c r="T2087" i="19"/>
  <c r="U2087" i="19"/>
  <c r="S2087" i="19"/>
  <c r="G2088" i="19"/>
  <c r="W2088" i="19" s="1"/>
  <c r="R2087" i="19"/>
  <c r="H2086" i="19"/>
  <c r="E2089" i="19"/>
  <c r="C2091" i="19"/>
  <c r="B2090" i="19"/>
  <c r="O2087" i="19" a="1"/>
  <c r="N2087" i="19" a="1"/>
  <c r="F2090" i="19" a="1"/>
  <c r="G2089" i="19" a="1"/>
  <c r="E2090" i="19" a="1"/>
  <c r="F2090" i="19" l="1"/>
  <c r="V2088" i="19"/>
  <c r="O2087" i="19"/>
  <c r="Q2087" i="19" s="1"/>
  <c r="N2087" i="19"/>
  <c r="P2087" i="19" s="1"/>
  <c r="L2088" i="19"/>
  <c r="K2088" i="19"/>
  <c r="M2088" i="19"/>
  <c r="U2088" i="19"/>
  <c r="X2088" i="19"/>
  <c r="S2088" i="19"/>
  <c r="J2088" i="19"/>
  <c r="I2088" i="19"/>
  <c r="T2088" i="19"/>
  <c r="G2089" i="19"/>
  <c r="H2087" i="19"/>
  <c r="E2090" i="19"/>
  <c r="C2092" i="19"/>
  <c r="B2091" i="19"/>
  <c r="R2088" i="19" a="1"/>
  <c r="O2088" i="19" a="1"/>
  <c r="N2088" i="19" a="1"/>
  <c r="R2089" i="19" a="1"/>
  <c r="F2091" i="19" a="1"/>
  <c r="E2091" i="19" a="1"/>
  <c r="G2090" i="19" a="1"/>
  <c r="R2088" i="19" l="1"/>
  <c r="F2091" i="19"/>
  <c r="V2089" i="19"/>
  <c r="W2089" i="19"/>
  <c r="O2088" i="19"/>
  <c r="Q2088" i="19" s="1"/>
  <c r="N2088" i="19"/>
  <c r="P2088" i="19" s="1"/>
  <c r="K2089" i="19"/>
  <c r="L2089" i="19"/>
  <c r="M2089" i="19"/>
  <c r="I2089" i="19"/>
  <c r="X2089" i="19"/>
  <c r="U2089" i="19"/>
  <c r="T2089" i="19"/>
  <c r="S2089" i="19"/>
  <c r="J2089" i="19"/>
  <c r="G2090" i="19"/>
  <c r="R2089" i="19"/>
  <c r="H2088" i="19"/>
  <c r="E2091" i="19"/>
  <c r="C2093" i="19"/>
  <c r="B2092" i="19"/>
  <c r="O2089" i="19" a="1"/>
  <c r="N2089" i="19" a="1"/>
  <c r="R2090" i="19" a="1"/>
  <c r="F2092" i="19" a="1"/>
  <c r="G2091" i="19" a="1"/>
  <c r="E2092" i="19" a="1"/>
  <c r="F2092" i="19" l="1"/>
  <c r="V2090" i="19"/>
  <c r="W2090" i="19"/>
  <c r="O2089" i="19"/>
  <c r="Q2089" i="19" s="1"/>
  <c r="N2089" i="19"/>
  <c r="P2089" i="19" s="1"/>
  <c r="K2090" i="19"/>
  <c r="L2090" i="19"/>
  <c r="M2090" i="19"/>
  <c r="U2090" i="19"/>
  <c r="X2090" i="19"/>
  <c r="T2090" i="19"/>
  <c r="I2090" i="19"/>
  <c r="J2090" i="19"/>
  <c r="S2090" i="19"/>
  <c r="G2091" i="19"/>
  <c r="H2089" i="19"/>
  <c r="R2090" i="19"/>
  <c r="E2092" i="19"/>
  <c r="C2094" i="19"/>
  <c r="B2093" i="19"/>
  <c r="R2091" i="19" a="1"/>
  <c r="N2090" i="19" a="1"/>
  <c r="O2090" i="19" a="1"/>
  <c r="F2093" i="19" a="1"/>
  <c r="E2093" i="19" a="1"/>
  <c r="G2092" i="19" a="1"/>
  <c r="F2093" i="19" l="1"/>
  <c r="V2091" i="19"/>
  <c r="W2091" i="19"/>
  <c r="O2090" i="19"/>
  <c r="Q2090" i="19" s="1"/>
  <c r="N2090" i="19"/>
  <c r="P2090" i="19" s="1"/>
  <c r="M2091" i="19"/>
  <c r="K2091" i="19"/>
  <c r="L2091" i="19"/>
  <c r="X2091" i="19"/>
  <c r="T2091" i="19"/>
  <c r="S2091" i="19"/>
  <c r="J2091" i="19"/>
  <c r="I2091" i="19"/>
  <c r="U2091" i="19"/>
  <c r="G2092" i="19"/>
  <c r="H2090" i="19"/>
  <c r="R2091" i="19"/>
  <c r="E2093" i="19"/>
  <c r="C2095" i="19"/>
  <c r="B2094" i="19"/>
  <c r="O2091" i="19" a="1"/>
  <c r="R2092" i="19" a="1"/>
  <c r="N2091" i="19" a="1"/>
  <c r="F2094" i="19" a="1"/>
  <c r="E2094" i="19" a="1"/>
  <c r="G2093" i="19" a="1"/>
  <c r="F2094" i="19" l="1"/>
  <c r="V2092" i="19"/>
  <c r="W2092" i="19"/>
  <c r="O2091" i="19"/>
  <c r="Q2091" i="19" s="1"/>
  <c r="N2091" i="19"/>
  <c r="P2091" i="19" s="1"/>
  <c r="K2092" i="19"/>
  <c r="L2092" i="19"/>
  <c r="M2092" i="19"/>
  <c r="T2092" i="19"/>
  <c r="I2092" i="19"/>
  <c r="U2092" i="19"/>
  <c r="S2092" i="19"/>
  <c r="J2092" i="19"/>
  <c r="X2092" i="19"/>
  <c r="G2093" i="19"/>
  <c r="R2092" i="19"/>
  <c r="H2091" i="19"/>
  <c r="E2094" i="19"/>
  <c r="C2096" i="19"/>
  <c r="B2095" i="19"/>
  <c r="O2092" i="19" a="1"/>
  <c r="N2092" i="19" a="1"/>
  <c r="R2093" i="19" a="1"/>
  <c r="F2095" i="19" a="1"/>
  <c r="G2094" i="19" a="1"/>
  <c r="E2095" i="19" a="1"/>
  <c r="F2095" i="19" l="1"/>
  <c r="V2093" i="19"/>
  <c r="W2093" i="19"/>
  <c r="O2092" i="19"/>
  <c r="Q2092" i="19" s="1"/>
  <c r="N2092" i="19"/>
  <c r="P2092" i="19" s="1"/>
  <c r="K2093" i="19"/>
  <c r="M2093" i="19"/>
  <c r="L2093" i="19"/>
  <c r="U2093" i="19"/>
  <c r="J2093" i="19"/>
  <c r="S2093" i="19"/>
  <c r="T2093" i="19"/>
  <c r="X2093" i="19"/>
  <c r="I2093" i="19"/>
  <c r="H2092" i="19"/>
  <c r="G2094" i="19"/>
  <c r="W2094" i="19" s="1"/>
  <c r="R2093" i="19"/>
  <c r="E2095" i="19"/>
  <c r="C2097" i="19"/>
  <c r="B2096" i="19"/>
  <c r="O2093" i="19" a="1"/>
  <c r="N2093" i="19" a="1"/>
  <c r="F2096" i="19" a="1"/>
  <c r="G2095" i="19" a="1"/>
  <c r="E2096" i="19" a="1"/>
  <c r="F2096" i="19" l="1"/>
  <c r="V2094" i="19"/>
  <c r="O2093" i="19"/>
  <c r="Q2093" i="19" s="1"/>
  <c r="N2093" i="19"/>
  <c r="P2093" i="19" s="1"/>
  <c r="L2094" i="19"/>
  <c r="M2094" i="19"/>
  <c r="K2094" i="19"/>
  <c r="X2094" i="19"/>
  <c r="J2094" i="19"/>
  <c r="T2094" i="19"/>
  <c r="H2093" i="19"/>
  <c r="I2094" i="19"/>
  <c r="U2094" i="19"/>
  <c r="S2094" i="19"/>
  <c r="G2095" i="19"/>
  <c r="W2095" i="19" s="1"/>
  <c r="E2096" i="19"/>
  <c r="C2098" i="19"/>
  <c r="B2097" i="19"/>
  <c r="R2094" i="19" a="1"/>
  <c r="O2094" i="19" a="1"/>
  <c r="N2094" i="19" a="1"/>
  <c r="F2097" i="19" a="1"/>
  <c r="E2097" i="19" a="1"/>
  <c r="G2096" i="19" a="1"/>
  <c r="R2094" i="19" l="1"/>
  <c r="F2097" i="19"/>
  <c r="V2095" i="19"/>
  <c r="O2094" i="19"/>
  <c r="Q2094" i="19" s="1"/>
  <c r="N2094" i="19"/>
  <c r="P2094" i="19" s="1"/>
  <c r="K2095" i="19"/>
  <c r="L2095" i="19"/>
  <c r="M2095" i="19"/>
  <c r="H2094" i="19"/>
  <c r="U2095" i="19"/>
  <c r="S2095" i="19"/>
  <c r="X2095" i="19"/>
  <c r="I2095" i="19"/>
  <c r="T2095" i="19"/>
  <c r="J2095" i="19"/>
  <c r="G2096" i="19"/>
  <c r="W2096" i="19" s="1"/>
  <c r="E2097" i="19"/>
  <c r="C2099" i="19"/>
  <c r="B2098" i="19"/>
  <c r="R2095" i="19" a="1"/>
  <c r="O2095" i="19" a="1"/>
  <c r="N2095" i="19" a="1"/>
  <c r="F2098" i="19" a="1"/>
  <c r="E2098" i="19" a="1"/>
  <c r="G2097" i="19" a="1"/>
  <c r="R2095" i="19" l="1"/>
  <c r="F2098" i="19"/>
  <c r="V2096" i="19"/>
  <c r="O2095" i="19"/>
  <c r="Q2095" i="19" s="1"/>
  <c r="N2095" i="19"/>
  <c r="P2095" i="19" s="1"/>
  <c r="L2096" i="19"/>
  <c r="K2096" i="19"/>
  <c r="M2096" i="19"/>
  <c r="U2096" i="19"/>
  <c r="H2095" i="19"/>
  <c r="T2096" i="19"/>
  <c r="X2096" i="19"/>
  <c r="S2096" i="19"/>
  <c r="J2096" i="19"/>
  <c r="I2096" i="19"/>
  <c r="G2097" i="19"/>
  <c r="W2097" i="19" s="1"/>
  <c r="E2098" i="19"/>
  <c r="C2100" i="19"/>
  <c r="B2099" i="19"/>
  <c r="R2096" i="19" a="1"/>
  <c r="N2096" i="19" a="1"/>
  <c r="O2096" i="19" a="1"/>
  <c r="F2099" i="19" a="1"/>
  <c r="E2099" i="19" a="1"/>
  <c r="G2098" i="19" a="1"/>
  <c r="R2096" i="19" l="1"/>
  <c r="F2099" i="19"/>
  <c r="V2097" i="19"/>
  <c r="O2096" i="19"/>
  <c r="Q2096" i="19" s="1"/>
  <c r="N2096" i="19"/>
  <c r="P2096" i="19" s="1"/>
  <c r="K2097" i="19"/>
  <c r="L2097" i="19"/>
  <c r="M2097" i="19"/>
  <c r="T2097" i="19"/>
  <c r="H2096" i="19"/>
  <c r="I2097" i="19"/>
  <c r="J2097" i="19"/>
  <c r="S2097" i="19"/>
  <c r="X2097" i="19"/>
  <c r="U2097" i="19"/>
  <c r="G2098" i="19"/>
  <c r="W2098" i="19" s="1"/>
  <c r="E2099" i="19"/>
  <c r="C2101" i="19"/>
  <c r="B2100" i="19"/>
  <c r="R2097" i="19" a="1"/>
  <c r="N2097" i="19" a="1"/>
  <c r="O2097" i="19" a="1"/>
  <c r="F2100" i="19" a="1"/>
  <c r="E2100" i="19" a="1"/>
  <c r="G2099" i="19" a="1"/>
  <c r="R2097" i="19" l="1"/>
  <c r="F2100" i="19"/>
  <c r="V2098" i="19"/>
  <c r="O2097" i="19"/>
  <c r="Q2097" i="19" s="1"/>
  <c r="N2097" i="19"/>
  <c r="P2097" i="19" s="1"/>
  <c r="K2098" i="19"/>
  <c r="L2098" i="19"/>
  <c r="M2098" i="19"/>
  <c r="T2098" i="19"/>
  <c r="H2097" i="19"/>
  <c r="X2098" i="19"/>
  <c r="J2098" i="19"/>
  <c r="S2098" i="19"/>
  <c r="U2098" i="19"/>
  <c r="I2098" i="19"/>
  <c r="G2099" i="19"/>
  <c r="W2099" i="19" s="1"/>
  <c r="E2100" i="19"/>
  <c r="C2102" i="19"/>
  <c r="B2101" i="19"/>
  <c r="N2098" i="19" a="1"/>
  <c r="R2098" i="19" a="1"/>
  <c r="O2098" i="19" a="1"/>
  <c r="F2101" i="19" a="1"/>
  <c r="E2101" i="19" a="1"/>
  <c r="G2100" i="19" a="1"/>
  <c r="R2098" i="19" l="1"/>
  <c r="F2101" i="19"/>
  <c r="V2099" i="19"/>
  <c r="O2098" i="19"/>
  <c r="Q2098" i="19" s="1"/>
  <c r="N2098" i="19"/>
  <c r="P2098" i="19" s="1"/>
  <c r="M2099" i="19"/>
  <c r="K2099" i="19"/>
  <c r="L2099" i="19"/>
  <c r="H2098" i="19"/>
  <c r="I2099" i="19"/>
  <c r="T2099" i="19"/>
  <c r="S2099" i="19"/>
  <c r="U2099" i="19"/>
  <c r="J2099" i="19"/>
  <c r="X2099" i="19"/>
  <c r="G2100" i="19"/>
  <c r="W2100" i="19" s="1"/>
  <c r="E2101" i="19"/>
  <c r="C2103" i="19"/>
  <c r="B2102" i="19"/>
  <c r="R2099" i="19" a="1"/>
  <c r="O2099" i="19" a="1"/>
  <c r="N2099" i="19" a="1"/>
  <c r="F2102" i="19" a="1"/>
  <c r="G2101" i="19" a="1"/>
  <c r="E2102" i="19" a="1"/>
  <c r="R2099" i="19" l="1"/>
  <c r="F2102" i="19"/>
  <c r="V2100" i="19"/>
  <c r="O2099" i="19"/>
  <c r="Q2099" i="19" s="1"/>
  <c r="N2099" i="19"/>
  <c r="P2099" i="19" s="1"/>
  <c r="K2100" i="19"/>
  <c r="L2100" i="19"/>
  <c r="M2100" i="19"/>
  <c r="X2100" i="19"/>
  <c r="U2100" i="19"/>
  <c r="T2100" i="19"/>
  <c r="I2100" i="19"/>
  <c r="S2100" i="19"/>
  <c r="J2100" i="19"/>
  <c r="G2101" i="19"/>
  <c r="H2099" i="19"/>
  <c r="E2102" i="19"/>
  <c r="C2104" i="19"/>
  <c r="B2103" i="19"/>
  <c r="R2100" i="19" a="1"/>
  <c r="N2100" i="19" a="1"/>
  <c r="O2100" i="19" a="1"/>
  <c r="F2103" i="19" a="1"/>
  <c r="E2103" i="19" a="1"/>
  <c r="G2102" i="19" a="1"/>
  <c r="R2100" i="19" l="1"/>
  <c r="F2103" i="19"/>
  <c r="V2101" i="19"/>
  <c r="W2101" i="19"/>
  <c r="O2100" i="19"/>
  <c r="Q2100" i="19" s="1"/>
  <c r="N2100" i="19"/>
  <c r="P2100" i="19" s="1"/>
  <c r="H2100" i="19"/>
  <c r="K2101" i="19"/>
  <c r="M2101" i="19"/>
  <c r="L2101" i="19"/>
  <c r="U2101" i="19"/>
  <c r="I2101" i="19"/>
  <c r="T2101" i="19"/>
  <c r="J2101" i="19"/>
  <c r="X2101" i="19"/>
  <c r="S2101" i="19"/>
  <c r="G2102" i="19"/>
  <c r="W2102" i="19" s="1"/>
  <c r="E2103" i="19"/>
  <c r="C2105" i="19"/>
  <c r="B2104" i="19"/>
  <c r="O2101" i="19" a="1"/>
  <c r="R2101" i="19" a="1"/>
  <c r="N2101" i="19" a="1"/>
  <c r="F2104" i="19" a="1"/>
  <c r="G2103" i="19" a="1"/>
  <c r="E2104" i="19" a="1"/>
  <c r="R2101" i="19" l="1"/>
  <c r="F2104" i="19"/>
  <c r="V2102" i="19"/>
  <c r="O2101" i="19"/>
  <c r="Q2101" i="19" s="1"/>
  <c r="N2101" i="19"/>
  <c r="P2101" i="19" s="1"/>
  <c r="L2102" i="19"/>
  <c r="M2102" i="19"/>
  <c r="K2102" i="19"/>
  <c r="T2102" i="19"/>
  <c r="I2102" i="19"/>
  <c r="S2102" i="19"/>
  <c r="X2102" i="19"/>
  <c r="J2102" i="19"/>
  <c r="U2102" i="19"/>
  <c r="G2103" i="19"/>
  <c r="H2101" i="19"/>
  <c r="E2104" i="19"/>
  <c r="C2106" i="19"/>
  <c r="B2105" i="19"/>
  <c r="R2102" i="19" a="1"/>
  <c r="O2102" i="19" a="1"/>
  <c r="N2102" i="19" a="1"/>
  <c r="R2103" i="19" a="1"/>
  <c r="F2105" i="19" a="1"/>
  <c r="E2105" i="19" a="1"/>
  <c r="G2104" i="19" a="1"/>
  <c r="R2102" i="19" l="1"/>
  <c r="F2105" i="19"/>
  <c r="V2103" i="19"/>
  <c r="W2103" i="19"/>
  <c r="O2102" i="19"/>
  <c r="Q2102" i="19" s="1"/>
  <c r="N2102" i="19"/>
  <c r="P2102" i="19" s="1"/>
  <c r="K2103" i="19"/>
  <c r="L2103" i="19"/>
  <c r="M2103" i="19"/>
  <c r="T2103" i="19"/>
  <c r="S2103" i="19"/>
  <c r="U2103" i="19"/>
  <c r="I2103" i="19"/>
  <c r="J2103" i="19"/>
  <c r="X2103" i="19"/>
  <c r="G2104" i="19"/>
  <c r="H2102" i="19"/>
  <c r="R2103" i="19"/>
  <c r="E2105" i="19"/>
  <c r="C2107" i="19"/>
  <c r="B2106" i="19"/>
  <c r="O2103" i="19" a="1"/>
  <c r="N2103" i="19" a="1"/>
  <c r="F2106" i="19" a="1"/>
  <c r="G2105" i="19" a="1"/>
  <c r="E2106" i="19" a="1"/>
  <c r="F2106" i="19" l="1"/>
  <c r="V2104" i="19"/>
  <c r="W2104" i="19"/>
  <c r="O2103" i="19"/>
  <c r="Q2103" i="19" s="1"/>
  <c r="N2103" i="19"/>
  <c r="P2103" i="19" s="1"/>
  <c r="L2104" i="19"/>
  <c r="K2104" i="19"/>
  <c r="M2104" i="19"/>
  <c r="X2104" i="19"/>
  <c r="T2104" i="19"/>
  <c r="U2104" i="19"/>
  <c r="S2104" i="19"/>
  <c r="J2104" i="19"/>
  <c r="I2104" i="19"/>
  <c r="G2105" i="19"/>
  <c r="H2103" i="19"/>
  <c r="E2106" i="19"/>
  <c r="C2108" i="19"/>
  <c r="B2107" i="19"/>
  <c r="R2105" i="19" a="1"/>
  <c r="R2104" i="19" a="1"/>
  <c r="O2104" i="19" a="1"/>
  <c r="N2104" i="19" a="1"/>
  <c r="F2107" i="19" a="1"/>
  <c r="G2106" i="19" a="1"/>
  <c r="E2107" i="19" a="1"/>
  <c r="R2104" i="19" l="1"/>
  <c r="F2107" i="19"/>
  <c r="V2105" i="19"/>
  <c r="W2105" i="19"/>
  <c r="O2104" i="19"/>
  <c r="Q2104" i="19" s="1"/>
  <c r="N2104" i="19"/>
  <c r="P2104" i="19" s="1"/>
  <c r="K2105" i="19"/>
  <c r="L2105" i="19"/>
  <c r="M2105" i="19"/>
  <c r="I2105" i="19"/>
  <c r="X2105" i="19"/>
  <c r="U2105" i="19"/>
  <c r="S2105" i="19"/>
  <c r="T2105" i="19"/>
  <c r="J2105" i="19"/>
  <c r="H2104" i="19"/>
  <c r="G2106" i="19"/>
  <c r="W2106" i="19" s="1"/>
  <c r="R2105" i="19"/>
  <c r="E2107" i="19"/>
  <c r="C2109" i="19"/>
  <c r="B2108" i="19"/>
  <c r="N2105" i="19" a="1"/>
  <c r="O2105" i="19" a="1"/>
  <c r="F2108" i="19" a="1"/>
  <c r="E2108" i="19" a="1"/>
  <c r="G2107" i="19" a="1"/>
  <c r="F2108" i="19" l="1"/>
  <c r="V2106" i="19"/>
  <c r="O2105" i="19"/>
  <c r="Q2105" i="19" s="1"/>
  <c r="N2105" i="19"/>
  <c r="P2105" i="19" s="1"/>
  <c r="K2106" i="19"/>
  <c r="L2106" i="19"/>
  <c r="M2106" i="19"/>
  <c r="T2106" i="19"/>
  <c r="U2106" i="19"/>
  <c r="S2106" i="19"/>
  <c r="I2106" i="19"/>
  <c r="X2106" i="19"/>
  <c r="J2106" i="19"/>
  <c r="G2107" i="19"/>
  <c r="H2105" i="19"/>
  <c r="E2108" i="19"/>
  <c r="C2110" i="19"/>
  <c r="B2109" i="19"/>
  <c r="R2106" i="19" a="1"/>
  <c r="N2106" i="19" a="1"/>
  <c r="O2106" i="19" a="1"/>
  <c r="R2107" i="19" a="1"/>
  <c r="F2109" i="19" a="1"/>
  <c r="E2109" i="19" a="1"/>
  <c r="G2108" i="19" a="1"/>
  <c r="R2106" i="19" l="1"/>
  <c r="F2109" i="19"/>
  <c r="V2107" i="19"/>
  <c r="W2107" i="19"/>
  <c r="O2106" i="19"/>
  <c r="Q2106" i="19" s="1"/>
  <c r="N2106" i="19"/>
  <c r="P2106" i="19" s="1"/>
  <c r="M2107" i="19"/>
  <c r="K2107" i="19"/>
  <c r="L2107" i="19"/>
  <c r="J2107" i="19"/>
  <c r="X2107" i="19"/>
  <c r="U2107" i="19"/>
  <c r="T2107" i="19"/>
  <c r="S2107" i="19"/>
  <c r="I2107" i="19"/>
  <c r="G2108" i="19"/>
  <c r="R2107" i="19"/>
  <c r="H2106" i="19"/>
  <c r="E2109" i="19"/>
  <c r="C2111" i="19"/>
  <c r="B2110" i="19"/>
  <c r="R2108" i="19" a="1"/>
  <c r="O2107" i="19" a="1"/>
  <c r="N2107" i="19" a="1"/>
  <c r="F2110" i="19" a="1"/>
  <c r="G2109" i="19" a="1"/>
  <c r="E2110" i="19" a="1"/>
  <c r="F2110" i="19" l="1"/>
  <c r="V2108" i="19"/>
  <c r="W2108" i="19"/>
  <c r="O2107" i="19"/>
  <c r="Q2107" i="19" s="1"/>
  <c r="N2107" i="19"/>
  <c r="P2107" i="19" s="1"/>
  <c r="K2108" i="19"/>
  <c r="L2108" i="19"/>
  <c r="M2108" i="19"/>
  <c r="U2108" i="19"/>
  <c r="S2108" i="19"/>
  <c r="X2108" i="19"/>
  <c r="J2108" i="19"/>
  <c r="I2108" i="19"/>
  <c r="T2108" i="19"/>
  <c r="H2107" i="19"/>
  <c r="G2109" i="19"/>
  <c r="W2109" i="19" s="1"/>
  <c r="R2108" i="19"/>
  <c r="E2110" i="19"/>
  <c r="C2112" i="19"/>
  <c r="B2111" i="19"/>
  <c r="O2108" i="19" a="1"/>
  <c r="N2108" i="19" a="1"/>
  <c r="F2111" i="19" a="1"/>
  <c r="E2111" i="19" a="1"/>
  <c r="G2110" i="19" a="1"/>
  <c r="F2111" i="19" l="1"/>
  <c r="V2109" i="19"/>
  <c r="O2108" i="19"/>
  <c r="Q2108" i="19" s="1"/>
  <c r="N2108" i="19"/>
  <c r="P2108" i="19" s="1"/>
  <c r="K2109" i="19"/>
  <c r="M2109" i="19"/>
  <c r="L2109" i="19"/>
  <c r="J2109" i="19"/>
  <c r="T2109" i="19"/>
  <c r="X2109" i="19"/>
  <c r="U2109" i="19"/>
  <c r="H2108" i="19"/>
  <c r="S2109" i="19"/>
  <c r="I2109" i="19"/>
  <c r="G2110" i="19"/>
  <c r="W2110" i="19" s="1"/>
  <c r="E2111" i="19"/>
  <c r="C2113" i="19"/>
  <c r="B2112" i="19"/>
  <c r="R2109" i="19" a="1"/>
  <c r="O2109" i="19" a="1"/>
  <c r="N2109" i="19" a="1"/>
  <c r="F2112" i="19" a="1"/>
  <c r="G2111" i="19" a="1"/>
  <c r="E2112" i="19" a="1"/>
  <c r="R2109" i="19" l="1"/>
  <c r="F2112" i="19"/>
  <c r="V2110" i="19"/>
  <c r="O2109" i="19"/>
  <c r="Q2109" i="19" s="1"/>
  <c r="N2109" i="19"/>
  <c r="P2109" i="19" s="1"/>
  <c r="L2110" i="19"/>
  <c r="M2110" i="19"/>
  <c r="K2110" i="19"/>
  <c r="U2110" i="19"/>
  <c r="X2110" i="19"/>
  <c r="T2110" i="19"/>
  <c r="S2110" i="19"/>
  <c r="J2110" i="19"/>
  <c r="I2110" i="19"/>
  <c r="G2111" i="19"/>
  <c r="H2109" i="19"/>
  <c r="E2112" i="19"/>
  <c r="C2114" i="19"/>
  <c r="B2113" i="19"/>
  <c r="R2110" i="19" a="1"/>
  <c r="O2110" i="19" a="1"/>
  <c r="N2110" i="19" a="1"/>
  <c r="R2111" i="19" a="1"/>
  <c r="F2113" i="19" a="1"/>
  <c r="G2112" i="19" a="1"/>
  <c r="E2113" i="19" a="1"/>
  <c r="R2110" i="19" l="1"/>
  <c r="F2113" i="19"/>
  <c r="V2111" i="19"/>
  <c r="W2111" i="19"/>
  <c r="O2110" i="19"/>
  <c r="Q2110" i="19" s="1"/>
  <c r="N2110" i="19"/>
  <c r="P2110" i="19" s="1"/>
  <c r="K2111" i="19"/>
  <c r="L2111" i="19"/>
  <c r="M2111" i="19"/>
  <c r="T2111" i="19"/>
  <c r="J2111" i="19"/>
  <c r="S2111" i="19"/>
  <c r="I2111" i="19"/>
  <c r="U2111" i="19"/>
  <c r="X2111" i="19"/>
  <c r="H2110" i="19"/>
  <c r="G2112" i="19"/>
  <c r="W2112" i="19" s="1"/>
  <c r="R2111" i="19"/>
  <c r="E2113" i="19"/>
  <c r="C2115" i="19"/>
  <c r="B2114" i="19"/>
  <c r="N2111" i="19" a="1"/>
  <c r="O2111" i="19" a="1"/>
  <c r="F2114" i="19" a="1"/>
  <c r="G2113" i="19" a="1"/>
  <c r="E2114" i="19" a="1"/>
  <c r="F2114" i="19" l="1"/>
  <c r="V2112" i="19"/>
  <c r="O2111" i="19"/>
  <c r="Q2111" i="19" s="1"/>
  <c r="N2111" i="19"/>
  <c r="P2111" i="19" s="1"/>
  <c r="H2111" i="19"/>
  <c r="L2112" i="19"/>
  <c r="K2112" i="19"/>
  <c r="M2112" i="19"/>
  <c r="I2112" i="19"/>
  <c r="J2112" i="19"/>
  <c r="T2112" i="19"/>
  <c r="U2112" i="19"/>
  <c r="X2112" i="19"/>
  <c r="S2112" i="19"/>
  <c r="G2113" i="19"/>
  <c r="W2113" i="19" s="1"/>
  <c r="E2114" i="19"/>
  <c r="C2116" i="19"/>
  <c r="B2115" i="19"/>
  <c r="O2112" i="19" a="1"/>
  <c r="R2112" i="19" a="1"/>
  <c r="N2112" i="19" a="1"/>
  <c r="F2115" i="19" a="1"/>
  <c r="E2115" i="19" a="1"/>
  <c r="G2114" i="19" a="1"/>
  <c r="R2112" i="19" l="1"/>
  <c r="F2115" i="19"/>
  <c r="V2113" i="19"/>
  <c r="O2112" i="19"/>
  <c r="Q2112" i="19" s="1"/>
  <c r="N2112" i="19"/>
  <c r="P2112" i="19" s="1"/>
  <c r="K2113" i="19"/>
  <c r="L2113" i="19"/>
  <c r="M2113" i="19"/>
  <c r="I2113" i="19"/>
  <c r="X2113" i="19"/>
  <c r="S2113" i="19"/>
  <c r="U2113" i="19"/>
  <c r="J2113" i="19"/>
  <c r="T2113" i="19"/>
  <c r="G2114" i="19"/>
  <c r="H2112" i="19"/>
  <c r="E2115" i="19"/>
  <c r="C2117" i="19"/>
  <c r="B2116" i="19"/>
  <c r="O2113" i="19" a="1"/>
  <c r="R2113" i="19" a="1"/>
  <c r="N2113" i="19" a="1"/>
  <c r="R2114" i="19" a="1"/>
  <c r="F2116" i="19" a="1"/>
  <c r="E2116" i="19" a="1"/>
  <c r="G2115" i="19" a="1"/>
  <c r="R2113" i="19" l="1"/>
  <c r="F2116" i="19"/>
  <c r="V2114" i="19"/>
  <c r="W2114" i="19"/>
  <c r="O2113" i="19"/>
  <c r="Q2113" i="19" s="1"/>
  <c r="N2113" i="19"/>
  <c r="P2113" i="19" s="1"/>
  <c r="K2114" i="19"/>
  <c r="L2114" i="19"/>
  <c r="M2114" i="19"/>
  <c r="U2114" i="19"/>
  <c r="J2114" i="19"/>
  <c r="X2114" i="19"/>
  <c r="I2114" i="19"/>
  <c r="T2114" i="19"/>
  <c r="S2114" i="19"/>
  <c r="G2115" i="19"/>
  <c r="R2114" i="19"/>
  <c r="H2113" i="19"/>
  <c r="E2116" i="19"/>
  <c r="C2118" i="19"/>
  <c r="B2117" i="19"/>
  <c r="N2114" i="19" a="1"/>
  <c r="R2115" i="19" a="1"/>
  <c r="O2114" i="19" a="1"/>
  <c r="F2117" i="19" a="1"/>
  <c r="E2117" i="19" a="1"/>
  <c r="G2116" i="19" a="1"/>
  <c r="F2117" i="19" l="1"/>
  <c r="V2115" i="19"/>
  <c r="W2115" i="19"/>
  <c r="O2114" i="19"/>
  <c r="Q2114" i="19" s="1"/>
  <c r="N2114" i="19"/>
  <c r="P2114" i="19" s="1"/>
  <c r="M2115" i="19"/>
  <c r="K2115" i="19"/>
  <c r="L2115" i="19"/>
  <c r="S2115" i="19"/>
  <c r="J2115" i="19"/>
  <c r="X2115" i="19"/>
  <c r="I2115" i="19"/>
  <c r="T2115" i="19"/>
  <c r="U2115" i="19"/>
  <c r="G2116" i="19"/>
  <c r="R2115" i="19"/>
  <c r="H2114" i="19"/>
  <c r="E2117" i="19"/>
  <c r="C2119" i="19"/>
  <c r="B2118" i="19"/>
  <c r="N2115" i="19" a="1"/>
  <c r="O2115" i="19" a="1"/>
  <c r="R2116" i="19" a="1"/>
  <c r="F2118" i="19" a="1"/>
  <c r="G2117" i="19" a="1"/>
  <c r="E2118" i="19" a="1"/>
  <c r="F2118" i="19" l="1"/>
  <c r="V2116" i="19"/>
  <c r="W2116" i="19"/>
  <c r="O2115" i="19"/>
  <c r="Q2115" i="19" s="1"/>
  <c r="N2115" i="19"/>
  <c r="P2115" i="19" s="1"/>
  <c r="K2116" i="19"/>
  <c r="L2116" i="19"/>
  <c r="M2116" i="19"/>
  <c r="I2116" i="19"/>
  <c r="J2116" i="19"/>
  <c r="S2116" i="19"/>
  <c r="T2116" i="19"/>
  <c r="U2116" i="19"/>
  <c r="X2116" i="19"/>
  <c r="H2115" i="19"/>
  <c r="G2117" i="19"/>
  <c r="W2117" i="19" s="1"/>
  <c r="R2116" i="19"/>
  <c r="E2118" i="19"/>
  <c r="C2120" i="19"/>
  <c r="B2119" i="19"/>
  <c r="O2116" i="19" a="1"/>
  <c r="N2116" i="19" a="1"/>
  <c r="F2119" i="19" a="1"/>
  <c r="E2119" i="19" a="1"/>
  <c r="G2118" i="19" a="1"/>
  <c r="F2119" i="19" l="1"/>
  <c r="V2117" i="19"/>
  <c r="O2116" i="19"/>
  <c r="Q2116" i="19" s="1"/>
  <c r="N2116" i="19"/>
  <c r="P2116" i="19" s="1"/>
  <c r="K2117" i="19"/>
  <c r="M2117" i="19"/>
  <c r="L2117" i="19"/>
  <c r="S2117" i="19"/>
  <c r="U2117" i="19"/>
  <c r="T2117" i="19"/>
  <c r="J2117" i="19"/>
  <c r="I2117" i="19"/>
  <c r="X2117" i="19"/>
  <c r="G2118" i="19"/>
  <c r="W2118" i="19" s="1"/>
  <c r="H2116" i="19"/>
  <c r="E2119" i="19"/>
  <c r="C2121" i="19"/>
  <c r="B2120" i="19"/>
  <c r="R2117" i="19" a="1"/>
  <c r="O2117" i="19" a="1"/>
  <c r="N2117" i="19" a="1"/>
  <c r="F2120" i="19" a="1"/>
  <c r="E2120" i="19" a="1"/>
  <c r="G2119" i="19" a="1"/>
  <c r="R2117" i="19" l="1"/>
  <c r="F2120" i="19"/>
  <c r="V2118" i="19"/>
  <c r="O2117" i="19"/>
  <c r="Q2117" i="19" s="1"/>
  <c r="N2117" i="19"/>
  <c r="P2117" i="19" s="1"/>
  <c r="L2118" i="19"/>
  <c r="M2118" i="19"/>
  <c r="K2118" i="19"/>
  <c r="I2118" i="19"/>
  <c r="T2118" i="19"/>
  <c r="U2118" i="19"/>
  <c r="X2118" i="19"/>
  <c r="S2118" i="19"/>
  <c r="J2118" i="19"/>
  <c r="G2119" i="19"/>
  <c r="H2117" i="19"/>
  <c r="E2120" i="19"/>
  <c r="C2122" i="19"/>
  <c r="B2121" i="19"/>
  <c r="R2118" i="19" a="1"/>
  <c r="O2118" i="19" a="1"/>
  <c r="N2118" i="19" a="1"/>
  <c r="R2119" i="19" a="1"/>
  <c r="F2121" i="19" a="1"/>
  <c r="G2120" i="19" a="1"/>
  <c r="E2121" i="19" a="1"/>
  <c r="R2118" i="19" l="1"/>
  <c r="F2121" i="19"/>
  <c r="V2119" i="19"/>
  <c r="W2119" i="19"/>
  <c r="O2118" i="19"/>
  <c r="Q2118" i="19" s="1"/>
  <c r="N2118" i="19"/>
  <c r="P2118" i="19" s="1"/>
  <c r="K2119" i="19"/>
  <c r="L2119" i="19"/>
  <c r="M2119" i="19"/>
  <c r="I2119" i="19"/>
  <c r="S2119" i="19"/>
  <c r="J2119" i="19"/>
  <c r="U2119" i="19"/>
  <c r="T2119" i="19"/>
  <c r="X2119" i="19"/>
  <c r="H2118" i="19"/>
  <c r="G2120" i="19"/>
  <c r="W2120" i="19" s="1"/>
  <c r="R2119" i="19"/>
  <c r="E2121" i="19"/>
  <c r="C2123" i="19"/>
  <c r="B2122" i="19"/>
  <c r="N2119" i="19" a="1"/>
  <c r="O2119" i="19" a="1"/>
  <c r="F2122" i="19" a="1"/>
  <c r="E2122" i="19" a="1"/>
  <c r="G2121" i="19" a="1"/>
  <c r="F2122" i="19" l="1"/>
  <c r="V2120" i="19"/>
  <c r="O2119" i="19"/>
  <c r="Q2119" i="19" s="1"/>
  <c r="N2119" i="19"/>
  <c r="P2119" i="19" s="1"/>
  <c r="H2119" i="19"/>
  <c r="L2120" i="19"/>
  <c r="K2120" i="19"/>
  <c r="M2120" i="19"/>
  <c r="S2120" i="19"/>
  <c r="J2120" i="19"/>
  <c r="I2120" i="19"/>
  <c r="T2120" i="19"/>
  <c r="U2120" i="19"/>
  <c r="X2120" i="19"/>
  <c r="G2121" i="19"/>
  <c r="W2121" i="19" s="1"/>
  <c r="E2122" i="19"/>
  <c r="C2124" i="19"/>
  <c r="B2123" i="19"/>
  <c r="O2120" i="19" a="1"/>
  <c r="R2120" i="19" a="1"/>
  <c r="N2120" i="19" a="1"/>
  <c r="F2123" i="19" a="1"/>
  <c r="G2122" i="19" a="1"/>
  <c r="E2123" i="19" a="1"/>
  <c r="R2120" i="19" l="1"/>
  <c r="F2123" i="19"/>
  <c r="V2121" i="19"/>
  <c r="O2120" i="19"/>
  <c r="Q2120" i="19" s="1"/>
  <c r="N2120" i="19"/>
  <c r="P2120" i="19" s="1"/>
  <c r="K2121" i="19"/>
  <c r="L2121" i="19"/>
  <c r="M2121" i="19"/>
  <c r="I2121" i="19"/>
  <c r="H2120" i="19"/>
  <c r="X2121" i="19"/>
  <c r="S2121" i="19"/>
  <c r="U2121" i="19"/>
  <c r="J2121" i="19"/>
  <c r="T2121" i="19"/>
  <c r="G2122" i="19"/>
  <c r="W2122" i="19" s="1"/>
  <c r="E2123" i="19"/>
  <c r="C2125" i="19"/>
  <c r="B2124" i="19"/>
  <c r="O2121" i="19" a="1"/>
  <c r="R2121" i="19" a="1"/>
  <c r="N2121" i="19" a="1"/>
  <c r="F2124" i="19" a="1"/>
  <c r="G2123" i="19" a="1"/>
  <c r="E2124" i="19" a="1"/>
  <c r="R2121" i="19" l="1"/>
  <c r="F2124" i="19"/>
  <c r="V2122" i="19"/>
  <c r="O2121" i="19"/>
  <c r="Q2121" i="19" s="1"/>
  <c r="N2121" i="19"/>
  <c r="P2121" i="19" s="1"/>
  <c r="K2122" i="19"/>
  <c r="L2122" i="19"/>
  <c r="M2122" i="19"/>
  <c r="J2122" i="19"/>
  <c r="U2122" i="19"/>
  <c r="X2122" i="19"/>
  <c r="T2122" i="19"/>
  <c r="I2122" i="19"/>
  <c r="S2122" i="19"/>
  <c r="G2123" i="19"/>
  <c r="W2123" i="19" s="1"/>
  <c r="H2121" i="19"/>
  <c r="E2124" i="19"/>
  <c r="C2126" i="19"/>
  <c r="B2125" i="19"/>
  <c r="R2122" i="19" a="1"/>
  <c r="O2122" i="19" a="1"/>
  <c r="N2122" i="19" a="1"/>
  <c r="F2125" i="19" a="1"/>
  <c r="G2124" i="19" a="1"/>
  <c r="E2125" i="19" a="1"/>
  <c r="R2122" i="19" l="1"/>
  <c r="F2125" i="19"/>
  <c r="V2123" i="19"/>
  <c r="O2122" i="19"/>
  <c r="Q2122" i="19" s="1"/>
  <c r="N2122" i="19"/>
  <c r="P2122" i="19" s="1"/>
  <c r="M2123" i="19"/>
  <c r="K2123" i="19"/>
  <c r="L2123" i="19"/>
  <c r="S2123" i="19"/>
  <c r="U2123" i="19"/>
  <c r="X2123" i="19"/>
  <c r="T2123" i="19"/>
  <c r="J2123" i="19"/>
  <c r="I2123" i="19"/>
  <c r="H2122" i="19"/>
  <c r="G2124" i="19"/>
  <c r="W2124" i="19" s="1"/>
  <c r="E2125" i="19"/>
  <c r="C2127" i="19"/>
  <c r="B2126" i="19"/>
  <c r="O2123" i="19" a="1"/>
  <c r="R2123" i="19" a="1"/>
  <c r="N2123" i="19" a="1"/>
  <c r="F2126" i="19" a="1"/>
  <c r="E2126" i="19" a="1"/>
  <c r="G2125" i="19" a="1"/>
  <c r="R2123" i="19" l="1"/>
  <c r="F2126" i="19"/>
  <c r="V2124" i="19"/>
  <c r="O2123" i="19"/>
  <c r="Q2123" i="19" s="1"/>
  <c r="N2123" i="19"/>
  <c r="P2123" i="19" s="1"/>
  <c r="K2124" i="19"/>
  <c r="L2124" i="19"/>
  <c r="M2124" i="19"/>
  <c r="J2124" i="19"/>
  <c r="S2124" i="19"/>
  <c r="U2124" i="19"/>
  <c r="X2124" i="19"/>
  <c r="I2124" i="19"/>
  <c r="T2124" i="19"/>
  <c r="G2125" i="19"/>
  <c r="H2123" i="19"/>
  <c r="E2126" i="19"/>
  <c r="C2128" i="19"/>
  <c r="B2127" i="19"/>
  <c r="O2124" i="19" a="1"/>
  <c r="R2125" i="19" a="1"/>
  <c r="R2124" i="19" a="1"/>
  <c r="N2124" i="19" a="1"/>
  <c r="F2127" i="19" a="1"/>
  <c r="E2127" i="19" a="1"/>
  <c r="G2126" i="19" a="1"/>
  <c r="R2124" i="19" l="1"/>
  <c r="F2127" i="19"/>
  <c r="V2125" i="19"/>
  <c r="W2125" i="19"/>
  <c r="O2124" i="19"/>
  <c r="Q2124" i="19" s="1"/>
  <c r="N2124" i="19"/>
  <c r="P2124" i="19" s="1"/>
  <c r="K2125" i="19"/>
  <c r="M2125" i="19"/>
  <c r="L2125" i="19"/>
  <c r="X2125" i="19"/>
  <c r="H2124" i="19"/>
  <c r="I2125" i="19"/>
  <c r="U2125" i="19"/>
  <c r="T2125" i="19"/>
  <c r="S2125" i="19"/>
  <c r="J2125" i="19"/>
  <c r="G2126" i="19"/>
  <c r="W2126" i="19" s="1"/>
  <c r="R2125" i="19"/>
  <c r="E2127" i="19"/>
  <c r="C2129" i="19"/>
  <c r="B2128" i="19"/>
  <c r="O2125" i="19" a="1"/>
  <c r="N2125" i="19" a="1"/>
  <c r="F2128" i="19" a="1"/>
  <c r="G2127" i="19" a="1"/>
  <c r="E2128" i="19" a="1"/>
  <c r="F2128" i="19" l="1"/>
  <c r="V2126" i="19"/>
  <c r="O2125" i="19"/>
  <c r="Q2125" i="19" s="1"/>
  <c r="N2125" i="19"/>
  <c r="P2125" i="19" s="1"/>
  <c r="L2126" i="19"/>
  <c r="M2126" i="19"/>
  <c r="K2126" i="19"/>
  <c r="X2126" i="19"/>
  <c r="I2126" i="19"/>
  <c r="J2126" i="19"/>
  <c r="T2126" i="19"/>
  <c r="S2126" i="19"/>
  <c r="U2126" i="19"/>
  <c r="G2127" i="19"/>
  <c r="W2127" i="19" s="1"/>
  <c r="H2125" i="19"/>
  <c r="E2128" i="19"/>
  <c r="C2130" i="19"/>
  <c r="B2129" i="19"/>
  <c r="O2126" i="19" a="1"/>
  <c r="R2126" i="19" a="1"/>
  <c r="N2126" i="19" a="1"/>
  <c r="F2129" i="19" a="1"/>
  <c r="E2129" i="19" a="1"/>
  <c r="G2128" i="19" a="1"/>
  <c r="R2126" i="19" l="1"/>
  <c r="F2129" i="19"/>
  <c r="V2127" i="19"/>
  <c r="O2126" i="19"/>
  <c r="Q2126" i="19" s="1"/>
  <c r="N2126" i="19"/>
  <c r="P2126" i="19" s="1"/>
  <c r="K2127" i="19"/>
  <c r="L2127" i="19"/>
  <c r="M2127" i="19"/>
  <c r="J2127" i="19"/>
  <c r="X2127" i="19"/>
  <c r="S2127" i="19"/>
  <c r="I2127" i="19"/>
  <c r="T2127" i="19"/>
  <c r="U2127" i="19"/>
  <c r="G2128" i="19"/>
  <c r="H2126" i="19"/>
  <c r="E2129" i="19"/>
  <c r="C2131" i="19"/>
  <c r="B2130" i="19"/>
  <c r="R2128" i="19" a="1"/>
  <c r="R2127" i="19" a="1"/>
  <c r="N2127" i="19" a="1"/>
  <c r="O2127" i="19" a="1"/>
  <c r="F2130" i="19" a="1"/>
  <c r="G2129" i="19" a="1"/>
  <c r="E2130" i="19" a="1"/>
  <c r="R2127" i="19" l="1"/>
  <c r="F2130" i="19"/>
  <c r="V2128" i="19"/>
  <c r="W2128" i="19"/>
  <c r="O2127" i="19"/>
  <c r="Q2127" i="19" s="1"/>
  <c r="N2127" i="19"/>
  <c r="L2128" i="19"/>
  <c r="K2128" i="19"/>
  <c r="M2128" i="19"/>
  <c r="S2128" i="19"/>
  <c r="I2128" i="19"/>
  <c r="X2128" i="19"/>
  <c r="J2128" i="19"/>
  <c r="T2128" i="19"/>
  <c r="U2128" i="19"/>
  <c r="G2129" i="19"/>
  <c r="W2129" i="19" s="1"/>
  <c r="R2128" i="19"/>
  <c r="E2130" i="19"/>
  <c r="C2132" i="19"/>
  <c r="B2131" i="19"/>
  <c r="O2128" i="19" a="1"/>
  <c r="N2128" i="19" a="1"/>
  <c r="F2131" i="19" a="1"/>
  <c r="E2131" i="19" a="1"/>
  <c r="G2130" i="19" a="1"/>
  <c r="F2131" i="19" l="1"/>
  <c r="V2129" i="19"/>
  <c r="O2128" i="19"/>
  <c r="Q2128" i="19" s="1"/>
  <c r="H2127" i="19"/>
  <c r="P2127" i="19"/>
  <c r="N2128" i="19"/>
  <c r="P2128" i="19" s="1"/>
  <c r="K2129" i="19"/>
  <c r="L2129" i="19"/>
  <c r="M2129" i="19"/>
  <c r="I2129" i="19"/>
  <c r="U2129" i="19"/>
  <c r="S2129" i="19"/>
  <c r="X2129" i="19"/>
  <c r="J2129" i="19"/>
  <c r="T2129" i="19"/>
  <c r="G2130" i="19"/>
  <c r="W2130" i="19" s="1"/>
  <c r="H2128" i="19"/>
  <c r="E2131" i="19"/>
  <c r="C2133" i="19"/>
  <c r="B2132" i="19"/>
  <c r="R2129" i="19" a="1"/>
  <c r="N2129" i="19" a="1"/>
  <c r="O2129" i="19" a="1"/>
  <c r="F2132" i="19" a="1"/>
  <c r="E2132" i="19" a="1"/>
  <c r="G2131" i="19" a="1"/>
  <c r="R2129" i="19" l="1"/>
  <c r="F2132" i="19"/>
  <c r="V2130" i="19"/>
  <c r="O2129" i="19"/>
  <c r="Q2129" i="19" s="1"/>
  <c r="N2129" i="19"/>
  <c r="P2129" i="19" s="1"/>
  <c r="H2129" i="19"/>
  <c r="K2130" i="19"/>
  <c r="L2130" i="19"/>
  <c r="M2130" i="19"/>
  <c r="J2130" i="19"/>
  <c r="I2130" i="19"/>
  <c r="U2130" i="19"/>
  <c r="X2130" i="19"/>
  <c r="S2130" i="19"/>
  <c r="T2130" i="19"/>
  <c r="G2131" i="19"/>
  <c r="W2131" i="19" s="1"/>
  <c r="E2132" i="19"/>
  <c r="C2134" i="19"/>
  <c r="B2133" i="19"/>
  <c r="O2130" i="19" a="1"/>
  <c r="R2130" i="19" a="1"/>
  <c r="N2130" i="19" a="1"/>
  <c r="F2133" i="19" a="1"/>
  <c r="E2133" i="19" a="1"/>
  <c r="G2132" i="19" a="1"/>
  <c r="R2130" i="19" l="1"/>
  <c r="F2133" i="19"/>
  <c r="V2131" i="19"/>
  <c r="O2130" i="19"/>
  <c r="Q2130" i="19" s="1"/>
  <c r="N2130" i="19"/>
  <c r="P2130" i="19" s="1"/>
  <c r="M2131" i="19"/>
  <c r="K2131" i="19"/>
  <c r="L2131" i="19"/>
  <c r="S2131" i="19"/>
  <c r="J2131" i="19"/>
  <c r="U2131" i="19"/>
  <c r="I2131" i="19"/>
  <c r="T2131" i="19"/>
  <c r="X2131" i="19"/>
  <c r="G2132" i="19"/>
  <c r="H2130" i="19"/>
  <c r="E2133" i="19"/>
  <c r="C2135" i="19"/>
  <c r="B2134" i="19"/>
  <c r="R2131" i="19" a="1"/>
  <c r="O2131" i="19" a="1"/>
  <c r="N2131" i="19" a="1"/>
  <c r="R2132" i="19" a="1"/>
  <c r="F2134" i="19" a="1"/>
  <c r="E2134" i="19" a="1"/>
  <c r="G2133" i="19" a="1"/>
  <c r="R2131" i="19" l="1"/>
  <c r="F2134" i="19"/>
  <c r="V2132" i="19"/>
  <c r="W2132" i="19"/>
  <c r="O2131" i="19"/>
  <c r="Q2131" i="19" s="1"/>
  <c r="N2131" i="19"/>
  <c r="P2131" i="19" s="1"/>
  <c r="K2132" i="19"/>
  <c r="L2132" i="19"/>
  <c r="M2132" i="19"/>
  <c r="S2132" i="19"/>
  <c r="U2132" i="19"/>
  <c r="X2132" i="19"/>
  <c r="I2132" i="19"/>
  <c r="J2132" i="19"/>
  <c r="T2132" i="19"/>
  <c r="H2131" i="19"/>
  <c r="G2133" i="19"/>
  <c r="W2133" i="19" s="1"/>
  <c r="R2132" i="19"/>
  <c r="E2134" i="19"/>
  <c r="C2136" i="19"/>
  <c r="B2135" i="19"/>
  <c r="N2132" i="19" a="1"/>
  <c r="O2132" i="19" a="1"/>
  <c r="F2135" i="19" a="1"/>
  <c r="G2134" i="19" a="1"/>
  <c r="E2135" i="19" a="1"/>
  <c r="F2135" i="19" l="1"/>
  <c r="V2133" i="19"/>
  <c r="O2132" i="19"/>
  <c r="Q2132" i="19" s="1"/>
  <c r="N2132" i="19"/>
  <c r="P2132" i="19" s="1"/>
  <c r="K2133" i="19"/>
  <c r="M2133" i="19"/>
  <c r="L2133" i="19"/>
  <c r="U2133" i="19"/>
  <c r="J2133" i="19"/>
  <c r="X2133" i="19"/>
  <c r="T2133" i="19"/>
  <c r="S2133" i="19"/>
  <c r="I2133" i="19"/>
  <c r="G2134" i="19"/>
  <c r="W2134" i="19" s="1"/>
  <c r="H2132" i="19"/>
  <c r="E2135" i="19"/>
  <c r="C2137" i="19"/>
  <c r="B2136" i="19"/>
  <c r="R2133" i="19" a="1"/>
  <c r="O2133" i="19" a="1"/>
  <c r="N2133" i="19" a="1"/>
  <c r="F2136" i="19" a="1"/>
  <c r="G2135" i="19" a="1"/>
  <c r="E2136" i="19" a="1"/>
  <c r="R2133" i="19" l="1"/>
  <c r="F2136" i="19"/>
  <c r="V2134" i="19"/>
  <c r="O2133" i="19"/>
  <c r="Q2133" i="19" s="1"/>
  <c r="N2133" i="19"/>
  <c r="P2133" i="19" s="1"/>
  <c r="H2133" i="19"/>
  <c r="L2134" i="19"/>
  <c r="M2134" i="19"/>
  <c r="K2134" i="19"/>
  <c r="U2134" i="19"/>
  <c r="I2134" i="19"/>
  <c r="S2134" i="19"/>
  <c r="X2134" i="19"/>
  <c r="J2134" i="19"/>
  <c r="T2134" i="19"/>
  <c r="G2135" i="19"/>
  <c r="W2135" i="19" s="1"/>
  <c r="E2136" i="19"/>
  <c r="C2138" i="19"/>
  <c r="B2137" i="19"/>
  <c r="R2134" i="19" a="1"/>
  <c r="O2134" i="19" a="1"/>
  <c r="N2134" i="19" a="1"/>
  <c r="F2137" i="19" a="1"/>
  <c r="E2137" i="19" a="1"/>
  <c r="G2136" i="19" a="1"/>
  <c r="R2134" i="19" l="1"/>
  <c r="F2137" i="19"/>
  <c r="V2135" i="19"/>
  <c r="O2134" i="19"/>
  <c r="Q2134" i="19" s="1"/>
  <c r="N2134" i="19"/>
  <c r="P2134" i="19" s="1"/>
  <c r="K2135" i="19"/>
  <c r="L2135" i="19"/>
  <c r="M2135" i="19"/>
  <c r="H2134" i="19"/>
  <c r="I2135" i="19"/>
  <c r="J2135" i="19"/>
  <c r="S2135" i="19"/>
  <c r="U2135" i="19"/>
  <c r="X2135" i="19"/>
  <c r="T2135" i="19"/>
  <c r="G2136" i="19"/>
  <c r="W2136" i="19" s="1"/>
  <c r="E2137" i="19"/>
  <c r="C2139" i="19"/>
  <c r="B2138" i="19"/>
  <c r="N2135" i="19" a="1"/>
  <c r="R2135" i="19" a="1"/>
  <c r="O2135" i="19" a="1"/>
  <c r="F2138" i="19" a="1"/>
  <c r="E2138" i="19" a="1"/>
  <c r="G2137" i="19" a="1"/>
  <c r="R2135" i="19" l="1"/>
  <c r="F2138" i="19"/>
  <c r="V2136" i="19"/>
  <c r="O2135" i="19"/>
  <c r="Q2135" i="19" s="1"/>
  <c r="N2135" i="19"/>
  <c r="P2135" i="19" s="1"/>
  <c r="L2136" i="19"/>
  <c r="K2136" i="19"/>
  <c r="M2136" i="19"/>
  <c r="J2136" i="19"/>
  <c r="I2136" i="19"/>
  <c r="U2136" i="19"/>
  <c r="T2136" i="19"/>
  <c r="X2136" i="19"/>
  <c r="S2136" i="19"/>
  <c r="G2137" i="19"/>
  <c r="H2135" i="19"/>
  <c r="E2138" i="19"/>
  <c r="C2140" i="19"/>
  <c r="B2139" i="19"/>
  <c r="R2137" i="19" a="1"/>
  <c r="R2136" i="19" a="1"/>
  <c r="O2136" i="19" a="1"/>
  <c r="N2136" i="19" a="1"/>
  <c r="F2139" i="19" a="1"/>
  <c r="E2139" i="19" a="1"/>
  <c r="G2138" i="19" a="1"/>
  <c r="R2136" i="19" l="1"/>
  <c r="F2139" i="19"/>
  <c r="V2137" i="19"/>
  <c r="W2137" i="19"/>
  <c r="O2136" i="19"/>
  <c r="Q2136" i="19" s="1"/>
  <c r="N2136" i="19"/>
  <c r="P2136" i="19" s="1"/>
  <c r="K2137" i="19"/>
  <c r="L2137" i="19"/>
  <c r="M2137" i="19"/>
  <c r="I2137" i="19"/>
  <c r="U2137" i="19"/>
  <c r="S2137" i="19"/>
  <c r="J2137" i="19"/>
  <c r="X2137" i="19"/>
  <c r="T2137" i="19"/>
  <c r="G2138" i="19"/>
  <c r="R2137" i="19"/>
  <c r="H2136" i="19"/>
  <c r="E2139" i="19"/>
  <c r="C2141" i="19"/>
  <c r="B2140" i="19"/>
  <c r="O2137" i="19" a="1"/>
  <c r="R2138" i="19" a="1"/>
  <c r="N2137" i="19" a="1"/>
  <c r="F2140" i="19" a="1"/>
  <c r="G2139" i="19" a="1"/>
  <c r="E2140" i="19" a="1"/>
  <c r="F2140" i="19" l="1"/>
  <c r="V2138" i="19"/>
  <c r="W2138" i="19"/>
  <c r="O2137" i="19"/>
  <c r="Q2137" i="19" s="1"/>
  <c r="N2137" i="19"/>
  <c r="P2137" i="19" s="1"/>
  <c r="K2138" i="19"/>
  <c r="L2138" i="19"/>
  <c r="M2138" i="19"/>
  <c r="X2138" i="19"/>
  <c r="I2138" i="19"/>
  <c r="S2138" i="19"/>
  <c r="J2138" i="19"/>
  <c r="U2138" i="19"/>
  <c r="T2138" i="19"/>
  <c r="G2139" i="19"/>
  <c r="R2138" i="19"/>
  <c r="H2137" i="19"/>
  <c r="E2140" i="19"/>
  <c r="C2142" i="19"/>
  <c r="B2141" i="19"/>
  <c r="O2138" i="19" a="1"/>
  <c r="R2139" i="19" a="1"/>
  <c r="N2138" i="19" a="1"/>
  <c r="F2141" i="19" a="1"/>
  <c r="G2140" i="19" a="1"/>
  <c r="E2141" i="19" a="1"/>
  <c r="F2141" i="19" l="1"/>
  <c r="V2139" i="19"/>
  <c r="W2139" i="19"/>
  <c r="O2138" i="19"/>
  <c r="Q2138" i="19" s="1"/>
  <c r="N2138" i="19"/>
  <c r="P2138" i="19" s="1"/>
  <c r="M2139" i="19"/>
  <c r="K2139" i="19"/>
  <c r="L2139" i="19"/>
  <c r="I2139" i="19"/>
  <c r="J2139" i="19"/>
  <c r="X2139" i="19"/>
  <c r="U2139" i="19"/>
  <c r="T2139" i="19"/>
  <c r="S2139" i="19"/>
  <c r="G2140" i="19"/>
  <c r="R2139" i="19"/>
  <c r="H2138" i="19"/>
  <c r="E2141" i="19"/>
  <c r="C2143" i="19"/>
  <c r="B2142" i="19"/>
  <c r="N2139" i="19" a="1"/>
  <c r="R2140" i="19" a="1"/>
  <c r="O2139" i="19" a="1"/>
  <c r="F2142" i="19" a="1"/>
  <c r="G2141" i="19" a="1"/>
  <c r="E2142" i="19" a="1"/>
  <c r="F2142" i="19" l="1"/>
  <c r="V2140" i="19"/>
  <c r="W2140" i="19"/>
  <c r="O2139" i="19"/>
  <c r="Q2139" i="19" s="1"/>
  <c r="N2139" i="19"/>
  <c r="K2140" i="19"/>
  <c r="L2140" i="19"/>
  <c r="M2140" i="19"/>
  <c r="I2140" i="19"/>
  <c r="J2140" i="19"/>
  <c r="X2140" i="19"/>
  <c r="T2140" i="19"/>
  <c r="U2140" i="19"/>
  <c r="S2140" i="19"/>
  <c r="G2141" i="19"/>
  <c r="W2141" i="19" s="1"/>
  <c r="R2140" i="19"/>
  <c r="E2142" i="19"/>
  <c r="C2144" i="19"/>
  <c r="B2143" i="19"/>
  <c r="N2140" i="19" a="1"/>
  <c r="O2140" i="19" a="1"/>
  <c r="F2143" i="19" a="1"/>
  <c r="E2143" i="19" a="1"/>
  <c r="G2142" i="19" a="1"/>
  <c r="F2143" i="19" l="1"/>
  <c r="V2141" i="19"/>
  <c r="O2140" i="19"/>
  <c r="Q2140" i="19" s="1"/>
  <c r="H2139" i="19"/>
  <c r="P2139" i="19"/>
  <c r="N2140" i="19"/>
  <c r="P2140" i="19" s="1"/>
  <c r="K2141" i="19"/>
  <c r="M2141" i="19"/>
  <c r="L2141" i="19"/>
  <c r="X2141" i="19"/>
  <c r="U2141" i="19"/>
  <c r="J2141" i="19"/>
  <c r="T2141" i="19"/>
  <c r="I2141" i="19"/>
  <c r="S2141" i="19"/>
  <c r="G2142" i="19"/>
  <c r="W2142" i="19" s="1"/>
  <c r="H2140" i="19"/>
  <c r="E2143" i="19"/>
  <c r="C2145" i="19"/>
  <c r="B2144" i="19"/>
  <c r="R2141" i="19" a="1"/>
  <c r="O2141" i="19" a="1"/>
  <c r="N2141" i="19" a="1"/>
  <c r="F2144" i="19" a="1"/>
  <c r="E2144" i="19" a="1"/>
  <c r="G2143" i="19" a="1"/>
  <c r="R2141" i="19" l="1"/>
  <c r="F2144" i="19"/>
  <c r="V2142" i="19"/>
  <c r="O2141" i="19"/>
  <c r="Q2141" i="19" s="1"/>
  <c r="N2141" i="19"/>
  <c r="P2141" i="19" s="1"/>
  <c r="L2142" i="19"/>
  <c r="M2142" i="19"/>
  <c r="K2142" i="19"/>
  <c r="S2142" i="19"/>
  <c r="U2142" i="19"/>
  <c r="I2142" i="19"/>
  <c r="J2142" i="19"/>
  <c r="X2142" i="19"/>
  <c r="T2142" i="19"/>
  <c r="H2141" i="19"/>
  <c r="G2143" i="19"/>
  <c r="W2143" i="19" s="1"/>
  <c r="E2144" i="19"/>
  <c r="C2146" i="19"/>
  <c r="B2145" i="19"/>
  <c r="N2142" i="19" a="1"/>
  <c r="R2142" i="19" a="1"/>
  <c r="O2142" i="19" a="1"/>
  <c r="F2145" i="19" a="1"/>
  <c r="E2145" i="19" a="1"/>
  <c r="G2144" i="19" a="1"/>
  <c r="R2142" i="19" l="1"/>
  <c r="F2145" i="19"/>
  <c r="V2143" i="19"/>
  <c r="O2142" i="19"/>
  <c r="Q2142" i="19" s="1"/>
  <c r="N2142" i="19"/>
  <c r="P2142" i="19" s="1"/>
  <c r="K2143" i="19"/>
  <c r="L2143" i="19"/>
  <c r="M2143" i="19"/>
  <c r="X2143" i="19"/>
  <c r="U2143" i="19"/>
  <c r="T2143" i="19"/>
  <c r="S2143" i="19"/>
  <c r="J2143" i="19"/>
  <c r="I2143" i="19"/>
  <c r="G2144" i="19"/>
  <c r="H2142" i="19"/>
  <c r="E2145" i="19"/>
  <c r="C2147" i="19"/>
  <c r="B2146" i="19"/>
  <c r="R2143" i="19" a="1"/>
  <c r="N2143" i="19" a="1"/>
  <c r="R2144" i="19" a="1"/>
  <c r="O2143" i="19" a="1"/>
  <c r="F2146" i="19" a="1"/>
  <c r="E2146" i="19" a="1"/>
  <c r="G2145" i="19" a="1"/>
  <c r="R2143" i="19" l="1"/>
  <c r="F2146" i="19"/>
  <c r="V2144" i="19"/>
  <c r="W2144" i="19"/>
  <c r="O2143" i="19"/>
  <c r="Q2143" i="19" s="1"/>
  <c r="N2143" i="19"/>
  <c r="P2143" i="19" s="1"/>
  <c r="L2144" i="19"/>
  <c r="K2144" i="19"/>
  <c r="M2144" i="19"/>
  <c r="I2144" i="19"/>
  <c r="X2144" i="19"/>
  <c r="J2144" i="19"/>
  <c r="S2144" i="19"/>
  <c r="U2144" i="19"/>
  <c r="T2144" i="19"/>
  <c r="G2145" i="19"/>
  <c r="H2143" i="19"/>
  <c r="R2144" i="19"/>
  <c r="E2146" i="19"/>
  <c r="C2148" i="19"/>
  <c r="B2147" i="19"/>
  <c r="N2144" i="19" a="1"/>
  <c r="O2144" i="19" a="1"/>
  <c r="R2145" i="19" a="1"/>
  <c r="F2147" i="19" a="1"/>
  <c r="E2147" i="19" a="1"/>
  <c r="G2146" i="19" a="1"/>
  <c r="F2147" i="19" l="1"/>
  <c r="V2145" i="19"/>
  <c r="W2145" i="19"/>
  <c r="O2144" i="19"/>
  <c r="Q2144" i="19" s="1"/>
  <c r="N2144" i="19"/>
  <c r="P2144" i="19" s="1"/>
  <c r="H2144" i="19"/>
  <c r="K2145" i="19"/>
  <c r="L2145" i="19"/>
  <c r="M2145" i="19"/>
  <c r="S2145" i="19"/>
  <c r="I2145" i="19"/>
  <c r="T2145" i="19"/>
  <c r="U2145" i="19"/>
  <c r="X2145" i="19"/>
  <c r="J2145" i="19"/>
  <c r="G2146" i="19"/>
  <c r="W2146" i="19" s="1"/>
  <c r="R2145" i="19"/>
  <c r="E2147" i="19"/>
  <c r="C2149" i="19"/>
  <c r="B2148" i="19"/>
  <c r="O2145" i="19" a="1"/>
  <c r="N2145" i="19" a="1"/>
  <c r="F2148" i="19" a="1"/>
  <c r="G2147" i="19" a="1"/>
  <c r="E2148" i="19" a="1"/>
  <c r="F2148" i="19" l="1"/>
  <c r="V2146" i="19"/>
  <c r="O2145" i="19"/>
  <c r="Q2145" i="19" s="1"/>
  <c r="N2145" i="19"/>
  <c r="P2145" i="19" s="1"/>
  <c r="K2146" i="19"/>
  <c r="L2146" i="19"/>
  <c r="M2146" i="19"/>
  <c r="S2146" i="19"/>
  <c r="X2146" i="19"/>
  <c r="U2146" i="19"/>
  <c r="J2146" i="19"/>
  <c r="H2145" i="19"/>
  <c r="I2146" i="19"/>
  <c r="T2146" i="19"/>
  <c r="G2147" i="19"/>
  <c r="W2147" i="19" s="1"/>
  <c r="E2148" i="19"/>
  <c r="C2150" i="19"/>
  <c r="B2149" i="19"/>
  <c r="O2146" i="19" a="1"/>
  <c r="R2146" i="19" a="1"/>
  <c r="N2146" i="19" a="1"/>
  <c r="F2149" i="19" a="1"/>
  <c r="E2149" i="19" a="1"/>
  <c r="G2148" i="19" a="1"/>
  <c r="R2146" i="19" l="1"/>
  <c r="F2149" i="19"/>
  <c r="V2147" i="19"/>
  <c r="O2146" i="19"/>
  <c r="Q2146" i="19" s="1"/>
  <c r="N2146" i="19"/>
  <c r="P2146" i="19" s="1"/>
  <c r="M2147" i="19"/>
  <c r="K2147" i="19"/>
  <c r="L2147" i="19"/>
  <c r="T2147" i="19"/>
  <c r="J2147" i="19"/>
  <c r="I2147" i="19"/>
  <c r="H2146" i="19"/>
  <c r="X2147" i="19"/>
  <c r="S2147" i="19"/>
  <c r="U2147" i="19"/>
  <c r="G2148" i="19"/>
  <c r="W2148" i="19" s="1"/>
  <c r="E2149" i="19"/>
  <c r="C2151" i="19"/>
  <c r="B2150" i="19"/>
  <c r="R2147" i="19" a="1"/>
  <c r="N2147" i="19" a="1"/>
  <c r="O2147" i="19" a="1"/>
  <c r="F2150" i="19" a="1"/>
  <c r="E2150" i="19" a="1"/>
  <c r="G2149" i="19" a="1"/>
  <c r="R2147" i="19" l="1"/>
  <c r="F2150" i="19"/>
  <c r="V2148" i="19"/>
  <c r="O2147" i="19"/>
  <c r="Q2147" i="19" s="1"/>
  <c r="N2147" i="19"/>
  <c r="P2147" i="19" s="1"/>
  <c r="K2148" i="19"/>
  <c r="L2148" i="19"/>
  <c r="M2148" i="19"/>
  <c r="S2148" i="19"/>
  <c r="J2148" i="19"/>
  <c r="I2148" i="19"/>
  <c r="U2148" i="19"/>
  <c r="X2148" i="19"/>
  <c r="T2148" i="19"/>
  <c r="G2149" i="19"/>
  <c r="H2147" i="19"/>
  <c r="E2150" i="19"/>
  <c r="C2152" i="19"/>
  <c r="B2151" i="19"/>
  <c r="R2148" i="19" a="1"/>
  <c r="O2148" i="19" a="1"/>
  <c r="R2149" i="19" a="1"/>
  <c r="N2148" i="19" a="1"/>
  <c r="F2151" i="19" a="1"/>
  <c r="E2151" i="19" a="1"/>
  <c r="G2150" i="19" a="1"/>
  <c r="R2148" i="19" l="1"/>
  <c r="F2151" i="19"/>
  <c r="V2149" i="19"/>
  <c r="W2149" i="19"/>
  <c r="O2148" i="19"/>
  <c r="Q2148" i="19" s="1"/>
  <c r="N2148" i="19"/>
  <c r="P2148" i="19" s="1"/>
  <c r="K2149" i="19"/>
  <c r="M2149" i="19"/>
  <c r="L2149" i="19"/>
  <c r="S2149" i="19"/>
  <c r="J2149" i="19"/>
  <c r="I2149" i="19"/>
  <c r="U2149" i="19"/>
  <c r="T2149" i="19"/>
  <c r="X2149" i="19"/>
  <c r="G2150" i="19"/>
  <c r="H2148" i="19"/>
  <c r="R2149" i="19"/>
  <c r="E2151" i="19"/>
  <c r="C2153" i="19"/>
  <c r="B2152" i="19"/>
  <c r="O2149" i="19" a="1"/>
  <c r="N2149" i="19" a="1"/>
  <c r="R2150" i="19" a="1"/>
  <c r="F2152" i="19" a="1"/>
  <c r="G2151" i="19" a="1"/>
  <c r="E2152" i="19" a="1"/>
  <c r="F2152" i="19" l="1"/>
  <c r="V2150" i="19"/>
  <c r="W2150" i="19"/>
  <c r="O2149" i="19"/>
  <c r="Q2149" i="19" s="1"/>
  <c r="N2149" i="19"/>
  <c r="P2149" i="19" s="1"/>
  <c r="L2150" i="19"/>
  <c r="M2150" i="19"/>
  <c r="K2150" i="19"/>
  <c r="J2150" i="19"/>
  <c r="S2150" i="19"/>
  <c r="X2150" i="19"/>
  <c r="U2150" i="19"/>
  <c r="I2150" i="19"/>
  <c r="T2150" i="19"/>
  <c r="G2151" i="19"/>
  <c r="H2149" i="19"/>
  <c r="R2150" i="19"/>
  <c r="E2152" i="19"/>
  <c r="C2154" i="19"/>
  <c r="B2153" i="19"/>
  <c r="O2150" i="19" a="1"/>
  <c r="R2151" i="19" a="1"/>
  <c r="N2150" i="19" a="1"/>
  <c r="F2153" i="19" a="1"/>
  <c r="E2153" i="19" a="1"/>
  <c r="G2152" i="19" a="1"/>
  <c r="F2153" i="19" l="1"/>
  <c r="V2151" i="19"/>
  <c r="W2151" i="19"/>
  <c r="O2150" i="19"/>
  <c r="Q2150" i="19" s="1"/>
  <c r="N2150" i="19"/>
  <c r="P2150" i="19" s="1"/>
  <c r="K2151" i="19"/>
  <c r="L2151" i="19"/>
  <c r="M2151" i="19"/>
  <c r="X2151" i="19"/>
  <c r="S2151" i="19"/>
  <c r="J2151" i="19"/>
  <c r="I2151" i="19"/>
  <c r="U2151" i="19"/>
  <c r="T2151" i="19"/>
  <c r="H2150" i="19"/>
  <c r="G2152" i="19"/>
  <c r="W2152" i="19" s="1"/>
  <c r="R2151" i="19"/>
  <c r="E2153" i="19"/>
  <c r="C2155" i="19"/>
  <c r="B2154" i="19"/>
  <c r="O2151" i="19" a="1"/>
  <c r="N2151" i="19" a="1"/>
  <c r="F2154" i="19" a="1"/>
  <c r="E2154" i="19" a="1"/>
  <c r="G2153" i="19" a="1"/>
  <c r="F2154" i="19" l="1"/>
  <c r="V2152" i="19"/>
  <c r="O2151" i="19"/>
  <c r="Q2151" i="19" s="1"/>
  <c r="N2151" i="19"/>
  <c r="P2151" i="19" s="1"/>
  <c r="L2152" i="19"/>
  <c r="K2152" i="19"/>
  <c r="M2152" i="19"/>
  <c r="S2152" i="19"/>
  <c r="X2152" i="19"/>
  <c r="T2152" i="19"/>
  <c r="J2152" i="19"/>
  <c r="U2152" i="19"/>
  <c r="I2152" i="19"/>
  <c r="G2153" i="19"/>
  <c r="W2153" i="19" s="1"/>
  <c r="H2151" i="19"/>
  <c r="E2154" i="19"/>
  <c r="C2156" i="19"/>
  <c r="B2155" i="19"/>
  <c r="O2152" i="19" a="1"/>
  <c r="N2152" i="19" a="1"/>
  <c r="R2152" i="19" a="1"/>
  <c r="F2155" i="19" a="1"/>
  <c r="E2155" i="19" a="1"/>
  <c r="G2154" i="19" a="1"/>
  <c r="R2152" i="19" l="1"/>
  <c r="F2155" i="19"/>
  <c r="V2153" i="19"/>
  <c r="O2152" i="19"/>
  <c r="Q2152" i="19" s="1"/>
  <c r="N2152" i="19"/>
  <c r="P2152" i="19" s="1"/>
  <c r="K2153" i="19"/>
  <c r="L2153" i="19"/>
  <c r="M2153" i="19"/>
  <c r="T2153" i="19"/>
  <c r="S2153" i="19"/>
  <c r="X2153" i="19"/>
  <c r="I2153" i="19"/>
  <c r="U2153" i="19"/>
  <c r="J2153" i="19"/>
  <c r="H2152" i="19"/>
  <c r="G2154" i="19"/>
  <c r="W2154" i="19" s="1"/>
  <c r="E2155" i="19"/>
  <c r="C2157" i="19"/>
  <c r="B2156" i="19"/>
  <c r="N2153" i="19" a="1"/>
  <c r="O2153" i="19" a="1"/>
  <c r="R2153" i="19" a="1"/>
  <c r="F2156" i="19" a="1"/>
  <c r="E2156" i="19" a="1"/>
  <c r="G2155" i="19" a="1"/>
  <c r="R2153" i="19" l="1"/>
  <c r="F2156" i="19"/>
  <c r="I2154" i="19"/>
  <c r="V2154" i="19"/>
  <c r="O2153" i="19"/>
  <c r="Q2153" i="19" s="1"/>
  <c r="N2153" i="19"/>
  <c r="P2153" i="19" s="1"/>
  <c r="K2154" i="19"/>
  <c r="L2154" i="19"/>
  <c r="M2154" i="19"/>
  <c r="H2153" i="19"/>
  <c r="S2154" i="19"/>
  <c r="J2154" i="19"/>
  <c r="T2154" i="19"/>
  <c r="U2154" i="19"/>
  <c r="X2154" i="19"/>
  <c r="G2155" i="19"/>
  <c r="W2155" i="19" s="1"/>
  <c r="E2156" i="19"/>
  <c r="C2158" i="19"/>
  <c r="B2157" i="19"/>
  <c r="R2154" i="19" a="1"/>
  <c r="N2154" i="19" a="1"/>
  <c r="O2154" i="19" a="1"/>
  <c r="F2157" i="19" a="1"/>
  <c r="E2157" i="19" a="1"/>
  <c r="G2156" i="19" a="1"/>
  <c r="R2154" i="19" l="1"/>
  <c r="F2157" i="19"/>
  <c r="V2155" i="19"/>
  <c r="O2154" i="19"/>
  <c r="Q2154" i="19" s="1"/>
  <c r="N2154" i="19"/>
  <c r="P2154" i="19" s="1"/>
  <c r="M2155" i="19"/>
  <c r="K2155" i="19"/>
  <c r="L2155" i="19"/>
  <c r="T2155" i="19"/>
  <c r="I2155" i="19"/>
  <c r="X2155" i="19"/>
  <c r="S2155" i="19"/>
  <c r="U2155" i="19"/>
  <c r="J2155" i="19"/>
  <c r="H2154" i="19"/>
  <c r="G2156" i="19"/>
  <c r="W2156" i="19" s="1"/>
  <c r="E2157" i="19"/>
  <c r="C2159" i="19"/>
  <c r="B2158" i="19"/>
  <c r="O2155" i="19" a="1"/>
  <c r="R2155" i="19" a="1"/>
  <c r="N2155" i="19" a="1"/>
  <c r="F2158" i="19" a="1"/>
  <c r="E2158" i="19" a="1"/>
  <c r="G2157" i="19" a="1"/>
  <c r="R2155" i="19" l="1"/>
  <c r="F2158" i="19"/>
  <c r="V2156" i="19"/>
  <c r="O2155" i="19"/>
  <c r="Q2155" i="19" s="1"/>
  <c r="N2155" i="19"/>
  <c r="P2155" i="19" s="1"/>
  <c r="K2156" i="19"/>
  <c r="L2156" i="19"/>
  <c r="M2156" i="19"/>
  <c r="T2156" i="19"/>
  <c r="X2156" i="19"/>
  <c r="H2155" i="19"/>
  <c r="J2156" i="19"/>
  <c r="S2156" i="19"/>
  <c r="U2156" i="19"/>
  <c r="I2156" i="19"/>
  <c r="G2157" i="19"/>
  <c r="W2157" i="19" s="1"/>
  <c r="E2158" i="19"/>
  <c r="C2160" i="19"/>
  <c r="B2159" i="19"/>
  <c r="R2156" i="19" a="1"/>
  <c r="O2156" i="19" a="1"/>
  <c r="N2156" i="19" a="1"/>
  <c r="F2159" i="19" a="1"/>
  <c r="E2159" i="19" a="1"/>
  <c r="G2158" i="19" a="1"/>
  <c r="R2156" i="19" l="1"/>
  <c r="F2159" i="19"/>
  <c r="V2157" i="19"/>
  <c r="O2156" i="19"/>
  <c r="Q2156" i="19" s="1"/>
  <c r="N2156" i="19"/>
  <c r="P2156" i="19" s="1"/>
  <c r="K2157" i="19"/>
  <c r="M2157" i="19"/>
  <c r="L2157" i="19"/>
  <c r="I2157" i="19"/>
  <c r="J2157" i="19"/>
  <c r="X2157" i="19"/>
  <c r="S2157" i="19"/>
  <c r="H2156" i="19"/>
  <c r="T2157" i="19"/>
  <c r="U2157" i="19"/>
  <c r="G2158" i="19"/>
  <c r="W2158" i="19" s="1"/>
  <c r="E2159" i="19"/>
  <c r="C2161" i="19"/>
  <c r="B2160" i="19"/>
  <c r="N2157" i="19" a="1"/>
  <c r="R2157" i="19" a="1"/>
  <c r="O2157" i="19" a="1"/>
  <c r="F2160" i="19" a="1"/>
  <c r="E2160" i="19" a="1"/>
  <c r="G2159" i="19" a="1"/>
  <c r="R2157" i="19" l="1"/>
  <c r="F2160" i="19"/>
  <c r="V2158" i="19"/>
  <c r="O2157" i="19"/>
  <c r="Q2157" i="19" s="1"/>
  <c r="N2157" i="19"/>
  <c r="P2157" i="19" s="1"/>
  <c r="L2158" i="19"/>
  <c r="M2158" i="19"/>
  <c r="K2158" i="19"/>
  <c r="J2158" i="19"/>
  <c r="U2158" i="19"/>
  <c r="X2158" i="19"/>
  <c r="T2158" i="19"/>
  <c r="I2158" i="19"/>
  <c r="S2158" i="19"/>
  <c r="G2159" i="19"/>
  <c r="H2157" i="19"/>
  <c r="E2160" i="19"/>
  <c r="C2162" i="19"/>
  <c r="B2161" i="19"/>
  <c r="O2158" i="19" a="1"/>
  <c r="R2159" i="19" a="1"/>
  <c r="R2158" i="19" a="1"/>
  <c r="N2158" i="19" a="1"/>
  <c r="F2161" i="19" a="1"/>
  <c r="E2161" i="19" a="1"/>
  <c r="G2160" i="19" a="1"/>
  <c r="R2158" i="19" l="1"/>
  <c r="F2161" i="19"/>
  <c r="V2159" i="19"/>
  <c r="W2159" i="19"/>
  <c r="O2158" i="19"/>
  <c r="Q2158" i="19" s="1"/>
  <c r="N2158" i="19"/>
  <c r="P2158" i="19" s="1"/>
  <c r="K2159" i="19"/>
  <c r="L2159" i="19"/>
  <c r="M2159" i="19"/>
  <c r="U2159" i="19"/>
  <c r="H2158" i="19"/>
  <c r="S2159" i="19"/>
  <c r="X2159" i="19"/>
  <c r="J2159" i="19"/>
  <c r="I2159" i="19"/>
  <c r="T2159" i="19"/>
  <c r="G2160" i="19"/>
  <c r="W2160" i="19" s="1"/>
  <c r="R2159" i="19"/>
  <c r="E2161" i="19"/>
  <c r="C2163" i="19"/>
  <c r="B2162" i="19"/>
  <c r="O2159" i="19" a="1"/>
  <c r="N2159" i="19" a="1"/>
  <c r="F2162" i="19" a="1"/>
  <c r="G2161" i="19" a="1"/>
  <c r="E2162" i="19" a="1"/>
  <c r="F2162" i="19" l="1"/>
  <c r="V2160" i="19"/>
  <c r="O2159" i="19"/>
  <c r="Q2159" i="19" s="1"/>
  <c r="N2159" i="19"/>
  <c r="P2159" i="19" s="1"/>
  <c r="L2160" i="19"/>
  <c r="K2160" i="19"/>
  <c r="M2160" i="19"/>
  <c r="T2160" i="19"/>
  <c r="U2160" i="19"/>
  <c r="J2160" i="19"/>
  <c r="S2160" i="19"/>
  <c r="X2160" i="19"/>
  <c r="I2160" i="19"/>
  <c r="G2161" i="19"/>
  <c r="H2159" i="19"/>
  <c r="E2162" i="19"/>
  <c r="C2164" i="19"/>
  <c r="B2163" i="19"/>
  <c r="O2160" i="19" a="1"/>
  <c r="R2160" i="19" a="1"/>
  <c r="R2161" i="19" a="1"/>
  <c r="N2160" i="19" a="1"/>
  <c r="F2163" i="19" a="1"/>
  <c r="E2163" i="19" a="1"/>
  <c r="G2162" i="19" a="1"/>
  <c r="R2160" i="19" l="1"/>
  <c r="F2163" i="19"/>
  <c r="V2161" i="19"/>
  <c r="W2161" i="19"/>
  <c r="O2160" i="19"/>
  <c r="Q2160" i="19" s="1"/>
  <c r="N2160" i="19"/>
  <c r="P2160" i="19" s="1"/>
  <c r="K2161" i="19"/>
  <c r="L2161" i="19"/>
  <c r="M2161" i="19"/>
  <c r="X2161" i="19"/>
  <c r="J2161" i="19"/>
  <c r="I2161" i="19"/>
  <c r="T2161" i="19"/>
  <c r="S2161" i="19"/>
  <c r="H2160" i="19"/>
  <c r="U2161" i="19"/>
  <c r="G2162" i="19"/>
  <c r="W2162" i="19" s="1"/>
  <c r="R2161" i="19"/>
  <c r="E2163" i="19"/>
  <c r="C2165" i="19"/>
  <c r="B2164" i="19"/>
  <c r="N2161" i="19" a="1"/>
  <c r="O2161" i="19" a="1"/>
  <c r="F2164" i="19" a="1"/>
  <c r="G2163" i="19" a="1"/>
  <c r="E2164" i="19" a="1"/>
  <c r="F2164" i="19" l="1"/>
  <c r="V2162" i="19"/>
  <c r="O2161" i="19"/>
  <c r="Q2161" i="19" s="1"/>
  <c r="N2161" i="19"/>
  <c r="P2161" i="19" s="1"/>
  <c r="K2162" i="19"/>
  <c r="L2162" i="19"/>
  <c r="M2162" i="19"/>
  <c r="J2162" i="19"/>
  <c r="I2162" i="19"/>
  <c r="S2162" i="19"/>
  <c r="X2162" i="19"/>
  <c r="U2162" i="19"/>
  <c r="T2162" i="19"/>
  <c r="G2163" i="19"/>
  <c r="H2161" i="19"/>
  <c r="E2164" i="19"/>
  <c r="C2166" i="19"/>
  <c r="B2165" i="19"/>
  <c r="R2163" i="19" a="1"/>
  <c r="R2162" i="19" a="1"/>
  <c r="O2162" i="19" a="1"/>
  <c r="N2162" i="19" a="1"/>
  <c r="F2165" i="19" a="1"/>
  <c r="E2165" i="19" a="1"/>
  <c r="G2164" i="19" a="1"/>
  <c r="R2162" i="19" l="1"/>
  <c r="F2165" i="19"/>
  <c r="V2163" i="19"/>
  <c r="W2163" i="19"/>
  <c r="O2162" i="19"/>
  <c r="Q2162" i="19" s="1"/>
  <c r="N2162" i="19"/>
  <c r="P2162" i="19" s="1"/>
  <c r="M2163" i="19"/>
  <c r="K2163" i="19"/>
  <c r="L2163" i="19"/>
  <c r="U2163" i="19"/>
  <c r="T2163" i="19"/>
  <c r="J2163" i="19"/>
  <c r="S2163" i="19"/>
  <c r="X2163" i="19"/>
  <c r="I2163" i="19"/>
  <c r="H2162" i="19"/>
  <c r="G2164" i="19"/>
  <c r="W2164" i="19" s="1"/>
  <c r="R2163" i="19"/>
  <c r="E2165" i="19"/>
  <c r="C2167" i="19"/>
  <c r="B2166" i="19"/>
  <c r="O2163" i="19" a="1"/>
  <c r="N2163" i="19" a="1"/>
  <c r="F2166" i="19" a="1"/>
  <c r="G2165" i="19" a="1"/>
  <c r="E2166" i="19" a="1"/>
  <c r="F2166" i="19" l="1"/>
  <c r="V2164" i="19"/>
  <c r="O2163" i="19"/>
  <c r="Q2163" i="19" s="1"/>
  <c r="N2163" i="19"/>
  <c r="P2163" i="19" s="1"/>
  <c r="K2164" i="19"/>
  <c r="L2164" i="19"/>
  <c r="M2164" i="19"/>
  <c r="S2164" i="19"/>
  <c r="I2164" i="19"/>
  <c r="U2164" i="19"/>
  <c r="X2164" i="19"/>
  <c r="J2164" i="19"/>
  <c r="T2164" i="19"/>
  <c r="G2165" i="19"/>
  <c r="W2165" i="19" s="1"/>
  <c r="H2163" i="19"/>
  <c r="E2166" i="19"/>
  <c r="C2168" i="19"/>
  <c r="B2167" i="19"/>
  <c r="R2164" i="19" a="1"/>
  <c r="O2164" i="19" a="1"/>
  <c r="N2164" i="19" a="1"/>
  <c r="F2167" i="19" a="1"/>
  <c r="E2167" i="19" a="1"/>
  <c r="G2166" i="19" a="1"/>
  <c r="R2164" i="19" l="1"/>
  <c r="F2167" i="19"/>
  <c r="V2165" i="19"/>
  <c r="O2164" i="19"/>
  <c r="Q2164" i="19" s="1"/>
  <c r="N2164" i="19"/>
  <c r="P2164" i="19" s="1"/>
  <c r="K2165" i="19"/>
  <c r="M2165" i="19"/>
  <c r="L2165" i="19"/>
  <c r="I2165" i="19"/>
  <c r="T2165" i="19"/>
  <c r="S2165" i="19"/>
  <c r="J2165" i="19"/>
  <c r="U2165" i="19"/>
  <c r="H2164" i="19"/>
  <c r="X2165" i="19"/>
  <c r="G2166" i="19"/>
  <c r="W2166" i="19" s="1"/>
  <c r="E2167" i="19"/>
  <c r="C2169" i="19"/>
  <c r="B2168" i="19"/>
  <c r="R2165" i="19" a="1"/>
  <c r="O2165" i="19" a="1"/>
  <c r="N2165" i="19" a="1"/>
  <c r="F2168" i="19" a="1"/>
  <c r="E2168" i="19" a="1"/>
  <c r="G2167" i="19" a="1"/>
  <c r="R2165" i="19" l="1"/>
  <c r="F2168" i="19"/>
  <c r="V2166" i="19"/>
  <c r="O2165" i="19"/>
  <c r="Q2165" i="19" s="1"/>
  <c r="N2165" i="19"/>
  <c r="P2165" i="19" s="1"/>
  <c r="L2166" i="19"/>
  <c r="M2166" i="19"/>
  <c r="K2166" i="19"/>
  <c r="H2165" i="19"/>
  <c r="U2166" i="19"/>
  <c r="S2166" i="19"/>
  <c r="T2166" i="19"/>
  <c r="J2166" i="19"/>
  <c r="I2166" i="19"/>
  <c r="X2166" i="19"/>
  <c r="G2167" i="19"/>
  <c r="W2167" i="19" s="1"/>
  <c r="E2168" i="19"/>
  <c r="C2170" i="19"/>
  <c r="B2169" i="19"/>
  <c r="R2166" i="19" a="1"/>
  <c r="N2166" i="19" a="1"/>
  <c r="O2166" i="19" a="1"/>
  <c r="F2169" i="19" a="1"/>
  <c r="E2169" i="19" a="1"/>
  <c r="G2168" i="19" a="1"/>
  <c r="R2166" i="19" l="1"/>
  <c r="F2169" i="19"/>
  <c r="V2167" i="19"/>
  <c r="O2166" i="19"/>
  <c r="Q2166" i="19" s="1"/>
  <c r="N2166" i="19"/>
  <c r="P2166" i="19" s="1"/>
  <c r="K2167" i="19"/>
  <c r="L2167" i="19"/>
  <c r="M2167" i="19"/>
  <c r="T2167" i="19"/>
  <c r="H2166" i="19"/>
  <c r="U2167" i="19"/>
  <c r="J2167" i="19"/>
  <c r="S2167" i="19"/>
  <c r="I2167" i="19"/>
  <c r="X2167" i="19"/>
  <c r="G2168" i="19"/>
  <c r="W2168" i="19" s="1"/>
  <c r="E2169" i="19"/>
  <c r="C2171" i="19"/>
  <c r="B2170" i="19"/>
  <c r="R2167" i="19" a="1"/>
  <c r="O2167" i="19" a="1"/>
  <c r="N2167" i="19" a="1"/>
  <c r="F2170" i="19" a="1"/>
  <c r="E2170" i="19" a="1"/>
  <c r="G2169" i="19" a="1"/>
  <c r="R2167" i="19" l="1"/>
  <c r="F2170" i="19"/>
  <c r="V2168" i="19"/>
  <c r="O2167" i="19"/>
  <c r="Q2167" i="19" s="1"/>
  <c r="N2167" i="19"/>
  <c r="P2167" i="19" s="1"/>
  <c r="H2167" i="19"/>
  <c r="L2168" i="19"/>
  <c r="K2168" i="19"/>
  <c r="M2168" i="19"/>
  <c r="I2168" i="19"/>
  <c r="S2168" i="19"/>
  <c r="T2168" i="19"/>
  <c r="U2168" i="19"/>
  <c r="X2168" i="19"/>
  <c r="J2168" i="19"/>
  <c r="G2169" i="19"/>
  <c r="W2169" i="19" s="1"/>
  <c r="E2170" i="19"/>
  <c r="C2172" i="19"/>
  <c r="B2171" i="19"/>
  <c r="N2168" i="19" a="1"/>
  <c r="O2168" i="19" a="1"/>
  <c r="R2168" i="19" a="1"/>
  <c r="F2171" i="19" a="1"/>
  <c r="E2171" i="19" a="1"/>
  <c r="G2170" i="19" a="1"/>
  <c r="R2168" i="19" l="1"/>
  <c r="F2171" i="19"/>
  <c r="V2169" i="19"/>
  <c r="O2168" i="19"/>
  <c r="Q2168" i="19" s="1"/>
  <c r="N2168" i="19"/>
  <c r="P2168" i="19" s="1"/>
  <c r="K2169" i="19"/>
  <c r="L2169" i="19"/>
  <c r="M2169" i="19"/>
  <c r="H2168" i="19"/>
  <c r="I2169" i="19"/>
  <c r="U2169" i="19"/>
  <c r="T2169" i="19"/>
  <c r="S2169" i="19"/>
  <c r="J2169" i="19"/>
  <c r="X2169" i="19"/>
  <c r="G2170" i="19"/>
  <c r="W2170" i="19" s="1"/>
  <c r="E2171" i="19"/>
  <c r="C2173" i="19"/>
  <c r="B2172" i="19"/>
  <c r="R2169" i="19" a="1"/>
  <c r="O2169" i="19" a="1"/>
  <c r="N2169" i="19" a="1"/>
  <c r="F2172" i="19" a="1"/>
  <c r="E2172" i="19" a="1"/>
  <c r="G2171" i="19" a="1"/>
  <c r="R2169" i="19" l="1"/>
  <c r="F2172" i="19"/>
  <c r="V2170" i="19"/>
  <c r="O2169" i="19"/>
  <c r="Q2169" i="19" s="1"/>
  <c r="N2169" i="19"/>
  <c r="K2170" i="19"/>
  <c r="L2170" i="19"/>
  <c r="M2170" i="19"/>
  <c r="J2170" i="19"/>
  <c r="U2170" i="19"/>
  <c r="T2170" i="19"/>
  <c r="S2170" i="19"/>
  <c r="X2170" i="19"/>
  <c r="I2170" i="19"/>
  <c r="G2171" i="19"/>
  <c r="W2171" i="19" s="1"/>
  <c r="E2172" i="19"/>
  <c r="C2174" i="19"/>
  <c r="B2173" i="19"/>
  <c r="R2170" i="19" a="1"/>
  <c r="N2170" i="19" a="1"/>
  <c r="O2170" i="19" a="1"/>
  <c r="F2173" i="19" a="1"/>
  <c r="E2173" i="19" a="1"/>
  <c r="G2172" i="19" a="1"/>
  <c r="R2170" i="19" l="1"/>
  <c r="F2173" i="19"/>
  <c r="V2171" i="19"/>
  <c r="O2170" i="19"/>
  <c r="Q2170" i="19" s="1"/>
  <c r="H2169" i="19"/>
  <c r="P2169" i="19"/>
  <c r="N2170" i="19"/>
  <c r="P2170" i="19" s="1"/>
  <c r="M2171" i="19"/>
  <c r="K2171" i="19"/>
  <c r="L2171" i="19"/>
  <c r="U2171" i="19"/>
  <c r="I2171" i="19"/>
  <c r="X2171" i="19"/>
  <c r="T2171" i="19"/>
  <c r="J2171" i="19"/>
  <c r="S2171" i="19"/>
  <c r="G2172" i="19"/>
  <c r="W2172" i="19" s="1"/>
  <c r="H2170" i="19"/>
  <c r="E2173" i="19"/>
  <c r="C2175" i="19"/>
  <c r="B2174" i="19"/>
  <c r="N2171" i="19" a="1"/>
  <c r="R2171" i="19" a="1"/>
  <c r="O2171" i="19" a="1"/>
  <c r="F2174" i="19" a="1"/>
  <c r="E2174" i="19" a="1"/>
  <c r="G2173" i="19" a="1"/>
  <c r="R2171" i="19" l="1"/>
  <c r="F2174" i="19"/>
  <c r="V2172" i="19"/>
  <c r="O2171" i="19"/>
  <c r="Q2171" i="19" s="1"/>
  <c r="N2171" i="19"/>
  <c r="P2171" i="19" s="1"/>
  <c r="K2172" i="19"/>
  <c r="L2172" i="19"/>
  <c r="M2172" i="19"/>
  <c r="I2172" i="19"/>
  <c r="J2172" i="19"/>
  <c r="U2172" i="19"/>
  <c r="T2172" i="19"/>
  <c r="X2172" i="19"/>
  <c r="S2172" i="19"/>
  <c r="G2173" i="19"/>
  <c r="H2171" i="19"/>
  <c r="E2174" i="19"/>
  <c r="C2176" i="19"/>
  <c r="B2175" i="19"/>
  <c r="R2172" i="19" a="1"/>
  <c r="N2172" i="19" a="1"/>
  <c r="O2172" i="19" a="1"/>
  <c r="R2173" i="19" a="1"/>
  <c r="F2175" i="19" a="1"/>
  <c r="E2175" i="19" a="1"/>
  <c r="G2174" i="19" a="1"/>
  <c r="R2172" i="19" l="1"/>
  <c r="F2175" i="19"/>
  <c r="V2173" i="19"/>
  <c r="W2173" i="19"/>
  <c r="O2172" i="19"/>
  <c r="Q2172" i="19" s="1"/>
  <c r="N2172" i="19"/>
  <c r="P2172" i="19" s="1"/>
  <c r="K2173" i="19"/>
  <c r="M2173" i="19"/>
  <c r="L2173" i="19"/>
  <c r="I2173" i="19"/>
  <c r="T2173" i="19"/>
  <c r="S2173" i="19"/>
  <c r="J2173" i="19"/>
  <c r="X2173" i="19"/>
  <c r="U2173" i="19"/>
  <c r="G2174" i="19"/>
  <c r="R2173" i="19"/>
  <c r="H2172" i="19"/>
  <c r="E2175" i="19"/>
  <c r="C2177" i="19"/>
  <c r="B2176" i="19"/>
  <c r="R2174" i="19" a="1"/>
  <c r="O2173" i="19" a="1"/>
  <c r="N2173" i="19" a="1"/>
  <c r="F2176" i="19" a="1"/>
  <c r="G2175" i="19" a="1"/>
  <c r="E2176" i="19" a="1"/>
  <c r="F2176" i="19" l="1"/>
  <c r="V2174" i="19"/>
  <c r="W2174" i="19"/>
  <c r="O2173" i="19"/>
  <c r="Q2173" i="19" s="1"/>
  <c r="N2173" i="19"/>
  <c r="P2173" i="19" s="1"/>
  <c r="L2174" i="19"/>
  <c r="M2174" i="19"/>
  <c r="K2174" i="19"/>
  <c r="X2174" i="19"/>
  <c r="J2174" i="19"/>
  <c r="I2174" i="19"/>
  <c r="U2174" i="19"/>
  <c r="S2174" i="19"/>
  <c r="T2174" i="19"/>
  <c r="H2173" i="19"/>
  <c r="G2175" i="19"/>
  <c r="W2175" i="19" s="1"/>
  <c r="R2174" i="19"/>
  <c r="E2176" i="19"/>
  <c r="C2178" i="19"/>
  <c r="B2177" i="19"/>
  <c r="N2174" i="19" a="1"/>
  <c r="O2174" i="19" a="1"/>
  <c r="F2177" i="19" a="1"/>
  <c r="E2177" i="19" a="1"/>
  <c r="G2176" i="19" a="1"/>
  <c r="F2177" i="19" l="1"/>
  <c r="V2175" i="19"/>
  <c r="O2174" i="19"/>
  <c r="Q2174" i="19" s="1"/>
  <c r="N2174" i="19"/>
  <c r="P2174" i="19" s="1"/>
  <c r="H2174" i="19"/>
  <c r="K2175" i="19"/>
  <c r="L2175" i="19"/>
  <c r="M2175" i="19"/>
  <c r="S2175" i="19"/>
  <c r="X2175" i="19"/>
  <c r="I2175" i="19"/>
  <c r="T2175" i="19"/>
  <c r="U2175" i="19"/>
  <c r="J2175" i="19"/>
  <c r="G2176" i="19"/>
  <c r="W2176" i="19" s="1"/>
  <c r="E2177" i="19"/>
  <c r="C2179" i="19"/>
  <c r="B2178" i="19"/>
  <c r="R2175" i="19" a="1"/>
  <c r="O2175" i="19" a="1"/>
  <c r="N2175" i="19" a="1"/>
  <c r="F2178" i="19" a="1"/>
  <c r="E2178" i="19" a="1"/>
  <c r="G2177" i="19" a="1"/>
  <c r="R2175" i="19" l="1"/>
  <c r="F2178" i="19"/>
  <c r="V2176" i="19"/>
  <c r="O2175" i="19"/>
  <c r="Q2175" i="19" s="1"/>
  <c r="N2175" i="19"/>
  <c r="P2175" i="19" s="1"/>
  <c r="L2176" i="19"/>
  <c r="K2176" i="19"/>
  <c r="M2176" i="19"/>
  <c r="I2176" i="19"/>
  <c r="S2176" i="19"/>
  <c r="X2176" i="19"/>
  <c r="T2176" i="19"/>
  <c r="U2176" i="19"/>
  <c r="J2176" i="19"/>
  <c r="G2177" i="19"/>
  <c r="H2175" i="19"/>
  <c r="E2178" i="19"/>
  <c r="C2180" i="19"/>
  <c r="B2179" i="19"/>
  <c r="R2176" i="19" a="1"/>
  <c r="N2176" i="19" a="1"/>
  <c r="O2176" i="19" a="1"/>
  <c r="R2177" i="19" a="1"/>
  <c r="F2179" i="19" a="1"/>
  <c r="E2179" i="19" a="1"/>
  <c r="G2178" i="19" a="1"/>
  <c r="R2176" i="19" l="1"/>
  <c r="F2179" i="19"/>
  <c r="V2177" i="19"/>
  <c r="W2177" i="19"/>
  <c r="O2176" i="19"/>
  <c r="Q2176" i="19" s="1"/>
  <c r="N2176" i="19"/>
  <c r="P2176" i="19" s="1"/>
  <c r="K2177" i="19"/>
  <c r="L2177" i="19"/>
  <c r="M2177" i="19"/>
  <c r="U2177" i="19"/>
  <c r="S2177" i="19"/>
  <c r="T2177" i="19"/>
  <c r="J2177" i="19"/>
  <c r="I2177" i="19"/>
  <c r="X2177" i="19"/>
  <c r="H2176" i="19"/>
  <c r="G2178" i="19"/>
  <c r="W2178" i="19" s="1"/>
  <c r="R2177" i="19"/>
  <c r="E2179" i="19"/>
  <c r="C2181" i="19"/>
  <c r="B2180" i="19"/>
  <c r="N2177" i="19" a="1"/>
  <c r="O2177" i="19" a="1"/>
  <c r="F2180" i="19" a="1"/>
  <c r="G2179" i="19" a="1"/>
  <c r="E2180" i="19" a="1"/>
  <c r="F2180" i="19" l="1"/>
  <c r="V2178" i="19"/>
  <c r="O2177" i="19"/>
  <c r="Q2177" i="19" s="1"/>
  <c r="N2177" i="19"/>
  <c r="P2177" i="19" s="1"/>
  <c r="K2178" i="19"/>
  <c r="L2178" i="19"/>
  <c r="M2178" i="19"/>
  <c r="I2178" i="19"/>
  <c r="U2178" i="19"/>
  <c r="J2178" i="19"/>
  <c r="S2178" i="19"/>
  <c r="X2178" i="19"/>
  <c r="T2178" i="19"/>
  <c r="G2179" i="19"/>
  <c r="H2177" i="19"/>
  <c r="E2180" i="19"/>
  <c r="C2182" i="19"/>
  <c r="B2181" i="19"/>
  <c r="R2178" i="19" a="1"/>
  <c r="O2178" i="19" a="1"/>
  <c r="R2179" i="19" a="1"/>
  <c r="N2178" i="19" a="1"/>
  <c r="F2181" i="19" a="1"/>
  <c r="G2180" i="19" a="1"/>
  <c r="E2181" i="19" a="1"/>
  <c r="R2178" i="19" l="1"/>
  <c r="F2181" i="19"/>
  <c r="V2179" i="19"/>
  <c r="W2179" i="19"/>
  <c r="O2178" i="19"/>
  <c r="Q2178" i="19" s="1"/>
  <c r="N2178" i="19"/>
  <c r="P2178" i="19" s="1"/>
  <c r="H2178" i="19"/>
  <c r="M2179" i="19"/>
  <c r="K2179" i="19"/>
  <c r="L2179" i="19"/>
  <c r="U2179" i="19"/>
  <c r="X2179" i="19"/>
  <c r="T2179" i="19"/>
  <c r="S2179" i="19"/>
  <c r="I2179" i="19"/>
  <c r="J2179" i="19"/>
  <c r="G2180" i="19"/>
  <c r="W2180" i="19" s="1"/>
  <c r="R2179" i="19"/>
  <c r="E2181" i="19"/>
  <c r="C2183" i="19"/>
  <c r="B2182" i="19"/>
  <c r="N2179" i="19" a="1"/>
  <c r="O2179" i="19" a="1"/>
  <c r="F2182" i="19" a="1"/>
  <c r="G2181" i="19" a="1"/>
  <c r="E2182" i="19" a="1"/>
  <c r="F2182" i="19" l="1"/>
  <c r="V2180" i="19"/>
  <c r="O2179" i="19"/>
  <c r="Q2179" i="19" s="1"/>
  <c r="N2179" i="19"/>
  <c r="P2179" i="19" s="1"/>
  <c r="K2180" i="19"/>
  <c r="L2180" i="19"/>
  <c r="M2180" i="19"/>
  <c r="U2180" i="19"/>
  <c r="S2180" i="19"/>
  <c r="I2180" i="19"/>
  <c r="T2180" i="19"/>
  <c r="X2180" i="19"/>
  <c r="H2179" i="19"/>
  <c r="J2180" i="19"/>
  <c r="G2181" i="19"/>
  <c r="W2181" i="19" s="1"/>
  <c r="E2182" i="19"/>
  <c r="C2184" i="19"/>
  <c r="B2183" i="19"/>
  <c r="R2180" i="19" a="1"/>
  <c r="O2180" i="19" a="1"/>
  <c r="N2180" i="19" a="1"/>
  <c r="F2183" i="19" a="1"/>
  <c r="E2183" i="19" a="1"/>
  <c r="G2182" i="19" a="1"/>
  <c r="R2180" i="19" l="1"/>
  <c r="F2183" i="19"/>
  <c r="V2181" i="19"/>
  <c r="O2180" i="19"/>
  <c r="Q2180" i="19" s="1"/>
  <c r="N2180" i="19"/>
  <c r="P2180" i="19" s="1"/>
  <c r="K2181" i="19"/>
  <c r="M2181" i="19"/>
  <c r="L2181" i="19"/>
  <c r="X2181" i="19"/>
  <c r="U2181" i="19"/>
  <c r="T2181" i="19"/>
  <c r="J2181" i="19"/>
  <c r="S2181" i="19"/>
  <c r="I2181" i="19"/>
  <c r="G2182" i="19"/>
  <c r="H2180" i="19"/>
  <c r="E2183" i="19"/>
  <c r="C2185" i="19"/>
  <c r="B2184" i="19"/>
  <c r="O2181" i="19" a="1"/>
  <c r="R2181" i="19" a="1"/>
  <c r="N2181" i="19" a="1"/>
  <c r="R2182" i="19" a="1"/>
  <c r="F2184" i="19" a="1"/>
  <c r="G2183" i="19" a="1"/>
  <c r="E2184" i="19" a="1"/>
  <c r="R2181" i="19" l="1"/>
  <c r="F2184" i="19"/>
  <c r="V2182" i="19"/>
  <c r="W2182" i="19"/>
  <c r="O2181" i="19"/>
  <c r="Q2181" i="19" s="1"/>
  <c r="N2181" i="19"/>
  <c r="P2181" i="19" s="1"/>
  <c r="L2182" i="19"/>
  <c r="M2182" i="19"/>
  <c r="K2182" i="19"/>
  <c r="I2182" i="19"/>
  <c r="X2182" i="19"/>
  <c r="U2182" i="19"/>
  <c r="S2182" i="19"/>
  <c r="J2182" i="19"/>
  <c r="T2182" i="19"/>
  <c r="G2183" i="19"/>
  <c r="R2182" i="19"/>
  <c r="H2181" i="19"/>
  <c r="E2184" i="19"/>
  <c r="C2186" i="19"/>
  <c r="B2185" i="19"/>
  <c r="O2182" i="19" a="1"/>
  <c r="R2183" i="19" a="1"/>
  <c r="N2182" i="19" a="1"/>
  <c r="F2185" i="19" a="1"/>
  <c r="E2185" i="19" a="1"/>
  <c r="G2184" i="19" a="1"/>
  <c r="F2185" i="19" l="1"/>
  <c r="V2183" i="19"/>
  <c r="W2183" i="19"/>
  <c r="O2182" i="19"/>
  <c r="Q2182" i="19" s="1"/>
  <c r="N2182" i="19"/>
  <c r="P2182" i="19" s="1"/>
  <c r="K2183" i="19"/>
  <c r="L2183" i="19"/>
  <c r="M2183" i="19"/>
  <c r="H2182" i="19"/>
  <c r="U2183" i="19"/>
  <c r="I2183" i="19"/>
  <c r="X2183" i="19"/>
  <c r="T2183" i="19"/>
  <c r="S2183" i="19"/>
  <c r="J2183" i="19"/>
  <c r="G2184" i="19"/>
  <c r="W2184" i="19" s="1"/>
  <c r="R2183" i="19"/>
  <c r="E2185" i="19"/>
  <c r="C2187" i="19"/>
  <c r="B2186" i="19"/>
  <c r="O2183" i="19" a="1"/>
  <c r="N2183" i="19" a="1"/>
  <c r="F2186" i="19" a="1"/>
  <c r="E2186" i="19" a="1"/>
  <c r="G2185" i="19" a="1"/>
  <c r="F2186" i="19" l="1"/>
  <c r="V2184" i="19"/>
  <c r="O2183" i="19"/>
  <c r="Q2183" i="19" s="1"/>
  <c r="N2183" i="19"/>
  <c r="P2183" i="19" s="1"/>
  <c r="H2183" i="19"/>
  <c r="L2184" i="19"/>
  <c r="K2184" i="19"/>
  <c r="M2184" i="19"/>
  <c r="J2184" i="19"/>
  <c r="T2184" i="19"/>
  <c r="I2184" i="19"/>
  <c r="U2184" i="19"/>
  <c r="S2184" i="19"/>
  <c r="X2184" i="19"/>
  <c r="G2185" i="19"/>
  <c r="W2185" i="19" s="1"/>
  <c r="E2186" i="19"/>
  <c r="C2188" i="19"/>
  <c r="B2187" i="19"/>
  <c r="R2184" i="19" a="1"/>
  <c r="N2184" i="19" a="1"/>
  <c r="O2184" i="19" a="1"/>
  <c r="F2187" i="19" a="1"/>
  <c r="E2187" i="19" a="1"/>
  <c r="G2186" i="19" a="1"/>
  <c r="R2184" i="19" l="1"/>
  <c r="F2187" i="19"/>
  <c r="V2185" i="19"/>
  <c r="O2184" i="19"/>
  <c r="Q2184" i="19" s="1"/>
  <c r="N2184" i="19"/>
  <c r="P2184" i="19" s="1"/>
  <c r="K2185" i="19"/>
  <c r="L2185" i="19"/>
  <c r="M2185" i="19"/>
  <c r="X2185" i="19"/>
  <c r="J2185" i="19"/>
  <c r="U2185" i="19"/>
  <c r="T2185" i="19"/>
  <c r="I2185" i="19"/>
  <c r="H2184" i="19"/>
  <c r="S2185" i="19"/>
  <c r="G2186" i="19"/>
  <c r="W2186" i="19" s="1"/>
  <c r="E2187" i="19"/>
  <c r="C2189" i="19"/>
  <c r="B2188" i="19"/>
  <c r="O2185" i="19" a="1"/>
  <c r="R2185" i="19" a="1"/>
  <c r="N2185" i="19" a="1"/>
  <c r="F2188" i="19" a="1"/>
  <c r="E2188" i="19" a="1"/>
  <c r="G2187" i="19" a="1"/>
  <c r="R2185" i="19" l="1"/>
  <c r="F2188" i="19"/>
  <c r="V2186" i="19"/>
  <c r="O2185" i="19"/>
  <c r="Q2185" i="19" s="1"/>
  <c r="N2185" i="19"/>
  <c r="P2185" i="19" s="1"/>
  <c r="T2186" i="19"/>
  <c r="K2186" i="19"/>
  <c r="L2186" i="19"/>
  <c r="M2186" i="19"/>
  <c r="S2186" i="19"/>
  <c r="H2185" i="19"/>
  <c r="J2186" i="19"/>
  <c r="X2186" i="19"/>
  <c r="U2186" i="19"/>
  <c r="I2186" i="19"/>
  <c r="G2187" i="19"/>
  <c r="W2187" i="19" s="1"/>
  <c r="E2188" i="19"/>
  <c r="C2190" i="19"/>
  <c r="B2189" i="19"/>
  <c r="N2186" i="19" a="1"/>
  <c r="R2186" i="19" a="1"/>
  <c r="O2186" i="19" a="1"/>
  <c r="F2189" i="19" a="1"/>
  <c r="E2189" i="19" a="1"/>
  <c r="G2188" i="19" a="1"/>
  <c r="R2186" i="19" l="1"/>
  <c r="F2189" i="19"/>
  <c r="V2187" i="19"/>
  <c r="O2186" i="19"/>
  <c r="Q2186" i="19" s="1"/>
  <c r="N2186" i="19"/>
  <c r="P2186" i="19" s="1"/>
  <c r="M2187" i="19"/>
  <c r="K2187" i="19"/>
  <c r="L2187" i="19"/>
  <c r="X2187" i="19"/>
  <c r="U2187" i="19"/>
  <c r="I2187" i="19"/>
  <c r="T2187" i="19"/>
  <c r="J2187" i="19"/>
  <c r="S2187" i="19"/>
  <c r="G2188" i="19"/>
  <c r="H2186" i="19"/>
  <c r="E2189" i="19"/>
  <c r="C2191" i="19"/>
  <c r="B2190" i="19"/>
  <c r="R2187" i="19" a="1"/>
  <c r="O2187" i="19" a="1"/>
  <c r="N2187" i="19" a="1"/>
  <c r="R2188" i="19" a="1"/>
  <c r="F2190" i="19" a="1"/>
  <c r="E2190" i="19" a="1"/>
  <c r="G2189" i="19" a="1"/>
  <c r="R2187" i="19" l="1"/>
  <c r="F2190" i="19"/>
  <c r="V2188" i="19"/>
  <c r="W2188" i="19"/>
  <c r="O2187" i="19"/>
  <c r="Q2187" i="19" s="1"/>
  <c r="N2187" i="19"/>
  <c r="P2187" i="19" s="1"/>
  <c r="K2188" i="19"/>
  <c r="L2188" i="19"/>
  <c r="M2188" i="19"/>
  <c r="S2188" i="19"/>
  <c r="X2188" i="19"/>
  <c r="T2188" i="19"/>
  <c r="U2188" i="19"/>
  <c r="H2187" i="19"/>
  <c r="I2188" i="19"/>
  <c r="J2188" i="19"/>
  <c r="G2189" i="19"/>
  <c r="W2189" i="19" s="1"/>
  <c r="R2188" i="19"/>
  <c r="E2190" i="19"/>
  <c r="C2192" i="19"/>
  <c r="B2191" i="19"/>
  <c r="O2188" i="19" a="1"/>
  <c r="N2188" i="19" a="1"/>
  <c r="F2191" i="19" a="1"/>
  <c r="E2191" i="19" a="1"/>
  <c r="G2190" i="19" a="1"/>
  <c r="F2191" i="19" l="1"/>
  <c r="V2189" i="19"/>
  <c r="O2188" i="19"/>
  <c r="Q2188" i="19" s="1"/>
  <c r="N2188" i="19"/>
  <c r="P2188" i="19" s="1"/>
  <c r="K2189" i="19"/>
  <c r="M2189" i="19"/>
  <c r="L2189" i="19"/>
  <c r="I2189" i="19"/>
  <c r="J2189" i="19"/>
  <c r="X2189" i="19"/>
  <c r="U2189" i="19"/>
  <c r="S2189" i="19"/>
  <c r="T2189" i="19"/>
  <c r="G2190" i="19"/>
  <c r="H2188" i="19"/>
  <c r="E2191" i="19"/>
  <c r="C2193" i="19"/>
  <c r="B2192" i="19"/>
  <c r="O2189" i="19" a="1"/>
  <c r="R2189" i="19" a="1"/>
  <c r="R2190" i="19" a="1"/>
  <c r="N2189" i="19" a="1"/>
  <c r="F2192" i="19" a="1"/>
  <c r="E2192" i="19" a="1"/>
  <c r="G2191" i="19" a="1"/>
  <c r="R2189" i="19" l="1"/>
  <c r="F2192" i="19"/>
  <c r="V2190" i="19"/>
  <c r="W2190" i="19"/>
  <c r="O2189" i="19"/>
  <c r="Q2189" i="19" s="1"/>
  <c r="N2189" i="19"/>
  <c r="P2189" i="19" s="1"/>
  <c r="L2190" i="19"/>
  <c r="M2190" i="19"/>
  <c r="K2190" i="19"/>
  <c r="X2190" i="19"/>
  <c r="H2189" i="19"/>
  <c r="J2190" i="19"/>
  <c r="T2190" i="19"/>
  <c r="I2190" i="19"/>
  <c r="U2190" i="19"/>
  <c r="S2190" i="19"/>
  <c r="G2191" i="19"/>
  <c r="W2191" i="19" s="1"/>
  <c r="R2190" i="19"/>
  <c r="E2192" i="19"/>
  <c r="C2194" i="19"/>
  <c r="B2193" i="19"/>
  <c r="O2190" i="19" a="1"/>
  <c r="N2190" i="19" a="1"/>
  <c r="F2193" i="19" a="1"/>
  <c r="E2193" i="19" a="1"/>
  <c r="G2192" i="19" a="1"/>
  <c r="F2193" i="19" l="1"/>
  <c r="V2191" i="19"/>
  <c r="O2190" i="19"/>
  <c r="Q2190" i="19" s="1"/>
  <c r="N2190" i="19"/>
  <c r="P2190" i="19" s="1"/>
  <c r="K2191" i="19"/>
  <c r="L2191" i="19"/>
  <c r="M2191" i="19"/>
  <c r="X2191" i="19"/>
  <c r="H2190" i="19"/>
  <c r="T2191" i="19"/>
  <c r="J2191" i="19"/>
  <c r="S2191" i="19"/>
  <c r="I2191" i="19"/>
  <c r="U2191" i="19"/>
  <c r="G2192" i="19"/>
  <c r="W2192" i="19" s="1"/>
  <c r="E2193" i="19"/>
  <c r="C2195" i="19"/>
  <c r="B2194" i="19"/>
  <c r="R2191" i="19" a="1"/>
  <c r="N2191" i="19" a="1"/>
  <c r="O2191" i="19" a="1"/>
  <c r="F2194" i="19" a="1"/>
  <c r="E2194" i="19" a="1"/>
  <c r="G2193" i="19" a="1"/>
  <c r="R2191" i="19" l="1"/>
  <c r="F2194" i="19"/>
  <c r="V2192" i="19"/>
  <c r="O2191" i="19"/>
  <c r="Q2191" i="19" s="1"/>
  <c r="N2191" i="19"/>
  <c r="P2191" i="19" s="1"/>
  <c r="L2192" i="19"/>
  <c r="K2192" i="19"/>
  <c r="M2192" i="19"/>
  <c r="T2192" i="19"/>
  <c r="X2192" i="19"/>
  <c r="S2192" i="19"/>
  <c r="J2192" i="19"/>
  <c r="I2192" i="19"/>
  <c r="U2192" i="19"/>
  <c r="G2193" i="19"/>
  <c r="H2191" i="19"/>
  <c r="E2194" i="19"/>
  <c r="C2196" i="19"/>
  <c r="B2195" i="19"/>
  <c r="R2192" i="19" a="1"/>
  <c r="O2192" i="19" a="1"/>
  <c r="R2193" i="19" a="1"/>
  <c r="N2192" i="19" a="1"/>
  <c r="F2195" i="19" a="1"/>
  <c r="E2195" i="19" a="1"/>
  <c r="G2194" i="19" a="1"/>
  <c r="R2192" i="19" l="1"/>
  <c r="F2195" i="19"/>
  <c r="V2193" i="19"/>
  <c r="W2193" i="19"/>
  <c r="O2192" i="19"/>
  <c r="Q2192" i="19" s="1"/>
  <c r="N2192" i="19"/>
  <c r="P2192" i="19" s="1"/>
  <c r="K2193" i="19"/>
  <c r="L2193" i="19"/>
  <c r="M2193" i="19"/>
  <c r="S2193" i="19"/>
  <c r="T2193" i="19"/>
  <c r="X2193" i="19"/>
  <c r="U2193" i="19"/>
  <c r="J2193" i="19"/>
  <c r="I2193" i="19"/>
  <c r="G2194" i="19"/>
  <c r="H2192" i="19"/>
  <c r="R2193" i="19"/>
  <c r="E2195" i="19"/>
  <c r="C2197" i="19"/>
  <c r="B2196" i="19"/>
  <c r="O2193" i="19" a="1"/>
  <c r="N2193" i="19" a="1"/>
  <c r="R2194" i="19" a="1"/>
  <c r="F2196" i="19" a="1"/>
  <c r="G2195" i="19" a="1"/>
  <c r="E2196" i="19" a="1"/>
  <c r="F2196" i="19" l="1"/>
  <c r="V2194" i="19"/>
  <c r="W2194" i="19"/>
  <c r="O2193" i="19"/>
  <c r="Q2193" i="19" s="1"/>
  <c r="N2193" i="19"/>
  <c r="P2193" i="19" s="1"/>
  <c r="K2194" i="19"/>
  <c r="L2194" i="19"/>
  <c r="M2194" i="19"/>
  <c r="U2194" i="19"/>
  <c r="T2194" i="19"/>
  <c r="X2194" i="19"/>
  <c r="S2194" i="19"/>
  <c r="I2194" i="19"/>
  <c r="J2194" i="19"/>
  <c r="G2195" i="19"/>
  <c r="R2194" i="19"/>
  <c r="H2193" i="19"/>
  <c r="E2196" i="19"/>
  <c r="C2198" i="19"/>
  <c r="B2197" i="19"/>
  <c r="R2195" i="19" a="1"/>
  <c r="O2194" i="19" a="1"/>
  <c r="N2194" i="19" a="1"/>
  <c r="F2197" i="19" a="1"/>
  <c r="G2196" i="19" a="1"/>
  <c r="E2197" i="19" a="1"/>
  <c r="F2197" i="19" l="1"/>
  <c r="V2195" i="19"/>
  <c r="W2195" i="19"/>
  <c r="O2194" i="19"/>
  <c r="Q2194" i="19" s="1"/>
  <c r="N2194" i="19"/>
  <c r="P2194" i="19" s="1"/>
  <c r="M2195" i="19"/>
  <c r="K2195" i="19"/>
  <c r="L2195" i="19"/>
  <c r="S2195" i="19"/>
  <c r="J2195" i="19"/>
  <c r="I2195" i="19"/>
  <c r="X2195" i="19"/>
  <c r="H2194" i="19"/>
  <c r="U2195" i="19"/>
  <c r="T2195" i="19"/>
  <c r="G2196" i="19"/>
  <c r="W2196" i="19" s="1"/>
  <c r="R2195" i="19"/>
  <c r="E2197" i="19"/>
  <c r="C2199" i="19"/>
  <c r="B2198" i="19"/>
  <c r="O2195" i="19" a="1"/>
  <c r="N2195" i="19" a="1"/>
  <c r="F2198" i="19" a="1"/>
  <c r="E2198" i="19" a="1"/>
  <c r="G2197" i="19" a="1"/>
  <c r="F2198" i="19" l="1"/>
  <c r="V2196" i="19"/>
  <c r="O2195" i="19"/>
  <c r="Q2195" i="19" s="1"/>
  <c r="T2196" i="19"/>
  <c r="N2195" i="19"/>
  <c r="P2195" i="19" s="1"/>
  <c r="K2196" i="19"/>
  <c r="L2196" i="19"/>
  <c r="M2196" i="19"/>
  <c r="S2196" i="19"/>
  <c r="U2196" i="19"/>
  <c r="I2196" i="19"/>
  <c r="J2196" i="19"/>
  <c r="X2196" i="19"/>
  <c r="H2195" i="19"/>
  <c r="G2197" i="19"/>
  <c r="W2197" i="19" s="1"/>
  <c r="E2198" i="19"/>
  <c r="C2200" i="19"/>
  <c r="B2199" i="19"/>
  <c r="R2196" i="19" a="1"/>
  <c r="N2196" i="19" a="1"/>
  <c r="O2196" i="19" a="1"/>
  <c r="F2199" i="19" a="1"/>
  <c r="E2199" i="19" a="1"/>
  <c r="G2198" i="19" a="1"/>
  <c r="R2196" i="19" l="1"/>
  <c r="F2199" i="19"/>
  <c r="V2197" i="19"/>
  <c r="O2196" i="19"/>
  <c r="Q2196" i="19" s="1"/>
  <c r="N2196" i="19"/>
  <c r="P2196" i="19" s="1"/>
  <c r="H2196" i="19"/>
  <c r="K2197" i="19"/>
  <c r="M2197" i="19"/>
  <c r="L2197" i="19"/>
  <c r="J2197" i="19"/>
  <c r="S2197" i="19"/>
  <c r="X2197" i="19"/>
  <c r="U2197" i="19"/>
  <c r="I2197" i="19"/>
  <c r="T2197" i="19"/>
  <c r="G2198" i="19"/>
  <c r="W2198" i="19" s="1"/>
  <c r="E2199" i="19"/>
  <c r="C2201" i="19"/>
  <c r="B2200" i="19"/>
  <c r="R2197" i="19" a="1"/>
  <c r="O2197" i="19" a="1"/>
  <c r="N2197" i="19" a="1"/>
  <c r="F2200" i="19" a="1"/>
  <c r="E2200" i="19" a="1"/>
  <c r="G2199" i="19" a="1"/>
  <c r="R2197" i="19" l="1"/>
  <c r="F2200" i="19"/>
  <c r="V2198" i="19"/>
  <c r="O2197" i="19"/>
  <c r="Q2197" i="19" s="1"/>
  <c r="N2197" i="19"/>
  <c r="P2197" i="19" s="1"/>
  <c r="L2198" i="19"/>
  <c r="M2198" i="19"/>
  <c r="K2198" i="19"/>
  <c r="S2198" i="19"/>
  <c r="I2198" i="19"/>
  <c r="J2198" i="19"/>
  <c r="U2198" i="19"/>
  <c r="X2198" i="19"/>
  <c r="T2198" i="19"/>
  <c r="H2197" i="19"/>
  <c r="G2199" i="19"/>
  <c r="W2199" i="19" s="1"/>
  <c r="E2200" i="19"/>
  <c r="C2202" i="19"/>
  <c r="B2201" i="19"/>
  <c r="N2198" i="19" a="1"/>
  <c r="R2198" i="19" a="1"/>
  <c r="O2198" i="19" a="1"/>
  <c r="F2201" i="19" a="1"/>
  <c r="E2201" i="19" a="1"/>
  <c r="G2200" i="19" a="1"/>
  <c r="R2198" i="19" l="1"/>
  <c r="F2201" i="19"/>
  <c r="V2199" i="19"/>
  <c r="O2198" i="19"/>
  <c r="Q2198" i="19" s="1"/>
  <c r="I2199" i="19"/>
  <c r="N2198" i="19"/>
  <c r="P2198" i="19" s="1"/>
  <c r="H2198" i="19"/>
  <c r="T2199" i="19"/>
  <c r="K2199" i="19"/>
  <c r="L2199" i="19"/>
  <c r="M2199" i="19"/>
  <c r="U2199" i="19"/>
  <c r="S2199" i="19"/>
  <c r="X2199" i="19"/>
  <c r="J2199" i="19"/>
  <c r="G2200" i="19"/>
  <c r="W2200" i="19" s="1"/>
  <c r="E2201" i="19"/>
  <c r="C2203" i="19"/>
  <c r="B2202" i="19"/>
  <c r="O2199" i="19" a="1"/>
  <c r="R2199" i="19" a="1"/>
  <c r="N2199" i="19" a="1"/>
  <c r="F2202" i="19" a="1"/>
  <c r="G2201" i="19" a="1"/>
  <c r="E2202" i="19" a="1"/>
  <c r="R2199" i="19" l="1"/>
  <c r="F2202" i="19"/>
  <c r="V2200" i="19"/>
  <c r="O2199" i="19"/>
  <c r="Q2199" i="19" s="1"/>
  <c r="N2199" i="19"/>
  <c r="L2200" i="19"/>
  <c r="K2200" i="19"/>
  <c r="M2200" i="19"/>
  <c r="J2200" i="19"/>
  <c r="T2200" i="19"/>
  <c r="S2200" i="19"/>
  <c r="X2200" i="19"/>
  <c r="I2200" i="19"/>
  <c r="U2200" i="19"/>
  <c r="G2201" i="19"/>
  <c r="W2201" i="19" s="1"/>
  <c r="E2202" i="19"/>
  <c r="C2204" i="19"/>
  <c r="B2203" i="19"/>
  <c r="N2200" i="19" a="1"/>
  <c r="O2200" i="19" a="1"/>
  <c r="R2200" i="19" a="1"/>
  <c r="F2203" i="19" a="1"/>
  <c r="E2203" i="19" a="1"/>
  <c r="G2202" i="19" a="1"/>
  <c r="R2200" i="19" l="1"/>
  <c r="F2203" i="19"/>
  <c r="V2201" i="19"/>
  <c r="O2200" i="19"/>
  <c r="Q2200" i="19" s="1"/>
  <c r="H2199" i="19"/>
  <c r="P2199" i="19"/>
  <c r="N2200" i="19"/>
  <c r="P2200" i="19" s="1"/>
  <c r="K2201" i="19"/>
  <c r="L2201" i="19"/>
  <c r="M2201" i="19"/>
  <c r="S2201" i="19"/>
  <c r="I2201" i="19"/>
  <c r="X2201" i="19"/>
  <c r="U2201" i="19"/>
  <c r="T2201" i="19"/>
  <c r="J2201" i="19"/>
  <c r="G2202" i="19"/>
  <c r="W2202" i="19" s="1"/>
  <c r="H2200" i="19"/>
  <c r="E2203" i="19"/>
  <c r="C2205" i="19"/>
  <c r="B2204" i="19"/>
  <c r="O2201" i="19" a="1"/>
  <c r="R2201" i="19" a="1"/>
  <c r="N2201" i="19" a="1"/>
  <c r="F2204" i="19" a="1"/>
  <c r="E2204" i="19" a="1"/>
  <c r="G2203" i="19" a="1"/>
  <c r="R2201" i="19" l="1"/>
  <c r="F2204" i="19"/>
  <c r="V2202" i="19"/>
  <c r="O2201" i="19"/>
  <c r="Q2201" i="19" s="1"/>
  <c r="N2201" i="19"/>
  <c r="P2201" i="19" s="1"/>
  <c r="K2202" i="19"/>
  <c r="L2202" i="19"/>
  <c r="M2202" i="19"/>
  <c r="T2202" i="19"/>
  <c r="X2202" i="19"/>
  <c r="J2202" i="19"/>
  <c r="U2202" i="19"/>
  <c r="S2202" i="19"/>
  <c r="I2202" i="19"/>
  <c r="G2203" i="19"/>
  <c r="H2201" i="19"/>
  <c r="E2204" i="19"/>
  <c r="C2206" i="19"/>
  <c r="B2205" i="19"/>
  <c r="N2202" i="19" a="1"/>
  <c r="R2202" i="19" a="1"/>
  <c r="O2202" i="19" a="1"/>
  <c r="R2203" i="19" a="1"/>
  <c r="F2205" i="19" a="1"/>
  <c r="E2205" i="19" a="1"/>
  <c r="G2204" i="19" a="1"/>
  <c r="R2202" i="19" l="1"/>
  <c r="F2205" i="19"/>
  <c r="V2203" i="19"/>
  <c r="W2203" i="19"/>
  <c r="O2202" i="19"/>
  <c r="Q2202" i="19" s="1"/>
  <c r="N2202" i="19"/>
  <c r="P2202" i="19" s="1"/>
  <c r="M2203" i="19"/>
  <c r="K2203" i="19"/>
  <c r="L2203" i="19"/>
  <c r="S2203" i="19"/>
  <c r="H2202" i="19"/>
  <c r="G2204" i="19"/>
  <c r="I2203" i="19"/>
  <c r="J2203" i="19"/>
  <c r="U2203" i="19"/>
  <c r="T2203" i="19"/>
  <c r="X2203" i="19"/>
  <c r="R2203" i="19"/>
  <c r="E2205" i="19"/>
  <c r="C2207" i="19"/>
  <c r="B2206" i="19"/>
  <c r="O2203" i="19" a="1"/>
  <c r="N2203" i="19" a="1"/>
  <c r="R2204" i="19" a="1"/>
  <c r="F2206" i="19" a="1"/>
  <c r="G2205" i="19" a="1"/>
  <c r="E2206" i="19" a="1"/>
  <c r="F2206" i="19" l="1"/>
  <c r="V2204" i="19"/>
  <c r="W2204" i="19"/>
  <c r="O2203" i="19"/>
  <c r="Q2203" i="19" s="1"/>
  <c r="N2203" i="19"/>
  <c r="P2203" i="19" s="1"/>
  <c r="K2204" i="19"/>
  <c r="L2204" i="19"/>
  <c r="M2204" i="19"/>
  <c r="X2204" i="19"/>
  <c r="H2203" i="19"/>
  <c r="G2205" i="19"/>
  <c r="T2204" i="19"/>
  <c r="S2204" i="19"/>
  <c r="I2204" i="19"/>
  <c r="J2204" i="19"/>
  <c r="U2204" i="19"/>
  <c r="R2204" i="19"/>
  <c r="E2206" i="19"/>
  <c r="C2208" i="19"/>
  <c r="B2207" i="19"/>
  <c r="O2204" i="19" a="1"/>
  <c r="N2204" i="19" a="1"/>
  <c r="F2207" i="19" a="1"/>
  <c r="G2206" i="19" a="1"/>
  <c r="E2207" i="19" a="1"/>
  <c r="F2207" i="19" l="1"/>
  <c r="V2205" i="19"/>
  <c r="W2205" i="19"/>
  <c r="O2204" i="19"/>
  <c r="Q2204" i="19" s="1"/>
  <c r="N2204" i="19"/>
  <c r="P2204" i="19" s="1"/>
  <c r="K2205" i="19"/>
  <c r="M2205" i="19"/>
  <c r="L2205" i="19"/>
  <c r="T2205" i="19"/>
  <c r="H2204" i="19"/>
  <c r="G2206" i="19"/>
  <c r="U2205" i="19"/>
  <c r="J2205" i="19"/>
  <c r="I2205" i="19"/>
  <c r="X2205" i="19"/>
  <c r="S2205" i="19"/>
  <c r="E2207" i="19"/>
  <c r="C2209" i="19"/>
  <c r="B2208" i="19"/>
  <c r="R2205" i="19" a="1"/>
  <c r="N2205" i="19" a="1"/>
  <c r="R2206" i="19" a="1"/>
  <c r="O2205" i="19" a="1"/>
  <c r="F2208" i="19" a="1"/>
  <c r="G2207" i="19" a="1"/>
  <c r="E2208" i="19" a="1"/>
  <c r="R2205" i="19" l="1"/>
  <c r="F2208" i="19"/>
  <c r="V2206" i="19"/>
  <c r="W2206" i="19"/>
  <c r="O2205" i="19"/>
  <c r="Q2205" i="19" s="1"/>
  <c r="N2205" i="19"/>
  <c r="P2205" i="19" s="1"/>
  <c r="X2206" i="19"/>
  <c r="L2206" i="19"/>
  <c r="M2206" i="19"/>
  <c r="K2206" i="19"/>
  <c r="G2207" i="19"/>
  <c r="W2207" i="19" s="1"/>
  <c r="J2206" i="19"/>
  <c r="T2206" i="19"/>
  <c r="S2206" i="19"/>
  <c r="U2206" i="19"/>
  <c r="I2206" i="19"/>
  <c r="R2206" i="19"/>
  <c r="H2205" i="19"/>
  <c r="E2208" i="19"/>
  <c r="C2210" i="19"/>
  <c r="B2209" i="19"/>
  <c r="O2206" i="19" a="1"/>
  <c r="N2206" i="19" a="1"/>
  <c r="F2209" i="19" a="1"/>
  <c r="E2209" i="19" a="1"/>
  <c r="G2208" i="19" a="1"/>
  <c r="F2209" i="19" l="1"/>
  <c r="V2207" i="19"/>
  <c r="O2206" i="19"/>
  <c r="Q2206" i="19" s="1"/>
  <c r="N2206" i="19"/>
  <c r="P2206" i="19" s="1"/>
  <c r="K2207" i="19"/>
  <c r="L2207" i="19"/>
  <c r="M2207" i="19"/>
  <c r="S2207" i="19"/>
  <c r="H2206" i="19"/>
  <c r="G2208" i="19"/>
  <c r="T2207" i="19"/>
  <c r="X2207" i="19"/>
  <c r="U2207" i="19"/>
  <c r="J2207" i="19"/>
  <c r="I2207" i="19"/>
  <c r="E2209" i="19"/>
  <c r="C2211" i="19"/>
  <c r="B2210" i="19"/>
  <c r="R2207" i="19" a="1"/>
  <c r="R2208" i="19" a="1"/>
  <c r="O2207" i="19" a="1"/>
  <c r="N2207" i="19" a="1"/>
  <c r="F2210" i="19" a="1"/>
  <c r="E2210" i="19" a="1"/>
  <c r="G2209" i="19" a="1"/>
  <c r="R2207" i="19" l="1"/>
  <c r="F2210" i="19"/>
  <c r="V2208" i="19"/>
  <c r="W2208" i="19"/>
  <c r="O2207" i="19"/>
  <c r="Q2207" i="19" s="1"/>
  <c r="N2207" i="19"/>
  <c r="P2207" i="19" s="1"/>
  <c r="L2208" i="19"/>
  <c r="K2208" i="19"/>
  <c r="M2208" i="19"/>
  <c r="S2208" i="19"/>
  <c r="J2208" i="19"/>
  <c r="H2207" i="19"/>
  <c r="G2209" i="19"/>
  <c r="I2208" i="19"/>
  <c r="U2208" i="19"/>
  <c r="X2208" i="19"/>
  <c r="T2208" i="19"/>
  <c r="R2208" i="19"/>
  <c r="E2210" i="19"/>
  <c r="C2212" i="19"/>
  <c r="B2211" i="19"/>
  <c r="O2208" i="19" a="1"/>
  <c r="R2209" i="19" a="1"/>
  <c r="N2208" i="19" a="1"/>
  <c r="F2211" i="19" a="1"/>
  <c r="E2211" i="19" a="1"/>
  <c r="G2210" i="19" a="1"/>
  <c r="F2211" i="19" l="1"/>
  <c r="V2209" i="19"/>
  <c r="W2209" i="19"/>
  <c r="O2208" i="19"/>
  <c r="Q2208" i="19" s="1"/>
  <c r="N2208" i="19"/>
  <c r="P2208" i="19" s="1"/>
  <c r="H2208" i="19"/>
  <c r="K2209" i="19"/>
  <c r="L2209" i="19"/>
  <c r="M2209" i="19"/>
  <c r="I2209" i="19"/>
  <c r="S2209" i="19"/>
  <c r="X2209" i="19"/>
  <c r="U2209" i="19"/>
  <c r="J2209" i="19"/>
  <c r="T2209" i="19"/>
  <c r="G2210" i="19"/>
  <c r="W2210" i="19" s="1"/>
  <c r="R2209" i="19"/>
  <c r="E2211" i="19"/>
  <c r="C2213" i="19"/>
  <c r="B2212" i="19"/>
  <c r="N2209" i="19" a="1"/>
  <c r="O2209" i="19" a="1"/>
  <c r="F2212" i="19" a="1"/>
  <c r="E2212" i="19" a="1"/>
  <c r="G2211" i="19" a="1"/>
  <c r="F2212" i="19" l="1"/>
  <c r="V2210" i="19"/>
  <c r="O2209" i="19"/>
  <c r="Q2209" i="19" s="1"/>
  <c r="U2210" i="19"/>
  <c r="N2209" i="19"/>
  <c r="P2209" i="19" s="1"/>
  <c r="I2210" i="19"/>
  <c r="K2210" i="19"/>
  <c r="L2210" i="19"/>
  <c r="M2210" i="19"/>
  <c r="S2210" i="19"/>
  <c r="T2210" i="19"/>
  <c r="H2209" i="19"/>
  <c r="X2210" i="19"/>
  <c r="J2210" i="19"/>
  <c r="G2211" i="19"/>
  <c r="W2211" i="19" s="1"/>
  <c r="E2212" i="19"/>
  <c r="C2214" i="19"/>
  <c r="B2213" i="19"/>
  <c r="R2210" i="19" a="1"/>
  <c r="O2210" i="19" a="1"/>
  <c r="N2210" i="19" a="1"/>
  <c r="F2213" i="19" a="1"/>
  <c r="E2213" i="19" a="1"/>
  <c r="G2212" i="19" a="1"/>
  <c r="R2210" i="19" l="1"/>
  <c r="F2213" i="19"/>
  <c r="V2211" i="19"/>
  <c r="O2210" i="19"/>
  <c r="Q2210" i="19" s="1"/>
  <c r="N2210" i="19"/>
  <c r="P2210" i="19" s="1"/>
  <c r="H2210" i="19"/>
  <c r="M2211" i="19"/>
  <c r="K2211" i="19"/>
  <c r="L2211" i="19"/>
  <c r="I2211" i="19"/>
  <c r="S2211" i="19"/>
  <c r="U2211" i="19"/>
  <c r="X2211" i="19"/>
  <c r="T2211" i="19"/>
  <c r="J2211" i="19"/>
  <c r="G2212" i="19"/>
  <c r="W2212" i="19" s="1"/>
  <c r="E2213" i="19"/>
  <c r="C2215" i="19"/>
  <c r="B2214" i="19"/>
  <c r="O2211" i="19" a="1"/>
  <c r="N2211" i="19" a="1"/>
  <c r="R2211" i="19" a="1"/>
  <c r="F2214" i="19" a="1"/>
  <c r="E2214" i="19" a="1"/>
  <c r="G2213" i="19" a="1"/>
  <c r="R2211" i="19" l="1"/>
  <c r="F2214" i="19"/>
  <c r="V2212" i="19"/>
  <c r="O2211" i="19"/>
  <c r="Q2211" i="19" s="1"/>
  <c r="N2211" i="19"/>
  <c r="P2211" i="19" s="1"/>
  <c r="K2212" i="19"/>
  <c r="L2212" i="19"/>
  <c r="M2212" i="19"/>
  <c r="T2212" i="19"/>
  <c r="X2212" i="19"/>
  <c r="S2212" i="19"/>
  <c r="J2212" i="19"/>
  <c r="U2212" i="19"/>
  <c r="I2212" i="19"/>
  <c r="G2213" i="19"/>
  <c r="H2211" i="19"/>
  <c r="E2214" i="19"/>
  <c r="C2216" i="19"/>
  <c r="B2215" i="19"/>
  <c r="R2212" i="19" a="1"/>
  <c r="N2212" i="19" a="1"/>
  <c r="O2212" i="19" a="1"/>
  <c r="R2213" i="19" a="1"/>
  <c r="F2215" i="19" a="1"/>
  <c r="G2214" i="19" a="1"/>
  <c r="E2215" i="19" a="1"/>
  <c r="R2212" i="19" l="1"/>
  <c r="F2215" i="19"/>
  <c r="V2213" i="19"/>
  <c r="W2213" i="19"/>
  <c r="O2212" i="19"/>
  <c r="Q2212" i="19" s="1"/>
  <c r="X2213" i="19"/>
  <c r="N2212" i="19"/>
  <c r="P2212" i="19" s="1"/>
  <c r="K2213" i="19"/>
  <c r="M2213" i="19"/>
  <c r="L2213" i="19"/>
  <c r="J2213" i="19"/>
  <c r="H2212" i="19"/>
  <c r="S2213" i="19"/>
  <c r="I2213" i="19"/>
  <c r="T2213" i="19"/>
  <c r="U2213" i="19"/>
  <c r="G2214" i="19"/>
  <c r="W2214" i="19" s="1"/>
  <c r="R2213" i="19"/>
  <c r="E2215" i="19"/>
  <c r="C2217" i="19"/>
  <c r="B2216" i="19"/>
  <c r="N2213" i="19" a="1"/>
  <c r="O2213" i="19" a="1"/>
  <c r="F2216" i="19" a="1"/>
  <c r="E2216" i="19" a="1"/>
  <c r="G2215" i="19" a="1"/>
  <c r="F2216" i="19" l="1"/>
  <c r="V2214" i="19"/>
  <c r="O2213" i="19"/>
  <c r="Q2213" i="19" s="1"/>
  <c r="J2214" i="19"/>
  <c r="I2214" i="19"/>
  <c r="T2214" i="19"/>
  <c r="N2213" i="19"/>
  <c r="P2213" i="19" s="1"/>
  <c r="X2214" i="19"/>
  <c r="L2214" i="19"/>
  <c r="M2214" i="19"/>
  <c r="K2214" i="19"/>
  <c r="S2214" i="19"/>
  <c r="U2214" i="19"/>
  <c r="G2215" i="19"/>
  <c r="W2215" i="19" s="1"/>
  <c r="H2213" i="19"/>
  <c r="E2216" i="19"/>
  <c r="C2218" i="19"/>
  <c r="B2217" i="19"/>
  <c r="N2214" i="19" a="1"/>
  <c r="R2214" i="19" a="1"/>
  <c r="O2214" i="19" a="1"/>
  <c r="F2217" i="19" a="1"/>
  <c r="E2217" i="19" a="1"/>
  <c r="G2216" i="19" a="1"/>
  <c r="R2214" i="19" l="1"/>
  <c r="F2217" i="19"/>
  <c r="V2215" i="19"/>
  <c r="O2214" i="19"/>
  <c r="Q2214" i="19" s="1"/>
  <c r="N2214" i="19"/>
  <c r="P2214" i="19" s="1"/>
  <c r="H2214" i="19"/>
  <c r="T2215" i="19"/>
  <c r="K2215" i="19"/>
  <c r="L2215" i="19"/>
  <c r="M2215" i="19"/>
  <c r="J2215" i="19"/>
  <c r="S2215" i="19"/>
  <c r="I2215" i="19"/>
  <c r="U2215" i="19"/>
  <c r="X2215" i="19"/>
  <c r="G2216" i="19"/>
  <c r="W2216" i="19" s="1"/>
  <c r="E2217" i="19"/>
  <c r="C2219" i="19"/>
  <c r="B2218" i="19"/>
  <c r="R2215" i="19" a="1"/>
  <c r="N2215" i="19" a="1"/>
  <c r="O2215" i="19" a="1"/>
  <c r="F2218" i="19" a="1"/>
  <c r="E2218" i="19" a="1"/>
  <c r="G2217" i="19" a="1"/>
  <c r="R2215" i="19" l="1"/>
  <c r="F2218" i="19"/>
  <c r="V2216" i="19"/>
  <c r="O2215" i="19"/>
  <c r="Q2215" i="19" s="1"/>
  <c r="N2215" i="19"/>
  <c r="P2215" i="19" s="1"/>
  <c r="H2215" i="19"/>
  <c r="S2216" i="19"/>
  <c r="L2216" i="19"/>
  <c r="K2216" i="19"/>
  <c r="M2216" i="19"/>
  <c r="J2216" i="19"/>
  <c r="U2216" i="19"/>
  <c r="X2216" i="19"/>
  <c r="T2216" i="19"/>
  <c r="I2216" i="19"/>
  <c r="G2217" i="19"/>
  <c r="W2217" i="19" s="1"/>
  <c r="E2218" i="19"/>
  <c r="C2220" i="19"/>
  <c r="B2219" i="19"/>
  <c r="O2216" i="19" a="1"/>
  <c r="R2216" i="19" a="1"/>
  <c r="N2216" i="19" a="1"/>
  <c r="F2219" i="19" a="1"/>
  <c r="E2219" i="19" a="1"/>
  <c r="G2218" i="19" a="1"/>
  <c r="R2216" i="19" l="1"/>
  <c r="F2219" i="19"/>
  <c r="V2217" i="19"/>
  <c r="O2216" i="19"/>
  <c r="Q2216" i="19" s="1"/>
  <c r="N2216" i="19"/>
  <c r="P2216" i="19" s="1"/>
  <c r="J2217" i="19"/>
  <c r="K2217" i="19"/>
  <c r="L2217" i="19"/>
  <c r="M2217" i="19"/>
  <c r="S2217" i="19"/>
  <c r="I2217" i="19"/>
  <c r="X2217" i="19"/>
  <c r="T2217" i="19"/>
  <c r="U2217" i="19"/>
  <c r="H2216" i="19"/>
  <c r="G2218" i="19"/>
  <c r="W2218" i="19" s="1"/>
  <c r="E2219" i="19"/>
  <c r="C2221" i="19"/>
  <c r="B2220" i="19"/>
  <c r="N2217" i="19" a="1"/>
  <c r="R2217" i="19" a="1"/>
  <c r="O2217" i="19" a="1"/>
  <c r="F2220" i="19" a="1"/>
  <c r="E2220" i="19" a="1"/>
  <c r="G2219" i="19" a="1"/>
  <c r="R2217" i="19" l="1"/>
  <c r="F2220" i="19"/>
  <c r="J2218" i="19"/>
  <c r="V2218" i="19"/>
  <c r="S2218" i="19"/>
  <c r="X2218" i="19"/>
  <c r="O2217" i="19"/>
  <c r="Q2217" i="19" s="1"/>
  <c r="N2217" i="19"/>
  <c r="K2218" i="19"/>
  <c r="L2218" i="19"/>
  <c r="M2218" i="19"/>
  <c r="U2218" i="19"/>
  <c r="I2218" i="19"/>
  <c r="T2218" i="19"/>
  <c r="G2219" i="19"/>
  <c r="W2219" i="19" s="1"/>
  <c r="E2220" i="19"/>
  <c r="C2222" i="19"/>
  <c r="B2221" i="19"/>
  <c r="N2218" i="19" a="1"/>
  <c r="R2218" i="19" a="1"/>
  <c r="O2218" i="19" a="1"/>
  <c r="F2221" i="19" a="1"/>
  <c r="E2221" i="19" a="1"/>
  <c r="G2220" i="19" a="1"/>
  <c r="R2218" i="19" l="1"/>
  <c r="F2221" i="19"/>
  <c r="V2219" i="19"/>
  <c r="O2218" i="19"/>
  <c r="Q2218" i="19" s="1"/>
  <c r="T2219" i="19"/>
  <c r="H2217" i="19"/>
  <c r="P2217" i="19"/>
  <c r="N2218" i="19"/>
  <c r="M2219" i="19"/>
  <c r="K2219" i="19"/>
  <c r="L2219" i="19"/>
  <c r="S2219" i="19"/>
  <c r="J2219" i="19"/>
  <c r="X2219" i="19"/>
  <c r="I2219" i="19"/>
  <c r="U2219" i="19"/>
  <c r="G2220" i="19"/>
  <c r="W2220" i="19" s="1"/>
  <c r="E2221" i="19"/>
  <c r="C2223" i="19"/>
  <c r="B2222" i="19"/>
  <c r="N2219" i="19" a="1"/>
  <c r="R2219" i="19" a="1"/>
  <c r="O2219" i="19" a="1"/>
  <c r="F2222" i="19" a="1"/>
  <c r="E2222" i="19" a="1"/>
  <c r="G2221" i="19" a="1"/>
  <c r="R2219" i="19" l="1"/>
  <c r="F2222" i="19"/>
  <c r="V2220" i="19"/>
  <c r="O2219" i="19"/>
  <c r="Q2219" i="19" s="1"/>
  <c r="H2218" i="19"/>
  <c r="P2218" i="19"/>
  <c r="N2219" i="19"/>
  <c r="P2219" i="19" s="1"/>
  <c r="K2220" i="19"/>
  <c r="L2220" i="19"/>
  <c r="M2220" i="19"/>
  <c r="J2220" i="19"/>
  <c r="U2220" i="19"/>
  <c r="X2220" i="19"/>
  <c r="S2220" i="19"/>
  <c r="T2220" i="19"/>
  <c r="I2220" i="19"/>
  <c r="H2219" i="19"/>
  <c r="G2221" i="19"/>
  <c r="E2222" i="19"/>
  <c r="C2224" i="19"/>
  <c r="B2223" i="19"/>
  <c r="R2220" i="19" a="1"/>
  <c r="N2220" i="19" a="1"/>
  <c r="O2220" i="19" a="1"/>
  <c r="F2223" i="19" a="1"/>
  <c r="G2222" i="19" a="1"/>
  <c r="E2223" i="19" a="1"/>
  <c r="R2220" i="19" l="1"/>
  <c r="F2223" i="19"/>
  <c r="V2221" i="19"/>
  <c r="W2221" i="19"/>
  <c r="O2220" i="19"/>
  <c r="Q2220" i="19" s="1"/>
  <c r="N2220" i="19"/>
  <c r="P2220" i="19" s="1"/>
  <c r="K2221" i="19"/>
  <c r="M2221" i="19"/>
  <c r="L2221" i="19"/>
  <c r="S2221" i="19"/>
  <c r="U2221" i="19"/>
  <c r="X2221" i="19"/>
  <c r="J2221" i="19"/>
  <c r="T2221" i="19"/>
  <c r="I2221" i="19"/>
  <c r="G2222" i="19"/>
  <c r="H2220" i="19"/>
  <c r="E2223" i="19"/>
  <c r="C2225" i="19"/>
  <c r="B2224" i="19"/>
  <c r="R2222" i="19" a="1"/>
  <c r="N2221" i="19" a="1"/>
  <c r="R2221" i="19" a="1"/>
  <c r="O2221" i="19" a="1"/>
  <c r="F2224" i="19" a="1"/>
  <c r="E2224" i="19" a="1"/>
  <c r="G2223" i="19" a="1"/>
  <c r="R2221" i="19" l="1"/>
  <c r="F2224" i="19"/>
  <c r="V2222" i="19"/>
  <c r="W2222" i="19"/>
  <c r="O2221" i="19"/>
  <c r="Q2221" i="19" s="1"/>
  <c r="N2221" i="19"/>
  <c r="P2221" i="19" s="1"/>
  <c r="L2222" i="19"/>
  <c r="M2222" i="19"/>
  <c r="K2222" i="19"/>
  <c r="I2222" i="19"/>
  <c r="J2222" i="19"/>
  <c r="U2222" i="19"/>
  <c r="X2222" i="19"/>
  <c r="S2222" i="19"/>
  <c r="T2222" i="19"/>
  <c r="H2221" i="19"/>
  <c r="G2223" i="19"/>
  <c r="W2223" i="19" s="1"/>
  <c r="R2222" i="19"/>
  <c r="E2224" i="19"/>
  <c r="C2226" i="19"/>
  <c r="B2225" i="19"/>
  <c r="O2222" i="19" a="1"/>
  <c r="N2222" i="19" a="1"/>
  <c r="F2225" i="19" a="1"/>
  <c r="E2225" i="19" a="1"/>
  <c r="G2224" i="19" a="1"/>
  <c r="F2225" i="19" l="1"/>
  <c r="V2223" i="19"/>
  <c r="O2222" i="19"/>
  <c r="Q2222" i="19" s="1"/>
  <c r="N2222" i="19"/>
  <c r="P2222" i="19" s="1"/>
  <c r="K2223" i="19"/>
  <c r="L2223" i="19"/>
  <c r="M2223" i="19"/>
  <c r="I2223" i="19"/>
  <c r="S2223" i="19"/>
  <c r="T2223" i="19"/>
  <c r="J2223" i="19"/>
  <c r="U2223" i="19"/>
  <c r="X2223" i="19"/>
  <c r="G2224" i="19"/>
  <c r="H2222" i="19"/>
  <c r="E2225" i="19"/>
  <c r="C2227" i="19"/>
  <c r="B2226" i="19"/>
  <c r="O2223" i="19" a="1"/>
  <c r="R2224" i="19" a="1"/>
  <c r="R2223" i="19" a="1"/>
  <c r="N2223" i="19" a="1"/>
  <c r="F2226" i="19" a="1"/>
  <c r="E2226" i="19" a="1"/>
  <c r="G2225" i="19" a="1"/>
  <c r="R2223" i="19" l="1"/>
  <c r="F2226" i="19"/>
  <c r="V2224" i="19"/>
  <c r="W2224" i="19"/>
  <c r="O2223" i="19"/>
  <c r="Q2223" i="19" s="1"/>
  <c r="N2223" i="19"/>
  <c r="P2223" i="19" s="1"/>
  <c r="L2224" i="19"/>
  <c r="K2224" i="19"/>
  <c r="M2224" i="19"/>
  <c r="J2224" i="19"/>
  <c r="S2224" i="19"/>
  <c r="U2224" i="19"/>
  <c r="T2224" i="19"/>
  <c r="X2224" i="19"/>
  <c r="I2224" i="19"/>
  <c r="H2223" i="19"/>
  <c r="G2225" i="19"/>
  <c r="W2225" i="19" s="1"/>
  <c r="R2224" i="19"/>
  <c r="E2226" i="19"/>
  <c r="C2228" i="19"/>
  <c r="B2227" i="19"/>
  <c r="N2224" i="19" a="1"/>
  <c r="O2224" i="19" a="1"/>
  <c r="F2227" i="19" a="1"/>
  <c r="E2227" i="19" a="1"/>
  <c r="G2226" i="19" a="1"/>
  <c r="F2227" i="19" l="1"/>
  <c r="V2225" i="19"/>
  <c r="O2224" i="19"/>
  <c r="Q2224" i="19" s="1"/>
  <c r="N2224" i="19"/>
  <c r="P2224" i="19" s="1"/>
  <c r="K2225" i="19"/>
  <c r="L2225" i="19"/>
  <c r="M2225" i="19"/>
  <c r="J2225" i="19"/>
  <c r="U2225" i="19"/>
  <c r="T2225" i="19"/>
  <c r="I2225" i="19"/>
  <c r="S2225" i="19"/>
  <c r="X2225" i="19"/>
  <c r="H2224" i="19"/>
  <c r="G2226" i="19"/>
  <c r="W2226" i="19" s="1"/>
  <c r="E2227" i="19"/>
  <c r="C2229" i="19"/>
  <c r="B2228" i="19"/>
  <c r="R2225" i="19" a="1"/>
  <c r="O2225" i="19" a="1"/>
  <c r="N2225" i="19" a="1"/>
  <c r="F2228" i="19" a="1"/>
  <c r="E2228" i="19" a="1"/>
  <c r="G2227" i="19" a="1"/>
  <c r="R2225" i="19" l="1"/>
  <c r="F2228" i="19"/>
  <c r="V2226" i="19"/>
  <c r="O2225" i="19"/>
  <c r="Q2225" i="19" s="1"/>
  <c r="N2225" i="19"/>
  <c r="P2225" i="19" s="1"/>
  <c r="K2226" i="19"/>
  <c r="L2226" i="19"/>
  <c r="M2226" i="19"/>
  <c r="J2226" i="19"/>
  <c r="H2225" i="19"/>
  <c r="I2226" i="19"/>
  <c r="U2226" i="19"/>
  <c r="T2226" i="19"/>
  <c r="X2226" i="19"/>
  <c r="S2226" i="19"/>
  <c r="G2227" i="19"/>
  <c r="W2227" i="19" s="1"/>
  <c r="E2228" i="19"/>
  <c r="C2230" i="19"/>
  <c r="B2229" i="19"/>
  <c r="O2226" i="19" a="1"/>
  <c r="R2226" i="19" a="1"/>
  <c r="N2226" i="19" a="1"/>
  <c r="F2229" i="19" a="1"/>
  <c r="E2229" i="19" a="1"/>
  <c r="G2228" i="19" a="1"/>
  <c r="R2226" i="19" l="1"/>
  <c r="F2229" i="19"/>
  <c r="V2227" i="19"/>
  <c r="O2226" i="19"/>
  <c r="Q2226" i="19" s="1"/>
  <c r="N2226" i="19"/>
  <c r="M2227" i="19"/>
  <c r="K2227" i="19"/>
  <c r="L2227" i="19"/>
  <c r="I2227" i="19"/>
  <c r="J2227" i="19"/>
  <c r="T2227" i="19"/>
  <c r="S2227" i="19"/>
  <c r="U2227" i="19"/>
  <c r="X2227" i="19"/>
  <c r="G2228" i="19"/>
  <c r="W2228" i="19" s="1"/>
  <c r="E2229" i="19"/>
  <c r="C2231" i="19"/>
  <c r="B2230" i="19"/>
  <c r="R2227" i="19" a="1"/>
  <c r="O2227" i="19" a="1"/>
  <c r="N2227" i="19" a="1"/>
  <c r="F2230" i="19" a="1"/>
  <c r="E2230" i="19" a="1"/>
  <c r="G2229" i="19" a="1"/>
  <c r="R2227" i="19" l="1"/>
  <c r="F2230" i="19"/>
  <c r="V2228" i="19"/>
  <c r="O2227" i="19"/>
  <c r="Q2227" i="19" s="1"/>
  <c r="H2226" i="19"/>
  <c r="P2226" i="19"/>
  <c r="N2227" i="19"/>
  <c r="K2228" i="19"/>
  <c r="L2228" i="19"/>
  <c r="M2228" i="19"/>
  <c r="U2228" i="19"/>
  <c r="I2228" i="19"/>
  <c r="S2228" i="19"/>
  <c r="T2228" i="19"/>
  <c r="X2228" i="19"/>
  <c r="J2228" i="19"/>
  <c r="G2229" i="19"/>
  <c r="W2229" i="19" s="1"/>
  <c r="E2230" i="19"/>
  <c r="C2232" i="19"/>
  <c r="B2231" i="19"/>
  <c r="O2228" i="19" a="1"/>
  <c r="R2228" i="19" a="1"/>
  <c r="N2228" i="19" a="1"/>
  <c r="F2231" i="19" a="1"/>
  <c r="E2231" i="19" a="1"/>
  <c r="G2230" i="19" a="1"/>
  <c r="R2228" i="19" l="1"/>
  <c r="F2231" i="19"/>
  <c r="V2229" i="19"/>
  <c r="O2228" i="19"/>
  <c r="Q2228" i="19" s="1"/>
  <c r="H2227" i="19"/>
  <c r="P2227" i="19"/>
  <c r="N2228" i="19"/>
  <c r="P2228" i="19" s="1"/>
  <c r="K2229" i="19"/>
  <c r="M2229" i="19"/>
  <c r="L2229" i="19"/>
  <c r="S2229" i="19"/>
  <c r="J2229" i="19"/>
  <c r="I2229" i="19"/>
  <c r="U2229" i="19"/>
  <c r="X2229" i="19"/>
  <c r="T2229" i="19"/>
  <c r="G2230" i="19"/>
  <c r="W2230" i="19" s="1"/>
  <c r="H2228" i="19"/>
  <c r="E2231" i="19"/>
  <c r="C2233" i="19"/>
  <c r="B2232" i="19"/>
  <c r="R2229" i="19" a="1"/>
  <c r="N2229" i="19" a="1"/>
  <c r="O2229" i="19" a="1"/>
  <c r="F2232" i="19" a="1"/>
  <c r="E2232" i="19" a="1"/>
  <c r="G2231" i="19" a="1"/>
  <c r="R2229" i="19" l="1"/>
  <c r="F2232" i="19"/>
  <c r="V2230" i="19"/>
  <c r="O2229" i="19"/>
  <c r="Q2229" i="19" s="1"/>
  <c r="N2229" i="19"/>
  <c r="P2229" i="19" s="1"/>
  <c r="L2230" i="19"/>
  <c r="M2230" i="19"/>
  <c r="K2230" i="19"/>
  <c r="T2230" i="19"/>
  <c r="J2230" i="19"/>
  <c r="I2230" i="19"/>
  <c r="X2230" i="19"/>
  <c r="U2230" i="19"/>
  <c r="S2230" i="19"/>
  <c r="G2231" i="19"/>
  <c r="H2229" i="19"/>
  <c r="E2232" i="19"/>
  <c r="C2234" i="19"/>
  <c r="B2233" i="19"/>
  <c r="N2230" i="19" a="1"/>
  <c r="R2230" i="19" a="1"/>
  <c r="O2230" i="19" a="1"/>
  <c r="R2231" i="19" a="1"/>
  <c r="F2233" i="19" a="1"/>
  <c r="G2232" i="19" a="1"/>
  <c r="E2233" i="19" a="1"/>
  <c r="R2230" i="19" l="1"/>
  <c r="F2233" i="19"/>
  <c r="V2231" i="19"/>
  <c r="W2231" i="19"/>
  <c r="O2230" i="19"/>
  <c r="Q2230" i="19" s="1"/>
  <c r="N2230" i="19"/>
  <c r="P2230" i="19" s="1"/>
  <c r="K2231" i="19"/>
  <c r="L2231" i="19"/>
  <c r="M2231" i="19"/>
  <c r="X2231" i="19"/>
  <c r="J2231" i="19"/>
  <c r="T2231" i="19"/>
  <c r="I2231" i="19"/>
  <c r="U2231" i="19"/>
  <c r="S2231" i="19"/>
  <c r="G2232" i="19"/>
  <c r="R2231" i="19"/>
  <c r="H2230" i="19"/>
  <c r="E2233" i="19"/>
  <c r="C2235" i="19"/>
  <c r="B2234" i="19"/>
  <c r="N2231" i="19" a="1"/>
  <c r="O2231" i="19" a="1"/>
  <c r="R2232" i="19" a="1"/>
  <c r="F2234" i="19" a="1"/>
  <c r="E2234" i="19" a="1"/>
  <c r="G2233" i="19" a="1"/>
  <c r="F2234" i="19" l="1"/>
  <c r="V2232" i="19"/>
  <c r="W2232" i="19"/>
  <c r="O2231" i="19"/>
  <c r="Q2231" i="19" s="1"/>
  <c r="N2231" i="19"/>
  <c r="P2231" i="19" s="1"/>
  <c r="L2232" i="19"/>
  <c r="K2232" i="19"/>
  <c r="M2232" i="19"/>
  <c r="I2232" i="19"/>
  <c r="S2232" i="19"/>
  <c r="J2232" i="19"/>
  <c r="U2232" i="19"/>
  <c r="X2232" i="19"/>
  <c r="T2232" i="19"/>
  <c r="G2233" i="19"/>
  <c r="R2232" i="19"/>
  <c r="H2231" i="19"/>
  <c r="E2234" i="19"/>
  <c r="C2236" i="19"/>
  <c r="B2235" i="19"/>
  <c r="N2232" i="19" a="1"/>
  <c r="R2233" i="19" a="1"/>
  <c r="O2232" i="19" a="1"/>
  <c r="F2235" i="19" a="1"/>
  <c r="G2234" i="19" a="1"/>
  <c r="E2235" i="19" a="1"/>
  <c r="F2235" i="19" l="1"/>
  <c r="V2233" i="19"/>
  <c r="W2233" i="19"/>
  <c r="O2232" i="19"/>
  <c r="Q2232" i="19" s="1"/>
  <c r="N2232" i="19"/>
  <c r="P2232" i="19" s="1"/>
  <c r="K2233" i="19"/>
  <c r="L2233" i="19"/>
  <c r="M2233" i="19"/>
  <c r="U2233" i="19"/>
  <c r="X2233" i="19"/>
  <c r="S2233" i="19"/>
  <c r="I2233" i="19"/>
  <c r="T2233" i="19"/>
  <c r="J2233" i="19"/>
  <c r="G2234" i="19"/>
  <c r="R2233" i="19"/>
  <c r="H2232" i="19"/>
  <c r="E2235" i="19"/>
  <c r="C2237" i="19"/>
  <c r="B2236" i="19"/>
  <c r="O2233" i="19" a="1"/>
  <c r="R2234" i="19" a="1"/>
  <c r="N2233" i="19" a="1"/>
  <c r="F2236" i="19" a="1"/>
  <c r="E2236" i="19" a="1"/>
  <c r="G2235" i="19" a="1"/>
  <c r="F2236" i="19" l="1"/>
  <c r="V2234" i="19"/>
  <c r="W2234" i="19"/>
  <c r="O2233" i="19"/>
  <c r="Q2233" i="19" s="1"/>
  <c r="N2233" i="19"/>
  <c r="P2233" i="19" s="1"/>
  <c r="K2234" i="19"/>
  <c r="L2234" i="19"/>
  <c r="M2234" i="19"/>
  <c r="U2234" i="19"/>
  <c r="T2234" i="19"/>
  <c r="J2234" i="19"/>
  <c r="I2234" i="19"/>
  <c r="S2234" i="19"/>
  <c r="X2234" i="19"/>
  <c r="G2235" i="19"/>
  <c r="H2233" i="19"/>
  <c r="R2234" i="19"/>
  <c r="E2236" i="19"/>
  <c r="C2238" i="19"/>
  <c r="B2237" i="19"/>
  <c r="O2234" i="19" a="1"/>
  <c r="N2234" i="19" a="1"/>
  <c r="R2235" i="19" a="1"/>
  <c r="F2237" i="19" a="1"/>
  <c r="E2237" i="19" a="1"/>
  <c r="G2236" i="19" a="1"/>
  <c r="F2237" i="19" l="1"/>
  <c r="V2235" i="19"/>
  <c r="W2235" i="19"/>
  <c r="O2234" i="19"/>
  <c r="Q2234" i="19" s="1"/>
  <c r="N2234" i="19"/>
  <c r="P2234" i="19" s="1"/>
  <c r="M2235" i="19"/>
  <c r="K2235" i="19"/>
  <c r="L2235" i="19"/>
  <c r="T2235" i="19"/>
  <c r="U2235" i="19"/>
  <c r="J2235" i="19"/>
  <c r="X2235" i="19"/>
  <c r="S2235" i="19"/>
  <c r="I2235" i="19"/>
  <c r="G2236" i="19"/>
  <c r="R2235" i="19"/>
  <c r="H2234" i="19"/>
  <c r="E2237" i="19"/>
  <c r="C2239" i="19"/>
  <c r="B2238" i="19"/>
  <c r="O2235" i="19" a="1"/>
  <c r="N2235" i="19" a="1"/>
  <c r="R2236" i="19" a="1"/>
  <c r="F2238" i="19" a="1"/>
  <c r="G2237" i="19" a="1"/>
  <c r="E2238" i="19" a="1"/>
  <c r="F2238" i="19" l="1"/>
  <c r="V2236" i="19"/>
  <c r="W2236" i="19"/>
  <c r="O2235" i="19"/>
  <c r="Q2235" i="19" s="1"/>
  <c r="N2235" i="19"/>
  <c r="P2235" i="19" s="1"/>
  <c r="K2236" i="19"/>
  <c r="L2236" i="19"/>
  <c r="M2236" i="19"/>
  <c r="U2236" i="19"/>
  <c r="H2235" i="19"/>
  <c r="I2236" i="19"/>
  <c r="J2236" i="19"/>
  <c r="X2236" i="19"/>
  <c r="S2236" i="19"/>
  <c r="T2236" i="19"/>
  <c r="G2237" i="19"/>
  <c r="W2237" i="19" s="1"/>
  <c r="R2236" i="19"/>
  <c r="E2238" i="19"/>
  <c r="C2240" i="19"/>
  <c r="B2239" i="19"/>
  <c r="N2236" i="19" a="1"/>
  <c r="O2236" i="19" a="1"/>
  <c r="F2239" i="19" a="1"/>
  <c r="G2238" i="19" a="1"/>
  <c r="E2239" i="19" a="1"/>
  <c r="F2239" i="19" l="1"/>
  <c r="V2237" i="19"/>
  <c r="O2236" i="19"/>
  <c r="Q2236" i="19" s="1"/>
  <c r="N2236" i="19"/>
  <c r="P2236" i="19" s="1"/>
  <c r="K2237" i="19"/>
  <c r="M2237" i="19"/>
  <c r="L2237" i="19"/>
  <c r="S2237" i="19"/>
  <c r="X2237" i="19"/>
  <c r="U2237" i="19"/>
  <c r="H2236" i="19"/>
  <c r="I2237" i="19"/>
  <c r="J2237" i="19"/>
  <c r="T2237" i="19"/>
  <c r="G2238" i="19"/>
  <c r="W2238" i="19" s="1"/>
  <c r="E2239" i="19"/>
  <c r="C2241" i="19"/>
  <c r="B2240" i="19"/>
  <c r="O2237" i="19" a="1"/>
  <c r="R2237" i="19" a="1"/>
  <c r="N2237" i="19" a="1"/>
  <c r="F2240" i="19" a="1"/>
  <c r="E2240" i="19" a="1"/>
  <c r="G2239" i="19" a="1"/>
  <c r="R2237" i="19" l="1"/>
  <c r="F2240" i="19"/>
  <c r="V2238" i="19"/>
  <c r="O2237" i="19"/>
  <c r="Q2237" i="19" s="1"/>
  <c r="N2237" i="19"/>
  <c r="P2237" i="19" s="1"/>
  <c r="L2238" i="19"/>
  <c r="M2238" i="19"/>
  <c r="K2238" i="19"/>
  <c r="U2238" i="19"/>
  <c r="S2238" i="19"/>
  <c r="I2238" i="19"/>
  <c r="T2238" i="19"/>
  <c r="X2238" i="19"/>
  <c r="J2238" i="19"/>
  <c r="G2239" i="19"/>
  <c r="H2237" i="19"/>
  <c r="E2240" i="19"/>
  <c r="C2242" i="19"/>
  <c r="B2241" i="19"/>
  <c r="R2238" i="19" a="1"/>
  <c r="O2238" i="19" a="1"/>
  <c r="R2239" i="19" a="1"/>
  <c r="N2238" i="19" a="1"/>
  <c r="F2241" i="19" a="1"/>
  <c r="E2241" i="19" a="1"/>
  <c r="G2240" i="19" a="1"/>
  <c r="R2238" i="19" l="1"/>
  <c r="F2241" i="19"/>
  <c r="V2239" i="19"/>
  <c r="W2239" i="19"/>
  <c r="O2238" i="19"/>
  <c r="Q2238" i="19" s="1"/>
  <c r="N2238" i="19"/>
  <c r="P2238" i="19" s="1"/>
  <c r="H2238" i="19"/>
  <c r="K2239" i="19"/>
  <c r="L2239" i="19"/>
  <c r="M2239" i="19"/>
  <c r="T2239" i="19"/>
  <c r="U2239" i="19"/>
  <c r="I2239" i="19"/>
  <c r="X2239" i="19"/>
  <c r="S2239" i="19"/>
  <c r="J2239" i="19"/>
  <c r="G2240" i="19"/>
  <c r="W2240" i="19" s="1"/>
  <c r="R2239" i="19"/>
  <c r="E2241" i="19"/>
  <c r="C2243" i="19"/>
  <c r="B2242" i="19"/>
  <c r="O2239" i="19" a="1"/>
  <c r="N2239" i="19" a="1"/>
  <c r="F2242" i="19" a="1"/>
  <c r="G2241" i="19" a="1"/>
  <c r="E2242" i="19" a="1"/>
  <c r="F2242" i="19" l="1"/>
  <c r="V2240" i="19"/>
  <c r="O2239" i="19"/>
  <c r="Q2239" i="19" s="1"/>
  <c r="N2239" i="19"/>
  <c r="P2239" i="19" s="1"/>
  <c r="L2240" i="19"/>
  <c r="K2240" i="19"/>
  <c r="M2240" i="19"/>
  <c r="X2240" i="19"/>
  <c r="T2240" i="19"/>
  <c r="J2240" i="19"/>
  <c r="I2240" i="19"/>
  <c r="U2240" i="19"/>
  <c r="S2240" i="19"/>
  <c r="G2241" i="19"/>
  <c r="H2239" i="19"/>
  <c r="E2242" i="19"/>
  <c r="C2244" i="19"/>
  <c r="B2243" i="19"/>
  <c r="R2241" i="19" a="1"/>
  <c r="R2240" i="19" a="1"/>
  <c r="O2240" i="19" a="1"/>
  <c r="N2240" i="19" a="1"/>
  <c r="F2243" i="19" a="1"/>
  <c r="E2243" i="19" a="1"/>
  <c r="G2242" i="19" a="1"/>
  <c r="R2240" i="19" l="1"/>
  <c r="F2243" i="19"/>
  <c r="V2241" i="19"/>
  <c r="W2241" i="19"/>
  <c r="O2240" i="19"/>
  <c r="Q2240" i="19" s="1"/>
  <c r="N2240" i="19"/>
  <c r="P2240" i="19" s="1"/>
  <c r="K2241" i="19"/>
  <c r="L2241" i="19"/>
  <c r="M2241" i="19"/>
  <c r="S2241" i="19"/>
  <c r="X2241" i="19"/>
  <c r="J2241" i="19"/>
  <c r="I2241" i="19"/>
  <c r="U2241" i="19"/>
  <c r="T2241" i="19"/>
  <c r="H2240" i="19"/>
  <c r="G2242" i="19"/>
  <c r="W2242" i="19" s="1"/>
  <c r="R2241" i="19"/>
  <c r="E2243" i="19"/>
  <c r="C2245" i="19"/>
  <c r="B2244" i="19"/>
  <c r="N2241" i="19" a="1"/>
  <c r="O2241" i="19" a="1"/>
  <c r="F2244" i="19" a="1"/>
  <c r="E2244" i="19" a="1"/>
  <c r="G2243" i="19" a="1"/>
  <c r="F2244" i="19" l="1"/>
  <c r="V2242" i="19"/>
  <c r="O2241" i="19"/>
  <c r="Q2241" i="19" s="1"/>
  <c r="N2241" i="19"/>
  <c r="P2241" i="19" s="1"/>
  <c r="K2242" i="19"/>
  <c r="L2242" i="19"/>
  <c r="M2242" i="19"/>
  <c r="S2242" i="19"/>
  <c r="X2242" i="19"/>
  <c r="I2242" i="19"/>
  <c r="T2242" i="19"/>
  <c r="U2242" i="19"/>
  <c r="J2242" i="19"/>
  <c r="G2243" i="19"/>
  <c r="H2241" i="19"/>
  <c r="E2244" i="19"/>
  <c r="C2246" i="19"/>
  <c r="B2245" i="19"/>
  <c r="O2242" i="19" a="1"/>
  <c r="R2243" i="19" a="1"/>
  <c r="R2242" i="19" a="1"/>
  <c r="N2242" i="19" a="1"/>
  <c r="F2245" i="19" a="1"/>
  <c r="E2245" i="19" a="1"/>
  <c r="G2244" i="19" a="1"/>
  <c r="R2242" i="19" l="1"/>
  <c r="F2245" i="19"/>
  <c r="V2243" i="19"/>
  <c r="W2243" i="19"/>
  <c r="O2242" i="19"/>
  <c r="Q2242" i="19" s="1"/>
  <c r="N2242" i="19"/>
  <c r="P2242" i="19" s="1"/>
  <c r="M2243" i="19"/>
  <c r="K2243" i="19"/>
  <c r="L2243" i="19"/>
  <c r="X2243" i="19"/>
  <c r="U2243" i="19"/>
  <c r="I2243" i="19"/>
  <c r="S2243" i="19"/>
  <c r="J2243" i="19"/>
  <c r="T2243" i="19"/>
  <c r="G2244" i="19"/>
  <c r="H2242" i="19"/>
  <c r="R2243" i="19"/>
  <c r="E2245" i="19"/>
  <c r="C2247" i="19"/>
  <c r="B2246" i="19"/>
  <c r="O2243" i="19" a="1"/>
  <c r="R2244" i="19" a="1"/>
  <c r="N2243" i="19" a="1"/>
  <c r="F2246" i="19" a="1"/>
  <c r="G2245" i="19" a="1"/>
  <c r="E2246" i="19" a="1"/>
  <c r="F2246" i="19" l="1"/>
  <c r="V2244" i="19"/>
  <c r="W2244" i="19"/>
  <c r="O2243" i="19"/>
  <c r="Q2243" i="19" s="1"/>
  <c r="N2243" i="19"/>
  <c r="P2243" i="19" s="1"/>
  <c r="K2244" i="19"/>
  <c r="L2244" i="19"/>
  <c r="M2244" i="19"/>
  <c r="S2244" i="19"/>
  <c r="U2244" i="19"/>
  <c r="I2244" i="19"/>
  <c r="X2244" i="19"/>
  <c r="T2244" i="19"/>
  <c r="J2244" i="19"/>
  <c r="G2245" i="19"/>
  <c r="R2244" i="19"/>
  <c r="H2243" i="19"/>
  <c r="E2246" i="19"/>
  <c r="C2248" i="19"/>
  <c r="B2247" i="19"/>
  <c r="O2244" i="19" a="1"/>
  <c r="N2244" i="19" a="1"/>
  <c r="R2245" i="19" a="1"/>
  <c r="F2247" i="19" a="1"/>
  <c r="E2247" i="19" a="1"/>
  <c r="G2246" i="19" a="1"/>
  <c r="F2247" i="19" l="1"/>
  <c r="V2245" i="19"/>
  <c r="W2245" i="19"/>
  <c r="O2244" i="19"/>
  <c r="Q2244" i="19" s="1"/>
  <c r="N2244" i="19"/>
  <c r="P2244" i="19" s="1"/>
  <c r="K2245" i="19"/>
  <c r="M2245" i="19"/>
  <c r="L2245" i="19"/>
  <c r="I2245" i="19"/>
  <c r="T2245" i="19"/>
  <c r="S2245" i="19"/>
  <c r="U2245" i="19"/>
  <c r="J2245" i="19"/>
  <c r="X2245" i="19"/>
  <c r="G2246" i="19"/>
  <c r="R2245" i="19"/>
  <c r="H2244" i="19"/>
  <c r="E2247" i="19"/>
  <c r="C2249" i="19"/>
  <c r="B2248" i="19"/>
  <c r="O2245" i="19" a="1"/>
  <c r="R2246" i="19" a="1"/>
  <c r="N2245" i="19" a="1"/>
  <c r="F2248" i="19" a="1"/>
  <c r="G2247" i="19" a="1"/>
  <c r="E2248" i="19" a="1"/>
  <c r="F2248" i="19" l="1"/>
  <c r="V2246" i="19"/>
  <c r="W2246" i="19"/>
  <c r="O2245" i="19"/>
  <c r="Q2245" i="19" s="1"/>
  <c r="N2245" i="19"/>
  <c r="P2245" i="19" s="1"/>
  <c r="L2246" i="19"/>
  <c r="M2246" i="19"/>
  <c r="K2246" i="19"/>
  <c r="T2246" i="19"/>
  <c r="X2246" i="19"/>
  <c r="S2246" i="19"/>
  <c r="J2246" i="19"/>
  <c r="U2246" i="19"/>
  <c r="I2246" i="19"/>
  <c r="G2247" i="19"/>
  <c r="H2245" i="19"/>
  <c r="R2246" i="19"/>
  <c r="E2248" i="19"/>
  <c r="C2250" i="19"/>
  <c r="B2249" i="19"/>
  <c r="O2246" i="19" a="1"/>
  <c r="R2247" i="19" a="1"/>
  <c r="N2246" i="19" a="1"/>
  <c r="F2249" i="19" a="1"/>
  <c r="E2249" i="19" a="1"/>
  <c r="G2248" i="19" a="1"/>
  <c r="F2249" i="19" l="1"/>
  <c r="V2247" i="19"/>
  <c r="W2247" i="19"/>
  <c r="O2246" i="19"/>
  <c r="Q2246" i="19" s="1"/>
  <c r="N2246" i="19"/>
  <c r="P2246" i="19" s="1"/>
  <c r="K2247" i="19"/>
  <c r="L2247" i="19"/>
  <c r="M2247" i="19"/>
  <c r="S2247" i="19"/>
  <c r="U2247" i="19"/>
  <c r="I2247" i="19"/>
  <c r="T2247" i="19"/>
  <c r="X2247" i="19"/>
  <c r="J2247" i="19"/>
  <c r="G2248" i="19"/>
  <c r="R2247" i="19"/>
  <c r="H2246" i="19"/>
  <c r="E2249" i="19"/>
  <c r="C2251" i="19"/>
  <c r="B2250" i="19"/>
  <c r="O2247" i="19" a="1"/>
  <c r="R2248" i="19" a="1"/>
  <c r="N2247" i="19" a="1"/>
  <c r="F2250" i="19" a="1"/>
  <c r="G2249" i="19" a="1"/>
  <c r="E2250" i="19" a="1"/>
  <c r="F2250" i="19" l="1"/>
  <c r="V2248" i="19"/>
  <c r="W2248" i="19"/>
  <c r="O2247" i="19"/>
  <c r="Q2247" i="19" s="1"/>
  <c r="N2247" i="19"/>
  <c r="P2247" i="19" s="1"/>
  <c r="L2248" i="19"/>
  <c r="K2248" i="19"/>
  <c r="M2248" i="19"/>
  <c r="J2248" i="19"/>
  <c r="S2248" i="19"/>
  <c r="X2248" i="19"/>
  <c r="T2248" i="19"/>
  <c r="U2248" i="19"/>
  <c r="I2248" i="19"/>
  <c r="G2249" i="19"/>
  <c r="H2247" i="19"/>
  <c r="R2248" i="19"/>
  <c r="E2250" i="19"/>
  <c r="C2252" i="19"/>
  <c r="B2251" i="19"/>
  <c r="O2248" i="19" a="1"/>
  <c r="N2248" i="19" a="1"/>
  <c r="R2249" i="19" a="1"/>
  <c r="F2251" i="19" a="1"/>
  <c r="E2251" i="19" a="1"/>
  <c r="G2250" i="19" a="1"/>
  <c r="F2251" i="19" l="1"/>
  <c r="V2249" i="19"/>
  <c r="W2249" i="19"/>
  <c r="O2248" i="19"/>
  <c r="Q2248" i="19" s="1"/>
  <c r="N2248" i="19"/>
  <c r="P2248" i="19" s="1"/>
  <c r="K2249" i="19"/>
  <c r="L2249" i="19"/>
  <c r="M2249" i="19"/>
  <c r="I2249" i="19"/>
  <c r="X2249" i="19"/>
  <c r="J2249" i="19"/>
  <c r="T2249" i="19"/>
  <c r="U2249" i="19"/>
  <c r="S2249" i="19"/>
  <c r="H2248" i="19"/>
  <c r="G2250" i="19"/>
  <c r="W2250" i="19" s="1"/>
  <c r="R2249" i="19"/>
  <c r="E2251" i="19"/>
  <c r="C2253" i="19"/>
  <c r="B2252" i="19"/>
  <c r="O2249" i="19" a="1"/>
  <c r="N2249" i="19" a="1"/>
  <c r="F2252" i="19" a="1"/>
  <c r="G2251" i="19" a="1"/>
  <c r="E2252" i="19" a="1"/>
  <c r="F2252" i="19" l="1"/>
  <c r="V2250" i="19"/>
  <c r="O2249" i="19"/>
  <c r="Q2249" i="19" s="1"/>
  <c r="N2249" i="19"/>
  <c r="P2249" i="19" s="1"/>
  <c r="K2250" i="19"/>
  <c r="L2250" i="19"/>
  <c r="M2250" i="19"/>
  <c r="X2250" i="19"/>
  <c r="I2250" i="19"/>
  <c r="J2250" i="19"/>
  <c r="T2250" i="19"/>
  <c r="S2250" i="19"/>
  <c r="U2250" i="19"/>
  <c r="G2251" i="19"/>
  <c r="H2249" i="19"/>
  <c r="E2252" i="19"/>
  <c r="C2254" i="19"/>
  <c r="B2253" i="19"/>
  <c r="O2250" i="19" a="1"/>
  <c r="R2250" i="19" a="1"/>
  <c r="R2251" i="19" a="1"/>
  <c r="N2250" i="19" a="1"/>
  <c r="F2253" i="19" a="1"/>
  <c r="E2253" i="19" a="1"/>
  <c r="G2252" i="19" a="1"/>
  <c r="R2250" i="19" l="1"/>
  <c r="F2253" i="19"/>
  <c r="V2251" i="19"/>
  <c r="W2251" i="19"/>
  <c r="O2250" i="19"/>
  <c r="Q2250" i="19" s="1"/>
  <c r="N2250" i="19"/>
  <c r="P2250" i="19" s="1"/>
  <c r="M2251" i="19"/>
  <c r="K2251" i="19"/>
  <c r="L2251" i="19"/>
  <c r="S2251" i="19"/>
  <c r="J2251" i="19"/>
  <c r="U2251" i="19"/>
  <c r="I2251" i="19"/>
  <c r="T2251" i="19"/>
  <c r="X2251" i="19"/>
  <c r="G2252" i="19"/>
  <c r="W2252" i="19" s="1"/>
  <c r="H2250" i="19"/>
  <c r="R2251" i="19"/>
  <c r="E2253" i="19"/>
  <c r="C2255" i="19"/>
  <c r="B2254" i="19"/>
  <c r="O2251" i="19" a="1"/>
  <c r="N2251" i="19" a="1"/>
  <c r="F2254" i="19" a="1"/>
  <c r="E2254" i="19" a="1"/>
  <c r="G2253" i="19" a="1"/>
  <c r="F2254" i="19" l="1"/>
  <c r="V2252" i="19"/>
  <c r="O2251" i="19"/>
  <c r="Q2251" i="19" s="1"/>
  <c r="N2251" i="19"/>
  <c r="P2251" i="19" s="1"/>
  <c r="K2252" i="19"/>
  <c r="L2252" i="19"/>
  <c r="M2252" i="19"/>
  <c r="S2252" i="19"/>
  <c r="T2252" i="19"/>
  <c r="I2252" i="19"/>
  <c r="U2252" i="19"/>
  <c r="J2252" i="19"/>
  <c r="X2252" i="19"/>
  <c r="G2253" i="19"/>
  <c r="H2251" i="19"/>
  <c r="E2254" i="19"/>
  <c r="C2256" i="19"/>
  <c r="B2255" i="19"/>
  <c r="R2252" i="19" a="1"/>
  <c r="O2252" i="19" a="1"/>
  <c r="R2253" i="19" a="1"/>
  <c r="N2252" i="19" a="1"/>
  <c r="F2255" i="19" a="1"/>
  <c r="E2255" i="19" a="1"/>
  <c r="G2254" i="19" a="1"/>
  <c r="R2252" i="19" l="1"/>
  <c r="F2255" i="19"/>
  <c r="V2253" i="19"/>
  <c r="W2253" i="19"/>
  <c r="O2252" i="19"/>
  <c r="Q2252" i="19" s="1"/>
  <c r="N2252" i="19"/>
  <c r="P2252" i="19" s="1"/>
  <c r="K2253" i="19"/>
  <c r="M2253" i="19"/>
  <c r="L2253" i="19"/>
  <c r="U2253" i="19"/>
  <c r="X2253" i="19"/>
  <c r="S2253" i="19"/>
  <c r="J2253" i="19"/>
  <c r="H2252" i="19"/>
  <c r="I2253" i="19"/>
  <c r="T2253" i="19"/>
  <c r="G2254" i="19"/>
  <c r="W2254" i="19" s="1"/>
  <c r="R2253" i="19"/>
  <c r="E2255" i="19"/>
  <c r="C2257" i="19"/>
  <c r="B2256" i="19"/>
  <c r="N2253" i="19" a="1"/>
  <c r="O2253" i="19" a="1"/>
  <c r="F2256" i="19" a="1"/>
  <c r="E2256" i="19" a="1"/>
  <c r="G2255" i="19" a="1"/>
  <c r="F2256" i="19" l="1"/>
  <c r="V2254" i="19"/>
  <c r="O2253" i="19"/>
  <c r="Q2253" i="19" s="1"/>
  <c r="N2253" i="19"/>
  <c r="P2253" i="19" s="1"/>
  <c r="L2254" i="19"/>
  <c r="M2254" i="19"/>
  <c r="K2254" i="19"/>
  <c r="J2254" i="19"/>
  <c r="S2254" i="19"/>
  <c r="I2254" i="19"/>
  <c r="X2254" i="19"/>
  <c r="U2254" i="19"/>
  <c r="T2254" i="19"/>
  <c r="G2255" i="19"/>
  <c r="H2253" i="19"/>
  <c r="E2256" i="19"/>
  <c r="C2258" i="19"/>
  <c r="B2257" i="19"/>
  <c r="N2254" i="19" a="1"/>
  <c r="R2255" i="19" a="1"/>
  <c r="R2254" i="19" a="1"/>
  <c r="O2254" i="19" a="1"/>
  <c r="F2257" i="19" a="1"/>
  <c r="E2257" i="19" a="1"/>
  <c r="G2256" i="19" a="1"/>
  <c r="R2254" i="19" l="1"/>
  <c r="F2257" i="19"/>
  <c r="V2255" i="19"/>
  <c r="W2255" i="19"/>
  <c r="O2254" i="19"/>
  <c r="Q2254" i="19" s="1"/>
  <c r="N2254" i="19"/>
  <c r="P2254" i="19" s="1"/>
  <c r="K2255" i="19"/>
  <c r="L2255" i="19"/>
  <c r="M2255" i="19"/>
  <c r="I2255" i="19"/>
  <c r="J2255" i="19"/>
  <c r="T2255" i="19"/>
  <c r="U2255" i="19"/>
  <c r="S2255" i="19"/>
  <c r="X2255" i="19"/>
  <c r="H2254" i="19"/>
  <c r="G2256" i="19"/>
  <c r="W2256" i="19" s="1"/>
  <c r="R2255" i="19"/>
  <c r="E2257" i="19"/>
  <c r="C2259" i="19"/>
  <c r="B2258" i="19"/>
  <c r="N2255" i="19" a="1"/>
  <c r="O2255" i="19" a="1"/>
  <c r="F2258" i="19" a="1"/>
  <c r="E2258" i="19" a="1"/>
  <c r="G2257" i="19" a="1"/>
  <c r="F2258" i="19" l="1"/>
  <c r="V2256" i="19"/>
  <c r="O2255" i="19"/>
  <c r="Q2255" i="19" s="1"/>
  <c r="N2255" i="19"/>
  <c r="P2255" i="19" s="1"/>
  <c r="L2256" i="19"/>
  <c r="K2256" i="19"/>
  <c r="M2256" i="19"/>
  <c r="J2256" i="19"/>
  <c r="U2256" i="19"/>
  <c r="I2256" i="19"/>
  <c r="T2256" i="19"/>
  <c r="H2255" i="19"/>
  <c r="S2256" i="19"/>
  <c r="X2256" i="19"/>
  <c r="G2257" i="19"/>
  <c r="W2257" i="19" s="1"/>
  <c r="E2258" i="19"/>
  <c r="C2260" i="19"/>
  <c r="B2259" i="19"/>
  <c r="O2256" i="19" a="1"/>
  <c r="R2256" i="19" a="1"/>
  <c r="N2256" i="19" a="1"/>
  <c r="F2259" i="19" a="1"/>
  <c r="E2259" i="19" a="1"/>
  <c r="G2258" i="19" a="1"/>
  <c r="R2256" i="19" l="1"/>
  <c r="F2259" i="19"/>
  <c r="V2257" i="19"/>
  <c r="O2256" i="19"/>
  <c r="Q2256" i="19" s="1"/>
  <c r="N2256" i="19"/>
  <c r="P2256" i="19" s="1"/>
  <c r="H2256" i="19"/>
  <c r="K2257" i="19"/>
  <c r="L2257" i="19"/>
  <c r="M2257" i="19"/>
  <c r="S2257" i="19"/>
  <c r="J2257" i="19"/>
  <c r="U2257" i="19"/>
  <c r="T2257" i="19"/>
  <c r="X2257" i="19"/>
  <c r="I2257" i="19"/>
  <c r="G2258" i="19"/>
  <c r="W2258" i="19" s="1"/>
  <c r="E2259" i="19"/>
  <c r="C2261" i="19"/>
  <c r="B2260" i="19"/>
  <c r="R2257" i="19" a="1"/>
  <c r="O2257" i="19" a="1"/>
  <c r="N2257" i="19" a="1"/>
  <c r="F2260" i="19" a="1"/>
  <c r="E2260" i="19" a="1"/>
  <c r="G2259" i="19" a="1"/>
  <c r="R2257" i="19" l="1"/>
  <c r="F2260" i="19"/>
  <c r="V2258" i="19"/>
  <c r="O2257" i="19"/>
  <c r="Q2257" i="19" s="1"/>
  <c r="N2257" i="19"/>
  <c r="P2257" i="19" s="1"/>
  <c r="K2258" i="19"/>
  <c r="L2258" i="19"/>
  <c r="M2258" i="19"/>
  <c r="S2258" i="19"/>
  <c r="H2257" i="19"/>
  <c r="U2258" i="19"/>
  <c r="X2258" i="19"/>
  <c r="T2258" i="19"/>
  <c r="J2258" i="19"/>
  <c r="I2258" i="19"/>
  <c r="G2259" i="19"/>
  <c r="W2259" i="19" s="1"/>
  <c r="E2260" i="19"/>
  <c r="C2262" i="19"/>
  <c r="B2261" i="19"/>
  <c r="R2258" i="19" a="1"/>
  <c r="N2258" i="19" a="1"/>
  <c r="O2258" i="19" a="1"/>
  <c r="F2261" i="19" a="1"/>
  <c r="G2260" i="19" a="1"/>
  <c r="E2261" i="19" a="1"/>
  <c r="R2258" i="19" l="1"/>
  <c r="F2261" i="19"/>
  <c r="V2259" i="19"/>
  <c r="O2258" i="19"/>
  <c r="Q2258" i="19" s="1"/>
  <c r="N2258" i="19"/>
  <c r="P2258" i="19" s="1"/>
  <c r="M2259" i="19"/>
  <c r="K2259" i="19"/>
  <c r="L2259" i="19"/>
  <c r="X2259" i="19"/>
  <c r="J2259" i="19"/>
  <c r="S2259" i="19"/>
  <c r="I2259" i="19"/>
  <c r="U2259" i="19"/>
  <c r="T2259" i="19"/>
  <c r="H2258" i="19"/>
  <c r="G2260" i="19"/>
  <c r="W2260" i="19" s="1"/>
  <c r="E2261" i="19"/>
  <c r="C2263" i="19"/>
  <c r="B2262" i="19"/>
  <c r="N2259" i="19" a="1"/>
  <c r="R2259" i="19" a="1"/>
  <c r="O2259" i="19" a="1"/>
  <c r="F2262" i="19" a="1"/>
  <c r="E2262" i="19" a="1"/>
  <c r="G2261" i="19" a="1"/>
  <c r="R2259" i="19" l="1"/>
  <c r="F2262" i="19"/>
  <c r="V2260" i="19"/>
  <c r="O2259" i="19"/>
  <c r="Q2259" i="19" s="1"/>
  <c r="N2259" i="19"/>
  <c r="P2259" i="19" s="1"/>
  <c r="K2260" i="19"/>
  <c r="L2260" i="19"/>
  <c r="M2260" i="19"/>
  <c r="J2260" i="19"/>
  <c r="I2260" i="19"/>
  <c r="U2260" i="19"/>
  <c r="S2260" i="19"/>
  <c r="T2260" i="19"/>
  <c r="X2260" i="19"/>
  <c r="G2261" i="19"/>
  <c r="H2259" i="19"/>
  <c r="E2262" i="19"/>
  <c r="C2264" i="19"/>
  <c r="B2263" i="19"/>
  <c r="R2260" i="19" a="1"/>
  <c r="O2260" i="19" a="1"/>
  <c r="N2260" i="19" a="1"/>
  <c r="R2261" i="19" a="1"/>
  <c r="F2263" i="19" a="1"/>
  <c r="E2263" i="19" a="1"/>
  <c r="G2262" i="19" a="1"/>
  <c r="R2260" i="19" l="1"/>
  <c r="F2263" i="19"/>
  <c r="V2261" i="19"/>
  <c r="W2261" i="19"/>
  <c r="O2260" i="19"/>
  <c r="Q2260" i="19" s="1"/>
  <c r="N2260" i="19"/>
  <c r="P2260" i="19" s="1"/>
  <c r="H2260" i="19"/>
  <c r="K2261" i="19"/>
  <c r="M2261" i="19"/>
  <c r="L2261" i="19"/>
  <c r="U2261" i="19"/>
  <c r="J2261" i="19"/>
  <c r="T2261" i="19"/>
  <c r="X2261" i="19"/>
  <c r="I2261" i="19"/>
  <c r="S2261" i="19"/>
  <c r="G2262" i="19"/>
  <c r="W2262" i="19" s="1"/>
  <c r="R2261" i="19"/>
  <c r="E2263" i="19"/>
  <c r="C2265" i="19"/>
  <c r="B2264" i="19"/>
  <c r="O2261" i="19" a="1"/>
  <c r="N2261" i="19" a="1"/>
  <c r="F2264" i="19" a="1"/>
  <c r="G2263" i="19" a="1"/>
  <c r="E2264" i="19" a="1"/>
  <c r="F2264" i="19" l="1"/>
  <c r="V2262" i="19"/>
  <c r="O2261" i="19"/>
  <c r="Q2261" i="19" s="1"/>
  <c r="N2261" i="19"/>
  <c r="P2261" i="19" s="1"/>
  <c r="L2262" i="19"/>
  <c r="M2262" i="19"/>
  <c r="K2262" i="19"/>
  <c r="T2262" i="19"/>
  <c r="S2262" i="19"/>
  <c r="U2262" i="19"/>
  <c r="I2262" i="19"/>
  <c r="X2262" i="19"/>
  <c r="J2262" i="19"/>
  <c r="G2263" i="19"/>
  <c r="H2261" i="19"/>
  <c r="E2264" i="19"/>
  <c r="C2266" i="19"/>
  <c r="B2265" i="19"/>
  <c r="O2262" i="19" a="1"/>
  <c r="R2262" i="19" a="1"/>
  <c r="R2263" i="19" a="1"/>
  <c r="N2262" i="19" a="1"/>
  <c r="F2265" i="19" a="1"/>
  <c r="E2265" i="19" a="1"/>
  <c r="G2264" i="19" a="1"/>
  <c r="R2262" i="19" l="1"/>
  <c r="F2265" i="19"/>
  <c r="V2263" i="19"/>
  <c r="W2263" i="19"/>
  <c r="O2262" i="19"/>
  <c r="Q2262" i="19" s="1"/>
  <c r="N2262" i="19"/>
  <c r="P2262" i="19" s="1"/>
  <c r="K2263" i="19"/>
  <c r="L2263" i="19"/>
  <c r="M2263" i="19"/>
  <c r="T2263" i="19"/>
  <c r="U2263" i="19"/>
  <c r="S2263" i="19"/>
  <c r="X2263" i="19"/>
  <c r="I2263" i="19"/>
  <c r="J2263" i="19"/>
  <c r="G2264" i="19"/>
  <c r="H2262" i="19"/>
  <c r="R2263" i="19"/>
  <c r="E2265" i="19"/>
  <c r="C2267" i="19"/>
  <c r="B2266" i="19"/>
  <c r="R2264" i="19" a="1"/>
  <c r="O2263" i="19" a="1"/>
  <c r="N2263" i="19" a="1"/>
  <c r="F2266" i="19" a="1"/>
  <c r="G2265" i="19" a="1"/>
  <c r="E2266" i="19" a="1"/>
  <c r="F2266" i="19" l="1"/>
  <c r="V2264" i="19"/>
  <c r="W2264" i="19"/>
  <c r="O2263" i="19"/>
  <c r="Q2263" i="19" s="1"/>
  <c r="N2263" i="19"/>
  <c r="P2263" i="19" s="1"/>
  <c r="L2264" i="19"/>
  <c r="K2264" i="19"/>
  <c r="M2264" i="19"/>
  <c r="X2264" i="19"/>
  <c r="J2264" i="19"/>
  <c r="U2264" i="19"/>
  <c r="I2264" i="19"/>
  <c r="S2264" i="19"/>
  <c r="T2264" i="19"/>
  <c r="G2265" i="19"/>
  <c r="R2264" i="19"/>
  <c r="H2263" i="19"/>
  <c r="E2266" i="19"/>
  <c r="C2268" i="19"/>
  <c r="B2267" i="19"/>
  <c r="O2264" i="19" a="1"/>
  <c r="N2264" i="19" a="1"/>
  <c r="R2265" i="19" a="1"/>
  <c r="F2267" i="19" a="1"/>
  <c r="E2267" i="19" a="1"/>
  <c r="G2266" i="19" a="1"/>
  <c r="F2267" i="19" l="1"/>
  <c r="V2265" i="19"/>
  <c r="W2265" i="19"/>
  <c r="O2264" i="19"/>
  <c r="Q2264" i="19" s="1"/>
  <c r="N2264" i="19"/>
  <c r="P2264" i="19" s="1"/>
  <c r="K2265" i="19"/>
  <c r="L2265" i="19"/>
  <c r="M2265" i="19"/>
  <c r="I2265" i="19"/>
  <c r="X2265" i="19"/>
  <c r="T2265" i="19"/>
  <c r="U2265" i="19"/>
  <c r="J2265" i="19"/>
  <c r="S2265" i="19"/>
  <c r="G2266" i="19"/>
  <c r="H2264" i="19"/>
  <c r="R2265" i="19"/>
  <c r="E2267" i="19"/>
  <c r="C2269" i="19"/>
  <c r="B2268" i="19"/>
  <c r="R2266" i="19" a="1"/>
  <c r="N2265" i="19" a="1"/>
  <c r="O2265" i="19" a="1"/>
  <c r="F2268" i="19" a="1"/>
  <c r="G2267" i="19" a="1"/>
  <c r="E2268" i="19" a="1"/>
  <c r="F2268" i="19" l="1"/>
  <c r="V2266" i="19"/>
  <c r="W2266" i="19"/>
  <c r="O2265" i="19"/>
  <c r="Q2265" i="19" s="1"/>
  <c r="N2265" i="19"/>
  <c r="P2265" i="19" s="1"/>
  <c r="K2266" i="19"/>
  <c r="L2266" i="19"/>
  <c r="M2266" i="19"/>
  <c r="J2266" i="19"/>
  <c r="S2266" i="19"/>
  <c r="U2266" i="19"/>
  <c r="X2266" i="19"/>
  <c r="H2265" i="19"/>
  <c r="T2266" i="19"/>
  <c r="I2266" i="19"/>
  <c r="G2267" i="19"/>
  <c r="W2267" i="19" s="1"/>
  <c r="R2266" i="19"/>
  <c r="E2268" i="19"/>
  <c r="C2270" i="19"/>
  <c r="B2269" i="19"/>
  <c r="O2266" i="19" a="1"/>
  <c r="N2266" i="19" a="1"/>
  <c r="F2269" i="19" a="1"/>
  <c r="E2269" i="19" a="1"/>
  <c r="G2268" i="19" a="1"/>
  <c r="F2269" i="19" l="1"/>
  <c r="V2267" i="19"/>
  <c r="O2266" i="19"/>
  <c r="Q2266" i="19" s="1"/>
  <c r="U2267" i="19"/>
  <c r="N2266" i="19"/>
  <c r="P2266" i="19" s="1"/>
  <c r="M2267" i="19"/>
  <c r="K2267" i="19"/>
  <c r="L2267" i="19"/>
  <c r="I2267" i="19"/>
  <c r="J2267" i="19"/>
  <c r="S2267" i="19"/>
  <c r="T2267" i="19"/>
  <c r="X2267" i="19"/>
  <c r="H2266" i="19"/>
  <c r="G2268" i="19"/>
  <c r="W2268" i="19" s="1"/>
  <c r="E2269" i="19"/>
  <c r="C2271" i="19"/>
  <c r="B2270" i="19"/>
  <c r="R2267" i="19" a="1"/>
  <c r="O2267" i="19" a="1"/>
  <c r="N2267" i="19" a="1"/>
  <c r="F2270" i="19" a="1"/>
  <c r="E2270" i="19" a="1"/>
  <c r="G2269" i="19" a="1"/>
  <c r="R2267" i="19" l="1"/>
  <c r="F2270" i="19"/>
  <c r="V2268" i="19"/>
  <c r="O2267" i="19"/>
  <c r="Q2267" i="19" s="1"/>
  <c r="N2267" i="19"/>
  <c r="P2267" i="19" s="1"/>
  <c r="K2268" i="19"/>
  <c r="L2268" i="19"/>
  <c r="M2268" i="19"/>
  <c r="U2268" i="19"/>
  <c r="S2268" i="19"/>
  <c r="T2268" i="19"/>
  <c r="X2268" i="19"/>
  <c r="H2267" i="19"/>
  <c r="J2268" i="19"/>
  <c r="I2268" i="19"/>
  <c r="G2269" i="19"/>
  <c r="W2269" i="19" s="1"/>
  <c r="E2270" i="19"/>
  <c r="C2272" i="19"/>
  <c r="B2271" i="19"/>
  <c r="O2268" i="19" a="1"/>
  <c r="R2268" i="19" a="1"/>
  <c r="N2268" i="19" a="1"/>
  <c r="F2271" i="19" a="1"/>
  <c r="E2271" i="19" a="1"/>
  <c r="G2270" i="19" a="1"/>
  <c r="R2268" i="19" l="1"/>
  <c r="F2271" i="19"/>
  <c r="V2269" i="19"/>
  <c r="O2268" i="19"/>
  <c r="Q2268" i="19" s="1"/>
  <c r="N2268" i="19"/>
  <c r="P2268" i="19" s="1"/>
  <c r="K2269" i="19"/>
  <c r="M2269" i="19"/>
  <c r="L2269" i="19"/>
  <c r="U2269" i="19"/>
  <c r="X2269" i="19"/>
  <c r="T2269" i="19"/>
  <c r="I2269" i="19"/>
  <c r="J2269" i="19"/>
  <c r="S2269" i="19"/>
  <c r="G2270" i="19"/>
  <c r="H2268" i="19"/>
  <c r="E2271" i="19"/>
  <c r="C2273" i="19"/>
  <c r="B2272" i="19"/>
  <c r="N2269" i="19" a="1"/>
  <c r="R2270" i="19" a="1"/>
  <c r="R2269" i="19" a="1"/>
  <c r="O2269" i="19" a="1"/>
  <c r="F2272" i="19" a="1"/>
  <c r="E2272" i="19" a="1"/>
  <c r="G2271" i="19" a="1"/>
  <c r="R2269" i="19" l="1"/>
  <c r="F2272" i="19"/>
  <c r="V2270" i="19"/>
  <c r="W2270" i="19"/>
  <c r="O2269" i="19"/>
  <c r="Q2269" i="19" s="1"/>
  <c r="N2269" i="19"/>
  <c r="P2269" i="19" s="1"/>
  <c r="L2270" i="19"/>
  <c r="M2270" i="19"/>
  <c r="K2270" i="19"/>
  <c r="T2270" i="19"/>
  <c r="U2270" i="19"/>
  <c r="X2270" i="19"/>
  <c r="I2270" i="19"/>
  <c r="J2270" i="19"/>
  <c r="S2270" i="19"/>
  <c r="G2271" i="19"/>
  <c r="H2269" i="19"/>
  <c r="R2270" i="19"/>
  <c r="E2272" i="19"/>
  <c r="C2274" i="19"/>
  <c r="B2273" i="19"/>
  <c r="N2270" i="19" a="1"/>
  <c r="O2270" i="19" a="1"/>
  <c r="R2271" i="19" a="1"/>
  <c r="F2273" i="19" a="1"/>
  <c r="E2273" i="19" a="1"/>
  <c r="G2272" i="19" a="1"/>
  <c r="F2273" i="19" l="1"/>
  <c r="V2271" i="19"/>
  <c r="W2271" i="19"/>
  <c r="O2270" i="19"/>
  <c r="Q2270" i="19" s="1"/>
  <c r="N2270" i="19"/>
  <c r="P2270" i="19" s="1"/>
  <c r="K2271" i="19"/>
  <c r="L2271" i="19"/>
  <c r="M2271" i="19"/>
  <c r="X2271" i="19"/>
  <c r="T2271" i="19"/>
  <c r="I2271" i="19"/>
  <c r="U2271" i="19"/>
  <c r="S2271" i="19"/>
  <c r="J2271" i="19"/>
  <c r="G2272" i="19"/>
  <c r="H2270" i="19"/>
  <c r="R2271" i="19"/>
  <c r="E2273" i="19"/>
  <c r="C2275" i="19"/>
  <c r="B2274" i="19"/>
  <c r="N2271" i="19" a="1"/>
  <c r="O2271" i="19" a="1"/>
  <c r="R2272" i="19" a="1"/>
  <c r="F2274" i="19" a="1"/>
  <c r="G2273" i="19" a="1"/>
  <c r="E2274" i="19" a="1"/>
  <c r="F2274" i="19" l="1"/>
  <c r="V2272" i="19"/>
  <c r="W2272" i="19"/>
  <c r="O2271" i="19"/>
  <c r="Q2271" i="19" s="1"/>
  <c r="N2271" i="19"/>
  <c r="P2271" i="19" s="1"/>
  <c r="L2272" i="19"/>
  <c r="K2272" i="19"/>
  <c r="M2272" i="19"/>
  <c r="H2271" i="19"/>
  <c r="S2272" i="19"/>
  <c r="I2272" i="19"/>
  <c r="U2272" i="19"/>
  <c r="X2272" i="19"/>
  <c r="J2272" i="19"/>
  <c r="T2272" i="19"/>
  <c r="G2273" i="19"/>
  <c r="W2273" i="19" s="1"/>
  <c r="R2272" i="19"/>
  <c r="E2274" i="19"/>
  <c r="C2276" i="19"/>
  <c r="B2275" i="19"/>
  <c r="O2272" i="19" a="1"/>
  <c r="N2272" i="19" a="1"/>
  <c r="F2275" i="19" a="1"/>
  <c r="G2274" i="19" a="1"/>
  <c r="E2275" i="19" a="1"/>
  <c r="F2275" i="19" l="1"/>
  <c r="V2273" i="19"/>
  <c r="O2272" i="19"/>
  <c r="Q2272" i="19" s="1"/>
  <c r="N2272" i="19"/>
  <c r="P2272" i="19" s="1"/>
  <c r="K2273" i="19"/>
  <c r="L2273" i="19"/>
  <c r="M2273" i="19"/>
  <c r="S2273" i="19"/>
  <c r="X2273" i="19"/>
  <c r="T2273" i="19"/>
  <c r="U2273" i="19"/>
  <c r="I2273" i="19"/>
  <c r="J2273" i="19"/>
  <c r="G2274" i="19"/>
  <c r="H2272" i="19"/>
  <c r="E2275" i="19"/>
  <c r="C2277" i="19"/>
  <c r="B2276" i="19"/>
  <c r="O2273" i="19" a="1"/>
  <c r="R2273" i="19" a="1"/>
  <c r="R2274" i="19" a="1"/>
  <c r="N2273" i="19" a="1"/>
  <c r="F2276" i="19" a="1"/>
  <c r="E2276" i="19" a="1"/>
  <c r="G2275" i="19" a="1"/>
  <c r="R2273" i="19" l="1"/>
  <c r="F2276" i="19"/>
  <c r="V2274" i="19"/>
  <c r="W2274" i="19"/>
  <c r="O2273" i="19"/>
  <c r="Q2273" i="19" s="1"/>
  <c r="N2273" i="19"/>
  <c r="P2273" i="19" s="1"/>
  <c r="K2274" i="19"/>
  <c r="L2274" i="19"/>
  <c r="M2274" i="19"/>
  <c r="X2274" i="19"/>
  <c r="J2274" i="19"/>
  <c r="T2274" i="19"/>
  <c r="I2274" i="19"/>
  <c r="U2274" i="19"/>
  <c r="S2274" i="19"/>
  <c r="G2275" i="19"/>
  <c r="R2274" i="19"/>
  <c r="H2273" i="19"/>
  <c r="E2276" i="19"/>
  <c r="C2278" i="19"/>
  <c r="B2277" i="19"/>
  <c r="O2274" i="19" a="1"/>
  <c r="N2274" i="19" a="1"/>
  <c r="R2275" i="19" a="1"/>
  <c r="F2277" i="19" a="1"/>
  <c r="G2276" i="19" a="1"/>
  <c r="E2277" i="19" a="1"/>
  <c r="F2277" i="19" l="1"/>
  <c r="V2275" i="19"/>
  <c r="W2275" i="19"/>
  <c r="O2274" i="19"/>
  <c r="Q2274" i="19" s="1"/>
  <c r="N2274" i="19"/>
  <c r="P2274" i="19" s="1"/>
  <c r="M2275" i="19"/>
  <c r="K2275" i="19"/>
  <c r="L2275" i="19"/>
  <c r="H2274" i="19"/>
  <c r="T2275" i="19"/>
  <c r="X2275" i="19"/>
  <c r="I2275" i="19"/>
  <c r="J2275" i="19"/>
  <c r="U2275" i="19"/>
  <c r="S2275" i="19"/>
  <c r="G2276" i="19"/>
  <c r="W2276" i="19" s="1"/>
  <c r="R2275" i="19"/>
  <c r="E2277" i="19"/>
  <c r="C2279" i="19"/>
  <c r="B2278" i="19"/>
  <c r="O2275" i="19" a="1"/>
  <c r="N2275" i="19" a="1"/>
  <c r="F2278" i="19" a="1"/>
  <c r="E2278" i="19" a="1"/>
  <c r="G2277" i="19" a="1"/>
  <c r="F2278" i="19" l="1"/>
  <c r="V2276" i="19"/>
  <c r="O2275" i="19"/>
  <c r="Q2275" i="19" s="1"/>
  <c r="N2275" i="19"/>
  <c r="P2275" i="19" s="1"/>
  <c r="H2275" i="19"/>
  <c r="K2276" i="19"/>
  <c r="L2276" i="19"/>
  <c r="M2276" i="19"/>
  <c r="S2276" i="19"/>
  <c r="X2276" i="19"/>
  <c r="J2276" i="19"/>
  <c r="I2276" i="19"/>
  <c r="U2276" i="19"/>
  <c r="T2276" i="19"/>
  <c r="G2277" i="19"/>
  <c r="W2277" i="19" s="1"/>
  <c r="E2278" i="19"/>
  <c r="C2280" i="19"/>
  <c r="B2279" i="19"/>
  <c r="N2276" i="19" a="1"/>
  <c r="R2276" i="19" a="1"/>
  <c r="O2276" i="19" a="1"/>
  <c r="F2279" i="19" a="1"/>
  <c r="E2279" i="19" a="1"/>
  <c r="G2278" i="19" a="1"/>
  <c r="R2276" i="19" l="1"/>
  <c r="F2279" i="19"/>
  <c r="V2277" i="19"/>
  <c r="O2276" i="19"/>
  <c r="Q2276" i="19" s="1"/>
  <c r="N2276" i="19"/>
  <c r="P2276" i="19" s="1"/>
  <c r="K2277" i="19"/>
  <c r="M2277" i="19"/>
  <c r="L2277" i="19"/>
  <c r="H2276" i="19"/>
  <c r="U2277" i="19"/>
  <c r="S2277" i="19"/>
  <c r="X2277" i="19"/>
  <c r="T2277" i="19"/>
  <c r="J2277" i="19"/>
  <c r="I2277" i="19"/>
  <c r="G2278" i="19"/>
  <c r="W2278" i="19" s="1"/>
  <c r="E2279" i="19"/>
  <c r="C2281" i="19"/>
  <c r="B2280" i="19"/>
  <c r="N2277" i="19" a="1"/>
  <c r="R2277" i="19" a="1"/>
  <c r="O2277" i="19" a="1"/>
  <c r="F2280" i="19" a="1"/>
  <c r="G2279" i="19" a="1"/>
  <c r="E2280" i="19" a="1"/>
  <c r="R2277" i="19" l="1"/>
  <c r="F2280" i="19"/>
  <c r="V2278" i="19"/>
  <c r="O2277" i="19"/>
  <c r="Q2277" i="19" s="1"/>
  <c r="N2277" i="19"/>
  <c r="P2277" i="19" s="1"/>
  <c r="L2278" i="19"/>
  <c r="M2278" i="19"/>
  <c r="K2278" i="19"/>
  <c r="S2278" i="19"/>
  <c r="U2278" i="19"/>
  <c r="J2278" i="19"/>
  <c r="T2278" i="19"/>
  <c r="X2278" i="19"/>
  <c r="H2277" i="19"/>
  <c r="I2278" i="19"/>
  <c r="G2279" i="19"/>
  <c r="W2279" i="19" s="1"/>
  <c r="E2280" i="19"/>
  <c r="C2282" i="19"/>
  <c r="B2281" i="19"/>
  <c r="O2278" i="19" a="1"/>
  <c r="R2278" i="19" a="1"/>
  <c r="N2278" i="19" a="1"/>
  <c r="F2281" i="19" a="1"/>
  <c r="E2281" i="19" a="1"/>
  <c r="G2280" i="19" a="1"/>
  <c r="R2278" i="19" l="1"/>
  <c r="F2281" i="19"/>
  <c r="V2279" i="19"/>
  <c r="O2278" i="19"/>
  <c r="Q2278" i="19" s="1"/>
  <c r="I2279" i="19"/>
  <c r="N2278" i="19"/>
  <c r="P2278" i="19" s="1"/>
  <c r="K2279" i="19"/>
  <c r="L2279" i="19"/>
  <c r="M2279" i="19"/>
  <c r="T2279" i="19"/>
  <c r="S2279" i="19"/>
  <c r="X2279" i="19"/>
  <c r="U2279" i="19"/>
  <c r="J2279" i="19"/>
  <c r="G2280" i="19"/>
  <c r="H2278" i="19"/>
  <c r="E2281" i="19"/>
  <c r="C2283" i="19"/>
  <c r="B2282" i="19"/>
  <c r="R2279" i="19" a="1"/>
  <c r="N2279" i="19" a="1"/>
  <c r="R2280" i="19" a="1"/>
  <c r="O2279" i="19" a="1"/>
  <c r="F2282" i="19" a="1"/>
  <c r="E2282" i="19" a="1"/>
  <c r="G2281" i="19" a="1"/>
  <c r="R2279" i="19" l="1"/>
  <c r="F2282" i="19"/>
  <c r="V2280" i="19"/>
  <c r="W2280" i="19"/>
  <c r="O2279" i="19"/>
  <c r="Q2279" i="19" s="1"/>
  <c r="N2279" i="19"/>
  <c r="P2279" i="19" s="1"/>
  <c r="L2280" i="19"/>
  <c r="K2280" i="19"/>
  <c r="M2280" i="19"/>
  <c r="I2280" i="19"/>
  <c r="T2280" i="19"/>
  <c r="S2280" i="19"/>
  <c r="U2280" i="19"/>
  <c r="J2280" i="19"/>
  <c r="X2280" i="19"/>
  <c r="G2281" i="19"/>
  <c r="R2280" i="19"/>
  <c r="H2279" i="19"/>
  <c r="E2282" i="19"/>
  <c r="C2284" i="19"/>
  <c r="B2283" i="19"/>
  <c r="O2280" i="19" a="1"/>
  <c r="N2280" i="19" a="1"/>
  <c r="R2281" i="19" a="1"/>
  <c r="F2283" i="19" a="1"/>
  <c r="G2282" i="19" a="1"/>
  <c r="E2283" i="19" a="1"/>
  <c r="F2283" i="19" l="1"/>
  <c r="V2281" i="19"/>
  <c r="W2281" i="19"/>
  <c r="O2280" i="19"/>
  <c r="Q2280" i="19" s="1"/>
  <c r="N2280" i="19"/>
  <c r="P2280" i="19" s="1"/>
  <c r="K2281" i="19"/>
  <c r="L2281" i="19"/>
  <c r="M2281" i="19"/>
  <c r="X2281" i="19"/>
  <c r="S2281" i="19"/>
  <c r="T2281" i="19"/>
  <c r="I2281" i="19"/>
  <c r="U2281" i="19"/>
  <c r="J2281" i="19"/>
  <c r="H2280" i="19"/>
  <c r="G2282" i="19"/>
  <c r="W2282" i="19" s="1"/>
  <c r="R2281" i="19"/>
  <c r="E2283" i="19"/>
  <c r="C2285" i="19"/>
  <c r="B2284" i="19"/>
  <c r="N2281" i="19" a="1"/>
  <c r="O2281" i="19" a="1"/>
  <c r="F2284" i="19" a="1"/>
  <c r="E2284" i="19" a="1"/>
  <c r="G2283" i="19" a="1"/>
  <c r="F2284" i="19" l="1"/>
  <c r="V2282" i="19"/>
  <c r="O2281" i="19"/>
  <c r="Q2281" i="19" s="1"/>
  <c r="N2281" i="19"/>
  <c r="P2281" i="19" s="1"/>
  <c r="K2282" i="19"/>
  <c r="L2282" i="19"/>
  <c r="M2282" i="19"/>
  <c r="U2282" i="19"/>
  <c r="T2282" i="19"/>
  <c r="J2282" i="19"/>
  <c r="S2282" i="19"/>
  <c r="I2282" i="19"/>
  <c r="X2282" i="19"/>
  <c r="G2283" i="19"/>
  <c r="H2281" i="19"/>
  <c r="E2284" i="19"/>
  <c r="C2286" i="19"/>
  <c r="B2285" i="19"/>
  <c r="R2282" i="19" a="1"/>
  <c r="O2282" i="19" a="1"/>
  <c r="R2283" i="19" a="1"/>
  <c r="N2282" i="19" a="1"/>
  <c r="F2285" i="19" a="1"/>
  <c r="E2285" i="19" a="1"/>
  <c r="G2284" i="19" a="1"/>
  <c r="R2282" i="19" l="1"/>
  <c r="F2285" i="19"/>
  <c r="V2283" i="19"/>
  <c r="W2283" i="19"/>
  <c r="O2282" i="19"/>
  <c r="Q2282" i="19" s="1"/>
  <c r="N2282" i="19"/>
  <c r="P2282" i="19" s="1"/>
  <c r="M2283" i="19"/>
  <c r="K2283" i="19"/>
  <c r="L2283" i="19"/>
  <c r="T2283" i="19"/>
  <c r="U2283" i="19"/>
  <c r="S2283" i="19"/>
  <c r="X2283" i="19"/>
  <c r="I2283" i="19"/>
  <c r="J2283" i="19"/>
  <c r="H2282" i="19"/>
  <c r="G2284" i="19"/>
  <c r="W2284" i="19" s="1"/>
  <c r="R2283" i="19"/>
  <c r="E2285" i="19"/>
  <c r="C2287" i="19"/>
  <c r="B2286" i="19"/>
  <c r="N2283" i="19" a="1"/>
  <c r="O2283" i="19" a="1"/>
  <c r="F2286" i="19" a="1"/>
  <c r="E2286" i="19" a="1"/>
  <c r="G2285" i="19" a="1"/>
  <c r="F2286" i="19" l="1"/>
  <c r="V2284" i="19"/>
  <c r="O2283" i="19"/>
  <c r="Q2283" i="19" s="1"/>
  <c r="N2283" i="19"/>
  <c r="P2283" i="19" s="1"/>
  <c r="K2284" i="19"/>
  <c r="L2284" i="19"/>
  <c r="M2284" i="19"/>
  <c r="U2284" i="19"/>
  <c r="J2284" i="19"/>
  <c r="X2284" i="19"/>
  <c r="S2284" i="19"/>
  <c r="T2284" i="19"/>
  <c r="I2284" i="19"/>
  <c r="H2283" i="19"/>
  <c r="G2285" i="19"/>
  <c r="W2285" i="19" s="1"/>
  <c r="E2286" i="19"/>
  <c r="C2288" i="19"/>
  <c r="B2287" i="19"/>
  <c r="R2284" i="19" a="1"/>
  <c r="N2284" i="19" a="1"/>
  <c r="O2284" i="19" a="1"/>
  <c r="F2287" i="19" a="1"/>
  <c r="G2286" i="19" a="1"/>
  <c r="E2287" i="19" a="1"/>
  <c r="R2284" i="19" l="1"/>
  <c r="F2287" i="19"/>
  <c r="V2285" i="19"/>
  <c r="O2284" i="19"/>
  <c r="Q2284" i="19" s="1"/>
  <c r="N2284" i="19"/>
  <c r="P2284" i="19" s="1"/>
  <c r="K2285" i="19"/>
  <c r="M2285" i="19"/>
  <c r="L2285" i="19"/>
  <c r="H2284" i="19"/>
  <c r="I2285" i="19"/>
  <c r="J2285" i="19"/>
  <c r="X2285" i="19"/>
  <c r="T2285" i="19"/>
  <c r="S2285" i="19"/>
  <c r="U2285" i="19"/>
  <c r="G2286" i="19"/>
  <c r="W2286" i="19" s="1"/>
  <c r="E2287" i="19"/>
  <c r="C2289" i="19"/>
  <c r="B2288" i="19"/>
  <c r="R2285" i="19" a="1"/>
  <c r="O2285" i="19" a="1"/>
  <c r="N2285" i="19" a="1"/>
  <c r="F2288" i="19" a="1"/>
  <c r="E2288" i="19" a="1"/>
  <c r="G2287" i="19" a="1"/>
  <c r="R2285" i="19" l="1"/>
  <c r="F2288" i="19"/>
  <c r="V2286" i="19"/>
  <c r="O2285" i="19"/>
  <c r="Q2285" i="19" s="1"/>
  <c r="N2285" i="19"/>
  <c r="P2285" i="19" s="1"/>
  <c r="L2286" i="19"/>
  <c r="M2286" i="19"/>
  <c r="K2286" i="19"/>
  <c r="X2286" i="19"/>
  <c r="S2286" i="19"/>
  <c r="J2286" i="19"/>
  <c r="I2286" i="19"/>
  <c r="T2286" i="19"/>
  <c r="U2286" i="19"/>
  <c r="G2287" i="19"/>
  <c r="H2285" i="19"/>
  <c r="E2288" i="19"/>
  <c r="C2290" i="19"/>
  <c r="B2289" i="19"/>
  <c r="R2286" i="19" a="1"/>
  <c r="O2286" i="19" a="1"/>
  <c r="N2286" i="19" a="1"/>
  <c r="R2287" i="19" a="1"/>
  <c r="F2289" i="19" a="1"/>
  <c r="E2289" i="19" a="1"/>
  <c r="G2288" i="19" a="1"/>
  <c r="R2286" i="19" l="1"/>
  <c r="F2289" i="19"/>
  <c r="V2287" i="19"/>
  <c r="W2287" i="19"/>
  <c r="O2286" i="19"/>
  <c r="Q2286" i="19" s="1"/>
  <c r="N2286" i="19"/>
  <c r="P2286" i="19" s="1"/>
  <c r="K2287" i="19"/>
  <c r="L2287" i="19"/>
  <c r="M2287" i="19"/>
  <c r="X2287" i="19"/>
  <c r="I2287" i="19"/>
  <c r="U2287" i="19"/>
  <c r="S2287" i="19"/>
  <c r="J2287" i="19"/>
  <c r="T2287" i="19"/>
  <c r="G2288" i="19"/>
  <c r="H2286" i="19"/>
  <c r="R2287" i="19"/>
  <c r="E2289" i="19"/>
  <c r="C2291" i="19"/>
  <c r="B2290" i="19"/>
  <c r="N2287" i="19" a="1"/>
  <c r="O2287" i="19" a="1"/>
  <c r="R2288" i="19" a="1"/>
  <c r="F2290" i="19" a="1"/>
  <c r="E2290" i="19" a="1"/>
  <c r="G2289" i="19" a="1"/>
  <c r="F2290" i="19" l="1"/>
  <c r="V2288" i="19"/>
  <c r="W2288" i="19"/>
  <c r="O2287" i="19"/>
  <c r="Q2287" i="19" s="1"/>
  <c r="N2287" i="19"/>
  <c r="P2287" i="19" s="1"/>
  <c r="L2288" i="19"/>
  <c r="K2288" i="19"/>
  <c r="M2288" i="19"/>
  <c r="S2288" i="19"/>
  <c r="T2288" i="19"/>
  <c r="U2288" i="19"/>
  <c r="X2288" i="19"/>
  <c r="I2288" i="19"/>
  <c r="J2288" i="19"/>
  <c r="G2289" i="19"/>
  <c r="H2287" i="19"/>
  <c r="R2288" i="19"/>
  <c r="E2290" i="19"/>
  <c r="C2292" i="19"/>
  <c r="B2291" i="19"/>
  <c r="O2288" i="19" a="1"/>
  <c r="N2288" i="19" a="1"/>
  <c r="R2289" i="19" a="1"/>
  <c r="F2291" i="19" a="1"/>
  <c r="E2291" i="19" a="1"/>
  <c r="G2290" i="19" a="1"/>
  <c r="F2291" i="19" l="1"/>
  <c r="V2289" i="19"/>
  <c r="W2289" i="19"/>
  <c r="O2288" i="19"/>
  <c r="Q2288" i="19" s="1"/>
  <c r="N2288" i="19"/>
  <c r="P2288" i="19" s="1"/>
  <c r="K2289" i="19"/>
  <c r="L2289" i="19"/>
  <c r="M2289" i="19"/>
  <c r="T2289" i="19"/>
  <c r="J2289" i="19"/>
  <c r="I2289" i="19"/>
  <c r="S2289" i="19"/>
  <c r="U2289" i="19"/>
  <c r="X2289" i="19"/>
  <c r="H2288" i="19"/>
  <c r="G2290" i="19"/>
  <c r="W2290" i="19" s="1"/>
  <c r="R2289" i="19"/>
  <c r="E2291" i="19"/>
  <c r="C2293" i="19"/>
  <c r="B2292" i="19"/>
  <c r="N2289" i="19" a="1"/>
  <c r="O2289" i="19" a="1"/>
  <c r="F2292" i="19" a="1"/>
  <c r="E2292" i="19" a="1"/>
  <c r="G2291" i="19" a="1"/>
  <c r="F2292" i="19" l="1"/>
  <c r="V2290" i="19"/>
  <c r="O2289" i="19"/>
  <c r="Q2289" i="19" s="1"/>
  <c r="N2289" i="19"/>
  <c r="P2289" i="19" s="1"/>
  <c r="K2290" i="19"/>
  <c r="L2290" i="19"/>
  <c r="M2290" i="19"/>
  <c r="T2290" i="19"/>
  <c r="I2290" i="19"/>
  <c r="S2290" i="19"/>
  <c r="J2290" i="19"/>
  <c r="X2290" i="19"/>
  <c r="U2290" i="19"/>
  <c r="H2289" i="19"/>
  <c r="G2291" i="19"/>
  <c r="W2291" i="19" s="1"/>
  <c r="E2292" i="19"/>
  <c r="C2294" i="19"/>
  <c r="B2293" i="19"/>
  <c r="R2290" i="19" a="1"/>
  <c r="O2290" i="19" a="1"/>
  <c r="N2290" i="19" a="1"/>
  <c r="F2293" i="19" a="1"/>
  <c r="E2293" i="19" a="1"/>
  <c r="G2292" i="19" a="1"/>
  <c r="R2290" i="19" l="1"/>
  <c r="F2293" i="19"/>
  <c r="V2291" i="19"/>
  <c r="O2290" i="19"/>
  <c r="Q2290" i="19" s="1"/>
  <c r="N2290" i="19"/>
  <c r="P2290" i="19" s="1"/>
  <c r="M2291" i="19"/>
  <c r="K2291" i="19"/>
  <c r="L2291" i="19"/>
  <c r="S2291" i="19"/>
  <c r="I2291" i="19"/>
  <c r="X2291" i="19"/>
  <c r="T2291" i="19"/>
  <c r="J2291" i="19"/>
  <c r="U2291" i="19"/>
  <c r="H2290" i="19"/>
  <c r="G2292" i="19"/>
  <c r="E2293" i="19"/>
  <c r="C2295" i="19"/>
  <c r="B2294" i="19"/>
  <c r="O2291" i="19" a="1"/>
  <c r="N2291" i="19" a="1"/>
  <c r="R2291" i="19" a="1"/>
  <c r="F2294" i="19" a="1"/>
  <c r="E2294" i="19" a="1"/>
  <c r="G2293" i="19" a="1"/>
  <c r="R2291" i="19" l="1"/>
  <c r="F2294" i="19"/>
  <c r="V2292" i="19"/>
  <c r="W2292" i="19"/>
  <c r="O2291" i="19"/>
  <c r="Q2291" i="19" s="1"/>
  <c r="N2291" i="19"/>
  <c r="P2291" i="19" s="1"/>
  <c r="K2292" i="19"/>
  <c r="L2292" i="19"/>
  <c r="M2292" i="19"/>
  <c r="T2292" i="19"/>
  <c r="J2292" i="19"/>
  <c r="X2292" i="19"/>
  <c r="I2292" i="19"/>
  <c r="S2292" i="19"/>
  <c r="U2292" i="19"/>
  <c r="G2293" i="19"/>
  <c r="H2291" i="19"/>
  <c r="E2294" i="19"/>
  <c r="C2296" i="19"/>
  <c r="B2295" i="19"/>
  <c r="R2293" i="19" a="1"/>
  <c r="O2292" i="19" a="1"/>
  <c r="R2292" i="19" a="1"/>
  <c r="N2292" i="19" a="1"/>
  <c r="F2295" i="19" a="1"/>
  <c r="G2294" i="19" a="1"/>
  <c r="E2295" i="19" a="1"/>
  <c r="R2292" i="19" l="1"/>
  <c r="F2295" i="19"/>
  <c r="V2293" i="19"/>
  <c r="W2293" i="19"/>
  <c r="O2292" i="19"/>
  <c r="Q2292" i="19" s="1"/>
  <c r="N2292" i="19"/>
  <c r="P2292" i="19" s="1"/>
  <c r="K2293" i="19"/>
  <c r="M2293" i="19"/>
  <c r="L2293" i="19"/>
  <c r="T2293" i="19"/>
  <c r="J2293" i="19"/>
  <c r="U2293" i="19"/>
  <c r="S2293" i="19"/>
  <c r="I2293" i="19"/>
  <c r="X2293" i="19"/>
  <c r="G2294" i="19"/>
  <c r="R2293" i="19"/>
  <c r="H2292" i="19"/>
  <c r="E2295" i="19"/>
  <c r="C2297" i="19"/>
  <c r="B2296" i="19"/>
  <c r="O2293" i="19" a="1"/>
  <c r="N2293" i="19" a="1"/>
  <c r="R2294" i="19" a="1"/>
  <c r="F2296" i="19" a="1"/>
  <c r="E2296" i="19" a="1"/>
  <c r="G2295" i="19" a="1"/>
  <c r="F2296" i="19" l="1"/>
  <c r="V2294" i="19"/>
  <c r="W2294" i="19"/>
  <c r="O2293" i="19"/>
  <c r="Q2293" i="19" s="1"/>
  <c r="N2293" i="19"/>
  <c r="L2294" i="19"/>
  <c r="M2294" i="19"/>
  <c r="K2294" i="19"/>
  <c r="X2294" i="19"/>
  <c r="S2294" i="19"/>
  <c r="I2294" i="19"/>
  <c r="J2294" i="19"/>
  <c r="T2294" i="19"/>
  <c r="U2294" i="19"/>
  <c r="G2295" i="19"/>
  <c r="W2295" i="19" s="1"/>
  <c r="R2294" i="19"/>
  <c r="E2296" i="19"/>
  <c r="C2298" i="19"/>
  <c r="B2297" i="19"/>
  <c r="O2294" i="19" a="1"/>
  <c r="N2294" i="19" a="1"/>
  <c r="F2297" i="19" a="1"/>
  <c r="E2297" i="19" a="1"/>
  <c r="G2296" i="19" a="1"/>
  <c r="F2297" i="19" l="1"/>
  <c r="V2295" i="19"/>
  <c r="O2294" i="19"/>
  <c r="Q2294" i="19" s="1"/>
  <c r="H2293" i="19"/>
  <c r="P2293" i="19"/>
  <c r="N2294" i="19"/>
  <c r="P2294" i="19" s="1"/>
  <c r="K2295" i="19"/>
  <c r="L2295" i="19"/>
  <c r="M2295" i="19"/>
  <c r="S2295" i="19"/>
  <c r="X2295" i="19"/>
  <c r="T2295" i="19"/>
  <c r="U2295" i="19"/>
  <c r="I2295" i="19"/>
  <c r="J2295" i="19"/>
  <c r="H2294" i="19"/>
  <c r="G2296" i="19"/>
  <c r="E2297" i="19"/>
  <c r="C2299" i="19"/>
  <c r="B2298" i="19"/>
  <c r="R2295" i="19" a="1"/>
  <c r="O2295" i="19" a="1"/>
  <c r="N2295" i="19" a="1"/>
  <c r="F2298" i="19" a="1"/>
  <c r="E2298" i="19" a="1"/>
  <c r="G2297" i="19" a="1"/>
  <c r="R2295" i="19" l="1"/>
  <c r="F2298" i="19"/>
  <c r="V2296" i="19"/>
  <c r="W2296" i="19"/>
  <c r="O2295" i="19"/>
  <c r="Q2295" i="19" s="1"/>
  <c r="N2295" i="19"/>
  <c r="P2295" i="19" s="1"/>
  <c r="L2296" i="19"/>
  <c r="K2296" i="19"/>
  <c r="M2296" i="19"/>
  <c r="S2296" i="19"/>
  <c r="J2296" i="19"/>
  <c r="T2296" i="19"/>
  <c r="I2296" i="19"/>
  <c r="U2296" i="19"/>
  <c r="X2296" i="19"/>
  <c r="G2297" i="19"/>
  <c r="H2295" i="19"/>
  <c r="E2298" i="19"/>
  <c r="C2300" i="19"/>
  <c r="B2299" i="19"/>
  <c r="R2297" i="19" a="1"/>
  <c r="R2296" i="19" a="1"/>
  <c r="O2296" i="19" a="1"/>
  <c r="N2296" i="19" a="1"/>
  <c r="F2299" i="19" a="1"/>
  <c r="G2298" i="19" a="1"/>
  <c r="E2299" i="19" a="1"/>
  <c r="R2296" i="19" l="1"/>
  <c r="F2299" i="19"/>
  <c r="V2297" i="19"/>
  <c r="W2297" i="19"/>
  <c r="O2296" i="19"/>
  <c r="Q2296" i="19" s="1"/>
  <c r="N2296" i="19"/>
  <c r="P2296" i="19" s="1"/>
  <c r="K2297" i="19"/>
  <c r="L2297" i="19"/>
  <c r="M2297" i="19"/>
  <c r="I2297" i="19"/>
  <c r="H2296" i="19"/>
  <c r="X2297" i="19"/>
  <c r="U2297" i="19"/>
  <c r="J2297" i="19"/>
  <c r="S2297" i="19"/>
  <c r="T2297" i="19"/>
  <c r="G2298" i="19"/>
  <c r="W2298" i="19" s="1"/>
  <c r="R2297" i="19"/>
  <c r="E2299" i="19"/>
  <c r="C2301" i="19"/>
  <c r="B2300" i="19"/>
  <c r="O2297" i="19" a="1"/>
  <c r="N2297" i="19" a="1"/>
  <c r="F2300" i="19" a="1"/>
  <c r="E2300" i="19" a="1"/>
  <c r="G2299" i="19" a="1"/>
  <c r="F2300" i="19" l="1"/>
  <c r="V2298" i="19"/>
  <c r="O2297" i="19"/>
  <c r="Q2297" i="19" s="1"/>
  <c r="N2297" i="19"/>
  <c r="P2297" i="19" s="1"/>
  <c r="K2298" i="19"/>
  <c r="L2298" i="19"/>
  <c r="M2298" i="19"/>
  <c r="S2298" i="19"/>
  <c r="J2298" i="19"/>
  <c r="I2298" i="19"/>
  <c r="X2298" i="19"/>
  <c r="T2298" i="19"/>
  <c r="U2298" i="19"/>
  <c r="G2299" i="19"/>
  <c r="H2297" i="19"/>
  <c r="E2300" i="19"/>
  <c r="C2302" i="19"/>
  <c r="B2301" i="19"/>
  <c r="R2298" i="19" a="1"/>
  <c r="O2298" i="19" a="1"/>
  <c r="N2298" i="19" a="1"/>
  <c r="R2299" i="19" a="1"/>
  <c r="F2301" i="19" a="1"/>
  <c r="G2300" i="19" a="1"/>
  <c r="E2301" i="19" a="1"/>
  <c r="R2298" i="19" l="1"/>
  <c r="F2301" i="19"/>
  <c r="V2299" i="19"/>
  <c r="W2299" i="19"/>
  <c r="O2298" i="19"/>
  <c r="Q2298" i="19" s="1"/>
  <c r="N2298" i="19"/>
  <c r="P2298" i="19" s="1"/>
  <c r="M2299" i="19"/>
  <c r="K2299" i="19"/>
  <c r="L2299" i="19"/>
  <c r="T2299" i="19"/>
  <c r="J2299" i="19"/>
  <c r="I2299" i="19"/>
  <c r="X2299" i="19"/>
  <c r="U2299" i="19"/>
  <c r="S2299" i="19"/>
  <c r="G2300" i="19"/>
  <c r="H2298" i="19"/>
  <c r="R2299" i="19"/>
  <c r="E2301" i="19"/>
  <c r="C2303" i="19"/>
  <c r="B2302" i="19"/>
  <c r="N2299" i="19" a="1"/>
  <c r="O2299" i="19" a="1"/>
  <c r="R2300" i="19" a="1"/>
  <c r="F2302" i="19" a="1"/>
  <c r="E2302" i="19" a="1"/>
  <c r="G2301" i="19" a="1"/>
  <c r="F2302" i="19" l="1"/>
  <c r="V2300" i="19"/>
  <c r="W2300" i="19"/>
  <c r="O2299" i="19"/>
  <c r="Q2299" i="19" s="1"/>
  <c r="N2299" i="19"/>
  <c r="P2299" i="19" s="1"/>
  <c r="K2300" i="19"/>
  <c r="L2300" i="19"/>
  <c r="M2300" i="19"/>
  <c r="I2300" i="19"/>
  <c r="J2300" i="19"/>
  <c r="S2300" i="19"/>
  <c r="U2300" i="19"/>
  <c r="T2300" i="19"/>
  <c r="X2300" i="19"/>
  <c r="G2301" i="19"/>
  <c r="R2300" i="19"/>
  <c r="H2299" i="19"/>
  <c r="E2302" i="19"/>
  <c r="C2304" i="19"/>
  <c r="B2303" i="19"/>
  <c r="R2301" i="19" a="1"/>
  <c r="O2300" i="19" a="1"/>
  <c r="N2300" i="19" a="1"/>
  <c r="F2303" i="19" a="1"/>
  <c r="E2303" i="19" a="1"/>
  <c r="G2302" i="19" a="1"/>
  <c r="F2303" i="19" l="1"/>
  <c r="V2301" i="19"/>
  <c r="W2301" i="19"/>
  <c r="O2300" i="19"/>
  <c r="Q2300" i="19" s="1"/>
  <c r="N2300" i="19"/>
  <c r="P2300" i="19" s="1"/>
  <c r="K2301" i="19"/>
  <c r="M2301" i="19"/>
  <c r="L2301" i="19"/>
  <c r="U2301" i="19"/>
  <c r="I2301" i="19"/>
  <c r="X2301" i="19"/>
  <c r="T2301" i="19"/>
  <c r="H2300" i="19"/>
  <c r="J2301" i="19"/>
  <c r="S2301" i="19"/>
  <c r="G2302" i="19"/>
  <c r="W2302" i="19" s="1"/>
  <c r="R2301" i="19"/>
  <c r="E2303" i="19"/>
  <c r="C2305" i="19"/>
  <c r="B2304" i="19"/>
  <c r="N2301" i="19" a="1"/>
  <c r="O2301" i="19" a="1"/>
  <c r="F2304" i="19" a="1"/>
  <c r="G2303" i="19" a="1"/>
  <c r="E2304" i="19" a="1"/>
  <c r="F2304" i="19" l="1"/>
  <c r="V2302" i="19"/>
  <c r="O2301" i="19"/>
  <c r="Q2301" i="19" s="1"/>
  <c r="N2301" i="19"/>
  <c r="P2301" i="19" s="1"/>
  <c r="L2302" i="19"/>
  <c r="M2302" i="19"/>
  <c r="K2302" i="19"/>
  <c r="S2302" i="19"/>
  <c r="U2302" i="19"/>
  <c r="T2302" i="19"/>
  <c r="J2302" i="19"/>
  <c r="X2302" i="19"/>
  <c r="I2302" i="19"/>
  <c r="G2303" i="19"/>
  <c r="H2301" i="19"/>
  <c r="E2304" i="19"/>
  <c r="C2306" i="19"/>
  <c r="B2305" i="19"/>
  <c r="R2302" i="19" a="1"/>
  <c r="N2302" i="19" a="1"/>
  <c r="O2302" i="19" a="1"/>
  <c r="R2303" i="19" a="1"/>
  <c r="F2305" i="19" a="1"/>
  <c r="E2305" i="19" a="1"/>
  <c r="G2304" i="19" a="1"/>
  <c r="R2302" i="19" l="1"/>
  <c r="F2305" i="19"/>
  <c r="V2303" i="19"/>
  <c r="W2303" i="19"/>
  <c r="O2302" i="19"/>
  <c r="Q2302" i="19" s="1"/>
  <c r="N2302" i="19"/>
  <c r="P2302" i="19" s="1"/>
  <c r="K2303" i="19"/>
  <c r="L2303" i="19"/>
  <c r="M2303" i="19"/>
  <c r="T2303" i="19"/>
  <c r="S2303" i="19"/>
  <c r="U2303" i="19"/>
  <c r="X2303" i="19"/>
  <c r="I2303" i="19"/>
  <c r="J2303" i="19"/>
  <c r="G2304" i="19"/>
  <c r="R2303" i="19"/>
  <c r="H2302" i="19"/>
  <c r="E2305" i="19"/>
  <c r="C2307" i="19"/>
  <c r="B2306" i="19"/>
  <c r="O2303" i="19" a="1"/>
  <c r="R2304" i="19" a="1"/>
  <c r="N2303" i="19" a="1"/>
  <c r="F2306" i="19" a="1"/>
  <c r="G2305" i="19" a="1"/>
  <c r="E2306" i="19" a="1"/>
  <c r="F2306" i="19" l="1"/>
  <c r="V2304" i="19"/>
  <c r="W2304" i="19"/>
  <c r="O2303" i="19"/>
  <c r="Q2303" i="19" s="1"/>
  <c r="N2303" i="19"/>
  <c r="P2303" i="19" s="1"/>
  <c r="L2304" i="19"/>
  <c r="K2304" i="19"/>
  <c r="M2304" i="19"/>
  <c r="T2304" i="19"/>
  <c r="X2304" i="19"/>
  <c r="H2303" i="19"/>
  <c r="J2304" i="19"/>
  <c r="U2304" i="19"/>
  <c r="S2304" i="19"/>
  <c r="I2304" i="19"/>
  <c r="G2305" i="19"/>
  <c r="W2305" i="19" s="1"/>
  <c r="R2304" i="19"/>
  <c r="E2306" i="19"/>
  <c r="C2308" i="19"/>
  <c r="B2307" i="19"/>
  <c r="O2304" i="19" a="1"/>
  <c r="N2304" i="19" a="1"/>
  <c r="F2307" i="19" a="1"/>
  <c r="E2307" i="19" a="1"/>
  <c r="G2306" i="19" a="1"/>
  <c r="F2307" i="19" l="1"/>
  <c r="V2305" i="19"/>
  <c r="O2304" i="19"/>
  <c r="Q2304" i="19" s="1"/>
  <c r="N2304" i="19"/>
  <c r="P2304" i="19" s="1"/>
  <c r="U2305" i="19"/>
  <c r="K2305" i="19"/>
  <c r="L2305" i="19"/>
  <c r="M2305" i="19"/>
  <c r="I2305" i="19"/>
  <c r="X2305" i="19"/>
  <c r="J2305" i="19"/>
  <c r="T2305" i="19"/>
  <c r="S2305" i="19"/>
  <c r="G2306" i="19"/>
  <c r="H2304" i="19"/>
  <c r="E2307" i="19"/>
  <c r="C2309" i="19"/>
  <c r="B2308" i="19"/>
  <c r="R2305" i="19" a="1"/>
  <c r="O2305" i="19" a="1"/>
  <c r="R2306" i="19" a="1"/>
  <c r="N2305" i="19" a="1"/>
  <c r="F2308" i="19" a="1"/>
  <c r="E2308" i="19" a="1"/>
  <c r="G2307" i="19" a="1"/>
  <c r="R2305" i="19" l="1"/>
  <c r="F2308" i="19"/>
  <c r="V2306" i="19"/>
  <c r="W2306" i="19"/>
  <c r="O2305" i="19"/>
  <c r="Q2305" i="19" s="1"/>
  <c r="N2305" i="19"/>
  <c r="P2305" i="19" s="1"/>
  <c r="K2306" i="19"/>
  <c r="L2306" i="19"/>
  <c r="M2306" i="19"/>
  <c r="I2306" i="19"/>
  <c r="H2305" i="19"/>
  <c r="U2306" i="19"/>
  <c r="S2306" i="19"/>
  <c r="T2306" i="19"/>
  <c r="X2306" i="19"/>
  <c r="J2306" i="19"/>
  <c r="G2307" i="19"/>
  <c r="W2307" i="19" s="1"/>
  <c r="R2306" i="19"/>
  <c r="E2308" i="19"/>
  <c r="C2310" i="19"/>
  <c r="B2309" i="19"/>
  <c r="O2306" i="19" a="1"/>
  <c r="N2306" i="19" a="1"/>
  <c r="F2309" i="19" a="1"/>
  <c r="E2309" i="19" a="1"/>
  <c r="G2308" i="19" a="1"/>
  <c r="F2309" i="19" l="1"/>
  <c r="V2307" i="19"/>
  <c r="O2306" i="19"/>
  <c r="Q2306" i="19" s="1"/>
  <c r="N2306" i="19"/>
  <c r="P2306" i="19" s="1"/>
  <c r="M2307" i="19"/>
  <c r="K2307" i="19"/>
  <c r="L2307" i="19"/>
  <c r="X2307" i="19"/>
  <c r="S2307" i="19"/>
  <c r="I2307" i="19"/>
  <c r="T2307" i="19"/>
  <c r="U2307" i="19"/>
  <c r="J2307" i="19"/>
  <c r="G2308" i="19"/>
  <c r="H2306" i="19"/>
  <c r="E2309" i="19"/>
  <c r="C2311" i="19"/>
  <c r="B2310" i="19"/>
  <c r="R2307" i="19" a="1"/>
  <c r="N2307" i="19" a="1"/>
  <c r="R2308" i="19" a="1"/>
  <c r="O2307" i="19" a="1"/>
  <c r="F2310" i="19" a="1"/>
  <c r="E2310" i="19" a="1"/>
  <c r="G2309" i="19" a="1"/>
  <c r="R2307" i="19" l="1"/>
  <c r="F2310" i="19"/>
  <c r="V2308" i="19"/>
  <c r="W2308" i="19"/>
  <c r="O2307" i="19"/>
  <c r="Q2307" i="19" s="1"/>
  <c r="N2307" i="19"/>
  <c r="P2307" i="19" s="1"/>
  <c r="K2308" i="19"/>
  <c r="L2308" i="19"/>
  <c r="M2308" i="19"/>
  <c r="T2308" i="19"/>
  <c r="J2308" i="19"/>
  <c r="S2308" i="19"/>
  <c r="X2308" i="19"/>
  <c r="U2308" i="19"/>
  <c r="I2308" i="19"/>
  <c r="G2309" i="19"/>
  <c r="R2308" i="19"/>
  <c r="H2307" i="19"/>
  <c r="E2310" i="19"/>
  <c r="C2312" i="19"/>
  <c r="B2311" i="19"/>
  <c r="R2309" i="19" a="1"/>
  <c r="O2308" i="19" a="1"/>
  <c r="N2308" i="19" a="1"/>
  <c r="F2311" i="19" a="1"/>
  <c r="G2310" i="19" a="1"/>
  <c r="E2311" i="19" a="1"/>
  <c r="F2311" i="19" l="1"/>
  <c r="V2309" i="19"/>
  <c r="W2309" i="19"/>
  <c r="O2308" i="19"/>
  <c r="Q2308" i="19" s="1"/>
  <c r="N2308" i="19"/>
  <c r="P2308" i="19" s="1"/>
  <c r="K2309" i="19"/>
  <c r="M2309" i="19"/>
  <c r="L2309" i="19"/>
  <c r="J2309" i="19"/>
  <c r="I2309" i="19"/>
  <c r="U2309" i="19"/>
  <c r="T2309" i="19"/>
  <c r="X2309" i="19"/>
  <c r="S2309" i="19"/>
  <c r="G2310" i="19"/>
  <c r="R2309" i="19"/>
  <c r="H2308" i="19"/>
  <c r="E2311" i="19"/>
  <c r="C2313" i="19"/>
  <c r="B2312" i="19"/>
  <c r="O2309" i="19" a="1"/>
  <c r="N2309" i="19" a="1"/>
  <c r="R2310" i="19" a="1"/>
  <c r="F2312" i="19" a="1"/>
  <c r="E2312" i="19" a="1"/>
  <c r="G2311" i="19" a="1"/>
  <c r="F2312" i="19" l="1"/>
  <c r="V2310" i="19"/>
  <c r="W2310" i="19"/>
  <c r="O2309" i="19"/>
  <c r="Q2309" i="19" s="1"/>
  <c r="N2309" i="19"/>
  <c r="P2309" i="19" s="1"/>
  <c r="L2310" i="19"/>
  <c r="M2310" i="19"/>
  <c r="K2310" i="19"/>
  <c r="S2310" i="19"/>
  <c r="I2310" i="19"/>
  <c r="J2310" i="19"/>
  <c r="T2310" i="19"/>
  <c r="U2310" i="19"/>
  <c r="X2310" i="19"/>
  <c r="G2311" i="19"/>
  <c r="R2310" i="19"/>
  <c r="H2309" i="19"/>
  <c r="E2312" i="19"/>
  <c r="C2314" i="19"/>
  <c r="B2313" i="19"/>
  <c r="R2311" i="19" a="1"/>
  <c r="N2310" i="19" a="1"/>
  <c r="O2310" i="19" a="1"/>
  <c r="F2313" i="19" a="1"/>
  <c r="G2312" i="19" a="1"/>
  <c r="E2313" i="19" a="1"/>
  <c r="F2313" i="19" l="1"/>
  <c r="V2311" i="19"/>
  <c r="W2311" i="19"/>
  <c r="O2310" i="19"/>
  <c r="Q2310" i="19" s="1"/>
  <c r="N2310" i="19"/>
  <c r="P2310" i="19" s="1"/>
  <c r="K2311" i="19"/>
  <c r="L2311" i="19"/>
  <c r="M2311" i="19"/>
  <c r="J2311" i="19"/>
  <c r="U2311" i="19"/>
  <c r="X2311" i="19"/>
  <c r="S2311" i="19"/>
  <c r="I2311" i="19"/>
  <c r="T2311" i="19"/>
  <c r="G2312" i="19"/>
  <c r="H2310" i="19"/>
  <c r="R2311" i="19"/>
  <c r="E2313" i="19"/>
  <c r="C2315" i="19"/>
  <c r="B2314" i="19"/>
  <c r="R2312" i="19" a="1"/>
  <c r="O2311" i="19" a="1"/>
  <c r="N2311" i="19" a="1"/>
  <c r="F2314" i="19" a="1"/>
  <c r="E2314" i="19" a="1"/>
  <c r="G2313" i="19" a="1"/>
  <c r="F2314" i="19" l="1"/>
  <c r="V2312" i="19"/>
  <c r="W2312" i="19"/>
  <c r="O2311" i="19"/>
  <c r="Q2311" i="19" s="1"/>
  <c r="N2311" i="19"/>
  <c r="P2311" i="19" s="1"/>
  <c r="L2312" i="19"/>
  <c r="K2312" i="19"/>
  <c r="M2312" i="19"/>
  <c r="X2312" i="19"/>
  <c r="T2312" i="19"/>
  <c r="I2312" i="19"/>
  <c r="S2312" i="19"/>
  <c r="J2312" i="19"/>
  <c r="U2312" i="19"/>
  <c r="G2313" i="19"/>
  <c r="H2311" i="19"/>
  <c r="R2312" i="19"/>
  <c r="E2314" i="19"/>
  <c r="C2316" i="19"/>
  <c r="B2315" i="19"/>
  <c r="N2312" i="19" a="1"/>
  <c r="O2312" i="19" a="1"/>
  <c r="R2313" i="19" a="1"/>
  <c r="F2315" i="19" a="1"/>
  <c r="E2315" i="19" a="1"/>
  <c r="G2314" i="19" a="1"/>
  <c r="F2315" i="19" l="1"/>
  <c r="V2313" i="19"/>
  <c r="W2313" i="19"/>
  <c r="O2312" i="19"/>
  <c r="Q2312" i="19" s="1"/>
  <c r="N2312" i="19"/>
  <c r="P2312" i="19" s="1"/>
  <c r="K2313" i="19"/>
  <c r="L2313" i="19"/>
  <c r="M2313" i="19"/>
  <c r="S2313" i="19"/>
  <c r="J2313" i="19"/>
  <c r="X2313" i="19"/>
  <c r="U2313" i="19"/>
  <c r="T2313" i="19"/>
  <c r="I2313" i="19"/>
  <c r="G2314" i="19"/>
  <c r="R2313" i="19"/>
  <c r="H2312" i="19"/>
  <c r="E2315" i="19"/>
  <c r="C2317" i="19"/>
  <c r="B2316" i="19"/>
  <c r="R2314" i="19" a="1"/>
  <c r="O2313" i="19" a="1"/>
  <c r="N2313" i="19" a="1"/>
  <c r="F2316" i="19" a="1"/>
  <c r="G2315" i="19" a="1"/>
  <c r="E2316" i="19" a="1"/>
  <c r="F2316" i="19" l="1"/>
  <c r="V2314" i="19"/>
  <c r="W2314" i="19"/>
  <c r="O2313" i="19"/>
  <c r="Q2313" i="19" s="1"/>
  <c r="N2313" i="19"/>
  <c r="P2313" i="19" s="1"/>
  <c r="K2314" i="19"/>
  <c r="L2314" i="19"/>
  <c r="M2314" i="19"/>
  <c r="J2314" i="19"/>
  <c r="I2314" i="19"/>
  <c r="S2314" i="19"/>
  <c r="U2314" i="19"/>
  <c r="X2314" i="19"/>
  <c r="T2314" i="19"/>
  <c r="H2313" i="19"/>
  <c r="G2315" i="19"/>
  <c r="W2315" i="19" s="1"/>
  <c r="R2314" i="19"/>
  <c r="E2316" i="19"/>
  <c r="C2318" i="19"/>
  <c r="B2317" i="19"/>
  <c r="N2314" i="19" a="1"/>
  <c r="O2314" i="19" a="1"/>
  <c r="F2317" i="19" a="1"/>
  <c r="E2317" i="19" a="1"/>
  <c r="G2316" i="19" a="1"/>
  <c r="F2317" i="19" l="1"/>
  <c r="V2315" i="19"/>
  <c r="O2314" i="19"/>
  <c r="Q2314" i="19" s="1"/>
  <c r="N2314" i="19"/>
  <c r="P2314" i="19" s="1"/>
  <c r="M2315" i="19"/>
  <c r="K2315" i="19"/>
  <c r="L2315" i="19"/>
  <c r="I2315" i="19"/>
  <c r="S2315" i="19"/>
  <c r="J2315" i="19"/>
  <c r="T2315" i="19"/>
  <c r="X2315" i="19"/>
  <c r="H2314" i="19"/>
  <c r="U2315" i="19"/>
  <c r="G2316" i="19"/>
  <c r="W2316" i="19" s="1"/>
  <c r="E2317" i="19"/>
  <c r="C2319" i="19"/>
  <c r="B2318" i="19"/>
  <c r="O2315" i="19" a="1"/>
  <c r="N2315" i="19" a="1"/>
  <c r="R2315" i="19" a="1"/>
  <c r="F2318" i="19" a="1"/>
  <c r="E2318" i="19" a="1"/>
  <c r="G2317" i="19" a="1"/>
  <c r="R2315" i="19" l="1"/>
  <c r="F2318" i="19"/>
  <c r="V2316" i="19"/>
  <c r="O2315" i="19"/>
  <c r="Q2315" i="19" s="1"/>
  <c r="N2315" i="19"/>
  <c r="P2315" i="19" s="1"/>
  <c r="K2316" i="19"/>
  <c r="L2316" i="19"/>
  <c r="M2316" i="19"/>
  <c r="I2316" i="19"/>
  <c r="S2316" i="19"/>
  <c r="J2316" i="19"/>
  <c r="U2316" i="19"/>
  <c r="T2316" i="19"/>
  <c r="H2315" i="19"/>
  <c r="X2316" i="19"/>
  <c r="G2317" i="19"/>
  <c r="W2317" i="19" s="1"/>
  <c r="E2318" i="19"/>
  <c r="C2320" i="19"/>
  <c r="B2319" i="19"/>
  <c r="R2316" i="19" a="1"/>
  <c r="O2316" i="19" a="1"/>
  <c r="N2316" i="19" a="1"/>
  <c r="F2319" i="19" a="1"/>
  <c r="E2319" i="19" a="1"/>
  <c r="G2318" i="19" a="1"/>
  <c r="R2316" i="19" l="1"/>
  <c r="F2319" i="19"/>
  <c r="V2317" i="19"/>
  <c r="O2316" i="19"/>
  <c r="Q2316" i="19" s="1"/>
  <c r="N2316" i="19"/>
  <c r="P2316" i="19" s="1"/>
  <c r="K2317" i="19"/>
  <c r="M2317" i="19"/>
  <c r="L2317" i="19"/>
  <c r="S2317" i="19"/>
  <c r="T2317" i="19"/>
  <c r="U2317" i="19"/>
  <c r="J2317" i="19"/>
  <c r="X2317" i="19"/>
  <c r="I2317" i="19"/>
  <c r="G2318" i="19"/>
  <c r="H2316" i="19"/>
  <c r="E2319" i="19"/>
  <c r="C2321" i="19"/>
  <c r="B2320" i="19"/>
  <c r="O2317" i="19" a="1"/>
  <c r="R2317" i="19" a="1"/>
  <c r="R2318" i="19" a="1"/>
  <c r="N2317" i="19" a="1"/>
  <c r="F2320" i="19" a="1"/>
  <c r="E2320" i="19" a="1"/>
  <c r="G2319" i="19" a="1"/>
  <c r="R2317" i="19" l="1"/>
  <c r="F2320" i="19"/>
  <c r="V2318" i="19"/>
  <c r="W2318" i="19"/>
  <c r="O2317" i="19"/>
  <c r="Q2317" i="19" s="1"/>
  <c r="N2317" i="19"/>
  <c r="P2317" i="19" s="1"/>
  <c r="L2318" i="19"/>
  <c r="M2318" i="19"/>
  <c r="K2318" i="19"/>
  <c r="X2318" i="19"/>
  <c r="H2317" i="19"/>
  <c r="T2318" i="19"/>
  <c r="J2318" i="19"/>
  <c r="S2318" i="19"/>
  <c r="I2318" i="19"/>
  <c r="U2318" i="19"/>
  <c r="G2319" i="19"/>
  <c r="W2319" i="19" s="1"/>
  <c r="R2318" i="19"/>
  <c r="E2320" i="19"/>
  <c r="C2322" i="19"/>
  <c r="B2321" i="19"/>
  <c r="O2318" i="19" a="1"/>
  <c r="N2318" i="19" a="1"/>
  <c r="F2321" i="19" a="1"/>
  <c r="E2321" i="19" a="1"/>
  <c r="G2320" i="19" a="1"/>
  <c r="F2321" i="19" l="1"/>
  <c r="V2319" i="19"/>
  <c r="O2318" i="19"/>
  <c r="Q2318" i="19" s="1"/>
  <c r="N2318" i="19"/>
  <c r="P2318" i="19" s="1"/>
  <c r="K2319" i="19"/>
  <c r="L2319" i="19"/>
  <c r="M2319" i="19"/>
  <c r="T2319" i="19"/>
  <c r="X2319" i="19"/>
  <c r="I2319" i="19"/>
  <c r="U2319" i="19"/>
  <c r="J2319" i="19"/>
  <c r="S2319" i="19"/>
  <c r="G2320" i="19"/>
  <c r="H2318" i="19"/>
  <c r="E2321" i="19"/>
  <c r="C2323" i="19"/>
  <c r="B2322" i="19"/>
  <c r="O2319" i="19" a="1"/>
  <c r="R2319" i="19" a="1"/>
  <c r="R2320" i="19" a="1"/>
  <c r="N2319" i="19" a="1"/>
  <c r="F2322" i="19" a="1"/>
  <c r="E2322" i="19" a="1"/>
  <c r="G2321" i="19" a="1"/>
  <c r="R2319" i="19" l="1"/>
  <c r="F2322" i="19"/>
  <c r="V2320" i="19"/>
  <c r="W2320" i="19"/>
  <c r="O2319" i="19"/>
  <c r="Q2319" i="19" s="1"/>
  <c r="N2319" i="19"/>
  <c r="P2319" i="19" s="1"/>
  <c r="L2320" i="19"/>
  <c r="K2320" i="19"/>
  <c r="M2320" i="19"/>
  <c r="J2320" i="19"/>
  <c r="X2320" i="19"/>
  <c r="U2320" i="19"/>
  <c r="S2320" i="19"/>
  <c r="T2320" i="19"/>
  <c r="I2320" i="19"/>
  <c r="H2319" i="19"/>
  <c r="G2321" i="19"/>
  <c r="W2321" i="19" s="1"/>
  <c r="R2320" i="19"/>
  <c r="E2322" i="19"/>
  <c r="C2324" i="19"/>
  <c r="B2323" i="19"/>
  <c r="O2320" i="19" a="1"/>
  <c r="N2320" i="19" a="1"/>
  <c r="F2323" i="19" a="1"/>
  <c r="E2323" i="19" a="1"/>
  <c r="G2322" i="19" a="1"/>
  <c r="F2323" i="19" l="1"/>
  <c r="V2321" i="19"/>
  <c r="O2320" i="19"/>
  <c r="Q2320" i="19" s="1"/>
  <c r="N2320" i="19"/>
  <c r="P2320" i="19" s="1"/>
  <c r="H2320" i="19"/>
  <c r="K2321" i="19"/>
  <c r="L2321" i="19"/>
  <c r="M2321" i="19"/>
  <c r="S2321" i="19"/>
  <c r="J2321" i="19"/>
  <c r="U2321" i="19"/>
  <c r="I2321" i="19"/>
  <c r="T2321" i="19"/>
  <c r="X2321" i="19"/>
  <c r="G2322" i="19"/>
  <c r="W2322" i="19" s="1"/>
  <c r="E2323" i="19"/>
  <c r="C2325" i="19"/>
  <c r="B2324" i="19"/>
  <c r="O2321" i="19" a="1"/>
  <c r="R2321" i="19" a="1"/>
  <c r="N2321" i="19" a="1"/>
  <c r="F2324" i="19" a="1"/>
  <c r="E2324" i="19" a="1"/>
  <c r="G2323" i="19" a="1"/>
  <c r="R2321" i="19" l="1"/>
  <c r="F2324" i="19"/>
  <c r="V2322" i="19"/>
  <c r="O2321" i="19"/>
  <c r="Q2321" i="19" s="1"/>
  <c r="N2321" i="19"/>
  <c r="P2321" i="19" s="1"/>
  <c r="H2321" i="19"/>
  <c r="K2322" i="19"/>
  <c r="L2322" i="19"/>
  <c r="M2322" i="19"/>
  <c r="S2322" i="19"/>
  <c r="U2322" i="19"/>
  <c r="X2322" i="19"/>
  <c r="I2322" i="19"/>
  <c r="J2322" i="19"/>
  <c r="T2322" i="19"/>
  <c r="G2323" i="19"/>
  <c r="W2323" i="19" s="1"/>
  <c r="E2324" i="19"/>
  <c r="C2326" i="19"/>
  <c r="B2325" i="19"/>
  <c r="N2322" i="19" a="1"/>
  <c r="R2322" i="19" a="1"/>
  <c r="O2322" i="19" a="1"/>
  <c r="F2325" i="19" a="1"/>
  <c r="E2325" i="19" a="1"/>
  <c r="G2324" i="19" a="1"/>
  <c r="R2322" i="19" l="1"/>
  <c r="F2325" i="19"/>
  <c r="V2323" i="19"/>
  <c r="O2322" i="19"/>
  <c r="Q2322" i="19" s="1"/>
  <c r="N2322" i="19"/>
  <c r="P2322" i="19" s="1"/>
  <c r="M2323" i="19"/>
  <c r="K2323" i="19"/>
  <c r="L2323" i="19"/>
  <c r="J2323" i="19"/>
  <c r="S2323" i="19"/>
  <c r="I2323" i="19"/>
  <c r="X2323" i="19"/>
  <c r="U2323" i="19"/>
  <c r="T2323" i="19"/>
  <c r="H2322" i="19"/>
  <c r="G2324" i="19"/>
  <c r="W2324" i="19" s="1"/>
  <c r="E2325" i="19"/>
  <c r="C2327" i="19"/>
  <c r="B2326" i="19"/>
  <c r="N2323" i="19" a="1"/>
  <c r="R2323" i="19" a="1"/>
  <c r="O2323" i="19" a="1"/>
  <c r="F2326" i="19" a="1"/>
  <c r="E2326" i="19" a="1"/>
  <c r="G2325" i="19" a="1"/>
  <c r="R2323" i="19" l="1"/>
  <c r="F2326" i="19"/>
  <c r="V2324" i="19"/>
  <c r="O2323" i="19"/>
  <c r="Q2323" i="19" s="1"/>
  <c r="N2323" i="19"/>
  <c r="P2323" i="19" s="1"/>
  <c r="K2324" i="19"/>
  <c r="L2324" i="19"/>
  <c r="M2324" i="19"/>
  <c r="H2323" i="19"/>
  <c r="S2324" i="19"/>
  <c r="I2324" i="19"/>
  <c r="U2324" i="19"/>
  <c r="X2324" i="19"/>
  <c r="T2324" i="19"/>
  <c r="J2324" i="19"/>
  <c r="G2325" i="19"/>
  <c r="E2326" i="19"/>
  <c r="C2328" i="19"/>
  <c r="B2327" i="19"/>
  <c r="O2324" i="19" a="1"/>
  <c r="R2324" i="19" a="1"/>
  <c r="N2324" i="19" a="1"/>
  <c r="F2327" i="19" a="1"/>
  <c r="E2327" i="19" a="1"/>
  <c r="G2326" i="19" a="1"/>
  <c r="R2324" i="19" l="1"/>
  <c r="F2327" i="19"/>
  <c r="V2325" i="19"/>
  <c r="W2325" i="19"/>
  <c r="O2324" i="19"/>
  <c r="Q2324" i="19" s="1"/>
  <c r="N2324" i="19"/>
  <c r="P2324" i="19" s="1"/>
  <c r="H2324" i="19"/>
  <c r="K2325" i="19"/>
  <c r="M2325" i="19"/>
  <c r="L2325" i="19"/>
  <c r="I2325" i="19"/>
  <c r="X2325" i="19"/>
  <c r="J2325" i="19"/>
  <c r="U2325" i="19"/>
  <c r="T2325" i="19"/>
  <c r="S2325" i="19"/>
  <c r="G2326" i="19"/>
  <c r="W2326" i="19" s="1"/>
  <c r="E2327" i="19"/>
  <c r="C2329" i="19"/>
  <c r="B2328" i="19"/>
  <c r="N2325" i="19" a="1"/>
  <c r="R2325" i="19" a="1"/>
  <c r="O2325" i="19" a="1"/>
  <c r="F2328" i="19" a="1"/>
  <c r="G2327" i="19" a="1"/>
  <c r="E2328" i="19" a="1"/>
  <c r="R2325" i="19" l="1"/>
  <c r="F2328" i="19"/>
  <c r="V2326" i="19"/>
  <c r="O2325" i="19"/>
  <c r="Q2325" i="19" s="1"/>
  <c r="N2325" i="19"/>
  <c r="P2325" i="19" s="1"/>
  <c r="L2326" i="19"/>
  <c r="M2326" i="19"/>
  <c r="K2326" i="19"/>
  <c r="I2326" i="19"/>
  <c r="U2326" i="19"/>
  <c r="H2325" i="19"/>
  <c r="T2326" i="19"/>
  <c r="J2326" i="19"/>
  <c r="X2326" i="19"/>
  <c r="S2326" i="19"/>
  <c r="G2327" i="19"/>
  <c r="W2327" i="19" s="1"/>
  <c r="E2328" i="19"/>
  <c r="C2330" i="19"/>
  <c r="B2329" i="19"/>
  <c r="N2326" i="19" a="1"/>
  <c r="R2326" i="19" a="1"/>
  <c r="O2326" i="19" a="1"/>
  <c r="F2329" i="19" a="1"/>
  <c r="E2329" i="19" a="1"/>
  <c r="G2328" i="19" a="1"/>
  <c r="R2326" i="19" l="1"/>
  <c r="F2329" i="19"/>
  <c r="V2327" i="19"/>
  <c r="O2326" i="19"/>
  <c r="Q2326" i="19" s="1"/>
  <c r="N2326" i="19"/>
  <c r="K2327" i="19"/>
  <c r="L2327" i="19"/>
  <c r="M2327" i="19"/>
  <c r="S2327" i="19"/>
  <c r="T2327" i="19"/>
  <c r="X2327" i="19"/>
  <c r="U2327" i="19"/>
  <c r="I2327" i="19"/>
  <c r="J2327" i="19"/>
  <c r="G2328" i="19"/>
  <c r="W2328" i="19" s="1"/>
  <c r="E2329" i="19"/>
  <c r="C2331" i="19"/>
  <c r="B2330" i="19"/>
  <c r="R2327" i="19" a="1"/>
  <c r="N2327" i="19" a="1"/>
  <c r="O2327" i="19" a="1"/>
  <c r="F2330" i="19" a="1"/>
  <c r="E2330" i="19" a="1"/>
  <c r="G2329" i="19" a="1"/>
  <c r="R2327" i="19" l="1"/>
  <c r="F2330" i="19"/>
  <c r="V2328" i="19"/>
  <c r="O2327" i="19"/>
  <c r="Q2327" i="19" s="1"/>
  <c r="H2326" i="19"/>
  <c r="P2326" i="19"/>
  <c r="N2327" i="19"/>
  <c r="P2327" i="19" s="1"/>
  <c r="L2328" i="19"/>
  <c r="K2328" i="19"/>
  <c r="M2328" i="19"/>
  <c r="S2328" i="19"/>
  <c r="I2328" i="19"/>
  <c r="T2328" i="19"/>
  <c r="U2328" i="19"/>
  <c r="J2328" i="19"/>
  <c r="X2328" i="19"/>
  <c r="H2327" i="19"/>
  <c r="G2329" i="19"/>
  <c r="E2330" i="19"/>
  <c r="C2332" i="19"/>
  <c r="B2331" i="19"/>
  <c r="O2328" i="19" a="1"/>
  <c r="R2328" i="19" a="1"/>
  <c r="N2328" i="19" a="1"/>
  <c r="F2331" i="19" a="1"/>
  <c r="E2331" i="19" a="1"/>
  <c r="G2330" i="19" a="1"/>
  <c r="R2328" i="19" l="1"/>
  <c r="F2331" i="19"/>
  <c r="V2329" i="19"/>
  <c r="W2329" i="19"/>
  <c r="O2328" i="19"/>
  <c r="Q2328" i="19" s="1"/>
  <c r="X2329" i="19"/>
  <c r="N2328" i="19"/>
  <c r="P2328" i="19" s="1"/>
  <c r="J2329" i="19"/>
  <c r="T2329" i="19"/>
  <c r="K2329" i="19"/>
  <c r="L2329" i="19"/>
  <c r="M2329" i="19"/>
  <c r="U2329" i="19"/>
  <c r="I2329" i="19"/>
  <c r="S2329" i="19"/>
  <c r="G2330" i="19"/>
  <c r="H2328" i="19"/>
  <c r="E2331" i="19"/>
  <c r="C2333" i="19"/>
  <c r="B2332" i="19"/>
  <c r="R2330" i="19" a="1"/>
  <c r="R2329" i="19" a="1"/>
  <c r="O2329" i="19" a="1"/>
  <c r="N2329" i="19" a="1"/>
  <c r="F2332" i="19" a="1"/>
  <c r="G2331" i="19" a="1"/>
  <c r="E2332" i="19" a="1"/>
  <c r="R2329" i="19" l="1"/>
  <c r="F2332" i="19"/>
  <c r="V2330" i="19"/>
  <c r="W2330" i="19"/>
  <c r="O2329" i="19"/>
  <c r="Q2329" i="19" s="1"/>
  <c r="N2329" i="19"/>
  <c r="P2329" i="19" s="1"/>
  <c r="K2330" i="19"/>
  <c r="L2330" i="19"/>
  <c r="M2330" i="19"/>
  <c r="I2330" i="19"/>
  <c r="J2330" i="19"/>
  <c r="U2330" i="19"/>
  <c r="S2330" i="19"/>
  <c r="X2330" i="19"/>
  <c r="T2330" i="19"/>
  <c r="G2331" i="19"/>
  <c r="H2329" i="19"/>
  <c r="R2330" i="19"/>
  <c r="E2332" i="19"/>
  <c r="C2334" i="19"/>
  <c r="B2333" i="19"/>
  <c r="R2331" i="19" a="1"/>
  <c r="N2330" i="19" a="1"/>
  <c r="O2330" i="19" a="1"/>
  <c r="F2333" i="19" a="1"/>
  <c r="E2333" i="19" a="1"/>
  <c r="G2332" i="19" a="1"/>
  <c r="F2333" i="19" l="1"/>
  <c r="V2331" i="19"/>
  <c r="W2331" i="19"/>
  <c r="O2330" i="19"/>
  <c r="Q2330" i="19" s="1"/>
  <c r="N2330" i="19"/>
  <c r="P2330" i="19" s="1"/>
  <c r="H2330" i="19"/>
  <c r="M2331" i="19"/>
  <c r="K2331" i="19"/>
  <c r="L2331" i="19"/>
  <c r="J2331" i="19"/>
  <c r="I2331" i="19"/>
  <c r="S2331" i="19"/>
  <c r="T2331" i="19"/>
  <c r="X2331" i="19"/>
  <c r="U2331" i="19"/>
  <c r="G2332" i="19"/>
  <c r="W2332" i="19" s="1"/>
  <c r="R2331" i="19"/>
  <c r="E2333" i="19"/>
  <c r="C2335" i="19"/>
  <c r="B2334" i="19"/>
  <c r="O2331" i="19" a="1"/>
  <c r="N2331" i="19" a="1"/>
  <c r="F2334" i="19" a="1"/>
  <c r="E2334" i="19" a="1"/>
  <c r="G2333" i="19" a="1"/>
  <c r="F2334" i="19" l="1"/>
  <c r="V2332" i="19"/>
  <c r="O2331" i="19"/>
  <c r="Q2331" i="19" s="1"/>
  <c r="N2331" i="19"/>
  <c r="P2331" i="19" s="1"/>
  <c r="K2332" i="19"/>
  <c r="L2332" i="19"/>
  <c r="M2332" i="19"/>
  <c r="X2332" i="19"/>
  <c r="S2332" i="19"/>
  <c r="U2332" i="19"/>
  <c r="T2332" i="19"/>
  <c r="J2332" i="19"/>
  <c r="I2332" i="19"/>
  <c r="G2333" i="19"/>
  <c r="W2333" i="19" s="1"/>
  <c r="H2331" i="19"/>
  <c r="E2334" i="19"/>
  <c r="C2336" i="19"/>
  <c r="B2335" i="19"/>
  <c r="R2332" i="19" a="1"/>
  <c r="O2332" i="19" a="1"/>
  <c r="N2332" i="19" a="1"/>
  <c r="F2335" i="19" a="1"/>
  <c r="E2335" i="19" a="1"/>
  <c r="G2334" i="19" a="1"/>
  <c r="R2332" i="19" l="1"/>
  <c r="F2335" i="19"/>
  <c r="V2333" i="19"/>
  <c r="O2332" i="19"/>
  <c r="Q2332" i="19" s="1"/>
  <c r="N2332" i="19"/>
  <c r="P2332" i="19" s="1"/>
  <c r="K2333" i="19"/>
  <c r="M2333" i="19"/>
  <c r="L2333" i="19"/>
  <c r="J2333" i="19"/>
  <c r="I2333" i="19"/>
  <c r="S2333" i="19"/>
  <c r="U2333" i="19"/>
  <c r="T2333" i="19"/>
  <c r="X2333" i="19"/>
  <c r="G2334" i="19"/>
  <c r="H2332" i="19"/>
  <c r="E2335" i="19"/>
  <c r="C2337" i="19"/>
  <c r="B2336" i="19"/>
  <c r="N2333" i="19" a="1"/>
  <c r="R2333" i="19" a="1"/>
  <c r="O2333" i="19" a="1"/>
  <c r="R2334" i="19" a="1"/>
  <c r="F2336" i="19" a="1"/>
  <c r="E2336" i="19" a="1"/>
  <c r="G2335" i="19" a="1"/>
  <c r="R2333" i="19" l="1"/>
  <c r="F2336" i="19"/>
  <c r="V2334" i="19"/>
  <c r="W2334" i="19"/>
  <c r="O2333" i="19"/>
  <c r="Q2333" i="19" s="1"/>
  <c r="N2333" i="19"/>
  <c r="P2333" i="19" s="1"/>
  <c r="L2334" i="19"/>
  <c r="M2334" i="19"/>
  <c r="K2334" i="19"/>
  <c r="U2334" i="19"/>
  <c r="I2334" i="19"/>
  <c r="J2334" i="19"/>
  <c r="S2334" i="19"/>
  <c r="T2334" i="19"/>
  <c r="X2334" i="19"/>
  <c r="G2335" i="19"/>
  <c r="H2333" i="19"/>
  <c r="R2334" i="19"/>
  <c r="E2336" i="19"/>
  <c r="C2338" i="19"/>
  <c r="B2337" i="19"/>
  <c r="R2335" i="19" a="1"/>
  <c r="N2334" i="19" a="1"/>
  <c r="O2334" i="19" a="1"/>
  <c r="F2337" i="19" a="1"/>
  <c r="G2336" i="19" a="1"/>
  <c r="E2337" i="19" a="1"/>
  <c r="F2337" i="19" l="1"/>
  <c r="V2335" i="19"/>
  <c r="W2335" i="19"/>
  <c r="O2334" i="19"/>
  <c r="Q2334" i="19" s="1"/>
  <c r="N2334" i="19"/>
  <c r="P2334" i="19" s="1"/>
  <c r="K2335" i="19"/>
  <c r="L2335" i="19"/>
  <c r="M2335" i="19"/>
  <c r="J2335" i="19"/>
  <c r="H2334" i="19"/>
  <c r="U2335" i="19"/>
  <c r="I2335" i="19"/>
  <c r="T2335" i="19"/>
  <c r="S2335" i="19"/>
  <c r="X2335" i="19"/>
  <c r="G2336" i="19"/>
  <c r="W2336" i="19" s="1"/>
  <c r="R2335" i="19"/>
  <c r="E2337" i="19"/>
  <c r="C2339" i="19"/>
  <c r="B2338" i="19"/>
  <c r="N2335" i="19" a="1"/>
  <c r="O2335" i="19" a="1"/>
  <c r="F2338" i="19" a="1"/>
  <c r="G2337" i="19" a="1"/>
  <c r="E2338" i="19" a="1"/>
  <c r="F2338" i="19" l="1"/>
  <c r="V2336" i="19"/>
  <c r="O2335" i="19"/>
  <c r="Q2335" i="19" s="1"/>
  <c r="N2335" i="19"/>
  <c r="P2335" i="19" s="1"/>
  <c r="L2336" i="19"/>
  <c r="K2336" i="19"/>
  <c r="M2336" i="19"/>
  <c r="J2336" i="19"/>
  <c r="I2336" i="19"/>
  <c r="U2336" i="19"/>
  <c r="T2336" i="19"/>
  <c r="X2336" i="19"/>
  <c r="S2336" i="19"/>
  <c r="G2337" i="19"/>
  <c r="H2335" i="19"/>
  <c r="E2338" i="19"/>
  <c r="C2340" i="19"/>
  <c r="B2339" i="19"/>
  <c r="R2336" i="19" a="1"/>
  <c r="O2336" i="19" a="1"/>
  <c r="R2337" i="19" a="1"/>
  <c r="N2336" i="19" a="1"/>
  <c r="F2339" i="19" a="1"/>
  <c r="E2339" i="19" a="1"/>
  <c r="G2338" i="19" a="1"/>
  <c r="R2336" i="19" l="1"/>
  <c r="F2339" i="19"/>
  <c r="V2337" i="19"/>
  <c r="W2337" i="19"/>
  <c r="O2336" i="19"/>
  <c r="Q2336" i="19" s="1"/>
  <c r="N2336" i="19"/>
  <c r="P2336" i="19" s="1"/>
  <c r="K2337" i="19"/>
  <c r="L2337" i="19"/>
  <c r="M2337" i="19"/>
  <c r="T2337" i="19"/>
  <c r="H2336" i="19"/>
  <c r="X2337" i="19"/>
  <c r="I2337" i="19"/>
  <c r="U2337" i="19"/>
  <c r="J2337" i="19"/>
  <c r="S2337" i="19"/>
  <c r="G2338" i="19"/>
  <c r="W2338" i="19" s="1"/>
  <c r="R2337" i="19"/>
  <c r="E2339" i="19"/>
  <c r="C2341" i="19"/>
  <c r="B2340" i="19"/>
  <c r="N2337" i="19" a="1"/>
  <c r="O2337" i="19" a="1"/>
  <c r="F2340" i="19" a="1"/>
  <c r="E2340" i="19" a="1"/>
  <c r="G2339" i="19" a="1"/>
  <c r="F2340" i="19" l="1"/>
  <c r="V2338" i="19"/>
  <c r="O2337" i="19"/>
  <c r="Q2337" i="19" s="1"/>
  <c r="N2337" i="19"/>
  <c r="P2337" i="19" s="1"/>
  <c r="K2338" i="19"/>
  <c r="L2338" i="19"/>
  <c r="M2338" i="19"/>
  <c r="T2338" i="19"/>
  <c r="X2338" i="19"/>
  <c r="U2338" i="19"/>
  <c r="J2338" i="19"/>
  <c r="I2338" i="19"/>
  <c r="S2338" i="19"/>
  <c r="G2339" i="19"/>
  <c r="H2337" i="19"/>
  <c r="E2340" i="19"/>
  <c r="C2342" i="19"/>
  <c r="B2341" i="19"/>
  <c r="R2338" i="19" a="1"/>
  <c r="R2339" i="19" a="1"/>
  <c r="O2338" i="19" a="1"/>
  <c r="N2338" i="19" a="1"/>
  <c r="F2341" i="19" a="1"/>
  <c r="E2341" i="19" a="1"/>
  <c r="G2340" i="19" a="1"/>
  <c r="R2338" i="19" l="1"/>
  <c r="F2341" i="19"/>
  <c r="V2339" i="19"/>
  <c r="W2339" i="19"/>
  <c r="O2338" i="19"/>
  <c r="Q2338" i="19" s="1"/>
  <c r="N2338" i="19"/>
  <c r="P2338" i="19" s="1"/>
  <c r="M2339" i="19"/>
  <c r="K2339" i="19"/>
  <c r="L2339" i="19"/>
  <c r="X2339" i="19"/>
  <c r="I2339" i="19"/>
  <c r="T2339" i="19"/>
  <c r="H2338" i="19"/>
  <c r="J2339" i="19"/>
  <c r="S2339" i="19"/>
  <c r="U2339" i="19"/>
  <c r="G2340" i="19"/>
  <c r="W2340" i="19" s="1"/>
  <c r="R2339" i="19"/>
  <c r="E2341" i="19"/>
  <c r="C2343" i="19"/>
  <c r="B2342" i="19"/>
  <c r="N2339" i="19" a="1"/>
  <c r="O2339" i="19" a="1"/>
  <c r="F2342" i="19" a="1"/>
  <c r="E2342" i="19" a="1"/>
  <c r="G2341" i="19" a="1"/>
  <c r="F2342" i="19" l="1"/>
  <c r="V2340" i="19"/>
  <c r="O2339" i="19"/>
  <c r="Q2339" i="19" s="1"/>
  <c r="N2339" i="19"/>
  <c r="P2339" i="19" s="1"/>
  <c r="K2340" i="19"/>
  <c r="L2340" i="19"/>
  <c r="M2340" i="19"/>
  <c r="U2340" i="19"/>
  <c r="I2340" i="19"/>
  <c r="J2340" i="19"/>
  <c r="H2339" i="19"/>
  <c r="S2340" i="19"/>
  <c r="X2340" i="19"/>
  <c r="T2340" i="19"/>
  <c r="G2341" i="19"/>
  <c r="W2341" i="19" s="1"/>
  <c r="E2342" i="19"/>
  <c r="C2344" i="19"/>
  <c r="B2343" i="19"/>
  <c r="R2340" i="19" a="1"/>
  <c r="O2340" i="19" a="1"/>
  <c r="N2340" i="19" a="1"/>
  <c r="F2343" i="19" a="1"/>
  <c r="E2343" i="19" a="1"/>
  <c r="G2342" i="19" a="1"/>
  <c r="R2340" i="19" l="1"/>
  <c r="F2343" i="19"/>
  <c r="V2341" i="19"/>
  <c r="O2340" i="19"/>
  <c r="Q2340" i="19" s="1"/>
  <c r="N2340" i="19"/>
  <c r="P2340" i="19" s="1"/>
  <c r="K2341" i="19"/>
  <c r="M2341" i="19"/>
  <c r="L2341" i="19"/>
  <c r="T2341" i="19"/>
  <c r="H2340" i="19"/>
  <c r="J2341" i="19"/>
  <c r="X2341" i="19"/>
  <c r="I2341" i="19"/>
  <c r="S2341" i="19"/>
  <c r="U2341" i="19"/>
  <c r="G2342" i="19"/>
  <c r="W2342" i="19" s="1"/>
  <c r="E2343" i="19"/>
  <c r="C2345" i="19"/>
  <c r="B2344" i="19"/>
  <c r="R2341" i="19" a="1"/>
  <c r="O2341" i="19" a="1"/>
  <c r="N2341" i="19" a="1"/>
  <c r="F2344" i="19" a="1"/>
  <c r="E2344" i="19" a="1"/>
  <c r="G2343" i="19" a="1"/>
  <c r="R2341" i="19" l="1"/>
  <c r="F2344" i="19"/>
  <c r="V2342" i="19"/>
  <c r="O2341" i="19"/>
  <c r="Q2341" i="19" s="1"/>
  <c r="N2341" i="19"/>
  <c r="L2342" i="19"/>
  <c r="M2342" i="19"/>
  <c r="K2342" i="19"/>
  <c r="T2342" i="19"/>
  <c r="U2342" i="19"/>
  <c r="S2342" i="19"/>
  <c r="X2342" i="19"/>
  <c r="I2342" i="19"/>
  <c r="J2342" i="19"/>
  <c r="G2343" i="19"/>
  <c r="W2343" i="19" s="1"/>
  <c r="E2344" i="19"/>
  <c r="C2346" i="19"/>
  <c r="B2345" i="19"/>
  <c r="R2342" i="19" a="1"/>
  <c r="O2342" i="19" a="1"/>
  <c r="N2342" i="19" a="1"/>
  <c r="F2345" i="19" a="1"/>
  <c r="E2345" i="19" a="1"/>
  <c r="G2344" i="19" a="1"/>
  <c r="R2342" i="19" l="1"/>
  <c r="F2345" i="19"/>
  <c r="V2343" i="19"/>
  <c r="O2342" i="19"/>
  <c r="Q2342" i="19" s="1"/>
  <c r="H2341" i="19"/>
  <c r="P2341" i="19"/>
  <c r="N2342" i="19"/>
  <c r="P2342" i="19" s="1"/>
  <c r="K2343" i="19"/>
  <c r="L2343" i="19"/>
  <c r="M2343" i="19"/>
  <c r="H2342" i="19"/>
  <c r="S2343" i="19"/>
  <c r="T2343" i="19"/>
  <c r="U2343" i="19"/>
  <c r="J2343" i="19"/>
  <c r="X2343" i="19"/>
  <c r="I2343" i="19"/>
  <c r="G2344" i="19"/>
  <c r="E2345" i="19"/>
  <c r="C2347" i="19"/>
  <c r="B2346" i="19"/>
  <c r="R2343" i="19" a="1"/>
  <c r="O2343" i="19" a="1"/>
  <c r="N2343" i="19" a="1"/>
  <c r="F2346" i="19" a="1"/>
  <c r="E2346" i="19" a="1"/>
  <c r="G2345" i="19" a="1"/>
  <c r="R2343" i="19" l="1"/>
  <c r="F2346" i="19"/>
  <c r="V2344" i="19"/>
  <c r="W2344" i="19"/>
  <c r="O2343" i="19"/>
  <c r="Q2343" i="19" s="1"/>
  <c r="N2343" i="19"/>
  <c r="P2343" i="19" s="1"/>
  <c r="L2344" i="19"/>
  <c r="K2344" i="19"/>
  <c r="M2344" i="19"/>
  <c r="S2344" i="19"/>
  <c r="T2344" i="19"/>
  <c r="I2344" i="19"/>
  <c r="J2344" i="19"/>
  <c r="X2344" i="19"/>
  <c r="U2344" i="19"/>
  <c r="H2343" i="19"/>
  <c r="G2345" i="19"/>
  <c r="W2345" i="19" s="1"/>
  <c r="E2346" i="19"/>
  <c r="C2348" i="19"/>
  <c r="B2347" i="19"/>
  <c r="R2344" i="19" a="1"/>
  <c r="N2344" i="19" a="1"/>
  <c r="O2344" i="19" a="1"/>
  <c r="F2347" i="19" a="1"/>
  <c r="E2347" i="19" a="1"/>
  <c r="G2346" i="19" a="1"/>
  <c r="R2344" i="19" l="1"/>
  <c r="F2347" i="19"/>
  <c r="V2345" i="19"/>
  <c r="O2344" i="19"/>
  <c r="Q2344" i="19" s="1"/>
  <c r="N2344" i="19"/>
  <c r="P2344" i="19" s="1"/>
  <c r="K2345" i="19"/>
  <c r="L2345" i="19"/>
  <c r="M2345" i="19"/>
  <c r="S2345" i="19"/>
  <c r="H2344" i="19"/>
  <c r="U2345" i="19"/>
  <c r="X2345" i="19"/>
  <c r="I2345" i="19"/>
  <c r="J2345" i="19"/>
  <c r="T2345" i="19"/>
  <c r="G2346" i="19"/>
  <c r="W2346" i="19" s="1"/>
  <c r="E2347" i="19"/>
  <c r="C2349" i="19"/>
  <c r="B2348" i="19"/>
  <c r="R2345" i="19" a="1"/>
  <c r="N2345" i="19" a="1"/>
  <c r="O2345" i="19" a="1"/>
  <c r="F2348" i="19" a="1"/>
  <c r="E2348" i="19" a="1"/>
  <c r="G2347" i="19" a="1"/>
  <c r="R2345" i="19" l="1"/>
  <c r="F2348" i="19"/>
  <c r="V2346" i="19"/>
  <c r="O2345" i="19"/>
  <c r="Q2345" i="19" s="1"/>
  <c r="N2345" i="19"/>
  <c r="P2345" i="19" s="1"/>
  <c r="K2346" i="19"/>
  <c r="L2346" i="19"/>
  <c r="M2346" i="19"/>
  <c r="T2346" i="19"/>
  <c r="H2345" i="19"/>
  <c r="I2346" i="19"/>
  <c r="J2346" i="19"/>
  <c r="S2346" i="19"/>
  <c r="X2346" i="19"/>
  <c r="U2346" i="19"/>
  <c r="G2347" i="19"/>
  <c r="W2347" i="19" s="1"/>
  <c r="E2348" i="19"/>
  <c r="C2350" i="19"/>
  <c r="B2349" i="19"/>
  <c r="N2346" i="19" a="1"/>
  <c r="R2346" i="19" a="1"/>
  <c r="O2346" i="19" a="1"/>
  <c r="F2349" i="19" a="1"/>
  <c r="E2349" i="19" a="1"/>
  <c r="G2348" i="19" a="1"/>
  <c r="R2346" i="19" l="1"/>
  <c r="F2349" i="19"/>
  <c r="V2347" i="19"/>
  <c r="O2346" i="19"/>
  <c r="Q2346" i="19" s="1"/>
  <c r="N2346" i="19"/>
  <c r="P2346" i="19" s="1"/>
  <c r="M2347" i="19"/>
  <c r="K2347" i="19"/>
  <c r="L2347" i="19"/>
  <c r="T2347" i="19"/>
  <c r="S2347" i="19"/>
  <c r="X2347" i="19"/>
  <c r="I2347" i="19"/>
  <c r="U2347" i="19"/>
  <c r="J2347" i="19"/>
  <c r="G2348" i="19"/>
  <c r="H2346" i="19"/>
  <c r="E2349" i="19"/>
  <c r="C2351" i="19"/>
  <c r="B2350" i="19"/>
  <c r="N2347" i="19" a="1"/>
  <c r="R2347" i="19" a="1"/>
  <c r="O2347" i="19" a="1"/>
  <c r="R2348" i="19" a="1"/>
  <c r="F2350" i="19" a="1"/>
  <c r="E2350" i="19" a="1"/>
  <c r="G2349" i="19" a="1"/>
  <c r="R2347" i="19" l="1"/>
  <c r="F2350" i="19"/>
  <c r="V2348" i="19"/>
  <c r="W2348" i="19"/>
  <c r="O2347" i="19"/>
  <c r="Q2347" i="19" s="1"/>
  <c r="N2347" i="19"/>
  <c r="P2347" i="19" s="1"/>
  <c r="K2348" i="19"/>
  <c r="L2348" i="19"/>
  <c r="M2348" i="19"/>
  <c r="U2348" i="19"/>
  <c r="X2348" i="19"/>
  <c r="T2348" i="19"/>
  <c r="I2348" i="19"/>
  <c r="H2347" i="19"/>
  <c r="S2348" i="19"/>
  <c r="J2348" i="19"/>
  <c r="G2349" i="19"/>
  <c r="W2349" i="19" s="1"/>
  <c r="R2348" i="19"/>
  <c r="E2350" i="19"/>
  <c r="C2352" i="19"/>
  <c r="B2351" i="19"/>
  <c r="N2348" i="19" a="1"/>
  <c r="O2348" i="19" a="1"/>
  <c r="F2351" i="19" a="1"/>
  <c r="E2351" i="19" a="1"/>
  <c r="G2350" i="19" a="1"/>
  <c r="F2351" i="19" l="1"/>
  <c r="V2349" i="19"/>
  <c r="O2348" i="19"/>
  <c r="Q2348" i="19" s="1"/>
  <c r="N2348" i="19"/>
  <c r="P2348" i="19" s="1"/>
  <c r="K2349" i="19"/>
  <c r="M2349" i="19"/>
  <c r="L2349" i="19"/>
  <c r="U2349" i="19"/>
  <c r="S2349" i="19"/>
  <c r="I2349" i="19"/>
  <c r="T2349" i="19"/>
  <c r="X2349" i="19"/>
  <c r="J2349" i="19"/>
  <c r="G2350" i="19"/>
  <c r="H2348" i="19"/>
  <c r="E2351" i="19"/>
  <c r="C2353" i="19"/>
  <c r="B2352" i="19"/>
  <c r="R2349" i="19" a="1"/>
  <c r="O2349" i="19" a="1"/>
  <c r="N2349" i="19" a="1"/>
  <c r="F2352" i="19" a="1"/>
  <c r="E2352" i="19" a="1"/>
  <c r="G2351" i="19" a="1"/>
  <c r="R2349" i="19" l="1"/>
  <c r="F2352" i="19"/>
  <c r="V2350" i="19"/>
  <c r="W2350" i="19"/>
  <c r="O2349" i="19"/>
  <c r="Q2349" i="19" s="1"/>
  <c r="N2349" i="19"/>
  <c r="P2349" i="19" s="1"/>
  <c r="L2350" i="19"/>
  <c r="M2350" i="19"/>
  <c r="K2350" i="19"/>
  <c r="T2350" i="19"/>
  <c r="I2350" i="19"/>
  <c r="S2350" i="19"/>
  <c r="U2350" i="19"/>
  <c r="X2350" i="19"/>
  <c r="J2350" i="19"/>
  <c r="G2351" i="19"/>
  <c r="H2349" i="19"/>
  <c r="E2352" i="19"/>
  <c r="C2354" i="19"/>
  <c r="B2353" i="19"/>
  <c r="R2351" i="19" a="1"/>
  <c r="O2350" i="19" a="1"/>
  <c r="R2350" i="19" a="1"/>
  <c r="N2350" i="19" a="1"/>
  <c r="F2353" i="19" a="1"/>
  <c r="E2353" i="19" a="1"/>
  <c r="G2352" i="19" a="1"/>
  <c r="R2350" i="19" l="1"/>
  <c r="F2353" i="19"/>
  <c r="V2351" i="19"/>
  <c r="W2351" i="19"/>
  <c r="O2350" i="19"/>
  <c r="Q2350" i="19" s="1"/>
  <c r="N2350" i="19"/>
  <c r="P2350" i="19" s="1"/>
  <c r="K2351" i="19"/>
  <c r="L2351" i="19"/>
  <c r="M2351" i="19"/>
  <c r="J2351" i="19"/>
  <c r="X2351" i="19"/>
  <c r="U2351" i="19"/>
  <c r="T2351" i="19"/>
  <c r="S2351" i="19"/>
  <c r="I2351" i="19"/>
  <c r="G2352" i="19"/>
  <c r="H2350" i="19"/>
  <c r="R2351" i="19"/>
  <c r="E2353" i="19"/>
  <c r="C2355" i="19"/>
  <c r="B2354" i="19"/>
  <c r="O2351" i="19" a="1"/>
  <c r="R2352" i="19" a="1"/>
  <c r="N2351" i="19" a="1"/>
  <c r="F2354" i="19" a="1"/>
  <c r="E2354" i="19" a="1"/>
  <c r="G2353" i="19" a="1"/>
  <c r="F2354" i="19" l="1"/>
  <c r="V2352" i="19"/>
  <c r="W2352" i="19"/>
  <c r="O2351" i="19"/>
  <c r="Q2351" i="19" s="1"/>
  <c r="N2351" i="19"/>
  <c r="P2351" i="19" s="1"/>
  <c r="L2352" i="19"/>
  <c r="K2352" i="19"/>
  <c r="M2352" i="19"/>
  <c r="U2352" i="19"/>
  <c r="S2352" i="19"/>
  <c r="T2352" i="19"/>
  <c r="X2352" i="19"/>
  <c r="H2351" i="19"/>
  <c r="J2352" i="19"/>
  <c r="I2352" i="19"/>
  <c r="G2353" i="19"/>
  <c r="W2353" i="19" s="1"/>
  <c r="R2352" i="19"/>
  <c r="E2354" i="19"/>
  <c r="C2356" i="19"/>
  <c r="B2355" i="19"/>
  <c r="N2352" i="19" a="1"/>
  <c r="O2352" i="19" a="1"/>
  <c r="F2355" i="19" a="1"/>
  <c r="G2354" i="19" a="1"/>
  <c r="E2355" i="19" a="1"/>
  <c r="F2355" i="19" l="1"/>
  <c r="V2353" i="19"/>
  <c r="O2352" i="19"/>
  <c r="Q2352" i="19" s="1"/>
  <c r="N2352" i="19"/>
  <c r="P2352" i="19" s="1"/>
  <c r="K2353" i="19"/>
  <c r="L2353" i="19"/>
  <c r="M2353" i="19"/>
  <c r="T2353" i="19"/>
  <c r="X2353" i="19"/>
  <c r="I2353" i="19"/>
  <c r="J2353" i="19"/>
  <c r="U2353" i="19"/>
  <c r="S2353" i="19"/>
  <c r="G2354" i="19"/>
  <c r="H2352" i="19"/>
  <c r="E2355" i="19"/>
  <c r="C2357" i="19"/>
  <c r="B2356" i="19"/>
  <c r="O2353" i="19" a="1"/>
  <c r="R2354" i="19" a="1"/>
  <c r="R2353" i="19" a="1"/>
  <c r="N2353" i="19" a="1"/>
  <c r="F2356" i="19" a="1"/>
  <c r="E2356" i="19" a="1"/>
  <c r="G2355" i="19" a="1"/>
  <c r="R2353" i="19" l="1"/>
  <c r="F2356" i="19"/>
  <c r="V2354" i="19"/>
  <c r="W2354" i="19"/>
  <c r="O2353" i="19"/>
  <c r="Q2353" i="19" s="1"/>
  <c r="N2353" i="19"/>
  <c r="P2353" i="19" s="1"/>
  <c r="K2354" i="19"/>
  <c r="L2354" i="19"/>
  <c r="M2354" i="19"/>
  <c r="S2354" i="19"/>
  <c r="X2354" i="19"/>
  <c r="T2354" i="19"/>
  <c r="J2354" i="19"/>
  <c r="I2354" i="19"/>
  <c r="U2354" i="19"/>
  <c r="G2355" i="19"/>
  <c r="R2354" i="19"/>
  <c r="H2353" i="19"/>
  <c r="E2356" i="19"/>
  <c r="C2358" i="19"/>
  <c r="B2357" i="19"/>
  <c r="N2354" i="19" a="1"/>
  <c r="O2354" i="19" a="1"/>
  <c r="R2355" i="19" a="1"/>
  <c r="F2357" i="19" a="1"/>
  <c r="E2357" i="19" a="1"/>
  <c r="G2356" i="19" a="1"/>
  <c r="F2357" i="19" l="1"/>
  <c r="V2355" i="19"/>
  <c r="W2355" i="19"/>
  <c r="O2354" i="19"/>
  <c r="Q2354" i="19" s="1"/>
  <c r="N2354" i="19"/>
  <c r="P2354" i="19" s="1"/>
  <c r="H2354" i="19"/>
  <c r="M2355" i="19"/>
  <c r="K2355" i="19"/>
  <c r="L2355" i="19"/>
  <c r="S2355" i="19"/>
  <c r="X2355" i="19"/>
  <c r="U2355" i="19"/>
  <c r="J2355" i="19"/>
  <c r="I2355" i="19"/>
  <c r="T2355" i="19"/>
  <c r="G2356" i="19"/>
  <c r="W2356" i="19" s="1"/>
  <c r="R2355" i="19"/>
  <c r="E2357" i="19"/>
  <c r="C2359" i="19"/>
  <c r="B2358" i="19"/>
  <c r="N2355" i="19" a="1"/>
  <c r="O2355" i="19" a="1"/>
  <c r="F2358" i="19" a="1"/>
  <c r="E2358" i="19" a="1"/>
  <c r="G2357" i="19" a="1"/>
  <c r="F2358" i="19" l="1"/>
  <c r="V2356" i="19"/>
  <c r="O2355" i="19"/>
  <c r="Q2355" i="19" s="1"/>
  <c r="N2355" i="19"/>
  <c r="K2356" i="19"/>
  <c r="L2356" i="19"/>
  <c r="M2356" i="19"/>
  <c r="T2356" i="19"/>
  <c r="J2356" i="19"/>
  <c r="I2356" i="19"/>
  <c r="U2356" i="19"/>
  <c r="S2356" i="19"/>
  <c r="X2356" i="19"/>
  <c r="G2357" i="19"/>
  <c r="W2357" i="19" s="1"/>
  <c r="E2358" i="19"/>
  <c r="C2360" i="19"/>
  <c r="B2359" i="19"/>
  <c r="O2356" i="19" a="1"/>
  <c r="R2356" i="19" a="1"/>
  <c r="N2356" i="19" a="1"/>
  <c r="F2359" i="19" a="1"/>
  <c r="E2359" i="19" a="1"/>
  <c r="G2358" i="19" a="1"/>
  <c r="R2356" i="19" l="1"/>
  <c r="F2359" i="19"/>
  <c r="V2357" i="19"/>
  <c r="O2356" i="19"/>
  <c r="Q2356" i="19" s="1"/>
  <c r="H2355" i="19"/>
  <c r="P2355" i="19"/>
  <c r="N2356" i="19"/>
  <c r="P2356" i="19" s="1"/>
  <c r="K2357" i="19"/>
  <c r="M2357" i="19"/>
  <c r="L2357" i="19"/>
  <c r="J2357" i="19"/>
  <c r="T2357" i="19"/>
  <c r="U2357" i="19"/>
  <c r="S2357" i="19"/>
  <c r="I2357" i="19"/>
  <c r="X2357" i="19"/>
  <c r="G2358" i="19"/>
  <c r="W2358" i="19" s="1"/>
  <c r="H2356" i="19"/>
  <c r="E2359" i="19"/>
  <c r="C2361" i="19"/>
  <c r="B2360" i="19"/>
  <c r="R2357" i="19" a="1"/>
  <c r="O2357" i="19" a="1"/>
  <c r="N2357" i="19" a="1"/>
  <c r="F2360" i="19" a="1"/>
  <c r="E2360" i="19" a="1"/>
  <c r="G2359" i="19" a="1"/>
  <c r="R2357" i="19" l="1"/>
  <c r="F2360" i="19"/>
  <c r="V2358" i="19"/>
  <c r="O2357" i="19"/>
  <c r="Q2357" i="19" s="1"/>
  <c r="N2357" i="19"/>
  <c r="P2357" i="19" s="1"/>
  <c r="L2358" i="19"/>
  <c r="M2358" i="19"/>
  <c r="K2358" i="19"/>
  <c r="U2358" i="19"/>
  <c r="T2358" i="19"/>
  <c r="J2358" i="19"/>
  <c r="I2358" i="19"/>
  <c r="X2358" i="19"/>
  <c r="S2358" i="19"/>
  <c r="H2357" i="19"/>
  <c r="G2359" i="19"/>
  <c r="W2359" i="19" s="1"/>
  <c r="E2360" i="19"/>
  <c r="C2362" i="19"/>
  <c r="B2361" i="19"/>
  <c r="O2358" i="19" a="1"/>
  <c r="R2358" i="19" a="1"/>
  <c r="N2358" i="19" a="1"/>
  <c r="F2361" i="19" a="1"/>
  <c r="E2361" i="19" a="1"/>
  <c r="G2360" i="19" a="1"/>
  <c r="R2358" i="19" l="1"/>
  <c r="F2361" i="19"/>
  <c r="V2359" i="19"/>
  <c r="O2358" i="19"/>
  <c r="Q2358" i="19" s="1"/>
  <c r="N2358" i="19"/>
  <c r="K2359" i="19"/>
  <c r="L2359" i="19"/>
  <c r="M2359" i="19"/>
  <c r="I2359" i="19"/>
  <c r="S2359" i="19"/>
  <c r="X2359" i="19"/>
  <c r="T2359" i="19"/>
  <c r="U2359" i="19"/>
  <c r="J2359" i="19"/>
  <c r="G2360" i="19"/>
  <c r="W2360" i="19" s="1"/>
  <c r="E2361" i="19"/>
  <c r="C2363" i="19"/>
  <c r="B2362" i="19"/>
  <c r="R2359" i="19" a="1"/>
  <c r="N2359" i="19" a="1"/>
  <c r="O2359" i="19" a="1"/>
  <c r="F2362" i="19" a="1"/>
  <c r="E2362" i="19" a="1"/>
  <c r="G2361" i="19" a="1"/>
  <c r="R2359" i="19" l="1"/>
  <c r="F2362" i="19"/>
  <c r="V2360" i="19"/>
  <c r="O2359" i="19"/>
  <c r="Q2359" i="19" s="1"/>
  <c r="H2358" i="19"/>
  <c r="P2358" i="19"/>
  <c r="N2359" i="19"/>
  <c r="P2359" i="19" s="1"/>
  <c r="L2360" i="19"/>
  <c r="K2360" i="19"/>
  <c r="M2360" i="19"/>
  <c r="J2360" i="19"/>
  <c r="S2360" i="19"/>
  <c r="U2360" i="19"/>
  <c r="X2360" i="19"/>
  <c r="I2360" i="19"/>
  <c r="T2360" i="19"/>
  <c r="G2361" i="19"/>
  <c r="W2361" i="19" s="1"/>
  <c r="H2359" i="19"/>
  <c r="E2362" i="19"/>
  <c r="C2364" i="19"/>
  <c r="B2363" i="19"/>
  <c r="R2360" i="19" a="1"/>
  <c r="N2360" i="19" a="1"/>
  <c r="O2360" i="19" a="1"/>
  <c r="F2363" i="19" a="1"/>
  <c r="E2363" i="19" a="1"/>
  <c r="G2362" i="19" a="1"/>
  <c r="R2360" i="19" l="1"/>
  <c r="F2363" i="19"/>
  <c r="V2361" i="19"/>
  <c r="O2360" i="19"/>
  <c r="Q2360" i="19" s="1"/>
  <c r="N2360" i="19"/>
  <c r="P2360" i="19" s="1"/>
  <c r="K2361" i="19"/>
  <c r="L2361" i="19"/>
  <c r="M2361" i="19"/>
  <c r="U2361" i="19"/>
  <c r="J2361" i="19"/>
  <c r="I2361" i="19"/>
  <c r="X2361" i="19"/>
  <c r="T2361" i="19"/>
  <c r="S2361" i="19"/>
  <c r="G2362" i="19"/>
  <c r="H2360" i="19"/>
  <c r="E2363" i="19"/>
  <c r="C2365" i="19"/>
  <c r="B2364" i="19"/>
  <c r="N2361" i="19" a="1"/>
  <c r="R2361" i="19" a="1"/>
  <c r="O2361" i="19" a="1"/>
  <c r="R2362" i="19" a="1"/>
  <c r="F2364" i="19" a="1"/>
  <c r="E2364" i="19" a="1"/>
  <c r="G2363" i="19" a="1"/>
  <c r="R2361" i="19" l="1"/>
  <c r="F2364" i="19"/>
  <c r="V2362" i="19"/>
  <c r="W2362" i="19"/>
  <c r="O2361" i="19"/>
  <c r="Q2361" i="19" s="1"/>
  <c r="N2361" i="19"/>
  <c r="P2361" i="19" s="1"/>
  <c r="K2362" i="19"/>
  <c r="L2362" i="19"/>
  <c r="M2362" i="19"/>
  <c r="I2362" i="19"/>
  <c r="J2362" i="19"/>
  <c r="S2362" i="19"/>
  <c r="U2362" i="19"/>
  <c r="T2362" i="19"/>
  <c r="X2362" i="19"/>
  <c r="G2363" i="19"/>
  <c r="R2362" i="19"/>
  <c r="H2361" i="19"/>
  <c r="E2364" i="19"/>
  <c r="C2366" i="19"/>
  <c r="B2365" i="19"/>
  <c r="O2362" i="19" a="1"/>
  <c r="R2363" i="19" a="1"/>
  <c r="N2362" i="19" a="1"/>
  <c r="F2365" i="19" a="1"/>
  <c r="G2364" i="19" a="1"/>
  <c r="E2365" i="19" a="1"/>
  <c r="F2365" i="19" l="1"/>
  <c r="V2363" i="19"/>
  <c r="W2363" i="19"/>
  <c r="O2362" i="19"/>
  <c r="Q2362" i="19" s="1"/>
  <c r="N2362" i="19"/>
  <c r="P2362" i="19" s="1"/>
  <c r="M2363" i="19"/>
  <c r="K2363" i="19"/>
  <c r="L2363" i="19"/>
  <c r="S2363" i="19"/>
  <c r="J2363" i="19"/>
  <c r="U2363" i="19"/>
  <c r="I2363" i="19"/>
  <c r="X2363" i="19"/>
  <c r="T2363" i="19"/>
  <c r="G2364" i="19"/>
  <c r="R2363" i="19"/>
  <c r="H2362" i="19"/>
  <c r="E2365" i="19"/>
  <c r="C2367" i="19"/>
  <c r="B2366" i="19"/>
  <c r="R2364" i="19" a="1"/>
  <c r="O2363" i="19" a="1"/>
  <c r="N2363" i="19" a="1"/>
  <c r="F2366" i="19" a="1"/>
  <c r="G2365" i="19" a="1"/>
  <c r="E2366" i="19" a="1"/>
  <c r="F2366" i="19" l="1"/>
  <c r="V2364" i="19"/>
  <c r="W2364" i="19"/>
  <c r="O2363" i="19"/>
  <c r="Q2363" i="19" s="1"/>
  <c r="N2363" i="19"/>
  <c r="P2363" i="19" s="1"/>
  <c r="K2364" i="19"/>
  <c r="L2364" i="19"/>
  <c r="M2364" i="19"/>
  <c r="X2364" i="19"/>
  <c r="S2364" i="19"/>
  <c r="J2364" i="19"/>
  <c r="U2364" i="19"/>
  <c r="I2364" i="19"/>
  <c r="T2364" i="19"/>
  <c r="G2365" i="19"/>
  <c r="H2363" i="19"/>
  <c r="R2364" i="19"/>
  <c r="E2366" i="19"/>
  <c r="C2368" i="19"/>
  <c r="B2367" i="19"/>
  <c r="O2364" i="19" a="1"/>
  <c r="N2364" i="19" a="1"/>
  <c r="R2365" i="19" a="1"/>
  <c r="F2367" i="19" a="1"/>
  <c r="E2367" i="19" a="1"/>
  <c r="G2366" i="19" a="1"/>
  <c r="F2367" i="19" l="1"/>
  <c r="V2365" i="19"/>
  <c r="W2365" i="19"/>
  <c r="O2364" i="19"/>
  <c r="Q2364" i="19" s="1"/>
  <c r="N2364" i="19"/>
  <c r="P2364" i="19" s="1"/>
  <c r="K2365" i="19"/>
  <c r="M2365" i="19"/>
  <c r="L2365" i="19"/>
  <c r="I2365" i="19"/>
  <c r="T2365" i="19"/>
  <c r="X2365" i="19"/>
  <c r="U2365" i="19"/>
  <c r="S2365" i="19"/>
  <c r="J2365" i="19"/>
  <c r="G2366" i="19"/>
  <c r="H2364" i="19"/>
  <c r="R2365" i="19"/>
  <c r="E2367" i="19"/>
  <c r="C2369" i="19"/>
  <c r="B2368" i="19"/>
  <c r="N2365" i="19" a="1"/>
  <c r="R2366" i="19" a="1"/>
  <c r="O2365" i="19" a="1"/>
  <c r="F2368" i="19" a="1"/>
  <c r="G2367" i="19" a="1"/>
  <c r="E2368" i="19" a="1"/>
  <c r="F2368" i="19" l="1"/>
  <c r="V2366" i="19"/>
  <c r="W2366" i="19"/>
  <c r="O2365" i="19"/>
  <c r="Q2365" i="19" s="1"/>
  <c r="N2365" i="19"/>
  <c r="P2365" i="19" s="1"/>
  <c r="L2366" i="19"/>
  <c r="M2366" i="19"/>
  <c r="K2366" i="19"/>
  <c r="S2366" i="19"/>
  <c r="I2366" i="19"/>
  <c r="J2366" i="19"/>
  <c r="X2366" i="19"/>
  <c r="T2366" i="19"/>
  <c r="U2366" i="19"/>
  <c r="G2367" i="19"/>
  <c r="R2366" i="19"/>
  <c r="H2365" i="19"/>
  <c r="E2368" i="19"/>
  <c r="C2370" i="19"/>
  <c r="B2369" i="19"/>
  <c r="R2367" i="19" a="1"/>
  <c r="O2366" i="19" a="1"/>
  <c r="N2366" i="19" a="1"/>
  <c r="F2369" i="19" a="1"/>
  <c r="E2369" i="19" a="1"/>
  <c r="G2368" i="19" a="1"/>
  <c r="F2369" i="19" l="1"/>
  <c r="V2367" i="19"/>
  <c r="W2367" i="19"/>
  <c r="O2366" i="19"/>
  <c r="Q2366" i="19" s="1"/>
  <c r="N2366" i="19"/>
  <c r="P2366" i="19" s="1"/>
  <c r="K2367" i="19"/>
  <c r="L2367" i="19"/>
  <c r="M2367" i="19"/>
  <c r="U2367" i="19"/>
  <c r="I2367" i="19"/>
  <c r="J2367" i="19"/>
  <c r="X2367" i="19"/>
  <c r="H2366" i="19"/>
  <c r="S2367" i="19"/>
  <c r="T2367" i="19"/>
  <c r="G2368" i="19"/>
  <c r="W2368" i="19" s="1"/>
  <c r="R2367" i="19"/>
  <c r="E2369" i="19"/>
  <c r="C2371" i="19"/>
  <c r="B2370" i="19"/>
  <c r="N2367" i="19" a="1"/>
  <c r="O2367" i="19" a="1"/>
  <c r="F2370" i="19" a="1"/>
  <c r="G2369" i="19" a="1"/>
  <c r="E2370" i="19" a="1"/>
  <c r="F2370" i="19" l="1"/>
  <c r="V2368" i="19"/>
  <c r="O2367" i="19"/>
  <c r="Q2367" i="19" s="1"/>
  <c r="N2367" i="19"/>
  <c r="P2367" i="19" s="1"/>
  <c r="H2367" i="19"/>
  <c r="T2368" i="19"/>
  <c r="L2368" i="19"/>
  <c r="K2368" i="19"/>
  <c r="M2368" i="19"/>
  <c r="U2368" i="19"/>
  <c r="J2368" i="19"/>
  <c r="I2368" i="19"/>
  <c r="X2368" i="19"/>
  <c r="S2368" i="19"/>
  <c r="G2369" i="19"/>
  <c r="W2369" i="19" s="1"/>
  <c r="E2370" i="19"/>
  <c r="C2372" i="19"/>
  <c r="B2371" i="19"/>
  <c r="O2368" i="19" a="1"/>
  <c r="R2368" i="19" a="1"/>
  <c r="N2368" i="19" a="1"/>
  <c r="F2371" i="19" a="1"/>
  <c r="E2371" i="19" a="1"/>
  <c r="G2370" i="19" a="1"/>
  <c r="R2368" i="19" l="1"/>
  <c r="F2371" i="19"/>
  <c r="V2369" i="19"/>
  <c r="O2368" i="19"/>
  <c r="Q2368" i="19" s="1"/>
  <c r="I2369" i="19"/>
  <c r="N2368" i="19"/>
  <c r="P2368" i="19" s="1"/>
  <c r="K2369" i="19"/>
  <c r="L2369" i="19"/>
  <c r="M2369" i="19"/>
  <c r="H2368" i="19"/>
  <c r="J2369" i="19"/>
  <c r="U2369" i="19"/>
  <c r="X2369" i="19"/>
  <c r="S2369" i="19"/>
  <c r="T2369" i="19"/>
  <c r="G2370" i="19"/>
  <c r="W2370" i="19" s="1"/>
  <c r="E2371" i="19"/>
  <c r="C2373" i="19"/>
  <c r="B2372" i="19"/>
  <c r="N2369" i="19" a="1"/>
  <c r="R2369" i="19" a="1"/>
  <c r="O2369" i="19" a="1"/>
  <c r="F2372" i="19" a="1"/>
  <c r="E2372" i="19" a="1"/>
  <c r="G2371" i="19" a="1"/>
  <c r="R2369" i="19" l="1"/>
  <c r="F2372" i="19"/>
  <c r="V2370" i="19"/>
  <c r="O2369" i="19"/>
  <c r="Q2369" i="19" s="1"/>
  <c r="N2369" i="19"/>
  <c r="P2369" i="19" s="1"/>
  <c r="K2370" i="19"/>
  <c r="L2370" i="19"/>
  <c r="M2370" i="19"/>
  <c r="I2370" i="19"/>
  <c r="H2369" i="19"/>
  <c r="S2370" i="19"/>
  <c r="X2370" i="19"/>
  <c r="U2370" i="19"/>
  <c r="J2370" i="19"/>
  <c r="T2370" i="19"/>
  <c r="G2371" i="19"/>
  <c r="W2371" i="19" s="1"/>
  <c r="E2372" i="19"/>
  <c r="C2374" i="19"/>
  <c r="B2373" i="19"/>
  <c r="R2370" i="19" a="1"/>
  <c r="O2370" i="19" a="1"/>
  <c r="N2370" i="19" a="1"/>
  <c r="F2373" i="19" a="1"/>
  <c r="E2373" i="19" a="1"/>
  <c r="G2372" i="19" a="1"/>
  <c r="R2370" i="19" l="1"/>
  <c r="F2373" i="19"/>
  <c r="V2371" i="19"/>
  <c r="O2370" i="19"/>
  <c r="Q2370" i="19" s="1"/>
  <c r="N2370" i="19"/>
  <c r="P2370" i="19" s="1"/>
  <c r="H2370" i="19"/>
  <c r="M2371" i="19"/>
  <c r="K2371" i="19"/>
  <c r="L2371" i="19"/>
  <c r="J2371" i="19"/>
  <c r="S2371" i="19"/>
  <c r="T2371" i="19"/>
  <c r="U2371" i="19"/>
  <c r="I2371" i="19"/>
  <c r="X2371" i="19"/>
  <c r="G2372" i="19"/>
  <c r="W2372" i="19" s="1"/>
  <c r="E2373" i="19"/>
  <c r="C2375" i="19"/>
  <c r="B2374" i="19"/>
  <c r="N2371" i="19" a="1"/>
  <c r="R2371" i="19" a="1"/>
  <c r="O2371" i="19" a="1"/>
  <c r="F2374" i="19" a="1"/>
  <c r="E2374" i="19" a="1"/>
  <c r="G2373" i="19" a="1"/>
  <c r="R2371" i="19" l="1"/>
  <c r="F2374" i="19"/>
  <c r="V2372" i="19"/>
  <c r="O2371" i="19"/>
  <c r="Q2371" i="19" s="1"/>
  <c r="N2371" i="19"/>
  <c r="P2371" i="19" s="1"/>
  <c r="K2372" i="19"/>
  <c r="L2372" i="19"/>
  <c r="M2372" i="19"/>
  <c r="X2372" i="19"/>
  <c r="S2372" i="19"/>
  <c r="I2372" i="19"/>
  <c r="J2372" i="19"/>
  <c r="T2372" i="19"/>
  <c r="U2372" i="19"/>
  <c r="G2373" i="19"/>
  <c r="H2371" i="19"/>
  <c r="E2374" i="19"/>
  <c r="C2376" i="19"/>
  <c r="B2375" i="19"/>
  <c r="O2372" i="19" a="1"/>
  <c r="R2372" i="19" a="1"/>
  <c r="N2372" i="19" a="1"/>
  <c r="R2373" i="19" a="1"/>
  <c r="F2375" i="19" a="1"/>
  <c r="E2375" i="19" a="1"/>
  <c r="G2374" i="19" a="1"/>
  <c r="R2372" i="19" l="1"/>
  <c r="F2375" i="19"/>
  <c r="V2373" i="19"/>
  <c r="W2373" i="19"/>
  <c r="O2372" i="19"/>
  <c r="Q2372" i="19" s="1"/>
  <c r="N2372" i="19"/>
  <c r="P2372" i="19" s="1"/>
  <c r="K2373" i="19"/>
  <c r="M2373" i="19"/>
  <c r="L2373" i="19"/>
  <c r="J2373" i="19"/>
  <c r="X2373" i="19"/>
  <c r="S2373" i="19"/>
  <c r="T2373" i="19"/>
  <c r="H2372" i="19"/>
  <c r="I2373" i="19"/>
  <c r="U2373" i="19"/>
  <c r="G2374" i="19"/>
  <c r="W2374" i="19" s="1"/>
  <c r="R2373" i="19"/>
  <c r="E2375" i="19"/>
  <c r="C2377" i="19"/>
  <c r="B2376" i="19"/>
  <c r="O2373" i="19" a="1"/>
  <c r="N2373" i="19" a="1"/>
  <c r="F2376" i="19" a="1"/>
  <c r="E2376" i="19" a="1"/>
  <c r="G2375" i="19" a="1"/>
  <c r="F2376" i="19" l="1"/>
  <c r="J2374" i="19"/>
  <c r="V2374" i="19"/>
  <c r="O2373" i="19"/>
  <c r="Q2373" i="19" s="1"/>
  <c r="N2373" i="19"/>
  <c r="P2373" i="19" s="1"/>
  <c r="L2374" i="19"/>
  <c r="M2374" i="19"/>
  <c r="K2374" i="19"/>
  <c r="I2374" i="19"/>
  <c r="U2374" i="19"/>
  <c r="T2374" i="19"/>
  <c r="X2374" i="19"/>
  <c r="S2374" i="19"/>
  <c r="H2373" i="19"/>
  <c r="G2375" i="19"/>
  <c r="W2375" i="19" s="1"/>
  <c r="E2376" i="19"/>
  <c r="C2378" i="19"/>
  <c r="B2377" i="19"/>
  <c r="R2374" i="19" a="1"/>
  <c r="O2374" i="19" a="1"/>
  <c r="N2374" i="19" a="1"/>
  <c r="F2377" i="19" a="1"/>
  <c r="E2377" i="19" a="1"/>
  <c r="G2376" i="19" a="1"/>
  <c r="R2374" i="19" l="1"/>
  <c r="F2377" i="19"/>
  <c r="V2375" i="19"/>
  <c r="O2374" i="19"/>
  <c r="Q2374" i="19" s="1"/>
  <c r="N2374" i="19"/>
  <c r="P2374" i="19" s="1"/>
  <c r="K2375" i="19"/>
  <c r="L2375" i="19"/>
  <c r="M2375" i="19"/>
  <c r="X2375" i="19"/>
  <c r="H2374" i="19"/>
  <c r="S2375" i="19"/>
  <c r="U2375" i="19"/>
  <c r="J2375" i="19"/>
  <c r="T2375" i="19"/>
  <c r="I2375" i="19"/>
  <c r="G2376" i="19"/>
  <c r="W2376" i="19" s="1"/>
  <c r="E2377" i="19"/>
  <c r="C2379" i="19"/>
  <c r="B2378" i="19"/>
  <c r="R2375" i="19" a="1"/>
  <c r="N2375" i="19" a="1"/>
  <c r="O2375" i="19" a="1"/>
  <c r="F2378" i="19" a="1"/>
  <c r="E2378" i="19" a="1"/>
  <c r="G2377" i="19" a="1"/>
  <c r="R2375" i="19" l="1"/>
  <c r="F2378" i="19"/>
  <c r="V2376" i="19"/>
  <c r="O2375" i="19"/>
  <c r="Q2375" i="19" s="1"/>
  <c r="N2375" i="19"/>
  <c r="P2375" i="19" s="1"/>
  <c r="L2376" i="19"/>
  <c r="K2376" i="19"/>
  <c r="M2376" i="19"/>
  <c r="T2376" i="19"/>
  <c r="S2376" i="19"/>
  <c r="X2376" i="19"/>
  <c r="U2376" i="19"/>
  <c r="J2376" i="19"/>
  <c r="H2375" i="19"/>
  <c r="I2376" i="19"/>
  <c r="G2377" i="19"/>
  <c r="W2377" i="19" s="1"/>
  <c r="E2378" i="19"/>
  <c r="C2380" i="19"/>
  <c r="B2379" i="19"/>
  <c r="O2376" i="19" a="1"/>
  <c r="R2376" i="19" a="1"/>
  <c r="N2376" i="19" a="1"/>
  <c r="F2379" i="19" a="1"/>
  <c r="E2379" i="19" a="1"/>
  <c r="G2378" i="19" a="1"/>
  <c r="R2376" i="19" l="1"/>
  <c r="F2379" i="19"/>
  <c r="V2377" i="19"/>
  <c r="O2376" i="19"/>
  <c r="Q2376" i="19" s="1"/>
  <c r="N2376" i="19"/>
  <c r="P2376" i="19" s="1"/>
  <c r="K2377" i="19"/>
  <c r="L2377" i="19"/>
  <c r="M2377" i="19"/>
  <c r="U2377" i="19"/>
  <c r="T2377" i="19"/>
  <c r="J2377" i="19"/>
  <c r="X2377" i="19"/>
  <c r="S2377" i="19"/>
  <c r="I2377" i="19"/>
  <c r="G2378" i="19"/>
  <c r="H2376" i="19"/>
  <c r="E2379" i="19"/>
  <c r="C2381" i="19"/>
  <c r="B2380" i="19"/>
  <c r="O2377" i="19" a="1"/>
  <c r="R2377" i="19" a="1"/>
  <c r="N2377" i="19" a="1"/>
  <c r="F2380" i="19" a="1"/>
  <c r="E2380" i="19" a="1"/>
  <c r="G2379" i="19" a="1"/>
  <c r="R2377" i="19" l="1"/>
  <c r="F2380" i="19"/>
  <c r="V2378" i="19"/>
  <c r="W2378" i="19"/>
  <c r="O2377" i="19"/>
  <c r="Q2377" i="19" s="1"/>
  <c r="N2377" i="19"/>
  <c r="P2377" i="19" s="1"/>
  <c r="K2378" i="19"/>
  <c r="L2378" i="19"/>
  <c r="M2378" i="19"/>
  <c r="S2378" i="19"/>
  <c r="I2378" i="19"/>
  <c r="J2378" i="19"/>
  <c r="T2378" i="19"/>
  <c r="U2378" i="19"/>
  <c r="X2378" i="19"/>
  <c r="G2379" i="19"/>
  <c r="H2377" i="19"/>
  <c r="E2380" i="19"/>
  <c r="C2382" i="19"/>
  <c r="B2381" i="19"/>
  <c r="R2379" i="19" a="1"/>
  <c r="R2378" i="19" a="1"/>
  <c r="O2378" i="19" a="1"/>
  <c r="N2378" i="19" a="1"/>
  <c r="F2381" i="19" a="1"/>
  <c r="E2381" i="19" a="1"/>
  <c r="G2380" i="19" a="1"/>
  <c r="R2378" i="19" l="1"/>
  <c r="F2381" i="19"/>
  <c r="V2379" i="19"/>
  <c r="W2379" i="19"/>
  <c r="O2378" i="19"/>
  <c r="Q2378" i="19" s="1"/>
  <c r="N2378" i="19"/>
  <c r="P2378" i="19" s="1"/>
  <c r="H2378" i="19"/>
  <c r="M2379" i="19"/>
  <c r="K2379" i="19"/>
  <c r="L2379" i="19"/>
  <c r="I2379" i="19"/>
  <c r="U2379" i="19"/>
  <c r="S2379" i="19"/>
  <c r="T2379" i="19"/>
  <c r="J2379" i="19"/>
  <c r="X2379" i="19"/>
  <c r="G2380" i="19"/>
  <c r="W2380" i="19" s="1"/>
  <c r="R2379" i="19"/>
  <c r="E2381" i="19"/>
  <c r="C2383" i="19"/>
  <c r="B2382" i="19"/>
  <c r="N2379" i="19" a="1"/>
  <c r="O2379" i="19" a="1"/>
  <c r="F2382" i="19" a="1"/>
  <c r="E2382" i="19" a="1"/>
  <c r="G2381" i="19" a="1"/>
  <c r="F2382" i="19" l="1"/>
  <c r="V2380" i="19"/>
  <c r="O2379" i="19"/>
  <c r="Q2379" i="19" s="1"/>
  <c r="N2379" i="19"/>
  <c r="P2379" i="19" s="1"/>
  <c r="K2380" i="19"/>
  <c r="L2380" i="19"/>
  <c r="M2380" i="19"/>
  <c r="T2380" i="19"/>
  <c r="I2380" i="19"/>
  <c r="J2380" i="19"/>
  <c r="U2380" i="19"/>
  <c r="X2380" i="19"/>
  <c r="S2380" i="19"/>
  <c r="G2381" i="19"/>
  <c r="H2379" i="19"/>
  <c r="E2382" i="19"/>
  <c r="C2384" i="19"/>
  <c r="B2383" i="19"/>
  <c r="O2380" i="19" a="1"/>
  <c r="R2380" i="19" a="1"/>
  <c r="N2380" i="19" a="1"/>
  <c r="R2381" i="19" a="1"/>
  <c r="F2383" i="19" a="1"/>
  <c r="E2383" i="19" a="1"/>
  <c r="G2382" i="19" a="1"/>
  <c r="R2380" i="19" l="1"/>
  <c r="F2383" i="19"/>
  <c r="V2381" i="19"/>
  <c r="W2381" i="19"/>
  <c r="O2380" i="19"/>
  <c r="Q2380" i="19" s="1"/>
  <c r="N2380" i="19"/>
  <c r="P2380" i="19" s="1"/>
  <c r="K2381" i="19"/>
  <c r="M2381" i="19"/>
  <c r="L2381" i="19"/>
  <c r="X2381" i="19"/>
  <c r="S2381" i="19"/>
  <c r="T2381" i="19"/>
  <c r="I2381" i="19"/>
  <c r="H2380" i="19"/>
  <c r="U2381" i="19"/>
  <c r="J2381" i="19"/>
  <c r="G2382" i="19"/>
  <c r="W2382" i="19" s="1"/>
  <c r="R2381" i="19"/>
  <c r="E2383" i="19"/>
  <c r="C2385" i="19"/>
  <c r="B2384" i="19"/>
  <c r="N2381" i="19" a="1"/>
  <c r="O2381" i="19" a="1"/>
  <c r="F2384" i="19" a="1"/>
  <c r="G2383" i="19" a="1"/>
  <c r="E2384" i="19" a="1"/>
  <c r="F2384" i="19" l="1"/>
  <c r="V2382" i="19"/>
  <c r="O2381" i="19"/>
  <c r="Q2381" i="19" s="1"/>
  <c r="N2381" i="19"/>
  <c r="P2381" i="19" s="1"/>
  <c r="H2381" i="19"/>
  <c r="L2382" i="19"/>
  <c r="M2382" i="19"/>
  <c r="K2382" i="19"/>
  <c r="U2382" i="19"/>
  <c r="T2382" i="19"/>
  <c r="I2382" i="19"/>
  <c r="X2382" i="19"/>
  <c r="J2382" i="19"/>
  <c r="S2382" i="19"/>
  <c r="G2383" i="19"/>
  <c r="W2383" i="19" s="1"/>
  <c r="E2384" i="19"/>
  <c r="C2386" i="19"/>
  <c r="B2385" i="19"/>
  <c r="R2382" i="19" a="1"/>
  <c r="O2382" i="19" a="1"/>
  <c r="N2382" i="19" a="1"/>
  <c r="F2385" i="19" a="1"/>
  <c r="G2384" i="19" a="1"/>
  <c r="E2385" i="19" a="1"/>
  <c r="R2382" i="19" l="1"/>
  <c r="F2385" i="19"/>
  <c r="V2383" i="19"/>
  <c r="O2382" i="19"/>
  <c r="Q2382" i="19" s="1"/>
  <c r="N2382" i="19"/>
  <c r="P2382" i="19" s="1"/>
  <c r="K2383" i="19"/>
  <c r="L2383" i="19"/>
  <c r="M2383" i="19"/>
  <c r="S2383" i="19"/>
  <c r="I2383" i="19"/>
  <c r="X2383" i="19"/>
  <c r="J2383" i="19"/>
  <c r="T2383" i="19"/>
  <c r="U2383" i="19"/>
  <c r="G2384" i="19"/>
  <c r="H2382" i="19"/>
  <c r="E2385" i="19"/>
  <c r="C2387" i="19"/>
  <c r="B2386" i="19"/>
  <c r="O2383" i="19" a="1"/>
  <c r="R2383" i="19" a="1"/>
  <c r="N2383" i="19" a="1"/>
  <c r="R2384" i="19" a="1"/>
  <c r="F2386" i="19" a="1"/>
  <c r="E2386" i="19" a="1"/>
  <c r="G2385" i="19" a="1"/>
  <c r="R2383" i="19" l="1"/>
  <c r="F2386" i="19"/>
  <c r="V2384" i="19"/>
  <c r="W2384" i="19"/>
  <c r="O2383" i="19"/>
  <c r="Q2383" i="19" s="1"/>
  <c r="N2383" i="19"/>
  <c r="P2383" i="19" s="1"/>
  <c r="L2384" i="19"/>
  <c r="K2384" i="19"/>
  <c r="M2384" i="19"/>
  <c r="J2384" i="19"/>
  <c r="T2384" i="19"/>
  <c r="U2384" i="19"/>
  <c r="S2384" i="19"/>
  <c r="I2384" i="19"/>
  <c r="X2384" i="19"/>
  <c r="G2385" i="19"/>
  <c r="H2383" i="19"/>
  <c r="R2384" i="19"/>
  <c r="E2386" i="19"/>
  <c r="C2388" i="19"/>
  <c r="B2387" i="19"/>
  <c r="O2384" i="19" a="1"/>
  <c r="N2384" i="19" a="1"/>
  <c r="R2385" i="19" a="1"/>
  <c r="F2387" i="19" a="1"/>
  <c r="E2387" i="19" a="1"/>
  <c r="G2386" i="19" a="1"/>
  <c r="F2387" i="19" l="1"/>
  <c r="V2385" i="19"/>
  <c r="W2385" i="19"/>
  <c r="O2384" i="19"/>
  <c r="Q2384" i="19" s="1"/>
  <c r="N2384" i="19"/>
  <c r="P2384" i="19" s="1"/>
  <c r="K2385" i="19"/>
  <c r="L2385" i="19"/>
  <c r="M2385" i="19"/>
  <c r="U2385" i="19"/>
  <c r="T2385" i="19"/>
  <c r="X2385" i="19"/>
  <c r="S2385" i="19"/>
  <c r="J2385" i="19"/>
  <c r="I2385" i="19"/>
  <c r="G2386" i="19"/>
  <c r="H2384" i="19"/>
  <c r="R2385" i="19"/>
  <c r="E2387" i="19"/>
  <c r="C2389" i="19"/>
  <c r="B2388" i="19"/>
  <c r="O2385" i="19" a="1"/>
  <c r="R2386" i="19" a="1"/>
  <c r="N2385" i="19" a="1"/>
  <c r="F2388" i="19" a="1"/>
  <c r="G2387" i="19" a="1"/>
  <c r="E2388" i="19" a="1"/>
  <c r="F2388" i="19" l="1"/>
  <c r="V2386" i="19"/>
  <c r="W2386" i="19"/>
  <c r="O2385" i="19"/>
  <c r="Q2385" i="19" s="1"/>
  <c r="N2385" i="19"/>
  <c r="P2385" i="19" s="1"/>
  <c r="K2386" i="19"/>
  <c r="L2386" i="19"/>
  <c r="M2386" i="19"/>
  <c r="J2386" i="19"/>
  <c r="I2386" i="19"/>
  <c r="S2386" i="19"/>
  <c r="T2386" i="19"/>
  <c r="U2386" i="19"/>
  <c r="X2386" i="19"/>
  <c r="G2387" i="19"/>
  <c r="H2385" i="19"/>
  <c r="R2386" i="19"/>
  <c r="E2388" i="19"/>
  <c r="C2390" i="19"/>
  <c r="B2389" i="19"/>
  <c r="O2386" i="19" a="1"/>
  <c r="R2387" i="19" a="1"/>
  <c r="N2386" i="19" a="1"/>
  <c r="F2389" i="19" a="1"/>
  <c r="G2388" i="19" a="1"/>
  <c r="E2389" i="19" a="1"/>
  <c r="F2389" i="19" l="1"/>
  <c r="V2387" i="19"/>
  <c r="W2387" i="19"/>
  <c r="O2386" i="19"/>
  <c r="Q2386" i="19" s="1"/>
  <c r="N2386" i="19"/>
  <c r="P2386" i="19" s="1"/>
  <c r="M2387" i="19"/>
  <c r="K2387" i="19"/>
  <c r="L2387" i="19"/>
  <c r="U2387" i="19"/>
  <c r="X2387" i="19"/>
  <c r="H2386" i="19"/>
  <c r="J2387" i="19"/>
  <c r="I2387" i="19"/>
  <c r="S2387" i="19"/>
  <c r="T2387" i="19"/>
  <c r="G2388" i="19"/>
  <c r="W2388" i="19" s="1"/>
  <c r="R2387" i="19"/>
  <c r="E2389" i="19"/>
  <c r="C2391" i="19"/>
  <c r="B2390" i="19"/>
  <c r="N2387" i="19" a="1"/>
  <c r="O2387" i="19" a="1"/>
  <c r="F2390" i="19" a="1"/>
  <c r="E2390" i="19" a="1"/>
  <c r="G2389" i="19" a="1"/>
  <c r="F2390" i="19" l="1"/>
  <c r="V2388" i="19"/>
  <c r="O2387" i="19"/>
  <c r="Q2387" i="19" s="1"/>
  <c r="N2387" i="19"/>
  <c r="P2387" i="19" s="1"/>
  <c r="K2388" i="19"/>
  <c r="L2388" i="19"/>
  <c r="M2388" i="19"/>
  <c r="U2388" i="19"/>
  <c r="X2388" i="19"/>
  <c r="T2388" i="19"/>
  <c r="S2388" i="19"/>
  <c r="J2388" i="19"/>
  <c r="I2388" i="19"/>
  <c r="H2387" i="19"/>
  <c r="G2389" i="19"/>
  <c r="W2389" i="19" s="1"/>
  <c r="E2390" i="19"/>
  <c r="C2392" i="19"/>
  <c r="B2391" i="19"/>
  <c r="R2388" i="19" a="1"/>
  <c r="O2388" i="19" a="1"/>
  <c r="N2388" i="19" a="1"/>
  <c r="F2391" i="19" a="1"/>
  <c r="E2391" i="19" a="1"/>
  <c r="G2390" i="19" a="1"/>
  <c r="R2388" i="19" l="1"/>
  <c r="F2391" i="19"/>
  <c r="V2389" i="19"/>
  <c r="O2388" i="19"/>
  <c r="Q2388" i="19" s="1"/>
  <c r="N2388" i="19"/>
  <c r="P2388" i="19" s="1"/>
  <c r="K2389" i="19"/>
  <c r="M2389" i="19"/>
  <c r="L2389" i="19"/>
  <c r="J2389" i="19"/>
  <c r="U2389" i="19"/>
  <c r="T2389" i="19"/>
  <c r="I2389" i="19"/>
  <c r="S2389" i="19"/>
  <c r="X2389" i="19"/>
  <c r="G2390" i="19"/>
  <c r="H2388" i="19"/>
  <c r="E2391" i="19"/>
  <c r="C2393" i="19"/>
  <c r="B2392" i="19"/>
  <c r="N2389" i="19" a="1"/>
  <c r="R2389" i="19" a="1"/>
  <c r="O2389" i="19" a="1"/>
  <c r="R2390" i="19" a="1"/>
  <c r="F2392" i="19" a="1"/>
  <c r="E2392" i="19" a="1"/>
  <c r="G2391" i="19" a="1"/>
  <c r="R2389" i="19" l="1"/>
  <c r="F2392" i="19"/>
  <c r="V2390" i="19"/>
  <c r="W2390" i="19"/>
  <c r="O2389" i="19"/>
  <c r="Q2389" i="19" s="1"/>
  <c r="N2389" i="19"/>
  <c r="P2389" i="19" s="1"/>
  <c r="L2390" i="19"/>
  <c r="M2390" i="19"/>
  <c r="K2390" i="19"/>
  <c r="X2390" i="19"/>
  <c r="U2390" i="19"/>
  <c r="S2390" i="19"/>
  <c r="I2390" i="19"/>
  <c r="T2390" i="19"/>
  <c r="J2390" i="19"/>
  <c r="G2391" i="19"/>
  <c r="H2389" i="19"/>
  <c r="R2390" i="19"/>
  <c r="E2392" i="19"/>
  <c r="C2394" i="19"/>
  <c r="B2393" i="19"/>
  <c r="N2390" i="19" a="1"/>
  <c r="O2390" i="19" a="1"/>
  <c r="R2391" i="19" a="1"/>
  <c r="F2393" i="19" a="1"/>
  <c r="E2393" i="19" a="1"/>
  <c r="G2392" i="19" a="1"/>
  <c r="F2393" i="19" l="1"/>
  <c r="V2391" i="19"/>
  <c r="W2391" i="19"/>
  <c r="O2390" i="19"/>
  <c r="Q2390" i="19" s="1"/>
  <c r="N2390" i="19"/>
  <c r="P2390" i="19" s="1"/>
  <c r="K2391" i="19"/>
  <c r="L2391" i="19"/>
  <c r="M2391" i="19"/>
  <c r="S2391" i="19"/>
  <c r="J2391" i="19"/>
  <c r="T2391" i="19"/>
  <c r="X2391" i="19"/>
  <c r="I2391" i="19"/>
  <c r="U2391" i="19"/>
  <c r="G2392" i="19"/>
  <c r="R2391" i="19"/>
  <c r="H2390" i="19"/>
  <c r="E2393" i="19"/>
  <c r="C2395" i="19"/>
  <c r="B2394" i="19"/>
  <c r="R2392" i="19" a="1"/>
  <c r="O2391" i="19" a="1"/>
  <c r="N2391" i="19" a="1"/>
  <c r="F2394" i="19" a="1"/>
  <c r="G2393" i="19" a="1"/>
  <c r="E2394" i="19" a="1"/>
  <c r="F2394" i="19" l="1"/>
  <c r="V2392" i="19"/>
  <c r="W2392" i="19"/>
  <c r="O2391" i="19"/>
  <c r="Q2391" i="19" s="1"/>
  <c r="N2391" i="19"/>
  <c r="P2391" i="19" s="1"/>
  <c r="L2392" i="19"/>
  <c r="K2392" i="19"/>
  <c r="M2392" i="19"/>
  <c r="U2392" i="19"/>
  <c r="J2392" i="19"/>
  <c r="S2392" i="19"/>
  <c r="X2392" i="19"/>
  <c r="T2392" i="19"/>
  <c r="I2392" i="19"/>
  <c r="G2393" i="19"/>
  <c r="H2391" i="19"/>
  <c r="R2392" i="19"/>
  <c r="E2394" i="19"/>
  <c r="C2396" i="19"/>
  <c r="B2395" i="19"/>
  <c r="O2392" i="19" a="1"/>
  <c r="R2393" i="19" a="1"/>
  <c r="N2392" i="19" a="1"/>
  <c r="F2395" i="19" a="1"/>
  <c r="E2395" i="19" a="1"/>
  <c r="G2394" i="19" a="1"/>
  <c r="F2395" i="19" l="1"/>
  <c r="V2393" i="19"/>
  <c r="W2393" i="19"/>
  <c r="O2392" i="19"/>
  <c r="Q2392" i="19" s="1"/>
  <c r="N2392" i="19"/>
  <c r="P2392" i="19" s="1"/>
  <c r="K2393" i="19"/>
  <c r="L2393" i="19"/>
  <c r="M2393" i="19"/>
  <c r="T2393" i="19"/>
  <c r="X2393" i="19"/>
  <c r="I2393" i="19"/>
  <c r="H2392" i="19"/>
  <c r="S2393" i="19"/>
  <c r="U2393" i="19"/>
  <c r="J2393" i="19"/>
  <c r="G2394" i="19"/>
  <c r="W2394" i="19" s="1"/>
  <c r="R2393" i="19"/>
  <c r="E2395" i="19"/>
  <c r="C2397" i="19"/>
  <c r="B2396" i="19"/>
  <c r="O2393" i="19" a="1"/>
  <c r="N2393" i="19" a="1"/>
  <c r="F2396" i="19" a="1"/>
  <c r="G2395" i="19" a="1"/>
  <c r="E2396" i="19" a="1"/>
  <c r="F2396" i="19" l="1"/>
  <c r="V2394" i="19"/>
  <c r="O2393" i="19"/>
  <c r="Q2393" i="19" s="1"/>
  <c r="T2394" i="19"/>
  <c r="N2393" i="19"/>
  <c r="P2393" i="19" s="1"/>
  <c r="K2394" i="19"/>
  <c r="L2394" i="19"/>
  <c r="M2394" i="19"/>
  <c r="J2394" i="19"/>
  <c r="X2394" i="19"/>
  <c r="U2394" i="19"/>
  <c r="I2394" i="19"/>
  <c r="S2394" i="19"/>
  <c r="H2393" i="19"/>
  <c r="G2395" i="19"/>
  <c r="W2395" i="19" s="1"/>
  <c r="E2396" i="19"/>
  <c r="C2398" i="19"/>
  <c r="B2397" i="19"/>
  <c r="R2394" i="19" a="1"/>
  <c r="N2394" i="19" a="1"/>
  <c r="O2394" i="19" a="1"/>
  <c r="F2397" i="19" a="1"/>
  <c r="E2397" i="19" a="1"/>
  <c r="G2396" i="19" a="1"/>
  <c r="R2394" i="19" l="1"/>
  <c r="F2397" i="19"/>
  <c r="V2395" i="19"/>
  <c r="O2394" i="19"/>
  <c r="Q2394" i="19" s="1"/>
  <c r="N2394" i="19"/>
  <c r="P2394" i="19" s="1"/>
  <c r="M2395" i="19"/>
  <c r="K2395" i="19"/>
  <c r="L2395" i="19"/>
  <c r="U2395" i="19"/>
  <c r="T2395" i="19"/>
  <c r="X2395" i="19"/>
  <c r="I2395" i="19"/>
  <c r="J2395" i="19"/>
  <c r="S2395" i="19"/>
  <c r="G2396" i="19"/>
  <c r="H2394" i="19"/>
  <c r="E2397" i="19"/>
  <c r="C2399" i="19"/>
  <c r="B2398" i="19"/>
  <c r="R2395" i="19" a="1"/>
  <c r="O2395" i="19" a="1"/>
  <c r="N2395" i="19" a="1"/>
  <c r="R2396" i="19" a="1"/>
  <c r="F2398" i="19" a="1"/>
  <c r="E2398" i="19" a="1"/>
  <c r="G2397" i="19" a="1"/>
  <c r="R2395" i="19" l="1"/>
  <c r="F2398" i="19"/>
  <c r="V2396" i="19"/>
  <c r="W2396" i="19"/>
  <c r="O2395" i="19"/>
  <c r="Q2395" i="19" s="1"/>
  <c r="N2395" i="19"/>
  <c r="P2395" i="19" s="1"/>
  <c r="K2396" i="19"/>
  <c r="L2396" i="19"/>
  <c r="M2396" i="19"/>
  <c r="X2396" i="19"/>
  <c r="I2396" i="19"/>
  <c r="S2396" i="19"/>
  <c r="J2396" i="19"/>
  <c r="U2396" i="19"/>
  <c r="T2396" i="19"/>
  <c r="G2397" i="19"/>
  <c r="H2395" i="19"/>
  <c r="R2396" i="19"/>
  <c r="E2398" i="19"/>
  <c r="C2400" i="19"/>
  <c r="B2399" i="19"/>
  <c r="R2397" i="19" a="1"/>
  <c r="N2396" i="19" a="1"/>
  <c r="O2396" i="19" a="1"/>
  <c r="F2399" i="19" a="1"/>
  <c r="E2399" i="19" a="1"/>
  <c r="G2398" i="19" a="1"/>
  <c r="F2399" i="19" l="1"/>
  <c r="V2397" i="19"/>
  <c r="W2397" i="19"/>
  <c r="O2396" i="19"/>
  <c r="Q2396" i="19" s="1"/>
  <c r="N2396" i="19"/>
  <c r="P2396" i="19" s="1"/>
  <c r="K2397" i="19"/>
  <c r="M2397" i="19"/>
  <c r="L2397" i="19"/>
  <c r="J2397" i="19"/>
  <c r="X2397" i="19"/>
  <c r="U2397" i="19"/>
  <c r="T2397" i="19"/>
  <c r="I2397" i="19"/>
  <c r="S2397" i="19"/>
  <c r="G2398" i="19"/>
  <c r="R2397" i="19"/>
  <c r="H2396" i="19"/>
  <c r="E2399" i="19"/>
  <c r="C2401" i="19"/>
  <c r="B2400" i="19"/>
  <c r="O2397" i="19" a="1"/>
  <c r="N2397" i="19" a="1"/>
  <c r="R2398" i="19" a="1"/>
  <c r="F2400" i="19" a="1"/>
  <c r="G2399" i="19" a="1"/>
  <c r="E2400" i="19" a="1"/>
  <c r="F2400" i="19" l="1"/>
  <c r="V2398" i="19"/>
  <c r="W2398" i="19"/>
  <c r="O2397" i="19"/>
  <c r="Q2397" i="19" s="1"/>
  <c r="N2397" i="19"/>
  <c r="P2397" i="19" s="1"/>
  <c r="L2398" i="19"/>
  <c r="M2398" i="19"/>
  <c r="K2398" i="19"/>
  <c r="U2398" i="19"/>
  <c r="J2398" i="19"/>
  <c r="T2398" i="19"/>
  <c r="S2398" i="19"/>
  <c r="X2398" i="19"/>
  <c r="I2398" i="19"/>
  <c r="G2399" i="19"/>
  <c r="R2398" i="19"/>
  <c r="H2397" i="19"/>
  <c r="E2400" i="19"/>
  <c r="C2402" i="19"/>
  <c r="B2401" i="19"/>
  <c r="O2398" i="19" a="1"/>
  <c r="N2398" i="19" a="1"/>
  <c r="R2399" i="19" a="1"/>
  <c r="F2401" i="19" a="1"/>
  <c r="G2400" i="19" a="1"/>
  <c r="E2401" i="19" a="1"/>
  <c r="F2401" i="19" l="1"/>
  <c r="V2399" i="19"/>
  <c r="W2399" i="19"/>
  <c r="O2398" i="19"/>
  <c r="Q2398" i="19" s="1"/>
  <c r="N2398" i="19"/>
  <c r="P2398" i="19" s="1"/>
  <c r="K2399" i="19"/>
  <c r="L2399" i="19"/>
  <c r="M2399" i="19"/>
  <c r="T2399" i="19"/>
  <c r="J2399" i="19"/>
  <c r="S2399" i="19"/>
  <c r="I2399" i="19"/>
  <c r="U2399" i="19"/>
  <c r="X2399" i="19"/>
  <c r="G2400" i="19"/>
  <c r="R2399" i="19"/>
  <c r="H2398" i="19"/>
  <c r="E2401" i="19"/>
  <c r="C2403" i="19"/>
  <c r="B2402" i="19"/>
  <c r="R2400" i="19" a="1"/>
  <c r="O2399" i="19" a="1"/>
  <c r="N2399" i="19" a="1"/>
  <c r="F2402" i="19" a="1"/>
  <c r="E2402" i="19" a="1"/>
  <c r="G2401" i="19" a="1"/>
  <c r="F2402" i="19" l="1"/>
  <c r="V2400" i="19"/>
  <c r="W2400" i="19"/>
  <c r="O2399" i="19"/>
  <c r="Q2399" i="19" s="1"/>
  <c r="N2399" i="19"/>
  <c r="P2399" i="19" s="1"/>
  <c r="L2400" i="19"/>
  <c r="K2400" i="19"/>
  <c r="M2400" i="19"/>
  <c r="T2400" i="19"/>
  <c r="X2400" i="19"/>
  <c r="S2400" i="19"/>
  <c r="J2400" i="19"/>
  <c r="I2400" i="19"/>
  <c r="U2400" i="19"/>
  <c r="G2401" i="19"/>
  <c r="R2400" i="19"/>
  <c r="H2399" i="19"/>
  <c r="E2402" i="19"/>
  <c r="C2404" i="19"/>
  <c r="B2403" i="19"/>
  <c r="R2401" i="19" a="1"/>
  <c r="O2400" i="19" a="1"/>
  <c r="N2400" i="19" a="1"/>
  <c r="F2403" i="19" a="1"/>
  <c r="G2402" i="19" a="1"/>
  <c r="E2403" i="19" a="1"/>
  <c r="F2403" i="19" l="1"/>
  <c r="V2401" i="19"/>
  <c r="W2401" i="19"/>
  <c r="O2400" i="19"/>
  <c r="Q2400" i="19" s="1"/>
  <c r="N2400" i="19"/>
  <c r="P2400" i="19" s="1"/>
  <c r="K2401" i="19"/>
  <c r="L2401" i="19"/>
  <c r="M2401" i="19"/>
  <c r="U2401" i="19"/>
  <c r="X2401" i="19"/>
  <c r="T2401" i="19"/>
  <c r="S2401" i="19"/>
  <c r="I2401" i="19"/>
  <c r="J2401" i="19"/>
  <c r="G2402" i="19"/>
  <c r="R2401" i="19"/>
  <c r="H2400" i="19"/>
  <c r="E2403" i="19"/>
  <c r="C2405" i="19"/>
  <c r="B2404" i="19"/>
  <c r="R2402" i="19" a="1"/>
  <c r="O2401" i="19" a="1"/>
  <c r="N2401" i="19" a="1"/>
  <c r="F2404" i="19" a="1"/>
  <c r="G2403" i="19" a="1"/>
  <c r="E2404" i="19" a="1"/>
  <c r="F2404" i="19" l="1"/>
  <c r="V2402" i="19"/>
  <c r="W2402" i="19"/>
  <c r="O2401" i="19"/>
  <c r="Q2401" i="19" s="1"/>
  <c r="N2401" i="19"/>
  <c r="P2401" i="19" s="1"/>
  <c r="K2402" i="19"/>
  <c r="L2402" i="19"/>
  <c r="M2402" i="19"/>
  <c r="T2402" i="19"/>
  <c r="X2402" i="19"/>
  <c r="U2402" i="19"/>
  <c r="I2402" i="19"/>
  <c r="J2402" i="19"/>
  <c r="S2402" i="19"/>
  <c r="G2403" i="19"/>
  <c r="R2402" i="19"/>
  <c r="H2401" i="19"/>
  <c r="E2404" i="19"/>
  <c r="C2406" i="19"/>
  <c r="B2405" i="19"/>
  <c r="R2403" i="19" a="1"/>
  <c r="O2402" i="19" a="1"/>
  <c r="N2402" i="19" a="1"/>
  <c r="F2405" i="19" a="1"/>
  <c r="E2405" i="19" a="1"/>
  <c r="G2404" i="19" a="1"/>
  <c r="F2405" i="19" l="1"/>
  <c r="V2403" i="19"/>
  <c r="W2403" i="19"/>
  <c r="O2402" i="19"/>
  <c r="Q2402" i="19" s="1"/>
  <c r="N2402" i="19"/>
  <c r="P2402" i="19" s="1"/>
  <c r="M2403" i="19"/>
  <c r="K2403" i="19"/>
  <c r="L2403" i="19"/>
  <c r="U2403" i="19"/>
  <c r="X2403" i="19"/>
  <c r="I2403" i="19"/>
  <c r="J2403" i="19"/>
  <c r="T2403" i="19"/>
  <c r="S2403" i="19"/>
  <c r="G2404" i="19"/>
  <c r="R2403" i="19"/>
  <c r="H2402" i="19"/>
  <c r="E2405" i="19"/>
  <c r="C2407" i="19"/>
  <c r="B2406" i="19"/>
  <c r="O2403" i="19" a="1"/>
  <c r="N2403" i="19" a="1"/>
  <c r="R2404" i="19" a="1"/>
  <c r="F2406" i="19" a="1"/>
  <c r="G2405" i="19" a="1"/>
  <c r="E2406" i="19" a="1"/>
  <c r="F2406" i="19" l="1"/>
  <c r="V2404" i="19"/>
  <c r="W2404" i="19"/>
  <c r="O2403" i="19"/>
  <c r="Q2403" i="19" s="1"/>
  <c r="N2403" i="19"/>
  <c r="P2403" i="19" s="1"/>
  <c r="K2404" i="19"/>
  <c r="L2404" i="19"/>
  <c r="M2404" i="19"/>
  <c r="T2404" i="19"/>
  <c r="X2404" i="19"/>
  <c r="U2404" i="19"/>
  <c r="I2404" i="19"/>
  <c r="S2404" i="19"/>
  <c r="J2404" i="19"/>
  <c r="G2405" i="19"/>
  <c r="R2404" i="19"/>
  <c r="H2403" i="19"/>
  <c r="E2406" i="19"/>
  <c r="C2408" i="19"/>
  <c r="B2407" i="19"/>
  <c r="O2404" i="19" a="1"/>
  <c r="N2404" i="19" a="1"/>
  <c r="R2405" i="19" a="1"/>
  <c r="F2407" i="19" a="1"/>
  <c r="G2406" i="19" a="1"/>
  <c r="E2407" i="19" a="1"/>
  <c r="F2407" i="19" l="1"/>
  <c r="V2405" i="19"/>
  <c r="W2405" i="19"/>
  <c r="O2404" i="19"/>
  <c r="Q2404" i="19" s="1"/>
  <c r="N2404" i="19"/>
  <c r="P2404" i="19" s="1"/>
  <c r="K2405" i="19"/>
  <c r="M2405" i="19"/>
  <c r="L2405" i="19"/>
  <c r="S2405" i="19"/>
  <c r="X2405" i="19"/>
  <c r="J2405" i="19"/>
  <c r="I2405" i="19"/>
  <c r="T2405" i="19"/>
  <c r="U2405" i="19"/>
  <c r="G2406" i="19"/>
  <c r="R2405" i="19"/>
  <c r="H2404" i="19"/>
  <c r="E2407" i="19"/>
  <c r="C2409" i="19"/>
  <c r="B2408" i="19"/>
  <c r="N2405" i="19" a="1"/>
  <c r="O2405" i="19" a="1"/>
  <c r="F2408" i="19" a="1"/>
  <c r="G2407" i="19" a="1"/>
  <c r="E2408" i="19" a="1"/>
  <c r="F2408" i="19" l="1"/>
  <c r="V2406" i="19"/>
  <c r="W2406" i="19"/>
  <c r="O2405" i="19"/>
  <c r="Q2405" i="19" s="1"/>
  <c r="N2405" i="19"/>
  <c r="P2405" i="19" s="1"/>
  <c r="L2406" i="19"/>
  <c r="M2406" i="19"/>
  <c r="K2406" i="19"/>
  <c r="H2405" i="19"/>
  <c r="S2406" i="19"/>
  <c r="U2406" i="19"/>
  <c r="X2406" i="19"/>
  <c r="I2406" i="19"/>
  <c r="T2406" i="19"/>
  <c r="J2406" i="19"/>
  <c r="G2407" i="19"/>
  <c r="W2407" i="19" s="1"/>
  <c r="E2408" i="19"/>
  <c r="C2410" i="19"/>
  <c r="B2409" i="19"/>
  <c r="R2406" i="19" a="1"/>
  <c r="O2406" i="19" a="1"/>
  <c r="N2406" i="19" a="1"/>
  <c r="F2409" i="19" a="1"/>
  <c r="E2409" i="19" a="1"/>
  <c r="G2408" i="19" a="1"/>
  <c r="R2406" i="19" l="1"/>
  <c r="F2409" i="19"/>
  <c r="V2407" i="19"/>
  <c r="O2406" i="19"/>
  <c r="Q2406" i="19" s="1"/>
  <c r="N2406" i="19"/>
  <c r="P2406" i="19" s="1"/>
  <c r="K2407" i="19"/>
  <c r="L2407" i="19"/>
  <c r="M2407" i="19"/>
  <c r="I2407" i="19"/>
  <c r="T2407" i="19"/>
  <c r="H2406" i="19"/>
  <c r="U2407" i="19"/>
  <c r="X2407" i="19"/>
  <c r="J2407" i="19"/>
  <c r="S2407" i="19"/>
  <c r="G2408" i="19"/>
  <c r="W2408" i="19" s="1"/>
  <c r="E2409" i="19"/>
  <c r="C2411" i="19"/>
  <c r="B2410" i="19"/>
  <c r="N2407" i="19" a="1"/>
  <c r="R2407" i="19" a="1"/>
  <c r="O2407" i="19" a="1"/>
  <c r="F2410" i="19" a="1"/>
  <c r="E2410" i="19" a="1"/>
  <c r="G2409" i="19" a="1"/>
  <c r="R2407" i="19" l="1"/>
  <c r="F2410" i="19"/>
  <c r="V2408" i="19"/>
  <c r="O2407" i="19"/>
  <c r="Q2407" i="19" s="1"/>
  <c r="N2407" i="19"/>
  <c r="L2408" i="19"/>
  <c r="K2408" i="19"/>
  <c r="M2408" i="19"/>
  <c r="I2408" i="19"/>
  <c r="S2408" i="19"/>
  <c r="X2408" i="19"/>
  <c r="T2408" i="19"/>
  <c r="J2408" i="19"/>
  <c r="U2408" i="19"/>
  <c r="G2409" i="19"/>
  <c r="W2409" i="19" s="1"/>
  <c r="E2410" i="19"/>
  <c r="C2412" i="19"/>
  <c r="B2411" i="19"/>
  <c r="R2408" i="19" a="1"/>
  <c r="O2408" i="19" a="1"/>
  <c r="N2408" i="19" a="1"/>
  <c r="F2411" i="19" a="1"/>
  <c r="E2411" i="19" a="1"/>
  <c r="G2410" i="19" a="1"/>
  <c r="R2408" i="19" l="1"/>
  <c r="F2411" i="19"/>
  <c r="V2409" i="19"/>
  <c r="O2408" i="19"/>
  <c r="Q2408" i="19" s="1"/>
  <c r="H2407" i="19"/>
  <c r="P2407" i="19"/>
  <c r="N2408" i="19"/>
  <c r="P2408" i="19" s="1"/>
  <c r="K2409" i="19"/>
  <c r="L2409" i="19"/>
  <c r="M2409" i="19"/>
  <c r="I2409" i="19"/>
  <c r="X2409" i="19"/>
  <c r="J2409" i="19"/>
  <c r="S2409" i="19"/>
  <c r="T2409" i="19"/>
  <c r="U2409" i="19"/>
  <c r="G2410" i="19"/>
  <c r="W2410" i="19" s="1"/>
  <c r="H2408" i="19"/>
  <c r="E2411" i="19"/>
  <c r="C2413" i="19"/>
  <c r="B2412" i="19"/>
  <c r="O2409" i="19" a="1"/>
  <c r="R2409" i="19" a="1"/>
  <c r="N2409" i="19" a="1"/>
  <c r="F2412" i="19" a="1"/>
  <c r="G2411" i="19" a="1"/>
  <c r="E2412" i="19" a="1"/>
  <c r="R2409" i="19" l="1"/>
  <c r="F2412" i="19"/>
  <c r="V2410" i="19"/>
  <c r="O2409" i="19"/>
  <c r="Q2409" i="19" s="1"/>
  <c r="N2409" i="19"/>
  <c r="P2409" i="19" s="1"/>
  <c r="K2410" i="19"/>
  <c r="L2410" i="19"/>
  <c r="M2410" i="19"/>
  <c r="J2410" i="19"/>
  <c r="I2410" i="19"/>
  <c r="S2410" i="19"/>
  <c r="X2410" i="19"/>
  <c r="T2410" i="19"/>
  <c r="U2410" i="19"/>
  <c r="G2411" i="19"/>
  <c r="H2409" i="19"/>
  <c r="E2412" i="19"/>
  <c r="C2414" i="19"/>
  <c r="B2413" i="19"/>
  <c r="O2410" i="19" a="1"/>
  <c r="R2410" i="19" a="1"/>
  <c r="N2410" i="19" a="1"/>
  <c r="R2411" i="19" a="1"/>
  <c r="F2413" i="19" a="1"/>
  <c r="E2413" i="19" a="1"/>
  <c r="G2412" i="19" a="1"/>
  <c r="R2410" i="19" l="1"/>
  <c r="F2413" i="19"/>
  <c r="V2411" i="19"/>
  <c r="W2411" i="19"/>
  <c r="O2410" i="19"/>
  <c r="Q2410" i="19" s="1"/>
  <c r="N2410" i="19"/>
  <c r="P2410" i="19" s="1"/>
  <c r="M2411" i="19"/>
  <c r="K2411" i="19"/>
  <c r="L2411" i="19"/>
  <c r="J2411" i="19"/>
  <c r="T2411" i="19"/>
  <c r="I2411" i="19"/>
  <c r="X2411" i="19"/>
  <c r="S2411" i="19"/>
  <c r="U2411" i="19"/>
  <c r="G2412" i="19"/>
  <c r="R2411" i="19"/>
  <c r="H2410" i="19"/>
  <c r="E2413" i="19"/>
  <c r="C2415" i="19"/>
  <c r="B2414" i="19"/>
  <c r="N2411" i="19" a="1"/>
  <c r="O2411" i="19" a="1"/>
  <c r="F2414" i="19" a="1"/>
  <c r="E2414" i="19" a="1"/>
  <c r="G2413" i="19" a="1"/>
  <c r="F2414" i="19" l="1"/>
  <c r="V2412" i="19"/>
  <c r="W2412" i="19"/>
  <c r="O2411" i="19"/>
  <c r="Q2411" i="19" s="1"/>
  <c r="N2411" i="19"/>
  <c r="P2411" i="19" s="1"/>
  <c r="K2412" i="19"/>
  <c r="L2412" i="19"/>
  <c r="M2412" i="19"/>
  <c r="H2411" i="19"/>
  <c r="J2412" i="19"/>
  <c r="U2412" i="19"/>
  <c r="X2412" i="19"/>
  <c r="S2412" i="19"/>
  <c r="T2412" i="19"/>
  <c r="I2412" i="19"/>
  <c r="G2413" i="19"/>
  <c r="W2413" i="19" s="1"/>
  <c r="E2414" i="19"/>
  <c r="C2416" i="19"/>
  <c r="B2415" i="19"/>
  <c r="R2412" i="19" a="1"/>
  <c r="O2412" i="19" a="1"/>
  <c r="N2412" i="19" a="1"/>
  <c r="F2415" i="19" a="1"/>
  <c r="G2414" i="19" a="1"/>
  <c r="E2415" i="19" a="1"/>
  <c r="R2412" i="19" l="1"/>
  <c r="F2415" i="19"/>
  <c r="V2413" i="19"/>
  <c r="O2412" i="19"/>
  <c r="Q2412" i="19" s="1"/>
  <c r="N2412" i="19"/>
  <c r="P2412" i="19" s="1"/>
  <c r="K2413" i="19"/>
  <c r="M2413" i="19"/>
  <c r="L2413" i="19"/>
  <c r="J2413" i="19"/>
  <c r="S2413" i="19"/>
  <c r="X2413" i="19"/>
  <c r="T2413" i="19"/>
  <c r="I2413" i="19"/>
  <c r="H2412" i="19"/>
  <c r="U2413" i="19"/>
  <c r="G2414" i="19"/>
  <c r="W2414" i="19" s="1"/>
  <c r="E2415" i="19"/>
  <c r="C2417" i="19"/>
  <c r="B2416" i="19"/>
  <c r="O2413" i="19" a="1"/>
  <c r="N2413" i="19" a="1"/>
  <c r="R2413" i="19" a="1"/>
  <c r="F2416" i="19" a="1"/>
  <c r="E2416" i="19" a="1"/>
  <c r="G2415" i="19" a="1"/>
  <c r="R2413" i="19" l="1"/>
  <c r="F2416" i="19"/>
  <c r="V2414" i="19"/>
  <c r="O2413" i="19"/>
  <c r="Q2413" i="19" s="1"/>
  <c r="N2413" i="19"/>
  <c r="P2413" i="19" s="1"/>
  <c r="L2414" i="19"/>
  <c r="M2414" i="19"/>
  <c r="K2414" i="19"/>
  <c r="T2414" i="19"/>
  <c r="S2414" i="19"/>
  <c r="U2414" i="19"/>
  <c r="I2414" i="19"/>
  <c r="J2414" i="19"/>
  <c r="H2413" i="19"/>
  <c r="X2414" i="19"/>
  <c r="G2415" i="19"/>
  <c r="W2415" i="19" s="1"/>
  <c r="E2416" i="19"/>
  <c r="C2418" i="19"/>
  <c r="B2417" i="19"/>
  <c r="R2414" i="19" a="1"/>
  <c r="O2414" i="19" a="1"/>
  <c r="N2414" i="19" a="1"/>
  <c r="F2417" i="19" a="1"/>
  <c r="E2417" i="19" a="1"/>
  <c r="G2416" i="19" a="1"/>
  <c r="R2414" i="19" l="1"/>
  <c r="F2417" i="19"/>
  <c r="V2415" i="19"/>
  <c r="O2414" i="19"/>
  <c r="Q2414" i="19" s="1"/>
  <c r="N2414" i="19"/>
  <c r="P2414" i="19" s="1"/>
  <c r="K2415" i="19"/>
  <c r="L2415" i="19"/>
  <c r="M2415" i="19"/>
  <c r="H2414" i="19"/>
  <c r="J2415" i="19"/>
  <c r="S2415" i="19"/>
  <c r="I2415" i="19"/>
  <c r="U2415" i="19"/>
  <c r="X2415" i="19"/>
  <c r="T2415" i="19"/>
  <c r="G2416" i="19"/>
  <c r="W2416" i="19" s="1"/>
  <c r="E2417" i="19"/>
  <c r="C2419" i="19"/>
  <c r="B2418" i="19"/>
  <c r="O2415" i="19" a="1"/>
  <c r="R2415" i="19" a="1"/>
  <c r="N2415" i="19" a="1"/>
  <c r="F2418" i="19" a="1"/>
  <c r="E2418" i="19" a="1"/>
  <c r="G2417" i="19" a="1"/>
  <c r="R2415" i="19" l="1"/>
  <c r="F2418" i="19"/>
  <c r="V2416" i="19"/>
  <c r="O2415" i="19"/>
  <c r="Q2415" i="19" s="1"/>
  <c r="N2415" i="19"/>
  <c r="P2415" i="19" s="1"/>
  <c r="L2416" i="19"/>
  <c r="K2416" i="19"/>
  <c r="M2416" i="19"/>
  <c r="I2416" i="19"/>
  <c r="S2416" i="19"/>
  <c r="U2416" i="19"/>
  <c r="T2416" i="19"/>
  <c r="J2416" i="19"/>
  <c r="X2416" i="19"/>
  <c r="G2417" i="19"/>
  <c r="H2415" i="19"/>
  <c r="E2418" i="19"/>
  <c r="C2420" i="19"/>
  <c r="B2419" i="19"/>
  <c r="N2416" i="19" a="1"/>
  <c r="R2416" i="19" a="1"/>
  <c r="R2417" i="19" a="1"/>
  <c r="O2416" i="19" a="1"/>
  <c r="F2419" i="19" a="1"/>
  <c r="E2419" i="19" a="1"/>
  <c r="G2418" i="19" a="1"/>
  <c r="R2416" i="19" l="1"/>
  <c r="F2419" i="19"/>
  <c r="V2417" i="19"/>
  <c r="W2417" i="19"/>
  <c r="O2416" i="19"/>
  <c r="Q2416" i="19" s="1"/>
  <c r="N2416" i="19"/>
  <c r="P2416" i="19" s="1"/>
  <c r="K2417" i="19"/>
  <c r="L2417" i="19"/>
  <c r="M2417" i="19"/>
  <c r="J2417" i="19"/>
  <c r="S2417" i="19"/>
  <c r="U2417" i="19"/>
  <c r="X2417" i="19"/>
  <c r="I2417" i="19"/>
  <c r="T2417" i="19"/>
  <c r="G2418" i="19"/>
  <c r="H2416" i="19"/>
  <c r="R2417" i="19"/>
  <c r="E2419" i="19"/>
  <c r="C2421" i="19"/>
  <c r="B2420" i="19"/>
  <c r="R2418" i="19" a="1"/>
  <c r="N2417" i="19" a="1"/>
  <c r="O2417" i="19" a="1"/>
  <c r="F2420" i="19" a="1"/>
  <c r="E2420" i="19" a="1"/>
  <c r="G2419" i="19" a="1"/>
  <c r="F2420" i="19" l="1"/>
  <c r="V2418" i="19"/>
  <c r="W2418" i="19"/>
  <c r="O2417" i="19"/>
  <c r="Q2417" i="19" s="1"/>
  <c r="N2417" i="19"/>
  <c r="P2417" i="19" s="1"/>
  <c r="K2418" i="19"/>
  <c r="L2418" i="19"/>
  <c r="M2418" i="19"/>
  <c r="X2418" i="19"/>
  <c r="S2418" i="19"/>
  <c r="I2418" i="19"/>
  <c r="T2418" i="19"/>
  <c r="U2418" i="19"/>
  <c r="J2418" i="19"/>
  <c r="G2419" i="19"/>
  <c r="H2417" i="19"/>
  <c r="R2418" i="19"/>
  <c r="E2420" i="19"/>
  <c r="C2422" i="19"/>
  <c r="B2421" i="19"/>
  <c r="O2418" i="19" a="1"/>
  <c r="N2418" i="19" a="1"/>
  <c r="F2421" i="19" a="1"/>
  <c r="G2420" i="19" a="1"/>
  <c r="E2421" i="19" a="1"/>
  <c r="F2421" i="19" l="1"/>
  <c r="V2419" i="19"/>
  <c r="W2419" i="19"/>
  <c r="O2418" i="19"/>
  <c r="Q2418" i="19" s="1"/>
  <c r="N2418" i="19"/>
  <c r="P2418" i="19" s="1"/>
  <c r="H2418" i="19"/>
  <c r="M2419" i="19"/>
  <c r="K2419" i="19"/>
  <c r="L2419" i="19"/>
  <c r="I2419" i="19"/>
  <c r="T2419" i="19"/>
  <c r="U2419" i="19"/>
  <c r="J2419" i="19"/>
  <c r="S2419" i="19"/>
  <c r="X2419" i="19"/>
  <c r="G2420" i="19"/>
  <c r="W2420" i="19" s="1"/>
  <c r="E2421" i="19"/>
  <c r="C2423" i="19"/>
  <c r="B2422" i="19"/>
  <c r="R2419" i="19" a="1"/>
  <c r="O2419" i="19" a="1"/>
  <c r="N2419" i="19" a="1"/>
  <c r="F2422" i="19" a="1"/>
  <c r="E2422" i="19" a="1"/>
  <c r="G2421" i="19" a="1"/>
  <c r="R2419" i="19" l="1"/>
  <c r="F2422" i="19"/>
  <c r="V2420" i="19"/>
  <c r="O2419" i="19"/>
  <c r="Q2419" i="19" s="1"/>
  <c r="N2419" i="19"/>
  <c r="L2420" i="19"/>
  <c r="K2420" i="19"/>
  <c r="M2420" i="19"/>
  <c r="U2420" i="19"/>
  <c r="X2420" i="19"/>
  <c r="T2420" i="19"/>
  <c r="S2420" i="19"/>
  <c r="I2420" i="19"/>
  <c r="J2420" i="19"/>
  <c r="G2421" i="19"/>
  <c r="W2421" i="19" s="1"/>
  <c r="E2422" i="19"/>
  <c r="C2424" i="19"/>
  <c r="B2423" i="19"/>
  <c r="R2420" i="19" a="1"/>
  <c r="O2420" i="19" a="1"/>
  <c r="N2420" i="19" a="1"/>
  <c r="F2423" i="19" a="1"/>
  <c r="E2423" i="19" a="1"/>
  <c r="G2422" i="19" a="1"/>
  <c r="R2420" i="19" l="1"/>
  <c r="F2423" i="19"/>
  <c r="V2421" i="19"/>
  <c r="O2420" i="19"/>
  <c r="Q2420" i="19" s="1"/>
  <c r="H2419" i="19"/>
  <c r="P2419" i="19"/>
  <c r="N2420" i="19"/>
  <c r="P2420" i="19" s="1"/>
  <c r="H2420" i="19"/>
  <c r="K2421" i="19"/>
  <c r="L2421" i="19"/>
  <c r="M2421" i="19"/>
  <c r="T2421" i="19"/>
  <c r="U2421" i="19"/>
  <c r="X2421" i="19"/>
  <c r="S2421" i="19"/>
  <c r="I2421" i="19"/>
  <c r="J2421" i="19"/>
  <c r="G2422" i="19"/>
  <c r="E2423" i="19"/>
  <c r="C2425" i="19"/>
  <c r="B2424" i="19"/>
  <c r="R2421" i="19" a="1"/>
  <c r="N2421" i="19" a="1"/>
  <c r="O2421" i="19" a="1"/>
  <c r="F2424" i="19" a="1"/>
  <c r="G2423" i="19" a="1"/>
  <c r="E2424" i="19" a="1"/>
  <c r="R2421" i="19" l="1"/>
  <c r="F2424" i="19"/>
  <c r="V2422" i="19"/>
  <c r="W2422" i="19"/>
  <c r="O2421" i="19"/>
  <c r="Q2421" i="19" s="1"/>
  <c r="N2421" i="19"/>
  <c r="P2421" i="19" s="1"/>
  <c r="K2422" i="19"/>
  <c r="L2422" i="19"/>
  <c r="M2422" i="19"/>
  <c r="J2422" i="19"/>
  <c r="X2422" i="19"/>
  <c r="I2422" i="19"/>
  <c r="T2422" i="19"/>
  <c r="H2421" i="19"/>
  <c r="S2422" i="19"/>
  <c r="U2422" i="19"/>
  <c r="G2423" i="19"/>
  <c r="W2423" i="19" s="1"/>
  <c r="E2424" i="19"/>
  <c r="C2426" i="19"/>
  <c r="B2425" i="19"/>
  <c r="O2422" i="19" a="1"/>
  <c r="R2422" i="19" a="1"/>
  <c r="N2422" i="19" a="1"/>
  <c r="F2425" i="19" a="1"/>
  <c r="G2424" i="19" a="1"/>
  <c r="E2425" i="19" a="1"/>
  <c r="R2422" i="19" l="1"/>
  <c r="F2425" i="19"/>
  <c r="V2423" i="19"/>
  <c r="O2422" i="19"/>
  <c r="Q2422" i="19" s="1"/>
  <c r="N2422" i="19"/>
  <c r="P2422" i="19" s="1"/>
  <c r="M2423" i="19"/>
  <c r="K2423" i="19"/>
  <c r="L2423" i="19"/>
  <c r="I2423" i="19"/>
  <c r="X2423" i="19"/>
  <c r="J2423" i="19"/>
  <c r="U2423" i="19"/>
  <c r="T2423" i="19"/>
  <c r="S2423" i="19"/>
  <c r="G2424" i="19"/>
  <c r="H2422" i="19"/>
  <c r="E2425" i="19"/>
  <c r="C2427" i="19"/>
  <c r="B2426" i="19"/>
  <c r="R2424" i="19" a="1"/>
  <c r="R2423" i="19" a="1"/>
  <c r="O2423" i="19" a="1"/>
  <c r="N2423" i="19" a="1"/>
  <c r="F2426" i="19" a="1"/>
  <c r="E2426" i="19" a="1"/>
  <c r="G2425" i="19" a="1"/>
  <c r="R2423" i="19" l="1"/>
  <c r="F2426" i="19"/>
  <c r="V2424" i="19"/>
  <c r="W2424" i="19"/>
  <c r="O2423" i="19"/>
  <c r="Q2423" i="19" s="1"/>
  <c r="N2423" i="19"/>
  <c r="K2424" i="19"/>
  <c r="L2424" i="19"/>
  <c r="M2424" i="19"/>
  <c r="S2424" i="19"/>
  <c r="I2424" i="19"/>
  <c r="T2424" i="19"/>
  <c r="U2424" i="19"/>
  <c r="J2424" i="19"/>
  <c r="X2424" i="19"/>
  <c r="G2425" i="19"/>
  <c r="W2425" i="19" s="1"/>
  <c r="R2424" i="19"/>
  <c r="E2426" i="19"/>
  <c r="C2428" i="19"/>
  <c r="B2427" i="19"/>
  <c r="O2424" i="19" a="1"/>
  <c r="N2424" i="19" a="1"/>
  <c r="F2427" i="19" a="1"/>
  <c r="E2427" i="19" a="1"/>
  <c r="G2426" i="19" a="1"/>
  <c r="F2427" i="19" l="1"/>
  <c r="V2425" i="19"/>
  <c r="O2424" i="19"/>
  <c r="Q2424" i="19" s="1"/>
  <c r="H2423" i="19"/>
  <c r="P2423" i="19"/>
  <c r="N2424" i="19"/>
  <c r="P2424" i="19" s="1"/>
  <c r="K2425" i="19"/>
  <c r="M2425" i="19"/>
  <c r="L2425" i="19"/>
  <c r="I2425" i="19"/>
  <c r="U2425" i="19"/>
  <c r="T2425" i="19"/>
  <c r="X2425" i="19"/>
  <c r="J2425" i="19"/>
  <c r="S2425" i="19"/>
  <c r="G2426" i="19"/>
  <c r="W2426" i="19" s="1"/>
  <c r="H2424" i="19"/>
  <c r="E2427" i="19"/>
  <c r="C2429" i="19"/>
  <c r="B2428" i="19"/>
  <c r="O2425" i="19" a="1"/>
  <c r="R2425" i="19" a="1"/>
  <c r="N2425" i="19" a="1"/>
  <c r="F2428" i="19" a="1"/>
  <c r="G2427" i="19" a="1"/>
  <c r="E2428" i="19" a="1"/>
  <c r="R2425" i="19" l="1"/>
  <c r="F2428" i="19"/>
  <c r="V2426" i="19"/>
  <c r="O2425" i="19"/>
  <c r="Q2425" i="19" s="1"/>
  <c r="N2425" i="19"/>
  <c r="P2425" i="19" s="1"/>
  <c r="L2426" i="19"/>
  <c r="M2426" i="19"/>
  <c r="K2426" i="19"/>
  <c r="J2426" i="19"/>
  <c r="X2426" i="19"/>
  <c r="T2426" i="19"/>
  <c r="I2426" i="19"/>
  <c r="S2426" i="19"/>
  <c r="U2426" i="19"/>
  <c r="G2427" i="19"/>
  <c r="H2425" i="19"/>
  <c r="E2428" i="19"/>
  <c r="C2430" i="19"/>
  <c r="B2429" i="19"/>
  <c r="R2426" i="19" a="1"/>
  <c r="O2426" i="19" a="1"/>
  <c r="N2426" i="19" a="1"/>
  <c r="F2429" i="19" a="1"/>
  <c r="E2429" i="19" a="1"/>
  <c r="G2428" i="19" a="1"/>
  <c r="R2426" i="19" l="1"/>
  <c r="F2429" i="19"/>
  <c r="V2427" i="19"/>
  <c r="W2427" i="19"/>
  <c r="O2426" i="19"/>
  <c r="Q2426" i="19" s="1"/>
  <c r="N2426" i="19"/>
  <c r="P2426" i="19" s="1"/>
  <c r="K2427" i="19"/>
  <c r="L2427" i="19"/>
  <c r="M2427" i="19"/>
  <c r="J2427" i="19"/>
  <c r="X2427" i="19"/>
  <c r="S2427" i="19"/>
  <c r="T2427" i="19"/>
  <c r="U2427" i="19"/>
  <c r="I2427" i="19"/>
  <c r="H2426" i="19"/>
  <c r="G2428" i="19"/>
  <c r="W2428" i="19" s="1"/>
  <c r="E2429" i="19"/>
  <c r="C2431" i="19"/>
  <c r="B2430" i="19"/>
  <c r="O2427" i="19" a="1"/>
  <c r="R2427" i="19" a="1"/>
  <c r="N2427" i="19" a="1"/>
  <c r="F2430" i="19" a="1"/>
  <c r="G2429" i="19" a="1"/>
  <c r="E2430" i="19" a="1"/>
  <c r="R2427" i="19" l="1"/>
  <c r="F2430" i="19"/>
  <c r="V2428" i="19"/>
  <c r="O2427" i="19"/>
  <c r="Q2427" i="19" s="1"/>
  <c r="N2427" i="19"/>
  <c r="U2428" i="19"/>
  <c r="L2428" i="19"/>
  <c r="K2428" i="19"/>
  <c r="M2428" i="19"/>
  <c r="I2428" i="19"/>
  <c r="S2428" i="19"/>
  <c r="T2428" i="19"/>
  <c r="X2428" i="19"/>
  <c r="J2428" i="19"/>
  <c r="G2429" i="19"/>
  <c r="W2429" i="19" s="1"/>
  <c r="E2430" i="19"/>
  <c r="C2432" i="19"/>
  <c r="B2431" i="19"/>
  <c r="O2428" i="19" a="1"/>
  <c r="R2428" i="19" a="1"/>
  <c r="N2428" i="19" a="1"/>
  <c r="F2431" i="19" a="1"/>
  <c r="E2431" i="19" a="1"/>
  <c r="G2430" i="19" a="1"/>
  <c r="R2428" i="19" l="1"/>
  <c r="F2431" i="19"/>
  <c r="V2429" i="19"/>
  <c r="O2428" i="19"/>
  <c r="Q2428" i="19" s="1"/>
  <c r="H2427" i="19"/>
  <c r="P2427" i="19"/>
  <c r="N2428" i="19"/>
  <c r="P2428" i="19" s="1"/>
  <c r="K2429" i="19"/>
  <c r="L2429" i="19"/>
  <c r="M2429" i="19"/>
  <c r="S2429" i="19"/>
  <c r="T2429" i="19"/>
  <c r="I2429" i="19"/>
  <c r="X2429" i="19"/>
  <c r="J2429" i="19"/>
  <c r="U2429" i="19"/>
  <c r="G2430" i="19"/>
  <c r="W2430" i="19" s="1"/>
  <c r="H2428" i="19"/>
  <c r="E2431" i="19"/>
  <c r="C2433" i="19"/>
  <c r="B2432" i="19"/>
  <c r="R2429" i="19" a="1"/>
  <c r="O2429" i="19" a="1"/>
  <c r="N2429" i="19" a="1"/>
  <c r="F2432" i="19" a="1"/>
  <c r="E2432" i="19" a="1"/>
  <c r="G2431" i="19" a="1"/>
  <c r="R2429" i="19" l="1"/>
  <c r="F2432" i="19"/>
  <c r="V2430" i="19"/>
  <c r="O2429" i="19"/>
  <c r="Q2429" i="19" s="1"/>
  <c r="N2429" i="19"/>
  <c r="P2429" i="19" s="1"/>
  <c r="H2429" i="19"/>
  <c r="K2430" i="19"/>
  <c r="L2430" i="19"/>
  <c r="M2430" i="19"/>
  <c r="I2430" i="19"/>
  <c r="X2430" i="19"/>
  <c r="T2430" i="19"/>
  <c r="U2430" i="19"/>
  <c r="J2430" i="19"/>
  <c r="S2430" i="19"/>
  <c r="G2431" i="19"/>
  <c r="W2431" i="19" s="1"/>
  <c r="E2432" i="19"/>
  <c r="C2434" i="19"/>
  <c r="B2433" i="19"/>
  <c r="O2430" i="19" a="1"/>
  <c r="N2430" i="19" a="1"/>
  <c r="R2430" i="19" a="1"/>
  <c r="F2433" i="19" a="1"/>
  <c r="E2433" i="19" a="1"/>
  <c r="G2432" i="19" a="1"/>
  <c r="R2430" i="19" l="1"/>
  <c r="F2433" i="19"/>
  <c r="V2431" i="19"/>
  <c r="O2430" i="19"/>
  <c r="Q2430" i="19" s="1"/>
  <c r="N2430" i="19"/>
  <c r="P2430" i="19" s="1"/>
  <c r="M2431" i="19"/>
  <c r="K2431" i="19"/>
  <c r="L2431" i="19"/>
  <c r="J2431" i="19"/>
  <c r="T2431" i="19"/>
  <c r="I2431" i="19"/>
  <c r="S2431" i="19"/>
  <c r="U2431" i="19"/>
  <c r="X2431" i="19"/>
  <c r="G2432" i="19"/>
  <c r="H2430" i="19"/>
  <c r="E2433" i="19"/>
  <c r="C2435" i="19"/>
  <c r="B2434" i="19"/>
  <c r="O2431" i="19" a="1"/>
  <c r="R2431" i="19" a="1"/>
  <c r="N2431" i="19" a="1"/>
  <c r="F2434" i="19" a="1"/>
  <c r="E2434" i="19" a="1"/>
  <c r="G2433" i="19" a="1"/>
  <c r="R2431" i="19" l="1"/>
  <c r="F2434" i="19"/>
  <c r="V2432" i="19"/>
  <c r="W2432" i="19"/>
  <c r="O2431" i="19"/>
  <c r="Q2431" i="19" s="1"/>
  <c r="N2431" i="19"/>
  <c r="P2431" i="19" s="1"/>
  <c r="H2431" i="19"/>
  <c r="K2432" i="19"/>
  <c r="L2432" i="19"/>
  <c r="M2432" i="19"/>
  <c r="T2432" i="19"/>
  <c r="J2432" i="19"/>
  <c r="X2432" i="19"/>
  <c r="G2433" i="19"/>
  <c r="U2432" i="19"/>
  <c r="S2432" i="19"/>
  <c r="I2432" i="19"/>
  <c r="E2434" i="19"/>
  <c r="C2436" i="19"/>
  <c r="B2435" i="19"/>
  <c r="O2432" i="19" a="1"/>
  <c r="N2432" i="19" a="1"/>
  <c r="R2433" i="19" a="1"/>
  <c r="R2432" i="19" a="1"/>
  <c r="F2435" i="19" a="1"/>
  <c r="E2435" i="19" a="1"/>
  <c r="G2434" i="19" a="1"/>
  <c r="R2432" i="19" l="1"/>
  <c r="F2435" i="19"/>
  <c r="V2433" i="19"/>
  <c r="W2433" i="19"/>
  <c r="O2432" i="19"/>
  <c r="Q2432" i="19" s="1"/>
  <c r="N2432" i="19"/>
  <c r="P2432" i="19" s="1"/>
  <c r="J2433" i="19"/>
  <c r="K2433" i="19"/>
  <c r="M2433" i="19"/>
  <c r="L2433" i="19"/>
  <c r="U2433" i="19"/>
  <c r="X2433" i="19"/>
  <c r="S2433" i="19"/>
  <c r="T2433" i="19"/>
  <c r="I2433" i="19"/>
  <c r="H2432" i="19"/>
  <c r="G2434" i="19"/>
  <c r="W2434" i="19" s="1"/>
  <c r="R2433" i="19"/>
  <c r="E2435" i="19"/>
  <c r="C2437" i="19"/>
  <c r="B2436" i="19"/>
  <c r="O2433" i="19" a="1"/>
  <c r="N2433" i="19" a="1"/>
  <c r="F2436" i="19" a="1"/>
  <c r="E2436" i="19" a="1"/>
  <c r="G2435" i="19" a="1"/>
  <c r="F2436" i="19" l="1"/>
  <c r="V2434" i="19"/>
  <c r="O2433" i="19"/>
  <c r="Q2433" i="19" s="1"/>
  <c r="N2433" i="19"/>
  <c r="P2433" i="19" s="1"/>
  <c r="L2434" i="19"/>
  <c r="M2434" i="19"/>
  <c r="K2434" i="19"/>
  <c r="S2434" i="19"/>
  <c r="X2434" i="19"/>
  <c r="J2434" i="19"/>
  <c r="U2434" i="19"/>
  <c r="I2434" i="19"/>
  <c r="T2434" i="19"/>
  <c r="G2435" i="19"/>
  <c r="H2433" i="19"/>
  <c r="E2436" i="19"/>
  <c r="C2438" i="19"/>
  <c r="B2437" i="19"/>
  <c r="R2434" i="19" a="1"/>
  <c r="O2434" i="19" a="1"/>
  <c r="N2434" i="19" a="1"/>
  <c r="R2435" i="19" a="1"/>
  <c r="F2437" i="19" a="1"/>
  <c r="E2437" i="19" a="1"/>
  <c r="G2436" i="19" a="1"/>
  <c r="R2434" i="19" l="1"/>
  <c r="F2437" i="19"/>
  <c r="V2435" i="19"/>
  <c r="W2435" i="19"/>
  <c r="O2434" i="19"/>
  <c r="Q2434" i="19" s="1"/>
  <c r="N2434" i="19"/>
  <c r="P2434" i="19" s="1"/>
  <c r="K2435" i="19"/>
  <c r="L2435" i="19"/>
  <c r="M2435" i="19"/>
  <c r="X2435" i="19"/>
  <c r="S2435" i="19"/>
  <c r="U2435" i="19"/>
  <c r="H2434" i="19"/>
  <c r="J2435" i="19"/>
  <c r="I2435" i="19"/>
  <c r="T2435" i="19"/>
  <c r="G2436" i="19"/>
  <c r="W2436" i="19" s="1"/>
  <c r="R2435" i="19"/>
  <c r="E2437" i="19"/>
  <c r="C2439" i="19"/>
  <c r="B2438" i="19"/>
  <c r="N2435" i="19" a="1"/>
  <c r="O2435" i="19" a="1"/>
  <c r="F2438" i="19" a="1"/>
  <c r="E2438" i="19" a="1"/>
  <c r="G2437" i="19" a="1"/>
  <c r="F2438" i="19" l="1"/>
  <c r="V2436" i="19"/>
  <c r="O2435" i="19"/>
  <c r="Q2435" i="19" s="1"/>
  <c r="N2435" i="19"/>
  <c r="P2435" i="19" s="1"/>
  <c r="L2436" i="19"/>
  <c r="K2436" i="19"/>
  <c r="M2436" i="19"/>
  <c r="J2436" i="19"/>
  <c r="X2436" i="19"/>
  <c r="T2436" i="19"/>
  <c r="S2436" i="19"/>
  <c r="H2435" i="19"/>
  <c r="U2436" i="19"/>
  <c r="I2436" i="19"/>
  <c r="G2437" i="19"/>
  <c r="W2437" i="19" s="1"/>
  <c r="E2438" i="19"/>
  <c r="C2440" i="19"/>
  <c r="B2439" i="19"/>
  <c r="O2436" i="19" a="1"/>
  <c r="N2436" i="19" a="1"/>
  <c r="R2436" i="19" a="1"/>
  <c r="F2439" i="19" a="1"/>
  <c r="E2439" i="19" a="1"/>
  <c r="G2438" i="19" a="1"/>
  <c r="R2436" i="19" l="1"/>
  <c r="F2439" i="19"/>
  <c r="V2437" i="19"/>
  <c r="O2436" i="19"/>
  <c r="Q2436" i="19" s="1"/>
  <c r="N2436" i="19"/>
  <c r="P2436" i="19" s="1"/>
  <c r="K2437" i="19"/>
  <c r="L2437" i="19"/>
  <c r="M2437" i="19"/>
  <c r="S2437" i="19"/>
  <c r="U2437" i="19"/>
  <c r="I2437" i="19"/>
  <c r="T2437" i="19"/>
  <c r="J2437" i="19"/>
  <c r="X2437" i="19"/>
  <c r="H2436" i="19"/>
  <c r="G2438" i="19"/>
  <c r="W2438" i="19" s="1"/>
  <c r="E2439" i="19"/>
  <c r="C2441" i="19"/>
  <c r="B2440" i="19"/>
  <c r="O2437" i="19" a="1"/>
  <c r="R2437" i="19" a="1"/>
  <c r="N2437" i="19" a="1"/>
  <c r="F2440" i="19" a="1"/>
  <c r="E2440" i="19" a="1"/>
  <c r="G2439" i="19" a="1"/>
  <c r="R2437" i="19" l="1"/>
  <c r="F2440" i="19"/>
  <c r="V2438" i="19"/>
  <c r="O2437" i="19"/>
  <c r="Q2437" i="19" s="1"/>
  <c r="N2437" i="19"/>
  <c r="P2437" i="19" s="1"/>
  <c r="K2438" i="19"/>
  <c r="L2438" i="19"/>
  <c r="M2438" i="19"/>
  <c r="J2438" i="19"/>
  <c r="H2437" i="19"/>
  <c r="T2438" i="19"/>
  <c r="U2438" i="19"/>
  <c r="X2438" i="19"/>
  <c r="I2438" i="19"/>
  <c r="S2438" i="19"/>
  <c r="G2439" i="19"/>
  <c r="W2439" i="19" s="1"/>
  <c r="E2440" i="19"/>
  <c r="C2442" i="19"/>
  <c r="B2441" i="19"/>
  <c r="N2438" i="19" a="1"/>
  <c r="R2438" i="19" a="1"/>
  <c r="O2438" i="19" a="1"/>
  <c r="F2441" i="19" a="1"/>
  <c r="E2441" i="19" a="1"/>
  <c r="G2440" i="19" a="1"/>
  <c r="R2438" i="19" l="1"/>
  <c r="F2441" i="19"/>
  <c r="V2439" i="19"/>
  <c r="O2438" i="19"/>
  <c r="Q2438" i="19" s="1"/>
  <c r="N2438" i="19"/>
  <c r="P2438" i="19" s="1"/>
  <c r="M2439" i="19"/>
  <c r="K2439" i="19"/>
  <c r="L2439" i="19"/>
  <c r="T2439" i="19"/>
  <c r="X2439" i="19"/>
  <c r="S2439" i="19"/>
  <c r="J2439" i="19"/>
  <c r="I2439" i="19"/>
  <c r="U2439" i="19"/>
  <c r="G2440" i="19"/>
  <c r="W2440" i="19" s="1"/>
  <c r="H2438" i="19"/>
  <c r="E2441" i="19"/>
  <c r="C2443" i="19"/>
  <c r="B2442" i="19"/>
  <c r="N2439" i="19" a="1"/>
  <c r="R2439" i="19" a="1"/>
  <c r="O2439" i="19" a="1"/>
  <c r="F2442" i="19" a="1"/>
  <c r="G2441" i="19" a="1"/>
  <c r="E2442" i="19" a="1"/>
  <c r="R2439" i="19" l="1"/>
  <c r="F2442" i="19"/>
  <c r="V2440" i="19"/>
  <c r="O2439" i="19"/>
  <c r="Q2439" i="19" s="1"/>
  <c r="N2439" i="19"/>
  <c r="P2439" i="19" s="1"/>
  <c r="K2440" i="19"/>
  <c r="L2440" i="19"/>
  <c r="M2440" i="19"/>
  <c r="J2440" i="19"/>
  <c r="U2440" i="19"/>
  <c r="I2440" i="19"/>
  <c r="S2440" i="19"/>
  <c r="T2440" i="19"/>
  <c r="X2440" i="19"/>
  <c r="H2439" i="19"/>
  <c r="G2441" i="19"/>
  <c r="W2441" i="19" s="1"/>
  <c r="E2442" i="19"/>
  <c r="C2444" i="19"/>
  <c r="B2443" i="19"/>
  <c r="N2440" i="19" a="1"/>
  <c r="R2440" i="19" a="1"/>
  <c r="O2440" i="19" a="1"/>
  <c r="F2443" i="19" a="1"/>
  <c r="E2443" i="19" a="1"/>
  <c r="G2442" i="19" a="1"/>
  <c r="R2440" i="19" l="1"/>
  <c r="F2443" i="19"/>
  <c r="V2441" i="19"/>
  <c r="O2440" i="19"/>
  <c r="Q2440" i="19" s="1"/>
  <c r="N2440" i="19"/>
  <c r="P2440" i="19" s="1"/>
  <c r="K2441" i="19"/>
  <c r="M2441" i="19"/>
  <c r="L2441" i="19"/>
  <c r="S2441" i="19"/>
  <c r="I2441" i="19"/>
  <c r="J2441" i="19"/>
  <c r="T2441" i="19"/>
  <c r="X2441" i="19"/>
  <c r="U2441" i="19"/>
  <c r="G2442" i="19"/>
  <c r="H2440" i="19"/>
  <c r="E2443" i="19"/>
  <c r="C2445" i="19"/>
  <c r="B2444" i="19"/>
  <c r="N2441" i="19" a="1"/>
  <c r="R2441" i="19" a="1"/>
  <c r="R2442" i="19" a="1"/>
  <c r="O2441" i="19" a="1"/>
  <c r="F2444" i="19" a="1"/>
  <c r="E2444" i="19" a="1"/>
  <c r="G2443" i="19" a="1"/>
  <c r="R2441" i="19" l="1"/>
  <c r="F2444" i="19"/>
  <c r="V2442" i="19"/>
  <c r="W2442" i="19"/>
  <c r="O2441" i="19"/>
  <c r="Q2441" i="19" s="1"/>
  <c r="N2441" i="19"/>
  <c r="P2441" i="19" s="1"/>
  <c r="L2442" i="19"/>
  <c r="M2442" i="19"/>
  <c r="K2442" i="19"/>
  <c r="S2442" i="19"/>
  <c r="I2442" i="19"/>
  <c r="U2442" i="19"/>
  <c r="X2442" i="19"/>
  <c r="J2442" i="19"/>
  <c r="T2442" i="19"/>
  <c r="G2443" i="19"/>
  <c r="R2442" i="19"/>
  <c r="H2441" i="19"/>
  <c r="E2444" i="19"/>
  <c r="C2446" i="19"/>
  <c r="B2445" i="19"/>
  <c r="O2442" i="19" a="1"/>
  <c r="R2443" i="19" a="1"/>
  <c r="N2442" i="19" a="1"/>
  <c r="F2445" i="19" a="1"/>
  <c r="G2444" i="19" a="1"/>
  <c r="E2445" i="19" a="1"/>
  <c r="F2445" i="19" l="1"/>
  <c r="V2443" i="19"/>
  <c r="W2443" i="19"/>
  <c r="O2442" i="19"/>
  <c r="Q2442" i="19" s="1"/>
  <c r="N2442" i="19"/>
  <c r="P2442" i="19" s="1"/>
  <c r="K2443" i="19"/>
  <c r="L2443" i="19"/>
  <c r="M2443" i="19"/>
  <c r="T2443" i="19"/>
  <c r="I2443" i="19"/>
  <c r="J2443" i="19"/>
  <c r="U2443" i="19"/>
  <c r="S2443" i="19"/>
  <c r="X2443" i="19"/>
  <c r="H2442" i="19"/>
  <c r="G2444" i="19"/>
  <c r="W2444" i="19" s="1"/>
  <c r="R2443" i="19"/>
  <c r="E2445" i="19"/>
  <c r="C2447" i="19"/>
  <c r="B2446" i="19"/>
  <c r="N2443" i="19" a="1"/>
  <c r="O2443" i="19" a="1"/>
  <c r="F2446" i="19" a="1"/>
  <c r="E2446" i="19" a="1"/>
  <c r="G2445" i="19" a="1"/>
  <c r="F2446" i="19" l="1"/>
  <c r="V2444" i="19"/>
  <c r="O2443" i="19"/>
  <c r="Q2443" i="19" s="1"/>
  <c r="N2443" i="19"/>
  <c r="P2443" i="19" s="1"/>
  <c r="L2444" i="19"/>
  <c r="K2444" i="19"/>
  <c r="M2444" i="19"/>
  <c r="I2444" i="19"/>
  <c r="T2444" i="19"/>
  <c r="U2444" i="19"/>
  <c r="X2444" i="19"/>
  <c r="S2444" i="19"/>
  <c r="J2444" i="19"/>
  <c r="G2445" i="19"/>
  <c r="H2443" i="19"/>
  <c r="E2446" i="19"/>
  <c r="C2448" i="19"/>
  <c r="B2447" i="19"/>
  <c r="R2444" i="19" a="1"/>
  <c r="N2444" i="19" a="1"/>
  <c r="O2444" i="19" a="1"/>
  <c r="R2445" i="19" a="1"/>
  <c r="F2447" i="19" a="1"/>
  <c r="E2447" i="19" a="1"/>
  <c r="G2446" i="19" a="1"/>
  <c r="R2444" i="19" l="1"/>
  <c r="F2447" i="19"/>
  <c r="V2445" i="19"/>
  <c r="W2445" i="19"/>
  <c r="O2444" i="19"/>
  <c r="Q2444" i="19" s="1"/>
  <c r="N2444" i="19"/>
  <c r="P2444" i="19" s="1"/>
  <c r="K2445" i="19"/>
  <c r="L2445" i="19"/>
  <c r="M2445" i="19"/>
  <c r="S2445" i="19"/>
  <c r="X2445" i="19"/>
  <c r="T2445" i="19"/>
  <c r="U2445" i="19"/>
  <c r="I2445" i="19"/>
  <c r="J2445" i="19"/>
  <c r="G2446" i="19"/>
  <c r="R2445" i="19"/>
  <c r="H2444" i="19"/>
  <c r="E2447" i="19"/>
  <c r="C2449" i="19"/>
  <c r="B2448" i="19"/>
  <c r="O2445" i="19" a="1"/>
  <c r="N2445" i="19" a="1"/>
  <c r="R2446" i="19" a="1"/>
  <c r="F2448" i="19" a="1"/>
  <c r="E2448" i="19" a="1"/>
  <c r="G2447" i="19" a="1"/>
  <c r="F2448" i="19" l="1"/>
  <c r="V2446" i="19"/>
  <c r="W2446" i="19"/>
  <c r="O2445" i="19"/>
  <c r="Q2445" i="19" s="1"/>
  <c r="N2445" i="19"/>
  <c r="P2445" i="19" s="1"/>
  <c r="K2446" i="19"/>
  <c r="L2446" i="19"/>
  <c r="M2446" i="19"/>
  <c r="I2446" i="19"/>
  <c r="T2446" i="19"/>
  <c r="S2446" i="19"/>
  <c r="U2446" i="19"/>
  <c r="X2446" i="19"/>
  <c r="J2446" i="19"/>
  <c r="H2445" i="19"/>
  <c r="G2447" i="19"/>
  <c r="W2447" i="19" s="1"/>
  <c r="R2446" i="19"/>
  <c r="E2448" i="19"/>
  <c r="C2450" i="19"/>
  <c r="B2449" i="19"/>
  <c r="O2446" i="19" a="1"/>
  <c r="N2446" i="19" a="1"/>
  <c r="F2449" i="19" a="1"/>
  <c r="G2448" i="19" a="1"/>
  <c r="E2449" i="19" a="1"/>
  <c r="F2449" i="19" l="1"/>
  <c r="V2447" i="19"/>
  <c r="O2446" i="19"/>
  <c r="Q2446" i="19" s="1"/>
  <c r="N2446" i="19"/>
  <c r="P2446" i="19" s="1"/>
  <c r="M2447" i="19"/>
  <c r="K2447" i="19"/>
  <c r="L2447" i="19"/>
  <c r="S2447" i="19"/>
  <c r="I2447" i="19"/>
  <c r="X2447" i="19"/>
  <c r="U2447" i="19"/>
  <c r="J2447" i="19"/>
  <c r="T2447" i="19"/>
  <c r="G2448" i="19"/>
  <c r="H2446" i="19"/>
  <c r="E2449" i="19"/>
  <c r="C2451" i="19"/>
  <c r="B2450" i="19"/>
  <c r="O2447" i="19" a="1"/>
  <c r="R2447" i="19" a="1"/>
  <c r="N2447" i="19" a="1"/>
  <c r="R2448" i="19" a="1"/>
  <c r="F2450" i="19" a="1"/>
  <c r="E2450" i="19" a="1"/>
  <c r="G2449" i="19" a="1"/>
  <c r="R2447" i="19" l="1"/>
  <c r="F2450" i="19"/>
  <c r="V2448" i="19"/>
  <c r="W2448" i="19"/>
  <c r="O2447" i="19"/>
  <c r="Q2447" i="19" s="1"/>
  <c r="N2447" i="19"/>
  <c r="P2447" i="19" s="1"/>
  <c r="K2448" i="19"/>
  <c r="L2448" i="19"/>
  <c r="M2448" i="19"/>
  <c r="J2448" i="19"/>
  <c r="I2448" i="19"/>
  <c r="S2448" i="19"/>
  <c r="T2448" i="19"/>
  <c r="U2448" i="19"/>
  <c r="X2448" i="19"/>
  <c r="G2449" i="19"/>
  <c r="H2447" i="19"/>
  <c r="R2448" i="19"/>
  <c r="E2450" i="19"/>
  <c r="C2452" i="19"/>
  <c r="B2451" i="19"/>
  <c r="R2449" i="19" a="1"/>
  <c r="N2448" i="19" a="1"/>
  <c r="O2448" i="19" a="1"/>
  <c r="F2451" i="19" a="1"/>
  <c r="G2450" i="19" a="1"/>
  <c r="E2451" i="19" a="1"/>
  <c r="F2451" i="19" l="1"/>
  <c r="V2449" i="19"/>
  <c r="W2449" i="19"/>
  <c r="O2448" i="19"/>
  <c r="Q2448" i="19" s="1"/>
  <c r="N2448" i="19"/>
  <c r="P2448" i="19" s="1"/>
  <c r="K2449" i="19"/>
  <c r="M2449" i="19"/>
  <c r="L2449" i="19"/>
  <c r="J2449" i="19"/>
  <c r="X2449" i="19"/>
  <c r="I2449" i="19"/>
  <c r="T2449" i="19"/>
  <c r="S2449" i="19"/>
  <c r="U2449" i="19"/>
  <c r="G2450" i="19"/>
  <c r="H2448" i="19"/>
  <c r="R2449" i="19"/>
  <c r="E2451" i="19"/>
  <c r="C2453" i="19"/>
  <c r="B2452" i="19"/>
  <c r="O2449" i="19" a="1"/>
  <c r="N2449" i="19" a="1"/>
  <c r="F2452" i="19" a="1"/>
  <c r="E2452" i="19" a="1"/>
  <c r="G2451" i="19" a="1"/>
  <c r="F2452" i="19" l="1"/>
  <c r="V2450" i="19"/>
  <c r="W2450" i="19"/>
  <c r="O2449" i="19"/>
  <c r="Q2449" i="19" s="1"/>
  <c r="N2449" i="19"/>
  <c r="P2449" i="19" s="1"/>
  <c r="L2450" i="19"/>
  <c r="M2450" i="19"/>
  <c r="K2450" i="19"/>
  <c r="X2450" i="19"/>
  <c r="H2449" i="19"/>
  <c r="U2450" i="19"/>
  <c r="T2450" i="19"/>
  <c r="I2450" i="19"/>
  <c r="S2450" i="19"/>
  <c r="J2450" i="19"/>
  <c r="G2451" i="19"/>
  <c r="W2451" i="19" s="1"/>
  <c r="E2452" i="19"/>
  <c r="C2454" i="19"/>
  <c r="B2453" i="19"/>
  <c r="R2450" i="19" a="1"/>
  <c r="O2450" i="19" a="1"/>
  <c r="N2450" i="19" a="1"/>
  <c r="F2453" i="19" a="1"/>
  <c r="G2452" i="19" a="1"/>
  <c r="E2453" i="19" a="1"/>
  <c r="R2450" i="19" l="1"/>
  <c r="F2453" i="19"/>
  <c r="X2451" i="19"/>
  <c r="V2451" i="19"/>
  <c r="O2450" i="19"/>
  <c r="Q2450" i="19" s="1"/>
  <c r="N2450" i="19"/>
  <c r="P2450" i="19" s="1"/>
  <c r="I2451" i="19"/>
  <c r="K2451" i="19"/>
  <c r="L2451" i="19"/>
  <c r="M2451" i="19"/>
  <c r="T2451" i="19"/>
  <c r="S2451" i="19"/>
  <c r="J2451" i="19"/>
  <c r="H2450" i="19"/>
  <c r="U2451" i="19"/>
  <c r="G2452" i="19"/>
  <c r="W2452" i="19" s="1"/>
  <c r="E2453" i="19"/>
  <c r="C2455" i="19"/>
  <c r="B2454" i="19"/>
  <c r="R2451" i="19" a="1"/>
  <c r="N2451" i="19" a="1"/>
  <c r="O2451" i="19" a="1"/>
  <c r="F2454" i="19" a="1"/>
  <c r="E2454" i="19" a="1"/>
  <c r="G2453" i="19" a="1"/>
  <c r="R2451" i="19" l="1"/>
  <c r="F2454" i="19"/>
  <c r="V2452" i="19"/>
  <c r="O2451" i="19"/>
  <c r="Q2451" i="19" s="1"/>
  <c r="N2451" i="19"/>
  <c r="P2451" i="19" s="1"/>
  <c r="L2452" i="19"/>
  <c r="K2452" i="19"/>
  <c r="M2452" i="19"/>
  <c r="S2452" i="19"/>
  <c r="I2452" i="19"/>
  <c r="X2452" i="19"/>
  <c r="J2452" i="19"/>
  <c r="T2452" i="19"/>
  <c r="U2452" i="19"/>
  <c r="G2453" i="19"/>
  <c r="H2451" i="19"/>
  <c r="E2454" i="19"/>
  <c r="C2456" i="19"/>
  <c r="B2455" i="19"/>
  <c r="N2452" i="19" a="1"/>
  <c r="R2452" i="19" a="1"/>
  <c r="O2452" i="19" a="1"/>
  <c r="R2453" i="19" a="1"/>
  <c r="F2455" i="19" a="1"/>
  <c r="E2455" i="19" a="1"/>
  <c r="G2454" i="19" a="1"/>
  <c r="R2452" i="19" l="1"/>
  <c r="F2455" i="19"/>
  <c r="V2453" i="19"/>
  <c r="W2453" i="19"/>
  <c r="O2452" i="19"/>
  <c r="Q2452" i="19" s="1"/>
  <c r="J2453" i="19"/>
  <c r="X2453" i="19"/>
  <c r="S2453" i="19"/>
  <c r="U2453" i="19"/>
  <c r="N2452" i="19"/>
  <c r="P2452" i="19" s="1"/>
  <c r="T2453" i="19"/>
  <c r="K2453" i="19"/>
  <c r="L2453" i="19"/>
  <c r="M2453" i="19"/>
  <c r="I2453" i="19"/>
  <c r="G2454" i="19"/>
  <c r="R2453" i="19"/>
  <c r="H2452" i="19"/>
  <c r="E2455" i="19"/>
  <c r="C2457" i="19"/>
  <c r="B2456" i="19"/>
  <c r="O2453" i="19" a="1"/>
  <c r="N2453" i="19" a="1"/>
  <c r="F2456" i="19" a="1"/>
  <c r="G2455" i="19" a="1"/>
  <c r="E2456" i="19" a="1"/>
  <c r="F2456" i="19" l="1"/>
  <c r="V2454" i="19"/>
  <c r="W2454" i="19"/>
  <c r="O2453" i="19"/>
  <c r="Q2453" i="19" s="1"/>
  <c r="N2453" i="19"/>
  <c r="P2453" i="19" s="1"/>
  <c r="H2453" i="19"/>
  <c r="K2454" i="19"/>
  <c r="L2454" i="19"/>
  <c r="M2454" i="19"/>
  <c r="U2454" i="19"/>
  <c r="I2454" i="19"/>
  <c r="X2454" i="19"/>
  <c r="T2454" i="19"/>
  <c r="S2454" i="19"/>
  <c r="J2454" i="19"/>
  <c r="G2455" i="19"/>
  <c r="W2455" i="19" s="1"/>
  <c r="E2456" i="19"/>
  <c r="C2458" i="19"/>
  <c r="B2457" i="19"/>
  <c r="O2454" i="19" a="1"/>
  <c r="R2454" i="19" a="1"/>
  <c r="N2454" i="19" a="1"/>
  <c r="F2457" i="19" a="1"/>
  <c r="E2457" i="19" a="1"/>
  <c r="G2456" i="19" a="1"/>
  <c r="R2454" i="19" l="1"/>
  <c r="F2457" i="19"/>
  <c r="V2455" i="19"/>
  <c r="O2454" i="19"/>
  <c r="Q2454" i="19" s="1"/>
  <c r="N2454" i="19"/>
  <c r="P2454" i="19" s="1"/>
  <c r="I2455" i="19"/>
  <c r="M2455" i="19"/>
  <c r="K2455" i="19"/>
  <c r="L2455" i="19"/>
  <c r="J2455" i="19"/>
  <c r="S2455" i="19"/>
  <c r="T2455" i="19"/>
  <c r="U2455" i="19"/>
  <c r="X2455" i="19"/>
  <c r="H2454" i="19"/>
  <c r="G2456" i="19"/>
  <c r="W2456" i="19" s="1"/>
  <c r="E2457" i="19"/>
  <c r="C2459" i="19"/>
  <c r="B2458" i="19"/>
  <c r="O2455" i="19" a="1"/>
  <c r="R2455" i="19" a="1"/>
  <c r="N2455" i="19" a="1"/>
  <c r="F2458" i="19" a="1"/>
  <c r="G2457" i="19" a="1"/>
  <c r="E2458" i="19" a="1"/>
  <c r="R2455" i="19" l="1"/>
  <c r="F2458" i="19"/>
  <c r="V2456" i="19"/>
  <c r="O2455" i="19"/>
  <c r="Q2455" i="19" s="1"/>
  <c r="N2455" i="19"/>
  <c r="K2456" i="19"/>
  <c r="L2456" i="19"/>
  <c r="M2456" i="19"/>
  <c r="S2456" i="19"/>
  <c r="X2456" i="19"/>
  <c r="I2456" i="19"/>
  <c r="J2456" i="19"/>
  <c r="T2456" i="19"/>
  <c r="U2456" i="19"/>
  <c r="G2457" i="19"/>
  <c r="W2457" i="19" s="1"/>
  <c r="E2458" i="19"/>
  <c r="C2460" i="19"/>
  <c r="B2459" i="19"/>
  <c r="R2456" i="19" a="1"/>
  <c r="N2456" i="19" a="1"/>
  <c r="O2456" i="19" a="1"/>
  <c r="F2459" i="19" a="1"/>
  <c r="E2459" i="19" a="1"/>
  <c r="G2458" i="19" a="1"/>
  <c r="R2456" i="19" l="1"/>
  <c r="F2459" i="19"/>
  <c r="V2457" i="19"/>
  <c r="O2456" i="19"/>
  <c r="Q2456" i="19" s="1"/>
  <c r="H2455" i="19"/>
  <c r="P2455" i="19"/>
  <c r="N2456" i="19"/>
  <c r="P2456" i="19" s="1"/>
  <c r="K2457" i="19"/>
  <c r="M2457" i="19"/>
  <c r="L2457" i="19"/>
  <c r="X2457" i="19"/>
  <c r="I2457" i="19"/>
  <c r="U2457" i="19"/>
  <c r="S2457" i="19"/>
  <c r="T2457" i="19"/>
  <c r="J2457" i="19"/>
  <c r="G2458" i="19"/>
  <c r="W2458" i="19" s="1"/>
  <c r="H2456" i="19"/>
  <c r="E2459" i="19"/>
  <c r="C2461" i="19"/>
  <c r="B2460" i="19"/>
  <c r="O2457" i="19" a="1"/>
  <c r="R2457" i="19" a="1"/>
  <c r="N2457" i="19" a="1"/>
  <c r="F2460" i="19" a="1"/>
  <c r="G2459" i="19" a="1"/>
  <c r="E2460" i="19" a="1"/>
  <c r="R2457" i="19" l="1"/>
  <c r="F2460" i="19"/>
  <c r="V2458" i="19"/>
  <c r="O2457" i="19"/>
  <c r="Q2457" i="19" s="1"/>
  <c r="N2457" i="19"/>
  <c r="P2457" i="19" s="1"/>
  <c r="L2458" i="19"/>
  <c r="M2458" i="19"/>
  <c r="K2458" i="19"/>
  <c r="T2458" i="19"/>
  <c r="X2458" i="19"/>
  <c r="S2458" i="19"/>
  <c r="U2458" i="19"/>
  <c r="J2458" i="19"/>
  <c r="I2458" i="19"/>
  <c r="G2459" i="19"/>
  <c r="H2457" i="19"/>
  <c r="E2460" i="19"/>
  <c r="C2462" i="19"/>
  <c r="B2461" i="19"/>
  <c r="R2458" i="19" a="1"/>
  <c r="O2458" i="19" a="1"/>
  <c r="N2458" i="19" a="1"/>
  <c r="F2461" i="19" a="1"/>
  <c r="G2460" i="19" a="1"/>
  <c r="E2461" i="19" a="1"/>
  <c r="R2458" i="19" l="1"/>
  <c r="F2461" i="19"/>
  <c r="V2459" i="19"/>
  <c r="W2459" i="19"/>
  <c r="O2458" i="19"/>
  <c r="Q2458" i="19" s="1"/>
  <c r="N2458" i="19"/>
  <c r="P2458" i="19" s="1"/>
  <c r="K2459" i="19"/>
  <c r="L2459" i="19"/>
  <c r="M2459" i="19"/>
  <c r="S2459" i="19"/>
  <c r="X2459" i="19"/>
  <c r="U2459" i="19"/>
  <c r="T2459" i="19"/>
  <c r="J2459" i="19"/>
  <c r="I2459" i="19"/>
  <c r="G2460" i="19"/>
  <c r="H2458" i="19"/>
  <c r="E2461" i="19"/>
  <c r="C2463" i="19"/>
  <c r="B2462" i="19"/>
  <c r="R2460" i="19" a="1"/>
  <c r="O2459" i="19" a="1"/>
  <c r="N2459" i="19" a="1"/>
  <c r="R2459" i="19" a="1"/>
  <c r="F2462" i="19" a="1"/>
  <c r="G2461" i="19" a="1"/>
  <c r="E2462" i="19" a="1"/>
  <c r="R2459" i="19" l="1"/>
  <c r="F2462" i="19"/>
  <c r="V2460" i="19"/>
  <c r="W2460" i="19"/>
  <c r="O2459" i="19"/>
  <c r="Q2459" i="19" s="1"/>
  <c r="N2459" i="19"/>
  <c r="P2459" i="19" s="1"/>
  <c r="L2460" i="19"/>
  <c r="K2460" i="19"/>
  <c r="M2460" i="19"/>
  <c r="X2460" i="19"/>
  <c r="J2460" i="19"/>
  <c r="S2460" i="19"/>
  <c r="T2460" i="19"/>
  <c r="H2459" i="19"/>
  <c r="I2460" i="19"/>
  <c r="U2460" i="19"/>
  <c r="G2461" i="19"/>
  <c r="W2461" i="19" s="1"/>
  <c r="R2460" i="19"/>
  <c r="E2462" i="19"/>
  <c r="C2464" i="19"/>
  <c r="B2463" i="19"/>
  <c r="N2460" i="19" a="1"/>
  <c r="O2460" i="19" a="1"/>
  <c r="F2463" i="19" a="1"/>
  <c r="G2462" i="19" a="1"/>
  <c r="E2463" i="19" a="1"/>
  <c r="F2463" i="19" l="1"/>
  <c r="V2461" i="19"/>
  <c r="O2460" i="19"/>
  <c r="Q2460" i="19" s="1"/>
  <c r="N2460" i="19"/>
  <c r="P2460" i="19" s="1"/>
  <c r="K2461" i="19"/>
  <c r="L2461" i="19"/>
  <c r="M2461" i="19"/>
  <c r="U2461" i="19"/>
  <c r="I2461" i="19"/>
  <c r="X2461" i="19"/>
  <c r="J2461" i="19"/>
  <c r="T2461" i="19"/>
  <c r="S2461" i="19"/>
  <c r="G2462" i="19"/>
  <c r="H2460" i="19"/>
  <c r="E2463" i="19"/>
  <c r="C2465" i="19"/>
  <c r="B2464" i="19"/>
  <c r="R2461" i="19" a="1"/>
  <c r="O2461" i="19" a="1"/>
  <c r="N2461" i="19" a="1"/>
  <c r="R2462" i="19" a="1"/>
  <c r="F2464" i="19" a="1"/>
  <c r="E2464" i="19" a="1"/>
  <c r="G2463" i="19" a="1"/>
  <c r="R2461" i="19" l="1"/>
  <c r="F2464" i="19"/>
  <c r="V2462" i="19"/>
  <c r="W2462" i="19"/>
  <c r="O2461" i="19"/>
  <c r="Q2461" i="19" s="1"/>
  <c r="N2461" i="19"/>
  <c r="P2461" i="19" s="1"/>
  <c r="K2462" i="19"/>
  <c r="L2462" i="19"/>
  <c r="M2462" i="19"/>
  <c r="J2462" i="19"/>
  <c r="I2462" i="19"/>
  <c r="S2462" i="19"/>
  <c r="X2462" i="19"/>
  <c r="U2462" i="19"/>
  <c r="H2461" i="19"/>
  <c r="T2462" i="19"/>
  <c r="G2463" i="19"/>
  <c r="W2463" i="19" s="1"/>
  <c r="R2462" i="19"/>
  <c r="E2464" i="19"/>
  <c r="C2466" i="19"/>
  <c r="B2465" i="19"/>
  <c r="N2462" i="19" a="1"/>
  <c r="O2462" i="19" a="1"/>
  <c r="F2465" i="19" a="1"/>
  <c r="G2464" i="19" a="1"/>
  <c r="E2465" i="19" a="1"/>
  <c r="F2465" i="19" l="1"/>
  <c r="V2463" i="19"/>
  <c r="O2462" i="19"/>
  <c r="Q2462" i="19" s="1"/>
  <c r="N2462" i="19"/>
  <c r="P2462" i="19" s="1"/>
  <c r="U2463" i="19"/>
  <c r="M2463" i="19"/>
  <c r="K2463" i="19"/>
  <c r="L2463" i="19"/>
  <c r="H2462" i="19"/>
  <c r="J2463" i="19"/>
  <c r="T2463" i="19"/>
  <c r="X2463" i="19"/>
  <c r="I2463" i="19"/>
  <c r="S2463" i="19"/>
  <c r="G2464" i="19"/>
  <c r="W2464" i="19" s="1"/>
  <c r="E2465" i="19"/>
  <c r="C2467" i="19"/>
  <c r="B2466" i="19"/>
  <c r="R2463" i="19" a="1"/>
  <c r="N2463" i="19" a="1"/>
  <c r="O2463" i="19" a="1"/>
  <c r="F2466" i="19" a="1"/>
  <c r="G2465" i="19" a="1"/>
  <c r="E2466" i="19" a="1"/>
  <c r="R2463" i="19" l="1"/>
  <c r="F2466" i="19"/>
  <c r="V2464" i="19"/>
  <c r="O2463" i="19"/>
  <c r="Q2463" i="19" s="1"/>
  <c r="N2463" i="19"/>
  <c r="P2463" i="19" s="1"/>
  <c r="K2464" i="19"/>
  <c r="L2464" i="19"/>
  <c r="M2464" i="19"/>
  <c r="U2464" i="19"/>
  <c r="I2464" i="19"/>
  <c r="J2464" i="19"/>
  <c r="T2464" i="19"/>
  <c r="X2464" i="19"/>
  <c r="S2464" i="19"/>
  <c r="G2465" i="19"/>
  <c r="W2465" i="19" s="1"/>
  <c r="H2463" i="19"/>
  <c r="E2466" i="19"/>
  <c r="C2468" i="19"/>
  <c r="B2467" i="19"/>
  <c r="N2464" i="19" a="1"/>
  <c r="R2464" i="19" a="1"/>
  <c r="O2464" i="19" a="1"/>
  <c r="F2467" i="19" a="1"/>
  <c r="E2467" i="19" a="1"/>
  <c r="G2466" i="19" a="1"/>
  <c r="R2464" i="19" l="1"/>
  <c r="F2467" i="19"/>
  <c r="V2465" i="19"/>
  <c r="O2464" i="19"/>
  <c r="Q2464" i="19" s="1"/>
  <c r="N2464" i="19"/>
  <c r="P2464" i="19" s="1"/>
  <c r="K2465" i="19"/>
  <c r="M2465" i="19"/>
  <c r="L2465" i="19"/>
  <c r="J2465" i="19"/>
  <c r="I2465" i="19"/>
  <c r="T2465" i="19"/>
  <c r="S2465" i="19"/>
  <c r="U2465" i="19"/>
  <c r="X2465" i="19"/>
  <c r="G2466" i="19"/>
  <c r="H2464" i="19"/>
  <c r="E2467" i="19"/>
  <c r="C2469" i="19"/>
  <c r="B2468" i="19"/>
  <c r="R2465" i="19" a="1"/>
  <c r="O2465" i="19" a="1"/>
  <c r="N2465" i="19" a="1"/>
  <c r="F2468" i="19" a="1"/>
  <c r="E2468" i="19" a="1"/>
  <c r="G2467" i="19" a="1"/>
  <c r="R2465" i="19" l="1"/>
  <c r="F2468" i="19"/>
  <c r="V2466" i="19"/>
  <c r="W2466" i="19"/>
  <c r="O2465" i="19"/>
  <c r="Q2465" i="19" s="1"/>
  <c r="N2465" i="19"/>
  <c r="P2465" i="19" s="1"/>
  <c r="L2466" i="19"/>
  <c r="M2466" i="19"/>
  <c r="K2466" i="19"/>
  <c r="S2466" i="19"/>
  <c r="T2466" i="19"/>
  <c r="X2466" i="19"/>
  <c r="U2466" i="19"/>
  <c r="I2466" i="19"/>
  <c r="J2466" i="19"/>
  <c r="G2467" i="19"/>
  <c r="H2465" i="19"/>
  <c r="E2468" i="19"/>
  <c r="C2470" i="19"/>
  <c r="B2469" i="19"/>
  <c r="R2467" i="19" a="1"/>
  <c r="R2466" i="19" a="1"/>
  <c r="O2466" i="19" a="1"/>
  <c r="N2466" i="19" a="1"/>
  <c r="F2469" i="19" a="1"/>
  <c r="G2468" i="19" a="1"/>
  <c r="E2469" i="19" a="1"/>
  <c r="R2466" i="19" l="1"/>
  <c r="F2469" i="19"/>
  <c r="V2467" i="19"/>
  <c r="W2467" i="19"/>
  <c r="O2466" i="19"/>
  <c r="Q2466" i="19" s="1"/>
  <c r="N2466" i="19"/>
  <c r="P2466" i="19" s="1"/>
  <c r="K2467" i="19"/>
  <c r="L2467" i="19"/>
  <c r="M2467" i="19"/>
  <c r="S2467" i="19"/>
  <c r="X2467" i="19"/>
  <c r="U2467" i="19"/>
  <c r="I2467" i="19"/>
  <c r="H2466" i="19"/>
  <c r="T2467" i="19"/>
  <c r="J2467" i="19"/>
  <c r="G2468" i="19"/>
  <c r="W2468" i="19" s="1"/>
  <c r="R2467" i="19"/>
  <c r="E2469" i="19"/>
  <c r="C2471" i="19"/>
  <c r="B2470" i="19"/>
  <c r="N2467" i="19" a="1"/>
  <c r="O2467" i="19" a="1"/>
  <c r="F2470" i="19" a="1"/>
  <c r="G2469" i="19" a="1"/>
  <c r="E2470" i="19" a="1"/>
  <c r="F2470" i="19" l="1"/>
  <c r="V2468" i="19"/>
  <c r="O2467" i="19"/>
  <c r="Q2467" i="19" s="1"/>
  <c r="N2467" i="19"/>
  <c r="P2467" i="19" s="1"/>
  <c r="L2468" i="19"/>
  <c r="K2468" i="19"/>
  <c r="M2468" i="19"/>
  <c r="J2468" i="19"/>
  <c r="S2468" i="19"/>
  <c r="I2468" i="19"/>
  <c r="X2468" i="19"/>
  <c r="T2468" i="19"/>
  <c r="U2468" i="19"/>
  <c r="G2469" i="19"/>
  <c r="H2467" i="19"/>
  <c r="E2470" i="19"/>
  <c r="C2472" i="19"/>
  <c r="B2471" i="19"/>
  <c r="O2468" i="19" a="1"/>
  <c r="R2468" i="19" a="1"/>
  <c r="N2468" i="19" a="1"/>
  <c r="R2469" i="19" a="1"/>
  <c r="F2471" i="19" a="1"/>
  <c r="E2471" i="19" a="1"/>
  <c r="G2470" i="19" a="1"/>
  <c r="R2468" i="19" l="1"/>
  <c r="F2471" i="19"/>
  <c r="V2469" i="19"/>
  <c r="W2469" i="19"/>
  <c r="O2468" i="19"/>
  <c r="Q2468" i="19" s="1"/>
  <c r="N2468" i="19"/>
  <c r="P2468" i="19" s="1"/>
  <c r="K2469" i="19"/>
  <c r="L2469" i="19"/>
  <c r="M2469" i="19"/>
  <c r="U2469" i="19"/>
  <c r="I2469" i="19"/>
  <c r="T2469" i="19"/>
  <c r="S2469" i="19"/>
  <c r="J2469" i="19"/>
  <c r="X2469" i="19"/>
  <c r="G2470" i="19"/>
  <c r="R2469" i="19"/>
  <c r="H2468" i="19"/>
  <c r="E2471" i="19"/>
  <c r="C2473" i="19"/>
  <c r="B2472" i="19"/>
  <c r="O2469" i="19" a="1"/>
  <c r="N2469" i="19" a="1"/>
  <c r="R2470" i="19" a="1"/>
  <c r="F2472" i="19" a="1"/>
  <c r="G2471" i="19" a="1"/>
  <c r="E2472" i="19" a="1"/>
  <c r="F2472" i="19" l="1"/>
  <c r="V2470" i="19"/>
  <c r="W2470" i="19"/>
  <c r="O2469" i="19"/>
  <c r="Q2469" i="19" s="1"/>
  <c r="N2469" i="19"/>
  <c r="P2469" i="19" s="1"/>
  <c r="K2470" i="19"/>
  <c r="L2470" i="19"/>
  <c r="M2470" i="19"/>
  <c r="X2470" i="19"/>
  <c r="I2470" i="19"/>
  <c r="J2470" i="19"/>
  <c r="S2470" i="19"/>
  <c r="U2470" i="19"/>
  <c r="T2470" i="19"/>
  <c r="G2471" i="19"/>
  <c r="H2469" i="19"/>
  <c r="R2470" i="19"/>
  <c r="E2472" i="19"/>
  <c r="C2474" i="19"/>
  <c r="B2473" i="19"/>
  <c r="R2471" i="19" a="1"/>
  <c r="O2470" i="19" a="1"/>
  <c r="N2470" i="19" a="1"/>
  <c r="F2473" i="19" a="1"/>
  <c r="G2472" i="19" a="1"/>
  <c r="E2473" i="19" a="1"/>
  <c r="F2473" i="19" l="1"/>
  <c r="V2471" i="19"/>
  <c r="W2471" i="19"/>
  <c r="O2470" i="19"/>
  <c r="Q2470" i="19" s="1"/>
  <c r="N2470" i="19"/>
  <c r="P2470" i="19" s="1"/>
  <c r="M2471" i="19"/>
  <c r="K2471" i="19"/>
  <c r="L2471" i="19"/>
  <c r="X2471" i="19"/>
  <c r="S2471" i="19"/>
  <c r="T2471" i="19"/>
  <c r="J2471" i="19"/>
  <c r="I2471" i="19"/>
  <c r="U2471" i="19"/>
  <c r="G2472" i="19"/>
  <c r="R2471" i="19"/>
  <c r="H2470" i="19"/>
  <c r="E2473" i="19"/>
  <c r="C2475" i="19"/>
  <c r="B2474" i="19"/>
  <c r="O2471" i="19" a="1"/>
  <c r="N2471" i="19" a="1"/>
  <c r="R2472" i="19" a="1"/>
  <c r="F2474" i="19" a="1"/>
  <c r="G2473" i="19" a="1"/>
  <c r="E2474" i="19" a="1"/>
  <c r="F2474" i="19" l="1"/>
  <c r="V2472" i="19"/>
  <c r="W2472" i="19"/>
  <c r="O2471" i="19"/>
  <c r="Q2471" i="19" s="1"/>
  <c r="N2471" i="19"/>
  <c r="P2471" i="19" s="1"/>
  <c r="K2472" i="19"/>
  <c r="L2472" i="19"/>
  <c r="M2472" i="19"/>
  <c r="H2471" i="19"/>
  <c r="U2472" i="19"/>
  <c r="S2472" i="19"/>
  <c r="I2472" i="19"/>
  <c r="J2472" i="19"/>
  <c r="X2472" i="19"/>
  <c r="T2472" i="19"/>
  <c r="G2473" i="19"/>
  <c r="W2473" i="19" s="1"/>
  <c r="R2472" i="19"/>
  <c r="E2474" i="19"/>
  <c r="C2476" i="19"/>
  <c r="B2475" i="19"/>
  <c r="N2472" i="19" a="1"/>
  <c r="O2472" i="19" a="1"/>
  <c r="F2475" i="19" a="1"/>
  <c r="G2474" i="19" a="1"/>
  <c r="E2475" i="19" a="1"/>
  <c r="F2475" i="19" l="1"/>
  <c r="V2473" i="19"/>
  <c r="O2472" i="19"/>
  <c r="Q2472" i="19" s="1"/>
  <c r="N2472" i="19"/>
  <c r="P2472" i="19" s="1"/>
  <c r="K2473" i="19"/>
  <c r="M2473" i="19"/>
  <c r="L2473" i="19"/>
  <c r="I2473" i="19"/>
  <c r="S2473" i="19"/>
  <c r="U2473" i="19"/>
  <c r="J2473" i="19"/>
  <c r="X2473" i="19"/>
  <c r="T2473" i="19"/>
  <c r="G2474" i="19"/>
  <c r="H2472" i="19"/>
  <c r="E2475" i="19"/>
  <c r="C2477" i="19"/>
  <c r="B2476" i="19"/>
  <c r="R2473" i="19" a="1"/>
  <c r="O2473" i="19" a="1"/>
  <c r="R2474" i="19" a="1"/>
  <c r="N2473" i="19" a="1"/>
  <c r="F2476" i="19" a="1"/>
  <c r="G2475" i="19" a="1"/>
  <c r="E2476" i="19" a="1"/>
  <c r="R2473" i="19" l="1"/>
  <c r="F2476" i="19"/>
  <c r="V2474" i="19"/>
  <c r="W2474" i="19"/>
  <c r="O2473" i="19"/>
  <c r="Q2473" i="19" s="1"/>
  <c r="N2473" i="19"/>
  <c r="P2473" i="19" s="1"/>
  <c r="L2474" i="19"/>
  <c r="M2474" i="19"/>
  <c r="K2474" i="19"/>
  <c r="U2474" i="19"/>
  <c r="S2474" i="19"/>
  <c r="T2474" i="19"/>
  <c r="X2474" i="19"/>
  <c r="J2474" i="19"/>
  <c r="I2474" i="19"/>
  <c r="H2473" i="19"/>
  <c r="G2475" i="19"/>
  <c r="W2475" i="19" s="1"/>
  <c r="R2474" i="19"/>
  <c r="E2476" i="19"/>
  <c r="C2478" i="19"/>
  <c r="B2477" i="19"/>
  <c r="N2474" i="19" a="1"/>
  <c r="O2474" i="19" a="1"/>
  <c r="F2477" i="19" a="1"/>
  <c r="E2477" i="19" a="1"/>
  <c r="G2476" i="19" a="1"/>
  <c r="F2477" i="19" l="1"/>
  <c r="V2475" i="19"/>
  <c r="O2474" i="19"/>
  <c r="Q2474" i="19" s="1"/>
  <c r="N2474" i="19"/>
  <c r="P2474" i="19" s="1"/>
  <c r="K2475" i="19"/>
  <c r="L2475" i="19"/>
  <c r="M2475" i="19"/>
  <c r="T2475" i="19"/>
  <c r="J2475" i="19"/>
  <c r="X2475" i="19"/>
  <c r="I2475" i="19"/>
  <c r="U2475" i="19"/>
  <c r="S2475" i="19"/>
  <c r="G2476" i="19"/>
  <c r="H2474" i="19"/>
  <c r="E2477" i="19"/>
  <c r="C2479" i="19"/>
  <c r="B2478" i="19"/>
  <c r="N2475" i="19" a="1"/>
  <c r="R2475" i="19" a="1"/>
  <c r="O2475" i="19" a="1"/>
  <c r="R2476" i="19" a="1"/>
  <c r="F2478" i="19" a="1"/>
  <c r="G2477" i="19" a="1"/>
  <c r="E2478" i="19" a="1"/>
  <c r="R2475" i="19" l="1"/>
  <c r="F2478" i="19"/>
  <c r="V2476" i="19"/>
  <c r="W2476" i="19"/>
  <c r="O2475" i="19"/>
  <c r="Q2475" i="19" s="1"/>
  <c r="N2475" i="19"/>
  <c r="P2475" i="19" s="1"/>
  <c r="L2476" i="19"/>
  <c r="K2476" i="19"/>
  <c r="M2476" i="19"/>
  <c r="I2476" i="19"/>
  <c r="X2476" i="19"/>
  <c r="H2475" i="19"/>
  <c r="U2476" i="19"/>
  <c r="J2476" i="19"/>
  <c r="T2476" i="19"/>
  <c r="S2476" i="19"/>
  <c r="G2477" i="19"/>
  <c r="W2477" i="19" s="1"/>
  <c r="R2476" i="19"/>
  <c r="E2478" i="19"/>
  <c r="C2480" i="19"/>
  <c r="B2479" i="19"/>
  <c r="N2476" i="19" a="1"/>
  <c r="O2476" i="19" a="1"/>
  <c r="F2479" i="19" a="1"/>
  <c r="G2478" i="19" a="1"/>
  <c r="E2479" i="19" a="1"/>
  <c r="F2479" i="19" l="1"/>
  <c r="V2477" i="19"/>
  <c r="O2476" i="19"/>
  <c r="Q2476" i="19" s="1"/>
  <c r="N2476" i="19"/>
  <c r="P2476" i="19" s="1"/>
  <c r="K2477" i="19"/>
  <c r="L2477" i="19"/>
  <c r="M2477" i="19"/>
  <c r="T2477" i="19"/>
  <c r="S2477" i="19"/>
  <c r="J2477" i="19"/>
  <c r="U2477" i="19"/>
  <c r="H2476" i="19"/>
  <c r="X2477" i="19"/>
  <c r="I2477" i="19"/>
  <c r="G2478" i="19"/>
  <c r="W2478" i="19" s="1"/>
  <c r="E2479" i="19"/>
  <c r="C2481" i="19"/>
  <c r="B2480" i="19"/>
  <c r="O2477" i="19" a="1"/>
  <c r="R2477" i="19" a="1"/>
  <c r="N2477" i="19" a="1"/>
  <c r="F2480" i="19" a="1"/>
  <c r="E2480" i="19" a="1"/>
  <c r="G2479" i="19" a="1"/>
  <c r="R2477" i="19" l="1"/>
  <c r="F2480" i="19"/>
  <c r="V2478" i="19"/>
  <c r="O2477" i="19"/>
  <c r="Q2477" i="19" s="1"/>
  <c r="N2477" i="19"/>
  <c r="P2477" i="19" s="1"/>
  <c r="K2478" i="19"/>
  <c r="L2478" i="19"/>
  <c r="M2478" i="19"/>
  <c r="I2478" i="19"/>
  <c r="X2478" i="19"/>
  <c r="U2478" i="19"/>
  <c r="S2478" i="19"/>
  <c r="T2478" i="19"/>
  <c r="J2478" i="19"/>
  <c r="G2479" i="19"/>
  <c r="H2477" i="19"/>
  <c r="E2480" i="19"/>
  <c r="C2482" i="19"/>
  <c r="B2481" i="19"/>
  <c r="O2478" i="19" a="1"/>
  <c r="N2478" i="19" a="1"/>
  <c r="R2478" i="19" a="1"/>
  <c r="R2479" i="19" a="1"/>
  <c r="F2481" i="19" a="1"/>
  <c r="E2481" i="19" a="1"/>
  <c r="G2480" i="19" a="1"/>
  <c r="R2478" i="19" l="1"/>
  <c r="F2481" i="19"/>
  <c r="V2479" i="19"/>
  <c r="W2479" i="19"/>
  <c r="O2478" i="19"/>
  <c r="Q2478" i="19" s="1"/>
  <c r="N2478" i="19"/>
  <c r="P2478" i="19" s="1"/>
  <c r="M2479" i="19"/>
  <c r="K2479" i="19"/>
  <c r="L2479" i="19"/>
  <c r="T2479" i="19"/>
  <c r="J2479" i="19"/>
  <c r="I2479" i="19"/>
  <c r="U2479" i="19"/>
  <c r="S2479" i="19"/>
  <c r="X2479" i="19"/>
  <c r="G2480" i="19"/>
  <c r="W2480" i="19" s="1"/>
  <c r="H2478" i="19"/>
  <c r="R2479" i="19"/>
  <c r="E2481" i="19"/>
  <c r="C2483" i="19"/>
  <c r="B2482" i="19"/>
  <c r="N2479" i="19" a="1"/>
  <c r="O2479" i="19" a="1"/>
  <c r="F2482" i="19" a="1"/>
  <c r="E2482" i="19" a="1"/>
  <c r="G2481" i="19" a="1"/>
  <c r="F2482" i="19" l="1"/>
  <c r="V2480" i="19"/>
  <c r="O2479" i="19"/>
  <c r="Q2479" i="19" s="1"/>
  <c r="N2479" i="19"/>
  <c r="P2479" i="19" s="1"/>
  <c r="K2480" i="19"/>
  <c r="L2480" i="19"/>
  <c r="M2480" i="19"/>
  <c r="U2480" i="19"/>
  <c r="I2480" i="19"/>
  <c r="S2480" i="19"/>
  <c r="J2480" i="19"/>
  <c r="X2480" i="19"/>
  <c r="T2480" i="19"/>
  <c r="G2481" i="19"/>
  <c r="H2479" i="19"/>
  <c r="E2482" i="19"/>
  <c r="C2484" i="19"/>
  <c r="B2483" i="19"/>
  <c r="R2480" i="19" a="1"/>
  <c r="O2480" i="19" a="1"/>
  <c r="N2480" i="19" a="1"/>
  <c r="R2481" i="19" a="1"/>
  <c r="F2483" i="19" a="1"/>
  <c r="E2483" i="19" a="1"/>
  <c r="G2482" i="19" a="1"/>
  <c r="R2480" i="19" l="1"/>
  <c r="F2483" i="19"/>
  <c r="V2481" i="19"/>
  <c r="W2481" i="19"/>
  <c r="O2480" i="19"/>
  <c r="Q2480" i="19" s="1"/>
  <c r="N2480" i="19"/>
  <c r="P2480" i="19" s="1"/>
  <c r="K2481" i="19"/>
  <c r="M2481" i="19"/>
  <c r="L2481" i="19"/>
  <c r="S2481" i="19"/>
  <c r="I2481" i="19"/>
  <c r="X2481" i="19"/>
  <c r="U2481" i="19"/>
  <c r="T2481" i="19"/>
  <c r="J2481" i="19"/>
  <c r="G2482" i="19"/>
  <c r="H2480" i="19"/>
  <c r="R2481" i="19"/>
  <c r="E2483" i="19"/>
  <c r="C2485" i="19"/>
  <c r="B2484" i="19"/>
  <c r="O2481" i="19" a="1"/>
  <c r="R2482" i="19" a="1"/>
  <c r="N2481" i="19" a="1"/>
  <c r="F2484" i="19" a="1"/>
  <c r="G2483" i="19" a="1"/>
  <c r="E2484" i="19" a="1"/>
  <c r="F2484" i="19" l="1"/>
  <c r="V2482" i="19"/>
  <c r="W2482" i="19"/>
  <c r="O2481" i="19"/>
  <c r="Q2481" i="19" s="1"/>
  <c r="N2481" i="19"/>
  <c r="P2481" i="19" s="1"/>
  <c r="L2482" i="19"/>
  <c r="M2482" i="19"/>
  <c r="K2482" i="19"/>
  <c r="T2482" i="19"/>
  <c r="X2482" i="19"/>
  <c r="S2482" i="19"/>
  <c r="J2482" i="19"/>
  <c r="I2482" i="19"/>
  <c r="U2482" i="19"/>
  <c r="H2481" i="19"/>
  <c r="G2483" i="19"/>
  <c r="W2483" i="19" s="1"/>
  <c r="R2482" i="19"/>
  <c r="E2484" i="19"/>
  <c r="C2486" i="19"/>
  <c r="B2485" i="19"/>
  <c r="N2482" i="19" a="1"/>
  <c r="O2482" i="19" a="1"/>
  <c r="F2485" i="19" a="1"/>
  <c r="E2485" i="19" a="1"/>
  <c r="G2484" i="19" a="1"/>
  <c r="F2485" i="19" l="1"/>
  <c r="V2483" i="19"/>
  <c r="O2482" i="19"/>
  <c r="Q2482" i="19" s="1"/>
  <c r="N2482" i="19"/>
  <c r="P2482" i="19" s="1"/>
  <c r="K2483" i="19"/>
  <c r="L2483" i="19"/>
  <c r="M2483" i="19"/>
  <c r="U2483" i="19"/>
  <c r="T2483" i="19"/>
  <c r="I2483" i="19"/>
  <c r="X2483" i="19"/>
  <c r="S2483" i="19"/>
  <c r="J2483" i="19"/>
  <c r="G2484" i="19"/>
  <c r="H2482" i="19"/>
  <c r="E2485" i="19"/>
  <c r="C2487" i="19"/>
  <c r="B2486" i="19"/>
  <c r="O2483" i="19" a="1"/>
  <c r="R2484" i="19" a="1"/>
  <c r="R2483" i="19" a="1"/>
  <c r="N2483" i="19" a="1"/>
  <c r="F2486" i="19" a="1"/>
  <c r="E2486" i="19" a="1"/>
  <c r="G2485" i="19" a="1"/>
  <c r="R2483" i="19" l="1"/>
  <c r="F2486" i="19"/>
  <c r="V2484" i="19"/>
  <c r="W2484" i="19"/>
  <c r="O2483" i="19"/>
  <c r="Q2483" i="19" s="1"/>
  <c r="N2483" i="19"/>
  <c r="P2483" i="19" s="1"/>
  <c r="L2484" i="19"/>
  <c r="K2484" i="19"/>
  <c r="M2484" i="19"/>
  <c r="H2483" i="19"/>
  <c r="S2484" i="19"/>
  <c r="U2484" i="19"/>
  <c r="J2484" i="19"/>
  <c r="X2484" i="19"/>
  <c r="I2484" i="19"/>
  <c r="T2484" i="19"/>
  <c r="G2485" i="19"/>
  <c r="W2485" i="19" s="1"/>
  <c r="R2484" i="19"/>
  <c r="E2486" i="19"/>
  <c r="C2488" i="19"/>
  <c r="B2487" i="19"/>
  <c r="N2484" i="19" a="1"/>
  <c r="O2484" i="19" a="1"/>
  <c r="F2487" i="19" a="1"/>
  <c r="G2486" i="19" a="1"/>
  <c r="E2487" i="19" a="1"/>
  <c r="F2487" i="19" l="1"/>
  <c r="V2485" i="19"/>
  <c r="O2484" i="19"/>
  <c r="Q2484" i="19" s="1"/>
  <c r="N2484" i="19"/>
  <c r="P2484" i="19" s="1"/>
  <c r="K2485" i="19"/>
  <c r="L2485" i="19"/>
  <c r="M2485" i="19"/>
  <c r="T2485" i="19"/>
  <c r="H2484" i="19"/>
  <c r="I2485" i="19"/>
  <c r="J2485" i="19"/>
  <c r="X2485" i="19"/>
  <c r="U2485" i="19"/>
  <c r="S2485" i="19"/>
  <c r="G2486" i="19"/>
  <c r="W2486" i="19" s="1"/>
  <c r="E2487" i="19"/>
  <c r="C2489" i="19"/>
  <c r="B2488" i="19"/>
  <c r="R2485" i="19" a="1"/>
  <c r="N2485" i="19" a="1"/>
  <c r="O2485" i="19" a="1"/>
  <c r="F2488" i="19" a="1"/>
  <c r="E2488" i="19" a="1"/>
  <c r="G2487" i="19" a="1"/>
  <c r="R2485" i="19" l="1"/>
  <c r="F2488" i="19"/>
  <c r="V2486" i="19"/>
  <c r="O2485" i="19"/>
  <c r="Q2485" i="19" s="1"/>
  <c r="N2485" i="19"/>
  <c r="P2485" i="19" s="1"/>
  <c r="K2486" i="19"/>
  <c r="L2486" i="19"/>
  <c r="M2486" i="19"/>
  <c r="X2486" i="19"/>
  <c r="J2486" i="19"/>
  <c r="I2486" i="19"/>
  <c r="T2486" i="19"/>
  <c r="S2486" i="19"/>
  <c r="U2486" i="19"/>
  <c r="G2487" i="19"/>
  <c r="H2485" i="19"/>
  <c r="E2488" i="19"/>
  <c r="C2490" i="19"/>
  <c r="B2489" i="19"/>
  <c r="R2486" i="19" a="1"/>
  <c r="O2486" i="19" a="1"/>
  <c r="N2486" i="19" a="1"/>
  <c r="R2487" i="19" a="1"/>
  <c r="F2489" i="19" a="1"/>
  <c r="E2489" i="19" a="1"/>
  <c r="G2488" i="19" a="1"/>
  <c r="R2486" i="19" l="1"/>
  <c r="F2489" i="19"/>
  <c r="V2487" i="19"/>
  <c r="W2487" i="19"/>
  <c r="O2486" i="19"/>
  <c r="Q2486" i="19" s="1"/>
  <c r="N2486" i="19"/>
  <c r="P2486" i="19" s="1"/>
  <c r="M2487" i="19"/>
  <c r="K2487" i="19"/>
  <c r="L2487" i="19"/>
  <c r="U2487" i="19"/>
  <c r="S2487" i="19"/>
  <c r="T2487" i="19"/>
  <c r="J2487" i="19"/>
  <c r="X2487" i="19"/>
  <c r="I2487" i="19"/>
  <c r="G2488" i="19"/>
  <c r="R2487" i="19"/>
  <c r="H2486" i="19"/>
  <c r="E2489" i="19"/>
  <c r="C2491" i="19"/>
  <c r="B2490" i="19"/>
  <c r="R2488" i="19" a="1"/>
  <c r="N2487" i="19" a="1"/>
  <c r="O2487" i="19" a="1"/>
  <c r="F2490" i="19" a="1"/>
  <c r="G2489" i="19" a="1"/>
  <c r="E2490" i="19" a="1"/>
  <c r="F2490" i="19" l="1"/>
  <c r="V2488" i="19"/>
  <c r="W2488" i="19"/>
  <c r="O2487" i="19"/>
  <c r="Q2487" i="19" s="1"/>
  <c r="N2487" i="19"/>
  <c r="P2487" i="19" s="1"/>
  <c r="K2488" i="19"/>
  <c r="L2488" i="19"/>
  <c r="M2488" i="19"/>
  <c r="J2488" i="19"/>
  <c r="H2487" i="19"/>
  <c r="I2488" i="19"/>
  <c r="S2488" i="19"/>
  <c r="X2488" i="19"/>
  <c r="U2488" i="19"/>
  <c r="T2488" i="19"/>
  <c r="G2489" i="19"/>
  <c r="W2489" i="19" s="1"/>
  <c r="R2488" i="19"/>
  <c r="E2490" i="19"/>
  <c r="C2492" i="19"/>
  <c r="B2491" i="19"/>
  <c r="N2488" i="19" a="1"/>
  <c r="O2488" i="19" a="1"/>
  <c r="F2491" i="19" a="1"/>
  <c r="E2491" i="19" a="1"/>
  <c r="G2490" i="19" a="1"/>
  <c r="F2491" i="19" l="1"/>
  <c r="V2489" i="19"/>
  <c r="O2488" i="19"/>
  <c r="Q2488" i="19" s="1"/>
  <c r="N2488" i="19"/>
  <c r="P2488" i="19" s="1"/>
  <c r="K2489" i="19"/>
  <c r="M2489" i="19"/>
  <c r="L2489" i="19"/>
  <c r="I2489" i="19"/>
  <c r="J2489" i="19"/>
  <c r="U2489" i="19"/>
  <c r="X2489" i="19"/>
  <c r="S2489" i="19"/>
  <c r="T2489" i="19"/>
  <c r="H2488" i="19"/>
  <c r="G2490" i="19"/>
  <c r="W2490" i="19" s="1"/>
  <c r="E2491" i="19"/>
  <c r="C2493" i="19"/>
  <c r="B2492" i="19"/>
  <c r="R2489" i="19" a="1"/>
  <c r="O2489" i="19" a="1"/>
  <c r="N2489" i="19" a="1"/>
  <c r="F2492" i="19" a="1"/>
  <c r="E2492" i="19" a="1"/>
  <c r="G2491" i="19" a="1"/>
  <c r="R2489" i="19" l="1"/>
  <c r="F2492" i="19"/>
  <c r="V2490" i="19"/>
  <c r="O2489" i="19"/>
  <c r="Q2489" i="19" s="1"/>
  <c r="N2489" i="19"/>
  <c r="P2489" i="19" s="1"/>
  <c r="L2490" i="19"/>
  <c r="M2490" i="19"/>
  <c r="K2490" i="19"/>
  <c r="U2490" i="19"/>
  <c r="S2490" i="19"/>
  <c r="X2490" i="19"/>
  <c r="J2490" i="19"/>
  <c r="T2490" i="19"/>
  <c r="I2490" i="19"/>
  <c r="G2491" i="19"/>
  <c r="H2489" i="19"/>
  <c r="E2492" i="19"/>
  <c r="C2494" i="19"/>
  <c r="B2493" i="19"/>
  <c r="N2490" i="19" a="1"/>
  <c r="R2490" i="19" a="1"/>
  <c r="O2490" i="19" a="1"/>
  <c r="R2491" i="19" a="1"/>
  <c r="F2493" i="19" a="1"/>
  <c r="E2493" i="19" a="1"/>
  <c r="G2492" i="19" a="1"/>
  <c r="R2490" i="19" l="1"/>
  <c r="F2493" i="19"/>
  <c r="V2491" i="19"/>
  <c r="W2491" i="19"/>
  <c r="O2490" i="19"/>
  <c r="Q2490" i="19" s="1"/>
  <c r="N2490" i="19"/>
  <c r="P2490" i="19" s="1"/>
  <c r="K2491" i="19"/>
  <c r="L2491" i="19"/>
  <c r="M2491" i="19"/>
  <c r="X2491" i="19"/>
  <c r="U2491" i="19"/>
  <c r="I2491" i="19"/>
  <c r="J2491" i="19"/>
  <c r="T2491" i="19"/>
  <c r="S2491" i="19"/>
  <c r="G2492" i="19"/>
  <c r="R2491" i="19"/>
  <c r="H2490" i="19"/>
  <c r="E2493" i="19"/>
  <c r="C2495" i="19"/>
  <c r="B2494" i="19"/>
  <c r="R2492" i="19" a="1"/>
  <c r="O2491" i="19" a="1"/>
  <c r="N2491" i="19" a="1"/>
  <c r="F2494" i="19" a="1"/>
  <c r="E2494" i="19" a="1"/>
  <c r="G2493" i="19" a="1"/>
  <c r="F2494" i="19" l="1"/>
  <c r="V2492" i="19"/>
  <c r="W2492" i="19"/>
  <c r="O2491" i="19"/>
  <c r="Q2491" i="19" s="1"/>
  <c r="N2491" i="19"/>
  <c r="P2491" i="19" s="1"/>
  <c r="L2492" i="19"/>
  <c r="K2492" i="19"/>
  <c r="M2492" i="19"/>
  <c r="T2492" i="19"/>
  <c r="I2492" i="19"/>
  <c r="J2492" i="19"/>
  <c r="X2492" i="19"/>
  <c r="U2492" i="19"/>
  <c r="S2492" i="19"/>
  <c r="G2493" i="19"/>
  <c r="R2492" i="19"/>
  <c r="H2491" i="19"/>
  <c r="E2494" i="19"/>
  <c r="C2496" i="19"/>
  <c r="B2495" i="19"/>
  <c r="O2492" i="19" a="1"/>
  <c r="N2492" i="19" a="1"/>
  <c r="R2493" i="19" a="1"/>
  <c r="F2495" i="19" a="1"/>
  <c r="E2495" i="19" a="1"/>
  <c r="G2494" i="19" a="1"/>
  <c r="F2495" i="19" l="1"/>
  <c r="V2493" i="19"/>
  <c r="W2493" i="19"/>
  <c r="O2492" i="19"/>
  <c r="Q2492" i="19" s="1"/>
  <c r="N2492" i="19"/>
  <c r="P2492" i="19" s="1"/>
  <c r="K2493" i="19"/>
  <c r="L2493" i="19"/>
  <c r="M2493" i="19"/>
  <c r="T2493" i="19"/>
  <c r="X2493" i="19"/>
  <c r="U2493" i="19"/>
  <c r="J2493" i="19"/>
  <c r="I2493" i="19"/>
  <c r="S2493" i="19"/>
  <c r="G2494" i="19"/>
  <c r="R2493" i="19"/>
  <c r="H2492" i="19"/>
  <c r="E2495" i="19"/>
  <c r="C2497" i="19"/>
  <c r="B2496" i="19"/>
  <c r="N2493" i="19" a="1"/>
  <c r="O2493" i="19" a="1"/>
  <c r="F2496" i="19" a="1"/>
  <c r="G2495" i="19" a="1"/>
  <c r="E2496" i="19" a="1"/>
  <c r="F2496" i="19" l="1"/>
  <c r="V2494" i="19"/>
  <c r="W2494" i="19"/>
  <c r="O2493" i="19"/>
  <c r="Q2493" i="19" s="1"/>
  <c r="N2493" i="19"/>
  <c r="P2493" i="19" s="1"/>
  <c r="K2494" i="19"/>
  <c r="L2494" i="19"/>
  <c r="M2494" i="19"/>
  <c r="I2494" i="19"/>
  <c r="J2494" i="19"/>
  <c r="S2494" i="19"/>
  <c r="X2494" i="19"/>
  <c r="T2494" i="19"/>
  <c r="U2494" i="19"/>
  <c r="G2495" i="19"/>
  <c r="H2493" i="19"/>
  <c r="E2496" i="19"/>
  <c r="C2498" i="19"/>
  <c r="B2497" i="19"/>
  <c r="N2494" i="19" a="1"/>
  <c r="O2494" i="19" a="1"/>
  <c r="R2494" i="19" a="1"/>
  <c r="R2495" i="19" a="1"/>
  <c r="F2497" i="19" a="1"/>
  <c r="E2497" i="19" a="1"/>
  <c r="G2496" i="19" a="1"/>
  <c r="R2494" i="19" l="1"/>
  <c r="F2497" i="19"/>
  <c r="V2495" i="19"/>
  <c r="W2495" i="19"/>
  <c r="O2494" i="19"/>
  <c r="Q2494" i="19" s="1"/>
  <c r="N2494" i="19"/>
  <c r="P2494" i="19" s="1"/>
  <c r="M2495" i="19"/>
  <c r="K2495" i="19"/>
  <c r="L2495" i="19"/>
  <c r="I2495" i="19"/>
  <c r="T2495" i="19"/>
  <c r="U2495" i="19"/>
  <c r="J2495" i="19"/>
  <c r="S2495" i="19"/>
  <c r="X2495" i="19"/>
  <c r="H2494" i="19"/>
  <c r="G2496" i="19"/>
  <c r="W2496" i="19" s="1"/>
  <c r="R2495" i="19"/>
  <c r="E2497" i="19"/>
  <c r="C2499" i="19"/>
  <c r="B2498" i="19"/>
  <c r="O2495" i="19" a="1"/>
  <c r="N2495" i="19" a="1"/>
  <c r="F2498" i="19" a="1"/>
  <c r="G2497" i="19" a="1"/>
  <c r="E2498" i="19" a="1"/>
  <c r="F2498" i="19" l="1"/>
  <c r="V2496" i="19"/>
  <c r="O2495" i="19"/>
  <c r="Q2495" i="19" s="1"/>
  <c r="N2495" i="19"/>
  <c r="P2495" i="19" s="1"/>
  <c r="K2496" i="19"/>
  <c r="L2496" i="19"/>
  <c r="M2496" i="19"/>
  <c r="T2496" i="19"/>
  <c r="I2496" i="19"/>
  <c r="X2496" i="19"/>
  <c r="U2496" i="19"/>
  <c r="H2495" i="19"/>
  <c r="J2496" i="19"/>
  <c r="S2496" i="19"/>
  <c r="G2497" i="19"/>
  <c r="W2497" i="19" s="1"/>
  <c r="E2498" i="19"/>
  <c r="C2500" i="19"/>
  <c r="B2499" i="19"/>
  <c r="O2496" i="19" a="1"/>
  <c r="R2496" i="19" a="1"/>
  <c r="N2496" i="19" a="1"/>
  <c r="F2499" i="19" a="1"/>
  <c r="G2498" i="19" a="1"/>
  <c r="E2499" i="19" a="1"/>
  <c r="R2496" i="19" l="1"/>
  <c r="F2499" i="19"/>
  <c r="V2497" i="19"/>
  <c r="O2496" i="19"/>
  <c r="Q2496" i="19" s="1"/>
  <c r="N2496" i="19"/>
  <c r="P2496" i="19" s="1"/>
  <c r="K2497" i="19"/>
  <c r="M2497" i="19"/>
  <c r="L2497" i="19"/>
  <c r="I2497" i="19"/>
  <c r="T2497" i="19"/>
  <c r="X2497" i="19"/>
  <c r="U2497" i="19"/>
  <c r="J2497" i="19"/>
  <c r="S2497" i="19"/>
  <c r="G2498" i="19"/>
  <c r="H2496" i="19"/>
  <c r="E2499" i="19"/>
  <c r="C2501" i="19"/>
  <c r="B2500" i="19"/>
  <c r="R2497" i="19" a="1"/>
  <c r="O2497" i="19" a="1"/>
  <c r="N2497" i="19" a="1"/>
  <c r="R2498" i="19" a="1"/>
  <c r="F2500" i="19" a="1"/>
  <c r="E2500" i="19" a="1"/>
  <c r="G2499" i="19" a="1"/>
  <c r="R2497" i="19" l="1"/>
  <c r="F2500" i="19"/>
  <c r="V2498" i="19"/>
  <c r="W2498" i="19"/>
  <c r="O2497" i="19"/>
  <c r="Q2497" i="19" s="1"/>
  <c r="N2497" i="19"/>
  <c r="P2497" i="19" s="1"/>
  <c r="H2497" i="19"/>
  <c r="L2498" i="19"/>
  <c r="M2498" i="19"/>
  <c r="K2498" i="19"/>
  <c r="U2498" i="19"/>
  <c r="X2498" i="19"/>
  <c r="J2498" i="19"/>
  <c r="S2498" i="19"/>
  <c r="T2498" i="19"/>
  <c r="I2498" i="19"/>
  <c r="G2499" i="19"/>
  <c r="W2499" i="19" s="1"/>
  <c r="R2498" i="19"/>
  <c r="E2500" i="19"/>
  <c r="C2502" i="19"/>
  <c r="B2501" i="19"/>
  <c r="N2498" i="19" a="1"/>
  <c r="O2498" i="19" a="1"/>
  <c r="F2501" i="19" a="1"/>
  <c r="G2500" i="19" a="1"/>
  <c r="E2501" i="19" a="1"/>
  <c r="F2501" i="19" l="1"/>
  <c r="V2499" i="19"/>
  <c r="O2498" i="19"/>
  <c r="Q2498" i="19" s="1"/>
  <c r="N2498" i="19"/>
  <c r="P2498" i="19" s="1"/>
  <c r="K2499" i="19"/>
  <c r="L2499" i="19"/>
  <c r="M2499" i="19"/>
  <c r="I2499" i="19"/>
  <c r="J2499" i="19"/>
  <c r="S2499" i="19"/>
  <c r="X2499" i="19"/>
  <c r="T2499" i="19"/>
  <c r="U2499" i="19"/>
  <c r="G2500" i="19"/>
  <c r="H2498" i="19"/>
  <c r="E2501" i="19"/>
  <c r="C2503" i="19"/>
  <c r="B2502" i="19"/>
  <c r="R2499" i="19" a="1"/>
  <c r="O2499" i="19" a="1"/>
  <c r="N2499" i="19" a="1"/>
  <c r="R2500" i="19" a="1"/>
  <c r="F2502" i="19" a="1"/>
  <c r="E2502" i="19" a="1"/>
  <c r="G2501" i="19" a="1"/>
  <c r="R2499" i="19" l="1"/>
  <c r="F2502" i="19"/>
  <c r="V2500" i="19"/>
  <c r="W2500" i="19"/>
  <c r="O2499" i="19"/>
  <c r="Q2499" i="19" s="1"/>
  <c r="N2499" i="19"/>
  <c r="L2500" i="19"/>
  <c r="K2500" i="19"/>
  <c r="M2500" i="19"/>
  <c r="S2500" i="19"/>
  <c r="J2500" i="19"/>
  <c r="T2500" i="19"/>
  <c r="U2500" i="19"/>
  <c r="I2500" i="19"/>
  <c r="X2500" i="19"/>
  <c r="G2501" i="19"/>
  <c r="W2501" i="19" s="1"/>
  <c r="R2500" i="19"/>
  <c r="E2502" i="19"/>
  <c r="C2504" i="19"/>
  <c r="B2503" i="19"/>
  <c r="N2500" i="19" a="1"/>
  <c r="O2500" i="19" a="1"/>
  <c r="F2503" i="19" a="1"/>
  <c r="E2503" i="19" a="1"/>
  <c r="G2502" i="19" a="1"/>
  <c r="F2503" i="19" l="1"/>
  <c r="V2501" i="19"/>
  <c r="O2500" i="19"/>
  <c r="Q2500" i="19" s="1"/>
  <c r="H2499" i="19"/>
  <c r="P2499" i="19"/>
  <c r="N2500" i="19"/>
  <c r="P2500" i="19" s="1"/>
  <c r="K2501" i="19"/>
  <c r="L2501" i="19"/>
  <c r="M2501" i="19"/>
  <c r="T2501" i="19"/>
  <c r="I2501" i="19"/>
  <c r="X2501" i="19"/>
  <c r="S2501" i="19"/>
  <c r="J2501" i="19"/>
  <c r="U2501" i="19"/>
  <c r="H2500" i="19"/>
  <c r="G2502" i="19"/>
  <c r="E2503" i="19"/>
  <c r="C2505" i="19"/>
  <c r="B2504" i="19"/>
  <c r="R2501" i="19" a="1"/>
  <c r="O2501" i="19" a="1"/>
  <c r="N2501" i="19" a="1"/>
  <c r="F2504" i="19" a="1"/>
  <c r="E2504" i="19" a="1"/>
  <c r="G2503" i="19" a="1"/>
  <c r="R2501" i="19" l="1"/>
  <c r="F2504" i="19"/>
  <c r="V2502" i="19"/>
  <c r="W2502" i="19"/>
  <c r="O2501" i="19"/>
  <c r="Q2501" i="19" s="1"/>
  <c r="N2501" i="19"/>
  <c r="P2501" i="19" s="1"/>
  <c r="K2502" i="19"/>
  <c r="L2502" i="19"/>
  <c r="M2502" i="19"/>
  <c r="H2501" i="19"/>
  <c r="S2502" i="19"/>
  <c r="X2502" i="19"/>
  <c r="T2502" i="19"/>
  <c r="J2502" i="19"/>
  <c r="U2502" i="19"/>
  <c r="I2502" i="19"/>
  <c r="G2503" i="19"/>
  <c r="W2503" i="19" s="1"/>
  <c r="E2504" i="19"/>
  <c r="C2506" i="19"/>
  <c r="B2505" i="19"/>
  <c r="R2502" i="19" a="1"/>
  <c r="O2502" i="19" a="1"/>
  <c r="N2502" i="19" a="1"/>
  <c r="F2505" i="19" a="1"/>
  <c r="G2504" i="19" a="1"/>
  <c r="E2505" i="19" a="1"/>
  <c r="R2502" i="19" l="1"/>
  <c r="F2505" i="19"/>
  <c r="V2503" i="19"/>
  <c r="O2502" i="19"/>
  <c r="Q2502" i="19" s="1"/>
  <c r="N2502" i="19"/>
  <c r="P2502" i="19" s="1"/>
  <c r="M2503" i="19"/>
  <c r="K2503" i="19"/>
  <c r="L2503" i="19"/>
  <c r="U2503" i="19"/>
  <c r="H2502" i="19"/>
  <c r="J2503" i="19"/>
  <c r="I2503" i="19"/>
  <c r="X2503" i="19"/>
  <c r="S2503" i="19"/>
  <c r="T2503" i="19"/>
  <c r="G2504" i="19"/>
  <c r="W2504" i="19" s="1"/>
  <c r="E2505" i="19"/>
  <c r="C2507" i="19"/>
  <c r="B2506" i="19"/>
  <c r="O2503" i="19" a="1"/>
  <c r="N2503" i="19" a="1"/>
  <c r="R2503" i="19" a="1"/>
  <c r="F2506" i="19" a="1"/>
  <c r="E2506" i="19" a="1"/>
  <c r="G2505" i="19" a="1"/>
  <c r="R2503" i="19" l="1"/>
  <c r="F2506" i="19"/>
  <c r="V2504" i="19"/>
  <c r="O2503" i="19"/>
  <c r="Q2503" i="19" s="1"/>
  <c r="N2503" i="19"/>
  <c r="P2503" i="19" s="1"/>
  <c r="K2504" i="19"/>
  <c r="L2504" i="19"/>
  <c r="M2504" i="19"/>
  <c r="T2504" i="19"/>
  <c r="X2504" i="19"/>
  <c r="J2504" i="19"/>
  <c r="S2504" i="19"/>
  <c r="I2504" i="19"/>
  <c r="U2504" i="19"/>
  <c r="G2505" i="19"/>
  <c r="H2503" i="19"/>
  <c r="E2506" i="19"/>
  <c r="C2508" i="19"/>
  <c r="B2507" i="19"/>
  <c r="R2504" i="19" a="1"/>
  <c r="N2504" i="19" a="1"/>
  <c r="O2504" i="19" a="1"/>
  <c r="R2505" i="19" a="1"/>
  <c r="F2507" i="19" a="1"/>
  <c r="E2507" i="19" a="1"/>
  <c r="G2506" i="19" a="1"/>
  <c r="R2504" i="19" l="1"/>
  <c r="F2507" i="19"/>
  <c r="V2505" i="19"/>
  <c r="W2505" i="19"/>
  <c r="O2504" i="19"/>
  <c r="Q2504" i="19" s="1"/>
  <c r="N2504" i="19"/>
  <c r="P2504" i="19" s="1"/>
  <c r="K2505" i="19"/>
  <c r="M2505" i="19"/>
  <c r="L2505" i="19"/>
  <c r="T2505" i="19"/>
  <c r="X2505" i="19"/>
  <c r="J2505" i="19"/>
  <c r="S2505" i="19"/>
  <c r="U2505" i="19"/>
  <c r="I2505" i="19"/>
  <c r="H2504" i="19"/>
  <c r="G2506" i="19"/>
  <c r="W2506" i="19" s="1"/>
  <c r="R2505" i="19"/>
  <c r="E2507" i="19"/>
  <c r="C2509" i="19"/>
  <c r="B2508" i="19"/>
  <c r="O2505" i="19" a="1"/>
  <c r="N2505" i="19" a="1"/>
  <c r="F2508" i="19" a="1"/>
  <c r="G2507" i="19" a="1"/>
  <c r="E2508" i="19" a="1"/>
  <c r="F2508" i="19" l="1"/>
  <c r="V2506" i="19"/>
  <c r="O2505" i="19"/>
  <c r="Q2505" i="19" s="1"/>
  <c r="N2505" i="19"/>
  <c r="P2505" i="19" s="1"/>
  <c r="L2506" i="19"/>
  <c r="M2506" i="19"/>
  <c r="K2506" i="19"/>
  <c r="T2506" i="19"/>
  <c r="J2506" i="19"/>
  <c r="X2506" i="19"/>
  <c r="I2506" i="19"/>
  <c r="S2506" i="19"/>
  <c r="U2506" i="19"/>
  <c r="G2507" i="19"/>
  <c r="H2505" i="19"/>
  <c r="E2508" i="19"/>
  <c r="C2510" i="19"/>
  <c r="B2509" i="19"/>
  <c r="R2506" i="19" a="1"/>
  <c r="N2506" i="19" a="1"/>
  <c r="O2506" i="19" a="1"/>
  <c r="R2507" i="19" a="1"/>
  <c r="F2509" i="19" a="1"/>
  <c r="E2509" i="19" a="1"/>
  <c r="G2508" i="19" a="1"/>
  <c r="R2506" i="19" l="1"/>
  <c r="F2509" i="19"/>
  <c r="V2507" i="19"/>
  <c r="W2507" i="19"/>
  <c r="O2506" i="19"/>
  <c r="Q2506" i="19" s="1"/>
  <c r="N2506" i="19"/>
  <c r="P2506" i="19" s="1"/>
  <c r="K2507" i="19"/>
  <c r="L2507" i="19"/>
  <c r="M2507" i="19"/>
  <c r="I2507" i="19"/>
  <c r="X2507" i="19"/>
  <c r="J2507" i="19"/>
  <c r="T2507" i="19"/>
  <c r="U2507" i="19"/>
  <c r="S2507" i="19"/>
  <c r="G2508" i="19"/>
  <c r="H2506" i="19"/>
  <c r="R2507" i="19"/>
  <c r="E2509" i="19"/>
  <c r="C2511" i="19"/>
  <c r="B2510" i="19"/>
  <c r="O2507" i="19" a="1"/>
  <c r="R2508" i="19" a="1"/>
  <c r="N2507" i="19" a="1"/>
  <c r="F2510" i="19" a="1"/>
  <c r="G2509" i="19" a="1"/>
  <c r="E2510" i="19" a="1"/>
  <c r="F2510" i="19" l="1"/>
  <c r="V2508" i="19"/>
  <c r="W2508" i="19"/>
  <c r="O2507" i="19"/>
  <c r="Q2507" i="19" s="1"/>
  <c r="N2507" i="19"/>
  <c r="P2507" i="19" s="1"/>
  <c r="L2508" i="19"/>
  <c r="K2508" i="19"/>
  <c r="M2508" i="19"/>
  <c r="S2508" i="19"/>
  <c r="X2508" i="19"/>
  <c r="T2508" i="19"/>
  <c r="J2508" i="19"/>
  <c r="U2508" i="19"/>
  <c r="I2508" i="19"/>
  <c r="G2509" i="19"/>
  <c r="H2507" i="19"/>
  <c r="R2508" i="19"/>
  <c r="E2510" i="19"/>
  <c r="C2512" i="19"/>
  <c r="B2511" i="19"/>
  <c r="O2508" i="19" a="1"/>
  <c r="N2508" i="19" a="1"/>
  <c r="R2509" i="19" a="1"/>
  <c r="F2511" i="19" a="1"/>
  <c r="G2510" i="19" a="1"/>
  <c r="E2511" i="19" a="1"/>
  <c r="F2511" i="19" l="1"/>
  <c r="V2509" i="19"/>
  <c r="W2509" i="19"/>
  <c r="O2508" i="19"/>
  <c r="Q2508" i="19" s="1"/>
  <c r="N2508" i="19"/>
  <c r="P2508" i="19" s="1"/>
  <c r="K2509" i="19"/>
  <c r="L2509" i="19"/>
  <c r="M2509" i="19"/>
  <c r="S2509" i="19"/>
  <c r="I2509" i="19"/>
  <c r="U2509" i="19"/>
  <c r="T2509" i="19"/>
  <c r="X2509" i="19"/>
  <c r="J2509" i="19"/>
  <c r="G2510" i="19"/>
  <c r="R2509" i="19"/>
  <c r="H2508" i="19"/>
  <c r="E2511" i="19"/>
  <c r="C2513" i="19"/>
  <c r="B2512" i="19"/>
  <c r="O2509" i="19" a="1"/>
  <c r="N2509" i="19" a="1"/>
  <c r="R2510" i="19" a="1"/>
  <c r="F2512" i="19" a="1"/>
  <c r="E2512" i="19" a="1"/>
  <c r="G2511" i="19" a="1"/>
  <c r="F2512" i="19" l="1"/>
  <c r="V2510" i="19"/>
  <c r="W2510" i="19"/>
  <c r="O2509" i="19"/>
  <c r="Q2509" i="19" s="1"/>
  <c r="N2509" i="19"/>
  <c r="P2509" i="19" s="1"/>
  <c r="K2510" i="19"/>
  <c r="L2510" i="19"/>
  <c r="M2510" i="19"/>
  <c r="T2510" i="19"/>
  <c r="S2510" i="19"/>
  <c r="X2510" i="19"/>
  <c r="U2510" i="19"/>
  <c r="J2510" i="19"/>
  <c r="I2510" i="19"/>
  <c r="G2511" i="19"/>
  <c r="R2510" i="19"/>
  <c r="H2509" i="19"/>
  <c r="E2512" i="19"/>
  <c r="C2514" i="19"/>
  <c r="B2513" i="19"/>
  <c r="R2511" i="19" a="1"/>
  <c r="N2510" i="19" a="1"/>
  <c r="O2510" i="19" a="1"/>
  <c r="F2513" i="19" a="1"/>
  <c r="G2512" i="19" a="1"/>
  <c r="E2513" i="19" a="1"/>
  <c r="F2513" i="19" l="1"/>
  <c r="V2511" i="19"/>
  <c r="W2511" i="19"/>
  <c r="O2510" i="19"/>
  <c r="Q2510" i="19" s="1"/>
  <c r="N2510" i="19"/>
  <c r="P2510" i="19" s="1"/>
  <c r="M2511" i="19"/>
  <c r="K2511" i="19"/>
  <c r="L2511" i="19"/>
  <c r="S2511" i="19"/>
  <c r="J2511" i="19"/>
  <c r="T2511" i="19"/>
  <c r="X2511" i="19"/>
  <c r="I2511" i="19"/>
  <c r="U2511" i="19"/>
  <c r="G2512" i="19"/>
  <c r="H2510" i="19"/>
  <c r="R2511" i="19"/>
  <c r="E2513" i="19"/>
  <c r="C2515" i="19"/>
  <c r="B2514" i="19"/>
  <c r="O2511" i="19" a="1"/>
  <c r="N2511" i="19" a="1"/>
  <c r="R2512" i="19" a="1"/>
  <c r="F2514" i="19" a="1"/>
  <c r="E2514" i="19" a="1"/>
  <c r="G2513" i="19" a="1"/>
  <c r="F2514" i="19" l="1"/>
  <c r="V2512" i="19"/>
  <c r="W2512" i="19"/>
  <c r="O2511" i="19"/>
  <c r="Q2511" i="19" s="1"/>
  <c r="N2511" i="19"/>
  <c r="P2511" i="19" s="1"/>
  <c r="K2512" i="19"/>
  <c r="L2512" i="19"/>
  <c r="M2512" i="19"/>
  <c r="J2512" i="19"/>
  <c r="T2512" i="19"/>
  <c r="U2512" i="19"/>
  <c r="I2512" i="19"/>
  <c r="X2512" i="19"/>
  <c r="S2512" i="19"/>
  <c r="G2513" i="19"/>
  <c r="H2511" i="19"/>
  <c r="R2512" i="19"/>
  <c r="E2514" i="19"/>
  <c r="C2516" i="19"/>
  <c r="B2515" i="19"/>
  <c r="R2513" i="19" a="1"/>
  <c r="N2512" i="19" a="1"/>
  <c r="O2512" i="19" a="1"/>
  <c r="F2515" i="19" a="1"/>
  <c r="E2515" i="19" a="1"/>
  <c r="G2514" i="19" a="1"/>
  <c r="F2515" i="19" l="1"/>
  <c r="V2513" i="19"/>
  <c r="W2513" i="19"/>
  <c r="O2512" i="19"/>
  <c r="Q2512" i="19" s="1"/>
  <c r="N2512" i="19"/>
  <c r="P2512" i="19" s="1"/>
  <c r="K2513" i="19"/>
  <c r="M2513" i="19"/>
  <c r="L2513" i="19"/>
  <c r="X2513" i="19"/>
  <c r="T2513" i="19"/>
  <c r="J2513" i="19"/>
  <c r="U2513" i="19"/>
  <c r="I2513" i="19"/>
  <c r="S2513" i="19"/>
  <c r="G2514" i="19"/>
  <c r="R2513" i="19"/>
  <c r="H2512" i="19"/>
  <c r="E2515" i="19"/>
  <c r="C2517" i="19"/>
  <c r="B2516" i="19"/>
  <c r="R2514" i="19" a="1"/>
  <c r="O2513" i="19" a="1"/>
  <c r="N2513" i="19" a="1"/>
  <c r="F2516" i="19" a="1"/>
  <c r="E2516" i="19" a="1"/>
  <c r="G2515" i="19" a="1"/>
  <c r="F2516" i="19" l="1"/>
  <c r="V2514" i="19"/>
  <c r="W2514" i="19"/>
  <c r="O2513" i="19"/>
  <c r="Q2513" i="19" s="1"/>
  <c r="N2513" i="19"/>
  <c r="P2513" i="19" s="1"/>
  <c r="L2514" i="19"/>
  <c r="M2514" i="19"/>
  <c r="K2514" i="19"/>
  <c r="S2514" i="19"/>
  <c r="I2514" i="19"/>
  <c r="T2514" i="19"/>
  <c r="J2514" i="19"/>
  <c r="X2514" i="19"/>
  <c r="U2514" i="19"/>
  <c r="G2515" i="19"/>
  <c r="H2513" i="19"/>
  <c r="R2514" i="19"/>
  <c r="E2516" i="19"/>
  <c r="C2518" i="19"/>
  <c r="B2517" i="19"/>
  <c r="O2514" i="19" a="1"/>
  <c r="N2514" i="19" a="1"/>
  <c r="R2515" i="19" a="1"/>
  <c r="F2517" i="19" a="1"/>
  <c r="G2516" i="19" a="1"/>
  <c r="E2517" i="19" a="1"/>
  <c r="F2517" i="19" l="1"/>
  <c r="V2515" i="19"/>
  <c r="W2515" i="19"/>
  <c r="O2514" i="19"/>
  <c r="Q2514" i="19" s="1"/>
  <c r="N2514" i="19"/>
  <c r="P2514" i="19" s="1"/>
  <c r="K2515" i="19"/>
  <c r="L2515" i="19"/>
  <c r="M2515" i="19"/>
  <c r="X2515" i="19"/>
  <c r="I2515" i="19"/>
  <c r="U2515" i="19"/>
  <c r="S2515" i="19"/>
  <c r="J2515" i="19"/>
  <c r="T2515" i="19"/>
  <c r="G2516" i="19"/>
  <c r="H2514" i="19"/>
  <c r="R2515" i="19"/>
  <c r="E2517" i="19"/>
  <c r="C2519" i="19"/>
  <c r="B2518" i="19"/>
  <c r="N2515" i="19" a="1"/>
  <c r="O2515" i="19" a="1"/>
  <c r="R2516" i="19" a="1"/>
  <c r="F2518" i="19" a="1"/>
  <c r="G2517" i="19" a="1"/>
  <c r="E2518" i="19" a="1"/>
  <c r="F2518" i="19" l="1"/>
  <c r="V2516" i="19"/>
  <c r="W2516" i="19"/>
  <c r="O2515" i="19"/>
  <c r="Q2515" i="19" s="1"/>
  <c r="N2515" i="19"/>
  <c r="P2515" i="19" s="1"/>
  <c r="L2516" i="19"/>
  <c r="K2516" i="19"/>
  <c r="M2516" i="19"/>
  <c r="S2516" i="19"/>
  <c r="J2516" i="19"/>
  <c r="I2516" i="19"/>
  <c r="T2516" i="19"/>
  <c r="U2516" i="19"/>
  <c r="X2516" i="19"/>
  <c r="G2517" i="19"/>
  <c r="H2515" i="19"/>
  <c r="R2516" i="19"/>
  <c r="E2518" i="19"/>
  <c r="C2520" i="19"/>
  <c r="B2519" i="19"/>
  <c r="N2516" i="19" a="1"/>
  <c r="R2517" i="19" a="1"/>
  <c r="O2516" i="19" a="1"/>
  <c r="F2519" i="19" a="1"/>
  <c r="E2519" i="19" a="1"/>
  <c r="G2518" i="19" a="1"/>
  <c r="F2519" i="19" l="1"/>
  <c r="V2517" i="19"/>
  <c r="W2517" i="19"/>
  <c r="O2516" i="19"/>
  <c r="Q2516" i="19" s="1"/>
  <c r="N2516" i="19"/>
  <c r="P2516" i="19" s="1"/>
  <c r="K2517" i="19"/>
  <c r="L2517" i="19"/>
  <c r="M2517" i="19"/>
  <c r="I2517" i="19"/>
  <c r="T2517" i="19"/>
  <c r="U2517" i="19"/>
  <c r="J2517" i="19"/>
  <c r="S2517" i="19"/>
  <c r="X2517" i="19"/>
  <c r="H2516" i="19"/>
  <c r="G2518" i="19"/>
  <c r="W2518" i="19" s="1"/>
  <c r="R2517" i="19"/>
  <c r="E2519" i="19"/>
  <c r="C2521" i="19"/>
  <c r="B2520" i="19"/>
  <c r="O2517" i="19" a="1"/>
  <c r="N2517" i="19" a="1"/>
  <c r="F2520" i="19" a="1"/>
  <c r="G2519" i="19" a="1"/>
  <c r="E2520" i="19" a="1"/>
  <c r="F2520" i="19" l="1"/>
  <c r="V2518" i="19"/>
  <c r="O2517" i="19"/>
  <c r="Q2517" i="19" s="1"/>
  <c r="N2517" i="19"/>
  <c r="P2517" i="19" s="1"/>
  <c r="K2518" i="19"/>
  <c r="L2518" i="19"/>
  <c r="M2518" i="19"/>
  <c r="X2518" i="19"/>
  <c r="S2518" i="19"/>
  <c r="T2518" i="19"/>
  <c r="I2518" i="19"/>
  <c r="J2518" i="19"/>
  <c r="U2518" i="19"/>
  <c r="G2519" i="19"/>
  <c r="H2517" i="19"/>
  <c r="E2520" i="19"/>
  <c r="C2522" i="19"/>
  <c r="B2521" i="19"/>
  <c r="R2518" i="19" a="1"/>
  <c r="N2518" i="19" a="1"/>
  <c r="O2518" i="19" a="1"/>
  <c r="R2519" i="19" a="1"/>
  <c r="F2521" i="19" a="1"/>
  <c r="E2521" i="19" a="1"/>
  <c r="G2520" i="19" a="1"/>
  <c r="R2518" i="19" l="1"/>
  <c r="F2521" i="19"/>
  <c r="V2519" i="19"/>
  <c r="W2519" i="19"/>
  <c r="O2518" i="19"/>
  <c r="Q2518" i="19" s="1"/>
  <c r="N2518" i="19"/>
  <c r="P2518" i="19" s="1"/>
  <c r="M2519" i="19"/>
  <c r="K2519" i="19"/>
  <c r="L2519" i="19"/>
  <c r="J2519" i="19"/>
  <c r="S2519" i="19"/>
  <c r="I2519" i="19"/>
  <c r="T2519" i="19"/>
  <c r="X2519" i="19"/>
  <c r="U2519" i="19"/>
  <c r="G2520" i="19"/>
  <c r="H2518" i="19"/>
  <c r="R2519" i="19"/>
  <c r="E2521" i="19"/>
  <c r="C2523" i="19"/>
  <c r="B2522" i="19"/>
  <c r="N2519" i="19" a="1"/>
  <c r="O2519" i="19" a="1"/>
  <c r="R2520" i="19" a="1"/>
  <c r="F2522" i="19" a="1"/>
  <c r="E2522" i="19" a="1"/>
  <c r="G2521" i="19" a="1"/>
  <c r="F2522" i="19" l="1"/>
  <c r="V2520" i="19"/>
  <c r="W2520" i="19"/>
  <c r="O2519" i="19"/>
  <c r="Q2519" i="19" s="1"/>
  <c r="N2519" i="19"/>
  <c r="P2519" i="19" s="1"/>
  <c r="K2520" i="19"/>
  <c r="L2520" i="19"/>
  <c r="M2520" i="19"/>
  <c r="I2520" i="19"/>
  <c r="H2519" i="19"/>
  <c r="T2520" i="19"/>
  <c r="X2520" i="19"/>
  <c r="U2520" i="19"/>
  <c r="J2520" i="19"/>
  <c r="S2520" i="19"/>
  <c r="G2521" i="19"/>
  <c r="W2521" i="19" s="1"/>
  <c r="R2520" i="19"/>
  <c r="E2522" i="19"/>
  <c r="C2524" i="19"/>
  <c r="B2523" i="19"/>
  <c r="N2520" i="19" a="1"/>
  <c r="O2520" i="19" a="1"/>
  <c r="F2523" i="19" a="1"/>
  <c r="E2523" i="19" a="1"/>
  <c r="G2522" i="19" a="1"/>
  <c r="F2523" i="19" l="1"/>
  <c r="V2521" i="19"/>
  <c r="O2520" i="19"/>
  <c r="Q2520" i="19" s="1"/>
  <c r="N2520" i="19"/>
  <c r="P2520" i="19" s="1"/>
  <c r="K2521" i="19"/>
  <c r="M2521" i="19"/>
  <c r="L2521" i="19"/>
  <c r="I2521" i="19"/>
  <c r="T2521" i="19"/>
  <c r="J2521" i="19"/>
  <c r="S2521" i="19"/>
  <c r="U2521" i="19"/>
  <c r="X2521" i="19"/>
  <c r="G2522" i="19"/>
  <c r="H2520" i="19"/>
  <c r="E2523" i="19"/>
  <c r="C2525" i="19"/>
  <c r="B2524" i="19"/>
  <c r="R2521" i="19" a="1"/>
  <c r="N2521" i="19" a="1"/>
  <c r="O2521" i="19" a="1"/>
  <c r="R2522" i="19" a="1"/>
  <c r="F2524" i="19" a="1"/>
  <c r="E2524" i="19" a="1"/>
  <c r="G2523" i="19" a="1"/>
  <c r="R2521" i="19" l="1"/>
  <c r="F2524" i="19"/>
  <c r="V2522" i="19"/>
  <c r="W2522" i="19"/>
  <c r="O2521" i="19"/>
  <c r="Q2521" i="19" s="1"/>
  <c r="N2521" i="19"/>
  <c r="P2521" i="19" s="1"/>
  <c r="L2522" i="19"/>
  <c r="M2522" i="19"/>
  <c r="K2522" i="19"/>
  <c r="J2522" i="19"/>
  <c r="I2522" i="19"/>
  <c r="X2522" i="19"/>
  <c r="T2522" i="19"/>
  <c r="U2522" i="19"/>
  <c r="S2522" i="19"/>
  <c r="G2523" i="19"/>
  <c r="H2521" i="19"/>
  <c r="R2522" i="19"/>
  <c r="E2524" i="19"/>
  <c r="C2526" i="19"/>
  <c r="B2525" i="19"/>
  <c r="O2522" i="19" a="1"/>
  <c r="N2522" i="19" a="1"/>
  <c r="R2523" i="19" a="1"/>
  <c r="F2525" i="19" a="1"/>
  <c r="G2524" i="19" a="1"/>
  <c r="E2525" i="19" a="1"/>
  <c r="F2525" i="19" l="1"/>
  <c r="V2523" i="19"/>
  <c r="W2523" i="19"/>
  <c r="O2522" i="19"/>
  <c r="Q2522" i="19" s="1"/>
  <c r="N2522" i="19"/>
  <c r="P2522" i="19" s="1"/>
  <c r="K2523" i="19"/>
  <c r="L2523" i="19"/>
  <c r="M2523" i="19"/>
  <c r="S2523" i="19"/>
  <c r="U2523" i="19"/>
  <c r="J2523" i="19"/>
  <c r="X2523" i="19"/>
  <c r="T2523" i="19"/>
  <c r="I2523" i="19"/>
  <c r="G2524" i="19"/>
  <c r="H2522" i="19"/>
  <c r="R2523" i="19"/>
  <c r="E2525" i="19"/>
  <c r="C2527" i="19"/>
  <c r="B2526" i="19"/>
  <c r="O2523" i="19" a="1"/>
  <c r="N2523" i="19" a="1"/>
  <c r="F2526" i="19" a="1"/>
  <c r="G2525" i="19" a="1"/>
  <c r="E2526" i="19" a="1"/>
  <c r="F2526" i="19" l="1"/>
  <c r="V2524" i="19"/>
  <c r="W2524" i="19"/>
  <c r="O2523" i="19"/>
  <c r="Q2523" i="19" s="1"/>
  <c r="N2523" i="19"/>
  <c r="P2523" i="19" s="1"/>
  <c r="L2524" i="19"/>
  <c r="K2524" i="19"/>
  <c r="M2524" i="19"/>
  <c r="J2524" i="19"/>
  <c r="X2524" i="19"/>
  <c r="T2524" i="19"/>
  <c r="S2524" i="19"/>
  <c r="I2524" i="19"/>
  <c r="U2524" i="19"/>
  <c r="G2525" i="19"/>
  <c r="H2523" i="19"/>
  <c r="E2526" i="19"/>
  <c r="C2528" i="19"/>
  <c r="B2527" i="19"/>
  <c r="R2524" i="19" a="1"/>
  <c r="O2524" i="19" a="1"/>
  <c r="N2524" i="19" a="1"/>
  <c r="R2525" i="19" a="1"/>
  <c r="F2527" i="19" a="1"/>
  <c r="G2526" i="19" a="1"/>
  <c r="E2527" i="19" a="1"/>
  <c r="R2524" i="19" l="1"/>
  <c r="F2527" i="19"/>
  <c r="V2525" i="19"/>
  <c r="W2525" i="19"/>
  <c r="O2524" i="19"/>
  <c r="Q2524" i="19" s="1"/>
  <c r="N2524" i="19"/>
  <c r="P2524" i="19" s="1"/>
  <c r="K2525" i="19"/>
  <c r="L2525" i="19"/>
  <c r="M2525" i="19"/>
  <c r="U2525" i="19"/>
  <c r="H2524" i="19"/>
  <c r="S2525" i="19"/>
  <c r="T2525" i="19"/>
  <c r="J2525" i="19"/>
  <c r="X2525" i="19"/>
  <c r="I2525" i="19"/>
  <c r="G2526" i="19"/>
  <c r="W2526" i="19" s="1"/>
  <c r="R2525" i="19"/>
  <c r="E2527" i="19"/>
  <c r="C2529" i="19"/>
  <c r="B2528" i="19"/>
  <c r="O2525" i="19" a="1"/>
  <c r="N2525" i="19" a="1"/>
  <c r="F2528" i="19" a="1"/>
  <c r="E2528" i="19" a="1"/>
  <c r="G2527" i="19" a="1"/>
  <c r="F2528" i="19" l="1"/>
  <c r="V2526" i="19"/>
  <c r="O2525" i="19"/>
  <c r="Q2525" i="19" s="1"/>
  <c r="N2525" i="19"/>
  <c r="P2525" i="19" s="1"/>
  <c r="K2526" i="19"/>
  <c r="L2526" i="19"/>
  <c r="M2526" i="19"/>
  <c r="I2526" i="19"/>
  <c r="X2526" i="19"/>
  <c r="S2526" i="19"/>
  <c r="T2526" i="19"/>
  <c r="U2526" i="19"/>
  <c r="J2526" i="19"/>
  <c r="G2527" i="19"/>
  <c r="H2525" i="19"/>
  <c r="E2528" i="19"/>
  <c r="C2530" i="19"/>
  <c r="B2529" i="19"/>
  <c r="R2526" i="19" a="1"/>
  <c r="N2526" i="19" a="1"/>
  <c r="O2526" i="19" a="1"/>
  <c r="R2527" i="19" a="1"/>
  <c r="F2529" i="19" a="1"/>
  <c r="E2529" i="19" a="1"/>
  <c r="G2528" i="19" a="1"/>
  <c r="R2526" i="19" l="1"/>
  <c r="F2529" i="19"/>
  <c r="V2527" i="19"/>
  <c r="W2527" i="19"/>
  <c r="O2526" i="19"/>
  <c r="Q2526" i="19" s="1"/>
  <c r="N2526" i="19"/>
  <c r="P2526" i="19" s="1"/>
  <c r="M2527" i="19"/>
  <c r="K2527" i="19"/>
  <c r="L2527" i="19"/>
  <c r="S2527" i="19"/>
  <c r="H2526" i="19"/>
  <c r="J2527" i="19"/>
  <c r="I2527" i="19"/>
  <c r="T2527" i="19"/>
  <c r="U2527" i="19"/>
  <c r="X2527" i="19"/>
  <c r="G2528" i="19"/>
  <c r="W2528" i="19" s="1"/>
  <c r="R2527" i="19"/>
  <c r="E2529" i="19"/>
  <c r="C2531" i="19"/>
  <c r="B2530" i="19"/>
  <c r="O2527" i="19" a="1"/>
  <c r="N2527" i="19" a="1"/>
  <c r="F2530" i="19" a="1"/>
  <c r="E2530" i="19" a="1"/>
  <c r="G2529" i="19" a="1"/>
  <c r="F2530" i="19" l="1"/>
  <c r="V2528" i="19"/>
  <c r="O2527" i="19"/>
  <c r="Q2527" i="19" s="1"/>
  <c r="N2527" i="19"/>
  <c r="P2527" i="19" s="1"/>
  <c r="K2528" i="19"/>
  <c r="L2528" i="19"/>
  <c r="M2528" i="19"/>
  <c r="X2528" i="19"/>
  <c r="H2527" i="19"/>
  <c r="U2528" i="19"/>
  <c r="J2528" i="19"/>
  <c r="S2528" i="19"/>
  <c r="I2528" i="19"/>
  <c r="T2528" i="19"/>
  <c r="G2529" i="19"/>
  <c r="W2529" i="19" s="1"/>
  <c r="E2530" i="19"/>
  <c r="C2532" i="19"/>
  <c r="B2531" i="19"/>
  <c r="R2528" i="19" a="1"/>
  <c r="N2528" i="19" a="1"/>
  <c r="O2528" i="19" a="1"/>
  <c r="F2531" i="19" a="1"/>
  <c r="E2531" i="19" a="1"/>
  <c r="G2530" i="19" a="1"/>
  <c r="R2528" i="19" l="1"/>
  <c r="F2531" i="19"/>
  <c r="V2529" i="19"/>
  <c r="O2528" i="19"/>
  <c r="Q2528" i="19" s="1"/>
  <c r="N2528" i="19"/>
  <c r="P2528" i="19" s="1"/>
  <c r="K2529" i="19"/>
  <c r="M2529" i="19"/>
  <c r="L2529" i="19"/>
  <c r="X2529" i="19"/>
  <c r="J2529" i="19"/>
  <c r="U2529" i="19"/>
  <c r="I2529" i="19"/>
  <c r="S2529" i="19"/>
  <c r="H2528" i="19"/>
  <c r="T2529" i="19"/>
  <c r="G2530" i="19"/>
  <c r="W2530" i="19" s="1"/>
  <c r="E2531" i="19"/>
  <c r="C2533" i="19"/>
  <c r="B2532" i="19"/>
  <c r="R2529" i="19" a="1"/>
  <c r="O2529" i="19" a="1"/>
  <c r="N2529" i="19" a="1"/>
  <c r="F2532" i="19" a="1"/>
  <c r="E2532" i="19" a="1"/>
  <c r="G2531" i="19" a="1"/>
  <c r="R2529" i="19" l="1"/>
  <c r="F2532" i="19"/>
  <c r="V2530" i="19"/>
  <c r="O2529" i="19"/>
  <c r="Q2529" i="19" s="1"/>
  <c r="N2529" i="19"/>
  <c r="P2529" i="19" s="1"/>
  <c r="L2530" i="19"/>
  <c r="M2530" i="19"/>
  <c r="K2530" i="19"/>
  <c r="I2530" i="19"/>
  <c r="U2530" i="19"/>
  <c r="J2530" i="19"/>
  <c r="S2530" i="19"/>
  <c r="X2530" i="19"/>
  <c r="T2530" i="19"/>
  <c r="H2529" i="19"/>
  <c r="G2531" i="19"/>
  <c r="W2531" i="19" s="1"/>
  <c r="E2532" i="19"/>
  <c r="C2534" i="19"/>
  <c r="B2533" i="19"/>
  <c r="O2530" i="19" a="1"/>
  <c r="R2530" i="19" a="1"/>
  <c r="N2530" i="19" a="1"/>
  <c r="F2533" i="19" a="1"/>
  <c r="E2533" i="19" a="1"/>
  <c r="G2532" i="19" a="1"/>
  <c r="R2530" i="19" l="1"/>
  <c r="F2533" i="19"/>
  <c r="V2531" i="19"/>
  <c r="O2530" i="19"/>
  <c r="Q2530" i="19" s="1"/>
  <c r="N2530" i="19"/>
  <c r="P2530" i="19" s="1"/>
  <c r="K2531" i="19"/>
  <c r="L2531" i="19"/>
  <c r="M2531" i="19"/>
  <c r="U2531" i="19"/>
  <c r="X2531" i="19"/>
  <c r="J2531" i="19"/>
  <c r="I2531" i="19"/>
  <c r="S2531" i="19"/>
  <c r="T2531" i="19"/>
  <c r="G2532" i="19"/>
  <c r="H2530" i="19"/>
  <c r="E2533" i="19"/>
  <c r="C2535" i="19"/>
  <c r="B2534" i="19"/>
  <c r="O2531" i="19" a="1"/>
  <c r="N2531" i="19" a="1"/>
  <c r="R2531" i="19" a="1"/>
  <c r="R2532" i="19" a="1"/>
  <c r="F2534" i="19" a="1"/>
  <c r="G2533" i="19" a="1"/>
  <c r="E2534" i="19" a="1"/>
  <c r="R2531" i="19" l="1"/>
  <c r="F2534" i="19"/>
  <c r="V2532" i="19"/>
  <c r="W2532" i="19"/>
  <c r="O2531" i="19"/>
  <c r="Q2531" i="19" s="1"/>
  <c r="N2531" i="19"/>
  <c r="L2532" i="19"/>
  <c r="K2532" i="19"/>
  <c r="M2532" i="19"/>
  <c r="J2532" i="19"/>
  <c r="T2532" i="19"/>
  <c r="U2532" i="19"/>
  <c r="I2532" i="19"/>
  <c r="X2532" i="19"/>
  <c r="S2532" i="19"/>
  <c r="G2533" i="19"/>
  <c r="W2533" i="19" s="1"/>
  <c r="R2532" i="19"/>
  <c r="E2534" i="19"/>
  <c r="C2536" i="19"/>
  <c r="B2535" i="19"/>
  <c r="O2532" i="19" a="1"/>
  <c r="N2532" i="19" a="1"/>
  <c r="F2535" i="19" a="1"/>
  <c r="E2535" i="19" a="1"/>
  <c r="G2534" i="19" a="1"/>
  <c r="F2535" i="19" l="1"/>
  <c r="V2533" i="19"/>
  <c r="O2532" i="19"/>
  <c r="Q2532" i="19" s="1"/>
  <c r="H2531" i="19"/>
  <c r="P2531" i="19"/>
  <c r="N2532" i="19"/>
  <c r="P2532" i="19" s="1"/>
  <c r="K2533" i="19"/>
  <c r="L2533" i="19"/>
  <c r="M2533" i="19"/>
  <c r="T2533" i="19"/>
  <c r="S2533" i="19"/>
  <c r="J2533" i="19"/>
  <c r="X2533" i="19"/>
  <c r="I2533" i="19"/>
  <c r="U2533" i="19"/>
  <c r="G2534" i="19"/>
  <c r="W2534" i="19" s="1"/>
  <c r="H2532" i="19"/>
  <c r="E2535" i="19"/>
  <c r="C2537" i="19"/>
  <c r="B2536" i="19"/>
  <c r="R2533" i="19" a="1"/>
  <c r="O2533" i="19" a="1"/>
  <c r="N2533" i="19" a="1"/>
  <c r="F2536" i="19" a="1"/>
  <c r="G2535" i="19" a="1"/>
  <c r="E2536" i="19" a="1"/>
  <c r="R2533" i="19" l="1"/>
  <c r="F2536" i="19"/>
  <c r="V2534" i="19"/>
  <c r="O2533" i="19"/>
  <c r="Q2533" i="19" s="1"/>
  <c r="N2533" i="19"/>
  <c r="P2533" i="19" s="1"/>
  <c r="K2534" i="19"/>
  <c r="L2534" i="19"/>
  <c r="M2534" i="19"/>
  <c r="S2534" i="19"/>
  <c r="H2533" i="19"/>
  <c r="X2534" i="19"/>
  <c r="T2534" i="19"/>
  <c r="I2534" i="19"/>
  <c r="U2534" i="19"/>
  <c r="J2534" i="19"/>
  <c r="G2535" i="19"/>
  <c r="W2535" i="19" s="1"/>
  <c r="E2536" i="19"/>
  <c r="C2538" i="19"/>
  <c r="B2537" i="19"/>
  <c r="R2534" i="19" a="1"/>
  <c r="O2534" i="19" a="1"/>
  <c r="N2534" i="19" a="1"/>
  <c r="F2537" i="19" a="1"/>
  <c r="G2536" i="19" a="1"/>
  <c r="E2537" i="19" a="1"/>
  <c r="R2534" i="19" l="1"/>
  <c r="F2537" i="19"/>
  <c r="V2535" i="19"/>
  <c r="O2534" i="19"/>
  <c r="Q2534" i="19" s="1"/>
  <c r="N2534" i="19"/>
  <c r="P2534" i="19" s="1"/>
  <c r="M2535" i="19"/>
  <c r="K2535" i="19"/>
  <c r="L2535" i="19"/>
  <c r="U2535" i="19"/>
  <c r="T2535" i="19"/>
  <c r="H2534" i="19"/>
  <c r="I2535" i="19"/>
  <c r="J2535" i="19"/>
  <c r="X2535" i="19"/>
  <c r="S2535" i="19"/>
  <c r="G2536" i="19"/>
  <c r="W2536" i="19" s="1"/>
  <c r="E2537" i="19"/>
  <c r="C2539" i="19"/>
  <c r="B2538" i="19"/>
  <c r="R2535" i="19" a="1"/>
  <c r="O2535" i="19" a="1"/>
  <c r="N2535" i="19" a="1"/>
  <c r="F2538" i="19" a="1"/>
  <c r="E2538" i="19" a="1"/>
  <c r="G2537" i="19" a="1"/>
  <c r="R2535" i="19" l="1"/>
  <c r="F2538" i="19"/>
  <c r="V2536" i="19"/>
  <c r="O2535" i="19"/>
  <c r="Q2535" i="19" s="1"/>
  <c r="N2535" i="19"/>
  <c r="P2535" i="19" s="1"/>
  <c r="K2536" i="19"/>
  <c r="L2536" i="19"/>
  <c r="M2536" i="19"/>
  <c r="I2536" i="19"/>
  <c r="S2536" i="19"/>
  <c r="J2536" i="19"/>
  <c r="T2536" i="19"/>
  <c r="X2536" i="19"/>
  <c r="U2536" i="19"/>
  <c r="G2537" i="19"/>
  <c r="H2535" i="19"/>
  <c r="E2538" i="19"/>
  <c r="C2540" i="19"/>
  <c r="B2539" i="19"/>
  <c r="N2536" i="19" a="1"/>
  <c r="R2536" i="19" a="1"/>
  <c r="O2536" i="19" a="1"/>
  <c r="R2537" i="19" a="1"/>
  <c r="F2539" i="19" a="1"/>
  <c r="E2539" i="19" a="1"/>
  <c r="G2538" i="19" a="1"/>
  <c r="R2536" i="19" l="1"/>
  <c r="F2539" i="19"/>
  <c r="V2537" i="19"/>
  <c r="W2537" i="19"/>
  <c r="O2536" i="19"/>
  <c r="Q2536" i="19" s="1"/>
  <c r="N2536" i="19"/>
  <c r="P2536" i="19" s="1"/>
  <c r="K2537" i="19"/>
  <c r="M2537" i="19"/>
  <c r="L2537" i="19"/>
  <c r="S2537" i="19"/>
  <c r="J2537" i="19"/>
  <c r="I2537" i="19"/>
  <c r="T2537" i="19"/>
  <c r="U2537" i="19"/>
  <c r="X2537" i="19"/>
  <c r="G2538" i="19"/>
  <c r="H2536" i="19"/>
  <c r="R2537" i="19"/>
  <c r="E2539" i="19"/>
  <c r="C2541" i="19"/>
  <c r="B2540" i="19"/>
  <c r="O2537" i="19" a="1"/>
  <c r="N2537" i="19" a="1"/>
  <c r="R2538" i="19" a="1"/>
  <c r="F2540" i="19" a="1"/>
  <c r="G2539" i="19" a="1"/>
  <c r="E2540" i="19" a="1"/>
  <c r="F2540" i="19" l="1"/>
  <c r="V2538" i="19"/>
  <c r="W2538" i="19"/>
  <c r="O2537" i="19"/>
  <c r="Q2537" i="19" s="1"/>
  <c r="N2537" i="19"/>
  <c r="P2537" i="19" s="1"/>
  <c r="L2538" i="19"/>
  <c r="M2538" i="19"/>
  <c r="K2538" i="19"/>
  <c r="X2538" i="19"/>
  <c r="U2538" i="19"/>
  <c r="T2538" i="19"/>
  <c r="J2538" i="19"/>
  <c r="S2538" i="19"/>
  <c r="I2538" i="19"/>
  <c r="G2539" i="19"/>
  <c r="R2538" i="19"/>
  <c r="H2537" i="19"/>
  <c r="E2540" i="19"/>
  <c r="C2542" i="19"/>
  <c r="B2541" i="19"/>
  <c r="R2539" i="19" a="1"/>
  <c r="O2538" i="19" a="1"/>
  <c r="N2538" i="19" a="1"/>
  <c r="F2541" i="19" a="1"/>
  <c r="E2541" i="19" a="1"/>
  <c r="G2540" i="19" a="1"/>
  <c r="F2541" i="19" l="1"/>
  <c r="V2539" i="19"/>
  <c r="W2539" i="19"/>
  <c r="O2538" i="19"/>
  <c r="Q2538" i="19" s="1"/>
  <c r="N2538" i="19"/>
  <c r="P2538" i="19" s="1"/>
  <c r="K2539" i="19"/>
  <c r="L2539" i="19"/>
  <c r="M2539" i="19"/>
  <c r="X2539" i="19"/>
  <c r="J2539" i="19"/>
  <c r="T2539" i="19"/>
  <c r="S2539" i="19"/>
  <c r="H2538" i="19"/>
  <c r="I2539" i="19"/>
  <c r="U2539" i="19"/>
  <c r="G2540" i="19"/>
  <c r="W2540" i="19" s="1"/>
  <c r="R2539" i="19"/>
  <c r="E2541" i="19"/>
  <c r="C2543" i="19"/>
  <c r="B2542" i="19"/>
  <c r="O2539" i="19" a="1"/>
  <c r="N2539" i="19" a="1"/>
  <c r="F2542" i="19" a="1"/>
  <c r="E2542" i="19" a="1"/>
  <c r="G2541" i="19" a="1"/>
  <c r="F2542" i="19" l="1"/>
  <c r="V2540" i="19"/>
  <c r="O2539" i="19"/>
  <c r="Q2539" i="19" s="1"/>
  <c r="N2539" i="19"/>
  <c r="P2539" i="19" s="1"/>
  <c r="L2540" i="19"/>
  <c r="K2540" i="19"/>
  <c r="M2540" i="19"/>
  <c r="I2540" i="19"/>
  <c r="U2540" i="19"/>
  <c r="T2540" i="19"/>
  <c r="S2540" i="19"/>
  <c r="J2540" i="19"/>
  <c r="X2540" i="19"/>
  <c r="G2541" i="19"/>
  <c r="H2539" i="19"/>
  <c r="E2542" i="19"/>
  <c r="C2544" i="19"/>
  <c r="B2543" i="19"/>
  <c r="R2540" i="19" a="1"/>
  <c r="O2540" i="19" a="1"/>
  <c r="N2540" i="19" a="1"/>
  <c r="R2541" i="19" a="1"/>
  <c r="F2543" i="19" a="1"/>
  <c r="G2542" i="19" a="1"/>
  <c r="E2543" i="19" a="1"/>
  <c r="R2540" i="19" l="1"/>
  <c r="F2543" i="19"/>
  <c r="V2541" i="19"/>
  <c r="W2541" i="19"/>
  <c r="O2540" i="19"/>
  <c r="Q2540" i="19" s="1"/>
  <c r="N2540" i="19"/>
  <c r="P2540" i="19" s="1"/>
  <c r="K2541" i="19"/>
  <c r="L2541" i="19"/>
  <c r="M2541" i="19"/>
  <c r="T2541" i="19"/>
  <c r="S2541" i="19"/>
  <c r="I2541" i="19"/>
  <c r="J2541" i="19"/>
  <c r="U2541" i="19"/>
  <c r="X2541" i="19"/>
  <c r="G2542" i="19"/>
  <c r="H2540" i="19"/>
  <c r="R2541" i="19"/>
  <c r="E2543" i="19"/>
  <c r="C2545" i="19"/>
  <c r="B2544" i="19"/>
  <c r="O2541" i="19" a="1"/>
  <c r="R2542" i="19" a="1"/>
  <c r="N2541" i="19" a="1"/>
  <c r="F2544" i="19" a="1"/>
  <c r="G2543" i="19" a="1"/>
  <c r="E2544" i="19" a="1"/>
  <c r="F2544" i="19" l="1"/>
  <c r="V2542" i="19"/>
  <c r="W2542" i="19"/>
  <c r="O2541" i="19"/>
  <c r="Q2541" i="19" s="1"/>
  <c r="N2541" i="19"/>
  <c r="P2541" i="19" s="1"/>
  <c r="K2542" i="19"/>
  <c r="L2542" i="19"/>
  <c r="M2542" i="19"/>
  <c r="S2542" i="19"/>
  <c r="I2542" i="19"/>
  <c r="T2542" i="19"/>
  <c r="U2542" i="19"/>
  <c r="J2542" i="19"/>
  <c r="X2542" i="19"/>
  <c r="G2543" i="19"/>
  <c r="R2542" i="19"/>
  <c r="H2541" i="19"/>
  <c r="E2544" i="19"/>
  <c r="C2546" i="19"/>
  <c r="B2545" i="19"/>
  <c r="R2543" i="19" a="1"/>
  <c r="O2542" i="19" a="1"/>
  <c r="N2542" i="19" a="1"/>
  <c r="F2545" i="19" a="1"/>
  <c r="G2544" i="19" a="1"/>
  <c r="E2545" i="19" a="1"/>
  <c r="F2545" i="19" l="1"/>
  <c r="V2543" i="19"/>
  <c r="W2543" i="19"/>
  <c r="O2542" i="19"/>
  <c r="Q2542" i="19" s="1"/>
  <c r="N2542" i="19"/>
  <c r="P2542" i="19" s="1"/>
  <c r="M2543" i="19"/>
  <c r="K2543" i="19"/>
  <c r="L2543" i="19"/>
  <c r="U2543" i="19"/>
  <c r="J2543" i="19"/>
  <c r="X2543" i="19"/>
  <c r="I2543" i="19"/>
  <c r="T2543" i="19"/>
  <c r="S2543" i="19"/>
  <c r="G2544" i="19"/>
  <c r="H2542" i="19"/>
  <c r="R2543" i="19"/>
  <c r="E2545" i="19"/>
  <c r="C2547" i="19"/>
  <c r="B2546" i="19"/>
  <c r="N2543" i="19" a="1"/>
  <c r="R2544" i="19" a="1"/>
  <c r="O2543" i="19" a="1"/>
  <c r="F2546" i="19" a="1"/>
  <c r="E2546" i="19" a="1"/>
  <c r="G2545" i="19" a="1"/>
  <c r="F2546" i="19" l="1"/>
  <c r="V2544" i="19"/>
  <c r="W2544" i="19"/>
  <c r="O2543" i="19"/>
  <c r="Q2543" i="19" s="1"/>
  <c r="N2543" i="19"/>
  <c r="K2544" i="19"/>
  <c r="L2544" i="19"/>
  <c r="M2544" i="19"/>
  <c r="U2544" i="19"/>
  <c r="S2544" i="19"/>
  <c r="J2544" i="19"/>
  <c r="T2544" i="19"/>
  <c r="I2544" i="19"/>
  <c r="X2544" i="19"/>
  <c r="G2545" i="19"/>
  <c r="W2545" i="19" s="1"/>
  <c r="R2544" i="19"/>
  <c r="E2546" i="19"/>
  <c r="C2548" i="19"/>
  <c r="B2547" i="19"/>
  <c r="O2544" i="19" a="1"/>
  <c r="N2544" i="19" a="1"/>
  <c r="F2547" i="19" a="1"/>
  <c r="E2547" i="19" a="1"/>
  <c r="G2546" i="19" a="1"/>
  <c r="F2547" i="19" l="1"/>
  <c r="V2545" i="19"/>
  <c r="O2544" i="19"/>
  <c r="Q2544" i="19" s="1"/>
  <c r="H2543" i="19"/>
  <c r="P2543" i="19"/>
  <c r="N2544" i="19"/>
  <c r="P2544" i="19" s="1"/>
  <c r="K2545" i="19"/>
  <c r="M2545" i="19"/>
  <c r="L2545" i="19"/>
  <c r="S2545" i="19"/>
  <c r="U2545" i="19"/>
  <c r="T2545" i="19"/>
  <c r="X2545" i="19"/>
  <c r="J2545" i="19"/>
  <c r="I2545" i="19"/>
  <c r="G2546" i="19"/>
  <c r="W2546" i="19" s="1"/>
  <c r="H2544" i="19"/>
  <c r="E2547" i="19"/>
  <c r="C2549" i="19"/>
  <c r="B2548" i="19"/>
  <c r="R2545" i="19" a="1"/>
  <c r="N2545" i="19" a="1"/>
  <c r="O2545" i="19" a="1"/>
  <c r="F2548" i="19" a="1"/>
  <c r="E2548" i="19" a="1"/>
  <c r="G2547" i="19" a="1"/>
  <c r="R2545" i="19" l="1"/>
  <c r="F2548" i="19"/>
  <c r="V2546" i="19"/>
  <c r="O2545" i="19"/>
  <c r="Q2545" i="19" s="1"/>
  <c r="N2545" i="19"/>
  <c r="P2545" i="19" s="1"/>
  <c r="L2546" i="19"/>
  <c r="M2546" i="19"/>
  <c r="K2546" i="19"/>
  <c r="T2546" i="19"/>
  <c r="J2546" i="19"/>
  <c r="U2546" i="19"/>
  <c r="I2546" i="19"/>
  <c r="X2546" i="19"/>
  <c r="S2546" i="19"/>
  <c r="G2547" i="19"/>
  <c r="W2547" i="19" s="1"/>
  <c r="H2545" i="19"/>
  <c r="E2548" i="19"/>
  <c r="C2550" i="19"/>
  <c r="B2549" i="19"/>
  <c r="N2546" i="19" a="1"/>
  <c r="R2546" i="19" a="1"/>
  <c r="O2546" i="19" a="1"/>
  <c r="F2549" i="19" a="1"/>
  <c r="E2549" i="19" a="1"/>
  <c r="G2548" i="19" a="1"/>
  <c r="R2546" i="19" l="1"/>
  <c r="F2549" i="19"/>
  <c r="V2547" i="19"/>
  <c r="O2546" i="19"/>
  <c r="Q2546" i="19" s="1"/>
  <c r="N2546" i="19"/>
  <c r="P2546" i="19" s="1"/>
  <c r="H2546" i="19"/>
  <c r="K2547" i="19"/>
  <c r="L2547" i="19"/>
  <c r="M2547" i="19"/>
  <c r="U2547" i="19"/>
  <c r="S2547" i="19"/>
  <c r="I2547" i="19"/>
  <c r="T2547" i="19"/>
  <c r="J2547" i="19"/>
  <c r="X2547" i="19"/>
  <c r="G2548" i="19"/>
  <c r="W2548" i="19" s="1"/>
  <c r="E2549" i="19"/>
  <c r="C2551" i="19"/>
  <c r="B2550" i="19"/>
  <c r="N2547" i="19" a="1"/>
  <c r="O2547" i="19" a="1"/>
  <c r="R2547" i="19" a="1"/>
  <c r="F2550" i="19" a="1"/>
  <c r="G2549" i="19" a="1"/>
  <c r="E2550" i="19" a="1"/>
  <c r="R2547" i="19" l="1"/>
  <c r="F2550" i="19"/>
  <c r="V2548" i="19"/>
  <c r="O2547" i="19"/>
  <c r="Q2547" i="19" s="1"/>
  <c r="N2547" i="19"/>
  <c r="P2547" i="19" s="1"/>
  <c r="L2548" i="19"/>
  <c r="K2548" i="19"/>
  <c r="M2548" i="19"/>
  <c r="H2547" i="19"/>
  <c r="U2548" i="19"/>
  <c r="I2548" i="19"/>
  <c r="T2548" i="19"/>
  <c r="X2548" i="19"/>
  <c r="S2548" i="19"/>
  <c r="J2548" i="19"/>
  <c r="G2549" i="19"/>
  <c r="W2549" i="19" s="1"/>
  <c r="E2550" i="19"/>
  <c r="C2552" i="19"/>
  <c r="B2551" i="19"/>
  <c r="R2548" i="19" a="1"/>
  <c r="N2548" i="19" a="1"/>
  <c r="O2548" i="19" a="1"/>
  <c r="F2551" i="19" a="1"/>
  <c r="E2551" i="19" a="1"/>
  <c r="G2550" i="19" a="1"/>
  <c r="R2548" i="19" l="1"/>
  <c r="F2551" i="19"/>
  <c r="V2549" i="19"/>
  <c r="O2548" i="19"/>
  <c r="Q2548" i="19" s="1"/>
  <c r="N2548" i="19"/>
  <c r="P2548" i="19" s="1"/>
  <c r="K2549" i="19"/>
  <c r="L2549" i="19"/>
  <c r="M2549" i="19"/>
  <c r="U2549" i="19"/>
  <c r="S2549" i="19"/>
  <c r="T2549" i="19"/>
  <c r="J2549" i="19"/>
  <c r="X2549" i="19"/>
  <c r="I2549" i="19"/>
  <c r="G2550" i="19"/>
  <c r="H2548" i="19"/>
  <c r="E2551" i="19"/>
  <c r="C2553" i="19"/>
  <c r="B2552" i="19"/>
  <c r="N2549" i="19" a="1"/>
  <c r="R2550" i="19" a="1"/>
  <c r="R2549" i="19" a="1"/>
  <c r="O2549" i="19" a="1"/>
  <c r="F2552" i="19" a="1"/>
  <c r="G2551" i="19" a="1"/>
  <c r="E2552" i="19" a="1"/>
  <c r="R2549" i="19" l="1"/>
  <c r="F2552" i="19"/>
  <c r="V2550" i="19"/>
  <c r="W2550" i="19"/>
  <c r="O2549" i="19"/>
  <c r="Q2549" i="19" s="1"/>
  <c r="N2549" i="19"/>
  <c r="P2549" i="19" s="1"/>
  <c r="K2550" i="19"/>
  <c r="L2550" i="19"/>
  <c r="M2550" i="19"/>
  <c r="S2550" i="19"/>
  <c r="J2550" i="19"/>
  <c r="T2550" i="19"/>
  <c r="X2550" i="19"/>
  <c r="H2549" i="19"/>
  <c r="I2550" i="19"/>
  <c r="U2550" i="19"/>
  <c r="G2551" i="19"/>
  <c r="W2551" i="19" s="1"/>
  <c r="R2550" i="19"/>
  <c r="E2552" i="19"/>
  <c r="C2554" i="19"/>
  <c r="B2553" i="19"/>
  <c r="O2550" i="19" a="1"/>
  <c r="N2550" i="19" a="1"/>
  <c r="F2553" i="19" a="1"/>
  <c r="E2553" i="19" a="1"/>
  <c r="G2552" i="19" a="1"/>
  <c r="F2553" i="19" l="1"/>
  <c r="V2551" i="19"/>
  <c r="O2550" i="19"/>
  <c r="Q2550" i="19" s="1"/>
  <c r="N2550" i="19"/>
  <c r="P2550" i="19" s="1"/>
  <c r="M2551" i="19"/>
  <c r="K2551" i="19"/>
  <c r="L2551" i="19"/>
  <c r="J2551" i="19"/>
  <c r="U2551" i="19"/>
  <c r="I2551" i="19"/>
  <c r="S2551" i="19"/>
  <c r="X2551" i="19"/>
  <c r="T2551" i="19"/>
  <c r="G2552" i="19"/>
  <c r="H2550" i="19"/>
  <c r="E2553" i="19"/>
  <c r="C2555" i="19"/>
  <c r="B2554" i="19"/>
  <c r="O2551" i="19" a="1"/>
  <c r="R2551" i="19" a="1"/>
  <c r="N2551" i="19" a="1"/>
  <c r="R2552" i="19" a="1"/>
  <c r="F2554" i="19" a="1"/>
  <c r="E2554" i="19" a="1"/>
  <c r="G2553" i="19" a="1"/>
  <c r="R2551" i="19" l="1"/>
  <c r="F2554" i="19"/>
  <c r="V2552" i="19"/>
  <c r="W2552" i="19"/>
  <c r="O2551" i="19"/>
  <c r="Q2551" i="19" s="1"/>
  <c r="N2551" i="19"/>
  <c r="P2551" i="19" s="1"/>
  <c r="K2552" i="19"/>
  <c r="L2552" i="19"/>
  <c r="M2552" i="19"/>
  <c r="I2552" i="19"/>
  <c r="T2552" i="19"/>
  <c r="X2552" i="19"/>
  <c r="S2552" i="19"/>
  <c r="J2552" i="19"/>
  <c r="U2552" i="19"/>
  <c r="G2553" i="19"/>
  <c r="H2551" i="19"/>
  <c r="R2552" i="19"/>
  <c r="E2554" i="19"/>
  <c r="C2556" i="19"/>
  <c r="B2555" i="19"/>
  <c r="R2553" i="19" a="1"/>
  <c r="O2552" i="19" a="1"/>
  <c r="N2552" i="19" a="1"/>
  <c r="F2555" i="19" a="1"/>
  <c r="E2555" i="19" a="1"/>
  <c r="G2554" i="19" a="1"/>
  <c r="F2555" i="19" l="1"/>
  <c r="V2553" i="19"/>
  <c r="W2553" i="19"/>
  <c r="O2552" i="19"/>
  <c r="Q2552" i="19" s="1"/>
  <c r="N2552" i="19"/>
  <c r="P2552" i="19" s="1"/>
  <c r="K2553" i="19"/>
  <c r="M2553" i="19"/>
  <c r="L2553" i="19"/>
  <c r="S2553" i="19"/>
  <c r="X2553" i="19"/>
  <c r="I2553" i="19"/>
  <c r="T2553" i="19"/>
  <c r="U2553" i="19"/>
  <c r="J2553" i="19"/>
  <c r="G2554" i="19"/>
  <c r="R2553" i="19"/>
  <c r="H2552" i="19"/>
  <c r="E2555" i="19"/>
  <c r="C2557" i="19"/>
  <c r="B2556" i="19"/>
  <c r="R2554" i="19" a="1"/>
  <c r="O2553" i="19" a="1"/>
  <c r="N2553" i="19" a="1"/>
  <c r="F2556" i="19" a="1"/>
  <c r="G2555" i="19" a="1"/>
  <c r="E2556" i="19" a="1"/>
  <c r="F2556" i="19" l="1"/>
  <c r="V2554" i="19"/>
  <c r="W2554" i="19"/>
  <c r="O2553" i="19"/>
  <c r="Q2553" i="19" s="1"/>
  <c r="N2553" i="19"/>
  <c r="P2553" i="19" s="1"/>
  <c r="H2553" i="19"/>
  <c r="L2554" i="19"/>
  <c r="M2554" i="19"/>
  <c r="K2554" i="19"/>
  <c r="X2554" i="19"/>
  <c r="U2554" i="19"/>
  <c r="T2554" i="19"/>
  <c r="J2554" i="19"/>
  <c r="S2554" i="19"/>
  <c r="I2554" i="19"/>
  <c r="G2555" i="19"/>
  <c r="W2555" i="19" s="1"/>
  <c r="R2554" i="19"/>
  <c r="E2556" i="19"/>
  <c r="C2558" i="19"/>
  <c r="B2557" i="19"/>
  <c r="N2554" i="19" a="1"/>
  <c r="O2554" i="19" a="1"/>
  <c r="F2557" i="19" a="1"/>
  <c r="G2556" i="19" a="1"/>
  <c r="E2557" i="19" a="1"/>
  <c r="F2557" i="19" l="1"/>
  <c r="V2555" i="19"/>
  <c r="O2554" i="19"/>
  <c r="Q2554" i="19" s="1"/>
  <c r="N2554" i="19"/>
  <c r="P2554" i="19" s="1"/>
  <c r="K2555" i="19"/>
  <c r="L2555" i="19"/>
  <c r="M2555" i="19"/>
  <c r="J2555" i="19"/>
  <c r="X2555" i="19"/>
  <c r="T2555" i="19"/>
  <c r="U2555" i="19"/>
  <c r="S2555" i="19"/>
  <c r="I2555" i="19"/>
  <c r="H2554" i="19"/>
  <c r="G2556" i="19"/>
  <c r="W2556" i="19" s="1"/>
  <c r="E2557" i="19"/>
  <c r="C2559" i="19"/>
  <c r="B2558" i="19"/>
  <c r="O2555" i="19" a="1"/>
  <c r="R2555" i="19" a="1"/>
  <c r="N2555" i="19" a="1"/>
  <c r="F2558" i="19" a="1"/>
  <c r="E2558" i="19" a="1"/>
  <c r="G2557" i="19" a="1"/>
  <c r="R2555" i="19" l="1"/>
  <c r="F2558" i="19"/>
  <c r="V2556" i="19"/>
  <c r="O2555" i="19"/>
  <c r="Q2555" i="19" s="1"/>
  <c r="N2555" i="19"/>
  <c r="P2555" i="19" s="1"/>
  <c r="L2556" i="19"/>
  <c r="K2556" i="19"/>
  <c r="M2556" i="19"/>
  <c r="U2556" i="19"/>
  <c r="T2556" i="19"/>
  <c r="J2556" i="19"/>
  <c r="S2556" i="19"/>
  <c r="X2556" i="19"/>
  <c r="I2556" i="19"/>
  <c r="H2555" i="19"/>
  <c r="G2557" i="19"/>
  <c r="W2557" i="19" s="1"/>
  <c r="E2558" i="19"/>
  <c r="C2560" i="19"/>
  <c r="B2559" i="19"/>
  <c r="R2556" i="19" a="1"/>
  <c r="O2556" i="19" a="1"/>
  <c r="N2556" i="19" a="1"/>
  <c r="F2559" i="19" a="1"/>
  <c r="E2559" i="19" a="1"/>
  <c r="G2558" i="19" a="1"/>
  <c r="R2556" i="19" l="1"/>
  <c r="F2559" i="19"/>
  <c r="V2557" i="19"/>
  <c r="O2556" i="19"/>
  <c r="Q2556" i="19" s="1"/>
  <c r="N2556" i="19"/>
  <c r="P2556" i="19" s="1"/>
  <c r="K2557" i="19"/>
  <c r="L2557" i="19"/>
  <c r="M2557" i="19"/>
  <c r="X2557" i="19"/>
  <c r="U2557" i="19"/>
  <c r="S2557" i="19"/>
  <c r="I2557" i="19"/>
  <c r="T2557" i="19"/>
  <c r="J2557" i="19"/>
  <c r="G2558" i="19"/>
  <c r="H2556" i="19"/>
  <c r="E2559" i="19"/>
  <c r="C2561" i="19"/>
  <c r="B2560" i="19"/>
  <c r="N2557" i="19" a="1"/>
  <c r="R2557" i="19" a="1"/>
  <c r="O2557" i="19" a="1"/>
  <c r="F2560" i="19" a="1"/>
  <c r="E2560" i="19" a="1"/>
  <c r="G2559" i="19" a="1"/>
  <c r="R2557" i="19" l="1"/>
  <c r="F2560" i="19"/>
  <c r="V2558" i="19"/>
  <c r="W2558" i="19"/>
  <c r="O2557" i="19"/>
  <c r="Q2557" i="19" s="1"/>
  <c r="N2557" i="19"/>
  <c r="P2557" i="19" s="1"/>
  <c r="K2558" i="19"/>
  <c r="L2558" i="19"/>
  <c r="M2558" i="19"/>
  <c r="T2558" i="19"/>
  <c r="X2558" i="19"/>
  <c r="S2558" i="19"/>
  <c r="J2558" i="19"/>
  <c r="I2558" i="19"/>
  <c r="U2558" i="19"/>
  <c r="G2559" i="19"/>
  <c r="H2557" i="19"/>
  <c r="E2560" i="19"/>
  <c r="C2562" i="19"/>
  <c r="B2561" i="19"/>
  <c r="R2559" i="19" a="1"/>
  <c r="N2558" i="19" a="1"/>
  <c r="R2558" i="19" a="1"/>
  <c r="O2558" i="19" a="1"/>
  <c r="F2561" i="19" a="1"/>
  <c r="E2561" i="19" a="1"/>
  <c r="G2560" i="19" a="1"/>
  <c r="R2558" i="19" l="1"/>
  <c r="F2561" i="19"/>
  <c r="V2559" i="19"/>
  <c r="W2559" i="19"/>
  <c r="O2558" i="19"/>
  <c r="Q2558" i="19" s="1"/>
  <c r="N2558" i="19"/>
  <c r="P2558" i="19" s="1"/>
  <c r="M2559" i="19"/>
  <c r="K2559" i="19"/>
  <c r="L2559" i="19"/>
  <c r="U2559" i="19"/>
  <c r="J2559" i="19"/>
  <c r="S2559" i="19"/>
  <c r="H2558" i="19"/>
  <c r="T2559" i="19"/>
  <c r="I2559" i="19"/>
  <c r="X2559" i="19"/>
  <c r="G2560" i="19"/>
  <c r="W2560" i="19" s="1"/>
  <c r="R2559" i="19"/>
  <c r="E2561" i="19"/>
  <c r="C2563" i="19"/>
  <c r="B2562" i="19"/>
  <c r="N2559" i="19" a="1"/>
  <c r="O2559" i="19" a="1"/>
  <c r="F2562" i="19" a="1"/>
  <c r="G2561" i="19" a="1"/>
  <c r="E2562" i="19" a="1"/>
  <c r="F2562" i="19" l="1"/>
  <c r="V2560" i="19"/>
  <c r="O2559" i="19"/>
  <c r="Q2559" i="19" s="1"/>
  <c r="N2559" i="19"/>
  <c r="P2559" i="19" s="1"/>
  <c r="K2560" i="19"/>
  <c r="L2560" i="19"/>
  <c r="M2560" i="19"/>
  <c r="I2560" i="19"/>
  <c r="T2560" i="19"/>
  <c r="H2559" i="19"/>
  <c r="U2560" i="19"/>
  <c r="S2560" i="19"/>
  <c r="J2560" i="19"/>
  <c r="X2560" i="19"/>
  <c r="G2561" i="19"/>
  <c r="W2561" i="19" s="1"/>
  <c r="E2562" i="19"/>
  <c r="C2564" i="19"/>
  <c r="B2563" i="19"/>
  <c r="R2560" i="19" a="1"/>
  <c r="O2560" i="19" a="1"/>
  <c r="N2560" i="19" a="1"/>
  <c r="F2563" i="19" a="1"/>
  <c r="E2563" i="19" a="1"/>
  <c r="G2562" i="19" a="1"/>
  <c r="R2560" i="19" l="1"/>
  <c r="F2563" i="19"/>
  <c r="V2561" i="19"/>
  <c r="O2560" i="19"/>
  <c r="Q2560" i="19" s="1"/>
  <c r="N2560" i="19"/>
  <c r="P2560" i="19" s="1"/>
  <c r="K2561" i="19"/>
  <c r="M2561" i="19"/>
  <c r="L2561" i="19"/>
  <c r="X2561" i="19"/>
  <c r="I2561" i="19"/>
  <c r="U2561" i="19"/>
  <c r="T2561" i="19"/>
  <c r="S2561" i="19"/>
  <c r="J2561" i="19"/>
  <c r="G2562" i="19"/>
  <c r="H2560" i="19"/>
  <c r="E2563" i="19"/>
  <c r="C2565" i="19"/>
  <c r="B2564" i="19"/>
  <c r="N2561" i="19" a="1"/>
  <c r="R2561" i="19" a="1"/>
  <c r="O2561" i="19" a="1"/>
  <c r="R2562" i="19" a="1"/>
  <c r="F2564" i="19" a="1"/>
  <c r="E2564" i="19" a="1"/>
  <c r="G2563" i="19" a="1"/>
  <c r="R2561" i="19" l="1"/>
  <c r="F2564" i="19"/>
  <c r="V2562" i="19"/>
  <c r="W2562" i="19"/>
  <c r="O2561" i="19"/>
  <c r="Q2561" i="19" s="1"/>
  <c r="N2561" i="19"/>
  <c r="P2561" i="19" s="1"/>
  <c r="L2562" i="19"/>
  <c r="M2562" i="19"/>
  <c r="K2562" i="19"/>
  <c r="I2562" i="19"/>
  <c r="H2561" i="19"/>
  <c r="T2562" i="19"/>
  <c r="X2562" i="19"/>
  <c r="U2562" i="19"/>
  <c r="S2562" i="19"/>
  <c r="J2562" i="19"/>
  <c r="G2563" i="19"/>
  <c r="W2563" i="19" s="1"/>
  <c r="R2562" i="19"/>
  <c r="E2564" i="19"/>
  <c r="C2566" i="19"/>
  <c r="B2565" i="19"/>
  <c r="O2562" i="19" a="1"/>
  <c r="N2562" i="19" a="1"/>
  <c r="F2565" i="19" a="1"/>
  <c r="E2565" i="19" a="1"/>
  <c r="G2564" i="19" a="1"/>
  <c r="F2565" i="19" l="1"/>
  <c r="V2563" i="19"/>
  <c r="O2562" i="19"/>
  <c r="Q2562" i="19" s="1"/>
  <c r="N2562" i="19"/>
  <c r="P2562" i="19" s="1"/>
  <c r="K2563" i="19"/>
  <c r="L2563" i="19"/>
  <c r="M2563" i="19"/>
  <c r="I2563" i="19"/>
  <c r="J2563" i="19"/>
  <c r="U2563" i="19"/>
  <c r="S2563" i="19"/>
  <c r="X2563" i="19"/>
  <c r="T2563" i="19"/>
  <c r="H2562" i="19"/>
  <c r="G2564" i="19"/>
  <c r="W2564" i="19" s="1"/>
  <c r="E2565" i="19"/>
  <c r="C2567" i="19"/>
  <c r="B2566" i="19"/>
  <c r="O2563" i="19" a="1"/>
  <c r="R2563" i="19" a="1"/>
  <c r="N2563" i="19" a="1"/>
  <c r="F2566" i="19" a="1"/>
  <c r="E2566" i="19" a="1"/>
  <c r="G2565" i="19" a="1"/>
  <c r="R2563" i="19" l="1"/>
  <c r="F2566" i="19"/>
  <c r="V2564" i="19"/>
  <c r="O2563" i="19"/>
  <c r="Q2563" i="19" s="1"/>
  <c r="N2563" i="19"/>
  <c r="P2563" i="19" s="1"/>
  <c r="L2564" i="19"/>
  <c r="K2564" i="19"/>
  <c r="M2564" i="19"/>
  <c r="T2564" i="19"/>
  <c r="U2564" i="19"/>
  <c r="X2564" i="19"/>
  <c r="J2564" i="19"/>
  <c r="S2564" i="19"/>
  <c r="I2564" i="19"/>
  <c r="G2565" i="19"/>
  <c r="H2563" i="19"/>
  <c r="E2566" i="19"/>
  <c r="C2568" i="19"/>
  <c r="B2567" i="19"/>
  <c r="R2564" i="19" a="1"/>
  <c r="O2564" i="19" a="1"/>
  <c r="N2564" i="19" a="1"/>
  <c r="R2565" i="19" a="1"/>
  <c r="F2567" i="19" a="1"/>
  <c r="E2567" i="19" a="1"/>
  <c r="G2566" i="19" a="1"/>
  <c r="R2564" i="19" l="1"/>
  <c r="F2567" i="19"/>
  <c r="V2565" i="19"/>
  <c r="W2565" i="19"/>
  <c r="O2564" i="19"/>
  <c r="Q2564" i="19" s="1"/>
  <c r="N2564" i="19"/>
  <c r="P2564" i="19" s="1"/>
  <c r="K2565" i="19"/>
  <c r="L2565" i="19"/>
  <c r="M2565" i="19"/>
  <c r="I2565" i="19"/>
  <c r="J2565" i="19"/>
  <c r="T2565" i="19"/>
  <c r="U2565" i="19"/>
  <c r="X2565" i="19"/>
  <c r="S2565" i="19"/>
  <c r="H2564" i="19"/>
  <c r="G2566" i="19"/>
  <c r="W2566" i="19" s="1"/>
  <c r="R2565" i="19"/>
  <c r="E2567" i="19"/>
  <c r="C2569" i="19"/>
  <c r="B2568" i="19"/>
  <c r="O2565" i="19" a="1"/>
  <c r="N2565" i="19" a="1"/>
  <c r="F2568" i="19" a="1"/>
  <c r="G2567" i="19" a="1"/>
  <c r="E2568" i="19" a="1"/>
  <c r="F2568" i="19" l="1"/>
  <c r="V2566" i="19"/>
  <c r="O2565" i="19"/>
  <c r="Q2565" i="19" s="1"/>
  <c r="N2565" i="19"/>
  <c r="P2565" i="19" s="1"/>
  <c r="K2566" i="19"/>
  <c r="L2566" i="19"/>
  <c r="M2566" i="19"/>
  <c r="J2566" i="19"/>
  <c r="X2566" i="19"/>
  <c r="I2566" i="19"/>
  <c r="U2566" i="19"/>
  <c r="T2566" i="19"/>
  <c r="S2566" i="19"/>
  <c r="H2565" i="19"/>
  <c r="G2567" i="19"/>
  <c r="W2567" i="19" s="1"/>
  <c r="E2568" i="19"/>
  <c r="C2570" i="19"/>
  <c r="B2569" i="19"/>
  <c r="R2566" i="19" a="1"/>
  <c r="O2566" i="19" a="1"/>
  <c r="N2566" i="19" a="1"/>
  <c r="F2569" i="19" a="1"/>
  <c r="E2569" i="19" a="1"/>
  <c r="G2568" i="19" a="1"/>
  <c r="R2566" i="19" l="1"/>
  <c r="F2569" i="19"/>
  <c r="V2567" i="19"/>
  <c r="O2566" i="19"/>
  <c r="Q2566" i="19" s="1"/>
  <c r="N2566" i="19"/>
  <c r="P2566" i="19" s="1"/>
  <c r="M2567" i="19"/>
  <c r="K2567" i="19"/>
  <c r="L2567" i="19"/>
  <c r="I2567" i="19"/>
  <c r="S2567" i="19"/>
  <c r="U2567" i="19"/>
  <c r="X2567" i="19"/>
  <c r="T2567" i="19"/>
  <c r="J2567" i="19"/>
  <c r="H2566" i="19"/>
  <c r="G2568" i="19"/>
  <c r="W2568" i="19" s="1"/>
  <c r="E2569" i="19"/>
  <c r="C2571" i="19"/>
  <c r="B2570" i="19"/>
  <c r="N2567" i="19" a="1"/>
  <c r="R2567" i="19" a="1"/>
  <c r="O2567" i="19" a="1"/>
  <c r="F2570" i="19" a="1"/>
  <c r="E2570" i="19" a="1"/>
  <c r="G2569" i="19" a="1"/>
  <c r="R2567" i="19" l="1"/>
  <c r="F2570" i="19"/>
  <c r="V2568" i="19"/>
  <c r="O2567" i="19"/>
  <c r="Q2567" i="19" s="1"/>
  <c r="N2567" i="19"/>
  <c r="P2567" i="19" s="1"/>
  <c r="K2568" i="19"/>
  <c r="L2568" i="19"/>
  <c r="M2568" i="19"/>
  <c r="I2568" i="19"/>
  <c r="U2568" i="19"/>
  <c r="J2568" i="19"/>
  <c r="X2568" i="19"/>
  <c r="S2568" i="19"/>
  <c r="T2568" i="19"/>
  <c r="G2569" i="19"/>
  <c r="H2567" i="19"/>
  <c r="E2570" i="19"/>
  <c r="C2572" i="19"/>
  <c r="B2571" i="19"/>
  <c r="R2568" i="19" a="1"/>
  <c r="O2568" i="19" a="1"/>
  <c r="N2568" i="19" a="1"/>
  <c r="R2569" i="19" a="1"/>
  <c r="F2571" i="19" a="1"/>
  <c r="G2570" i="19" a="1"/>
  <c r="E2571" i="19" a="1"/>
  <c r="R2568" i="19" l="1"/>
  <c r="F2571" i="19"/>
  <c r="V2569" i="19"/>
  <c r="W2569" i="19"/>
  <c r="O2568" i="19"/>
  <c r="Q2568" i="19" s="1"/>
  <c r="N2568" i="19"/>
  <c r="P2568" i="19" s="1"/>
  <c r="K2569" i="19"/>
  <c r="M2569" i="19"/>
  <c r="L2569" i="19"/>
  <c r="J2569" i="19"/>
  <c r="X2569" i="19"/>
  <c r="S2569" i="19"/>
  <c r="T2569" i="19"/>
  <c r="I2569" i="19"/>
  <c r="U2569" i="19"/>
  <c r="G2570" i="19"/>
  <c r="R2569" i="19"/>
  <c r="H2568" i="19"/>
  <c r="E2571" i="19"/>
  <c r="C2573" i="19"/>
  <c r="B2572" i="19"/>
  <c r="O2569" i="19" a="1"/>
  <c r="N2569" i="19" a="1"/>
  <c r="R2570" i="19" a="1"/>
  <c r="F2572" i="19" a="1"/>
  <c r="E2572" i="19" a="1"/>
  <c r="G2571" i="19" a="1"/>
  <c r="F2572" i="19" l="1"/>
  <c r="V2570" i="19"/>
  <c r="W2570" i="19"/>
  <c r="O2569" i="19"/>
  <c r="Q2569" i="19" s="1"/>
  <c r="N2569" i="19"/>
  <c r="P2569" i="19" s="1"/>
  <c r="L2570" i="19"/>
  <c r="M2570" i="19"/>
  <c r="K2570" i="19"/>
  <c r="X2570" i="19"/>
  <c r="U2570" i="19"/>
  <c r="S2570" i="19"/>
  <c r="T2570" i="19"/>
  <c r="J2570" i="19"/>
  <c r="I2570" i="19"/>
  <c r="G2571" i="19"/>
  <c r="R2570" i="19"/>
  <c r="H2569" i="19"/>
  <c r="E2572" i="19"/>
  <c r="C2574" i="19"/>
  <c r="B2573" i="19"/>
  <c r="R2571" i="19" a="1"/>
  <c r="O2570" i="19" a="1"/>
  <c r="N2570" i="19" a="1"/>
  <c r="F2573" i="19" a="1"/>
  <c r="E2573" i="19" a="1"/>
  <c r="G2572" i="19" a="1"/>
  <c r="F2573" i="19" l="1"/>
  <c r="V2571" i="19"/>
  <c r="W2571" i="19"/>
  <c r="O2570" i="19"/>
  <c r="Q2570" i="19" s="1"/>
  <c r="N2570" i="19"/>
  <c r="P2570" i="19" s="1"/>
  <c r="K2571" i="19"/>
  <c r="L2571" i="19"/>
  <c r="M2571" i="19"/>
  <c r="T2571" i="19"/>
  <c r="S2571" i="19"/>
  <c r="J2571" i="19"/>
  <c r="H2570" i="19"/>
  <c r="X2571" i="19"/>
  <c r="I2571" i="19"/>
  <c r="U2571" i="19"/>
  <c r="G2572" i="19"/>
  <c r="W2572" i="19" s="1"/>
  <c r="R2571" i="19"/>
  <c r="E2573" i="19"/>
  <c r="C2575" i="19"/>
  <c r="B2574" i="19"/>
  <c r="O2571" i="19" a="1"/>
  <c r="N2571" i="19" a="1"/>
  <c r="F2574" i="19" a="1"/>
  <c r="E2574" i="19" a="1"/>
  <c r="G2573" i="19" a="1"/>
  <c r="F2574" i="19" l="1"/>
  <c r="V2572" i="19"/>
  <c r="O2571" i="19"/>
  <c r="Q2571" i="19" s="1"/>
  <c r="N2571" i="19"/>
  <c r="P2571" i="19" s="1"/>
  <c r="L2572" i="19"/>
  <c r="K2572" i="19"/>
  <c r="M2572" i="19"/>
  <c r="X2572" i="19"/>
  <c r="U2572" i="19"/>
  <c r="J2572" i="19"/>
  <c r="S2572" i="19"/>
  <c r="I2572" i="19"/>
  <c r="H2571" i="19"/>
  <c r="T2572" i="19"/>
  <c r="G2573" i="19"/>
  <c r="W2573" i="19" s="1"/>
  <c r="E2574" i="19"/>
  <c r="C2576" i="19"/>
  <c r="B2575" i="19"/>
  <c r="O2572" i="19" a="1"/>
  <c r="R2572" i="19" a="1"/>
  <c r="N2572" i="19" a="1"/>
  <c r="F2575" i="19" a="1"/>
  <c r="E2575" i="19" a="1"/>
  <c r="G2574" i="19" a="1"/>
  <c r="R2572" i="19" l="1"/>
  <c r="F2575" i="19"/>
  <c r="V2573" i="19"/>
  <c r="O2572" i="19"/>
  <c r="Q2572" i="19" s="1"/>
  <c r="N2572" i="19"/>
  <c r="P2572" i="19" s="1"/>
  <c r="K2573" i="19"/>
  <c r="L2573" i="19"/>
  <c r="M2573" i="19"/>
  <c r="H2572" i="19"/>
  <c r="I2573" i="19"/>
  <c r="X2573" i="19"/>
  <c r="T2573" i="19"/>
  <c r="S2573" i="19"/>
  <c r="J2573" i="19"/>
  <c r="U2573" i="19"/>
  <c r="G2574" i="19"/>
  <c r="W2574" i="19" s="1"/>
  <c r="E2575" i="19"/>
  <c r="C2577" i="19"/>
  <c r="B2576" i="19"/>
  <c r="R2573" i="19" a="1"/>
  <c r="O2573" i="19" a="1"/>
  <c r="N2573" i="19" a="1"/>
  <c r="F2576" i="19" a="1"/>
  <c r="E2576" i="19" a="1"/>
  <c r="G2575" i="19" a="1"/>
  <c r="R2573" i="19" l="1"/>
  <c r="F2576" i="19"/>
  <c r="V2574" i="19"/>
  <c r="O2573" i="19"/>
  <c r="Q2573" i="19" s="1"/>
  <c r="N2573" i="19"/>
  <c r="P2573" i="19" s="1"/>
  <c r="K2574" i="19"/>
  <c r="L2574" i="19"/>
  <c r="M2574" i="19"/>
  <c r="X2574" i="19"/>
  <c r="I2574" i="19"/>
  <c r="U2574" i="19"/>
  <c r="S2574" i="19"/>
  <c r="J2574" i="19"/>
  <c r="T2574" i="19"/>
  <c r="G2575" i="19"/>
  <c r="W2575" i="19" s="1"/>
  <c r="H2573" i="19"/>
  <c r="E2576" i="19"/>
  <c r="C2578" i="19"/>
  <c r="B2577" i="19"/>
  <c r="N2574" i="19" a="1"/>
  <c r="R2574" i="19" a="1"/>
  <c r="O2574" i="19" a="1"/>
  <c r="F2577" i="19" a="1"/>
  <c r="E2577" i="19" a="1"/>
  <c r="G2576" i="19" a="1"/>
  <c r="R2574" i="19" l="1"/>
  <c r="F2577" i="19"/>
  <c r="V2575" i="19"/>
  <c r="O2574" i="19"/>
  <c r="Q2574" i="19" s="1"/>
  <c r="N2574" i="19"/>
  <c r="P2574" i="19" s="1"/>
  <c r="M2575" i="19"/>
  <c r="K2575" i="19"/>
  <c r="L2575" i="19"/>
  <c r="X2575" i="19"/>
  <c r="H2574" i="19"/>
  <c r="J2575" i="19"/>
  <c r="I2575" i="19"/>
  <c r="U2575" i="19"/>
  <c r="T2575" i="19"/>
  <c r="S2575" i="19"/>
  <c r="G2576" i="19"/>
  <c r="W2576" i="19" s="1"/>
  <c r="E2577" i="19"/>
  <c r="C2579" i="19"/>
  <c r="B2578" i="19"/>
  <c r="O2575" i="19" a="1"/>
  <c r="R2575" i="19" a="1"/>
  <c r="N2575" i="19" a="1"/>
  <c r="F2578" i="19" a="1"/>
  <c r="E2578" i="19" a="1"/>
  <c r="G2577" i="19" a="1"/>
  <c r="R2575" i="19" l="1"/>
  <c r="F2578" i="19"/>
  <c r="V2576" i="19"/>
  <c r="O2575" i="19"/>
  <c r="Q2575" i="19" s="1"/>
  <c r="N2575" i="19"/>
  <c r="P2575" i="19" s="1"/>
  <c r="H2575" i="19"/>
  <c r="K2576" i="19"/>
  <c r="L2576" i="19"/>
  <c r="M2576" i="19"/>
  <c r="T2576" i="19"/>
  <c r="I2576" i="19"/>
  <c r="J2576" i="19"/>
  <c r="X2576" i="19"/>
  <c r="S2576" i="19"/>
  <c r="U2576" i="19"/>
  <c r="G2577" i="19"/>
  <c r="W2577" i="19" s="1"/>
  <c r="E2578" i="19"/>
  <c r="C2580" i="19"/>
  <c r="B2579" i="19"/>
  <c r="N2576" i="19" a="1"/>
  <c r="R2576" i="19" a="1"/>
  <c r="O2576" i="19" a="1"/>
  <c r="F2579" i="19" a="1"/>
  <c r="E2579" i="19" a="1"/>
  <c r="G2578" i="19" a="1"/>
  <c r="R2576" i="19" l="1"/>
  <c r="F2579" i="19"/>
  <c r="V2577" i="19"/>
  <c r="O2576" i="19"/>
  <c r="Q2576" i="19" s="1"/>
  <c r="N2576" i="19"/>
  <c r="P2576" i="19" s="1"/>
  <c r="K2577" i="19"/>
  <c r="M2577" i="19"/>
  <c r="L2577" i="19"/>
  <c r="I2577" i="19"/>
  <c r="H2576" i="19"/>
  <c r="U2577" i="19"/>
  <c r="X2577" i="19"/>
  <c r="S2577" i="19"/>
  <c r="J2577" i="19"/>
  <c r="T2577" i="19"/>
  <c r="G2578" i="19"/>
  <c r="W2578" i="19" s="1"/>
  <c r="E2579" i="19"/>
  <c r="C2581" i="19"/>
  <c r="B2580" i="19"/>
  <c r="N2577" i="19" a="1"/>
  <c r="R2577" i="19" a="1"/>
  <c r="O2577" i="19" a="1"/>
  <c r="F2580" i="19" a="1"/>
  <c r="E2580" i="19" a="1"/>
  <c r="G2579" i="19" a="1"/>
  <c r="R2577" i="19" l="1"/>
  <c r="F2580" i="19"/>
  <c r="V2578" i="19"/>
  <c r="O2577" i="19"/>
  <c r="Q2577" i="19" s="1"/>
  <c r="N2577" i="19"/>
  <c r="P2577" i="19" s="1"/>
  <c r="H2577" i="19"/>
  <c r="L2578" i="19"/>
  <c r="M2578" i="19"/>
  <c r="K2578" i="19"/>
  <c r="J2578" i="19"/>
  <c r="U2578" i="19"/>
  <c r="I2578" i="19"/>
  <c r="X2578" i="19"/>
  <c r="T2578" i="19"/>
  <c r="S2578" i="19"/>
  <c r="G2579" i="19"/>
  <c r="W2579" i="19" s="1"/>
  <c r="E2580" i="19"/>
  <c r="C2582" i="19"/>
  <c r="B2581" i="19"/>
  <c r="R2578" i="19" a="1"/>
  <c r="N2578" i="19" a="1"/>
  <c r="O2578" i="19" a="1"/>
  <c r="F2581" i="19" a="1"/>
  <c r="E2581" i="19" a="1"/>
  <c r="G2580" i="19" a="1"/>
  <c r="R2578" i="19" l="1"/>
  <c r="F2581" i="19"/>
  <c r="V2579" i="19"/>
  <c r="O2578" i="19"/>
  <c r="Q2578" i="19" s="1"/>
  <c r="N2578" i="19"/>
  <c r="P2578" i="19" s="1"/>
  <c r="K2579" i="19"/>
  <c r="L2579" i="19"/>
  <c r="M2579" i="19"/>
  <c r="U2579" i="19"/>
  <c r="X2579" i="19"/>
  <c r="S2579" i="19"/>
  <c r="T2579" i="19"/>
  <c r="I2579" i="19"/>
  <c r="J2579" i="19"/>
  <c r="G2580" i="19"/>
  <c r="H2578" i="19"/>
  <c r="E2581" i="19"/>
  <c r="C2583" i="19"/>
  <c r="B2582" i="19"/>
  <c r="N2579" i="19" a="1"/>
  <c r="R2579" i="19" a="1"/>
  <c r="O2579" i="19" a="1"/>
  <c r="R2580" i="19" a="1"/>
  <c r="F2582" i="19" a="1"/>
  <c r="E2582" i="19" a="1"/>
  <c r="G2581" i="19" a="1"/>
  <c r="R2579" i="19" l="1"/>
  <c r="F2582" i="19"/>
  <c r="V2580" i="19"/>
  <c r="W2580" i="19"/>
  <c r="O2579" i="19"/>
  <c r="Q2579" i="19" s="1"/>
  <c r="N2579" i="19"/>
  <c r="P2579" i="19" s="1"/>
  <c r="L2580" i="19"/>
  <c r="K2580" i="19"/>
  <c r="M2580" i="19"/>
  <c r="S2580" i="19"/>
  <c r="H2579" i="19"/>
  <c r="U2580" i="19"/>
  <c r="X2580" i="19"/>
  <c r="T2580" i="19"/>
  <c r="I2580" i="19"/>
  <c r="J2580" i="19"/>
  <c r="G2581" i="19"/>
  <c r="W2581" i="19" s="1"/>
  <c r="R2580" i="19"/>
  <c r="E2582" i="19"/>
  <c r="C2584" i="19"/>
  <c r="B2583" i="19"/>
  <c r="N2580" i="19" a="1"/>
  <c r="O2580" i="19" a="1"/>
  <c r="F2583" i="19" a="1"/>
  <c r="E2583" i="19" a="1"/>
  <c r="G2582" i="19" a="1"/>
  <c r="F2583" i="19" l="1"/>
  <c r="V2581" i="19"/>
  <c r="O2580" i="19"/>
  <c r="Q2580" i="19" s="1"/>
  <c r="N2580" i="19"/>
  <c r="P2580" i="19" s="1"/>
  <c r="K2581" i="19"/>
  <c r="L2581" i="19"/>
  <c r="M2581" i="19"/>
  <c r="I2581" i="19"/>
  <c r="J2581" i="19"/>
  <c r="S2581" i="19"/>
  <c r="X2581" i="19"/>
  <c r="T2581" i="19"/>
  <c r="U2581" i="19"/>
  <c r="G2582" i="19"/>
  <c r="H2580" i="19"/>
  <c r="E2583" i="19"/>
  <c r="C2585" i="19"/>
  <c r="B2584" i="19"/>
  <c r="R2581" i="19" a="1"/>
  <c r="N2581" i="19" a="1"/>
  <c r="O2581" i="19" a="1"/>
  <c r="R2582" i="19" a="1"/>
  <c r="F2584" i="19" a="1"/>
  <c r="E2584" i="19" a="1"/>
  <c r="G2583" i="19" a="1"/>
  <c r="R2581" i="19" l="1"/>
  <c r="F2584" i="19"/>
  <c r="V2582" i="19"/>
  <c r="W2582" i="19"/>
  <c r="O2581" i="19"/>
  <c r="Q2581" i="19" s="1"/>
  <c r="N2581" i="19"/>
  <c r="P2581" i="19" s="1"/>
  <c r="K2582" i="19"/>
  <c r="L2582" i="19"/>
  <c r="M2582" i="19"/>
  <c r="X2582" i="19"/>
  <c r="S2582" i="19"/>
  <c r="J2582" i="19"/>
  <c r="I2582" i="19"/>
  <c r="T2582" i="19"/>
  <c r="U2582" i="19"/>
  <c r="G2583" i="19"/>
  <c r="H2581" i="19"/>
  <c r="R2582" i="19"/>
  <c r="E2584" i="19"/>
  <c r="C2586" i="19"/>
  <c r="B2585" i="19"/>
  <c r="R2583" i="19" a="1"/>
  <c r="O2582" i="19" a="1"/>
  <c r="N2582" i="19" a="1"/>
  <c r="F2585" i="19" a="1"/>
  <c r="E2585" i="19" a="1"/>
  <c r="G2584" i="19" a="1"/>
  <c r="F2585" i="19" l="1"/>
  <c r="V2583" i="19"/>
  <c r="W2583" i="19"/>
  <c r="O2582" i="19"/>
  <c r="Q2582" i="19" s="1"/>
  <c r="N2582" i="19"/>
  <c r="P2582" i="19" s="1"/>
  <c r="H2582" i="19"/>
  <c r="M2583" i="19"/>
  <c r="K2583" i="19"/>
  <c r="L2583" i="19"/>
  <c r="J2583" i="19"/>
  <c r="S2583" i="19"/>
  <c r="T2583" i="19"/>
  <c r="U2583" i="19"/>
  <c r="X2583" i="19"/>
  <c r="I2583" i="19"/>
  <c r="G2584" i="19"/>
  <c r="W2584" i="19" s="1"/>
  <c r="R2583" i="19"/>
  <c r="E2585" i="19"/>
  <c r="C2587" i="19"/>
  <c r="B2586" i="19"/>
  <c r="O2583" i="19" a="1"/>
  <c r="N2583" i="19" a="1"/>
  <c r="F2586" i="19" a="1"/>
  <c r="E2586" i="19" a="1"/>
  <c r="G2585" i="19" a="1"/>
  <c r="F2586" i="19" l="1"/>
  <c r="V2584" i="19"/>
  <c r="O2583" i="19"/>
  <c r="Q2583" i="19" s="1"/>
  <c r="N2583" i="19"/>
  <c r="P2583" i="19" s="1"/>
  <c r="K2584" i="19"/>
  <c r="L2584" i="19"/>
  <c r="M2584" i="19"/>
  <c r="S2584" i="19"/>
  <c r="J2584" i="19"/>
  <c r="T2584" i="19"/>
  <c r="H2583" i="19"/>
  <c r="I2584" i="19"/>
  <c r="X2584" i="19"/>
  <c r="U2584" i="19"/>
  <c r="G2585" i="19"/>
  <c r="W2585" i="19" s="1"/>
  <c r="E2586" i="19"/>
  <c r="C2588" i="19"/>
  <c r="B2587" i="19"/>
  <c r="R2584" i="19" a="1"/>
  <c r="N2584" i="19" a="1"/>
  <c r="O2584" i="19" a="1"/>
  <c r="F2587" i="19" a="1"/>
  <c r="E2587" i="19" a="1"/>
  <c r="G2586" i="19" a="1"/>
  <c r="R2584" i="19" l="1"/>
  <c r="F2587" i="19"/>
  <c r="V2585" i="19"/>
  <c r="O2584" i="19"/>
  <c r="Q2584" i="19" s="1"/>
  <c r="N2584" i="19"/>
  <c r="P2584" i="19" s="1"/>
  <c r="K2585" i="19"/>
  <c r="M2585" i="19"/>
  <c r="L2585" i="19"/>
  <c r="J2585" i="19"/>
  <c r="T2585" i="19"/>
  <c r="U2585" i="19"/>
  <c r="S2585" i="19"/>
  <c r="H2584" i="19"/>
  <c r="I2585" i="19"/>
  <c r="X2585" i="19"/>
  <c r="G2586" i="19"/>
  <c r="W2586" i="19" s="1"/>
  <c r="E2587" i="19"/>
  <c r="C2589" i="19"/>
  <c r="B2588" i="19"/>
  <c r="R2585" i="19" a="1"/>
  <c r="N2585" i="19" a="1"/>
  <c r="O2585" i="19" a="1"/>
  <c r="F2588" i="19" a="1"/>
  <c r="E2588" i="19" a="1"/>
  <c r="G2587" i="19" a="1"/>
  <c r="R2585" i="19" l="1"/>
  <c r="F2588" i="19"/>
  <c r="V2586" i="19"/>
  <c r="O2585" i="19"/>
  <c r="Q2585" i="19" s="1"/>
  <c r="N2585" i="19"/>
  <c r="P2585" i="19" s="1"/>
  <c r="L2586" i="19"/>
  <c r="M2586" i="19"/>
  <c r="K2586" i="19"/>
  <c r="S2586" i="19"/>
  <c r="U2586" i="19"/>
  <c r="X2586" i="19"/>
  <c r="J2586" i="19"/>
  <c r="T2586" i="19"/>
  <c r="I2586" i="19"/>
  <c r="H2585" i="19"/>
  <c r="G2587" i="19"/>
  <c r="W2587" i="19" s="1"/>
  <c r="E2588" i="19"/>
  <c r="C2590" i="19"/>
  <c r="B2589" i="19"/>
  <c r="N2586" i="19" a="1"/>
  <c r="R2586" i="19" a="1"/>
  <c r="O2586" i="19" a="1"/>
  <c r="F2589" i="19" a="1"/>
  <c r="E2589" i="19" a="1"/>
  <c r="G2588" i="19" a="1"/>
  <c r="R2586" i="19" l="1"/>
  <c r="F2589" i="19"/>
  <c r="V2587" i="19"/>
  <c r="O2586" i="19"/>
  <c r="Q2586" i="19" s="1"/>
  <c r="N2586" i="19"/>
  <c r="P2586" i="19" s="1"/>
  <c r="K2587" i="19"/>
  <c r="L2587" i="19"/>
  <c r="M2587" i="19"/>
  <c r="U2587" i="19"/>
  <c r="J2587" i="19"/>
  <c r="X2587" i="19"/>
  <c r="H2586" i="19"/>
  <c r="S2587" i="19"/>
  <c r="T2587" i="19"/>
  <c r="I2587" i="19"/>
  <c r="G2588" i="19"/>
  <c r="W2588" i="19" s="1"/>
  <c r="E2589" i="19"/>
  <c r="C2591" i="19"/>
  <c r="B2590" i="19"/>
  <c r="N2587" i="19" a="1"/>
  <c r="R2587" i="19" a="1"/>
  <c r="O2587" i="19" a="1"/>
  <c r="F2590" i="19" a="1"/>
  <c r="E2590" i="19" a="1"/>
  <c r="G2589" i="19" a="1"/>
  <c r="R2587" i="19" l="1"/>
  <c r="F2590" i="19"/>
  <c r="V2588" i="19"/>
  <c r="O2587" i="19"/>
  <c r="Q2587" i="19" s="1"/>
  <c r="N2587" i="19"/>
  <c r="P2587" i="19" s="1"/>
  <c r="L2588" i="19"/>
  <c r="K2588" i="19"/>
  <c r="M2588" i="19"/>
  <c r="U2588" i="19"/>
  <c r="S2588" i="19"/>
  <c r="I2588" i="19"/>
  <c r="X2588" i="19"/>
  <c r="J2588" i="19"/>
  <c r="T2588" i="19"/>
  <c r="G2589" i="19"/>
  <c r="H2587" i="19"/>
  <c r="E2590" i="19"/>
  <c r="C2592" i="19"/>
  <c r="B2591" i="19"/>
  <c r="R2588" i="19" a="1"/>
  <c r="O2588" i="19" a="1"/>
  <c r="N2588" i="19" a="1"/>
  <c r="R2589" i="19" a="1"/>
  <c r="F2591" i="19" a="1"/>
  <c r="E2591" i="19" a="1"/>
  <c r="G2590" i="19" a="1"/>
  <c r="R2588" i="19" l="1"/>
  <c r="F2591" i="19"/>
  <c r="V2589" i="19"/>
  <c r="W2589" i="19"/>
  <c r="O2588" i="19"/>
  <c r="Q2588" i="19" s="1"/>
  <c r="N2588" i="19"/>
  <c r="P2588" i="19" s="1"/>
  <c r="K2589" i="19"/>
  <c r="L2589" i="19"/>
  <c r="M2589" i="19"/>
  <c r="J2589" i="19"/>
  <c r="H2588" i="19"/>
  <c r="T2589" i="19"/>
  <c r="X2589" i="19"/>
  <c r="S2589" i="19"/>
  <c r="I2589" i="19"/>
  <c r="U2589" i="19"/>
  <c r="G2590" i="19"/>
  <c r="W2590" i="19" s="1"/>
  <c r="R2589" i="19"/>
  <c r="E2591" i="19"/>
  <c r="C2593" i="19"/>
  <c r="B2592" i="19"/>
  <c r="O2589" i="19" a="1"/>
  <c r="N2589" i="19" a="1"/>
  <c r="F2592" i="19" a="1"/>
  <c r="E2592" i="19" a="1"/>
  <c r="G2591" i="19" a="1"/>
  <c r="F2592" i="19" l="1"/>
  <c r="V2590" i="19"/>
  <c r="O2589" i="19"/>
  <c r="Q2589" i="19" s="1"/>
  <c r="N2589" i="19"/>
  <c r="P2589" i="19" s="1"/>
  <c r="K2590" i="19"/>
  <c r="L2590" i="19"/>
  <c r="M2590" i="19"/>
  <c r="S2590" i="19"/>
  <c r="I2590" i="19"/>
  <c r="X2590" i="19"/>
  <c r="J2590" i="19"/>
  <c r="T2590" i="19"/>
  <c r="U2590" i="19"/>
  <c r="H2589" i="19"/>
  <c r="G2591" i="19"/>
  <c r="W2591" i="19" s="1"/>
  <c r="E2592" i="19"/>
  <c r="C2594" i="19"/>
  <c r="B2593" i="19"/>
  <c r="R2590" i="19" a="1"/>
  <c r="N2590" i="19" a="1"/>
  <c r="O2590" i="19" a="1"/>
  <c r="F2593" i="19" a="1"/>
  <c r="E2593" i="19" a="1"/>
  <c r="G2592" i="19" a="1"/>
  <c r="R2590" i="19" l="1"/>
  <c r="F2593" i="19"/>
  <c r="V2591" i="19"/>
  <c r="O2590" i="19"/>
  <c r="Q2590" i="19" s="1"/>
  <c r="N2590" i="19"/>
  <c r="P2590" i="19" s="1"/>
  <c r="M2591" i="19"/>
  <c r="K2591" i="19"/>
  <c r="L2591" i="19"/>
  <c r="H2590" i="19"/>
  <c r="U2591" i="19"/>
  <c r="X2591" i="19"/>
  <c r="I2591" i="19"/>
  <c r="S2591" i="19"/>
  <c r="T2591" i="19"/>
  <c r="J2591" i="19"/>
  <c r="G2592" i="19"/>
  <c r="W2592" i="19" s="1"/>
  <c r="E2593" i="19"/>
  <c r="C2595" i="19"/>
  <c r="B2594" i="19"/>
  <c r="R2591" i="19" a="1"/>
  <c r="N2591" i="19" a="1"/>
  <c r="O2591" i="19" a="1"/>
  <c r="F2594" i="19" a="1"/>
  <c r="G2593" i="19" a="1"/>
  <c r="E2594" i="19" a="1"/>
  <c r="R2591" i="19" l="1"/>
  <c r="F2594" i="19"/>
  <c r="V2592" i="19"/>
  <c r="O2591" i="19"/>
  <c r="Q2591" i="19" s="1"/>
  <c r="N2591" i="19"/>
  <c r="P2591" i="19" s="1"/>
  <c r="K2592" i="19"/>
  <c r="L2592" i="19"/>
  <c r="M2592" i="19"/>
  <c r="U2592" i="19"/>
  <c r="X2592" i="19"/>
  <c r="T2592" i="19"/>
  <c r="S2592" i="19"/>
  <c r="J2592" i="19"/>
  <c r="I2592" i="19"/>
  <c r="G2593" i="19"/>
  <c r="H2591" i="19"/>
  <c r="E2594" i="19"/>
  <c r="C2596" i="19"/>
  <c r="B2595" i="19"/>
  <c r="R2592" i="19" a="1"/>
  <c r="N2592" i="19" a="1"/>
  <c r="O2592" i="19" a="1"/>
  <c r="R2593" i="19" a="1"/>
  <c r="F2595" i="19" a="1"/>
  <c r="G2594" i="19" a="1"/>
  <c r="E2595" i="19" a="1"/>
  <c r="R2592" i="19" l="1"/>
  <c r="F2595" i="19"/>
  <c r="V2593" i="19"/>
  <c r="W2593" i="19"/>
  <c r="O2592" i="19"/>
  <c r="Q2592" i="19" s="1"/>
  <c r="N2592" i="19"/>
  <c r="P2592" i="19" s="1"/>
  <c r="K2593" i="19"/>
  <c r="M2593" i="19"/>
  <c r="L2593" i="19"/>
  <c r="I2593" i="19"/>
  <c r="J2593" i="19"/>
  <c r="T2593" i="19"/>
  <c r="U2593" i="19"/>
  <c r="X2593" i="19"/>
  <c r="S2593" i="19"/>
  <c r="G2594" i="19"/>
  <c r="R2593" i="19"/>
  <c r="H2592" i="19"/>
  <c r="E2595" i="19"/>
  <c r="C2597" i="19"/>
  <c r="B2596" i="19"/>
  <c r="R2594" i="19" a="1"/>
  <c r="O2593" i="19" a="1"/>
  <c r="N2593" i="19" a="1"/>
  <c r="F2596" i="19" a="1"/>
  <c r="E2596" i="19" a="1"/>
  <c r="G2595" i="19" a="1"/>
  <c r="F2596" i="19" l="1"/>
  <c r="V2594" i="19"/>
  <c r="W2594" i="19"/>
  <c r="O2593" i="19"/>
  <c r="Q2593" i="19" s="1"/>
  <c r="N2593" i="19"/>
  <c r="P2593" i="19" s="1"/>
  <c r="L2594" i="19"/>
  <c r="M2594" i="19"/>
  <c r="K2594" i="19"/>
  <c r="U2594" i="19"/>
  <c r="X2594" i="19"/>
  <c r="I2594" i="19"/>
  <c r="S2594" i="19"/>
  <c r="J2594" i="19"/>
  <c r="T2594" i="19"/>
  <c r="H2593" i="19"/>
  <c r="G2595" i="19"/>
  <c r="W2595" i="19" s="1"/>
  <c r="R2594" i="19"/>
  <c r="E2596" i="19"/>
  <c r="C2598" i="19"/>
  <c r="B2597" i="19"/>
  <c r="O2594" i="19" a="1"/>
  <c r="N2594" i="19" a="1"/>
  <c r="F2597" i="19" a="1"/>
  <c r="E2597" i="19" a="1"/>
  <c r="G2596" i="19" a="1"/>
  <c r="F2597" i="19" l="1"/>
  <c r="V2595" i="19"/>
  <c r="O2594" i="19"/>
  <c r="Q2594" i="19" s="1"/>
  <c r="N2594" i="19"/>
  <c r="P2594" i="19" s="1"/>
  <c r="K2595" i="19"/>
  <c r="L2595" i="19"/>
  <c r="M2595" i="19"/>
  <c r="S2595" i="19"/>
  <c r="X2595" i="19"/>
  <c r="I2595" i="19"/>
  <c r="J2595" i="19"/>
  <c r="U2595" i="19"/>
  <c r="T2595" i="19"/>
  <c r="G2596" i="19"/>
  <c r="H2594" i="19"/>
  <c r="E2597" i="19"/>
  <c r="C2599" i="19"/>
  <c r="B2598" i="19"/>
  <c r="R2595" i="19" a="1"/>
  <c r="O2595" i="19" a="1"/>
  <c r="N2595" i="19" a="1"/>
  <c r="R2596" i="19" a="1"/>
  <c r="F2598" i="19" a="1"/>
  <c r="G2597" i="19" a="1"/>
  <c r="E2598" i="19" a="1"/>
  <c r="R2595" i="19" l="1"/>
  <c r="F2598" i="19"/>
  <c r="V2596" i="19"/>
  <c r="W2596" i="19"/>
  <c r="O2595" i="19"/>
  <c r="Q2595" i="19" s="1"/>
  <c r="N2595" i="19"/>
  <c r="P2595" i="19" s="1"/>
  <c r="L2596" i="19"/>
  <c r="K2596" i="19"/>
  <c r="M2596" i="19"/>
  <c r="U2596" i="19"/>
  <c r="I2596" i="19"/>
  <c r="S2596" i="19"/>
  <c r="J2596" i="19"/>
  <c r="T2596" i="19"/>
  <c r="X2596" i="19"/>
  <c r="G2597" i="19"/>
  <c r="H2595" i="19"/>
  <c r="R2596" i="19"/>
  <c r="E2598" i="19"/>
  <c r="C2600" i="19"/>
  <c r="B2599" i="19"/>
  <c r="O2596" i="19" a="1"/>
  <c r="N2596" i="19" a="1"/>
  <c r="R2597" i="19" a="1"/>
  <c r="F2599" i="19" a="1"/>
  <c r="G2598" i="19" a="1"/>
  <c r="E2599" i="19" a="1"/>
  <c r="F2599" i="19" l="1"/>
  <c r="V2597" i="19"/>
  <c r="W2597" i="19"/>
  <c r="O2596" i="19"/>
  <c r="Q2596" i="19" s="1"/>
  <c r="N2596" i="19"/>
  <c r="P2596" i="19" s="1"/>
  <c r="K2597" i="19"/>
  <c r="L2597" i="19"/>
  <c r="M2597" i="19"/>
  <c r="T2597" i="19"/>
  <c r="X2597" i="19"/>
  <c r="I2597" i="19"/>
  <c r="S2597" i="19"/>
  <c r="U2597" i="19"/>
  <c r="J2597" i="19"/>
  <c r="G2598" i="19"/>
  <c r="H2596" i="19"/>
  <c r="R2597" i="19"/>
  <c r="E2599" i="19"/>
  <c r="C2601" i="19"/>
  <c r="B2600" i="19"/>
  <c r="O2597" i="19" a="1"/>
  <c r="R2598" i="19" a="1"/>
  <c r="N2597" i="19" a="1"/>
  <c r="F2600" i="19" a="1"/>
  <c r="G2599" i="19" a="1"/>
  <c r="E2600" i="19" a="1"/>
  <c r="F2600" i="19" l="1"/>
  <c r="V2598" i="19"/>
  <c r="W2598" i="19"/>
  <c r="O2597" i="19"/>
  <c r="Q2597" i="19" s="1"/>
  <c r="N2597" i="19"/>
  <c r="P2597" i="19" s="1"/>
  <c r="K2598" i="19"/>
  <c r="L2598" i="19"/>
  <c r="M2598" i="19"/>
  <c r="X2598" i="19"/>
  <c r="H2597" i="19"/>
  <c r="J2598" i="19"/>
  <c r="I2598" i="19"/>
  <c r="T2598" i="19"/>
  <c r="U2598" i="19"/>
  <c r="S2598" i="19"/>
  <c r="G2599" i="19"/>
  <c r="W2599" i="19" s="1"/>
  <c r="R2598" i="19"/>
  <c r="E2600" i="19"/>
  <c r="C2602" i="19"/>
  <c r="B2601" i="19"/>
  <c r="O2598" i="19" a="1"/>
  <c r="N2598" i="19" a="1"/>
  <c r="F2601" i="19" a="1"/>
  <c r="G2600" i="19" a="1"/>
  <c r="E2601" i="19" a="1"/>
  <c r="F2601" i="19" l="1"/>
  <c r="V2599" i="19"/>
  <c r="O2598" i="19"/>
  <c r="Q2598" i="19" s="1"/>
  <c r="N2598" i="19"/>
  <c r="P2598" i="19" s="1"/>
  <c r="H2598" i="19"/>
  <c r="M2599" i="19"/>
  <c r="K2599" i="19"/>
  <c r="L2599" i="19"/>
  <c r="I2599" i="19"/>
  <c r="T2599" i="19"/>
  <c r="J2599" i="19"/>
  <c r="U2599" i="19"/>
  <c r="S2599" i="19"/>
  <c r="X2599" i="19"/>
  <c r="G2600" i="19"/>
  <c r="W2600" i="19" s="1"/>
  <c r="E2601" i="19"/>
  <c r="C2603" i="19"/>
  <c r="B2602" i="19"/>
  <c r="R2599" i="19" a="1"/>
  <c r="N2599" i="19" a="1"/>
  <c r="O2599" i="19" a="1"/>
  <c r="F2602" i="19" a="1"/>
  <c r="E2602" i="19" a="1"/>
  <c r="G2601" i="19" a="1"/>
  <c r="R2599" i="19" l="1"/>
  <c r="F2602" i="19"/>
  <c r="V2600" i="19"/>
  <c r="O2599" i="19"/>
  <c r="Q2599" i="19" s="1"/>
  <c r="N2599" i="19"/>
  <c r="P2599" i="19" s="1"/>
  <c r="K2600" i="19"/>
  <c r="L2600" i="19"/>
  <c r="M2600" i="19"/>
  <c r="S2600" i="19"/>
  <c r="T2600" i="19"/>
  <c r="J2600" i="19"/>
  <c r="X2600" i="19"/>
  <c r="I2600" i="19"/>
  <c r="U2600" i="19"/>
  <c r="H2599" i="19"/>
  <c r="G2601" i="19"/>
  <c r="W2601" i="19" s="1"/>
  <c r="E2602" i="19"/>
  <c r="C2604" i="19"/>
  <c r="B2603" i="19"/>
  <c r="N2600" i="19" a="1"/>
  <c r="R2600" i="19" a="1"/>
  <c r="O2600" i="19" a="1"/>
  <c r="F2603" i="19" a="1"/>
  <c r="E2603" i="19" a="1"/>
  <c r="G2602" i="19" a="1"/>
  <c r="R2600" i="19" l="1"/>
  <c r="F2603" i="19"/>
  <c r="V2601" i="19"/>
  <c r="O2600" i="19"/>
  <c r="Q2600" i="19" s="1"/>
  <c r="N2600" i="19"/>
  <c r="P2600" i="19" s="1"/>
  <c r="K2601" i="19"/>
  <c r="M2601" i="19"/>
  <c r="L2601" i="19"/>
  <c r="J2601" i="19"/>
  <c r="U2601" i="19"/>
  <c r="S2601" i="19"/>
  <c r="X2601" i="19"/>
  <c r="T2601" i="19"/>
  <c r="H2600" i="19"/>
  <c r="I2601" i="19"/>
  <c r="G2602" i="19"/>
  <c r="W2602" i="19" s="1"/>
  <c r="E2603" i="19"/>
  <c r="C2605" i="19"/>
  <c r="B2604" i="19"/>
  <c r="R2601" i="19" a="1"/>
  <c r="O2601" i="19" a="1"/>
  <c r="N2601" i="19" a="1"/>
  <c r="F2604" i="19" a="1"/>
  <c r="E2604" i="19" a="1"/>
  <c r="G2603" i="19" a="1"/>
  <c r="R2601" i="19" l="1"/>
  <c r="F2604" i="19"/>
  <c r="V2602" i="19"/>
  <c r="O2601" i="19"/>
  <c r="Q2601" i="19" s="1"/>
  <c r="N2601" i="19"/>
  <c r="P2601" i="19" s="1"/>
  <c r="L2602" i="19"/>
  <c r="M2602" i="19"/>
  <c r="K2602" i="19"/>
  <c r="U2602" i="19"/>
  <c r="T2602" i="19"/>
  <c r="I2602" i="19"/>
  <c r="X2602" i="19"/>
  <c r="J2602" i="19"/>
  <c r="S2602" i="19"/>
  <c r="H2601" i="19"/>
  <c r="G2603" i="19"/>
  <c r="W2603" i="19" s="1"/>
  <c r="E2604" i="19"/>
  <c r="C2606" i="19"/>
  <c r="B2605" i="19"/>
  <c r="O2602" i="19" a="1"/>
  <c r="R2602" i="19" a="1"/>
  <c r="N2602" i="19" a="1"/>
  <c r="F2605" i="19" a="1"/>
  <c r="E2605" i="19" a="1"/>
  <c r="G2604" i="19" a="1"/>
  <c r="R2602" i="19" l="1"/>
  <c r="F2605" i="19"/>
  <c r="V2603" i="19"/>
  <c r="O2602" i="19"/>
  <c r="Q2602" i="19" s="1"/>
  <c r="N2602" i="19"/>
  <c r="P2602" i="19" s="1"/>
  <c r="K2603" i="19"/>
  <c r="L2603" i="19"/>
  <c r="M2603" i="19"/>
  <c r="U2603" i="19"/>
  <c r="J2603" i="19"/>
  <c r="T2603" i="19"/>
  <c r="X2603" i="19"/>
  <c r="I2603" i="19"/>
  <c r="S2603" i="19"/>
  <c r="H2602" i="19"/>
  <c r="G2604" i="19"/>
  <c r="W2604" i="19" s="1"/>
  <c r="E2605" i="19"/>
  <c r="C2607" i="19"/>
  <c r="B2606" i="19"/>
  <c r="N2603" i="19" a="1"/>
  <c r="R2603" i="19" a="1"/>
  <c r="O2603" i="19" a="1"/>
  <c r="F2606" i="19" a="1"/>
  <c r="E2606" i="19" a="1"/>
  <c r="G2605" i="19" a="1"/>
  <c r="R2603" i="19" l="1"/>
  <c r="F2606" i="19"/>
  <c r="V2604" i="19"/>
  <c r="O2603" i="19"/>
  <c r="Q2603" i="19" s="1"/>
  <c r="N2603" i="19"/>
  <c r="P2603" i="19" s="1"/>
  <c r="L2604" i="19"/>
  <c r="K2604" i="19"/>
  <c r="M2604" i="19"/>
  <c r="X2604" i="19"/>
  <c r="I2604" i="19"/>
  <c r="J2604" i="19"/>
  <c r="U2604" i="19"/>
  <c r="S2604" i="19"/>
  <c r="T2604" i="19"/>
  <c r="H2603" i="19"/>
  <c r="G2605" i="19"/>
  <c r="W2605" i="19" s="1"/>
  <c r="E2606" i="19"/>
  <c r="C2608" i="19"/>
  <c r="B2607" i="19"/>
  <c r="N2604" i="19" a="1"/>
  <c r="R2604" i="19" a="1"/>
  <c r="O2604" i="19" a="1"/>
  <c r="F2607" i="19" a="1"/>
  <c r="E2607" i="19" a="1"/>
  <c r="G2606" i="19" a="1"/>
  <c r="R2604" i="19" l="1"/>
  <c r="F2607" i="19"/>
  <c r="V2605" i="19"/>
  <c r="O2604" i="19"/>
  <c r="Q2604" i="19" s="1"/>
  <c r="N2604" i="19"/>
  <c r="P2604" i="19" s="1"/>
  <c r="K2605" i="19"/>
  <c r="L2605" i="19"/>
  <c r="M2605" i="19"/>
  <c r="X2605" i="19"/>
  <c r="H2604" i="19"/>
  <c r="J2605" i="19"/>
  <c r="U2605" i="19"/>
  <c r="S2605" i="19"/>
  <c r="I2605" i="19"/>
  <c r="T2605" i="19"/>
  <c r="G2606" i="19"/>
  <c r="W2606" i="19" s="1"/>
  <c r="E2607" i="19"/>
  <c r="C2609" i="19"/>
  <c r="B2608" i="19"/>
  <c r="O2605" i="19" a="1"/>
  <c r="R2605" i="19" a="1"/>
  <c r="N2605" i="19" a="1"/>
  <c r="F2608" i="19" a="1"/>
  <c r="E2608" i="19" a="1"/>
  <c r="G2607" i="19" a="1"/>
  <c r="R2605" i="19" l="1"/>
  <c r="F2608" i="19"/>
  <c r="V2606" i="19"/>
  <c r="O2605" i="19"/>
  <c r="Q2605" i="19" s="1"/>
  <c r="N2605" i="19"/>
  <c r="P2605" i="19" s="1"/>
  <c r="K2606" i="19"/>
  <c r="L2606" i="19"/>
  <c r="M2606" i="19"/>
  <c r="T2606" i="19"/>
  <c r="J2606" i="19"/>
  <c r="X2606" i="19"/>
  <c r="I2606" i="19"/>
  <c r="S2606" i="19"/>
  <c r="U2606" i="19"/>
  <c r="G2607" i="19"/>
  <c r="H2605" i="19"/>
  <c r="E2608" i="19"/>
  <c r="C2610" i="19"/>
  <c r="B2609" i="19"/>
  <c r="N2606" i="19" a="1"/>
  <c r="R2606" i="19" a="1"/>
  <c r="O2606" i="19" a="1"/>
  <c r="R2607" i="19" a="1"/>
  <c r="F2609" i="19" a="1"/>
  <c r="E2609" i="19" a="1"/>
  <c r="G2608" i="19" a="1"/>
  <c r="R2606" i="19" l="1"/>
  <c r="F2609" i="19"/>
  <c r="V2607" i="19"/>
  <c r="W2607" i="19"/>
  <c r="O2606" i="19"/>
  <c r="Q2606" i="19" s="1"/>
  <c r="N2606" i="19"/>
  <c r="P2606" i="19" s="1"/>
  <c r="M2607" i="19"/>
  <c r="K2607" i="19"/>
  <c r="L2607" i="19"/>
  <c r="J2607" i="19"/>
  <c r="H2606" i="19"/>
  <c r="S2607" i="19"/>
  <c r="T2607" i="19"/>
  <c r="X2607" i="19"/>
  <c r="U2607" i="19"/>
  <c r="I2607" i="19"/>
  <c r="G2608" i="19"/>
  <c r="W2608" i="19" s="1"/>
  <c r="R2607" i="19"/>
  <c r="E2609" i="19"/>
  <c r="C2611" i="19"/>
  <c r="B2610" i="19"/>
  <c r="O2607" i="19" a="1"/>
  <c r="N2607" i="19" a="1"/>
  <c r="F2610" i="19" a="1"/>
  <c r="G2609" i="19" a="1"/>
  <c r="E2610" i="19" a="1"/>
  <c r="F2610" i="19" l="1"/>
  <c r="V2608" i="19"/>
  <c r="O2607" i="19"/>
  <c r="Q2607" i="19" s="1"/>
  <c r="N2607" i="19"/>
  <c r="P2607" i="19" s="1"/>
  <c r="K2608" i="19"/>
  <c r="L2608" i="19"/>
  <c r="M2608" i="19"/>
  <c r="X2608" i="19"/>
  <c r="J2608" i="19"/>
  <c r="S2608" i="19"/>
  <c r="I2608" i="19"/>
  <c r="U2608" i="19"/>
  <c r="T2608" i="19"/>
  <c r="G2609" i="19"/>
  <c r="H2607" i="19"/>
  <c r="E2610" i="19"/>
  <c r="C2612" i="19"/>
  <c r="B2611" i="19"/>
  <c r="O2608" i="19" a="1"/>
  <c r="R2608" i="19" a="1"/>
  <c r="N2608" i="19" a="1"/>
  <c r="F2611" i="19" a="1"/>
  <c r="E2611" i="19" a="1"/>
  <c r="G2610" i="19" a="1"/>
  <c r="R2608" i="19" l="1"/>
  <c r="F2611" i="19"/>
  <c r="V2609" i="19"/>
  <c r="W2609" i="19"/>
  <c r="O2608" i="19"/>
  <c r="Q2608" i="19" s="1"/>
  <c r="N2608" i="19"/>
  <c r="P2608" i="19" s="1"/>
  <c r="K2609" i="19"/>
  <c r="M2609" i="19"/>
  <c r="L2609" i="19"/>
  <c r="X2609" i="19"/>
  <c r="J2609" i="19"/>
  <c r="S2609" i="19"/>
  <c r="I2609" i="19"/>
  <c r="U2609" i="19"/>
  <c r="T2609" i="19"/>
  <c r="G2610" i="19"/>
  <c r="W2610" i="19" s="1"/>
  <c r="H2608" i="19"/>
  <c r="E2611" i="19"/>
  <c r="C2613" i="19"/>
  <c r="B2612" i="19"/>
  <c r="R2609" i="19" a="1"/>
  <c r="N2609" i="19" a="1"/>
  <c r="O2609" i="19" a="1"/>
  <c r="F2612" i="19" a="1"/>
  <c r="E2612" i="19" a="1"/>
  <c r="G2611" i="19" a="1"/>
  <c r="R2609" i="19" l="1"/>
  <c r="F2612" i="19"/>
  <c r="V2610" i="19"/>
  <c r="O2609" i="19"/>
  <c r="Q2609" i="19" s="1"/>
  <c r="N2609" i="19"/>
  <c r="P2609" i="19" s="1"/>
  <c r="L2610" i="19"/>
  <c r="M2610" i="19"/>
  <c r="K2610" i="19"/>
  <c r="J2610" i="19"/>
  <c r="S2610" i="19"/>
  <c r="T2610" i="19"/>
  <c r="I2610" i="19"/>
  <c r="X2610" i="19"/>
  <c r="U2610" i="19"/>
  <c r="G2611" i="19"/>
  <c r="H2609" i="19"/>
  <c r="E2612" i="19"/>
  <c r="C2614" i="19"/>
  <c r="B2613" i="19"/>
  <c r="N2610" i="19" a="1"/>
  <c r="R2611" i="19" a="1"/>
  <c r="R2610" i="19" a="1"/>
  <c r="O2610" i="19" a="1"/>
  <c r="F2613" i="19" a="1"/>
  <c r="E2613" i="19" a="1"/>
  <c r="G2612" i="19" a="1"/>
  <c r="R2610" i="19" l="1"/>
  <c r="F2613" i="19"/>
  <c r="V2611" i="19"/>
  <c r="W2611" i="19"/>
  <c r="O2610" i="19"/>
  <c r="Q2610" i="19" s="1"/>
  <c r="N2610" i="19"/>
  <c r="P2610" i="19" s="1"/>
  <c r="K2611" i="19"/>
  <c r="L2611" i="19"/>
  <c r="M2611" i="19"/>
  <c r="X2611" i="19"/>
  <c r="T2611" i="19"/>
  <c r="S2611" i="19"/>
  <c r="J2611" i="19"/>
  <c r="I2611" i="19"/>
  <c r="U2611" i="19"/>
  <c r="G2612" i="19"/>
  <c r="R2611" i="19"/>
  <c r="H2610" i="19"/>
  <c r="E2613" i="19"/>
  <c r="C2615" i="19"/>
  <c r="B2614" i="19"/>
  <c r="O2611" i="19" a="1"/>
  <c r="N2611" i="19" a="1"/>
  <c r="R2612" i="19" a="1"/>
  <c r="F2614" i="19" a="1"/>
  <c r="E2614" i="19" a="1"/>
  <c r="G2613" i="19" a="1"/>
  <c r="F2614" i="19" l="1"/>
  <c r="V2612" i="19"/>
  <c r="W2612" i="19"/>
  <c r="O2611" i="19"/>
  <c r="Q2611" i="19" s="1"/>
  <c r="N2611" i="19"/>
  <c r="P2611" i="19" s="1"/>
  <c r="L2612" i="19"/>
  <c r="K2612" i="19"/>
  <c r="M2612" i="19"/>
  <c r="S2612" i="19"/>
  <c r="T2612" i="19"/>
  <c r="U2612" i="19"/>
  <c r="X2612" i="19"/>
  <c r="J2612" i="19"/>
  <c r="I2612" i="19"/>
  <c r="H2611" i="19"/>
  <c r="G2613" i="19"/>
  <c r="W2613" i="19" s="1"/>
  <c r="R2612" i="19"/>
  <c r="E2614" i="19"/>
  <c r="C2616" i="19"/>
  <c r="B2615" i="19"/>
  <c r="O2612" i="19" a="1"/>
  <c r="N2612" i="19" a="1"/>
  <c r="F2615" i="19" a="1"/>
  <c r="E2615" i="19" a="1"/>
  <c r="G2614" i="19" a="1"/>
  <c r="F2615" i="19" l="1"/>
  <c r="V2613" i="19"/>
  <c r="O2612" i="19"/>
  <c r="Q2612" i="19" s="1"/>
  <c r="N2612" i="19"/>
  <c r="P2612" i="19" s="1"/>
  <c r="K2613" i="19"/>
  <c r="L2613" i="19"/>
  <c r="M2613" i="19"/>
  <c r="U2613" i="19"/>
  <c r="I2613" i="19"/>
  <c r="T2613" i="19"/>
  <c r="J2613" i="19"/>
  <c r="X2613" i="19"/>
  <c r="S2613" i="19"/>
  <c r="G2614" i="19"/>
  <c r="H2612" i="19"/>
  <c r="E2615" i="19"/>
  <c r="C2617" i="19"/>
  <c r="B2616" i="19"/>
  <c r="O2613" i="19" a="1"/>
  <c r="R2613" i="19" a="1"/>
  <c r="N2613" i="19" a="1"/>
  <c r="R2614" i="19" a="1"/>
  <c r="F2616" i="19" a="1"/>
  <c r="E2616" i="19" a="1"/>
  <c r="G2615" i="19" a="1"/>
  <c r="R2613" i="19" l="1"/>
  <c r="F2616" i="19"/>
  <c r="V2614" i="19"/>
  <c r="W2614" i="19"/>
  <c r="O2613" i="19"/>
  <c r="Q2613" i="19" s="1"/>
  <c r="N2613" i="19"/>
  <c r="P2613" i="19" s="1"/>
  <c r="K2614" i="19"/>
  <c r="L2614" i="19"/>
  <c r="M2614" i="19"/>
  <c r="T2614" i="19"/>
  <c r="X2614" i="19"/>
  <c r="U2614" i="19"/>
  <c r="J2614" i="19"/>
  <c r="S2614" i="19"/>
  <c r="I2614" i="19"/>
  <c r="G2615" i="19"/>
  <c r="R2614" i="19"/>
  <c r="H2613" i="19"/>
  <c r="E2616" i="19"/>
  <c r="C2618" i="19"/>
  <c r="B2617" i="19"/>
  <c r="O2614" i="19" a="1"/>
  <c r="N2614" i="19" a="1"/>
  <c r="F2617" i="19" a="1"/>
  <c r="G2616" i="19" a="1"/>
  <c r="E2617" i="19" a="1"/>
  <c r="F2617" i="19" l="1"/>
  <c r="V2615" i="19"/>
  <c r="W2615" i="19"/>
  <c r="O2614" i="19"/>
  <c r="Q2614" i="19" s="1"/>
  <c r="N2614" i="19"/>
  <c r="P2614" i="19" s="1"/>
  <c r="M2615" i="19"/>
  <c r="K2615" i="19"/>
  <c r="L2615" i="19"/>
  <c r="J2615" i="19"/>
  <c r="S2615" i="19"/>
  <c r="X2615" i="19"/>
  <c r="I2615" i="19"/>
  <c r="U2615" i="19"/>
  <c r="T2615" i="19"/>
  <c r="G2616" i="19"/>
  <c r="W2616" i="19" s="1"/>
  <c r="H2614" i="19"/>
  <c r="E2617" i="19"/>
  <c r="C2619" i="19"/>
  <c r="B2618" i="19"/>
  <c r="R2615" i="19" a="1"/>
  <c r="O2615" i="19" a="1"/>
  <c r="N2615" i="19" a="1"/>
  <c r="F2618" i="19" a="1"/>
  <c r="G2617" i="19" a="1"/>
  <c r="E2618" i="19" a="1"/>
  <c r="R2615" i="19" l="1"/>
  <c r="F2618" i="19"/>
  <c r="V2616" i="19"/>
  <c r="O2615" i="19"/>
  <c r="Q2615" i="19" s="1"/>
  <c r="N2615" i="19"/>
  <c r="P2615" i="19" s="1"/>
  <c r="H2615" i="19"/>
  <c r="K2616" i="19"/>
  <c r="L2616" i="19"/>
  <c r="M2616" i="19"/>
  <c r="X2616" i="19"/>
  <c r="U2616" i="19"/>
  <c r="S2616" i="19"/>
  <c r="T2616" i="19"/>
  <c r="J2616" i="19"/>
  <c r="I2616" i="19"/>
  <c r="G2617" i="19"/>
  <c r="W2617" i="19" s="1"/>
  <c r="E2618" i="19"/>
  <c r="C2620" i="19"/>
  <c r="B2619" i="19"/>
  <c r="N2616" i="19" a="1"/>
  <c r="R2616" i="19" a="1"/>
  <c r="O2616" i="19" a="1"/>
  <c r="F2619" i="19" a="1"/>
  <c r="E2619" i="19" a="1"/>
  <c r="G2618" i="19" a="1"/>
  <c r="R2616" i="19" l="1"/>
  <c r="F2619" i="19"/>
  <c r="V2617" i="19"/>
  <c r="O2616" i="19"/>
  <c r="Q2616" i="19" s="1"/>
  <c r="N2616" i="19"/>
  <c r="P2616" i="19" s="1"/>
  <c r="K2617" i="19"/>
  <c r="M2617" i="19"/>
  <c r="L2617" i="19"/>
  <c r="J2617" i="19"/>
  <c r="T2617" i="19"/>
  <c r="H2616" i="19"/>
  <c r="X2617" i="19"/>
  <c r="U2617" i="19"/>
  <c r="S2617" i="19"/>
  <c r="I2617" i="19"/>
  <c r="G2618" i="19"/>
  <c r="W2618" i="19" s="1"/>
  <c r="E2619" i="19"/>
  <c r="C2621" i="19"/>
  <c r="B2620" i="19"/>
  <c r="R2617" i="19" a="1"/>
  <c r="N2617" i="19" a="1"/>
  <c r="O2617" i="19" a="1"/>
  <c r="F2620" i="19" a="1"/>
  <c r="E2620" i="19" a="1"/>
  <c r="G2619" i="19" a="1"/>
  <c r="R2617" i="19" l="1"/>
  <c r="F2620" i="19"/>
  <c r="V2618" i="19"/>
  <c r="O2617" i="19"/>
  <c r="Q2617" i="19" s="1"/>
  <c r="N2617" i="19"/>
  <c r="P2617" i="19" s="1"/>
  <c r="L2618" i="19"/>
  <c r="M2618" i="19"/>
  <c r="K2618" i="19"/>
  <c r="S2618" i="19"/>
  <c r="T2618" i="19"/>
  <c r="I2618" i="19"/>
  <c r="J2618" i="19"/>
  <c r="X2618" i="19"/>
  <c r="U2618" i="19"/>
  <c r="G2619" i="19"/>
  <c r="H2617" i="19"/>
  <c r="E2620" i="19"/>
  <c r="C2622" i="19"/>
  <c r="B2621" i="19"/>
  <c r="R2618" i="19" a="1"/>
  <c r="O2618" i="19" a="1"/>
  <c r="R2619" i="19" a="1"/>
  <c r="N2618" i="19" a="1"/>
  <c r="F2621" i="19" a="1"/>
  <c r="E2621" i="19" a="1"/>
  <c r="G2620" i="19" a="1"/>
  <c r="R2618" i="19" l="1"/>
  <c r="F2621" i="19"/>
  <c r="V2619" i="19"/>
  <c r="W2619" i="19"/>
  <c r="O2618" i="19"/>
  <c r="Q2618" i="19" s="1"/>
  <c r="N2618" i="19"/>
  <c r="P2618" i="19" s="1"/>
  <c r="K2619" i="19"/>
  <c r="L2619" i="19"/>
  <c r="M2619" i="19"/>
  <c r="X2619" i="19"/>
  <c r="S2619" i="19"/>
  <c r="T2619" i="19"/>
  <c r="I2619" i="19"/>
  <c r="U2619" i="19"/>
  <c r="J2619" i="19"/>
  <c r="G2620" i="19"/>
  <c r="R2619" i="19"/>
  <c r="H2618" i="19"/>
  <c r="E2621" i="19"/>
  <c r="C2623" i="19"/>
  <c r="B2622" i="19"/>
  <c r="N2619" i="19" a="1"/>
  <c r="O2619" i="19" a="1"/>
  <c r="R2620" i="19" a="1"/>
  <c r="F2622" i="19" a="1"/>
  <c r="E2622" i="19" a="1"/>
  <c r="G2621" i="19" a="1"/>
  <c r="F2622" i="19" l="1"/>
  <c r="V2620" i="19"/>
  <c r="W2620" i="19"/>
  <c r="O2619" i="19"/>
  <c r="Q2619" i="19" s="1"/>
  <c r="N2619" i="19"/>
  <c r="P2619" i="19" s="1"/>
  <c r="L2620" i="19"/>
  <c r="K2620" i="19"/>
  <c r="M2620" i="19"/>
  <c r="U2620" i="19"/>
  <c r="X2620" i="19"/>
  <c r="T2620" i="19"/>
  <c r="J2620" i="19"/>
  <c r="I2620" i="19"/>
  <c r="S2620" i="19"/>
  <c r="G2621" i="19"/>
  <c r="H2619" i="19"/>
  <c r="R2620" i="19"/>
  <c r="E2622" i="19"/>
  <c r="C2624" i="19"/>
  <c r="B2623" i="19"/>
  <c r="N2620" i="19" a="1"/>
  <c r="R2621" i="19" a="1"/>
  <c r="O2620" i="19" a="1"/>
  <c r="F2623" i="19" a="1"/>
  <c r="G2622" i="19" a="1"/>
  <c r="E2623" i="19" a="1"/>
  <c r="F2623" i="19" l="1"/>
  <c r="V2621" i="19"/>
  <c r="W2621" i="19"/>
  <c r="O2620" i="19"/>
  <c r="Q2620" i="19" s="1"/>
  <c r="N2620" i="19"/>
  <c r="P2620" i="19" s="1"/>
  <c r="K2621" i="19"/>
  <c r="L2621" i="19"/>
  <c r="M2621" i="19"/>
  <c r="X2621" i="19"/>
  <c r="J2621" i="19"/>
  <c r="I2621" i="19"/>
  <c r="T2621" i="19"/>
  <c r="S2621" i="19"/>
  <c r="U2621" i="19"/>
  <c r="H2620" i="19"/>
  <c r="G2622" i="19"/>
  <c r="W2622" i="19" s="1"/>
  <c r="R2621" i="19"/>
  <c r="E2623" i="19"/>
  <c r="C2625" i="19"/>
  <c r="B2624" i="19"/>
  <c r="O2621" i="19" a="1"/>
  <c r="N2621" i="19" a="1"/>
  <c r="F2624" i="19" a="1"/>
  <c r="G2623" i="19" a="1"/>
  <c r="E2624" i="19" a="1"/>
  <c r="F2624" i="19" l="1"/>
  <c r="V2622" i="19"/>
  <c r="O2621" i="19"/>
  <c r="Q2621" i="19" s="1"/>
  <c r="N2621" i="19"/>
  <c r="P2621" i="19" s="1"/>
  <c r="K2622" i="19"/>
  <c r="L2622" i="19"/>
  <c r="M2622" i="19"/>
  <c r="U2622" i="19"/>
  <c r="J2622" i="19"/>
  <c r="X2622" i="19"/>
  <c r="T2622" i="19"/>
  <c r="I2622" i="19"/>
  <c r="S2622" i="19"/>
  <c r="G2623" i="19"/>
  <c r="H2621" i="19"/>
  <c r="E2624" i="19"/>
  <c r="C2626" i="19"/>
  <c r="B2625" i="19"/>
  <c r="O2622" i="19" a="1"/>
  <c r="R2622" i="19" a="1"/>
  <c r="N2622" i="19" a="1"/>
  <c r="R2623" i="19" a="1"/>
  <c r="F2625" i="19" a="1"/>
  <c r="E2625" i="19" a="1"/>
  <c r="G2624" i="19" a="1"/>
  <c r="R2622" i="19" l="1"/>
  <c r="F2625" i="19"/>
  <c r="V2623" i="19"/>
  <c r="W2623" i="19"/>
  <c r="O2622" i="19"/>
  <c r="Q2622" i="19" s="1"/>
  <c r="N2622" i="19"/>
  <c r="P2622" i="19" s="1"/>
  <c r="M2623" i="19"/>
  <c r="K2623" i="19"/>
  <c r="L2623" i="19"/>
  <c r="I2623" i="19"/>
  <c r="X2623" i="19"/>
  <c r="T2623" i="19"/>
  <c r="U2623" i="19"/>
  <c r="J2623" i="19"/>
  <c r="S2623" i="19"/>
  <c r="H2622" i="19"/>
  <c r="G2624" i="19"/>
  <c r="W2624" i="19" s="1"/>
  <c r="R2623" i="19"/>
  <c r="E2625" i="19"/>
  <c r="C2627" i="19"/>
  <c r="B2626" i="19"/>
  <c r="O2623" i="19" a="1"/>
  <c r="N2623" i="19" a="1"/>
  <c r="F2626" i="19" a="1"/>
  <c r="G2625" i="19" a="1"/>
  <c r="E2626" i="19" a="1"/>
  <c r="F2626" i="19" l="1"/>
  <c r="V2624" i="19"/>
  <c r="O2623" i="19"/>
  <c r="Q2623" i="19" s="1"/>
  <c r="N2623" i="19"/>
  <c r="P2623" i="19" s="1"/>
  <c r="K2624" i="19"/>
  <c r="L2624" i="19"/>
  <c r="M2624" i="19"/>
  <c r="U2624" i="19"/>
  <c r="X2624" i="19"/>
  <c r="I2624" i="19"/>
  <c r="T2624" i="19"/>
  <c r="S2624" i="19"/>
  <c r="J2624" i="19"/>
  <c r="G2625" i="19"/>
  <c r="H2623" i="19"/>
  <c r="E2626" i="19"/>
  <c r="C2628" i="19"/>
  <c r="B2627" i="19"/>
  <c r="O2624" i="19" a="1"/>
  <c r="R2624" i="19" a="1"/>
  <c r="N2624" i="19" a="1"/>
  <c r="R2625" i="19" a="1"/>
  <c r="F2627" i="19" a="1"/>
  <c r="E2627" i="19" a="1"/>
  <c r="G2626" i="19" a="1"/>
  <c r="R2624" i="19" l="1"/>
  <c r="F2627" i="19"/>
  <c r="V2625" i="19"/>
  <c r="W2625" i="19"/>
  <c r="O2624" i="19"/>
  <c r="Q2624" i="19" s="1"/>
  <c r="N2624" i="19"/>
  <c r="P2624" i="19" s="1"/>
  <c r="K2625" i="19"/>
  <c r="M2625" i="19"/>
  <c r="L2625" i="19"/>
  <c r="H2624" i="19"/>
  <c r="T2625" i="19"/>
  <c r="J2625" i="19"/>
  <c r="I2625" i="19"/>
  <c r="X2625" i="19"/>
  <c r="U2625" i="19"/>
  <c r="S2625" i="19"/>
  <c r="G2626" i="19"/>
  <c r="W2626" i="19" s="1"/>
  <c r="R2625" i="19"/>
  <c r="E2627" i="19"/>
  <c r="C2629" i="19"/>
  <c r="B2628" i="19"/>
  <c r="O2625" i="19" a="1"/>
  <c r="N2625" i="19" a="1"/>
  <c r="F2628" i="19" a="1"/>
  <c r="G2627" i="19" a="1"/>
  <c r="E2628" i="19" a="1"/>
  <c r="F2628" i="19" l="1"/>
  <c r="V2626" i="19"/>
  <c r="O2625" i="19"/>
  <c r="Q2625" i="19" s="1"/>
  <c r="N2625" i="19"/>
  <c r="P2625" i="19" s="1"/>
  <c r="L2626" i="19"/>
  <c r="M2626" i="19"/>
  <c r="K2626" i="19"/>
  <c r="S2626" i="19"/>
  <c r="X2626" i="19"/>
  <c r="T2626" i="19"/>
  <c r="I2626" i="19"/>
  <c r="J2626" i="19"/>
  <c r="U2626" i="19"/>
  <c r="H2625" i="19"/>
  <c r="G2627" i="19"/>
  <c r="W2627" i="19" s="1"/>
  <c r="E2628" i="19"/>
  <c r="C2630" i="19"/>
  <c r="B2629" i="19"/>
  <c r="O2626" i="19" a="1"/>
  <c r="R2626" i="19" a="1"/>
  <c r="N2626" i="19" a="1"/>
  <c r="F2629" i="19" a="1"/>
  <c r="E2629" i="19" a="1"/>
  <c r="G2628" i="19" a="1"/>
  <c r="R2626" i="19" l="1"/>
  <c r="F2629" i="19"/>
  <c r="V2627" i="19"/>
  <c r="O2626" i="19"/>
  <c r="Q2626" i="19" s="1"/>
  <c r="N2626" i="19"/>
  <c r="P2626" i="19" s="1"/>
  <c r="K2627" i="19"/>
  <c r="L2627" i="19"/>
  <c r="M2627" i="19"/>
  <c r="T2627" i="19"/>
  <c r="X2627" i="19"/>
  <c r="S2627" i="19"/>
  <c r="J2627" i="19"/>
  <c r="I2627" i="19"/>
  <c r="U2627" i="19"/>
  <c r="G2628" i="19"/>
  <c r="H2626" i="19"/>
  <c r="E2629" i="19"/>
  <c r="C2631" i="19"/>
  <c r="B2630" i="19"/>
  <c r="R2627" i="19" a="1"/>
  <c r="O2627" i="19" a="1"/>
  <c r="N2627" i="19" a="1"/>
  <c r="R2628" i="19" a="1"/>
  <c r="F2630" i="19" a="1"/>
  <c r="E2630" i="19" a="1"/>
  <c r="G2629" i="19" a="1"/>
  <c r="R2627" i="19" l="1"/>
  <c r="F2630" i="19"/>
  <c r="V2628" i="19"/>
  <c r="W2628" i="19"/>
  <c r="O2627" i="19"/>
  <c r="Q2627" i="19" s="1"/>
  <c r="N2627" i="19"/>
  <c r="P2627" i="19" s="1"/>
  <c r="L2628" i="19"/>
  <c r="K2628" i="19"/>
  <c r="M2628" i="19"/>
  <c r="T2628" i="19"/>
  <c r="U2628" i="19"/>
  <c r="X2628" i="19"/>
  <c r="J2628" i="19"/>
  <c r="S2628" i="19"/>
  <c r="I2628" i="19"/>
  <c r="G2629" i="19"/>
  <c r="H2627" i="19"/>
  <c r="R2628" i="19"/>
  <c r="E2630" i="19"/>
  <c r="C2632" i="19"/>
  <c r="B2631" i="19"/>
  <c r="O2628" i="19" a="1"/>
  <c r="R2629" i="19" a="1"/>
  <c r="N2628" i="19" a="1"/>
  <c r="F2631" i="19" a="1"/>
  <c r="G2630" i="19" a="1"/>
  <c r="E2631" i="19" a="1"/>
  <c r="F2631" i="19" l="1"/>
  <c r="V2629" i="19"/>
  <c r="W2629" i="19"/>
  <c r="O2628" i="19"/>
  <c r="Q2628" i="19" s="1"/>
  <c r="N2628" i="19"/>
  <c r="P2628" i="19" s="1"/>
  <c r="K2629" i="19"/>
  <c r="L2629" i="19"/>
  <c r="M2629" i="19"/>
  <c r="J2629" i="19"/>
  <c r="I2629" i="19"/>
  <c r="T2629" i="19"/>
  <c r="S2629" i="19"/>
  <c r="X2629" i="19"/>
  <c r="U2629" i="19"/>
  <c r="G2630" i="19"/>
  <c r="H2628" i="19"/>
  <c r="R2629" i="19"/>
  <c r="E2631" i="19"/>
  <c r="C2633" i="19"/>
  <c r="B2632" i="19"/>
  <c r="O2629" i="19" a="1"/>
  <c r="R2630" i="19" a="1"/>
  <c r="N2629" i="19" a="1"/>
  <c r="F2632" i="19" a="1"/>
  <c r="G2631" i="19" a="1"/>
  <c r="E2632" i="19" a="1"/>
  <c r="F2632" i="19" l="1"/>
  <c r="V2630" i="19"/>
  <c r="W2630" i="19"/>
  <c r="O2629" i="19"/>
  <c r="Q2629" i="19" s="1"/>
  <c r="N2629" i="19"/>
  <c r="P2629" i="19" s="1"/>
  <c r="K2630" i="19"/>
  <c r="L2630" i="19"/>
  <c r="M2630" i="19"/>
  <c r="S2630" i="19"/>
  <c r="U2630" i="19"/>
  <c r="X2630" i="19"/>
  <c r="T2630" i="19"/>
  <c r="J2630" i="19"/>
  <c r="I2630" i="19"/>
  <c r="G2631" i="19"/>
  <c r="H2629" i="19"/>
  <c r="R2630" i="19"/>
  <c r="E2632" i="19"/>
  <c r="C2634" i="19"/>
  <c r="B2633" i="19"/>
  <c r="O2630" i="19" a="1"/>
  <c r="N2630" i="19" a="1"/>
  <c r="R2631" i="19" a="1"/>
  <c r="F2633" i="19" a="1"/>
  <c r="E2633" i="19" a="1"/>
  <c r="G2632" i="19" a="1"/>
  <c r="F2633" i="19" l="1"/>
  <c r="V2631" i="19"/>
  <c r="W2631" i="19"/>
  <c r="O2630" i="19"/>
  <c r="Q2630" i="19" s="1"/>
  <c r="N2630" i="19"/>
  <c r="P2630" i="19" s="1"/>
  <c r="M2631" i="19"/>
  <c r="K2631" i="19"/>
  <c r="L2631" i="19"/>
  <c r="X2631" i="19"/>
  <c r="H2630" i="19"/>
  <c r="J2631" i="19"/>
  <c r="U2631" i="19"/>
  <c r="T2631" i="19"/>
  <c r="I2631" i="19"/>
  <c r="S2631" i="19"/>
  <c r="G2632" i="19"/>
  <c r="W2632" i="19" s="1"/>
  <c r="R2631" i="19"/>
  <c r="E2633" i="19"/>
  <c r="C2635" i="19"/>
  <c r="B2634" i="19"/>
  <c r="O2631" i="19" a="1"/>
  <c r="N2631" i="19" a="1"/>
  <c r="F2634" i="19" a="1"/>
  <c r="G2633" i="19" a="1"/>
  <c r="E2634" i="19" a="1"/>
  <c r="F2634" i="19" l="1"/>
  <c r="V2632" i="19"/>
  <c r="O2631" i="19"/>
  <c r="Q2631" i="19" s="1"/>
  <c r="N2631" i="19"/>
  <c r="P2631" i="19" s="1"/>
  <c r="K2632" i="19"/>
  <c r="L2632" i="19"/>
  <c r="M2632" i="19"/>
  <c r="X2632" i="19"/>
  <c r="S2632" i="19"/>
  <c r="I2632" i="19"/>
  <c r="T2632" i="19"/>
  <c r="H2631" i="19"/>
  <c r="U2632" i="19"/>
  <c r="J2632" i="19"/>
  <c r="G2633" i="19"/>
  <c r="W2633" i="19" s="1"/>
  <c r="E2634" i="19"/>
  <c r="C2636" i="19"/>
  <c r="B2635" i="19"/>
  <c r="O2632" i="19" a="1"/>
  <c r="R2632" i="19" a="1"/>
  <c r="N2632" i="19" a="1"/>
  <c r="F2635" i="19" a="1"/>
  <c r="G2634" i="19" a="1"/>
  <c r="E2635" i="19" a="1"/>
  <c r="R2632" i="19" l="1"/>
  <c r="F2635" i="19"/>
  <c r="V2633" i="19"/>
  <c r="O2632" i="19"/>
  <c r="Q2632" i="19" s="1"/>
  <c r="N2632" i="19"/>
  <c r="P2632" i="19" s="1"/>
  <c r="K2633" i="19"/>
  <c r="M2633" i="19"/>
  <c r="L2633" i="19"/>
  <c r="T2633" i="19"/>
  <c r="H2632" i="19"/>
  <c r="U2633" i="19"/>
  <c r="X2633" i="19"/>
  <c r="I2633" i="19"/>
  <c r="S2633" i="19"/>
  <c r="J2633" i="19"/>
  <c r="G2634" i="19"/>
  <c r="W2634" i="19" s="1"/>
  <c r="E2635" i="19"/>
  <c r="C2637" i="19"/>
  <c r="B2636" i="19"/>
  <c r="O2633" i="19" a="1"/>
  <c r="R2633" i="19" a="1"/>
  <c r="N2633" i="19" a="1"/>
  <c r="F2636" i="19" a="1"/>
  <c r="E2636" i="19" a="1"/>
  <c r="G2635" i="19" a="1"/>
  <c r="R2633" i="19" l="1"/>
  <c r="F2636" i="19"/>
  <c r="V2634" i="19"/>
  <c r="O2633" i="19"/>
  <c r="Q2633" i="19" s="1"/>
  <c r="N2633" i="19"/>
  <c r="P2633" i="19" s="1"/>
  <c r="L2634" i="19"/>
  <c r="M2634" i="19"/>
  <c r="K2634" i="19"/>
  <c r="I2634" i="19"/>
  <c r="T2634" i="19"/>
  <c r="U2634" i="19"/>
  <c r="X2634" i="19"/>
  <c r="H2633" i="19"/>
  <c r="S2634" i="19"/>
  <c r="J2634" i="19"/>
  <c r="G2635" i="19"/>
  <c r="W2635" i="19" s="1"/>
  <c r="E2636" i="19"/>
  <c r="C2638" i="19"/>
  <c r="B2637" i="19"/>
  <c r="O2634" i="19" a="1"/>
  <c r="R2634" i="19" a="1"/>
  <c r="N2634" i="19" a="1"/>
  <c r="F2637" i="19" a="1"/>
  <c r="E2637" i="19" a="1"/>
  <c r="G2636" i="19" a="1"/>
  <c r="R2634" i="19" l="1"/>
  <c r="F2637" i="19"/>
  <c r="V2635" i="19"/>
  <c r="O2634" i="19"/>
  <c r="Q2634" i="19" s="1"/>
  <c r="N2634" i="19"/>
  <c r="P2634" i="19" s="1"/>
  <c r="K2635" i="19"/>
  <c r="L2635" i="19"/>
  <c r="M2635" i="19"/>
  <c r="T2635" i="19"/>
  <c r="S2635" i="19"/>
  <c r="J2635" i="19"/>
  <c r="X2635" i="19"/>
  <c r="I2635" i="19"/>
  <c r="U2635" i="19"/>
  <c r="G2636" i="19"/>
  <c r="H2634" i="19"/>
  <c r="E2637" i="19"/>
  <c r="C2639" i="19"/>
  <c r="B2638" i="19"/>
  <c r="R2635" i="19" a="1"/>
  <c r="O2635" i="19" a="1"/>
  <c r="N2635" i="19" a="1"/>
  <c r="R2636" i="19" a="1"/>
  <c r="F2638" i="19" a="1"/>
  <c r="G2637" i="19" a="1"/>
  <c r="E2638" i="19" a="1"/>
  <c r="R2635" i="19" l="1"/>
  <c r="F2638" i="19"/>
  <c r="V2636" i="19"/>
  <c r="W2636" i="19"/>
  <c r="O2635" i="19"/>
  <c r="Q2635" i="19" s="1"/>
  <c r="N2635" i="19"/>
  <c r="P2635" i="19" s="1"/>
  <c r="L2636" i="19"/>
  <c r="K2636" i="19"/>
  <c r="M2636" i="19"/>
  <c r="X2636" i="19"/>
  <c r="T2636" i="19"/>
  <c r="U2636" i="19"/>
  <c r="I2636" i="19"/>
  <c r="S2636" i="19"/>
  <c r="J2636" i="19"/>
  <c r="G2637" i="19"/>
  <c r="R2636" i="19"/>
  <c r="H2635" i="19"/>
  <c r="E2638" i="19"/>
  <c r="C2640" i="19"/>
  <c r="B2639" i="19"/>
  <c r="O2636" i="19" a="1"/>
  <c r="N2636" i="19" a="1"/>
  <c r="R2637" i="19" a="1"/>
  <c r="F2639" i="19" a="1"/>
  <c r="G2638" i="19" a="1"/>
  <c r="E2639" i="19" a="1"/>
  <c r="F2639" i="19" l="1"/>
  <c r="V2637" i="19"/>
  <c r="W2637" i="19"/>
  <c r="O2636" i="19"/>
  <c r="Q2636" i="19" s="1"/>
  <c r="N2636" i="19"/>
  <c r="P2636" i="19" s="1"/>
  <c r="H2636" i="19"/>
  <c r="K2637" i="19"/>
  <c r="L2637" i="19"/>
  <c r="M2637" i="19"/>
  <c r="J2637" i="19"/>
  <c r="I2637" i="19"/>
  <c r="S2637" i="19"/>
  <c r="T2637" i="19"/>
  <c r="X2637" i="19"/>
  <c r="U2637" i="19"/>
  <c r="G2638" i="19"/>
  <c r="W2638" i="19" s="1"/>
  <c r="R2637" i="19"/>
  <c r="E2639" i="19"/>
  <c r="C2641" i="19"/>
  <c r="B2640" i="19"/>
  <c r="N2637" i="19" a="1"/>
  <c r="O2637" i="19" a="1"/>
  <c r="F2640" i="19" a="1"/>
  <c r="G2639" i="19" a="1"/>
  <c r="E2640" i="19" a="1"/>
  <c r="F2640" i="19" l="1"/>
  <c r="V2638" i="19"/>
  <c r="O2637" i="19"/>
  <c r="Q2637" i="19" s="1"/>
  <c r="N2637" i="19"/>
  <c r="P2637" i="19" s="1"/>
  <c r="K2638" i="19"/>
  <c r="L2638" i="19"/>
  <c r="M2638" i="19"/>
  <c r="U2638" i="19"/>
  <c r="J2638" i="19"/>
  <c r="S2638" i="19"/>
  <c r="T2638" i="19"/>
  <c r="I2638" i="19"/>
  <c r="X2638" i="19"/>
  <c r="H2637" i="19"/>
  <c r="G2639" i="19"/>
  <c r="W2639" i="19" s="1"/>
  <c r="E2640" i="19"/>
  <c r="C2642" i="19"/>
  <c r="B2641" i="19"/>
  <c r="R2638" i="19" a="1"/>
  <c r="O2638" i="19" a="1"/>
  <c r="N2638" i="19" a="1"/>
  <c r="F2641" i="19" a="1"/>
  <c r="E2641" i="19" a="1"/>
  <c r="G2640" i="19" a="1"/>
  <c r="R2638" i="19" l="1"/>
  <c r="F2641" i="19"/>
  <c r="V2639" i="19"/>
  <c r="O2638" i="19"/>
  <c r="Q2638" i="19" s="1"/>
  <c r="N2638" i="19"/>
  <c r="P2638" i="19" s="1"/>
  <c r="H2638" i="19"/>
  <c r="M2639" i="19"/>
  <c r="K2639" i="19"/>
  <c r="L2639" i="19"/>
  <c r="S2639" i="19"/>
  <c r="X2639" i="19"/>
  <c r="U2639" i="19"/>
  <c r="T2639" i="19"/>
  <c r="I2639" i="19"/>
  <c r="J2639" i="19"/>
  <c r="G2640" i="19"/>
  <c r="W2640" i="19" s="1"/>
  <c r="E2641" i="19"/>
  <c r="C2643" i="19"/>
  <c r="B2642" i="19"/>
  <c r="O2639" i="19" a="1"/>
  <c r="R2639" i="19" a="1"/>
  <c r="N2639" i="19" a="1"/>
  <c r="F2642" i="19" a="1"/>
  <c r="G2641" i="19" a="1"/>
  <c r="E2642" i="19" a="1"/>
  <c r="R2639" i="19" l="1"/>
  <c r="F2642" i="19"/>
  <c r="V2640" i="19"/>
  <c r="O2639" i="19"/>
  <c r="Q2639" i="19" s="1"/>
  <c r="N2639" i="19"/>
  <c r="P2639" i="19" s="1"/>
  <c r="K2640" i="19"/>
  <c r="L2640" i="19"/>
  <c r="M2640" i="19"/>
  <c r="H2639" i="19"/>
  <c r="J2640" i="19"/>
  <c r="X2640" i="19"/>
  <c r="I2640" i="19"/>
  <c r="U2640" i="19"/>
  <c r="T2640" i="19"/>
  <c r="S2640" i="19"/>
  <c r="G2641" i="19"/>
  <c r="W2641" i="19" s="1"/>
  <c r="E2642" i="19"/>
  <c r="C2644" i="19"/>
  <c r="B2643" i="19"/>
  <c r="N2640" i="19" a="1"/>
  <c r="R2640" i="19" a="1"/>
  <c r="O2640" i="19" a="1"/>
  <c r="F2643" i="19" a="1"/>
  <c r="E2643" i="19" a="1"/>
  <c r="G2642" i="19" a="1"/>
  <c r="R2640" i="19" l="1"/>
  <c r="F2643" i="19"/>
  <c r="V2641" i="19"/>
  <c r="O2640" i="19"/>
  <c r="Q2640" i="19" s="1"/>
  <c r="N2640" i="19"/>
  <c r="P2640" i="19" s="1"/>
  <c r="K2641" i="19"/>
  <c r="M2641" i="19"/>
  <c r="L2641" i="19"/>
  <c r="H2640" i="19"/>
  <c r="T2641" i="19"/>
  <c r="U2641" i="19"/>
  <c r="J2641" i="19"/>
  <c r="I2641" i="19"/>
  <c r="X2641" i="19"/>
  <c r="S2641" i="19"/>
  <c r="G2642" i="19"/>
  <c r="W2642" i="19" s="1"/>
  <c r="E2643" i="19"/>
  <c r="C2645" i="19"/>
  <c r="B2644" i="19"/>
  <c r="R2641" i="19" a="1"/>
  <c r="O2641" i="19" a="1"/>
  <c r="N2641" i="19" a="1"/>
  <c r="F2644" i="19" a="1"/>
  <c r="G2643" i="19" a="1"/>
  <c r="E2644" i="19" a="1"/>
  <c r="R2641" i="19" l="1"/>
  <c r="F2644" i="19"/>
  <c r="V2642" i="19"/>
  <c r="O2641" i="19"/>
  <c r="Q2641" i="19" s="1"/>
  <c r="N2641" i="19"/>
  <c r="L2642" i="19"/>
  <c r="M2642" i="19"/>
  <c r="K2642" i="19"/>
  <c r="T2642" i="19"/>
  <c r="S2642" i="19"/>
  <c r="U2642" i="19"/>
  <c r="X2642" i="19"/>
  <c r="J2642" i="19"/>
  <c r="I2642" i="19"/>
  <c r="G2643" i="19"/>
  <c r="W2643" i="19" s="1"/>
  <c r="E2644" i="19"/>
  <c r="C2646" i="19"/>
  <c r="B2645" i="19"/>
  <c r="O2642" i="19" a="1"/>
  <c r="N2642" i="19" a="1"/>
  <c r="R2642" i="19" a="1"/>
  <c r="F2645" i="19" a="1"/>
  <c r="E2645" i="19" a="1"/>
  <c r="G2644" i="19" a="1"/>
  <c r="R2642" i="19" l="1"/>
  <c r="F2645" i="19"/>
  <c r="V2643" i="19"/>
  <c r="O2642" i="19"/>
  <c r="Q2642" i="19" s="1"/>
  <c r="H2641" i="19"/>
  <c r="P2641" i="19"/>
  <c r="N2642" i="19"/>
  <c r="P2642" i="19" s="1"/>
  <c r="K2643" i="19"/>
  <c r="L2643" i="19"/>
  <c r="M2643" i="19"/>
  <c r="S2643" i="19"/>
  <c r="J2643" i="19"/>
  <c r="I2643" i="19"/>
  <c r="U2643" i="19"/>
  <c r="X2643" i="19"/>
  <c r="T2643" i="19"/>
  <c r="G2644" i="19"/>
  <c r="W2644" i="19" s="1"/>
  <c r="H2642" i="19"/>
  <c r="E2645" i="19"/>
  <c r="C2647" i="19"/>
  <c r="B2646" i="19"/>
  <c r="R2643" i="19" a="1"/>
  <c r="O2643" i="19" a="1"/>
  <c r="N2643" i="19" a="1"/>
  <c r="F2646" i="19" a="1"/>
  <c r="E2646" i="19" a="1"/>
  <c r="G2645" i="19" a="1"/>
  <c r="R2643" i="19" l="1"/>
  <c r="F2646" i="19"/>
  <c r="V2644" i="19"/>
  <c r="O2643" i="19"/>
  <c r="Q2643" i="19" s="1"/>
  <c r="N2643" i="19"/>
  <c r="P2643" i="19" s="1"/>
  <c r="L2644" i="19"/>
  <c r="K2644" i="19"/>
  <c r="M2644" i="19"/>
  <c r="H2643" i="19"/>
  <c r="J2644" i="19"/>
  <c r="U2644" i="19"/>
  <c r="I2644" i="19"/>
  <c r="X2644" i="19"/>
  <c r="T2644" i="19"/>
  <c r="S2644" i="19"/>
  <c r="G2645" i="19"/>
  <c r="W2645" i="19" s="1"/>
  <c r="E2646" i="19"/>
  <c r="C2648" i="19"/>
  <c r="B2647" i="19"/>
  <c r="R2644" i="19" a="1"/>
  <c r="O2644" i="19" a="1"/>
  <c r="N2644" i="19" a="1"/>
  <c r="F2647" i="19" a="1"/>
  <c r="E2647" i="19" a="1"/>
  <c r="G2646" i="19" a="1"/>
  <c r="R2644" i="19" l="1"/>
  <c r="F2647" i="19"/>
  <c r="V2645" i="19"/>
  <c r="O2644" i="19"/>
  <c r="Q2644" i="19" s="1"/>
  <c r="N2644" i="19"/>
  <c r="P2644" i="19" s="1"/>
  <c r="K2645" i="19"/>
  <c r="L2645" i="19"/>
  <c r="M2645" i="19"/>
  <c r="T2645" i="19"/>
  <c r="U2645" i="19"/>
  <c r="S2645" i="19"/>
  <c r="I2645" i="19"/>
  <c r="J2645" i="19"/>
  <c r="X2645" i="19"/>
  <c r="G2646" i="19"/>
  <c r="H2644" i="19"/>
  <c r="E2647" i="19"/>
  <c r="C2649" i="19"/>
  <c r="B2648" i="19"/>
  <c r="R2645" i="19" a="1"/>
  <c r="O2645" i="19" a="1"/>
  <c r="R2646" i="19" a="1"/>
  <c r="N2645" i="19" a="1"/>
  <c r="F2648" i="19" a="1"/>
  <c r="E2648" i="19" a="1"/>
  <c r="G2647" i="19" a="1"/>
  <c r="R2645" i="19" l="1"/>
  <c r="F2648" i="19"/>
  <c r="V2646" i="19"/>
  <c r="W2646" i="19"/>
  <c r="O2645" i="19"/>
  <c r="Q2645" i="19" s="1"/>
  <c r="N2645" i="19"/>
  <c r="P2645" i="19" s="1"/>
  <c r="K2646" i="19"/>
  <c r="L2646" i="19"/>
  <c r="M2646" i="19"/>
  <c r="U2646" i="19"/>
  <c r="T2646" i="19"/>
  <c r="J2646" i="19"/>
  <c r="I2646" i="19"/>
  <c r="X2646" i="19"/>
  <c r="S2646" i="19"/>
  <c r="H2645" i="19"/>
  <c r="G2647" i="19"/>
  <c r="W2647" i="19" s="1"/>
  <c r="R2646" i="19"/>
  <c r="E2648" i="19"/>
  <c r="C2650" i="19"/>
  <c r="B2649" i="19"/>
  <c r="O2646" i="19" a="1"/>
  <c r="N2646" i="19" a="1"/>
  <c r="F2649" i="19" a="1"/>
  <c r="G2648" i="19" a="1"/>
  <c r="E2649" i="19" a="1"/>
  <c r="F2649" i="19" l="1"/>
  <c r="V2647" i="19"/>
  <c r="O2646" i="19"/>
  <c r="Q2646" i="19" s="1"/>
  <c r="N2646" i="19"/>
  <c r="P2646" i="19" s="1"/>
  <c r="M2647" i="19"/>
  <c r="K2647" i="19"/>
  <c r="L2647" i="19"/>
  <c r="T2647" i="19"/>
  <c r="X2647" i="19"/>
  <c r="I2647" i="19"/>
  <c r="S2647" i="19"/>
  <c r="U2647" i="19"/>
  <c r="J2647" i="19"/>
  <c r="G2648" i="19"/>
  <c r="H2646" i="19"/>
  <c r="E2649" i="19"/>
  <c r="C2651" i="19"/>
  <c r="B2650" i="19"/>
  <c r="R2647" i="19" a="1"/>
  <c r="R2648" i="19" a="1"/>
  <c r="O2647" i="19" a="1"/>
  <c r="N2647" i="19" a="1"/>
  <c r="F2650" i="19" a="1"/>
  <c r="E2650" i="19" a="1"/>
  <c r="G2649" i="19" a="1"/>
  <c r="R2647" i="19" l="1"/>
  <c r="F2650" i="19"/>
  <c r="V2648" i="19"/>
  <c r="W2648" i="19"/>
  <c r="O2647" i="19"/>
  <c r="Q2647" i="19" s="1"/>
  <c r="N2647" i="19"/>
  <c r="P2647" i="19" s="1"/>
  <c r="K2648" i="19"/>
  <c r="L2648" i="19"/>
  <c r="M2648" i="19"/>
  <c r="X2648" i="19"/>
  <c r="J2648" i="19"/>
  <c r="T2648" i="19"/>
  <c r="S2648" i="19"/>
  <c r="H2647" i="19"/>
  <c r="U2648" i="19"/>
  <c r="I2648" i="19"/>
  <c r="G2649" i="19"/>
  <c r="W2649" i="19" s="1"/>
  <c r="R2648" i="19"/>
  <c r="E2650" i="19"/>
  <c r="C2652" i="19"/>
  <c r="B2651" i="19"/>
  <c r="O2648" i="19" a="1"/>
  <c r="N2648" i="19" a="1"/>
  <c r="F2651" i="19" a="1"/>
  <c r="G2650" i="19" a="1"/>
  <c r="E2651" i="19" a="1"/>
  <c r="F2651" i="19" l="1"/>
  <c r="V2649" i="19"/>
  <c r="O2648" i="19"/>
  <c r="Q2648" i="19" s="1"/>
  <c r="N2648" i="19"/>
  <c r="P2648" i="19" s="1"/>
  <c r="K2649" i="19"/>
  <c r="M2649" i="19"/>
  <c r="L2649" i="19"/>
  <c r="T2649" i="19"/>
  <c r="X2649" i="19"/>
  <c r="J2649" i="19"/>
  <c r="S2649" i="19"/>
  <c r="U2649" i="19"/>
  <c r="I2649" i="19"/>
  <c r="G2650" i="19"/>
  <c r="H2648" i="19"/>
  <c r="E2651" i="19"/>
  <c r="C2653" i="19"/>
  <c r="B2652" i="19"/>
  <c r="R2649" i="19" a="1"/>
  <c r="O2649" i="19" a="1"/>
  <c r="N2649" i="19" a="1"/>
  <c r="R2650" i="19" a="1"/>
  <c r="F2652" i="19" a="1"/>
  <c r="G2651" i="19" a="1"/>
  <c r="E2652" i="19" a="1"/>
  <c r="R2649" i="19" l="1"/>
  <c r="F2652" i="19"/>
  <c r="V2650" i="19"/>
  <c r="W2650" i="19"/>
  <c r="O2649" i="19"/>
  <c r="Q2649" i="19" s="1"/>
  <c r="N2649" i="19"/>
  <c r="P2649" i="19" s="1"/>
  <c r="L2650" i="19"/>
  <c r="M2650" i="19"/>
  <c r="K2650" i="19"/>
  <c r="U2650" i="19"/>
  <c r="J2650" i="19"/>
  <c r="I2650" i="19"/>
  <c r="S2650" i="19"/>
  <c r="X2650" i="19"/>
  <c r="T2650" i="19"/>
  <c r="G2651" i="19"/>
  <c r="W2651" i="19" s="1"/>
  <c r="H2649" i="19"/>
  <c r="R2650" i="19"/>
  <c r="E2652" i="19"/>
  <c r="C2654" i="19"/>
  <c r="B2653" i="19"/>
  <c r="N2650" i="19" a="1"/>
  <c r="O2650" i="19" a="1"/>
  <c r="F2653" i="19" a="1"/>
  <c r="G2652" i="19" a="1"/>
  <c r="E2653" i="19" a="1"/>
  <c r="F2653" i="19" l="1"/>
  <c r="V2651" i="19"/>
  <c r="O2650" i="19"/>
  <c r="Q2650" i="19" s="1"/>
  <c r="N2650" i="19"/>
  <c r="P2650" i="19" s="1"/>
  <c r="K2651" i="19"/>
  <c r="L2651" i="19"/>
  <c r="M2651" i="19"/>
  <c r="U2651" i="19"/>
  <c r="T2651" i="19"/>
  <c r="X2651" i="19"/>
  <c r="S2651" i="19"/>
  <c r="J2651" i="19"/>
  <c r="I2651" i="19"/>
  <c r="G2652" i="19"/>
  <c r="H2650" i="19"/>
  <c r="E2653" i="19"/>
  <c r="C2655" i="19"/>
  <c r="B2654" i="19"/>
  <c r="O2651" i="19" a="1"/>
  <c r="R2651" i="19" a="1"/>
  <c r="N2651" i="19" a="1"/>
  <c r="R2652" i="19" a="1"/>
  <c r="F2654" i="19" a="1"/>
  <c r="E2654" i="19" a="1"/>
  <c r="G2653" i="19" a="1"/>
  <c r="R2651" i="19" l="1"/>
  <c r="F2654" i="19"/>
  <c r="V2652" i="19"/>
  <c r="W2652" i="19"/>
  <c r="O2651" i="19"/>
  <c r="Q2651" i="19" s="1"/>
  <c r="N2651" i="19"/>
  <c r="P2651" i="19" s="1"/>
  <c r="L2652" i="19"/>
  <c r="K2652" i="19"/>
  <c r="M2652" i="19"/>
  <c r="U2652" i="19"/>
  <c r="J2652" i="19"/>
  <c r="X2652" i="19"/>
  <c r="S2652" i="19"/>
  <c r="T2652" i="19"/>
  <c r="I2652" i="19"/>
  <c r="G2653" i="19"/>
  <c r="R2652" i="19"/>
  <c r="H2651" i="19"/>
  <c r="E2654" i="19"/>
  <c r="C2656" i="19"/>
  <c r="B2655" i="19"/>
  <c r="O2652" i="19" a="1"/>
  <c r="N2652" i="19" a="1"/>
  <c r="R2653" i="19" a="1"/>
  <c r="F2655" i="19" a="1"/>
  <c r="G2654" i="19" a="1"/>
  <c r="E2655" i="19" a="1"/>
  <c r="F2655" i="19" l="1"/>
  <c r="V2653" i="19"/>
  <c r="W2653" i="19"/>
  <c r="O2652" i="19"/>
  <c r="Q2652" i="19" s="1"/>
  <c r="N2652" i="19"/>
  <c r="P2652" i="19" s="1"/>
  <c r="K2653" i="19"/>
  <c r="L2653" i="19"/>
  <c r="M2653" i="19"/>
  <c r="S2653" i="19"/>
  <c r="U2653" i="19"/>
  <c r="X2653" i="19"/>
  <c r="T2653" i="19"/>
  <c r="J2653" i="19"/>
  <c r="I2653" i="19"/>
  <c r="H2652" i="19"/>
  <c r="G2654" i="19"/>
  <c r="W2654" i="19" s="1"/>
  <c r="R2653" i="19"/>
  <c r="E2655" i="19"/>
  <c r="C2657" i="19"/>
  <c r="B2656" i="19"/>
  <c r="O2653" i="19" a="1"/>
  <c r="N2653" i="19" a="1"/>
  <c r="F2656" i="19" a="1"/>
  <c r="E2656" i="19" a="1"/>
  <c r="G2655" i="19" a="1"/>
  <c r="F2656" i="19" l="1"/>
  <c r="V2654" i="19"/>
  <c r="O2653" i="19"/>
  <c r="Q2653" i="19" s="1"/>
  <c r="N2653" i="19"/>
  <c r="P2653" i="19" s="1"/>
  <c r="K2654" i="19"/>
  <c r="L2654" i="19"/>
  <c r="M2654" i="19"/>
  <c r="H2653" i="19"/>
  <c r="U2654" i="19"/>
  <c r="J2654" i="19"/>
  <c r="X2654" i="19"/>
  <c r="S2654" i="19"/>
  <c r="I2654" i="19"/>
  <c r="T2654" i="19"/>
  <c r="G2655" i="19"/>
  <c r="W2655" i="19" s="1"/>
  <c r="E2656" i="19"/>
  <c r="C2658" i="19"/>
  <c r="B2657" i="19"/>
  <c r="R2654" i="19" a="1"/>
  <c r="N2654" i="19" a="1"/>
  <c r="O2654" i="19" a="1"/>
  <c r="F2657" i="19" a="1"/>
  <c r="E2657" i="19" a="1"/>
  <c r="G2656" i="19" a="1"/>
  <c r="R2654" i="19" l="1"/>
  <c r="F2657" i="19"/>
  <c r="V2655" i="19"/>
  <c r="O2654" i="19"/>
  <c r="Q2654" i="19" s="1"/>
  <c r="N2654" i="19"/>
  <c r="P2654" i="19" s="1"/>
  <c r="M2655" i="19"/>
  <c r="K2655" i="19"/>
  <c r="L2655" i="19"/>
  <c r="T2655" i="19"/>
  <c r="X2655" i="19"/>
  <c r="I2655" i="19"/>
  <c r="U2655" i="19"/>
  <c r="S2655" i="19"/>
  <c r="J2655" i="19"/>
  <c r="G2656" i="19"/>
  <c r="H2654" i="19"/>
  <c r="E2657" i="19"/>
  <c r="C2659" i="19"/>
  <c r="B2658" i="19"/>
  <c r="R2655" i="19" a="1"/>
  <c r="N2655" i="19" a="1"/>
  <c r="O2655" i="19" a="1"/>
  <c r="R2656" i="19" a="1"/>
  <c r="F2658" i="19" a="1"/>
  <c r="E2658" i="19" a="1"/>
  <c r="G2657" i="19" a="1"/>
  <c r="R2655" i="19" l="1"/>
  <c r="F2658" i="19"/>
  <c r="V2656" i="19"/>
  <c r="W2656" i="19"/>
  <c r="O2655" i="19"/>
  <c r="Q2655" i="19" s="1"/>
  <c r="N2655" i="19"/>
  <c r="P2655" i="19" s="1"/>
  <c r="K2656" i="19"/>
  <c r="L2656" i="19"/>
  <c r="M2656" i="19"/>
  <c r="I2656" i="19"/>
  <c r="U2656" i="19"/>
  <c r="J2656" i="19"/>
  <c r="X2656" i="19"/>
  <c r="T2656" i="19"/>
  <c r="S2656" i="19"/>
  <c r="H2655" i="19"/>
  <c r="G2657" i="19"/>
  <c r="W2657" i="19" s="1"/>
  <c r="R2656" i="19"/>
  <c r="E2658" i="19"/>
  <c r="C2660" i="19"/>
  <c r="B2659" i="19"/>
  <c r="O2656" i="19" a="1"/>
  <c r="N2656" i="19" a="1"/>
  <c r="F2659" i="19" a="1"/>
  <c r="G2658" i="19" a="1"/>
  <c r="E2659" i="19" a="1"/>
  <c r="F2659" i="19" l="1"/>
  <c r="V2657" i="19"/>
  <c r="O2656" i="19"/>
  <c r="Q2656" i="19" s="1"/>
  <c r="N2656" i="19"/>
  <c r="P2656" i="19" s="1"/>
  <c r="K2657" i="19"/>
  <c r="M2657" i="19"/>
  <c r="L2657" i="19"/>
  <c r="I2657" i="19"/>
  <c r="T2657" i="19"/>
  <c r="S2657" i="19"/>
  <c r="J2657" i="19"/>
  <c r="U2657" i="19"/>
  <c r="X2657" i="19"/>
  <c r="G2658" i="19"/>
  <c r="H2656" i="19"/>
  <c r="E2659" i="19"/>
  <c r="C2661" i="19"/>
  <c r="B2660" i="19"/>
  <c r="R2657" i="19" a="1"/>
  <c r="R2658" i="19" a="1"/>
  <c r="O2657" i="19" a="1"/>
  <c r="N2657" i="19" a="1"/>
  <c r="F2660" i="19" a="1"/>
  <c r="G2659" i="19" a="1"/>
  <c r="E2660" i="19" a="1"/>
  <c r="R2657" i="19" l="1"/>
  <c r="F2660" i="19"/>
  <c r="V2658" i="19"/>
  <c r="W2658" i="19"/>
  <c r="O2657" i="19"/>
  <c r="Q2657" i="19" s="1"/>
  <c r="N2657" i="19"/>
  <c r="L2658" i="19"/>
  <c r="M2658" i="19"/>
  <c r="K2658" i="19"/>
  <c r="I2658" i="19"/>
  <c r="S2658" i="19"/>
  <c r="T2658" i="19"/>
  <c r="J2658" i="19"/>
  <c r="U2658" i="19"/>
  <c r="X2658" i="19"/>
  <c r="G2659" i="19"/>
  <c r="W2659" i="19" s="1"/>
  <c r="R2658" i="19"/>
  <c r="E2660" i="19"/>
  <c r="C2662" i="19"/>
  <c r="B2661" i="19"/>
  <c r="O2658" i="19" a="1"/>
  <c r="N2658" i="19" a="1"/>
  <c r="F2661" i="19" a="1"/>
  <c r="E2661" i="19" a="1"/>
  <c r="G2660" i="19" a="1"/>
  <c r="F2661" i="19" l="1"/>
  <c r="V2659" i="19"/>
  <c r="O2658" i="19"/>
  <c r="Q2658" i="19" s="1"/>
  <c r="H2657" i="19"/>
  <c r="P2657" i="19"/>
  <c r="N2658" i="19"/>
  <c r="P2658" i="19" s="1"/>
  <c r="K2659" i="19"/>
  <c r="L2659" i="19"/>
  <c r="M2659" i="19"/>
  <c r="J2659" i="19"/>
  <c r="X2659" i="19"/>
  <c r="I2659" i="19"/>
  <c r="S2659" i="19"/>
  <c r="U2659" i="19"/>
  <c r="T2659" i="19"/>
  <c r="H2658" i="19"/>
  <c r="G2660" i="19"/>
  <c r="E2661" i="19"/>
  <c r="C2663" i="19"/>
  <c r="B2662" i="19"/>
  <c r="R2659" i="19" a="1"/>
  <c r="O2659" i="19" a="1"/>
  <c r="N2659" i="19" a="1"/>
  <c r="F2662" i="19" a="1"/>
  <c r="G2661" i="19" a="1"/>
  <c r="E2662" i="19" a="1"/>
  <c r="R2659" i="19" l="1"/>
  <c r="F2662" i="19"/>
  <c r="V2660" i="19"/>
  <c r="W2660" i="19"/>
  <c r="O2659" i="19"/>
  <c r="Q2659" i="19" s="1"/>
  <c r="N2659" i="19"/>
  <c r="P2659" i="19" s="1"/>
  <c r="L2660" i="19"/>
  <c r="K2660" i="19"/>
  <c r="M2660" i="19"/>
  <c r="T2660" i="19"/>
  <c r="J2660" i="19"/>
  <c r="S2660" i="19"/>
  <c r="X2660" i="19"/>
  <c r="U2660" i="19"/>
  <c r="I2660" i="19"/>
  <c r="H2659" i="19"/>
  <c r="G2661" i="19"/>
  <c r="W2661" i="19" s="1"/>
  <c r="E2662" i="19"/>
  <c r="C2664" i="19"/>
  <c r="B2663" i="19"/>
  <c r="O2660" i="19" a="1"/>
  <c r="N2660" i="19" a="1"/>
  <c r="R2660" i="19" a="1"/>
  <c r="F2663" i="19" a="1"/>
  <c r="G2662" i="19" a="1"/>
  <c r="E2663" i="19" a="1"/>
  <c r="R2660" i="19" l="1"/>
  <c r="F2663" i="19"/>
  <c r="V2661" i="19"/>
  <c r="O2660" i="19"/>
  <c r="Q2660" i="19" s="1"/>
  <c r="N2660" i="19"/>
  <c r="P2660" i="19" s="1"/>
  <c r="K2661" i="19"/>
  <c r="L2661" i="19"/>
  <c r="M2661" i="19"/>
  <c r="S2661" i="19"/>
  <c r="J2661" i="19"/>
  <c r="T2661" i="19"/>
  <c r="U2661" i="19"/>
  <c r="X2661" i="19"/>
  <c r="I2661" i="19"/>
  <c r="G2662" i="19"/>
  <c r="H2660" i="19"/>
  <c r="E2663" i="19"/>
  <c r="C2665" i="19"/>
  <c r="B2664" i="19"/>
  <c r="O2661" i="19" a="1"/>
  <c r="R2662" i="19" a="1"/>
  <c r="R2661" i="19" a="1"/>
  <c r="N2661" i="19" a="1"/>
  <c r="F2664" i="19" a="1"/>
  <c r="G2663" i="19" a="1"/>
  <c r="E2664" i="19" a="1"/>
  <c r="R2661" i="19" l="1"/>
  <c r="F2664" i="19"/>
  <c r="V2662" i="19"/>
  <c r="W2662" i="19"/>
  <c r="O2661" i="19"/>
  <c r="Q2661" i="19" s="1"/>
  <c r="N2661" i="19"/>
  <c r="P2661" i="19" s="1"/>
  <c r="K2662" i="19"/>
  <c r="L2662" i="19"/>
  <c r="M2662" i="19"/>
  <c r="J2662" i="19"/>
  <c r="H2661" i="19"/>
  <c r="X2662" i="19"/>
  <c r="I2662" i="19"/>
  <c r="T2662" i="19"/>
  <c r="S2662" i="19"/>
  <c r="U2662" i="19"/>
  <c r="G2663" i="19"/>
  <c r="W2663" i="19" s="1"/>
  <c r="R2662" i="19"/>
  <c r="E2664" i="19"/>
  <c r="C2666" i="19"/>
  <c r="B2665" i="19"/>
  <c r="O2662" i="19" a="1"/>
  <c r="N2662" i="19" a="1"/>
  <c r="F2665" i="19" a="1"/>
  <c r="G2664" i="19" a="1"/>
  <c r="E2665" i="19" a="1"/>
  <c r="F2665" i="19" l="1"/>
  <c r="V2663" i="19"/>
  <c r="O2662" i="19"/>
  <c r="Q2662" i="19" s="1"/>
  <c r="N2662" i="19"/>
  <c r="M2663" i="19"/>
  <c r="K2663" i="19"/>
  <c r="L2663" i="19"/>
  <c r="U2663" i="19"/>
  <c r="I2663" i="19"/>
  <c r="T2663" i="19"/>
  <c r="J2663" i="19"/>
  <c r="X2663" i="19"/>
  <c r="S2663" i="19"/>
  <c r="G2664" i="19"/>
  <c r="W2664" i="19" s="1"/>
  <c r="E2665" i="19"/>
  <c r="C2667" i="19"/>
  <c r="B2666" i="19"/>
  <c r="N2663" i="19" a="1"/>
  <c r="R2663" i="19" a="1"/>
  <c r="O2663" i="19" a="1"/>
  <c r="F2666" i="19" a="1"/>
  <c r="E2666" i="19" a="1"/>
  <c r="G2665" i="19" a="1"/>
  <c r="R2663" i="19" l="1"/>
  <c r="F2666" i="19"/>
  <c r="V2664" i="19"/>
  <c r="O2663" i="19"/>
  <c r="Q2663" i="19" s="1"/>
  <c r="H2662" i="19"/>
  <c r="P2662" i="19"/>
  <c r="N2663" i="19"/>
  <c r="P2663" i="19" s="1"/>
  <c r="H2663" i="19"/>
  <c r="K2664" i="19"/>
  <c r="L2664" i="19"/>
  <c r="M2664" i="19"/>
  <c r="I2664" i="19"/>
  <c r="T2664" i="19"/>
  <c r="U2664" i="19"/>
  <c r="X2664" i="19"/>
  <c r="J2664" i="19"/>
  <c r="S2664" i="19"/>
  <c r="G2665" i="19"/>
  <c r="W2665" i="19" s="1"/>
  <c r="E2666" i="19"/>
  <c r="C2668" i="19"/>
  <c r="B2667" i="19"/>
  <c r="R2664" i="19" a="1"/>
  <c r="O2664" i="19" a="1"/>
  <c r="N2664" i="19" a="1"/>
  <c r="F2667" i="19" a="1"/>
  <c r="G2666" i="19" a="1"/>
  <c r="E2667" i="19" a="1"/>
  <c r="R2664" i="19" l="1"/>
  <c r="F2667" i="19"/>
  <c r="V2665" i="19"/>
  <c r="O2664" i="19"/>
  <c r="Q2664" i="19" s="1"/>
  <c r="N2664" i="19"/>
  <c r="K2665" i="19"/>
  <c r="M2665" i="19"/>
  <c r="L2665" i="19"/>
  <c r="J2665" i="19"/>
  <c r="S2665" i="19"/>
  <c r="T2665" i="19"/>
  <c r="I2665" i="19"/>
  <c r="X2665" i="19"/>
  <c r="U2665" i="19"/>
  <c r="G2666" i="19"/>
  <c r="W2666" i="19" s="1"/>
  <c r="E2667" i="19"/>
  <c r="C2669" i="19"/>
  <c r="B2668" i="19"/>
  <c r="N2665" i="19" a="1"/>
  <c r="O2665" i="19" a="1"/>
  <c r="R2665" i="19" a="1"/>
  <c r="F2668" i="19" a="1"/>
  <c r="E2668" i="19" a="1"/>
  <c r="G2667" i="19" a="1"/>
  <c r="R2665" i="19" l="1"/>
  <c r="F2668" i="19"/>
  <c r="V2666" i="19"/>
  <c r="O2665" i="19"/>
  <c r="Q2665" i="19" s="1"/>
  <c r="H2664" i="19"/>
  <c r="P2664" i="19"/>
  <c r="N2665" i="19"/>
  <c r="P2665" i="19" s="1"/>
  <c r="L2666" i="19"/>
  <c r="M2666" i="19"/>
  <c r="K2666" i="19"/>
  <c r="J2666" i="19"/>
  <c r="X2666" i="19"/>
  <c r="S2666" i="19"/>
  <c r="U2666" i="19"/>
  <c r="T2666" i="19"/>
  <c r="I2666" i="19"/>
  <c r="G2667" i="19"/>
  <c r="W2667" i="19" s="1"/>
  <c r="H2665" i="19"/>
  <c r="E2668" i="19"/>
  <c r="C2670" i="19"/>
  <c r="B2669" i="19"/>
  <c r="R2666" i="19" a="1"/>
  <c r="O2666" i="19" a="1"/>
  <c r="N2666" i="19" a="1"/>
  <c r="F2669" i="19" a="1"/>
  <c r="E2669" i="19" a="1"/>
  <c r="G2668" i="19" a="1"/>
  <c r="R2666" i="19" l="1"/>
  <c r="F2669" i="19"/>
  <c r="V2667" i="19"/>
  <c r="O2666" i="19"/>
  <c r="Q2666" i="19" s="1"/>
  <c r="N2666" i="19"/>
  <c r="P2666" i="19" s="1"/>
  <c r="K2667" i="19"/>
  <c r="L2667" i="19"/>
  <c r="M2667" i="19"/>
  <c r="X2667" i="19"/>
  <c r="J2667" i="19"/>
  <c r="U2667" i="19"/>
  <c r="S2667" i="19"/>
  <c r="T2667" i="19"/>
  <c r="I2667" i="19"/>
  <c r="H2666" i="19"/>
  <c r="G2668" i="19"/>
  <c r="W2668" i="19" s="1"/>
  <c r="E2669" i="19"/>
  <c r="C2671" i="19"/>
  <c r="B2670" i="19"/>
  <c r="R2667" i="19" a="1"/>
  <c r="N2667" i="19" a="1"/>
  <c r="O2667" i="19" a="1"/>
  <c r="F2670" i="19" a="1"/>
  <c r="G2669" i="19" a="1"/>
  <c r="E2670" i="19" a="1"/>
  <c r="R2667" i="19" l="1"/>
  <c r="F2670" i="19"/>
  <c r="V2668" i="19"/>
  <c r="O2667" i="19"/>
  <c r="Q2667" i="19" s="1"/>
  <c r="N2667" i="19"/>
  <c r="P2667" i="19" s="1"/>
  <c r="L2668" i="19"/>
  <c r="K2668" i="19"/>
  <c r="M2668" i="19"/>
  <c r="T2668" i="19"/>
  <c r="S2668" i="19"/>
  <c r="U2668" i="19"/>
  <c r="X2668" i="19"/>
  <c r="J2668" i="19"/>
  <c r="I2668" i="19"/>
  <c r="G2669" i="19"/>
  <c r="H2667" i="19"/>
  <c r="E2670" i="19"/>
  <c r="C2672" i="19"/>
  <c r="B2671" i="19"/>
  <c r="R2669" i="19" a="1"/>
  <c r="R2668" i="19" a="1"/>
  <c r="O2668" i="19" a="1"/>
  <c r="N2668" i="19" a="1"/>
  <c r="F2671" i="19" a="1"/>
  <c r="E2671" i="19" a="1"/>
  <c r="G2670" i="19" a="1"/>
  <c r="R2668" i="19" l="1"/>
  <c r="F2671" i="19"/>
  <c r="V2669" i="19"/>
  <c r="W2669" i="19"/>
  <c r="O2668" i="19"/>
  <c r="Q2668" i="19" s="1"/>
  <c r="N2668" i="19"/>
  <c r="P2668" i="19" s="1"/>
  <c r="K2669" i="19"/>
  <c r="L2669" i="19"/>
  <c r="M2669" i="19"/>
  <c r="S2669" i="19"/>
  <c r="T2669" i="19"/>
  <c r="U2669" i="19"/>
  <c r="X2669" i="19"/>
  <c r="I2669" i="19"/>
  <c r="J2669" i="19"/>
  <c r="G2670" i="19"/>
  <c r="H2668" i="19"/>
  <c r="R2669" i="19"/>
  <c r="E2671" i="19"/>
  <c r="C2673" i="19"/>
  <c r="B2672" i="19"/>
  <c r="O2669" i="19" a="1"/>
  <c r="N2669" i="19" a="1"/>
  <c r="R2670" i="19" a="1"/>
  <c r="F2672" i="19" a="1"/>
  <c r="G2671" i="19" a="1"/>
  <c r="E2672" i="19" a="1"/>
  <c r="F2672" i="19" l="1"/>
  <c r="V2670" i="19"/>
  <c r="W2670" i="19"/>
  <c r="O2669" i="19"/>
  <c r="Q2669" i="19" s="1"/>
  <c r="N2669" i="19"/>
  <c r="P2669" i="19" s="1"/>
  <c r="K2670" i="19"/>
  <c r="L2670" i="19"/>
  <c r="M2670" i="19"/>
  <c r="U2670" i="19"/>
  <c r="S2670" i="19"/>
  <c r="J2670" i="19"/>
  <c r="I2670" i="19"/>
  <c r="T2670" i="19"/>
  <c r="X2670" i="19"/>
  <c r="G2671" i="19"/>
  <c r="H2669" i="19"/>
  <c r="R2670" i="19"/>
  <c r="E2672" i="19"/>
  <c r="C2674" i="19"/>
  <c r="B2673" i="19"/>
  <c r="N2670" i="19" a="1"/>
  <c r="O2670" i="19" a="1"/>
  <c r="R2671" i="19" a="1"/>
  <c r="F2673" i="19" a="1"/>
  <c r="G2672" i="19" a="1"/>
  <c r="E2673" i="19" a="1"/>
  <c r="F2673" i="19" l="1"/>
  <c r="V2671" i="19"/>
  <c r="W2671" i="19"/>
  <c r="O2670" i="19"/>
  <c r="Q2670" i="19" s="1"/>
  <c r="N2670" i="19"/>
  <c r="P2670" i="19" s="1"/>
  <c r="H2670" i="19"/>
  <c r="M2671" i="19"/>
  <c r="K2671" i="19"/>
  <c r="L2671" i="19"/>
  <c r="X2671" i="19"/>
  <c r="S2671" i="19"/>
  <c r="J2671" i="19"/>
  <c r="T2671" i="19"/>
  <c r="U2671" i="19"/>
  <c r="I2671" i="19"/>
  <c r="G2672" i="19"/>
  <c r="W2672" i="19" s="1"/>
  <c r="R2671" i="19"/>
  <c r="E2673" i="19"/>
  <c r="C2675" i="19"/>
  <c r="B2674" i="19"/>
  <c r="N2671" i="19" a="1"/>
  <c r="O2671" i="19" a="1"/>
  <c r="F2674" i="19" a="1"/>
  <c r="G2673" i="19" a="1"/>
  <c r="E2674" i="19" a="1"/>
  <c r="F2674" i="19" l="1"/>
  <c r="V2672" i="19"/>
  <c r="O2671" i="19"/>
  <c r="Q2671" i="19" s="1"/>
  <c r="N2671" i="19"/>
  <c r="P2671" i="19" s="1"/>
  <c r="K2672" i="19"/>
  <c r="L2672" i="19"/>
  <c r="M2672" i="19"/>
  <c r="T2672" i="19"/>
  <c r="J2672" i="19"/>
  <c r="X2672" i="19"/>
  <c r="I2672" i="19"/>
  <c r="S2672" i="19"/>
  <c r="U2672" i="19"/>
  <c r="G2673" i="19"/>
  <c r="H2671" i="19"/>
  <c r="E2674" i="19"/>
  <c r="C2676" i="19"/>
  <c r="B2675" i="19"/>
  <c r="R2672" i="19" a="1"/>
  <c r="R2673" i="19" a="1"/>
  <c r="O2672" i="19" a="1"/>
  <c r="N2672" i="19" a="1"/>
  <c r="F2675" i="19" a="1"/>
  <c r="E2675" i="19" a="1"/>
  <c r="G2674" i="19" a="1"/>
  <c r="R2672" i="19" l="1"/>
  <c r="F2675" i="19"/>
  <c r="V2673" i="19"/>
  <c r="W2673" i="19"/>
  <c r="O2672" i="19"/>
  <c r="Q2672" i="19" s="1"/>
  <c r="N2672" i="19"/>
  <c r="P2672" i="19" s="1"/>
  <c r="K2673" i="19"/>
  <c r="M2673" i="19"/>
  <c r="L2673" i="19"/>
  <c r="X2673" i="19"/>
  <c r="J2673" i="19"/>
  <c r="I2673" i="19"/>
  <c r="U2673" i="19"/>
  <c r="T2673" i="19"/>
  <c r="S2673" i="19"/>
  <c r="G2674" i="19"/>
  <c r="H2672" i="19"/>
  <c r="R2673" i="19"/>
  <c r="E2675" i="19"/>
  <c r="C2677" i="19"/>
  <c r="B2676" i="19"/>
  <c r="O2673" i="19" a="1"/>
  <c r="R2674" i="19" a="1"/>
  <c r="N2673" i="19" a="1"/>
  <c r="F2676" i="19" a="1"/>
  <c r="G2675" i="19" a="1"/>
  <c r="E2676" i="19" a="1"/>
  <c r="F2676" i="19" l="1"/>
  <c r="V2674" i="19"/>
  <c r="W2674" i="19"/>
  <c r="O2673" i="19"/>
  <c r="Q2673" i="19" s="1"/>
  <c r="N2673" i="19"/>
  <c r="P2673" i="19" s="1"/>
  <c r="L2674" i="19"/>
  <c r="M2674" i="19"/>
  <c r="K2674" i="19"/>
  <c r="U2674" i="19"/>
  <c r="J2674" i="19"/>
  <c r="T2674" i="19"/>
  <c r="S2674" i="19"/>
  <c r="I2674" i="19"/>
  <c r="X2674" i="19"/>
  <c r="H2673" i="19"/>
  <c r="G2675" i="19"/>
  <c r="W2675" i="19" s="1"/>
  <c r="R2674" i="19"/>
  <c r="E2676" i="19"/>
  <c r="C2678" i="19"/>
  <c r="B2677" i="19"/>
  <c r="N2674" i="19" a="1"/>
  <c r="O2674" i="19" a="1"/>
  <c r="F2677" i="19" a="1"/>
  <c r="G2676" i="19" a="1"/>
  <c r="E2677" i="19" a="1"/>
  <c r="F2677" i="19" l="1"/>
  <c r="V2675" i="19"/>
  <c r="O2674" i="19"/>
  <c r="Q2674" i="19" s="1"/>
  <c r="N2674" i="19"/>
  <c r="P2674" i="19" s="1"/>
  <c r="K2675" i="19"/>
  <c r="L2675" i="19"/>
  <c r="M2675" i="19"/>
  <c r="H2674" i="19"/>
  <c r="I2675" i="19"/>
  <c r="U2675" i="19"/>
  <c r="J2675" i="19"/>
  <c r="X2675" i="19"/>
  <c r="T2675" i="19"/>
  <c r="S2675" i="19"/>
  <c r="G2676" i="19"/>
  <c r="W2676" i="19" s="1"/>
  <c r="E2677" i="19"/>
  <c r="C2679" i="19"/>
  <c r="B2678" i="19"/>
  <c r="R2675" i="19" a="1"/>
  <c r="N2675" i="19" a="1"/>
  <c r="O2675" i="19" a="1"/>
  <c r="F2678" i="19" a="1"/>
  <c r="E2678" i="19" a="1"/>
  <c r="G2677" i="19" a="1"/>
  <c r="R2675" i="19" l="1"/>
  <c r="F2678" i="19"/>
  <c r="V2676" i="19"/>
  <c r="O2675" i="19"/>
  <c r="Q2675" i="19" s="1"/>
  <c r="N2675" i="19"/>
  <c r="P2675" i="19" s="1"/>
  <c r="H2675" i="19"/>
  <c r="L2676" i="19"/>
  <c r="K2676" i="19"/>
  <c r="M2676" i="19"/>
  <c r="U2676" i="19"/>
  <c r="J2676" i="19"/>
  <c r="S2676" i="19"/>
  <c r="I2676" i="19"/>
  <c r="T2676" i="19"/>
  <c r="X2676" i="19"/>
  <c r="G2677" i="19"/>
  <c r="W2677" i="19" s="1"/>
  <c r="E2678" i="19"/>
  <c r="C2680" i="19"/>
  <c r="B2679" i="19"/>
  <c r="N2676" i="19" a="1"/>
  <c r="R2676" i="19" a="1"/>
  <c r="O2676" i="19" a="1"/>
  <c r="F2679" i="19" a="1"/>
  <c r="E2679" i="19" a="1"/>
  <c r="G2678" i="19" a="1"/>
  <c r="R2676" i="19" l="1"/>
  <c r="F2679" i="19"/>
  <c r="V2677" i="19"/>
  <c r="O2676" i="19"/>
  <c r="Q2676" i="19" s="1"/>
  <c r="N2676" i="19"/>
  <c r="P2676" i="19" s="1"/>
  <c r="K2677" i="19"/>
  <c r="L2677" i="19"/>
  <c r="M2677" i="19"/>
  <c r="U2677" i="19"/>
  <c r="H2676" i="19"/>
  <c r="J2677" i="19"/>
  <c r="I2677" i="19"/>
  <c r="X2677" i="19"/>
  <c r="S2677" i="19"/>
  <c r="T2677" i="19"/>
  <c r="G2678" i="19"/>
  <c r="W2678" i="19" s="1"/>
  <c r="E2679" i="19"/>
  <c r="C2681" i="19"/>
  <c r="B2680" i="19"/>
  <c r="R2677" i="19" a="1"/>
  <c r="N2677" i="19" a="1"/>
  <c r="O2677" i="19" a="1"/>
  <c r="F2680" i="19" a="1"/>
  <c r="E2680" i="19" a="1"/>
  <c r="G2679" i="19" a="1"/>
  <c r="R2677" i="19" l="1"/>
  <c r="F2680" i="19"/>
  <c r="V2678" i="19"/>
  <c r="O2677" i="19"/>
  <c r="Q2677" i="19" s="1"/>
  <c r="N2677" i="19"/>
  <c r="P2677" i="19" s="1"/>
  <c r="K2678" i="19"/>
  <c r="L2678" i="19"/>
  <c r="M2678" i="19"/>
  <c r="J2678" i="19"/>
  <c r="U2678" i="19"/>
  <c r="I2678" i="19"/>
  <c r="X2678" i="19"/>
  <c r="T2678" i="19"/>
  <c r="S2678" i="19"/>
  <c r="G2679" i="19"/>
  <c r="H2677" i="19"/>
  <c r="E2680" i="19"/>
  <c r="C2682" i="19"/>
  <c r="B2681" i="19"/>
  <c r="R2678" i="19" a="1"/>
  <c r="R2679" i="19" a="1"/>
  <c r="O2678" i="19" a="1"/>
  <c r="N2678" i="19" a="1"/>
  <c r="F2681" i="19" a="1"/>
  <c r="E2681" i="19" a="1"/>
  <c r="G2680" i="19" a="1"/>
  <c r="R2678" i="19" l="1"/>
  <c r="F2681" i="19"/>
  <c r="V2679" i="19"/>
  <c r="W2679" i="19"/>
  <c r="O2678" i="19"/>
  <c r="Q2678" i="19" s="1"/>
  <c r="N2678" i="19"/>
  <c r="P2678" i="19" s="1"/>
  <c r="M2679" i="19"/>
  <c r="K2679" i="19"/>
  <c r="L2679" i="19"/>
  <c r="T2679" i="19"/>
  <c r="I2679" i="19"/>
  <c r="J2679" i="19"/>
  <c r="X2679" i="19"/>
  <c r="S2679" i="19"/>
  <c r="U2679" i="19"/>
  <c r="G2680" i="19"/>
  <c r="W2680" i="19" s="1"/>
  <c r="R2679" i="19"/>
  <c r="E2681" i="19"/>
  <c r="C2683" i="19"/>
  <c r="B2682" i="19"/>
  <c r="N2679" i="19" a="1"/>
  <c r="O2679" i="19" a="1"/>
  <c r="F2682" i="19" a="1"/>
  <c r="E2682" i="19" a="1"/>
  <c r="G2681" i="19" a="1"/>
  <c r="F2682" i="19" l="1"/>
  <c r="V2680" i="19"/>
  <c r="H2678" i="19"/>
  <c r="O2679" i="19"/>
  <c r="Q2679" i="19" s="1"/>
  <c r="N2679" i="19"/>
  <c r="P2679" i="19" s="1"/>
  <c r="K2680" i="19"/>
  <c r="L2680" i="19"/>
  <c r="M2680" i="19"/>
  <c r="J2680" i="19"/>
  <c r="S2680" i="19"/>
  <c r="I2680" i="19"/>
  <c r="H2679" i="19"/>
  <c r="U2680" i="19"/>
  <c r="T2680" i="19"/>
  <c r="X2680" i="19"/>
  <c r="G2681" i="19"/>
  <c r="W2681" i="19" s="1"/>
  <c r="E2682" i="19"/>
  <c r="C2684" i="19"/>
  <c r="B2683" i="19"/>
  <c r="N2680" i="19" a="1"/>
  <c r="R2680" i="19" a="1"/>
  <c r="O2680" i="19" a="1"/>
  <c r="F2683" i="19" a="1"/>
  <c r="G2682" i="19" a="1"/>
  <c r="E2683" i="19" a="1"/>
  <c r="R2680" i="19" l="1"/>
  <c r="F2683" i="19"/>
  <c r="V2681" i="19"/>
  <c r="O2680" i="19"/>
  <c r="Q2680" i="19" s="1"/>
  <c r="N2680" i="19"/>
  <c r="P2680" i="19" s="1"/>
  <c r="T2681" i="19"/>
  <c r="J2681" i="19"/>
  <c r="K2681" i="19"/>
  <c r="M2681" i="19"/>
  <c r="L2681" i="19"/>
  <c r="X2681" i="19"/>
  <c r="S2681" i="19"/>
  <c r="U2681" i="19"/>
  <c r="I2681" i="19"/>
  <c r="G2682" i="19"/>
  <c r="W2682" i="19" s="1"/>
  <c r="H2680" i="19"/>
  <c r="E2683" i="19"/>
  <c r="C2685" i="19"/>
  <c r="B2684" i="19"/>
  <c r="R2681" i="19" a="1"/>
  <c r="O2681" i="19" a="1"/>
  <c r="N2681" i="19" a="1"/>
  <c r="F2684" i="19" a="1"/>
  <c r="E2684" i="19" a="1"/>
  <c r="G2683" i="19" a="1"/>
  <c r="R2681" i="19" l="1"/>
  <c r="F2684" i="19"/>
  <c r="V2682" i="19"/>
  <c r="O2681" i="19"/>
  <c r="Q2681" i="19" s="1"/>
  <c r="N2681" i="19"/>
  <c r="P2681" i="19" s="1"/>
  <c r="T2682" i="19"/>
  <c r="L2682" i="19"/>
  <c r="M2682" i="19"/>
  <c r="K2682" i="19"/>
  <c r="J2682" i="19"/>
  <c r="X2682" i="19"/>
  <c r="S2682" i="19"/>
  <c r="I2682" i="19"/>
  <c r="U2682" i="19"/>
  <c r="G2683" i="19"/>
  <c r="H2681" i="19"/>
  <c r="E2684" i="19"/>
  <c r="C2686" i="19"/>
  <c r="B2685" i="19"/>
  <c r="R2682" i="19" a="1"/>
  <c r="N2682" i="19" a="1"/>
  <c r="O2682" i="19" a="1"/>
  <c r="R2683" i="19" a="1"/>
  <c r="F2685" i="19" a="1"/>
  <c r="G2684" i="19" a="1"/>
  <c r="E2685" i="19" a="1"/>
  <c r="R2682" i="19" l="1"/>
  <c r="F2685" i="19"/>
  <c r="V2683" i="19"/>
  <c r="W2683" i="19"/>
  <c r="O2682" i="19"/>
  <c r="Q2682" i="19" s="1"/>
  <c r="J2683" i="19"/>
  <c r="T2683" i="19"/>
  <c r="S2683" i="19"/>
  <c r="I2683" i="19"/>
  <c r="U2683" i="19"/>
  <c r="N2682" i="19"/>
  <c r="P2682" i="19" s="1"/>
  <c r="K2683" i="19"/>
  <c r="L2683" i="19"/>
  <c r="M2683" i="19"/>
  <c r="X2683" i="19"/>
  <c r="H2682" i="19"/>
  <c r="G2684" i="19"/>
  <c r="W2684" i="19" s="1"/>
  <c r="R2683" i="19"/>
  <c r="E2685" i="19"/>
  <c r="C2687" i="19"/>
  <c r="B2686" i="19"/>
  <c r="O2683" i="19" a="1"/>
  <c r="N2683" i="19" a="1"/>
  <c r="F2686" i="19" a="1"/>
  <c r="G2685" i="19" a="1"/>
  <c r="E2686" i="19" a="1"/>
  <c r="F2686" i="19" l="1"/>
  <c r="V2684" i="19"/>
  <c r="O2683" i="19"/>
  <c r="Q2683" i="19" s="1"/>
  <c r="N2683" i="19"/>
  <c r="P2683" i="19" s="1"/>
  <c r="L2684" i="19"/>
  <c r="K2684" i="19"/>
  <c r="M2684" i="19"/>
  <c r="S2684" i="19"/>
  <c r="I2684" i="19"/>
  <c r="T2684" i="19"/>
  <c r="X2684" i="19"/>
  <c r="U2684" i="19"/>
  <c r="J2684" i="19"/>
  <c r="G2685" i="19"/>
  <c r="H2683" i="19"/>
  <c r="E2686" i="19"/>
  <c r="C2688" i="19"/>
  <c r="B2687" i="19"/>
  <c r="O2684" i="19" a="1"/>
  <c r="R2684" i="19" a="1"/>
  <c r="N2684" i="19" a="1"/>
  <c r="F2687" i="19" a="1"/>
  <c r="E2687" i="19" a="1"/>
  <c r="G2686" i="19" a="1"/>
  <c r="R2684" i="19" l="1"/>
  <c r="F2687" i="19"/>
  <c r="V2685" i="19"/>
  <c r="W2685" i="19"/>
  <c r="O2684" i="19"/>
  <c r="Q2684" i="19" s="1"/>
  <c r="N2684" i="19"/>
  <c r="P2684" i="19" s="1"/>
  <c r="S2685" i="19"/>
  <c r="K2685" i="19"/>
  <c r="L2685" i="19"/>
  <c r="M2685" i="19"/>
  <c r="X2685" i="19"/>
  <c r="T2685" i="19"/>
  <c r="I2685" i="19"/>
  <c r="J2685" i="19"/>
  <c r="U2685" i="19"/>
  <c r="G2686" i="19"/>
  <c r="H2684" i="19"/>
  <c r="E2687" i="19"/>
  <c r="C2689" i="19"/>
  <c r="B2688" i="19"/>
  <c r="R2686" i="19" a="1"/>
  <c r="N2685" i="19" a="1"/>
  <c r="R2685" i="19" a="1"/>
  <c r="O2685" i="19" a="1"/>
  <c r="F2688" i="19" a="1"/>
  <c r="G2687" i="19" a="1"/>
  <c r="E2688" i="19" a="1"/>
  <c r="R2685" i="19" l="1"/>
  <c r="F2688" i="19"/>
  <c r="V2686" i="19"/>
  <c r="W2686" i="19"/>
  <c r="O2685" i="19"/>
  <c r="Q2685" i="19" s="1"/>
  <c r="S2686" i="19"/>
  <c r="U2686" i="19"/>
  <c r="N2685" i="19"/>
  <c r="P2685" i="19" s="1"/>
  <c r="I2686" i="19"/>
  <c r="K2686" i="19"/>
  <c r="L2686" i="19"/>
  <c r="M2686" i="19"/>
  <c r="T2686" i="19"/>
  <c r="X2686" i="19"/>
  <c r="J2686" i="19"/>
  <c r="G2687" i="19"/>
  <c r="R2686" i="19"/>
  <c r="H2685" i="19"/>
  <c r="E2688" i="19"/>
  <c r="C2690" i="19"/>
  <c r="B2689" i="19"/>
  <c r="O2686" i="19" a="1"/>
  <c r="N2686" i="19" a="1"/>
  <c r="F2689" i="19" a="1"/>
  <c r="E2689" i="19" a="1"/>
  <c r="G2688" i="19" a="1"/>
  <c r="F2689" i="19" l="1"/>
  <c r="V2687" i="19"/>
  <c r="W2687" i="19"/>
  <c r="O2686" i="19"/>
  <c r="Q2686" i="19" s="1"/>
  <c r="N2686" i="19"/>
  <c r="P2686" i="19" s="1"/>
  <c r="S2687" i="19"/>
  <c r="M2687" i="19"/>
  <c r="K2687" i="19"/>
  <c r="L2687" i="19"/>
  <c r="I2687" i="19"/>
  <c r="J2687" i="19"/>
  <c r="U2687" i="19"/>
  <c r="T2687" i="19"/>
  <c r="X2687" i="19"/>
  <c r="G2688" i="19"/>
  <c r="H2686" i="19"/>
  <c r="E2689" i="19"/>
  <c r="C2691" i="19"/>
  <c r="B2690" i="19"/>
  <c r="R2687" i="19" a="1"/>
  <c r="O2687" i="19" a="1"/>
  <c r="R2688" i="19" a="1"/>
  <c r="N2687" i="19" a="1"/>
  <c r="F2690" i="19" a="1"/>
  <c r="E2690" i="19" a="1"/>
  <c r="G2689" i="19" a="1"/>
  <c r="R2687" i="19" l="1"/>
  <c r="F2690" i="19"/>
  <c r="V2688" i="19"/>
  <c r="W2688" i="19"/>
  <c r="O2687" i="19"/>
  <c r="Q2687" i="19" s="1"/>
  <c r="N2687" i="19"/>
  <c r="P2687" i="19" s="1"/>
  <c r="K2688" i="19"/>
  <c r="L2688" i="19"/>
  <c r="M2688" i="19"/>
  <c r="X2688" i="19"/>
  <c r="T2688" i="19"/>
  <c r="U2688" i="19"/>
  <c r="I2688" i="19"/>
  <c r="J2688" i="19"/>
  <c r="S2688" i="19"/>
  <c r="G2689" i="19"/>
  <c r="R2688" i="19"/>
  <c r="H2687" i="19"/>
  <c r="E2690" i="19"/>
  <c r="C2692" i="19"/>
  <c r="B2691" i="19"/>
  <c r="O2688" i="19" a="1"/>
  <c r="N2688" i="19" a="1"/>
  <c r="R2689" i="19" a="1"/>
  <c r="F2691" i="19" a="1"/>
  <c r="E2691" i="19" a="1"/>
  <c r="G2690" i="19" a="1"/>
  <c r="F2691" i="19" l="1"/>
  <c r="V2689" i="19"/>
  <c r="W2689" i="19"/>
  <c r="O2688" i="19"/>
  <c r="Q2688" i="19" s="1"/>
  <c r="I2689" i="19"/>
  <c r="J2689" i="19"/>
  <c r="U2689" i="19"/>
  <c r="N2688" i="19"/>
  <c r="P2688" i="19" s="1"/>
  <c r="T2689" i="19"/>
  <c r="K2689" i="19"/>
  <c r="M2689" i="19"/>
  <c r="L2689" i="19"/>
  <c r="S2689" i="19"/>
  <c r="X2689" i="19"/>
  <c r="G2690" i="19"/>
  <c r="H2688" i="19"/>
  <c r="R2689" i="19"/>
  <c r="E2691" i="19"/>
  <c r="C2693" i="19"/>
  <c r="B2692" i="19"/>
  <c r="N2689" i="19" a="1"/>
  <c r="O2689" i="19" a="1"/>
  <c r="R2690" i="19" a="1"/>
  <c r="F2692" i="19" a="1"/>
  <c r="E2692" i="19" a="1"/>
  <c r="G2691" i="19" a="1"/>
  <c r="F2692" i="19" l="1"/>
  <c r="V2690" i="19"/>
  <c r="W2690" i="19"/>
  <c r="O2689" i="19"/>
  <c r="Q2689" i="19" s="1"/>
  <c r="N2689" i="19"/>
  <c r="L2690" i="19"/>
  <c r="M2690" i="19"/>
  <c r="K2690" i="19"/>
  <c r="J2690" i="19"/>
  <c r="S2690" i="19"/>
  <c r="I2690" i="19"/>
  <c r="X2690" i="19"/>
  <c r="T2690" i="19"/>
  <c r="U2690" i="19"/>
  <c r="G2691" i="19"/>
  <c r="W2691" i="19" s="1"/>
  <c r="R2690" i="19"/>
  <c r="E2692" i="19"/>
  <c r="C2694" i="19"/>
  <c r="B2693" i="19"/>
  <c r="O2690" i="19" a="1"/>
  <c r="N2690" i="19" a="1"/>
  <c r="F2693" i="19" a="1"/>
  <c r="E2693" i="19" a="1"/>
  <c r="G2692" i="19" a="1"/>
  <c r="F2693" i="19" l="1"/>
  <c r="V2691" i="19"/>
  <c r="O2690" i="19"/>
  <c r="Q2690" i="19" s="1"/>
  <c r="H2689" i="19"/>
  <c r="P2689" i="19"/>
  <c r="N2690" i="19"/>
  <c r="K2691" i="19"/>
  <c r="L2691" i="19"/>
  <c r="M2691" i="19"/>
  <c r="X2691" i="19"/>
  <c r="I2691" i="19"/>
  <c r="S2691" i="19"/>
  <c r="J2691" i="19"/>
  <c r="T2691" i="19"/>
  <c r="U2691" i="19"/>
  <c r="G2692" i="19"/>
  <c r="W2692" i="19" s="1"/>
  <c r="E2693" i="19"/>
  <c r="C2695" i="19"/>
  <c r="B2694" i="19"/>
  <c r="R2691" i="19" a="1"/>
  <c r="O2691" i="19" a="1"/>
  <c r="N2691" i="19" a="1"/>
  <c r="F2694" i="19" a="1"/>
  <c r="E2694" i="19" a="1"/>
  <c r="G2693" i="19" a="1"/>
  <c r="R2691" i="19" l="1"/>
  <c r="F2694" i="19"/>
  <c r="V2692" i="19"/>
  <c r="O2691" i="19"/>
  <c r="Q2691" i="19" s="1"/>
  <c r="H2690" i="19"/>
  <c r="P2690" i="19"/>
  <c r="S2692" i="19"/>
  <c r="N2691" i="19"/>
  <c r="P2691" i="19" s="1"/>
  <c r="X2692" i="19"/>
  <c r="L2692" i="19"/>
  <c r="K2692" i="19"/>
  <c r="M2692" i="19"/>
  <c r="T2692" i="19"/>
  <c r="U2692" i="19"/>
  <c r="I2692" i="19"/>
  <c r="J2692" i="19"/>
  <c r="G2693" i="19"/>
  <c r="W2693" i="19" s="1"/>
  <c r="H2691" i="19"/>
  <c r="E2694" i="19"/>
  <c r="C2696" i="19"/>
  <c r="B2695" i="19"/>
  <c r="R2692" i="19" a="1"/>
  <c r="O2692" i="19" a="1"/>
  <c r="N2692" i="19" a="1"/>
  <c r="F2695" i="19" a="1"/>
  <c r="G2694" i="19" a="1"/>
  <c r="E2695" i="19" a="1"/>
  <c r="R2692" i="19" l="1"/>
  <c r="F2695" i="19"/>
  <c r="V2693" i="19"/>
  <c r="O2692" i="19"/>
  <c r="Q2692" i="19" s="1"/>
  <c r="N2692" i="19"/>
  <c r="P2692" i="19" s="1"/>
  <c r="H2692" i="19"/>
  <c r="K2693" i="19"/>
  <c r="L2693" i="19"/>
  <c r="M2693" i="19"/>
  <c r="X2693" i="19"/>
  <c r="U2693" i="19"/>
  <c r="S2693" i="19"/>
  <c r="I2693" i="19"/>
  <c r="J2693" i="19"/>
  <c r="T2693" i="19"/>
  <c r="G2694" i="19"/>
  <c r="W2694" i="19" s="1"/>
  <c r="E2695" i="19"/>
  <c r="C2697" i="19"/>
  <c r="B2696" i="19"/>
  <c r="R2693" i="19" a="1"/>
  <c r="O2693" i="19" a="1"/>
  <c r="N2693" i="19" a="1"/>
  <c r="F2696" i="19" a="1"/>
  <c r="E2696" i="19" a="1"/>
  <c r="G2695" i="19" a="1"/>
  <c r="R2693" i="19" l="1"/>
  <c r="F2696" i="19"/>
  <c r="V2694" i="19"/>
  <c r="O2693" i="19"/>
  <c r="Q2693" i="19" s="1"/>
  <c r="N2693" i="19"/>
  <c r="P2693" i="19" s="1"/>
  <c r="U2694" i="19"/>
  <c r="K2694" i="19"/>
  <c r="L2694" i="19"/>
  <c r="M2694" i="19"/>
  <c r="X2694" i="19"/>
  <c r="I2694" i="19"/>
  <c r="T2694" i="19"/>
  <c r="J2694" i="19"/>
  <c r="S2694" i="19"/>
  <c r="G2695" i="19"/>
  <c r="H2693" i="19"/>
  <c r="E2696" i="19"/>
  <c r="C2698" i="19"/>
  <c r="B2697" i="19"/>
  <c r="R2695" i="19" a="1"/>
  <c r="R2694" i="19" a="1"/>
  <c r="N2694" i="19" a="1"/>
  <c r="O2694" i="19" a="1"/>
  <c r="F2697" i="19" a="1"/>
  <c r="E2697" i="19" a="1"/>
  <c r="G2696" i="19" a="1"/>
  <c r="R2694" i="19" l="1"/>
  <c r="F2697" i="19"/>
  <c r="V2695" i="19"/>
  <c r="W2695" i="19"/>
  <c r="O2694" i="19"/>
  <c r="Q2694" i="19" s="1"/>
  <c r="U2695" i="19"/>
  <c r="S2695" i="19"/>
  <c r="X2695" i="19"/>
  <c r="T2695" i="19"/>
  <c r="N2694" i="19"/>
  <c r="P2694" i="19" s="1"/>
  <c r="M2695" i="19"/>
  <c r="K2695" i="19"/>
  <c r="L2695" i="19"/>
  <c r="I2695" i="19"/>
  <c r="J2695" i="19"/>
  <c r="G2696" i="19"/>
  <c r="H2694" i="19"/>
  <c r="R2695" i="19"/>
  <c r="E2697" i="19"/>
  <c r="C2699" i="19"/>
  <c r="B2698" i="19"/>
  <c r="O2695" i="19" a="1"/>
  <c r="N2695" i="19" a="1"/>
  <c r="R2696" i="19" a="1"/>
  <c r="F2698" i="19" a="1"/>
  <c r="E2698" i="19" a="1"/>
  <c r="G2697" i="19" a="1"/>
  <c r="F2698" i="19" l="1"/>
  <c r="V2696" i="19"/>
  <c r="W2696" i="19"/>
  <c r="O2695" i="19"/>
  <c r="Q2695" i="19" s="1"/>
  <c r="U2696" i="19"/>
  <c r="N2695" i="19"/>
  <c r="T2696" i="19"/>
  <c r="K2696" i="19"/>
  <c r="L2696" i="19"/>
  <c r="M2696" i="19"/>
  <c r="I2696" i="19"/>
  <c r="X2696" i="19"/>
  <c r="S2696" i="19"/>
  <c r="J2696" i="19"/>
  <c r="G2697" i="19"/>
  <c r="W2697" i="19" s="1"/>
  <c r="R2696" i="19"/>
  <c r="E2698" i="19"/>
  <c r="C2700" i="19"/>
  <c r="B2699" i="19"/>
  <c r="N2696" i="19" a="1"/>
  <c r="O2696" i="19" a="1"/>
  <c r="F2699" i="19" a="1"/>
  <c r="E2699" i="19" a="1"/>
  <c r="G2698" i="19" a="1"/>
  <c r="F2699" i="19" l="1"/>
  <c r="V2697" i="19"/>
  <c r="O2696" i="19"/>
  <c r="Q2696" i="19" s="1"/>
  <c r="H2695" i="19"/>
  <c r="P2695" i="19"/>
  <c r="N2696" i="19"/>
  <c r="P2696" i="19" s="1"/>
  <c r="T2697" i="19"/>
  <c r="K2697" i="19"/>
  <c r="M2697" i="19"/>
  <c r="L2697" i="19"/>
  <c r="J2697" i="19"/>
  <c r="S2697" i="19"/>
  <c r="X2697" i="19"/>
  <c r="U2697" i="19"/>
  <c r="I2697" i="19"/>
  <c r="G2698" i="19"/>
  <c r="W2698" i="19" s="1"/>
  <c r="H2696" i="19"/>
  <c r="E2699" i="19"/>
  <c r="C2701" i="19"/>
  <c r="B2700" i="19"/>
  <c r="R2697" i="19" a="1"/>
  <c r="N2697" i="19" a="1"/>
  <c r="O2697" i="19" a="1"/>
  <c r="F2700" i="19" a="1"/>
  <c r="E2700" i="19" a="1"/>
  <c r="G2699" i="19" a="1"/>
  <c r="R2697" i="19" l="1"/>
  <c r="F2700" i="19"/>
  <c r="V2698" i="19"/>
  <c r="O2697" i="19"/>
  <c r="Q2697" i="19" s="1"/>
  <c r="J2698" i="19"/>
  <c r="S2698" i="19"/>
  <c r="N2697" i="19"/>
  <c r="P2697" i="19" s="1"/>
  <c r="L2698" i="19"/>
  <c r="M2698" i="19"/>
  <c r="K2698" i="19"/>
  <c r="U2698" i="19"/>
  <c r="I2698" i="19"/>
  <c r="T2698" i="19"/>
  <c r="X2698" i="19"/>
  <c r="H2697" i="19"/>
  <c r="G2699" i="19"/>
  <c r="W2699" i="19" s="1"/>
  <c r="E2700" i="19"/>
  <c r="C2702" i="19"/>
  <c r="B2701" i="19"/>
  <c r="O2698" i="19" a="1"/>
  <c r="N2698" i="19" a="1"/>
  <c r="R2698" i="19" a="1"/>
  <c r="F2701" i="19" a="1"/>
  <c r="E2701" i="19" a="1"/>
  <c r="G2700" i="19" a="1"/>
  <c r="R2698" i="19" l="1"/>
  <c r="F2701" i="19"/>
  <c r="V2699" i="19"/>
  <c r="O2698" i="19"/>
  <c r="Q2698" i="19" s="1"/>
  <c r="N2698" i="19"/>
  <c r="P2698" i="19" s="1"/>
  <c r="H2698" i="19"/>
  <c r="I2699" i="19"/>
  <c r="K2699" i="19"/>
  <c r="L2699" i="19"/>
  <c r="M2699" i="19"/>
  <c r="U2699" i="19"/>
  <c r="X2699" i="19"/>
  <c r="J2699" i="19"/>
  <c r="S2699" i="19"/>
  <c r="T2699" i="19"/>
  <c r="G2700" i="19"/>
  <c r="W2700" i="19" s="1"/>
  <c r="E2701" i="19"/>
  <c r="C2703" i="19"/>
  <c r="B2702" i="19"/>
  <c r="O2699" i="19" a="1"/>
  <c r="R2699" i="19" a="1"/>
  <c r="N2699" i="19" a="1"/>
  <c r="F2702" i="19" a="1"/>
  <c r="E2702" i="19" a="1"/>
  <c r="G2701" i="19" a="1"/>
  <c r="R2699" i="19" l="1"/>
  <c r="F2702" i="19"/>
  <c r="V2700" i="19"/>
  <c r="O2699" i="19"/>
  <c r="Q2699" i="19" s="1"/>
  <c r="N2699" i="19"/>
  <c r="P2699" i="19" s="1"/>
  <c r="L2700" i="19"/>
  <c r="K2700" i="19"/>
  <c r="M2700" i="19"/>
  <c r="J2700" i="19"/>
  <c r="H2699" i="19"/>
  <c r="U2700" i="19"/>
  <c r="X2700" i="19"/>
  <c r="T2700" i="19"/>
  <c r="I2700" i="19"/>
  <c r="S2700" i="19"/>
  <c r="G2701" i="19"/>
  <c r="W2701" i="19" s="1"/>
  <c r="E2702" i="19"/>
  <c r="C2704" i="19"/>
  <c r="B2703" i="19"/>
  <c r="O2700" i="19" a="1"/>
  <c r="R2700" i="19" a="1"/>
  <c r="N2700" i="19" a="1"/>
  <c r="F2703" i="19" a="1"/>
  <c r="G2702" i="19" a="1"/>
  <c r="E2703" i="19" a="1"/>
  <c r="R2700" i="19" l="1"/>
  <c r="F2703" i="19"/>
  <c r="V2701" i="19"/>
  <c r="O2700" i="19"/>
  <c r="Q2700" i="19" s="1"/>
  <c r="N2700" i="19"/>
  <c r="K2701" i="19"/>
  <c r="L2701" i="19"/>
  <c r="M2701" i="19"/>
  <c r="S2701" i="19"/>
  <c r="I2701" i="19"/>
  <c r="J2701" i="19"/>
  <c r="T2701" i="19"/>
  <c r="X2701" i="19"/>
  <c r="U2701" i="19"/>
  <c r="G2702" i="19"/>
  <c r="W2702" i="19" s="1"/>
  <c r="E2703" i="19"/>
  <c r="C2705" i="19"/>
  <c r="B2704" i="19"/>
  <c r="N2701" i="19" a="1"/>
  <c r="R2701" i="19" a="1"/>
  <c r="O2701" i="19" a="1"/>
  <c r="F2704" i="19" a="1"/>
  <c r="E2704" i="19" a="1"/>
  <c r="G2703" i="19" a="1"/>
  <c r="R2701" i="19" l="1"/>
  <c r="F2704" i="19"/>
  <c r="V2702" i="19"/>
  <c r="O2701" i="19"/>
  <c r="Q2701" i="19" s="1"/>
  <c r="H2700" i="19"/>
  <c r="P2700" i="19"/>
  <c r="N2701" i="19"/>
  <c r="P2701" i="19" s="1"/>
  <c r="H2701" i="19"/>
  <c r="K2702" i="19"/>
  <c r="L2702" i="19"/>
  <c r="M2702" i="19"/>
  <c r="U2702" i="19"/>
  <c r="T2702" i="19"/>
  <c r="X2702" i="19"/>
  <c r="J2702" i="19"/>
  <c r="I2702" i="19"/>
  <c r="S2702" i="19"/>
  <c r="G2703" i="19"/>
  <c r="E2704" i="19"/>
  <c r="C2706" i="19"/>
  <c r="B2705" i="19"/>
  <c r="O2702" i="19" a="1"/>
  <c r="R2702" i="19" a="1"/>
  <c r="N2702" i="19" a="1"/>
  <c r="F2705" i="19" a="1"/>
  <c r="G2704" i="19" a="1"/>
  <c r="E2705" i="19" a="1"/>
  <c r="R2702" i="19" l="1"/>
  <c r="F2705" i="19"/>
  <c r="V2703" i="19"/>
  <c r="W2703" i="19"/>
  <c r="O2702" i="19"/>
  <c r="Q2702" i="19" s="1"/>
  <c r="N2702" i="19"/>
  <c r="P2702" i="19" s="1"/>
  <c r="M2703" i="19"/>
  <c r="K2703" i="19"/>
  <c r="L2703" i="19"/>
  <c r="J2703" i="19"/>
  <c r="X2703" i="19"/>
  <c r="I2703" i="19"/>
  <c r="U2703" i="19"/>
  <c r="S2703" i="19"/>
  <c r="T2703" i="19"/>
  <c r="H2702" i="19"/>
  <c r="G2704" i="19"/>
  <c r="W2704" i="19" s="1"/>
  <c r="E2705" i="19"/>
  <c r="C2707" i="19"/>
  <c r="B2706" i="19"/>
  <c r="O2703" i="19" a="1"/>
  <c r="R2703" i="19" a="1"/>
  <c r="N2703" i="19" a="1"/>
  <c r="F2706" i="19" a="1"/>
  <c r="G2705" i="19" a="1"/>
  <c r="E2706" i="19" a="1"/>
  <c r="R2703" i="19" l="1"/>
  <c r="F2706" i="19"/>
  <c r="V2704" i="19"/>
  <c r="O2703" i="19"/>
  <c r="Q2703" i="19" s="1"/>
  <c r="I2704" i="19"/>
  <c r="N2703" i="19"/>
  <c r="P2703" i="19" s="1"/>
  <c r="K2704" i="19"/>
  <c r="L2704" i="19"/>
  <c r="M2704" i="19"/>
  <c r="X2704" i="19"/>
  <c r="T2704" i="19"/>
  <c r="U2704" i="19"/>
  <c r="H2703" i="19"/>
  <c r="S2704" i="19"/>
  <c r="J2704" i="19"/>
  <c r="G2705" i="19"/>
  <c r="W2705" i="19" s="1"/>
  <c r="E2706" i="19"/>
  <c r="C2708" i="19"/>
  <c r="B2707" i="19"/>
  <c r="R2704" i="19" a="1"/>
  <c r="O2704" i="19" a="1"/>
  <c r="N2704" i="19" a="1"/>
  <c r="F2707" i="19" a="1"/>
  <c r="E2707" i="19" a="1"/>
  <c r="G2706" i="19" a="1"/>
  <c r="R2704" i="19" l="1"/>
  <c r="F2707" i="19"/>
  <c r="V2705" i="19"/>
  <c r="O2704" i="19"/>
  <c r="Q2704" i="19" s="1"/>
  <c r="S2705" i="19"/>
  <c r="N2704" i="19"/>
  <c r="P2704" i="19" s="1"/>
  <c r="K2705" i="19"/>
  <c r="M2705" i="19"/>
  <c r="L2705" i="19"/>
  <c r="T2705" i="19"/>
  <c r="J2705" i="19"/>
  <c r="X2705" i="19"/>
  <c r="U2705" i="19"/>
  <c r="I2705" i="19"/>
  <c r="H2704" i="19"/>
  <c r="G2706" i="19"/>
  <c r="W2706" i="19" s="1"/>
  <c r="E2707" i="19"/>
  <c r="C2709" i="19"/>
  <c r="B2708" i="19"/>
  <c r="O2705" i="19" a="1"/>
  <c r="R2705" i="19" a="1"/>
  <c r="N2705" i="19" a="1"/>
  <c r="F2708" i="19" a="1"/>
  <c r="E2708" i="19" a="1"/>
  <c r="G2707" i="19" a="1"/>
  <c r="R2705" i="19" l="1"/>
  <c r="F2708" i="19"/>
  <c r="V2706" i="19"/>
  <c r="O2705" i="19"/>
  <c r="Q2705" i="19" s="1"/>
  <c r="N2705" i="19"/>
  <c r="P2705" i="19" s="1"/>
  <c r="L2706" i="19"/>
  <c r="M2706" i="19"/>
  <c r="K2706" i="19"/>
  <c r="J2706" i="19"/>
  <c r="X2706" i="19"/>
  <c r="H2705" i="19"/>
  <c r="U2706" i="19"/>
  <c r="S2706" i="19"/>
  <c r="I2706" i="19"/>
  <c r="T2706" i="19"/>
  <c r="G2707" i="19"/>
  <c r="W2707" i="19" s="1"/>
  <c r="E2708" i="19"/>
  <c r="C2710" i="19"/>
  <c r="B2709" i="19"/>
  <c r="N2706" i="19" a="1"/>
  <c r="R2706" i="19" a="1"/>
  <c r="O2706" i="19" a="1"/>
  <c r="F2709" i="19" a="1"/>
  <c r="E2709" i="19" a="1"/>
  <c r="G2708" i="19" a="1"/>
  <c r="R2706" i="19" l="1"/>
  <c r="F2709" i="19"/>
  <c r="V2707" i="19"/>
  <c r="O2706" i="19"/>
  <c r="Q2706" i="19" s="1"/>
  <c r="N2706" i="19"/>
  <c r="P2706" i="19" s="1"/>
  <c r="K2707" i="19"/>
  <c r="L2707" i="19"/>
  <c r="M2707" i="19"/>
  <c r="S2707" i="19"/>
  <c r="H2706" i="19"/>
  <c r="U2707" i="19"/>
  <c r="X2707" i="19"/>
  <c r="J2707" i="19"/>
  <c r="I2707" i="19"/>
  <c r="T2707" i="19"/>
  <c r="G2708" i="19"/>
  <c r="W2708" i="19" s="1"/>
  <c r="E2709" i="19"/>
  <c r="C2711" i="19"/>
  <c r="B2710" i="19"/>
  <c r="R2707" i="19" a="1"/>
  <c r="O2707" i="19" a="1"/>
  <c r="N2707" i="19" a="1"/>
  <c r="F2710" i="19" a="1"/>
  <c r="E2710" i="19" a="1"/>
  <c r="G2709" i="19" a="1"/>
  <c r="R2707" i="19" l="1"/>
  <c r="F2710" i="19"/>
  <c r="V2708" i="19"/>
  <c r="O2707" i="19"/>
  <c r="Q2707" i="19" s="1"/>
  <c r="N2707" i="19"/>
  <c r="P2707" i="19" s="1"/>
  <c r="L2708" i="19"/>
  <c r="K2708" i="19"/>
  <c r="M2708" i="19"/>
  <c r="X2708" i="19"/>
  <c r="H2707" i="19"/>
  <c r="I2708" i="19"/>
  <c r="T2708" i="19"/>
  <c r="U2708" i="19"/>
  <c r="S2708" i="19"/>
  <c r="J2708" i="19"/>
  <c r="G2709" i="19"/>
  <c r="W2709" i="19" s="1"/>
  <c r="E2710" i="19"/>
  <c r="C2712" i="19"/>
  <c r="B2711" i="19"/>
  <c r="R2708" i="19" a="1"/>
  <c r="N2708" i="19" a="1"/>
  <c r="O2708" i="19" a="1"/>
  <c r="F2711" i="19" a="1"/>
  <c r="E2711" i="19" a="1"/>
  <c r="G2710" i="19" a="1"/>
  <c r="R2708" i="19" l="1"/>
  <c r="F2711" i="19"/>
  <c r="V2709" i="19"/>
  <c r="O2708" i="19"/>
  <c r="Q2708" i="19" s="1"/>
  <c r="N2708" i="19"/>
  <c r="P2708" i="19" s="1"/>
  <c r="K2709" i="19"/>
  <c r="L2709" i="19"/>
  <c r="M2709" i="19"/>
  <c r="U2709" i="19"/>
  <c r="S2709" i="19"/>
  <c r="X2709" i="19"/>
  <c r="H2708" i="19"/>
  <c r="J2709" i="19"/>
  <c r="I2709" i="19"/>
  <c r="T2709" i="19"/>
  <c r="G2710" i="19"/>
  <c r="W2710" i="19" s="1"/>
  <c r="E2711" i="19"/>
  <c r="C2713" i="19"/>
  <c r="B2712" i="19"/>
  <c r="O2709" i="19" a="1"/>
  <c r="R2709" i="19" a="1"/>
  <c r="N2709" i="19" a="1"/>
  <c r="F2712" i="19" a="1"/>
  <c r="E2712" i="19" a="1"/>
  <c r="G2711" i="19" a="1"/>
  <c r="R2709" i="19" l="1"/>
  <c r="F2712" i="19"/>
  <c r="V2710" i="19"/>
  <c r="O2709" i="19"/>
  <c r="Q2709" i="19" s="1"/>
  <c r="N2709" i="19"/>
  <c r="P2709" i="19" s="1"/>
  <c r="K2710" i="19"/>
  <c r="L2710" i="19"/>
  <c r="M2710" i="19"/>
  <c r="U2710" i="19"/>
  <c r="J2710" i="19"/>
  <c r="I2710" i="19"/>
  <c r="X2710" i="19"/>
  <c r="S2710" i="19"/>
  <c r="T2710" i="19"/>
  <c r="G2711" i="19"/>
  <c r="W2711" i="19" s="1"/>
  <c r="H2709" i="19"/>
  <c r="E2712" i="19"/>
  <c r="C2714" i="19"/>
  <c r="B2713" i="19"/>
  <c r="R2710" i="19" a="1"/>
  <c r="O2710" i="19" a="1"/>
  <c r="N2710" i="19" a="1"/>
  <c r="F2713" i="19" a="1"/>
  <c r="E2713" i="19" a="1"/>
  <c r="G2712" i="19" a="1"/>
  <c r="R2710" i="19" l="1"/>
  <c r="F2713" i="19"/>
  <c r="V2711" i="19"/>
  <c r="O2710" i="19"/>
  <c r="Q2710" i="19" s="1"/>
  <c r="N2710" i="19"/>
  <c r="P2710" i="19" s="1"/>
  <c r="M2711" i="19"/>
  <c r="K2711" i="19"/>
  <c r="L2711" i="19"/>
  <c r="I2711" i="19"/>
  <c r="J2711" i="19"/>
  <c r="X2711" i="19"/>
  <c r="T2711" i="19"/>
  <c r="U2711" i="19"/>
  <c r="S2711" i="19"/>
  <c r="G2712" i="19"/>
  <c r="W2712" i="19" s="1"/>
  <c r="H2710" i="19"/>
  <c r="E2713" i="19"/>
  <c r="C2715" i="19"/>
  <c r="B2714" i="19"/>
  <c r="R2711" i="19" a="1"/>
  <c r="O2711" i="19" a="1"/>
  <c r="N2711" i="19" a="1"/>
  <c r="F2714" i="19" a="1"/>
  <c r="E2714" i="19" a="1"/>
  <c r="G2713" i="19" a="1"/>
  <c r="R2711" i="19" l="1"/>
  <c r="F2714" i="19"/>
  <c r="V2712" i="19"/>
  <c r="O2711" i="19"/>
  <c r="Q2711" i="19" s="1"/>
  <c r="N2711" i="19"/>
  <c r="P2711" i="19" s="1"/>
  <c r="K2712" i="19"/>
  <c r="L2712" i="19"/>
  <c r="M2712" i="19"/>
  <c r="X2712" i="19"/>
  <c r="I2712" i="19"/>
  <c r="S2712" i="19"/>
  <c r="U2712" i="19"/>
  <c r="J2712" i="19"/>
  <c r="T2712" i="19"/>
  <c r="G2713" i="19"/>
  <c r="H2711" i="19"/>
  <c r="E2714" i="19"/>
  <c r="C2716" i="19"/>
  <c r="B2715" i="19"/>
  <c r="N2712" i="19" a="1"/>
  <c r="R2712" i="19" a="1"/>
  <c r="O2712" i="19" a="1"/>
  <c r="R2713" i="19" a="1"/>
  <c r="F2715" i="19" a="1"/>
  <c r="E2715" i="19" a="1"/>
  <c r="G2714" i="19" a="1"/>
  <c r="R2712" i="19" l="1"/>
  <c r="F2715" i="19"/>
  <c r="V2713" i="19"/>
  <c r="W2713" i="19"/>
  <c r="O2712" i="19"/>
  <c r="Q2712" i="19" s="1"/>
  <c r="N2712" i="19"/>
  <c r="P2712" i="19" s="1"/>
  <c r="H2712" i="19"/>
  <c r="K2713" i="19"/>
  <c r="M2713" i="19"/>
  <c r="L2713" i="19"/>
  <c r="S2713" i="19"/>
  <c r="X2713" i="19"/>
  <c r="T2713" i="19"/>
  <c r="U2713" i="19"/>
  <c r="I2713" i="19"/>
  <c r="J2713" i="19"/>
  <c r="G2714" i="19"/>
  <c r="W2714" i="19" s="1"/>
  <c r="R2713" i="19"/>
  <c r="E2715" i="19"/>
  <c r="C2717" i="19"/>
  <c r="B2716" i="19"/>
  <c r="N2713" i="19" a="1"/>
  <c r="O2713" i="19" a="1"/>
  <c r="F2716" i="19" a="1"/>
  <c r="G2715" i="19" a="1"/>
  <c r="E2716" i="19" a="1"/>
  <c r="F2716" i="19" l="1"/>
  <c r="V2714" i="19"/>
  <c r="O2713" i="19"/>
  <c r="Q2713" i="19" s="1"/>
  <c r="N2713" i="19"/>
  <c r="P2713" i="19" s="1"/>
  <c r="L2714" i="19"/>
  <c r="M2714" i="19"/>
  <c r="K2714" i="19"/>
  <c r="U2714" i="19"/>
  <c r="T2714" i="19"/>
  <c r="J2714" i="19"/>
  <c r="I2714" i="19"/>
  <c r="S2714" i="19"/>
  <c r="X2714" i="19"/>
  <c r="G2715" i="19"/>
  <c r="H2713" i="19"/>
  <c r="E2716" i="19"/>
  <c r="C2718" i="19"/>
  <c r="B2717" i="19"/>
  <c r="O2714" i="19" a="1"/>
  <c r="R2715" i="19" a="1"/>
  <c r="R2714" i="19" a="1"/>
  <c r="N2714" i="19" a="1"/>
  <c r="F2717" i="19" a="1"/>
  <c r="E2717" i="19" a="1"/>
  <c r="G2716" i="19" a="1"/>
  <c r="R2714" i="19" l="1"/>
  <c r="F2717" i="19"/>
  <c r="V2715" i="19"/>
  <c r="W2715" i="19"/>
  <c r="O2714" i="19"/>
  <c r="Q2714" i="19" s="1"/>
  <c r="N2714" i="19"/>
  <c r="P2714" i="19" s="1"/>
  <c r="K2715" i="19"/>
  <c r="L2715" i="19"/>
  <c r="M2715" i="19"/>
  <c r="T2715" i="19"/>
  <c r="J2715" i="19"/>
  <c r="U2715" i="19"/>
  <c r="H2714" i="19"/>
  <c r="I2715" i="19"/>
  <c r="S2715" i="19"/>
  <c r="X2715" i="19"/>
  <c r="G2716" i="19"/>
  <c r="W2716" i="19" s="1"/>
  <c r="R2715" i="19"/>
  <c r="E2717" i="19"/>
  <c r="C2719" i="19"/>
  <c r="B2718" i="19"/>
  <c r="N2715" i="19" a="1"/>
  <c r="O2715" i="19" a="1"/>
  <c r="F2718" i="19" a="1"/>
  <c r="E2718" i="19" a="1"/>
  <c r="G2717" i="19" a="1"/>
  <c r="F2718" i="19" l="1"/>
  <c r="V2716" i="19"/>
  <c r="O2715" i="19"/>
  <c r="Q2715" i="19" s="1"/>
  <c r="N2715" i="19"/>
  <c r="P2715" i="19" s="1"/>
  <c r="L2716" i="19"/>
  <c r="K2716" i="19"/>
  <c r="M2716" i="19"/>
  <c r="J2716" i="19"/>
  <c r="X2716" i="19"/>
  <c r="S2716" i="19"/>
  <c r="U2716" i="19"/>
  <c r="I2716" i="19"/>
  <c r="T2716" i="19"/>
  <c r="G2717" i="19"/>
  <c r="H2715" i="19"/>
  <c r="E2718" i="19"/>
  <c r="C2720" i="19"/>
  <c r="B2719" i="19"/>
  <c r="R2716" i="19" a="1"/>
  <c r="R2717" i="19" a="1"/>
  <c r="O2716" i="19" a="1"/>
  <c r="N2716" i="19" a="1"/>
  <c r="F2719" i="19" a="1"/>
  <c r="G2718" i="19" a="1"/>
  <c r="E2719" i="19" a="1"/>
  <c r="R2716" i="19" l="1"/>
  <c r="F2719" i="19"/>
  <c r="V2717" i="19"/>
  <c r="W2717" i="19"/>
  <c r="O2716" i="19"/>
  <c r="Q2716" i="19" s="1"/>
  <c r="N2716" i="19"/>
  <c r="P2716" i="19" s="1"/>
  <c r="K2717" i="19"/>
  <c r="L2717" i="19"/>
  <c r="M2717" i="19"/>
  <c r="H2716" i="19"/>
  <c r="T2717" i="19"/>
  <c r="U2717" i="19"/>
  <c r="J2717" i="19"/>
  <c r="S2717" i="19"/>
  <c r="I2717" i="19"/>
  <c r="X2717" i="19"/>
  <c r="G2718" i="19"/>
  <c r="W2718" i="19" s="1"/>
  <c r="R2717" i="19"/>
  <c r="E2719" i="19"/>
  <c r="C2721" i="19"/>
  <c r="B2720" i="19"/>
  <c r="O2717" i="19" a="1"/>
  <c r="N2717" i="19" a="1"/>
  <c r="F2720" i="19" a="1"/>
  <c r="E2720" i="19" a="1"/>
  <c r="G2719" i="19" a="1"/>
  <c r="F2720" i="19" l="1"/>
  <c r="V2718" i="19"/>
  <c r="O2717" i="19"/>
  <c r="Q2717" i="19" s="1"/>
  <c r="N2717" i="19"/>
  <c r="P2717" i="19" s="1"/>
  <c r="K2718" i="19"/>
  <c r="L2718" i="19"/>
  <c r="M2718" i="19"/>
  <c r="S2718" i="19"/>
  <c r="H2717" i="19"/>
  <c r="T2718" i="19"/>
  <c r="X2718" i="19"/>
  <c r="J2718" i="19"/>
  <c r="I2718" i="19"/>
  <c r="U2718" i="19"/>
  <c r="G2719" i="19"/>
  <c r="W2719" i="19" s="1"/>
  <c r="E2720" i="19"/>
  <c r="C2722" i="19"/>
  <c r="B2721" i="19"/>
  <c r="R2718" i="19" a="1"/>
  <c r="O2718" i="19" a="1"/>
  <c r="N2718" i="19" a="1"/>
  <c r="F2721" i="19" a="1"/>
  <c r="G2720" i="19" a="1"/>
  <c r="E2721" i="19" a="1"/>
  <c r="R2718" i="19" l="1"/>
  <c r="F2721" i="19"/>
  <c r="V2719" i="19"/>
  <c r="O2718" i="19"/>
  <c r="Q2718" i="19" s="1"/>
  <c r="N2718" i="19"/>
  <c r="P2718" i="19" s="1"/>
  <c r="M2719" i="19"/>
  <c r="K2719" i="19"/>
  <c r="L2719" i="19"/>
  <c r="T2719" i="19"/>
  <c r="I2719" i="19"/>
  <c r="U2719" i="19"/>
  <c r="S2719" i="19"/>
  <c r="X2719" i="19"/>
  <c r="J2719" i="19"/>
  <c r="G2720" i="19"/>
  <c r="H2718" i="19"/>
  <c r="E2721" i="19"/>
  <c r="C2723" i="19"/>
  <c r="B2722" i="19"/>
  <c r="R2719" i="19" a="1"/>
  <c r="O2719" i="19" a="1"/>
  <c r="N2719" i="19" a="1"/>
  <c r="R2720" i="19" a="1"/>
  <c r="F2722" i="19" a="1"/>
  <c r="E2722" i="19" a="1"/>
  <c r="G2721" i="19" a="1"/>
  <c r="R2719" i="19" l="1"/>
  <c r="F2722" i="19"/>
  <c r="V2720" i="19"/>
  <c r="W2720" i="19"/>
  <c r="O2719" i="19"/>
  <c r="Q2719" i="19" s="1"/>
  <c r="N2719" i="19"/>
  <c r="P2719" i="19" s="1"/>
  <c r="K2720" i="19"/>
  <c r="L2720" i="19"/>
  <c r="M2720" i="19"/>
  <c r="U2720" i="19"/>
  <c r="T2720" i="19"/>
  <c r="S2720" i="19"/>
  <c r="J2720" i="19"/>
  <c r="X2720" i="19"/>
  <c r="I2720" i="19"/>
  <c r="G2721" i="19"/>
  <c r="W2721" i="19" s="1"/>
  <c r="H2719" i="19"/>
  <c r="R2720" i="19"/>
  <c r="E2722" i="19"/>
  <c r="C2724" i="19"/>
  <c r="B2723" i="19"/>
  <c r="O2720" i="19" a="1"/>
  <c r="N2720" i="19" a="1"/>
  <c r="F2723" i="19" a="1"/>
  <c r="G2722" i="19" a="1"/>
  <c r="E2723" i="19" a="1"/>
  <c r="F2723" i="19" l="1"/>
  <c r="V2721" i="19"/>
  <c r="O2720" i="19"/>
  <c r="Q2720" i="19" s="1"/>
  <c r="N2720" i="19"/>
  <c r="P2720" i="19" s="1"/>
  <c r="K2721" i="19"/>
  <c r="M2721" i="19"/>
  <c r="L2721" i="19"/>
  <c r="U2721" i="19"/>
  <c r="S2721" i="19"/>
  <c r="I2721" i="19"/>
  <c r="T2721" i="19"/>
  <c r="X2721" i="19"/>
  <c r="J2721" i="19"/>
  <c r="G2722" i="19"/>
  <c r="H2720" i="19"/>
  <c r="E2723" i="19"/>
  <c r="C2725" i="19"/>
  <c r="B2724" i="19"/>
  <c r="O2721" i="19" a="1"/>
  <c r="R2721" i="19" a="1"/>
  <c r="R2722" i="19" a="1"/>
  <c r="N2721" i="19" a="1"/>
  <c r="F2724" i="19" a="1"/>
  <c r="E2724" i="19" a="1"/>
  <c r="G2723" i="19" a="1"/>
  <c r="R2721" i="19" l="1"/>
  <c r="F2724" i="19"/>
  <c r="V2722" i="19"/>
  <c r="W2722" i="19"/>
  <c r="O2721" i="19"/>
  <c r="Q2721" i="19" s="1"/>
  <c r="N2721" i="19"/>
  <c r="P2721" i="19" s="1"/>
  <c r="L2722" i="19"/>
  <c r="M2722" i="19"/>
  <c r="K2722" i="19"/>
  <c r="T2722" i="19"/>
  <c r="U2722" i="19"/>
  <c r="I2722" i="19"/>
  <c r="J2722" i="19"/>
  <c r="S2722" i="19"/>
  <c r="X2722" i="19"/>
  <c r="G2723" i="19"/>
  <c r="H2721" i="19"/>
  <c r="R2722" i="19"/>
  <c r="E2724" i="19"/>
  <c r="C2726" i="19"/>
  <c r="B2725" i="19"/>
  <c r="O2722" i="19" a="1"/>
  <c r="R2723" i="19" a="1"/>
  <c r="N2722" i="19" a="1"/>
  <c r="F2725" i="19" a="1"/>
  <c r="E2725" i="19" a="1"/>
  <c r="G2724" i="19" a="1"/>
  <c r="F2725" i="19" l="1"/>
  <c r="V2723" i="19"/>
  <c r="W2723" i="19"/>
  <c r="O2722" i="19"/>
  <c r="Q2722" i="19" s="1"/>
  <c r="N2722" i="19"/>
  <c r="P2722" i="19" s="1"/>
  <c r="K2723" i="19"/>
  <c r="L2723" i="19"/>
  <c r="M2723" i="19"/>
  <c r="S2723" i="19"/>
  <c r="T2723" i="19"/>
  <c r="J2723" i="19"/>
  <c r="I2723" i="19"/>
  <c r="X2723" i="19"/>
  <c r="U2723" i="19"/>
  <c r="H2722" i="19"/>
  <c r="G2724" i="19"/>
  <c r="W2724" i="19" s="1"/>
  <c r="R2723" i="19"/>
  <c r="E2725" i="19"/>
  <c r="C2727" i="19"/>
  <c r="B2726" i="19"/>
  <c r="O2723" i="19" a="1"/>
  <c r="N2723" i="19" a="1"/>
  <c r="F2726" i="19" a="1"/>
  <c r="E2726" i="19" a="1"/>
  <c r="G2725" i="19" a="1"/>
  <c r="F2726" i="19" l="1"/>
  <c r="V2724" i="19"/>
  <c r="O2723" i="19"/>
  <c r="Q2723" i="19" s="1"/>
  <c r="N2723" i="19"/>
  <c r="P2723" i="19" s="1"/>
  <c r="L2724" i="19"/>
  <c r="K2724" i="19"/>
  <c r="M2724" i="19"/>
  <c r="U2724" i="19"/>
  <c r="T2724" i="19"/>
  <c r="X2724" i="19"/>
  <c r="I2724" i="19"/>
  <c r="J2724" i="19"/>
  <c r="S2724" i="19"/>
  <c r="G2725" i="19"/>
  <c r="H2723" i="19"/>
  <c r="E2726" i="19"/>
  <c r="C2728" i="19"/>
  <c r="B2727" i="19"/>
  <c r="R2724" i="19" a="1"/>
  <c r="O2724" i="19" a="1"/>
  <c r="R2725" i="19" a="1"/>
  <c r="N2724" i="19" a="1"/>
  <c r="F2727" i="19" a="1"/>
  <c r="E2727" i="19" a="1"/>
  <c r="G2726" i="19" a="1"/>
  <c r="R2724" i="19" l="1"/>
  <c r="F2727" i="19"/>
  <c r="V2725" i="19"/>
  <c r="W2725" i="19"/>
  <c r="O2724" i="19"/>
  <c r="Q2724" i="19" s="1"/>
  <c r="N2724" i="19"/>
  <c r="P2724" i="19" s="1"/>
  <c r="K2725" i="19"/>
  <c r="L2725" i="19"/>
  <c r="M2725" i="19"/>
  <c r="T2725" i="19"/>
  <c r="S2725" i="19"/>
  <c r="I2725" i="19"/>
  <c r="U2725" i="19"/>
  <c r="X2725" i="19"/>
  <c r="J2725" i="19"/>
  <c r="G2726" i="19"/>
  <c r="H2724" i="19"/>
  <c r="R2725" i="19"/>
  <c r="E2727" i="19"/>
  <c r="C2729" i="19"/>
  <c r="B2728" i="19"/>
  <c r="O2725" i="19" a="1"/>
  <c r="N2725" i="19" a="1"/>
  <c r="R2726" i="19" a="1"/>
  <c r="F2728" i="19" a="1"/>
  <c r="E2728" i="19" a="1"/>
  <c r="G2727" i="19" a="1"/>
  <c r="F2728" i="19" l="1"/>
  <c r="V2726" i="19"/>
  <c r="W2726" i="19"/>
  <c r="O2725" i="19"/>
  <c r="Q2725" i="19" s="1"/>
  <c r="N2725" i="19"/>
  <c r="P2725" i="19" s="1"/>
  <c r="K2726" i="19"/>
  <c r="L2726" i="19"/>
  <c r="M2726" i="19"/>
  <c r="X2726" i="19"/>
  <c r="U2726" i="19"/>
  <c r="J2726" i="19"/>
  <c r="S2726" i="19"/>
  <c r="I2726" i="19"/>
  <c r="T2726" i="19"/>
  <c r="G2727" i="19"/>
  <c r="H2725" i="19"/>
  <c r="R2726" i="19"/>
  <c r="E2728" i="19"/>
  <c r="C2730" i="19"/>
  <c r="B2729" i="19"/>
  <c r="N2726" i="19" a="1"/>
  <c r="O2726" i="19" a="1"/>
  <c r="R2727" i="19" a="1"/>
  <c r="F2729" i="19" a="1"/>
  <c r="E2729" i="19" a="1"/>
  <c r="G2728" i="19" a="1"/>
  <c r="F2729" i="19" l="1"/>
  <c r="V2727" i="19"/>
  <c r="W2727" i="19"/>
  <c r="O2726" i="19"/>
  <c r="Q2726" i="19" s="1"/>
  <c r="N2726" i="19"/>
  <c r="P2726" i="19" s="1"/>
  <c r="M2727" i="19"/>
  <c r="K2727" i="19"/>
  <c r="L2727" i="19"/>
  <c r="S2727" i="19"/>
  <c r="U2727" i="19"/>
  <c r="I2727" i="19"/>
  <c r="X2727" i="19"/>
  <c r="T2727" i="19"/>
  <c r="J2727" i="19"/>
  <c r="G2728" i="19"/>
  <c r="H2726" i="19"/>
  <c r="R2727" i="19"/>
  <c r="E2729" i="19"/>
  <c r="C2731" i="19"/>
  <c r="B2730" i="19"/>
  <c r="O2727" i="19" a="1"/>
  <c r="R2728" i="19" a="1"/>
  <c r="N2727" i="19" a="1"/>
  <c r="F2730" i="19" a="1"/>
  <c r="G2729" i="19" a="1"/>
  <c r="E2730" i="19" a="1"/>
  <c r="F2730" i="19" l="1"/>
  <c r="V2728" i="19"/>
  <c r="W2728" i="19"/>
  <c r="O2727" i="19"/>
  <c r="Q2727" i="19" s="1"/>
  <c r="N2727" i="19"/>
  <c r="P2727" i="19" s="1"/>
  <c r="K2728" i="19"/>
  <c r="L2728" i="19"/>
  <c r="M2728" i="19"/>
  <c r="U2728" i="19"/>
  <c r="S2728" i="19"/>
  <c r="T2728" i="19"/>
  <c r="I2728" i="19"/>
  <c r="J2728" i="19"/>
  <c r="X2728" i="19"/>
  <c r="H2727" i="19"/>
  <c r="G2729" i="19"/>
  <c r="W2729" i="19" s="1"/>
  <c r="R2728" i="19"/>
  <c r="E2730" i="19"/>
  <c r="C2732" i="19"/>
  <c r="B2731" i="19"/>
  <c r="O2728" i="19" a="1"/>
  <c r="N2728" i="19" a="1"/>
  <c r="F2731" i="19" a="1"/>
  <c r="G2730" i="19" a="1"/>
  <c r="E2731" i="19" a="1"/>
  <c r="F2731" i="19" l="1"/>
  <c r="V2729" i="19"/>
  <c r="O2728" i="19"/>
  <c r="Q2728" i="19" s="1"/>
  <c r="N2728" i="19"/>
  <c r="P2728" i="19" s="1"/>
  <c r="K2729" i="19"/>
  <c r="M2729" i="19"/>
  <c r="L2729" i="19"/>
  <c r="S2729" i="19"/>
  <c r="X2729" i="19"/>
  <c r="T2729" i="19"/>
  <c r="J2729" i="19"/>
  <c r="I2729" i="19"/>
  <c r="U2729" i="19"/>
  <c r="H2728" i="19"/>
  <c r="G2730" i="19"/>
  <c r="W2730" i="19" s="1"/>
  <c r="E2731" i="19"/>
  <c r="C2733" i="19"/>
  <c r="B2732" i="19"/>
  <c r="R2729" i="19" a="1"/>
  <c r="O2729" i="19" a="1"/>
  <c r="N2729" i="19" a="1"/>
  <c r="F2732" i="19" a="1"/>
  <c r="G2731" i="19" a="1"/>
  <c r="E2732" i="19" a="1"/>
  <c r="R2729" i="19" l="1"/>
  <c r="F2732" i="19"/>
  <c r="V2730" i="19"/>
  <c r="O2729" i="19"/>
  <c r="Q2729" i="19" s="1"/>
  <c r="N2729" i="19"/>
  <c r="P2729" i="19" s="1"/>
  <c r="L2730" i="19"/>
  <c r="M2730" i="19"/>
  <c r="K2730" i="19"/>
  <c r="J2730" i="19"/>
  <c r="T2730" i="19"/>
  <c r="U2730" i="19"/>
  <c r="I2730" i="19"/>
  <c r="S2730" i="19"/>
  <c r="X2730" i="19"/>
  <c r="G2731" i="19"/>
  <c r="H2729" i="19"/>
  <c r="E2732" i="19"/>
  <c r="C2734" i="19"/>
  <c r="B2733" i="19"/>
  <c r="O2730" i="19" a="1"/>
  <c r="R2731" i="19" a="1"/>
  <c r="R2730" i="19" a="1"/>
  <c r="N2730" i="19" a="1"/>
  <c r="F2733" i="19" a="1"/>
  <c r="E2733" i="19" a="1"/>
  <c r="G2732" i="19" a="1"/>
  <c r="R2730" i="19" l="1"/>
  <c r="F2733" i="19"/>
  <c r="V2731" i="19"/>
  <c r="W2731" i="19"/>
  <c r="O2730" i="19"/>
  <c r="Q2730" i="19" s="1"/>
  <c r="N2730" i="19"/>
  <c r="P2730" i="19" s="1"/>
  <c r="K2731" i="19"/>
  <c r="L2731" i="19"/>
  <c r="M2731" i="19"/>
  <c r="I2731" i="19"/>
  <c r="X2731" i="19"/>
  <c r="T2731" i="19"/>
  <c r="U2731" i="19"/>
  <c r="J2731" i="19"/>
  <c r="S2731" i="19"/>
  <c r="G2732" i="19"/>
  <c r="R2731" i="19"/>
  <c r="H2730" i="19"/>
  <c r="E2733" i="19"/>
  <c r="C2735" i="19"/>
  <c r="B2734" i="19"/>
  <c r="N2731" i="19" a="1"/>
  <c r="O2731" i="19" a="1"/>
  <c r="F2734" i="19" a="1"/>
  <c r="G2733" i="19" a="1"/>
  <c r="E2734" i="19" a="1"/>
  <c r="F2734" i="19" l="1"/>
  <c r="V2732" i="19"/>
  <c r="W2732" i="19"/>
  <c r="O2731" i="19"/>
  <c r="Q2731" i="19" s="1"/>
  <c r="N2731" i="19"/>
  <c r="P2731" i="19" s="1"/>
  <c r="L2732" i="19"/>
  <c r="K2732" i="19"/>
  <c r="M2732" i="19"/>
  <c r="X2732" i="19"/>
  <c r="S2732" i="19"/>
  <c r="U2732" i="19"/>
  <c r="I2732" i="19"/>
  <c r="T2732" i="19"/>
  <c r="J2732" i="19"/>
  <c r="G2733" i="19"/>
  <c r="H2731" i="19"/>
  <c r="E2734" i="19"/>
  <c r="C2736" i="19"/>
  <c r="B2735" i="19"/>
  <c r="R2732" i="19" a="1"/>
  <c r="O2732" i="19" a="1"/>
  <c r="N2732" i="19" a="1"/>
  <c r="R2733" i="19" a="1"/>
  <c r="F2735" i="19" a="1"/>
  <c r="G2734" i="19" a="1"/>
  <c r="E2735" i="19" a="1"/>
  <c r="R2732" i="19" l="1"/>
  <c r="F2735" i="19"/>
  <c r="V2733" i="19"/>
  <c r="W2733" i="19"/>
  <c r="O2732" i="19"/>
  <c r="Q2732" i="19" s="1"/>
  <c r="N2732" i="19"/>
  <c r="P2732" i="19" s="1"/>
  <c r="K2733" i="19"/>
  <c r="L2733" i="19"/>
  <c r="M2733" i="19"/>
  <c r="S2733" i="19"/>
  <c r="J2733" i="19"/>
  <c r="X2733" i="19"/>
  <c r="I2733" i="19"/>
  <c r="T2733" i="19"/>
  <c r="U2733" i="19"/>
  <c r="G2734" i="19"/>
  <c r="H2732" i="19"/>
  <c r="R2733" i="19"/>
  <c r="E2735" i="19"/>
  <c r="C2737" i="19"/>
  <c r="B2736" i="19"/>
  <c r="O2733" i="19" a="1"/>
  <c r="R2734" i="19" a="1"/>
  <c r="N2733" i="19" a="1"/>
  <c r="F2736" i="19" a="1"/>
  <c r="E2736" i="19" a="1"/>
  <c r="G2735" i="19" a="1"/>
  <c r="F2736" i="19" l="1"/>
  <c r="V2734" i="19"/>
  <c r="W2734" i="19"/>
  <c r="O2733" i="19"/>
  <c r="Q2733" i="19" s="1"/>
  <c r="N2733" i="19"/>
  <c r="P2733" i="19" s="1"/>
  <c r="K2734" i="19"/>
  <c r="L2734" i="19"/>
  <c r="M2734" i="19"/>
  <c r="H2733" i="19"/>
  <c r="X2734" i="19"/>
  <c r="S2734" i="19"/>
  <c r="T2734" i="19"/>
  <c r="I2734" i="19"/>
  <c r="J2734" i="19"/>
  <c r="U2734" i="19"/>
  <c r="G2735" i="19"/>
  <c r="W2735" i="19" s="1"/>
  <c r="R2734" i="19"/>
  <c r="E2736" i="19"/>
  <c r="C2738" i="19"/>
  <c r="B2737" i="19"/>
  <c r="N2734" i="19" a="1"/>
  <c r="O2734" i="19" a="1"/>
  <c r="F2737" i="19" a="1"/>
  <c r="E2737" i="19" a="1"/>
  <c r="G2736" i="19" a="1"/>
  <c r="F2737" i="19" l="1"/>
  <c r="V2735" i="19"/>
  <c r="O2734" i="19"/>
  <c r="Q2734" i="19" s="1"/>
  <c r="N2734" i="19"/>
  <c r="P2734" i="19" s="1"/>
  <c r="M2735" i="19"/>
  <c r="K2735" i="19"/>
  <c r="L2735" i="19"/>
  <c r="U2735" i="19"/>
  <c r="S2735" i="19"/>
  <c r="T2735" i="19"/>
  <c r="J2735" i="19"/>
  <c r="X2735" i="19"/>
  <c r="I2735" i="19"/>
  <c r="G2736" i="19"/>
  <c r="H2734" i="19"/>
  <c r="E2737" i="19"/>
  <c r="C2739" i="19"/>
  <c r="B2738" i="19"/>
  <c r="R2735" i="19" a="1"/>
  <c r="O2735" i="19" a="1"/>
  <c r="N2735" i="19" a="1"/>
  <c r="R2736" i="19" a="1"/>
  <c r="F2738" i="19" a="1"/>
  <c r="E2738" i="19" a="1"/>
  <c r="G2737" i="19" a="1"/>
  <c r="R2735" i="19" l="1"/>
  <c r="F2738" i="19"/>
  <c r="V2736" i="19"/>
  <c r="W2736" i="19"/>
  <c r="O2735" i="19"/>
  <c r="Q2735" i="19" s="1"/>
  <c r="N2735" i="19"/>
  <c r="P2735" i="19" s="1"/>
  <c r="K2736" i="19"/>
  <c r="L2736" i="19"/>
  <c r="M2736" i="19"/>
  <c r="S2736" i="19"/>
  <c r="X2736" i="19"/>
  <c r="T2736" i="19"/>
  <c r="U2736" i="19"/>
  <c r="I2736" i="19"/>
  <c r="J2736" i="19"/>
  <c r="G2737" i="19"/>
  <c r="R2736" i="19"/>
  <c r="H2735" i="19"/>
  <c r="E2738" i="19"/>
  <c r="C2740" i="19"/>
  <c r="B2739" i="19"/>
  <c r="O2736" i="19" a="1"/>
  <c r="R2737" i="19" a="1"/>
  <c r="N2736" i="19" a="1"/>
  <c r="F2739" i="19" a="1"/>
  <c r="E2739" i="19" a="1"/>
  <c r="G2738" i="19" a="1"/>
  <c r="F2739" i="19" l="1"/>
  <c r="V2737" i="19"/>
  <c r="W2737" i="19"/>
  <c r="O2736" i="19"/>
  <c r="Q2736" i="19" s="1"/>
  <c r="N2736" i="19"/>
  <c r="P2736" i="19" s="1"/>
  <c r="K2737" i="19"/>
  <c r="M2737" i="19"/>
  <c r="L2737" i="19"/>
  <c r="S2737" i="19"/>
  <c r="X2737" i="19"/>
  <c r="T2737" i="19"/>
  <c r="U2737" i="19"/>
  <c r="I2737" i="19"/>
  <c r="H2736" i="19"/>
  <c r="J2737" i="19"/>
  <c r="G2738" i="19"/>
  <c r="W2738" i="19" s="1"/>
  <c r="R2737" i="19"/>
  <c r="E2739" i="19"/>
  <c r="C2741" i="19"/>
  <c r="B2740" i="19"/>
  <c r="N2737" i="19" a="1"/>
  <c r="O2737" i="19" a="1"/>
  <c r="F2740" i="19" a="1"/>
  <c r="G2739" i="19" a="1"/>
  <c r="E2740" i="19" a="1"/>
  <c r="F2740" i="19" l="1"/>
  <c r="V2738" i="19"/>
  <c r="O2737" i="19"/>
  <c r="Q2737" i="19" s="1"/>
  <c r="N2737" i="19"/>
  <c r="L2738" i="19"/>
  <c r="M2738" i="19"/>
  <c r="K2738" i="19"/>
  <c r="T2738" i="19"/>
  <c r="X2738" i="19"/>
  <c r="S2738" i="19"/>
  <c r="I2738" i="19"/>
  <c r="J2738" i="19"/>
  <c r="U2738" i="19"/>
  <c r="G2739" i="19"/>
  <c r="W2739" i="19" s="1"/>
  <c r="E2740" i="19"/>
  <c r="C2742" i="19"/>
  <c r="B2741" i="19"/>
  <c r="R2738" i="19" a="1"/>
  <c r="O2738" i="19" a="1"/>
  <c r="N2738" i="19" a="1"/>
  <c r="F2741" i="19" a="1"/>
  <c r="E2741" i="19" a="1"/>
  <c r="G2740" i="19" a="1"/>
  <c r="R2738" i="19" l="1"/>
  <c r="F2741" i="19"/>
  <c r="V2739" i="19"/>
  <c r="O2738" i="19"/>
  <c r="Q2738" i="19" s="1"/>
  <c r="H2737" i="19"/>
  <c r="P2737" i="19"/>
  <c r="N2738" i="19"/>
  <c r="P2738" i="19" s="1"/>
  <c r="K2739" i="19"/>
  <c r="L2739" i="19"/>
  <c r="M2739" i="19"/>
  <c r="T2739" i="19"/>
  <c r="H2738" i="19"/>
  <c r="X2739" i="19"/>
  <c r="I2739" i="19"/>
  <c r="U2739" i="19"/>
  <c r="S2739" i="19"/>
  <c r="J2739" i="19"/>
  <c r="G2740" i="19"/>
  <c r="W2740" i="19" s="1"/>
  <c r="E2741" i="19"/>
  <c r="C2743" i="19"/>
  <c r="B2742" i="19"/>
  <c r="R2739" i="19" a="1"/>
  <c r="O2739" i="19" a="1"/>
  <c r="N2739" i="19" a="1"/>
  <c r="F2742" i="19" a="1"/>
  <c r="G2741" i="19" a="1"/>
  <c r="E2742" i="19" a="1"/>
  <c r="R2739" i="19" l="1"/>
  <c r="F2742" i="19"/>
  <c r="V2740" i="19"/>
  <c r="O2739" i="19"/>
  <c r="Q2739" i="19" s="1"/>
  <c r="N2739" i="19"/>
  <c r="P2739" i="19" s="1"/>
  <c r="L2740" i="19"/>
  <c r="K2740" i="19"/>
  <c r="M2740" i="19"/>
  <c r="J2740" i="19"/>
  <c r="I2740" i="19"/>
  <c r="H2739" i="19"/>
  <c r="X2740" i="19"/>
  <c r="T2740" i="19"/>
  <c r="S2740" i="19"/>
  <c r="U2740" i="19"/>
  <c r="G2741" i="19"/>
  <c r="W2741" i="19" s="1"/>
  <c r="E2742" i="19"/>
  <c r="C2744" i="19"/>
  <c r="B2743" i="19"/>
  <c r="R2740" i="19" a="1"/>
  <c r="O2740" i="19" a="1"/>
  <c r="N2740" i="19" a="1"/>
  <c r="F2743" i="19" a="1"/>
  <c r="G2742" i="19" a="1"/>
  <c r="E2743" i="19" a="1"/>
  <c r="R2740" i="19" l="1"/>
  <c r="F2743" i="19"/>
  <c r="V2741" i="19"/>
  <c r="O2740" i="19"/>
  <c r="Q2740" i="19" s="1"/>
  <c r="N2740" i="19"/>
  <c r="P2740" i="19" s="1"/>
  <c r="K2741" i="19"/>
  <c r="L2741" i="19"/>
  <c r="M2741" i="19"/>
  <c r="I2741" i="19"/>
  <c r="J2741" i="19"/>
  <c r="S2741" i="19"/>
  <c r="T2741" i="19"/>
  <c r="X2741" i="19"/>
  <c r="U2741" i="19"/>
  <c r="G2742" i="19"/>
  <c r="H2740" i="19"/>
  <c r="E2743" i="19"/>
  <c r="C2745" i="19"/>
  <c r="B2744" i="19"/>
  <c r="R2741" i="19" a="1"/>
  <c r="O2741" i="19" a="1"/>
  <c r="N2741" i="19" a="1"/>
  <c r="R2742" i="19" a="1"/>
  <c r="F2744" i="19" a="1"/>
  <c r="G2743" i="19" a="1"/>
  <c r="E2744" i="19" a="1"/>
  <c r="R2741" i="19" l="1"/>
  <c r="F2744" i="19"/>
  <c r="V2742" i="19"/>
  <c r="W2742" i="19"/>
  <c r="O2741" i="19"/>
  <c r="Q2741" i="19" s="1"/>
  <c r="N2741" i="19"/>
  <c r="P2741" i="19" s="1"/>
  <c r="K2742" i="19"/>
  <c r="L2742" i="19"/>
  <c r="M2742" i="19"/>
  <c r="H2741" i="19"/>
  <c r="J2742" i="19"/>
  <c r="X2742" i="19"/>
  <c r="T2742" i="19"/>
  <c r="S2742" i="19"/>
  <c r="I2742" i="19"/>
  <c r="U2742" i="19"/>
  <c r="G2743" i="19"/>
  <c r="W2743" i="19" s="1"/>
  <c r="R2742" i="19"/>
  <c r="E2744" i="19"/>
  <c r="C2746" i="19"/>
  <c r="B2745" i="19"/>
  <c r="N2742" i="19" a="1"/>
  <c r="O2742" i="19" a="1"/>
  <c r="F2745" i="19" a="1"/>
  <c r="E2745" i="19" a="1"/>
  <c r="G2744" i="19" a="1"/>
  <c r="F2745" i="19" l="1"/>
  <c r="V2743" i="19"/>
  <c r="O2742" i="19"/>
  <c r="Q2742" i="19" s="1"/>
  <c r="N2742" i="19"/>
  <c r="P2742" i="19" s="1"/>
  <c r="M2743" i="19"/>
  <c r="K2743" i="19"/>
  <c r="L2743" i="19"/>
  <c r="I2743" i="19"/>
  <c r="X2743" i="19"/>
  <c r="U2743" i="19"/>
  <c r="T2743" i="19"/>
  <c r="J2743" i="19"/>
  <c r="H2742" i="19"/>
  <c r="S2743" i="19"/>
  <c r="G2744" i="19"/>
  <c r="W2744" i="19" s="1"/>
  <c r="E2745" i="19"/>
  <c r="C2747" i="19"/>
  <c r="B2746" i="19"/>
  <c r="O2743" i="19" a="1"/>
  <c r="R2743" i="19" a="1"/>
  <c r="N2743" i="19" a="1"/>
  <c r="F2746" i="19" a="1"/>
  <c r="E2746" i="19" a="1"/>
  <c r="G2745" i="19" a="1"/>
  <c r="R2743" i="19" l="1"/>
  <c r="F2746" i="19"/>
  <c r="V2744" i="19"/>
  <c r="O2743" i="19"/>
  <c r="Q2743" i="19" s="1"/>
  <c r="N2743" i="19"/>
  <c r="K2744" i="19"/>
  <c r="L2744" i="19"/>
  <c r="M2744" i="19"/>
  <c r="T2744" i="19"/>
  <c r="U2744" i="19"/>
  <c r="I2744" i="19"/>
  <c r="X2744" i="19"/>
  <c r="J2744" i="19"/>
  <c r="S2744" i="19"/>
  <c r="G2745" i="19"/>
  <c r="W2745" i="19" s="1"/>
  <c r="E2746" i="19"/>
  <c r="C2748" i="19"/>
  <c r="B2747" i="19"/>
  <c r="R2744" i="19" a="1"/>
  <c r="N2744" i="19" a="1"/>
  <c r="O2744" i="19" a="1"/>
  <c r="F2747" i="19" a="1"/>
  <c r="E2747" i="19" a="1"/>
  <c r="G2746" i="19" a="1"/>
  <c r="R2744" i="19" l="1"/>
  <c r="F2747" i="19"/>
  <c r="V2745" i="19"/>
  <c r="O2744" i="19"/>
  <c r="Q2744" i="19" s="1"/>
  <c r="H2743" i="19"/>
  <c r="P2743" i="19"/>
  <c r="N2744" i="19"/>
  <c r="P2744" i="19" s="1"/>
  <c r="M2745" i="19"/>
  <c r="K2745" i="19"/>
  <c r="L2745" i="19"/>
  <c r="T2745" i="19"/>
  <c r="S2745" i="19"/>
  <c r="U2745" i="19"/>
  <c r="I2745" i="19"/>
  <c r="J2745" i="19"/>
  <c r="X2745" i="19"/>
  <c r="G2746" i="19"/>
  <c r="W2746" i="19" s="1"/>
  <c r="H2744" i="19"/>
  <c r="E2747" i="19"/>
  <c r="C2749" i="19"/>
  <c r="B2748" i="19"/>
  <c r="O2745" i="19" a="1"/>
  <c r="R2745" i="19" a="1"/>
  <c r="N2745" i="19" a="1"/>
  <c r="F2748" i="19" a="1"/>
  <c r="G2747" i="19" a="1"/>
  <c r="E2748" i="19" a="1"/>
  <c r="R2745" i="19" l="1"/>
  <c r="F2748" i="19"/>
  <c r="V2746" i="19"/>
  <c r="O2745" i="19"/>
  <c r="Q2745" i="19" s="1"/>
  <c r="N2745" i="19"/>
  <c r="P2745" i="19" s="1"/>
  <c r="L2746" i="19"/>
  <c r="M2746" i="19"/>
  <c r="K2746" i="19"/>
  <c r="I2746" i="19"/>
  <c r="J2746" i="19"/>
  <c r="S2746" i="19"/>
  <c r="U2746" i="19"/>
  <c r="T2746" i="19"/>
  <c r="H2745" i="19"/>
  <c r="X2746" i="19"/>
  <c r="G2747" i="19"/>
  <c r="W2747" i="19" s="1"/>
  <c r="E2748" i="19"/>
  <c r="C2750" i="19"/>
  <c r="B2749" i="19"/>
  <c r="O2746" i="19" a="1"/>
  <c r="R2746" i="19" a="1"/>
  <c r="N2746" i="19" a="1"/>
  <c r="F2749" i="19" a="1"/>
  <c r="E2749" i="19" a="1"/>
  <c r="G2748" i="19" a="1"/>
  <c r="R2746" i="19" l="1"/>
  <c r="F2749" i="19"/>
  <c r="V2747" i="19"/>
  <c r="O2746" i="19"/>
  <c r="Q2746" i="19" s="1"/>
  <c r="N2746" i="19"/>
  <c r="P2746" i="19" s="1"/>
  <c r="K2747" i="19"/>
  <c r="L2747" i="19"/>
  <c r="M2747" i="19"/>
  <c r="J2747" i="19"/>
  <c r="U2747" i="19"/>
  <c r="X2747" i="19"/>
  <c r="S2747" i="19"/>
  <c r="I2747" i="19"/>
  <c r="T2747" i="19"/>
  <c r="G2748" i="19"/>
  <c r="H2746" i="19"/>
  <c r="E2749" i="19"/>
  <c r="C2751" i="19"/>
  <c r="B2750" i="19"/>
  <c r="R2747" i="19" a="1"/>
  <c r="O2747" i="19" a="1"/>
  <c r="N2747" i="19" a="1"/>
  <c r="R2748" i="19" a="1"/>
  <c r="F2750" i="19" a="1"/>
  <c r="E2750" i="19" a="1"/>
  <c r="G2749" i="19" a="1"/>
  <c r="R2747" i="19" l="1"/>
  <c r="F2750" i="19"/>
  <c r="V2748" i="19"/>
  <c r="W2748" i="19"/>
  <c r="O2747" i="19"/>
  <c r="Q2747" i="19" s="1"/>
  <c r="N2747" i="19"/>
  <c r="P2747" i="19" s="1"/>
  <c r="L2748" i="19"/>
  <c r="K2748" i="19"/>
  <c r="M2748" i="19"/>
  <c r="X2748" i="19"/>
  <c r="S2748" i="19"/>
  <c r="I2748" i="19"/>
  <c r="T2748" i="19"/>
  <c r="U2748" i="19"/>
  <c r="J2748" i="19"/>
  <c r="G2749" i="19"/>
  <c r="H2747" i="19"/>
  <c r="R2748" i="19"/>
  <c r="E2750" i="19"/>
  <c r="C2752" i="19"/>
  <c r="B2751" i="19"/>
  <c r="R2749" i="19" a="1"/>
  <c r="O2748" i="19" a="1"/>
  <c r="N2748" i="19" a="1"/>
  <c r="F2751" i="19" a="1"/>
  <c r="E2751" i="19" a="1"/>
  <c r="G2750" i="19" a="1"/>
  <c r="F2751" i="19" l="1"/>
  <c r="V2749" i="19"/>
  <c r="W2749" i="19"/>
  <c r="O2748" i="19"/>
  <c r="Q2748" i="19" s="1"/>
  <c r="N2748" i="19"/>
  <c r="P2748" i="19" s="1"/>
  <c r="H2748" i="19"/>
  <c r="K2749" i="19"/>
  <c r="L2749" i="19"/>
  <c r="M2749" i="19"/>
  <c r="U2749" i="19"/>
  <c r="X2749" i="19"/>
  <c r="T2749" i="19"/>
  <c r="S2749" i="19"/>
  <c r="I2749" i="19"/>
  <c r="J2749" i="19"/>
  <c r="G2750" i="19"/>
  <c r="W2750" i="19" s="1"/>
  <c r="R2749" i="19"/>
  <c r="E2751" i="19"/>
  <c r="C2753" i="19"/>
  <c r="B2752" i="19"/>
  <c r="O2749" i="19" a="1"/>
  <c r="N2749" i="19" a="1"/>
  <c r="F2752" i="19" a="1"/>
  <c r="G2751" i="19" a="1"/>
  <c r="E2752" i="19" a="1"/>
  <c r="F2752" i="19" l="1"/>
  <c r="V2750" i="19"/>
  <c r="O2749" i="19"/>
  <c r="Q2749" i="19" s="1"/>
  <c r="N2749" i="19"/>
  <c r="P2749" i="19" s="1"/>
  <c r="K2750" i="19"/>
  <c r="L2750" i="19"/>
  <c r="M2750" i="19"/>
  <c r="U2750" i="19"/>
  <c r="T2750" i="19"/>
  <c r="J2750" i="19"/>
  <c r="I2750" i="19"/>
  <c r="S2750" i="19"/>
  <c r="X2750" i="19"/>
  <c r="H2749" i="19"/>
  <c r="G2751" i="19"/>
  <c r="W2751" i="19" s="1"/>
  <c r="E2752" i="19"/>
  <c r="C2754" i="19"/>
  <c r="B2753" i="19"/>
  <c r="N2750" i="19" a="1"/>
  <c r="R2750" i="19" a="1"/>
  <c r="O2750" i="19" a="1"/>
  <c r="F2753" i="19" a="1"/>
  <c r="G2752" i="19" a="1"/>
  <c r="E2753" i="19" a="1"/>
  <c r="R2750" i="19" l="1"/>
  <c r="F2753" i="19"/>
  <c r="V2751" i="19"/>
  <c r="O2750" i="19"/>
  <c r="Q2750" i="19" s="1"/>
  <c r="N2750" i="19"/>
  <c r="P2750" i="19" s="1"/>
  <c r="M2751" i="19"/>
  <c r="K2751" i="19"/>
  <c r="L2751" i="19"/>
  <c r="J2751" i="19"/>
  <c r="X2751" i="19"/>
  <c r="I2751" i="19"/>
  <c r="T2751" i="19"/>
  <c r="U2751" i="19"/>
  <c r="S2751" i="19"/>
  <c r="H2750" i="19"/>
  <c r="G2752" i="19"/>
  <c r="W2752" i="19" s="1"/>
  <c r="E2753" i="19"/>
  <c r="C2755" i="19"/>
  <c r="B2754" i="19"/>
  <c r="R2751" i="19" a="1"/>
  <c r="O2751" i="19" a="1"/>
  <c r="N2751" i="19" a="1"/>
  <c r="F2754" i="19" a="1"/>
  <c r="E2754" i="19" a="1"/>
  <c r="G2753" i="19" a="1"/>
  <c r="R2751" i="19" l="1"/>
  <c r="F2754" i="19"/>
  <c r="V2752" i="19"/>
  <c r="O2751" i="19"/>
  <c r="Q2751" i="19" s="1"/>
  <c r="N2751" i="19"/>
  <c r="P2751" i="19" s="1"/>
  <c r="K2752" i="19"/>
  <c r="L2752" i="19"/>
  <c r="M2752" i="19"/>
  <c r="J2752" i="19"/>
  <c r="I2752" i="19"/>
  <c r="X2752" i="19"/>
  <c r="U2752" i="19"/>
  <c r="S2752" i="19"/>
  <c r="T2752" i="19"/>
  <c r="G2753" i="19"/>
  <c r="H2751" i="19"/>
  <c r="E2754" i="19"/>
  <c r="C2756" i="19"/>
  <c r="B2755" i="19"/>
  <c r="N2752" i="19" a="1"/>
  <c r="R2752" i="19" a="1"/>
  <c r="O2752" i="19" a="1"/>
  <c r="R2753" i="19" a="1"/>
  <c r="F2755" i="19" a="1"/>
  <c r="E2755" i="19" a="1"/>
  <c r="G2754" i="19" a="1"/>
  <c r="R2752" i="19" l="1"/>
  <c r="F2755" i="19"/>
  <c r="V2753" i="19"/>
  <c r="W2753" i="19"/>
  <c r="O2752" i="19"/>
  <c r="Q2752" i="19" s="1"/>
  <c r="N2752" i="19"/>
  <c r="P2752" i="19" s="1"/>
  <c r="M2753" i="19"/>
  <c r="K2753" i="19"/>
  <c r="L2753" i="19"/>
  <c r="I2753" i="19"/>
  <c r="S2753" i="19"/>
  <c r="U2753" i="19"/>
  <c r="J2753" i="19"/>
  <c r="X2753" i="19"/>
  <c r="T2753" i="19"/>
  <c r="G2754" i="19"/>
  <c r="R2753" i="19"/>
  <c r="H2752" i="19"/>
  <c r="E2755" i="19"/>
  <c r="C2757" i="19"/>
  <c r="B2756" i="19"/>
  <c r="O2753" i="19" a="1"/>
  <c r="N2753" i="19" a="1"/>
  <c r="R2754" i="19" a="1"/>
  <c r="F2756" i="19" a="1"/>
  <c r="G2755" i="19" a="1"/>
  <c r="E2756" i="19" a="1"/>
  <c r="F2756" i="19" l="1"/>
  <c r="V2754" i="19"/>
  <c r="W2754" i="19"/>
  <c r="O2753" i="19"/>
  <c r="Q2753" i="19" s="1"/>
  <c r="N2753" i="19"/>
  <c r="L2754" i="19"/>
  <c r="M2754" i="19"/>
  <c r="K2754" i="19"/>
  <c r="T2754" i="19"/>
  <c r="I2754" i="19"/>
  <c r="J2754" i="19"/>
  <c r="S2754" i="19"/>
  <c r="U2754" i="19"/>
  <c r="X2754" i="19"/>
  <c r="G2755" i="19"/>
  <c r="W2755" i="19" s="1"/>
  <c r="R2754" i="19"/>
  <c r="E2756" i="19"/>
  <c r="C2758" i="19"/>
  <c r="B2757" i="19"/>
  <c r="O2754" i="19" a="1"/>
  <c r="N2754" i="19" a="1"/>
  <c r="F2757" i="19" a="1"/>
  <c r="E2757" i="19" a="1"/>
  <c r="G2756" i="19" a="1"/>
  <c r="F2757" i="19" l="1"/>
  <c r="V2755" i="19"/>
  <c r="O2754" i="19"/>
  <c r="Q2754" i="19" s="1"/>
  <c r="H2753" i="19"/>
  <c r="P2753" i="19"/>
  <c r="N2754" i="19"/>
  <c r="P2754" i="19" s="1"/>
  <c r="K2755" i="19"/>
  <c r="L2755" i="19"/>
  <c r="M2755" i="19"/>
  <c r="U2755" i="19"/>
  <c r="T2755" i="19"/>
  <c r="S2755" i="19"/>
  <c r="X2755" i="19"/>
  <c r="I2755" i="19"/>
  <c r="J2755" i="19"/>
  <c r="G2756" i="19"/>
  <c r="W2756" i="19" s="1"/>
  <c r="H2754" i="19"/>
  <c r="E2757" i="19"/>
  <c r="C2759" i="19"/>
  <c r="B2758" i="19"/>
  <c r="R2755" i="19" a="1"/>
  <c r="O2755" i="19" a="1"/>
  <c r="N2755" i="19" a="1"/>
  <c r="F2758" i="19" a="1"/>
  <c r="E2758" i="19" a="1"/>
  <c r="G2757" i="19" a="1"/>
  <c r="R2755" i="19" l="1"/>
  <c r="F2758" i="19"/>
  <c r="V2756" i="19"/>
  <c r="O2755" i="19"/>
  <c r="Q2755" i="19" s="1"/>
  <c r="N2755" i="19"/>
  <c r="P2755" i="19" s="1"/>
  <c r="L2756" i="19"/>
  <c r="K2756" i="19"/>
  <c r="M2756" i="19"/>
  <c r="S2756" i="19"/>
  <c r="J2756" i="19"/>
  <c r="I2756" i="19"/>
  <c r="U2756" i="19"/>
  <c r="T2756" i="19"/>
  <c r="X2756" i="19"/>
  <c r="H2755" i="19"/>
  <c r="G2757" i="19"/>
  <c r="W2757" i="19" s="1"/>
  <c r="E2758" i="19"/>
  <c r="C2760" i="19"/>
  <c r="B2759" i="19"/>
  <c r="R2756" i="19" a="1"/>
  <c r="O2756" i="19" a="1"/>
  <c r="N2756" i="19" a="1"/>
  <c r="F2759" i="19" a="1"/>
  <c r="E2759" i="19" a="1"/>
  <c r="G2758" i="19" a="1"/>
  <c r="R2756" i="19" l="1"/>
  <c r="F2759" i="19"/>
  <c r="V2757" i="19"/>
  <c r="O2756" i="19"/>
  <c r="Q2756" i="19" s="1"/>
  <c r="N2756" i="19"/>
  <c r="P2756" i="19" s="1"/>
  <c r="K2757" i="19"/>
  <c r="L2757" i="19"/>
  <c r="M2757" i="19"/>
  <c r="H2756" i="19"/>
  <c r="J2757" i="19"/>
  <c r="I2757" i="19"/>
  <c r="X2757" i="19"/>
  <c r="U2757" i="19"/>
  <c r="S2757" i="19"/>
  <c r="T2757" i="19"/>
  <c r="G2758" i="19"/>
  <c r="W2758" i="19" s="1"/>
  <c r="E2759" i="19"/>
  <c r="C2761" i="19"/>
  <c r="B2760" i="19"/>
  <c r="R2757" i="19" a="1"/>
  <c r="O2757" i="19" a="1"/>
  <c r="N2757" i="19" a="1"/>
  <c r="F2760" i="19" a="1"/>
  <c r="G2759" i="19" a="1"/>
  <c r="E2760" i="19" a="1"/>
  <c r="R2757" i="19" l="1"/>
  <c r="F2760" i="19"/>
  <c r="V2758" i="19"/>
  <c r="O2757" i="19"/>
  <c r="Q2757" i="19" s="1"/>
  <c r="N2757" i="19"/>
  <c r="P2757" i="19" s="1"/>
  <c r="K2758" i="19"/>
  <c r="L2758" i="19"/>
  <c r="M2758" i="19"/>
  <c r="T2758" i="19"/>
  <c r="X2758" i="19"/>
  <c r="I2758" i="19"/>
  <c r="U2758" i="19"/>
  <c r="S2758" i="19"/>
  <c r="J2758" i="19"/>
  <c r="G2759" i="19"/>
  <c r="H2757" i="19"/>
  <c r="E2760" i="19"/>
  <c r="C2762" i="19"/>
  <c r="B2761" i="19"/>
  <c r="R2758" i="19" a="1"/>
  <c r="N2758" i="19" a="1"/>
  <c r="O2758" i="19" a="1"/>
  <c r="R2759" i="19" a="1"/>
  <c r="F2761" i="19" a="1"/>
  <c r="E2761" i="19" a="1"/>
  <c r="G2760" i="19" a="1"/>
  <c r="R2758" i="19" l="1"/>
  <c r="F2761" i="19"/>
  <c r="V2759" i="19"/>
  <c r="W2759" i="19"/>
  <c r="O2758" i="19"/>
  <c r="Q2758" i="19" s="1"/>
  <c r="N2758" i="19"/>
  <c r="P2758" i="19" s="1"/>
  <c r="M2759" i="19"/>
  <c r="K2759" i="19"/>
  <c r="L2759" i="19"/>
  <c r="J2759" i="19"/>
  <c r="T2759" i="19"/>
  <c r="I2759" i="19"/>
  <c r="X2759" i="19"/>
  <c r="U2759" i="19"/>
  <c r="H2758" i="19"/>
  <c r="S2759" i="19"/>
  <c r="G2760" i="19"/>
  <c r="W2760" i="19" s="1"/>
  <c r="R2759" i="19"/>
  <c r="E2761" i="19"/>
  <c r="C2763" i="19"/>
  <c r="B2762" i="19"/>
  <c r="N2759" i="19" a="1"/>
  <c r="O2759" i="19" a="1"/>
  <c r="F2762" i="19" a="1"/>
  <c r="E2762" i="19" a="1"/>
  <c r="G2761" i="19" a="1"/>
  <c r="F2762" i="19" l="1"/>
  <c r="V2760" i="19"/>
  <c r="O2759" i="19"/>
  <c r="Q2759" i="19" s="1"/>
  <c r="N2759" i="19"/>
  <c r="P2759" i="19" s="1"/>
  <c r="K2760" i="19"/>
  <c r="L2760" i="19"/>
  <c r="M2760" i="19"/>
  <c r="X2760" i="19"/>
  <c r="H2759" i="19"/>
  <c r="T2760" i="19"/>
  <c r="J2760" i="19"/>
  <c r="I2760" i="19"/>
  <c r="S2760" i="19"/>
  <c r="U2760" i="19"/>
  <c r="G2761" i="19"/>
  <c r="W2761" i="19" s="1"/>
  <c r="E2762" i="19"/>
  <c r="C2764" i="19"/>
  <c r="B2763" i="19"/>
  <c r="N2760" i="19" a="1"/>
  <c r="R2760" i="19" a="1"/>
  <c r="O2760" i="19" a="1"/>
  <c r="F2763" i="19" a="1"/>
  <c r="G2762" i="19" a="1"/>
  <c r="E2763" i="19" a="1"/>
  <c r="R2760" i="19" l="1"/>
  <c r="F2763" i="19"/>
  <c r="V2761" i="19"/>
  <c r="O2760" i="19"/>
  <c r="Q2760" i="19" s="1"/>
  <c r="N2760" i="19"/>
  <c r="P2760" i="19" s="1"/>
  <c r="M2761" i="19"/>
  <c r="K2761" i="19"/>
  <c r="L2761" i="19"/>
  <c r="J2761" i="19"/>
  <c r="T2761" i="19"/>
  <c r="U2761" i="19"/>
  <c r="X2761" i="19"/>
  <c r="H2760" i="19"/>
  <c r="I2761" i="19"/>
  <c r="S2761" i="19"/>
  <c r="G2762" i="19"/>
  <c r="W2762" i="19" s="1"/>
  <c r="E2763" i="19"/>
  <c r="C2765" i="19"/>
  <c r="B2764" i="19"/>
  <c r="R2761" i="19" a="1"/>
  <c r="N2761" i="19" a="1"/>
  <c r="O2761" i="19" a="1"/>
  <c r="F2764" i="19" a="1"/>
  <c r="E2764" i="19" a="1"/>
  <c r="G2763" i="19" a="1"/>
  <c r="R2761" i="19" l="1"/>
  <c r="F2764" i="19"/>
  <c r="V2762" i="19"/>
  <c r="O2761" i="19"/>
  <c r="Q2761" i="19" s="1"/>
  <c r="N2761" i="19"/>
  <c r="P2761" i="19" s="1"/>
  <c r="L2762" i="19"/>
  <c r="M2762" i="19"/>
  <c r="K2762" i="19"/>
  <c r="I2762" i="19"/>
  <c r="J2762" i="19"/>
  <c r="X2762" i="19"/>
  <c r="T2762" i="19"/>
  <c r="U2762" i="19"/>
  <c r="S2762" i="19"/>
  <c r="H2761" i="19"/>
  <c r="G2763" i="19"/>
  <c r="W2763" i="19" s="1"/>
  <c r="E2764" i="19"/>
  <c r="C2766" i="19"/>
  <c r="B2765" i="19"/>
  <c r="R2762" i="19" a="1"/>
  <c r="O2762" i="19" a="1"/>
  <c r="N2762" i="19" a="1"/>
  <c r="F2765" i="19" a="1"/>
  <c r="E2765" i="19" a="1"/>
  <c r="G2764" i="19" a="1"/>
  <c r="R2762" i="19" l="1"/>
  <c r="F2765" i="19"/>
  <c r="V2763" i="19"/>
  <c r="O2762" i="19"/>
  <c r="Q2762" i="19" s="1"/>
  <c r="N2762" i="19"/>
  <c r="K2763" i="19"/>
  <c r="L2763" i="19"/>
  <c r="M2763" i="19"/>
  <c r="S2763" i="19"/>
  <c r="I2763" i="19"/>
  <c r="X2763" i="19"/>
  <c r="T2763" i="19"/>
  <c r="U2763" i="19"/>
  <c r="J2763" i="19"/>
  <c r="G2764" i="19"/>
  <c r="W2764" i="19" s="1"/>
  <c r="E2765" i="19"/>
  <c r="C2767" i="19"/>
  <c r="B2766" i="19"/>
  <c r="N2763" i="19" a="1"/>
  <c r="O2763" i="19" a="1"/>
  <c r="R2763" i="19" a="1"/>
  <c r="F2766" i="19" a="1"/>
  <c r="E2766" i="19" a="1"/>
  <c r="G2765" i="19" a="1"/>
  <c r="R2763" i="19" l="1"/>
  <c r="F2766" i="19"/>
  <c r="V2764" i="19"/>
  <c r="O2763" i="19"/>
  <c r="Q2763" i="19" s="1"/>
  <c r="H2762" i="19"/>
  <c r="P2762" i="19"/>
  <c r="N2763" i="19"/>
  <c r="P2763" i="19" s="1"/>
  <c r="L2764" i="19"/>
  <c r="K2764" i="19"/>
  <c r="M2764" i="19"/>
  <c r="U2764" i="19"/>
  <c r="X2764" i="19"/>
  <c r="I2764" i="19"/>
  <c r="S2764" i="19"/>
  <c r="T2764" i="19"/>
  <c r="J2764" i="19"/>
  <c r="G2765" i="19"/>
  <c r="W2765" i="19" s="1"/>
  <c r="H2763" i="19"/>
  <c r="E2766" i="19"/>
  <c r="C2768" i="19"/>
  <c r="B2767" i="19"/>
  <c r="N2764" i="19" a="1"/>
  <c r="R2764" i="19" a="1"/>
  <c r="O2764" i="19" a="1"/>
  <c r="F2767" i="19" a="1"/>
  <c r="G2766" i="19" a="1"/>
  <c r="E2767" i="19" a="1"/>
  <c r="R2764" i="19" l="1"/>
  <c r="F2767" i="19"/>
  <c r="V2765" i="19"/>
  <c r="O2764" i="19"/>
  <c r="Q2764" i="19" s="1"/>
  <c r="N2764" i="19"/>
  <c r="P2764" i="19" s="1"/>
  <c r="K2765" i="19"/>
  <c r="L2765" i="19"/>
  <c r="M2765" i="19"/>
  <c r="X2765" i="19"/>
  <c r="I2765" i="19"/>
  <c r="T2765" i="19"/>
  <c r="J2765" i="19"/>
  <c r="U2765" i="19"/>
  <c r="S2765" i="19"/>
  <c r="G2766" i="19"/>
  <c r="H2764" i="19"/>
  <c r="E2767" i="19"/>
  <c r="C2769" i="19"/>
  <c r="B2768" i="19"/>
  <c r="O2765" i="19" a="1"/>
  <c r="R2765" i="19" a="1"/>
  <c r="R2766" i="19" a="1"/>
  <c r="N2765" i="19" a="1"/>
  <c r="F2768" i="19" a="1"/>
  <c r="E2768" i="19" a="1"/>
  <c r="G2767" i="19" a="1"/>
  <c r="R2765" i="19" l="1"/>
  <c r="F2768" i="19"/>
  <c r="V2766" i="19"/>
  <c r="W2766" i="19"/>
  <c r="O2765" i="19"/>
  <c r="Q2765" i="19" s="1"/>
  <c r="N2765" i="19"/>
  <c r="P2765" i="19" s="1"/>
  <c r="K2766" i="19"/>
  <c r="L2766" i="19"/>
  <c r="M2766" i="19"/>
  <c r="H2765" i="19"/>
  <c r="S2766" i="19"/>
  <c r="J2766" i="19"/>
  <c r="I2766" i="19"/>
  <c r="T2766" i="19"/>
  <c r="U2766" i="19"/>
  <c r="X2766" i="19"/>
  <c r="G2767" i="19"/>
  <c r="W2767" i="19" s="1"/>
  <c r="R2766" i="19"/>
  <c r="E2768" i="19"/>
  <c r="C2770" i="19"/>
  <c r="B2769" i="19"/>
  <c r="N2766" i="19" a="1"/>
  <c r="O2766" i="19" a="1"/>
  <c r="F2769" i="19" a="1"/>
  <c r="E2769" i="19" a="1"/>
  <c r="G2768" i="19" a="1"/>
  <c r="F2769" i="19" l="1"/>
  <c r="V2767" i="19"/>
  <c r="O2766" i="19"/>
  <c r="Q2766" i="19" s="1"/>
  <c r="N2766" i="19"/>
  <c r="P2766" i="19" s="1"/>
  <c r="M2767" i="19"/>
  <c r="K2767" i="19"/>
  <c r="L2767" i="19"/>
  <c r="T2767" i="19"/>
  <c r="I2767" i="19"/>
  <c r="J2767" i="19"/>
  <c r="U2767" i="19"/>
  <c r="X2767" i="19"/>
  <c r="H2766" i="19"/>
  <c r="S2767" i="19"/>
  <c r="G2768" i="19"/>
  <c r="W2768" i="19" s="1"/>
  <c r="E2769" i="19"/>
  <c r="C2771" i="19"/>
  <c r="B2770" i="19"/>
  <c r="O2767" i="19" a="1"/>
  <c r="R2767" i="19" a="1"/>
  <c r="N2767" i="19" a="1"/>
  <c r="F2770" i="19" a="1"/>
  <c r="E2770" i="19" a="1"/>
  <c r="G2769" i="19" a="1"/>
  <c r="R2767" i="19" l="1"/>
  <c r="F2770" i="19"/>
  <c r="V2768" i="19"/>
  <c r="O2767" i="19"/>
  <c r="Q2767" i="19" s="1"/>
  <c r="N2767" i="19"/>
  <c r="P2767" i="19" s="1"/>
  <c r="K2768" i="19"/>
  <c r="L2768" i="19"/>
  <c r="M2768" i="19"/>
  <c r="H2767" i="19"/>
  <c r="J2768" i="19"/>
  <c r="U2768" i="19"/>
  <c r="S2768" i="19"/>
  <c r="I2768" i="19"/>
  <c r="T2768" i="19"/>
  <c r="X2768" i="19"/>
  <c r="G2769" i="19"/>
  <c r="W2769" i="19" s="1"/>
  <c r="E2770" i="19"/>
  <c r="C2772" i="19"/>
  <c r="B2771" i="19"/>
  <c r="R2768" i="19" a="1"/>
  <c r="O2768" i="19" a="1"/>
  <c r="N2768" i="19" a="1"/>
  <c r="F2771" i="19" a="1"/>
  <c r="E2771" i="19" a="1"/>
  <c r="G2770" i="19" a="1"/>
  <c r="R2768" i="19" l="1"/>
  <c r="F2771" i="19"/>
  <c r="V2769" i="19"/>
  <c r="O2768" i="19"/>
  <c r="Q2768" i="19" s="1"/>
  <c r="N2768" i="19"/>
  <c r="P2768" i="19" s="1"/>
  <c r="M2769" i="19"/>
  <c r="L2769" i="19"/>
  <c r="K2769" i="19"/>
  <c r="X2769" i="19"/>
  <c r="H2768" i="19"/>
  <c r="S2769" i="19"/>
  <c r="J2769" i="19"/>
  <c r="I2769" i="19"/>
  <c r="T2769" i="19"/>
  <c r="U2769" i="19"/>
  <c r="G2770" i="19"/>
  <c r="W2770" i="19" s="1"/>
  <c r="E2771" i="19"/>
  <c r="C2773" i="19"/>
  <c r="B2772" i="19"/>
  <c r="O2769" i="19" a="1"/>
  <c r="R2769" i="19" a="1"/>
  <c r="N2769" i="19" a="1"/>
  <c r="F2772" i="19" a="1"/>
  <c r="E2772" i="19" a="1"/>
  <c r="G2771" i="19" a="1"/>
  <c r="R2769" i="19" l="1"/>
  <c r="F2772" i="19"/>
  <c r="V2770" i="19"/>
  <c r="O2769" i="19"/>
  <c r="Q2769" i="19" s="1"/>
  <c r="N2769" i="19"/>
  <c r="P2769" i="19" s="1"/>
  <c r="H2769" i="19"/>
  <c r="L2770" i="19"/>
  <c r="M2770" i="19"/>
  <c r="K2770" i="19"/>
  <c r="U2770" i="19"/>
  <c r="I2770" i="19"/>
  <c r="T2770" i="19"/>
  <c r="J2770" i="19"/>
  <c r="S2770" i="19"/>
  <c r="X2770" i="19"/>
  <c r="G2771" i="19"/>
  <c r="W2771" i="19" s="1"/>
  <c r="E2772" i="19"/>
  <c r="C2774" i="19"/>
  <c r="B2773" i="19"/>
  <c r="O2770" i="19" a="1"/>
  <c r="R2770" i="19" a="1"/>
  <c r="N2770" i="19" a="1"/>
  <c r="F2773" i="19" a="1"/>
  <c r="E2773" i="19" a="1"/>
  <c r="G2772" i="19" a="1"/>
  <c r="R2770" i="19" l="1"/>
  <c r="F2773" i="19"/>
  <c r="V2771" i="19"/>
  <c r="O2770" i="19"/>
  <c r="Q2770" i="19" s="1"/>
  <c r="N2770" i="19"/>
  <c r="P2770" i="19" s="1"/>
  <c r="K2771" i="19"/>
  <c r="L2771" i="19"/>
  <c r="M2771" i="19"/>
  <c r="X2771" i="19"/>
  <c r="T2771" i="19"/>
  <c r="I2771" i="19"/>
  <c r="J2771" i="19"/>
  <c r="S2771" i="19"/>
  <c r="U2771" i="19"/>
  <c r="G2772" i="19"/>
  <c r="H2770" i="19"/>
  <c r="E2773" i="19"/>
  <c r="C2775" i="19"/>
  <c r="B2774" i="19"/>
  <c r="R2771" i="19" a="1"/>
  <c r="N2771" i="19" a="1"/>
  <c r="O2771" i="19" a="1"/>
  <c r="R2772" i="19" a="1"/>
  <c r="F2774" i="19" a="1"/>
  <c r="E2774" i="19" a="1"/>
  <c r="G2773" i="19" a="1"/>
  <c r="R2771" i="19" l="1"/>
  <c r="F2774" i="19"/>
  <c r="V2772" i="19"/>
  <c r="W2772" i="19"/>
  <c r="O2771" i="19"/>
  <c r="Q2771" i="19" s="1"/>
  <c r="N2771" i="19"/>
  <c r="P2771" i="19" s="1"/>
  <c r="H2771" i="19"/>
  <c r="L2772" i="19"/>
  <c r="K2772" i="19"/>
  <c r="M2772" i="19"/>
  <c r="U2772" i="19"/>
  <c r="T2772" i="19"/>
  <c r="I2772" i="19"/>
  <c r="X2772" i="19"/>
  <c r="S2772" i="19"/>
  <c r="J2772" i="19"/>
  <c r="G2773" i="19"/>
  <c r="W2773" i="19" s="1"/>
  <c r="R2772" i="19"/>
  <c r="E2774" i="19"/>
  <c r="C2776" i="19"/>
  <c r="B2775" i="19"/>
  <c r="N2772" i="19" a="1"/>
  <c r="O2772" i="19" a="1"/>
  <c r="F2775" i="19" a="1"/>
  <c r="E2775" i="19" a="1"/>
  <c r="G2774" i="19" a="1"/>
  <c r="F2775" i="19" l="1"/>
  <c r="V2773" i="19"/>
  <c r="O2772" i="19"/>
  <c r="Q2772" i="19" s="1"/>
  <c r="N2772" i="19"/>
  <c r="P2772" i="19" s="1"/>
  <c r="H2772" i="19"/>
  <c r="K2773" i="19"/>
  <c r="L2773" i="19"/>
  <c r="M2773" i="19"/>
  <c r="U2773" i="19"/>
  <c r="J2773" i="19"/>
  <c r="I2773" i="19"/>
  <c r="X2773" i="19"/>
  <c r="S2773" i="19"/>
  <c r="T2773" i="19"/>
  <c r="G2774" i="19"/>
  <c r="W2774" i="19" s="1"/>
  <c r="E2775" i="19"/>
  <c r="C2777" i="19"/>
  <c r="B2776" i="19"/>
  <c r="O2773" i="19" a="1"/>
  <c r="R2773" i="19" a="1"/>
  <c r="N2773" i="19" a="1"/>
  <c r="F2776" i="19" a="1"/>
  <c r="E2776" i="19" a="1"/>
  <c r="G2775" i="19" a="1"/>
  <c r="R2773" i="19" l="1"/>
  <c r="F2776" i="19"/>
  <c r="V2774" i="19"/>
  <c r="O2773" i="19"/>
  <c r="Q2773" i="19" s="1"/>
  <c r="N2773" i="19"/>
  <c r="P2773" i="19" s="1"/>
  <c r="K2774" i="19"/>
  <c r="L2774" i="19"/>
  <c r="M2774" i="19"/>
  <c r="J2774" i="19"/>
  <c r="X2774" i="19"/>
  <c r="U2774" i="19"/>
  <c r="S2774" i="19"/>
  <c r="T2774" i="19"/>
  <c r="I2774" i="19"/>
  <c r="G2775" i="19"/>
  <c r="H2773" i="19"/>
  <c r="E2776" i="19"/>
  <c r="C2778" i="19"/>
  <c r="B2777" i="19"/>
  <c r="R2774" i="19" a="1"/>
  <c r="O2774" i="19" a="1"/>
  <c r="N2774" i="19" a="1"/>
  <c r="R2775" i="19" a="1"/>
  <c r="F2777" i="19" a="1"/>
  <c r="G2776" i="19" a="1"/>
  <c r="E2777" i="19" a="1"/>
  <c r="R2774" i="19" l="1"/>
  <c r="F2777" i="19"/>
  <c r="V2775" i="19"/>
  <c r="W2775" i="19"/>
  <c r="O2774" i="19"/>
  <c r="Q2774" i="19" s="1"/>
  <c r="N2774" i="19"/>
  <c r="P2774" i="19" s="1"/>
  <c r="M2775" i="19"/>
  <c r="K2775" i="19"/>
  <c r="L2775" i="19"/>
  <c r="U2775" i="19"/>
  <c r="H2774" i="19"/>
  <c r="X2775" i="19"/>
  <c r="S2775" i="19"/>
  <c r="I2775" i="19"/>
  <c r="J2775" i="19"/>
  <c r="T2775" i="19"/>
  <c r="G2776" i="19"/>
  <c r="W2776" i="19" s="1"/>
  <c r="R2775" i="19"/>
  <c r="E2777" i="19"/>
  <c r="C2779" i="19"/>
  <c r="B2778" i="19"/>
  <c r="O2775" i="19" a="1"/>
  <c r="N2775" i="19" a="1"/>
  <c r="F2778" i="19" a="1"/>
  <c r="G2777" i="19" a="1"/>
  <c r="E2778" i="19" a="1"/>
  <c r="F2778" i="19" l="1"/>
  <c r="V2776" i="19"/>
  <c r="O2775" i="19"/>
  <c r="Q2775" i="19" s="1"/>
  <c r="N2775" i="19"/>
  <c r="P2775" i="19" s="1"/>
  <c r="K2776" i="19"/>
  <c r="L2776" i="19"/>
  <c r="M2776" i="19"/>
  <c r="X2776" i="19"/>
  <c r="T2776" i="19"/>
  <c r="S2776" i="19"/>
  <c r="U2776" i="19"/>
  <c r="I2776" i="19"/>
  <c r="J2776" i="19"/>
  <c r="H2775" i="19"/>
  <c r="G2777" i="19"/>
  <c r="W2777" i="19" s="1"/>
  <c r="E2778" i="19"/>
  <c r="C2780" i="19"/>
  <c r="B2779" i="19"/>
  <c r="R2776" i="19" a="1"/>
  <c r="N2776" i="19" a="1"/>
  <c r="O2776" i="19" a="1"/>
  <c r="F2779" i="19" a="1"/>
  <c r="G2778" i="19" a="1"/>
  <c r="E2779" i="19" a="1"/>
  <c r="R2776" i="19" l="1"/>
  <c r="F2779" i="19"/>
  <c r="V2777" i="19"/>
  <c r="O2776" i="19"/>
  <c r="Q2776" i="19" s="1"/>
  <c r="N2776" i="19"/>
  <c r="P2776" i="19" s="1"/>
  <c r="M2777" i="19"/>
  <c r="K2777" i="19"/>
  <c r="L2777" i="19"/>
  <c r="U2777" i="19"/>
  <c r="X2777" i="19"/>
  <c r="H2776" i="19"/>
  <c r="T2777" i="19"/>
  <c r="I2777" i="19"/>
  <c r="S2777" i="19"/>
  <c r="J2777" i="19"/>
  <c r="G2778" i="19"/>
  <c r="W2778" i="19" s="1"/>
  <c r="E2779" i="19"/>
  <c r="C2781" i="19"/>
  <c r="B2780" i="19"/>
  <c r="N2777" i="19" a="1"/>
  <c r="R2777" i="19" a="1"/>
  <c r="O2777" i="19" a="1"/>
  <c r="F2780" i="19" a="1"/>
  <c r="E2780" i="19" a="1"/>
  <c r="G2779" i="19" a="1"/>
  <c r="R2777" i="19" l="1"/>
  <c r="F2780" i="19"/>
  <c r="V2778" i="19"/>
  <c r="O2777" i="19"/>
  <c r="Q2777" i="19" s="1"/>
  <c r="N2777" i="19"/>
  <c r="P2777" i="19" s="1"/>
  <c r="L2778" i="19"/>
  <c r="M2778" i="19"/>
  <c r="K2778" i="19"/>
  <c r="H2777" i="19"/>
  <c r="U2778" i="19"/>
  <c r="T2778" i="19"/>
  <c r="J2778" i="19"/>
  <c r="S2778" i="19"/>
  <c r="X2778" i="19"/>
  <c r="I2778" i="19"/>
  <c r="G2779" i="19"/>
  <c r="W2779" i="19" s="1"/>
  <c r="E2780" i="19"/>
  <c r="C2782" i="19"/>
  <c r="B2781" i="19"/>
  <c r="R2778" i="19" a="1"/>
  <c r="O2778" i="19" a="1"/>
  <c r="N2778" i="19" a="1"/>
  <c r="F2781" i="19" a="1"/>
  <c r="E2781" i="19" a="1"/>
  <c r="G2780" i="19" a="1"/>
  <c r="R2778" i="19" l="1"/>
  <c r="F2781" i="19"/>
  <c r="V2779" i="19"/>
  <c r="O2778" i="19"/>
  <c r="Q2778" i="19" s="1"/>
  <c r="N2778" i="19"/>
  <c r="K2779" i="19"/>
  <c r="L2779" i="19"/>
  <c r="M2779" i="19"/>
  <c r="S2779" i="19"/>
  <c r="I2779" i="19"/>
  <c r="X2779" i="19"/>
  <c r="T2779" i="19"/>
  <c r="U2779" i="19"/>
  <c r="J2779" i="19"/>
  <c r="G2780" i="19"/>
  <c r="W2780" i="19" s="1"/>
  <c r="E2781" i="19"/>
  <c r="C2783" i="19"/>
  <c r="B2782" i="19"/>
  <c r="O2779" i="19" a="1"/>
  <c r="N2779" i="19" a="1"/>
  <c r="R2779" i="19" a="1"/>
  <c r="F2782" i="19" a="1"/>
  <c r="E2782" i="19" a="1"/>
  <c r="G2781" i="19" a="1"/>
  <c r="R2779" i="19" l="1"/>
  <c r="F2782" i="19"/>
  <c r="V2780" i="19"/>
  <c r="O2779" i="19"/>
  <c r="Q2779" i="19" s="1"/>
  <c r="H2778" i="19"/>
  <c r="P2778" i="19"/>
  <c r="N2779" i="19"/>
  <c r="P2779" i="19" s="1"/>
  <c r="L2780" i="19"/>
  <c r="K2780" i="19"/>
  <c r="M2780" i="19"/>
  <c r="J2780" i="19"/>
  <c r="S2780" i="19"/>
  <c r="U2780" i="19"/>
  <c r="X2780" i="19"/>
  <c r="I2780" i="19"/>
  <c r="T2780" i="19"/>
  <c r="G2781" i="19"/>
  <c r="W2781" i="19" s="1"/>
  <c r="H2779" i="19"/>
  <c r="E2782" i="19"/>
  <c r="C2784" i="19"/>
  <c r="B2783" i="19"/>
  <c r="R2780" i="19" a="1"/>
  <c r="N2780" i="19" a="1"/>
  <c r="O2780" i="19" a="1"/>
  <c r="F2783" i="19" a="1"/>
  <c r="G2782" i="19" a="1"/>
  <c r="E2783" i="19" a="1"/>
  <c r="R2780" i="19" l="1"/>
  <c r="F2783" i="19"/>
  <c r="V2781" i="19"/>
  <c r="O2780" i="19"/>
  <c r="Q2780" i="19" s="1"/>
  <c r="N2780" i="19"/>
  <c r="P2780" i="19" s="1"/>
  <c r="K2781" i="19"/>
  <c r="L2781" i="19"/>
  <c r="M2781" i="19"/>
  <c r="U2781" i="19"/>
  <c r="S2781" i="19"/>
  <c r="T2781" i="19"/>
  <c r="H2780" i="19"/>
  <c r="X2781" i="19"/>
  <c r="J2781" i="19"/>
  <c r="I2781" i="19"/>
  <c r="G2782" i="19"/>
  <c r="W2782" i="19" s="1"/>
  <c r="E2783" i="19"/>
  <c r="C2785" i="19"/>
  <c r="B2784" i="19"/>
  <c r="R2781" i="19" a="1"/>
  <c r="O2781" i="19" a="1"/>
  <c r="N2781" i="19" a="1"/>
  <c r="F2784" i="19" a="1"/>
  <c r="E2784" i="19" a="1"/>
  <c r="G2783" i="19" a="1"/>
  <c r="R2781" i="19" l="1"/>
  <c r="F2784" i="19"/>
  <c r="V2782" i="19"/>
  <c r="O2781" i="19"/>
  <c r="Q2781" i="19" s="1"/>
  <c r="N2781" i="19"/>
  <c r="P2781" i="19" s="1"/>
  <c r="T2782" i="19"/>
  <c r="K2782" i="19"/>
  <c r="L2782" i="19"/>
  <c r="M2782" i="19"/>
  <c r="X2782" i="19"/>
  <c r="J2782" i="19"/>
  <c r="S2782" i="19"/>
  <c r="U2782" i="19"/>
  <c r="I2782" i="19"/>
  <c r="G2783" i="19"/>
  <c r="H2781" i="19"/>
  <c r="E2784" i="19"/>
  <c r="C2786" i="19"/>
  <c r="B2785" i="19"/>
  <c r="O2782" i="19" a="1"/>
  <c r="R2783" i="19" a="1"/>
  <c r="R2782" i="19" a="1"/>
  <c r="N2782" i="19" a="1"/>
  <c r="F2785" i="19" a="1"/>
  <c r="E2785" i="19" a="1"/>
  <c r="G2784" i="19" a="1"/>
  <c r="R2782" i="19" l="1"/>
  <c r="F2785" i="19"/>
  <c r="V2783" i="19"/>
  <c r="W2783" i="19"/>
  <c r="O2782" i="19"/>
  <c r="Q2782" i="19" s="1"/>
  <c r="N2782" i="19"/>
  <c r="P2782" i="19" s="1"/>
  <c r="M2783" i="19"/>
  <c r="K2783" i="19"/>
  <c r="L2783" i="19"/>
  <c r="T2783" i="19"/>
  <c r="X2783" i="19"/>
  <c r="I2783" i="19"/>
  <c r="S2783" i="19"/>
  <c r="J2783" i="19"/>
  <c r="U2783" i="19"/>
  <c r="H2782" i="19"/>
  <c r="G2784" i="19"/>
  <c r="W2784" i="19" s="1"/>
  <c r="R2783" i="19"/>
  <c r="E2785" i="19"/>
  <c r="C2787" i="19"/>
  <c r="B2786" i="19"/>
  <c r="N2783" i="19" a="1"/>
  <c r="O2783" i="19" a="1"/>
  <c r="F2786" i="19" a="1"/>
  <c r="G2785" i="19" a="1"/>
  <c r="E2786" i="19" a="1"/>
  <c r="F2786" i="19" l="1"/>
  <c r="V2784" i="19"/>
  <c r="O2783" i="19"/>
  <c r="Q2783" i="19" s="1"/>
  <c r="N2783" i="19"/>
  <c r="P2783" i="19" s="1"/>
  <c r="K2784" i="19"/>
  <c r="L2784" i="19"/>
  <c r="M2784" i="19"/>
  <c r="S2784" i="19"/>
  <c r="I2784" i="19"/>
  <c r="H2783" i="19"/>
  <c r="U2784" i="19"/>
  <c r="X2784" i="19"/>
  <c r="T2784" i="19"/>
  <c r="J2784" i="19"/>
  <c r="G2785" i="19"/>
  <c r="W2785" i="19" s="1"/>
  <c r="E2786" i="19"/>
  <c r="C2788" i="19"/>
  <c r="B2787" i="19"/>
  <c r="R2784" i="19" a="1"/>
  <c r="O2784" i="19" a="1"/>
  <c r="N2784" i="19" a="1"/>
  <c r="F2787" i="19" a="1"/>
  <c r="E2787" i="19" a="1"/>
  <c r="G2786" i="19" a="1"/>
  <c r="R2784" i="19" l="1"/>
  <c r="F2787" i="19"/>
  <c r="V2785" i="19"/>
  <c r="O2784" i="19"/>
  <c r="Q2784" i="19" s="1"/>
  <c r="N2784" i="19"/>
  <c r="P2784" i="19" s="1"/>
  <c r="M2785" i="19"/>
  <c r="K2785" i="19"/>
  <c r="L2785" i="19"/>
  <c r="H2784" i="19"/>
  <c r="S2785" i="19"/>
  <c r="X2785" i="19"/>
  <c r="U2785" i="19"/>
  <c r="J2785" i="19"/>
  <c r="T2785" i="19"/>
  <c r="I2785" i="19"/>
  <c r="G2786" i="19"/>
  <c r="W2786" i="19" s="1"/>
  <c r="E2787" i="19"/>
  <c r="C2789" i="19"/>
  <c r="B2788" i="19"/>
  <c r="R2785" i="19" a="1"/>
  <c r="N2785" i="19" a="1"/>
  <c r="O2785" i="19" a="1"/>
  <c r="F2788" i="19" a="1"/>
  <c r="E2788" i="19" a="1"/>
  <c r="G2787" i="19" a="1"/>
  <c r="R2785" i="19" l="1"/>
  <c r="F2788" i="19"/>
  <c r="V2786" i="19"/>
  <c r="O2785" i="19"/>
  <c r="Q2785" i="19" s="1"/>
  <c r="N2785" i="19"/>
  <c r="P2785" i="19" s="1"/>
  <c r="H2785" i="19"/>
  <c r="L2786" i="19"/>
  <c r="M2786" i="19"/>
  <c r="K2786" i="19"/>
  <c r="U2786" i="19"/>
  <c r="I2786" i="19"/>
  <c r="J2786" i="19"/>
  <c r="X2786" i="19"/>
  <c r="T2786" i="19"/>
  <c r="S2786" i="19"/>
  <c r="G2787" i="19"/>
  <c r="W2787" i="19" s="1"/>
  <c r="E2788" i="19"/>
  <c r="C2790" i="19"/>
  <c r="B2789" i="19"/>
  <c r="R2786" i="19" a="1"/>
  <c r="N2786" i="19" a="1"/>
  <c r="O2786" i="19" a="1"/>
  <c r="F2789" i="19" a="1"/>
  <c r="E2789" i="19" a="1"/>
  <c r="G2788" i="19" a="1"/>
  <c r="R2786" i="19" l="1"/>
  <c r="F2789" i="19"/>
  <c r="V2787" i="19"/>
  <c r="O2786" i="19"/>
  <c r="Q2786" i="19" s="1"/>
  <c r="N2786" i="19"/>
  <c r="P2786" i="19" s="1"/>
  <c r="K2787" i="19"/>
  <c r="L2787" i="19"/>
  <c r="M2787" i="19"/>
  <c r="U2787" i="19"/>
  <c r="J2787" i="19"/>
  <c r="X2787" i="19"/>
  <c r="S2787" i="19"/>
  <c r="I2787" i="19"/>
  <c r="T2787" i="19"/>
  <c r="G2788" i="19"/>
  <c r="H2786" i="19"/>
  <c r="E2789" i="19"/>
  <c r="C2791" i="19"/>
  <c r="B2790" i="19"/>
  <c r="R2787" i="19" a="1"/>
  <c r="O2787" i="19" a="1"/>
  <c r="N2787" i="19" a="1"/>
  <c r="R2788" i="19" a="1"/>
  <c r="F2790" i="19" a="1"/>
  <c r="E2790" i="19" a="1"/>
  <c r="G2789" i="19" a="1"/>
  <c r="R2787" i="19" l="1"/>
  <c r="F2790" i="19"/>
  <c r="V2788" i="19"/>
  <c r="W2788" i="19"/>
  <c r="O2787" i="19"/>
  <c r="Q2787" i="19" s="1"/>
  <c r="N2787" i="19"/>
  <c r="P2787" i="19" s="1"/>
  <c r="L2788" i="19"/>
  <c r="K2788" i="19"/>
  <c r="M2788" i="19"/>
  <c r="H2787" i="19"/>
  <c r="S2788" i="19"/>
  <c r="T2788" i="19"/>
  <c r="X2788" i="19"/>
  <c r="U2788" i="19"/>
  <c r="I2788" i="19"/>
  <c r="J2788" i="19"/>
  <c r="G2789" i="19"/>
  <c r="W2789" i="19" s="1"/>
  <c r="R2788" i="19"/>
  <c r="E2790" i="19"/>
  <c r="C2792" i="19"/>
  <c r="B2791" i="19"/>
  <c r="N2788" i="19" a="1"/>
  <c r="O2788" i="19" a="1"/>
  <c r="F2791" i="19" a="1"/>
  <c r="E2791" i="19" a="1"/>
  <c r="G2790" i="19" a="1"/>
  <c r="F2791" i="19" l="1"/>
  <c r="V2789" i="19"/>
  <c r="O2788" i="19"/>
  <c r="Q2788" i="19" s="1"/>
  <c r="N2788" i="19"/>
  <c r="P2788" i="19" s="1"/>
  <c r="K2789" i="19"/>
  <c r="L2789" i="19"/>
  <c r="M2789" i="19"/>
  <c r="T2789" i="19"/>
  <c r="X2789" i="19"/>
  <c r="J2789" i="19"/>
  <c r="U2789" i="19"/>
  <c r="I2789" i="19"/>
  <c r="S2789" i="19"/>
  <c r="G2790" i="19"/>
  <c r="H2788" i="19"/>
  <c r="E2791" i="19"/>
  <c r="C2793" i="19"/>
  <c r="B2792" i="19"/>
  <c r="O2789" i="19" a="1"/>
  <c r="R2789" i="19" a="1"/>
  <c r="R2790" i="19" a="1"/>
  <c r="N2789" i="19" a="1"/>
  <c r="F2792" i="19" a="1"/>
  <c r="E2792" i="19" a="1"/>
  <c r="G2791" i="19" a="1"/>
  <c r="R2789" i="19" l="1"/>
  <c r="F2792" i="19"/>
  <c r="V2790" i="19"/>
  <c r="W2790" i="19"/>
  <c r="O2789" i="19"/>
  <c r="Q2789" i="19" s="1"/>
  <c r="N2789" i="19"/>
  <c r="P2789" i="19" s="1"/>
  <c r="K2790" i="19"/>
  <c r="L2790" i="19"/>
  <c r="M2790" i="19"/>
  <c r="X2790" i="19"/>
  <c r="T2790" i="19"/>
  <c r="J2790" i="19"/>
  <c r="I2790" i="19"/>
  <c r="S2790" i="19"/>
  <c r="H2789" i="19"/>
  <c r="U2790" i="19"/>
  <c r="G2791" i="19"/>
  <c r="W2791" i="19" s="1"/>
  <c r="R2790" i="19"/>
  <c r="E2792" i="19"/>
  <c r="C2794" i="19"/>
  <c r="B2793" i="19"/>
  <c r="N2790" i="19" a="1"/>
  <c r="O2790" i="19" a="1"/>
  <c r="F2793" i="19" a="1"/>
  <c r="G2792" i="19" a="1"/>
  <c r="E2793" i="19" a="1"/>
  <c r="F2793" i="19" l="1"/>
  <c r="V2791" i="19"/>
  <c r="O2790" i="19"/>
  <c r="Q2790" i="19" s="1"/>
  <c r="N2790" i="19"/>
  <c r="P2790" i="19" s="1"/>
  <c r="M2791" i="19"/>
  <c r="K2791" i="19"/>
  <c r="L2791" i="19"/>
  <c r="H2790" i="19"/>
  <c r="U2791" i="19"/>
  <c r="S2791" i="19"/>
  <c r="X2791" i="19"/>
  <c r="I2791" i="19"/>
  <c r="J2791" i="19"/>
  <c r="T2791" i="19"/>
  <c r="G2792" i="19"/>
  <c r="W2792" i="19" s="1"/>
  <c r="E2793" i="19"/>
  <c r="C2795" i="19"/>
  <c r="B2794" i="19"/>
  <c r="R2791" i="19" a="1"/>
  <c r="O2791" i="19" a="1"/>
  <c r="N2791" i="19" a="1"/>
  <c r="F2794" i="19" a="1"/>
  <c r="E2794" i="19" a="1"/>
  <c r="G2793" i="19" a="1"/>
  <c r="R2791" i="19" l="1"/>
  <c r="F2794" i="19"/>
  <c r="V2792" i="19"/>
  <c r="O2791" i="19"/>
  <c r="Q2791" i="19" s="1"/>
  <c r="N2791" i="19"/>
  <c r="P2791" i="19" s="1"/>
  <c r="K2792" i="19"/>
  <c r="L2792" i="19"/>
  <c r="M2792" i="19"/>
  <c r="H2791" i="19"/>
  <c r="I2792" i="19"/>
  <c r="X2792" i="19"/>
  <c r="J2792" i="19"/>
  <c r="T2792" i="19"/>
  <c r="U2792" i="19"/>
  <c r="S2792" i="19"/>
  <c r="G2793" i="19"/>
  <c r="W2793" i="19" s="1"/>
  <c r="E2794" i="19"/>
  <c r="C2796" i="19"/>
  <c r="B2795" i="19"/>
  <c r="R2792" i="19" a="1"/>
  <c r="O2792" i="19" a="1"/>
  <c r="N2792" i="19" a="1"/>
  <c r="F2795" i="19" a="1"/>
  <c r="E2795" i="19" a="1"/>
  <c r="G2794" i="19" a="1"/>
  <c r="R2792" i="19" l="1"/>
  <c r="F2795" i="19"/>
  <c r="V2793" i="19"/>
  <c r="O2792" i="19"/>
  <c r="Q2792" i="19" s="1"/>
  <c r="N2792" i="19"/>
  <c r="P2792" i="19" s="1"/>
  <c r="M2793" i="19"/>
  <c r="K2793" i="19"/>
  <c r="L2793" i="19"/>
  <c r="H2792" i="19"/>
  <c r="S2793" i="19"/>
  <c r="J2793" i="19"/>
  <c r="T2793" i="19"/>
  <c r="I2793" i="19"/>
  <c r="U2793" i="19"/>
  <c r="X2793" i="19"/>
  <c r="G2794" i="19"/>
  <c r="W2794" i="19" s="1"/>
  <c r="E2795" i="19"/>
  <c r="C2797" i="19"/>
  <c r="B2796" i="19"/>
  <c r="O2793" i="19" a="1"/>
  <c r="R2793" i="19" a="1"/>
  <c r="N2793" i="19" a="1"/>
  <c r="F2796" i="19" a="1"/>
  <c r="E2796" i="19" a="1"/>
  <c r="G2795" i="19" a="1"/>
  <c r="R2793" i="19" l="1"/>
  <c r="F2796" i="19"/>
  <c r="V2794" i="19"/>
  <c r="O2793" i="19"/>
  <c r="Q2793" i="19" s="1"/>
  <c r="N2793" i="19"/>
  <c r="K2794" i="19"/>
  <c r="L2794" i="19"/>
  <c r="M2794" i="19"/>
  <c r="U2794" i="19"/>
  <c r="T2794" i="19"/>
  <c r="J2794" i="19"/>
  <c r="X2794" i="19"/>
  <c r="S2794" i="19"/>
  <c r="I2794" i="19"/>
  <c r="G2795" i="19"/>
  <c r="W2795" i="19" s="1"/>
  <c r="E2796" i="19"/>
  <c r="C2798" i="19"/>
  <c r="B2797" i="19"/>
  <c r="R2794" i="19" a="1"/>
  <c r="O2794" i="19" a="1"/>
  <c r="N2794" i="19" a="1"/>
  <c r="F2797" i="19" a="1"/>
  <c r="E2797" i="19" a="1"/>
  <c r="G2796" i="19" a="1"/>
  <c r="R2794" i="19" l="1"/>
  <c r="F2797" i="19"/>
  <c r="V2795" i="19"/>
  <c r="O2794" i="19"/>
  <c r="Q2794" i="19" s="1"/>
  <c r="H2793" i="19"/>
  <c r="P2793" i="19"/>
  <c r="N2794" i="19"/>
  <c r="P2794" i="19" s="1"/>
  <c r="K2795" i="19"/>
  <c r="L2795" i="19"/>
  <c r="M2795" i="19"/>
  <c r="S2795" i="19"/>
  <c r="H2794" i="19"/>
  <c r="I2795" i="19"/>
  <c r="T2795" i="19"/>
  <c r="U2795" i="19"/>
  <c r="X2795" i="19"/>
  <c r="J2795" i="19"/>
  <c r="G2796" i="19"/>
  <c r="E2797" i="19"/>
  <c r="C2799" i="19"/>
  <c r="B2798" i="19"/>
  <c r="O2795" i="19" a="1"/>
  <c r="R2795" i="19" a="1"/>
  <c r="R2796" i="19" a="1"/>
  <c r="N2795" i="19" a="1"/>
  <c r="F2798" i="19" a="1"/>
  <c r="E2798" i="19" a="1"/>
  <c r="G2797" i="19" a="1"/>
  <c r="R2795" i="19" l="1"/>
  <c r="F2798" i="19"/>
  <c r="V2796" i="19"/>
  <c r="W2796" i="19"/>
  <c r="O2795" i="19"/>
  <c r="Q2795" i="19" s="1"/>
  <c r="N2795" i="19"/>
  <c r="P2795" i="19" s="1"/>
  <c r="L2796" i="19"/>
  <c r="M2796" i="19"/>
  <c r="K2796" i="19"/>
  <c r="X2796" i="19"/>
  <c r="J2796" i="19"/>
  <c r="S2796" i="19"/>
  <c r="I2796" i="19"/>
  <c r="T2796" i="19"/>
  <c r="U2796" i="19"/>
  <c r="G2797" i="19"/>
  <c r="H2795" i="19"/>
  <c r="R2796" i="19"/>
  <c r="E2798" i="19"/>
  <c r="C2800" i="19"/>
  <c r="B2799" i="19"/>
  <c r="O2796" i="19" a="1"/>
  <c r="R2797" i="19" a="1"/>
  <c r="N2796" i="19" a="1"/>
  <c r="F2799" i="19" a="1"/>
  <c r="E2799" i="19" a="1"/>
  <c r="G2798" i="19" a="1"/>
  <c r="F2799" i="19" l="1"/>
  <c r="V2797" i="19"/>
  <c r="W2797" i="19"/>
  <c r="O2796" i="19"/>
  <c r="Q2796" i="19" s="1"/>
  <c r="N2796" i="19"/>
  <c r="P2796" i="19" s="1"/>
  <c r="H2796" i="19"/>
  <c r="K2797" i="19"/>
  <c r="L2797" i="19"/>
  <c r="M2797" i="19"/>
  <c r="X2797" i="19"/>
  <c r="S2797" i="19"/>
  <c r="U2797" i="19"/>
  <c r="J2797" i="19"/>
  <c r="I2797" i="19"/>
  <c r="T2797" i="19"/>
  <c r="G2798" i="19"/>
  <c r="W2798" i="19" s="1"/>
  <c r="R2797" i="19"/>
  <c r="E2799" i="19"/>
  <c r="C2801" i="19"/>
  <c r="B2800" i="19"/>
  <c r="N2797" i="19" a="1"/>
  <c r="O2797" i="19" a="1"/>
  <c r="F2800" i="19" a="1"/>
  <c r="G2799" i="19" a="1"/>
  <c r="E2800" i="19" a="1"/>
  <c r="F2800" i="19" l="1"/>
  <c r="V2798" i="19"/>
  <c r="O2797" i="19"/>
  <c r="Q2797" i="19" s="1"/>
  <c r="N2797" i="19"/>
  <c r="P2797" i="19" s="1"/>
  <c r="K2798" i="19"/>
  <c r="L2798" i="19"/>
  <c r="M2798" i="19"/>
  <c r="S2798" i="19"/>
  <c r="H2797" i="19"/>
  <c r="I2798" i="19"/>
  <c r="T2798" i="19"/>
  <c r="X2798" i="19"/>
  <c r="U2798" i="19"/>
  <c r="J2798" i="19"/>
  <c r="G2799" i="19"/>
  <c r="W2799" i="19" s="1"/>
  <c r="E2800" i="19"/>
  <c r="C2802" i="19"/>
  <c r="B2801" i="19"/>
  <c r="R2798" i="19" a="1"/>
  <c r="N2798" i="19" a="1"/>
  <c r="O2798" i="19" a="1"/>
  <c r="F2801" i="19" a="1"/>
  <c r="E2801" i="19" a="1"/>
  <c r="G2800" i="19" a="1"/>
  <c r="R2798" i="19" l="1"/>
  <c r="F2801" i="19"/>
  <c r="V2799" i="19"/>
  <c r="O2798" i="19"/>
  <c r="Q2798" i="19" s="1"/>
  <c r="N2798" i="19"/>
  <c r="P2798" i="19" s="1"/>
  <c r="H2798" i="19"/>
  <c r="K2799" i="19"/>
  <c r="L2799" i="19"/>
  <c r="M2799" i="19"/>
  <c r="I2799" i="19"/>
  <c r="T2799" i="19"/>
  <c r="U2799" i="19"/>
  <c r="X2799" i="19"/>
  <c r="J2799" i="19"/>
  <c r="S2799" i="19"/>
  <c r="G2800" i="19"/>
  <c r="W2800" i="19" s="1"/>
  <c r="E2801" i="19"/>
  <c r="C2803" i="19"/>
  <c r="B2802" i="19"/>
  <c r="N2799" i="19" a="1"/>
  <c r="R2799" i="19" a="1"/>
  <c r="O2799" i="19" a="1"/>
  <c r="F2802" i="19" a="1"/>
  <c r="E2802" i="19" a="1"/>
  <c r="G2801" i="19" a="1"/>
  <c r="R2799" i="19" l="1"/>
  <c r="F2802" i="19"/>
  <c r="V2800" i="19"/>
  <c r="O2799" i="19"/>
  <c r="Q2799" i="19" s="1"/>
  <c r="N2799" i="19"/>
  <c r="K2800" i="19"/>
  <c r="L2800" i="19"/>
  <c r="M2800" i="19"/>
  <c r="S2800" i="19"/>
  <c r="J2800" i="19"/>
  <c r="X2800" i="19"/>
  <c r="U2800" i="19"/>
  <c r="T2800" i="19"/>
  <c r="I2800" i="19"/>
  <c r="G2801" i="19"/>
  <c r="W2801" i="19" s="1"/>
  <c r="E2802" i="19"/>
  <c r="C2804" i="19"/>
  <c r="B2803" i="19"/>
  <c r="O2800" i="19" a="1"/>
  <c r="R2800" i="19" a="1"/>
  <c r="N2800" i="19" a="1"/>
  <c r="F2803" i="19" a="1"/>
  <c r="E2803" i="19" a="1"/>
  <c r="G2802" i="19" a="1"/>
  <c r="R2800" i="19" l="1"/>
  <c r="F2803" i="19"/>
  <c r="V2801" i="19"/>
  <c r="O2800" i="19"/>
  <c r="Q2800" i="19" s="1"/>
  <c r="H2799" i="19"/>
  <c r="P2799" i="19"/>
  <c r="N2800" i="19"/>
  <c r="P2800" i="19" s="1"/>
  <c r="M2801" i="19"/>
  <c r="K2801" i="19"/>
  <c r="L2801" i="19"/>
  <c r="T2801" i="19"/>
  <c r="U2801" i="19"/>
  <c r="J2801" i="19"/>
  <c r="X2801" i="19"/>
  <c r="I2801" i="19"/>
  <c r="S2801" i="19"/>
  <c r="G2802" i="19"/>
  <c r="W2802" i="19" s="1"/>
  <c r="H2800" i="19"/>
  <c r="E2803" i="19"/>
  <c r="C2805" i="19"/>
  <c r="B2804" i="19"/>
  <c r="O2801" i="19" a="1"/>
  <c r="R2801" i="19" a="1"/>
  <c r="N2801" i="19" a="1"/>
  <c r="F2804" i="19" a="1"/>
  <c r="E2804" i="19" a="1"/>
  <c r="G2803" i="19" a="1"/>
  <c r="R2801" i="19" l="1"/>
  <c r="F2804" i="19"/>
  <c r="V2802" i="19"/>
  <c r="O2801" i="19"/>
  <c r="Q2801" i="19" s="1"/>
  <c r="N2801" i="19"/>
  <c r="P2801" i="19" s="1"/>
  <c r="K2802" i="19"/>
  <c r="L2802" i="19"/>
  <c r="M2802" i="19"/>
  <c r="I2802" i="19"/>
  <c r="J2802" i="19"/>
  <c r="X2802" i="19"/>
  <c r="U2802" i="19"/>
  <c r="S2802" i="19"/>
  <c r="T2802" i="19"/>
  <c r="G2803" i="19"/>
  <c r="H2801" i="19"/>
  <c r="E2804" i="19"/>
  <c r="C2806" i="19"/>
  <c r="B2805" i="19"/>
  <c r="O2802" i="19" a="1"/>
  <c r="R2802" i="19" a="1"/>
  <c r="N2802" i="19" a="1"/>
  <c r="F2805" i="19" a="1"/>
  <c r="E2805" i="19" a="1"/>
  <c r="G2804" i="19" a="1"/>
  <c r="R2802" i="19" l="1"/>
  <c r="F2805" i="19"/>
  <c r="V2803" i="19"/>
  <c r="W2803" i="19"/>
  <c r="O2802" i="19"/>
  <c r="Q2802" i="19" s="1"/>
  <c r="N2802" i="19"/>
  <c r="P2802" i="19" s="1"/>
  <c r="K2803" i="19"/>
  <c r="L2803" i="19"/>
  <c r="M2803" i="19"/>
  <c r="T2803" i="19"/>
  <c r="X2803" i="19"/>
  <c r="I2803" i="19"/>
  <c r="J2803" i="19"/>
  <c r="U2803" i="19"/>
  <c r="S2803" i="19"/>
  <c r="G2804" i="19"/>
  <c r="W2804" i="19" s="1"/>
  <c r="H2802" i="19"/>
  <c r="E2805" i="19"/>
  <c r="C2807" i="19"/>
  <c r="B2806" i="19"/>
  <c r="N2803" i="19" a="1"/>
  <c r="O2803" i="19" a="1"/>
  <c r="R2803" i="19" a="1"/>
  <c r="F2806" i="19" a="1"/>
  <c r="E2806" i="19" a="1"/>
  <c r="G2805" i="19" a="1"/>
  <c r="R2803" i="19" l="1"/>
  <c r="F2806" i="19"/>
  <c r="V2804" i="19"/>
  <c r="O2803" i="19"/>
  <c r="Q2803" i="19" s="1"/>
  <c r="N2803" i="19"/>
  <c r="P2803" i="19" s="1"/>
  <c r="L2804" i="19"/>
  <c r="M2804" i="19"/>
  <c r="K2804" i="19"/>
  <c r="U2804" i="19"/>
  <c r="X2804" i="19"/>
  <c r="T2804" i="19"/>
  <c r="S2804" i="19"/>
  <c r="J2804" i="19"/>
  <c r="I2804" i="19"/>
  <c r="G2805" i="19"/>
  <c r="W2805" i="19" s="1"/>
  <c r="H2803" i="19"/>
  <c r="E2806" i="19"/>
  <c r="C2808" i="19"/>
  <c r="B2807" i="19"/>
  <c r="R2804" i="19" a="1"/>
  <c r="O2804" i="19" a="1"/>
  <c r="N2804" i="19" a="1"/>
  <c r="F2807" i="19" a="1"/>
  <c r="E2807" i="19" a="1"/>
  <c r="G2806" i="19" a="1"/>
  <c r="R2804" i="19" l="1"/>
  <c r="F2807" i="19"/>
  <c r="V2805" i="19"/>
  <c r="O2804" i="19"/>
  <c r="Q2804" i="19" s="1"/>
  <c r="N2804" i="19"/>
  <c r="P2804" i="19" s="1"/>
  <c r="K2805" i="19"/>
  <c r="L2805" i="19"/>
  <c r="M2805" i="19"/>
  <c r="X2805" i="19"/>
  <c r="S2805" i="19"/>
  <c r="T2805" i="19"/>
  <c r="U2805" i="19"/>
  <c r="J2805" i="19"/>
  <c r="I2805" i="19"/>
  <c r="G2806" i="19"/>
  <c r="H2804" i="19"/>
  <c r="E2807" i="19"/>
  <c r="C2809" i="19"/>
  <c r="B2808" i="19"/>
  <c r="R2805" i="19" a="1"/>
  <c r="O2805" i="19" a="1"/>
  <c r="N2805" i="19" a="1"/>
  <c r="F2808" i="19" a="1"/>
  <c r="E2808" i="19" a="1"/>
  <c r="G2807" i="19" a="1"/>
  <c r="R2805" i="19" l="1"/>
  <c r="F2808" i="19"/>
  <c r="V2806" i="19"/>
  <c r="W2806" i="19"/>
  <c r="O2805" i="19"/>
  <c r="Q2805" i="19" s="1"/>
  <c r="N2805" i="19"/>
  <c r="P2805" i="19" s="1"/>
  <c r="K2806" i="19"/>
  <c r="L2806" i="19"/>
  <c r="M2806" i="19"/>
  <c r="U2806" i="19"/>
  <c r="S2806" i="19"/>
  <c r="T2806" i="19"/>
  <c r="I2806" i="19"/>
  <c r="J2806" i="19"/>
  <c r="X2806" i="19"/>
  <c r="G2807" i="19"/>
  <c r="H2805" i="19"/>
  <c r="E2808" i="19"/>
  <c r="C2810" i="19"/>
  <c r="B2809" i="19"/>
  <c r="R2807" i="19" a="1"/>
  <c r="N2806" i="19" a="1"/>
  <c r="R2806" i="19" a="1"/>
  <c r="O2806" i="19" a="1"/>
  <c r="F2809" i="19" a="1"/>
  <c r="G2808" i="19" a="1"/>
  <c r="E2809" i="19" a="1"/>
  <c r="R2806" i="19" l="1"/>
  <c r="F2809" i="19"/>
  <c r="V2807" i="19"/>
  <c r="W2807" i="19"/>
  <c r="O2806" i="19"/>
  <c r="Q2806" i="19" s="1"/>
  <c r="N2806" i="19"/>
  <c r="P2806" i="19" s="1"/>
  <c r="K2807" i="19"/>
  <c r="L2807" i="19"/>
  <c r="M2807" i="19"/>
  <c r="S2807" i="19"/>
  <c r="U2807" i="19"/>
  <c r="X2807" i="19"/>
  <c r="J2807" i="19"/>
  <c r="T2807" i="19"/>
  <c r="I2807" i="19"/>
  <c r="H2806" i="19"/>
  <c r="G2808" i="19"/>
  <c r="W2808" i="19" s="1"/>
  <c r="R2807" i="19"/>
  <c r="E2809" i="19"/>
  <c r="C2811" i="19"/>
  <c r="B2810" i="19"/>
  <c r="N2807" i="19" a="1"/>
  <c r="O2807" i="19" a="1"/>
  <c r="F2810" i="19" a="1"/>
  <c r="G2809" i="19" a="1"/>
  <c r="E2810" i="19" a="1"/>
  <c r="F2810" i="19" l="1"/>
  <c r="V2808" i="19"/>
  <c r="O2807" i="19"/>
  <c r="Q2807" i="19" s="1"/>
  <c r="N2807" i="19"/>
  <c r="P2807" i="19" s="1"/>
  <c r="K2808" i="19"/>
  <c r="L2808" i="19"/>
  <c r="M2808" i="19"/>
  <c r="S2808" i="19"/>
  <c r="I2808" i="19"/>
  <c r="J2808" i="19"/>
  <c r="X2808" i="19"/>
  <c r="T2808" i="19"/>
  <c r="U2808" i="19"/>
  <c r="H2807" i="19"/>
  <c r="G2809" i="19"/>
  <c r="W2809" i="19" s="1"/>
  <c r="E2810" i="19"/>
  <c r="C2812" i="19"/>
  <c r="B2811" i="19"/>
  <c r="R2808" i="19" a="1"/>
  <c r="O2808" i="19" a="1"/>
  <c r="N2808" i="19" a="1"/>
  <c r="F2811" i="19" a="1"/>
  <c r="E2811" i="19" a="1"/>
  <c r="G2810" i="19" a="1"/>
  <c r="R2808" i="19" l="1"/>
  <c r="F2811" i="19"/>
  <c r="V2809" i="19"/>
  <c r="O2808" i="19"/>
  <c r="Q2808" i="19" s="1"/>
  <c r="N2808" i="19"/>
  <c r="P2808" i="19" s="1"/>
  <c r="H2808" i="19"/>
  <c r="M2809" i="19"/>
  <c r="K2809" i="19"/>
  <c r="L2809" i="19"/>
  <c r="U2809" i="19"/>
  <c r="T2809" i="19"/>
  <c r="S2809" i="19"/>
  <c r="J2809" i="19"/>
  <c r="I2809" i="19"/>
  <c r="X2809" i="19"/>
  <c r="G2810" i="19"/>
  <c r="W2810" i="19" s="1"/>
  <c r="E2811" i="19"/>
  <c r="C2813" i="19"/>
  <c r="B2812" i="19"/>
  <c r="O2809" i="19" a="1"/>
  <c r="N2809" i="19" a="1"/>
  <c r="R2809" i="19" a="1"/>
  <c r="F2812" i="19" a="1"/>
  <c r="E2812" i="19" a="1"/>
  <c r="G2811" i="19" a="1"/>
  <c r="R2809" i="19" l="1"/>
  <c r="F2812" i="19"/>
  <c r="V2810" i="19"/>
  <c r="O2809" i="19"/>
  <c r="Q2809" i="19" s="1"/>
  <c r="N2809" i="19"/>
  <c r="P2809" i="19" s="1"/>
  <c r="K2810" i="19"/>
  <c r="L2810" i="19"/>
  <c r="M2810" i="19"/>
  <c r="T2810" i="19"/>
  <c r="H2809" i="19"/>
  <c r="S2810" i="19"/>
  <c r="X2810" i="19"/>
  <c r="I2810" i="19"/>
  <c r="U2810" i="19"/>
  <c r="J2810" i="19"/>
  <c r="G2811" i="19"/>
  <c r="W2811" i="19" s="1"/>
  <c r="E2812" i="19"/>
  <c r="C2814" i="19"/>
  <c r="B2813" i="19"/>
  <c r="O2810" i="19" a="1"/>
  <c r="R2810" i="19" a="1"/>
  <c r="N2810" i="19" a="1"/>
  <c r="F2813" i="19" a="1"/>
  <c r="G2812" i="19" a="1"/>
  <c r="E2813" i="19" a="1"/>
  <c r="R2810" i="19" l="1"/>
  <c r="F2813" i="19"/>
  <c r="V2811" i="19"/>
  <c r="O2810" i="19"/>
  <c r="Q2810" i="19" s="1"/>
  <c r="N2810" i="19"/>
  <c r="P2810" i="19" s="1"/>
  <c r="K2811" i="19"/>
  <c r="L2811" i="19"/>
  <c r="M2811" i="19"/>
  <c r="X2811" i="19"/>
  <c r="S2811" i="19"/>
  <c r="U2811" i="19"/>
  <c r="J2811" i="19"/>
  <c r="I2811" i="19"/>
  <c r="T2811" i="19"/>
  <c r="G2812" i="19"/>
  <c r="H2810" i="19"/>
  <c r="E2813" i="19"/>
  <c r="C2815" i="19"/>
  <c r="B2814" i="19"/>
  <c r="O2811" i="19" a="1"/>
  <c r="R2811" i="19" a="1"/>
  <c r="N2811" i="19" a="1"/>
  <c r="F2814" i="19" a="1"/>
  <c r="E2814" i="19" a="1"/>
  <c r="G2813" i="19" a="1"/>
  <c r="R2811" i="19" l="1"/>
  <c r="F2814" i="19"/>
  <c r="V2812" i="19"/>
  <c r="W2812" i="19"/>
  <c r="O2811" i="19"/>
  <c r="Q2811" i="19" s="1"/>
  <c r="N2811" i="19"/>
  <c r="P2811" i="19" s="1"/>
  <c r="L2812" i="19"/>
  <c r="M2812" i="19"/>
  <c r="K2812" i="19"/>
  <c r="J2812" i="19"/>
  <c r="X2812" i="19"/>
  <c r="T2812" i="19"/>
  <c r="U2812" i="19"/>
  <c r="S2812" i="19"/>
  <c r="I2812" i="19"/>
  <c r="G2813" i="19"/>
  <c r="H2811" i="19"/>
  <c r="E2814" i="19"/>
  <c r="C2816" i="19"/>
  <c r="B2815" i="19"/>
  <c r="R2813" i="19" a="1"/>
  <c r="O2812" i="19" a="1"/>
  <c r="N2812" i="19" a="1"/>
  <c r="R2812" i="19" a="1"/>
  <c r="F2815" i="19" a="1"/>
  <c r="E2815" i="19" a="1"/>
  <c r="G2814" i="19" a="1"/>
  <c r="R2812" i="19" l="1"/>
  <c r="F2815" i="19"/>
  <c r="V2813" i="19"/>
  <c r="W2813" i="19"/>
  <c r="O2812" i="19"/>
  <c r="Q2812" i="19" s="1"/>
  <c r="N2812" i="19"/>
  <c r="P2812" i="19" s="1"/>
  <c r="K2813" i="19"/>
  <c r="L2813" i="19"/>
  <c r="M2813" i="19"/>
  <c r="T2813" i="19"/>
  <c r="U2813" i="19"/>
  <c r="J2813" i="19"/>
  <c r="S2813" i="19"/>
  <c r="X2813" i="19"/>
  <c r="I2813" i="19"/>
  <c r="H2812" i="19"/>
  <c r="G2814" i="19"/>
  <c r="W2814" i="19" s="1"/>
  <c r="R2813" i="19"/>
  <c r="E2815" i="19"/>
  <c r="C2817" i="19"/>
  <c r="B2816" i="19"/>
  <c r="O2813" i="19" a="1"/>
  <c r="N2813" i="19" a="1"/>
  <c r="F2816" i="19" a="1"/>
  <c r="E2816" i="19" a="1"/>
  <c r="G2815" i="19" a="1"/>
  <c r="F2816" i="19" l="1"/>
  <c r="V2814" i="19"/>
  <c r="O2813" i="19"/>
  <c r="Q2813" i="19" s="1"/>
  <c r="N2813" i="19"/>
  <c r="P2813" i="19" s="1"/>
  <c r="K2814" i="19"/>
  <c r="L2814" i="19"/>
  <c r="M2814" i="19"/>
  <c r="X2814" i="19"/>
  <c r="S2814" i="19"/>
  <c r="U2814" i="19"/>
  <c r="J2814" i="19"/>
  <c r="I2814" i="19"/>
  <c r="T2814" i="19"/>
  <c r="G2815" i="19"/>
  <c r="H2813" i="19"/>
  <c r="E2816" i="19"/>
  <c r="C2818" i="19"/>
  <c r="B2817" i="19"/>
  <c r="O2814" i="19" a="1"/>
  <c r="R2814" i="19" a="1"/>
  <c r="N2814" i="19" a="1"/>
  <c r="F2817" i="19" a="1"/>
  <c r="E2817" i="19" a="1"/>
  <c r="G2816" i="19" a="1"/>
  <c r="R2814" i="19" l="1"/>
  <c r="F2817" i="19"/>
  <c r="V2815" i="19"/>
  <c r="W2815" i="19"/>
  <c r="O2814" i="19"/>
  <c r="Q2814" i="19" s="1"/>
  <c r="N2814" i="19"/>
  <c r="P2814" i="19" s="1"/>
  <c r="K2815" i="19"/>
  <c r="L2815" i="19"/>
  <c r="M2815" i="19"/>
  <c r="X2815" i="19"/>
  <c r="U2815" i="19"/>
  <c r="T2815" i="19"/>
  <c r="I2815" i="19"/>
  <c r="J2815" i="19"/>
  <c r="S2815" i="19"/>
  <c r="H2814" i="19"/>
  <c r="G2816" i="19"/>
  <c r="W2816" i="19" s="1"/>
  <c r="E2817" i="19"/>
  <c r="C2819" i="19"/>
  <c r="B2818" i="19"/>
  <c r="R2815" i="19" a="1"/>
  <c r="O2815" i="19" a="1"/>
  <c r="N2815" i="19" a="1"/>
  <c r="F2818" i="19" a="1"/>
  <c r="G2817" i="19" a="1"/>
  <c r="E2818" i="19" a="1"/>
  <c r="R2815" i="19" l="1"/>
  <c r="F2818" i="19"/>
  <c r="V2816" i="19"/>
  <c r="O2815" i="19"/>
  <c r="Q2815" i="19" s="1"/>
  <c r="N2815" i="19"/>
  <c r="K2816" i="19"/>
  <c r="L2816" i="19"/>
  <c r="M2816" i="19"/>
  <c r="T2816" i="19"/>
  <c r="I2816" i="19"/>
  <c r="S2816" i="19"/>
  <c r="X2816" i="19"/>
  <c r="J2816" i="19"/>
  <c r="U2816" i="19"/>
  <c r="G2817" i="19"/>
  <c r="W2817" i="19" s="1"/>
  <c r="E2818" i="19"/>
  <c r="C2820" i="19"/>
  <c r="B2819" i="19"/>
  <c r="O2816" i="19" a="1"/>
  <c r="R2816" i="19" a="1"/>
  <c r="N2816" i="19" a="1"/>
  <c r="F2819" i="19" a="1"/>
  <c r="E2819" i="19" a="1"/>
  <c r="G2818" i="19" a="1"/>
  <c r="R2816" i="19" l="1"/>
  <c r="F2819" i="19"/>
  <c r="V2817" i="19"/>
  <c r="O2816" i="19"/>
  <c r="Q2816" i="19" s="1"/>
  <c r="H2815" i="19"/>
  <c r="P2815" i="19"/>
  <c r="N2816" i="19"/>
  <c r="P2816" i="19" s="1"/>
  <c r="H2816" i="19"/>
  <c r="M2817" i="19"/>
  <c r="K2817" i="19"/>
  <c r="L2817" i="19"/>
  <c r="I2817" i="19"/>
  <c r="X2817" i="19"/>
  <c r="U2817" i="19"/>
  <c r="J2817" i="19"/>
  <c r="S2817" i="19"/>
  <c r="T2817" i="19"/>
  <c r="G2818" i="19"/>
  <c r="W2818" i="19" s="1"/>
  <c r="E2819" i="19"/>
  <c r="C2821" i="19"/>
  <c r="B2820" i="19"/>
  <c r="R2817" i="19" a="1"/>
  <c r="O2817" i="19" a="1"/>
  <c r="N2817" i="19" a="1"/>
  <c r="F2820" i="19" a="1"/>
  <c r="G2819" i="19" a="1"/>
  <c r="E2820" i="19" a="1"/>
  <c r="R2817" i="19" l="1"/>
  <c r="F2820" i="19"/>
  <c r="V2818" i="19"/>
  <c r="O2817" i="19"/>
  <c r="Q2817" i="19" s="1"/>
  <c r="N2817" i="19"/>
  <c r="P2817" i="19" s="1"/>
  <c r="H2817" i="19"/>
  <c r="K2818" i="19"/>
  <c r="L2818" i="19"/>
  <c r="M2818" i="19"/>
  <c r="S2818" i="19"/>
  <c r="U2818" i="19"/>
  <c r="T2818" i="19"/>
  <c r="I2818" i="19"/>
  <c r="X2818" i="19"/>
  <c r="J2818" i="19"/>
  <c r="G2819" i="19"/>
  <c r="W2819" i="19" s="1"/>
  <c r="E2820" i="19"/>
  <c r="C2822" i="19"/>
  <c r="B2821" i="19"/>
  <c r="N2818" i="19" a="1"/>
  <c r="R2818" i="19" a="1"/>
  <c r="O2818" i="19" a="1"/>
  <c r="F2821" i="19" a="1"/>
  <c r="E2821" i="19" a="1"/>
  <c r="G2820" i="19" a="1"/>
  <c r="R2818" i="19" l="1"/>
  <c r="F2821" i="19"/>
  <c r="V2819" i="19"/>
  <c r="O2818" i="19"/>
  <c r="Q2818" i="19" s="1"/>
  <c r="N2818" i="19"/>
  <c r="P2818" i="19" s="1"/>
  <c r="K2819" i="19"/>
  <c r="L2819" i="19"/>
  <c r="M2819" i="19"/>
  <c r="J2819" i="19"/>
  <c r="X2819" i="19"/>
  <c r="S2819" i="19"/>
  <c r="I2819" i="19"/>
  <c r="T2819" i="19"/>
  <c r="U2819" i="19"/>
  <c r="G2820" i="19"/>
  <c r="W2820" i="19" s="1"/>
  <c r="H2818" i="19"/>
  <c r="E2821" i="19"/>
  <c r="C2823" i="19"/>
  <c r="B2822" i="19"/>
  <c r="O2819" i="19" a="1"/>
  <c r="R2819" i="19" a="1"/>
  <c r="N2819" i="19" a="1"/>
  <c r="F2822" i="19" a="1"/>
  <c r="E2822" i="19" a="1"/>
  <c r="G2821" i="19" a="1"/>
  <c r="R2819" i="19" l="1"/>
  <c r="F2822" i="19"/>
  <c r="V2820" i="19"/>
  <c r="O2819" i="19"/>
  <c r="Q2819" i="19" s="1"/>
  <c r="N2819" i="19"/>
  <c r="P2819" i="19" s="1"/>
  <c r="L2820" i="19"/>
  <c r="M2820" i="19"/>
  <c r="K2820" i="19"/>
  <c r="U2820" i="19"/>
  <c r="S2820" i="19"/>
  <c r="T2820" i="19"/>
  <c r="X2820" i="19"/>
  <c r="J2820" i="19"/>
  <c r="I2820" i="19"/>
  <c r="G2821" i="19"/>
  <c r="W2821" i="19" s="1"/>
  <c r="H2819" i="19"/>
  <c r="E2822" i="19"/>
  <c r="C2824" i="19"/>
  <c r="B2823" i="19"/>
  <c r="R2820" i="19" a="1"/>
  <c r="O2820" i="19" a="1"/>
  <c r="N2820" i="19" a="1"/>
  <c r="F2823" i="19" a="1"/>
  <c r="E2823" i="19" a="1"/>
  <c r="G2822" i="19" a="1"/>
  <c r="R2820" i="19" l="1"/>
  <c r="F2823" i="19"/>
  <c r="V2821" i="19"/>
  <c r="O2820" i="19"/>
  <c r="Q2820" i="19" s="1"/>
  <c r="N2820" i="19"/>
  <c r="P2820" i="19" s="1"/>
  <c r="K2821" i="19"/>
  <c r="L2821" i="19"/>
  <c r="M2821" i="19"/>
  <c r="I2821" i="19"/>
  <c r="H2820" i="19"/>
  <c r="U2821" i="19"/>
  <c r="T2821" i="19"/>
  <c r="S2821" i="19"/>
  <c r="J2821" i="19"/>
  <c r="X2821" i="19"/>
  <c r="G2822" i="19"/>
  <c r="W2822" i="19" s="1"/>
  <c r="E2823" i="19"/>
  <c r="C2825" i="19"/>
  <c r="B2824" i="19"/>
  <c r="R2821" i="19" a="1"/>
  <c r="N2821" i="19" a="1"/>
  <c r="O2821" i="19" a="1"/>
  <c r="F2824" i="19" a="1"/>
  <c r="G2823" i="19" a="1"/>
  <c r="E2824" i="19" a="1"/>
  <c r="R2821" i="19" l="1"/>
  <c r="F2824" i="19"/>
  <c r="V2822" i="19"/>
  <c r="O2821" i="19"/>
  <c r="Q2821" i="19" s="1"/>
  <c r="N2821" i="19"/>
  <c r="P2821" i="19" s="1"/>
  <c r="K2822" i="19"/>
  <c r="L2822" i="19"/>
  <c r="M2822" i="19"/>
  <c r="S2822" i="19"/>
  <c r="I2822" i="19"/>
  <c r="T2822" i="19"/>
  <c r="X2822" i="19"/>
  <c r="J2822" i="19"/>
  <c r="U2822" i="19"/>
  <c r="H2821" i="19"/>
  <c r="G2823" i="19"/>
  <c r="W2823" i="19" s="1"/>
  <c r="E2824" i="19"/>
  <c r="C2826" i="19"/>
  <c r="B2825" i="19"/>
  <c r="O2822" i="19" a="1"/>
  <c r="R2822" i="19" a="1"/>
  <c r="N2822" i="19" a="1"/>
  <c r="F2825" i="19" a="1"/>
  <c r="E2825" i="19" a="1"/>
  <c r="G2824" i="19" a="1"/>
  <c r="R2822" i="19" l="1"/>
  <c r="F2825" i="19"/>
  <c r="V2823" i="19"/>
  <c r="O2822" i="19"/>
  <c r="Q2822" i="19" s="1"/>
  <c r="N2822" i="19"/>
  <c r="P2822" i="19" s="1"/>
  <c r="K2823" i="19"/>
  <c r="L2823" i="19"/>
  <c r="M2823" i="19"/>
  <c r="S2823" i="19"/>
  <c r="U2823" i="19"/>
  <c r="H2822" i="19"/>
  <c r="I2823" i="19"/>
  <c r="T2823" i="19"/>
  <c r="X2823" i="19"/>
  <c r="J2823" i="19"/>
  <c r="G2824" i="19"/>
  <c r="W2824" i="19" s="1"/>
  <c r="E2825" i="19"/>
  <c r="C2827" i="19"/>
  <c r="B2826" i="19"/>
  <c r="N2823" i="19" a="1"/>
  <c r="R2823" i="19" a="1"/>
  <c r="O2823" i="19" a="1"/>
  <c r="F2826" i="19" a="1"/>
  <c r="G2825" i="19" a="1"/>
  <c r="E2826" i="19" a="1"/>
  <c r="R2823" i="19" l="1"/>
  <c r="F2826" i="19"/>
  <c r="V2824" i="19"/>
  <c r="O2823" i="19"/>
  <c r="Q2823" i="19" s="1"/>
  <c r="N2823" i="19"/>
  <c r="P2823" i="19" s="1"/>
  <c r="K2824" i="19"/>
  <c r="L2824" i="19"/>
  <c r="M2824" i="19"/>
  <c r="X2824" i="19"/>
  <c r="S2824" i="19"/>
  <c r="J2824" i="19"/>
  <c r="T2824" i="19"/>
  <c r="I2824" i="19"/>
  <c r="U2824" i="19"/>
  <c r="G2825" i="19"/>
  <c r="H2823" i="19"/>
  <c r="E2826" i="19"/>
  <c r="C2828" i="19"/>
  <c r="B2827" i="19"/>
  <c r="N2824" i="19" a="1"/>
  <c r="R2824" i="19" a="1"/>
  <c r="O2824" i="19" a="1"/>
  <c r="R2825" i="19" a="1"/>
  <c r="F2827" i="19" a="1"/>
  <c r="E2827" i="19" a="1"/>
  <c r="G2826" i="19" a="1"/>
  <c r="R2824" i="19" l="1"/>
  <c r="F2827" i="19"/>
  <c r="V2825" i="19"/>
  <c r="W2825" i="19"/>
  <c r="O2824" i="19"/>
  <c r="Q2824" i="19" s="1"/>
  <c r="N2824" i="19"/>
  <c r="P2824" i="19" s="1"/>
  <c r="M2825" i="19"/>
  <c r="K2825" i="19"/>
  <c r="L2825" i="19"/>
  <c r="U2825" i="19"/>
  <c r="J2825" i="19"/>
  <c r="S2825" i="19"/>
  <c r="T2825" i="19"/>
  <c r="H2824" i="19"/>
  <c r="I2825" i="19"/>
  <c r="X2825" i="19"/>
  <c r="G2826" i="19"/>
  <c r="W2826" i="19" s="1"/>
  <c r="R2825" i="19"/>
  <c r="E2827" i="19"/>
  <c r="C2829" i="19"/>
  <c r="B2828" i="19"/>
  <c r="N2825" i="19" a="1"/>
  <c r="O2825" i="19" a="1"/>
  <c r="F2828" i="19" a="1"/>
  <c r="G2827" i="19" a="1"/>
  <c r="E2828" i="19" a="1"/>
  <c r="F2828" i="19" l="1"/>
  <c r="V2826" i="19"/>
  <c r="O2825" i="19"/>
  <c r="Q2825" i="19" s="1"/>
  <c r="N2825" i="19"/>
  <c r="P2825" i="19" s="1"/>
  <c r="K2826" i="19"/>
  <c r="L2826" i="19"/>
  <c r="M2826" i="19"/>
  <c r="T2826" i="19"/>
  <c r="U2826" i="19"/>
  <c r="S2826" i="19"/>
  <c r="H2825" i="19"/>
  <c r="J2826" i="19"/>
  <c r="X2826" i="19"/>
  <c r="I2826" i="19"/>
  <c r="G2827" i="19"/>
  <c r="W2827" i="19" s="1"/>
  <c r="E2828" i="19"/>
  <c r="C2830" i="19"/>
  <c r="B2829" i="19"/>
  <c r="R2826" i="19" a="1"/>
  <c r="N2826" i="19" a="1"/>
  <c r="O2826" i="19" a="1"/>
  <c r="F2829" i="19" a="1"/>
  <c r="E2829" i="19" a="1"/>
  <c r="G2828" i="19" a="1"/>
  <c r="R2826" i="19" l="1"/>
  <c r="F2829" i="19"/>
  <c r="V2827" i="19"/>
  <c r="O2826" i="19"/>
  <c r="Q2826" i="19" s="1"/>
  <c r="N2826" i="19"/>
  <c r="P2826" i="19" s="1"/>
  <c r="K2827" i="19"/>
  <c r="L2827" i="19"/>
  <c r="M2827" i="19"/>
  <c r="T2827" i="19"/>
  <c r="S2827" i="19"/>
  <c r="X2827" i="19"/>
  <c r="J2827" i="19"/>
  <c r="U2827" i="19"/>
  <c r="I2827" i="19"/>
  <c r="G2828" i="19"/>
  <c r="H2826" i="19"/>
  <c r="E2829" i="19"/>
  <c r="C2831" i="19"/>
  <c r="B2830" i="19"/>
  <c r="O2827" i="19" a="1"/>
  <c r="N2827" i="19" a="1"/>
  <c r="R2827" i="19" a="1"/>
  <c r="R2828" i="19" a="1"/>
  <c r="F2830" i="19" a="1"/>
  <c r="E2830" i="19" a="1"/>
  <c r="G2829" i="19" a="1"/>
  <c r="R2827" i="19" l="1"/>
  <c r="F2830" i="19"/>
  <c r="V2828" i="19"/>
  <c r="W2828" i="19"/>
  <c r="O2827" i="19"/>
  <c r="Q2827" i="19" s="1"/>
  <c r="N2827" i="19"/>
  <c r="P2827" i="19" s="1"/>
  <c r="L2828" i="19"/>
  <c r="M2828" i="19"/>
  <c r="K2828" i="19"/>
  <c r="T2828" i="19"/>
  <c r="S2828" i="19"/>
  <c r="J2828" i="19"/>
  <c r="U2828" i="19"/>
  <c r="I2828" i="19"/>
  <c r="X2828" i="19"/>
  <c r="G2829" i="19"/>
  <c r="R2828" i="19"/>
  <c r="H2827" i="19"/>
  <c r="E2830" i="19"/>
  <c r="C2832" i="19"/>
  <c r="B2831" i="19"/>
  <c r="O2828" i="19" a="1"/>
  <c r="R2829" i="19" a="1"/>
  <c r="N2828" i="19" a="1"/>
  <c r="F2831" i="19" a="1"/>
  <c r="G2830" i="19" a="1"/>
  <c r="E2831" i="19" a="1"/>
  <c r="F2831" i="19" l="1"/>
  <c r="V2829" i="19"/>
  <c r="W2829" i="19"/>
  <c r="O2828" i="19"/>
  <c r="Q2828" i="19" s="1"/>
  <c r="N2828" i="19"/>
  <c r="P2828" i="19" s="1"/>
  <c r="K2829" i="19"/>
  <c r="L2829" i="19"/>
  <c r="M2829" i="19"/>
  <c r="S2829" i="19"/>
  <c r="I2829" i="19"/>
  <c r="U2829" i="19"/>
  <c r="J2829" i="19"/>
  <c r="X2829" i="19"/>
  <c r="T2829" i="19"/>
  <c r="G2830" i="19"/>
  <c r="W2830" i="19" s="1"/>
  <c r="R2829" i="19"/>
  <c r="H2828" i="19"/>
  <c r="E2831" i="19"/>
  <c r="C2833" i="19"/>
  <c r="B2832" i="19"/>
  <c r="O2829" i="19" a="1"/>
  <c r="N2829" i="19" a="1"/>
  <c r="F2832" i="19" a="1"/>
  <c r="G2831" i="19" a="1"/>
  <c r="E2832" i="19" a="1"/>
  <c r="F2832" i="19" l="1"/>
  <c r="V2830" i="19"/>
  <c r="O2829" i="19"/>
  <c r="Q2829" i="19" s="1"/>
  <c r="N2829" i="19"/>
  <c r="P2829" i="19" s="1"/>
  <c r="K2830" i="19"/>
  <c r="L2830" i="19"/>
  <c r="M2830" i="19"/>
  <c r="J2830" i="19"/>
  <c r="I2830" i="19"/>
  <c r="T2830" i="19"/>
  <c r="S2830" i="19"/>
  <c r="U2830" i="19"/>
  <c r="X2830" i="19"/>
  <c r="G2831" i="19"/>
  <c r="H2829" i="19"/>
  <c r="E2832" i="19"/>
  <c r="C2834" i="19"/>
  <c r="B2833" i="19"/>
  <c r="O2830" i="19" a="1"/>
  <c r="R2830" i="19" a="1"/>
  <c r="N2830" i="19" a="1"/>
  <c r="R2831" i="19" a="1"/>
  <c r="F2833" i="19" a="1"/>
  <c r="E2833" i="19" a="1"/>
  <c r="G2832" i="19" a="1"/>
  <c r="R2830" i="19" l="1"/>
  <c r="F2833" i="19"/>
  <c r="V2831" i="19"/>
  <c r="W2831" i="19"/>
  <c r="O2830" i="19"/>
  <c r="Q2830" i="19" s="1"/>
  <c r="N2830" i="19"/>
  <c r="P2830" i="19" s="1"/>
  <c r="K2831" i="19"/>
  <c r="L2831" i="19"/>
  <c r="M2831" i="19"/>
  <c r="I2831" i="19"/>
  <c r="U2831" i="19"/>
  <c r="J2831" i="19"/>
  <c r="T2831" i="19"/>
  <c r="S2831" i="19"/>
  <c r="X2831" i="19"/>
  <c r="G2832" i="19"/>
  <c r="R2831" i="19"/>
  <c r="H2830" i="19"/>
  <c r="E2833" i="19"/>
  <c r="C2835" i="19"/>
  <c r="B2834" i="19"/>
  <c r="N2831" i="19" a="1"/>
  <c r="O2831" i="19" a="1"/>
  <c r="R2832" i="19" a="1"/>
  <c r="F2834" i="19" a="1"/>
  <c r="G2833" i="19" a="1"/>
  <c r="E2834" i="19" a="1"/>
  <c r="F2834" i="19" l="1"/>
  <c r="V2832" i="19"/>
  <c r="W2832" i="19"/>
  <c r="O2831" i="19"/>
  <c r="Q2831" i="19" s="1"/>
  <c r="N2831" i="19"/>
  <c r="P2831" i="19" s="1"/>
  <c r="K2832" i="19"/>
  <c r="L2832" i="19"/>
  <c r="M2832" i="19"/>
  <c r="J2832" i="19"/>
  <c r="X2832" i="19"/>
  <c r="T2832" i="19"/>
  <c r="U2832" i="19"/>
  <c r="S2832" i="19"/>
  <c r="H2831" i="19"/>
  <c r="I2832" i="19"/>
  <c r="G2833" i="19"/>
  <c r="W2833" i="19" s="1"/>
  <c r="R2832" i="19"/>
  <c r="E2834" i="19"/>
  <c r="C2836" i="19"/>
  <c r="B2835" i="19"/>
  <c r="O2832" i="19" a="1"/>
  <c r="N2832" i="19" a="1"/>
  <c r="F2835" i="19" a="1"/>
  <c r="E2835" i="19" a="1"/>
  <c r="G2834" i="19" a="1"/>
  <c r="F2835" i="19" l="1"/>
  <c r="V2833" i="19"/>
  <c r="O2832" i="19"/>
  <c r="Q2832" i="19" s="1"/>
  <c r="N2832" i="19"/>
  <c r="P2832" i="19" s="1"/>
  <c r="M2833" i="19"/>
  <c r="K2833" i="19"/>
  <c r="L2833" i="19"/>
  <c r="U2833" i="19"/>
  <c r="T2833" i="19"/>
  <c r="I2833" i="19"/>
  <c r="J2833" i="19"/>
  <c r="S2833" i="19"/>
  <c r="X2833" i="19"/>
  <c r="G2834" i="19"/>
  <c r="H2832" i="19"/>
  <c r="E2835" i="19"/>
  <c r="C2837" i="19"/>
  <c r="B2836" i="19"/>
  <c r="O2833" i="19" a="1"/>
  <c r="R2833" i="19" a="1"/>
  <c r="R2834" i="19" a="1"/>
  <c r="N2833" i="19" a="1"/>
  <c r="F2836" i="19" a="1"/>
  <c r="E2836" i="19" a="1"/>
  <c r="G2835" i="19" a="1"/>
  <c r="R2833" i="19" l="1"/>
  <c r="F2836" i="19"/>
  <c r="V2834" i="19"/>
  <c r="W2834" i="19"/>
  <c r="O2833" i="19"/>
  <c r="Q2833" i="19" s="1"/>
  <c r="N2833" i="19"/>
  <c r="P2833" i="19" s="1"/>
  <c r="K2834" i="19"/>
  <c r="L2834" i="19"/>
  <c r="M2834" i="19"/>
  <c r="I2834" i="19"/>
  <c r="J2834" i="19"/>
  <c r="S2834" i="19"/>
  <c r="T2834" i="19"/>
  <c r="U2834" i="19"/>
  <c r="X2834" i="19"/>
  <c r="G2835" i="19"/>
  <c r="R2834" i="19"/>
  <c r="H2833" i="19"/>
  <c r="E2836" i="19"/>
  <c r="C2838" i="19"/>
  <c r="B2837" i="19"/>
  <c r="O2834" i="19" a="1"/>
  <c r="N2834" i="19" a="1"/>
  <c r="R2835" i="19" a="1"/>
  <c r="F2837" i="19" a="1"/>
  <c r="E2837" i="19" a="1"/>
  <c r="G2836" i="19" a="1"/>
  <c r="F2837" i="19" l="1"/>
  <c r="V2835" i="19"/>
  <c r="W2835" i="19"/>
  <c r="O2834" i="19"/>
  <c r="Q2834" i="19" s="1"/>
  <c r="N2834" i="19"/>
  <c r="P2834" i="19" s="1"/>
  <c r="K2835" i="19"/>
  <c r="L2835" i="19"/>
  <c r="M2835" i="19"/>
  <c r="J2835" i="19"/>
  <c r="U2835" i="19"/>
  <c r="T2835" i="19"/>
  <c r="X2835" i="19"/>
  <c r="S2835" i="19"/>
  <c r="I2835" i="19"/>
  <c r="G2836" i="19"/>
  <c r="H2834" i="19"/>
  <c r="R2835" i="19"/>
  <c r="E2837" i="19"/>
  <c r="C2839" i="19"/>
  <c r="B2838" i="19"/>
  <c r="O2835" i="19" a="1"/>
  <c r="R2836" i="19" a="1"/>
  <c r="N2835" i="19" a="1"/>
  <c r="F2838" i="19" a="1"/>
  <c r="G2837" i="19" a="1"/>
  <c r="E2838" i="19" a="1"/>
  <c r="F2838" i="19" l="1"/>
  <c r="V2836" i="19"/>
  <c r="W2836" i="19"/>
  <c r="O2835" i="19"/>
  <c r="Q2835" i="19" s="1"/>
  <c r="N2835" i="19"/>
  <c r="P2835" i="19" s="1"/>
  <c r="L2836" i="19"/>
  <c r="M2836" i="19"/>
  <c r="K2836" i="19"/>
  <c r="I2836" i="19"/>
  <c r="X2836" i="19"/>
  <c r="T2836" i="19"/>
  <c r="J2836" i="19"/>
  <c r="U2836" i="19"/>
  <c r="S2836" i="19"/>
  <c r="G2837" i="19"/>
  <c r="H2835" i="19"/>
  <c r="R2836" i="19"/>
  <c r="E2838" i="19"/>
  <c r="C2840" i="19"/>
  <c r="B2839" i="19"/>
  <c r="N2836" i="19" a="1"/>
  <c r="O2836" i="19" a="1"/>
  <c r="R2837" i="19" a="1"/>
  <c r="F2839" i="19" a="1"/>
  <c r="E2839" i="19" a="1"/>
  <c r="G2838" i="19" a="1"/>
  <c r="F2839" i="19" l="1"/>
  <c r="V2837" i="19"/>
  <c r="W2837" i="19"/>
  <c r="O2836" i="19"/>
  <c r="Q2836" i="19" s="1"/>
  <c r="N2836" i="19"/>
  <c r="P2836" i="19" s="1"/>
  <c r="K2837" i="19"/>
  <c r="L2837" i="19"/>
  <c r="M2837" i="19"/>
  <c r="S2837" i="19"/>
  <c r="X2837" i="19"/>
  <c r="J2837" i="19"/>
  <c r="I2837" i="19"/>
  <c r="U2837" i="19"/>
  <c r="T2837" i="19"/>
  <c r="G2838" i="19"/>
  <c r="R2837" i="19"/>
  <c r="H2836" i="19"/>
  <c r="E2839" i="19"/>
  <c r="C2841" i="19"/>
  <c r="B2840" i="19"/>
  <c r="R2838" i="19" a="1"/>
  <c r="O2837" i="19" a="1"/>
  <c r="N2837" i="19" a="1"/>
  <c r="F2840" i="19" a="1"/>
  <c r="G2839" i="19" a="1"/>
  <c r="E2840" i="19" a="1"/>
  <c r="F2840" i="19" l="1"/>
  <c r="V2838" i="19"/>
  <c r="W2838" i="19"/>
  <c r="O2837" i="19"/>
  <c r="Q2837" i="19" s="1"/>
  <c r="N2837" i="19"/>
  <c r="P2837" i="19" s="1"/>
  <c r="K2838" i="19"/>
  <c r="L2838" i="19"/>
  <c r="M2838" i="19"/>
  <c r="J2838" i="19"/>
  <c r="S2838" i="19"/>
  <c r="X2838" i="19"/>
  <c r="U2838" i="19"/>
  <c r="I2838" i="19"/>
  <c r="T2838" i="19"/>
  <c r="H2837" i="19"/>
  <c r="G2839" i="19"/>
  <c r="W2839" i="19" s="1"/>
  <c r="R2838" i="19"/>
  <c r="E2840" i="19"/>
  <c r="C2842" i="19"/>
  <c r="B2841" i="19"/>
  <c r="O2838" i="19" a="1"/>
  <c r="N2838" i="19" a="1"/>
  <c r="F2841" i="19" a="1"/>
  <c r="E2841" i="19" a="1"/>
  <c r="G2840" i="19" a="1"/>
  <c r="F2841" i="19" l="1"/>
  <c r="I2839" i="19"/>
  <c r="V2839" i="19"/>
  <c r="O2838" i="19"/>
  <c r="Q2838" i="19" s="1"/>
  <c r="N2838" i="19"/>
  <c r="P2838" i="19" s="1"/>
  <c r="H2838" i="19"/>
  <c r="K2839" i="19"/>
  <c r="L2839" i="19"/>
  <c r="M2839" i="19"/>
  <c r="S2839" i="19"/>
  <c r="T2839" i="19"/>
  <c r="J2839" i="19"/>
  <c r="U2839" i="19"/>
  <c r="X2839" i="19"/>
  <c r="G2840" i="19"/>
  <c r="W2840" i="19" s="1"/>
  <c r="E2841" i="19"/>
  <c r="C2843" i="19"/>
  <c r="B2842" i="19"/>
  <c r="R2839" i="19" a="1"/>
  <c r="N2839" i="19" a="1"/>
  <c r="O2839" i="19" a="1"/>
  <c r="F2842" i="19" a="1"/>
  <c r="E2842" i="19" a="1"/>
  <c r="G2841" i="19" a="1"/>
  <c r="R2839" i="19" l="1"/>
  <c r="F2842" i="19"/>
  <c r="V2840" i="19"/>
  <c r="O2839" i="19"/>
  <c r="Q2839" i="19" s="1"/>
  <c r="N2839" i="19"/>
  <c r="P2839" i="19" s="1"/>
  <c r="K2840" i="19"/>
  <c r="L2840" i="19"/>
  <c r="M2840" i="19"/>
  <c r="S2840" i="19"/>
  <c r="I2840" i="19"/>
  <c r="J2840" i="19"/>
  <c r="X2840" i="19"/>
  <c r="T2840" i="19"/>
  <c r="U2840" i="19"/>
  <c r="G2841" i="19"/>
  <c r="H2839" i="19"/>
  <c r="E2842" i="19"/>
  <c r="C2844" i="19"/>
  <c r="B2843" i="19"/>
  <c r="R2840" i="19" a="1"/>
  <c r="O2840" i="19" a="1"/>
  <c r="N2840" i="19" a="1"/>
  <c r="R2841" i="19" a="1"/>
  <c r="F2843" i="19" a="1"/>
  <c r="E2843" i="19" a="1"/>
  <c r="G2842" i="19" a="1"/>
  <c r="R2840" i="19" l="1"/>
  <c r="F2843" i="19"/>
  <c r="V2841" i="19"/>
  <c r="W2841" i="19"/>
  <c r="O2840" i="19"/>
  <c r="Q2840" i="19" s="1"/>
  <c r="N2840" i="19"/>
  <c r="P2840" i="19" s="1"/>
  <c r="M2841" i="19"/>
  <c r="K2841" i="19"/>
  <c r="L2841" i="19"/>
  <c r="J2841" i="19"/>
  <c r="S2841" i="19"/>
  <c r="X2841" i="19"/>
  <c r="I2841" i="19"/>
  <c r="T2841" i="19"/>
  <c r="U2841" i="19"/>
  <c r="G2842" i="19"/>
  <c r="R2841" i="19"/>
  <c r="H2840" i="19"/>
  <c r="E2843" i="19"/>
  <c r="C2845" i="19"/>
  <c r="B2844" i="19"/>
  <c r="O2841" i="19" a="1"/>
  <c r="R2842" i="19" a="1"/>
  <c r="N2841" i="19" a="1"/>
  <c r="F2844" i="19" a="1"/>
  <c r="G2843" i="19" a="1"/>
  <c r="E2844" i="19" a="1"/>
  <c r="F2844" i="19" l="1"/>
  <c r="V2842" i="19"/>
  <c r="W2842" i="19"/>
  <c r="O2841" i="19"/>
  <c r="Q2841" i="19" s="1"/>
  <c r="N2841" i="19"/>
  <c r="P2841" i="19" s="1"/>
  <c r="K2842" i="19"/>
  <c r="L2842" i="19"/>
  <c r="M2842" i="19"/>
  <c r="H2841" i="19"/>
  <c r="J2842" i="19"/>
  <c r="T2842" i="19"/>
  <c r="S2842" i="19"/>
  <c r="U2842" i="19"/>
  <c r="X2842" i="19"/>
  <c r="I2842" i="19"/>
  <c r="G2843" i="19"/>
  <c r="W2843" i="19" s="1"/>
  <c r="R2842" i="19"/>
  <c r="E2844" i="19"/>
  <c r="C2846" i="19"/>
  <c r="B2845" i="19"/>
  <c r="N2842" i="19" a="1"/>
  <c r="O2842" i="19" a="1"/>
  <c r="F2845" i="19" a="1"/>
  <c r="G2844" i="19" a="1"/>
  <c r="E2845" i="19" a="1"/>
  <c r="F2845" i="19" l="1"/>
  <c r="V2843" i="19"/>
  <c r="O2842" i="19"/>
  <c r="Q2842" i="19" s="1"/>
  <c r="N2842" i="19"/>
  <c r="P2842" i="19" s="1"/>
  <c r="K2843" i="19"/>
  <c r="L2843" i="19"/>
  <c r="M2843" i="19"/>
  <c r="X2843" i="19"/>
  <c r="I2843" i="19"/>
  <c r="S2843" i="19"/>
  <c r="J2843" i="19"/>
  <c r="U2843" i="19"/>
  <c r="T2843" i="19"/>
  <c r="H2842" i="19"/>
  <c r="G2844" i="19"/>
  <c r="W2844" i="19" s="1"/>
  <c r="E2845" i="19"/>
  <c r="C2847" i="19"/>
  <c r="B2846" i="19"/>
  <c r="O2843" i="19" a="1"/>
  <c r="R2843" i="19" a="1"/>
  <c r="N2843" i="19" a="1"/>
  <c r="F2846" i="19" a="1"/>
  <c r="E2846" i="19" a="1"/>
  <c r="G2845" i="19" a="1"/>
  <c r="R2843" i="19" l="1"/>
  <c r="F2846" i="19"/>
  <c r="V2844" i="19"/>
  <c r="O2843" i="19"/>
  <c r="Q2843" i="19" s="1"/>
  <c r="N2843" i="19"/>
  <c r="P2843" i="19" s="1"/>
  <c r="L2844" i="19"/>
  <c r="M2844" i="19"/>
  <c r="K2844" i="19"/>
  <c r="J2844" i="19"/>
  <c r="I2844" i="19"/>
  <c r="T2844" i="19"/>
  <c r="S2844" i="19"/>
  <c r="U2844" i="19"/>
  <c r="X2844" i="19"/>
  <c r="G2845" i="19"/>
  <c r="H2843" i="19"/>
  <c r="E2846" i="19"/>
  <c r="C2848" i="19"/>
  <c r="B2847" i="19"/>
  <c r="R2845" i="19" a="1"/>
  <c r="R2844" i="19" a="1"/>
  <c r="N2844" i="19" a="1"/>
  <c r="O2844" i="19" a="1"/>
  <c r="F2847" i="19" a="1"/>
  <c r="E2847" i="19" a="1"/>
  <c r="G2846" i="19" a="1"/>
  <c r="R2844" i="19" l="1"/>
  <c r="F2847" i="19"/>
  <c r="V2845" i="19"/>
  <c r="W2845" i="19"/>
  <c r="O2844" i="19"/>
  <c r="Q2844" i="19" s="1"/>
  <c r="N2844" i="19"/>
  <c r="P2844" i="19" s="1"/>
  <c r="K2845" i="19"/>
  <c r="L2845" i="19"/>
  <c r="M2845" i="19"/>
  <c r="I2845" i="19"/>
  <c r="H2844" i="19"/>
  <c r="J2845" i="19"/>
  <c r="S2845" i="19"/>
  <c r="X2845" i="19"/>
  <c r="T2845" i="19"/>
  <c r="U2845" i="19"/>
  <c r="G2846" i="19"/>
  <c r="W2846" i="19" s="1"/>
  <c r="R2845" i="19"/>
  <c r="E2847" i="19"/>
  <c r="C2849" i="19"/>
  <c r="B2848" i="19"/>
  <c r="O2845" i="19" a="1"/>
  <c r="N2845" i="19" a="1"/>
  <c r="F2848" i="19" a="1"/>
  <c r="E2848" i="19" a="1"/>
  <c r="G2847" i="19" a="1"/>
  <c r="F2848" i="19" l="1"/>
  <c r="V2846" i="19"/>
  <c r="O2845" i="19"/>
  <c r="Q2845" i="19" s="1"/>
  <c r="N2845" i="19"/>
  <c r="K2846" i="19"/>
  <c r="L2846" i="19"/>
  <c r="M2846" i="19"/>
  <c r="U2846" i="19"/>
  <c r="I2846" i="19"/>
  <c r="S2846" i="19"/>
  <c r="X2846" i="19"/>
  <c r="T2846" i="19"/>
  <c r="J2846" i="19"/>
  <c r="G2847" i="19"/>
  <c r="W2847" i="19" s="1"/>
  <c r="E2848" i="19"/>
  <c r="C2850" i="19"/>
  <c r="B2849" i="19"/>
  <c r="R2846" i="19" a="1"/>
  <c r="N2846" i="19" a="1"/>
  <c r="O2846" i="19" a="1"/>
  <c r="F2849" i="19" a="1"/>
  <c r="E2849" i="19" a="1"/>
  <c r="G2848" i="19" a="1"/>
  <c r="R2846" i="19" l="1"/>
  <c r="F2849" i="19"/>
  <c r="V2847" i="19"/>
  <c r="O2846" i="19"/>
  <c r="Q2846" i="19" s="1"/>
  <c r="H2845" i="19"/>
  <c r="P2845" i="19"/>
  <c r="N2846" i="19"/>
  <c r="P2846" i="19" s="1"/>
  <c r="K2847" i="19"/>
  <c r="L2847" i="19"/>
  <c r="M2847" i="19"/>
  <c r="X2847" i="19"/>
  <c r="U2847" i="19"/>
  <c r="S2847" i="19"/>
  <c r="I2847" i="19"/>
  <c r="T2847" i="19"/>
  <c r="J2847" i="19"/>
  <c r="H2846" i="19"/>
  <c r="G2848" i="19"/>
  <c r="E2849" i="19"/>
  <c r="C2851" i="19"/>
  <c r="B2850" i="19"/>
  <c r="R2848" i="19" a="1"/>
  <c r="R2847" i="19" a="1"/>
  <c r="N2847" i="19" a="1"/>
  <c r="O2847" i="19" a="1"/>
  <c r="F2850" i="19" a="1"/>
  <c r="E2850" i="19" a="1"/>
  <c r="G2849" i="19" a="1"/>
  <c r="R2847" i="19" l="1"/>
  <c r="F2850" i="19"/>
  <c r="V2848" i="19"/>
  <c r="W2848" i="19"/>
  <c r="O2847" i="19"/>
  <c r="Q2847" i="19" s="1"/>
  <c r="N2847" i="19"/>
  <c r="P2847" i="19" s="1"/>
  <c r="K2848" i="19"/>
  <c r="L2848" i="19"/>
  <c r="M2848" i="19"/>
  <c r="H2847" i="19"/>
  <c r="U2848" i="19"/>
  <c r="S2848" i="19"/>
  <c r="I2848" i="19"/>
  <c r="X2848" i="19"/>
  <c r="J2848" i="19"/>
  <c r="T2848" i="19"/>
  <c r="G2849" i="19"/>
  <c r="W2849" i="19" s="1"/>
  <c r="R2848" i="19"/>
  <c r="E2850" i="19"/>
  <c r="C2852" i="19"/>
  <c r="B2851" i="19"/>
  <c r="O2848" i="19" a="1"/>
  <c r="N2848" i="19" a="1"/>
  <c r="F2851" i="19" a="1"/>
  <c r="G2850" i="19" a="1"/>
  <c r="E2851" i="19" a="1"/>
  <c r="F2851" i="19" l="1"/>
  <c r="V2849" i="19"/>
  <c r="O2848" i="19"/>
  <c r="Q2848" i="19" s="1"/>
  <c r="N2848" i="19"/>
  <c r="P2848" i="19" s="1"/>
  <c r="M2849" i="19"/>
  <c r="K2849" i="19"/>
  <c r="L2849" i="19"/>
  <c r="I2849" i="19"/>
  <c r="J2849" i="19"/>
  <c r="S2849" i="19"/>
  <c r="U2849" i="19"/>
  <c r="T2849" i="19"/>
  <c r="H2848" i="19"/>
  <c r="X2849" i="19"/>
  <c r="G2850" i="19"/>
  <c r="W2850" i="19" s="1"/>
  <c r="E2851" i="19"/>
  <c r="C2853" i="19"/>
  <c r="B2852" i="19"/>
  <c r="R2849" i="19" a="1"/>
  <c r="O2849" i="19" a="1"/>
  <c r="N2849" i="19" a="1"/>
  <c r="F2852" i="19" a="1"/>
  <c r="E2852" i="19" a="1"/>
  <c r="G2851" i="19" a="1"/>
  <c r="R2849" i="19" l="1"/>
  <c r="F2852" i="19"/>
  <c r="V2850" i="19"/>
  <c r="O2849" i="19"/>
  <c r="Q2849" i="19" s="1"/>
  <c r="N2849" i="19"/>
  <c r="L2850" i="19"/>
  <c r="M2850" i="19"/>
  <c r="K2850" i="19"/>
  <c r="I2850" i="19"/>
  <c r="J2850" i="19"/>
  <c r="T2850" i="19"/>
  <c r="X2850" i="19"/>
  <c r="S2850" i="19"/>
  <c r="U2850" i="19"/>
  <c r="G2851" i="19"/>
  <c r="W2851" i="19" s="1"/>
  <c r="E2852" i="19"/>
  <c r="C2854" i="19"/>
  <c r="B2853" i="19"/>
  <c r="R2850" i="19" a="1"/>
  <c r="O2850" i="19" a="1"/>
  <c r="N2850" i="19" a="1"/>
  <c r="F2853" i="19" a="1"/>
  <c r="E2853" i="19" a="1"/>
  <c r="G2852" i="19" a="1"/>
  <c r="R2850" i="19" l="1"/>
  <c r="F2853" i="19"/>
  <c r="V2851" i="19"/>
  <c r="O2850" i="19"/>
  <c r="Q2850" i="19" s="1"/>
  <c r="H2849" i="19"/>
  <c r="P2849" i="19"/>
  <c r="N2850" i="19"/>
  <c r="P2850" i="19" s="1"/>
  <c r="K2851" i="19"/>
  <c r="L2851" i="19"/>
  <c r="M2851" i="19"/>
  <c r="J2851" i="19"/>
  <c r="T2851" i="19"/>
  <c r="I2851" i="19"/>
  <c r="U2851" i="19"/>
  <c r="S2851" i="19"/>
  <c r="X2851" i="19"/>
  <c r="G2852" i="19"/>
  <c r="W2852" i="19" s="1"/>
  <c r="H2850" i="19"/>
  <c r="E2853" i="19"/>
  <c r="C2855" i="19"/>
  <c r="B2854" i="19"/>
  <c r="N2851" i="19" a="1"/>
  <c r="R2851" i="19" a="1"/>
  <c r="O2851" i="19" a="1"/>
  <c r="F2854" i="19" a="1"/>
  <c r="G2853" i="19" a="1"/>
  <c r="E2854" i="19" a="1"/>
  <c r="R2851" i="19" l="1"/>
  <c r="F2854" i="19"/>
  <c r="V2852" i="19"/>
  <c r="O2851" i="19"/>
  <c r="Q2851" i="19" s="1"/>
  <c r="N2851" i="19"/>
  <c r="P2851" i="19" s="1"/>
  <c r="L2852" i="19"/>
  <c r="K2852" i="19"/>
  <c r="M2852" i="19"/>
  <c r="J2852" i="19"/>
  <c r="T2852" i="19"/>
  <c r="X2852" i="19"/>
  <c r="I2852" i="19"/>
  <c r="U2852" i="19"/>
  <c r="S2852" i="19"/>
  <c r="G2853" i="19"/>
  <c r="H2851" i="19"/>
  <c r="E2854" i="19"/>
  <c r="C2856" i="19"/>
  <c r="B2855" i="19"/>
  <c r="R2852" i="19" a="1"/>
  <c r="N2852" i="19" a="1"/>
  <c r="O2852" i="19" a="1"/>
  <c r="R2853" i="19" a="1"/>
  <c r="F2855" i="19" a="1"/>
  <c r="E2855" i="19" a="1"/>
  <c r="G2854" i="19" a="1"/>
  <c r="R2852" i="19" l="1"/>
  <c r="F2855" i="19"/>
  <c r="V2853" i="19"/>
  <c r="W2853" i="19"/>
  <c r="O2852" i="19"/>
  <c r="Q2852" i="19" s="1"/>
  <c r="N2852" i="19"/>
  <c r="P2852" i="19" s="1"/>
  <c r="K2853" i="19"/>
  <c r="L2853" i="19"/>
  <c r="M2853" i="19"/>
  <c r="I2853" i="19"/>
  <c r="J2853" i="19"/>
  <c r="X2853" i="19"/>
  <c r="U2853" i="19"/>
  <c r="S2853" i="19"/>
  <c r="T2853" i="19"/>
  <c r="G2854" i="19"/>
  <c r="H2852" i="19"/>
  <c r="R2853" i="19"/>
  <c r="E2855" i="19"/>
  <c r="C2857" i="19"/>
  <c r="B2856" i="19"/>
  <c r="R2854" i="19" a="1"/>
  <c r="O2853" i="19" a="1"/>
  <c r="N2853" i="19" a="1"/>
  <c r="F2856" i="19" a="1"/>
  <c r="G2855" i="19" a="1"/>
  <c r="E2856" i="19" a="1"/>
  <c r="F2856" i="19" l="1"/>
  <c r="V2854" i="19"/>
  <c r="W2854" i="19"/>
  <c r="O2853" i="19"/>
  <c r="Q2853" i="19" s="1"/>
  <c r="N2853" i="19"/>
  <c r="P2853" i="19" s="1"/>
  <c r="K2854" i="19"/>
  <c r="L2854" i="19"/>
  <c r="M2854" i="19"/>
  <c r="J2854" i="19"/>
  <c r="I2854" i="19"/>
  <c r="S2854" i="19"/>
  <c r="X2854" i="19"/>
  <c r="U2854" i="19"/>
  <c r="T2854" i="19"/>
  <c r="G2855" i="19"/>
  <c r="H2853" i="19"/>
  <c r="R2854" i="19"/>
  <c r="E2856" i="19"/>
  <c r="C2858" i="19"/>
  <c r="B2857" i="19"/>
  <c r="N2854" i="19" a="1"/>
  <c r="R2855" i="19" a="1"/>
  <c r="O2854" i="19" a="1"/>
  <c r="F2857" i="19" a="1"/>
  <c r="E2857" i="19" a="1"/>
  <c r="G2856" i="19" a="1"/>
  <c r="F2857" i="19" l="1"/>
  <c r="V2855" i="19"/>
  <c r="W2855" i="19"/>
  <c r="O2854" i="19"/>
  <c r="Q2854" i="19" s="1"/>
  <c r="N2854" i="19"/>
  <c r="P2854" i="19" s="1"/>
  <c r="K2855" i="19"/>
  <c r="M2855" i="19"/>
  <c r="L2855" i="19"/>
  <c r="T2855" i="19"/>
  <c r="X2855" i="19"/>
  <c r="U2855" i="19"/>
  <c r="J2855" i="19"/>
  <c r="S2855" i="19"/>
  <c r="I2855" i="19"/>
  <c r="G2856" i="19"/>
  <c r="W2856" i="19" s="1"/>
  <c r="R2855" i="19"/>
  <c r="H2854" i="19"/>
  <c r="E2857" i="19"/>
  <c r="C2859" i="19"/>
  <c r="B2858" i="19"/>
  <c r="O2855" i="19" a="1"/>
  <c r="N2855" i="19" a="1"/>
  <c r="F2858" i="19" a="1"/>
  <c r="G2857" i="19" a="1"/>
  <c r="E2858" i="19" a="1"/>
  <c r="F2858" i="19" l="1"/>
  <c r="V2856" i="19"/>
  <c r="O2855" i="19"/>
  <c r="Q2855" i="19" s="1"/>
  <c r="N2855" i="19"/>
  <c r="P2855" i="19" s="1"/>
  <c r="K2856" i="19"/>
  <c r="L2856" i="19"/>
  <c r="M2856" i="19"/>
  <c r="S2856" i="19"/>
  <c r="J2856" i="19"/>
  <c r="U2856" i="19"/>
  <c r="T2856" i="19"/>
  <c r="I2856" i="19"/>
  <c r="X2856" i="19"/>
  <c r="G2857" i="19"/>
  <c r="H2855" i="19"/>
  <c r="E2858" i="19"/>
  <c r="C2860" i="19"/>
  <c r="B2859" i="19"/>
  <c r="O2856" i="19" a="1"/>
  <c r="R2857" i="19" a="1"/>
  <c r="R2856" i="19" a="1"/>
  <c r="N2856" i="19" a="1"/>
  <c r="F2859" i="19" a="1"/>
  <c r="E2859" i="19" a="1"/>
  <c r="G2858" i="19" a="1"/>
  <c r="R2856" i="19" l="1"/>
  <c r="F2859" i="19"/>
  <c r="V2857" i="19"/>
  <c r="W2857" i="19"/>
  <c r="O2856" i="19"/>
  <c r="Q2856" i="19" s="1"/>
  <c r="N2856" i="19"/>
  <c r="P2856" i="19" s="1"/>
  <c r="M2857" i="19"/>
  <c r="K2857" i="19"/>
  <c r="L2857" i="19"/>
  <c r="U2857" i="19"/>
  <c r="I2857" i="19"/>
  <c r="J2857" i="19"/>
  <c r="S2857" i="19"/>
  <c r="T2857" i="19"/>
  <c r="X2857" i="19"/>
  <c r="G2858" i="19"/>
  <c r="H2856" i="19"/>
  <c r="R2857" i="19"/>
  <c r="E2859" i="19"/>
  <c r="C2861" i="19"/>
  <c r="B2860" i="19"/>
  <c r="R2858" i="19" a="1"/>
  <c r="N2857" i="19" a="1"/>
  <c r="O2857" i="19" a="1"/>
  <c r="F2860" i="19" a="1"/>
  <c r="G2859" i="19" a="1"/>
  <c r="E2860" i="19" a="1"/>
  <c r="F2860" i="19" l="1"/>
  <c r="V2858" i="19"/>
  <c r="W2858" i="19"/>
  <c r="O2857" i="19"/>
  <c r="Q2857" i="19" s="1"/>
  <c r="N2857" i="19"/>
  <c r="P2857" i="19" s="1"/>
  <c r="L2858" i="19"/>
  <c r="M2858" i="19"/>
  <c r="K2858" i="19"/>
  <c r="X2858" i="19"/>
  <c r="U2858" i="19"/>
  <c r="J2858" i="19"/>
  <c r="T2858" i="19"/>
  <c r="S2858" i="19"/>
  <c r="I2858" i="19"/>
  <c r="G2859" i="19"/>
  <c r="H2857" i="19"/>
  <c r="R2858" i="19"/>
  <c r="E2860" i="19"/>
  <c r="C2862" i="19"/>
  <c r="B2861" i="19"/>
  <c r="O2858" i="19" a="1"/>
  <c r="R2859" i="19" a="1"/>
  <c r="N2858" i="19" a="1"/>
  <c r="F2861" i="19" a="1"/>
  <c r="E2861" i="19" a="1"/>
  <c r="G2860" i="19" a="1"/>
  <c r="F2861" i="19" l="1"/>
  <c r="V2859" i="19"/>
  <c r="W2859" i="19"/>
  <c r="O2858" i="19"/>
  <c r="Q2858" i="19" s="1"/>
  <c r="N2858" i="19"/>
  <c r="P2858" i="19" s="1"/>
  <c r="K2859" i="19"/>
  <c r="L2859" i="19"/>
  <c r="M2859" i="19"/>
  <c r="H2858" i="19"/>
  <c r="S2859" i="19"/>
  <c r="U2859" i="19"/>
  <c r="T2859" i="19"/>
  <c r="I2859" i="19"/>
  <c r="J2859" i="19"/>
  <c r="X2859" i="19"/>
  <c r="G2860" i="19"/>
  <c r="W2860" i="19" s="1"/>
  <c r="R2859" i="19"/>
  <c r="E2861" i="19"/>
  <c r="C2863" i="19"/>
  <c r="B2862" i="19"/>
  <c r="O2859" i="19" a="1"/>
  <c r="N2859" i="19" a="1"/>
  <c r="F2862" i="19" a="1"/>
  <c r="E2862" i="19" a="1"/>
  <c r="G2861" i="19" a="1"/>
  <c r="F2862" i="19" l="1"/>
  <c r="V2860" i="19"/>
  <c r="O2859" i="19"/>
  <c r="Q2859" i="19" s="1"/>
  <c r="N2859" i="19"/>
  <c r="P2859" i="19" s="1"/>
  <c r="L2860" i="19"/>
  <c r="K2860" i="19"/>
  <c r="M2860" i="19"/>
  <c r="U2860" i="19"/>
  <c r="H2859" i="19"/>
  <c r="X2860" i="19"/>
  <c r="J2860" i="19"/>
  <c r="S2860" i="19"/>
  <c r="I2860" i="19"/>
  <c r="T2860" i="19"/>
  <c r="G2861" i="19"/>
  <c r="W2861" i="19" s="1"/>
  <c r="E2862" i="19"/>
  <c r="C2864" i="19"/>
  <c r="B2863" i="19"/>
  <c r="R2860" i="19" a="1"/>
  <c r="O2860" i="19" a="1"/>
  <c r="N2860" i="19" a="1"/>
  <c r="F2863" i="19" a="1"/>
  <c r="E2863" i="19" a="1"/>
  <c r="G2862" i="19" a="1"/>
  <c r="R2860" i="19" l="1"/>
  <c r="F2863" i="19"/>
  <c r="V2861" i="19"/>
  <c r="O2860" i="19"/>
  <c r="Q2860" i="19" s="1"/>
  <c r="N2860" i="19"/>
  <c r="P2860" i="19" s="1"/>
  <c r="K2861" i="19"/>
  <c r="L2861" i="19"/>
  <c r="M2861" i="19"/>
  <c r="U2861" i="19"/>
  <c r="H2860" i="19"/>
  <c r="T2861" i="19"/>
  <c r="I2861" i="19"/>
  <c r="J2861" i="19"/>
  <c r="X2861" i="19"/>
  <c r="S2861" i="19"/>
  <c r="G2862" i="19"/>
  <c r="W2862" i="19" s="1"/>
  <c r="E2863" i="19"/>
  <c r="C2865" i="19"/>
  <c r="B2864" i="19"/>
  <c r="R2861" i="19" a="1"/>
  <c r="N2861" i="19" a="1"/>
  <c r="O2861" i="19" a="1"/>
  <c r="F2864" i="19" a="1"/>
  <c r="E2864" i="19" a="1"/>
  <c r="G2863" i="19" a="1"/>
  <c r="R2861" i="19" l="1"/>
  <c r="F2864" i="19"/>
  <c r="V2862" i="19"/>
  <c r="O2861" i="19"/>
  <c r="Q2861" i="19" s="1"/>
  <c r="N2861" i="19"/>
  <c r="P2861" i="19" s="1"/>
  <c r="K2862" i="19"/>
  <c r="L2862" i="19"/>
  <c r="M2862" i="19"/>
  <c r="X2862" i="19"/>
  <c r="S2862" i="19"/>
  <c r="I2862" i="19"/>
  <c r="U2862" i="19"/>
  <c r="T2862" i="19"/>
  <c r="J2862" i="19"/>
  <c r="G2863" i="19"/>
  <c r="H2861" i="19"/>
  <c r="E2864" i="19"/>
  <c r="C2866" i="19"/>
  <c r="B2865" i="19"/>
  <c r="R2862" i="19" a="1"/>
  <c r="O2862" i="19" a="1"/>
  <c r="N2862" i="19" a="1"/>
  <c r="R2863" i="19" a="1"/>
  <c r="F2865" i="19" a="1"/>
  <c r="E2865" i="19" a="1"/>
  <c r="G2864" i="19" a="1"/>
  <c r="R2862" i="19" l="1"/>
  <c r="F2865" i="19"/>
  <c r="V2863" i="19"/>
  <c r="W2863" i="19"/>
  <c r="O2862" i="19"/>
  <c r="Q2862" i="19" s="1"/>
  <c r="N2862" i="19"/>
  <c r="P2862" i="19" s="1"/>
  <c r="K2863" i="19"/>
  <c r="M2863" i="19"/>
  <c r="L2863" i="19"/>
  <c r="I2863" i="19"/>
  <c r="J2863" i="19"/>
  <c r="T2863" i="19"/>
  <c r="S2863" i="19"/>
  <c r="X2863" i="19"/>
  <c r="H2862" i="19"/>
  <c r="U2863" i="19"/>
  <c r="G2864" i="19"/>
  <c r="W2864" i="19" s="1"/>
  <c r="R2863" i="19"/>
  <c r="E2865" i="19"/>
  <c r="C2867" i="19"/>
  <c r="B2866" i="19"/>
  <c r="O2863" i="19" a="1"/>
  <c r="N2863" i="19" a="1"/>
  <c r="F2866" i="19" a="1"/>
  <c r="E2866" i="19" a="1"/>
  <c r="G2865" i="19" a="1"/>
  <c r="F2866" i="19" l="1"/>
  <c r="V2864" i="19"/>
  <c r="O2863" i="19"/>
  <c r="Q2863" i="19" s="1"/>
  <c r="N2863" i="19"/>
  <c r="P2863" i="19" s="1"/>
  <c r="K2864" i="19"/>
  <c r="L2864" i="19"/>
  <c r="M2864" i="19"/>
  <c r="U2864" i="19"/>
  <c r="S2864" i="19"/>
  <c r="T2864" i="19"/>
  <c r="X2864" i="19"/>
  <c r="I2864" i="19"/>
  <c r="J2864" i="19"/>
  <c r="H2863" i="19"/>
  <c r="G2865" i="19"/>
  <c r="W2865" i="19" s="1"/>
  <c r="E2866" i="19"/>
  <c r="C2868" i="19"/>
  <c r="B2867" i="19"/>
  <c r="R2864" i="19" a="1"/>
  <c r="N2864" i="19" a="1"/>
  <c r="O2864" i="19" a="1"/>
  <c r="F2867" i="19" a="1"/>
  <c r="E2867" i="19" a="1"/>
  <c r="G2866" i="19" a="1"/>
  <c r="R2864" i="19" l="1"/>
  <c r="F2867" i="19"/>
  <c r="V2865" i="19"/>
  <c r="O2864" i="19"/>
  <c r="Q2864" i="19" s="1"/>
  <c r="N2864" i="19"/>
  <c r="P2864" i="19" s="1"/>
  <c r="M2865" i="19"/>
  <c r="K2865" i="19"/>
  <c r="L2865" i="19"/>
  <c r="X2865" i="19"/>
  <c r="T2865" i="19"/>
  <c r="U2865" i="19"/>
  <c r="J2865" i="19"/>
  <c r="I2865" i="19"/>
  <c r="S2865" i="19"/>
  <c r="H2864" i="19"/>
  <c r="G2866" i="19"/>
  <c r="W2866" i="19" s="1"/>
  <c r="E2867" i="19"/>
  <c r="C2869" i="19"/>
  <c r="B2868" i="19"/>
  <c r="N2865" i="19" a="1"/>
  <c r="R2865" i="19" a="1"/>
  <c r="O2865" i="19" a="1"/>
  <c r="F2868" i="19" a="1"/>
  <c r="E2868" i="19" a="1"/>
  <c r="G2867" i="19" a="1"/>
  <c r="R2865" i="19" l="1"/>
  <c r="F2868" i="19"/>
  <c r="V2866" i="19"/>
  <c r="O2865" i="19"/>
  <c r="Q2865" i="19" s="1"/>
  <c r="N2865" i="19"/>
  <c r="P2865" i="19" s="1"/>
  <c r="L2866" i="19"/>
  <c r="M2866" i="19"/>
  <c r="K2866" i="19"/>
  <c r="J2866" i="19"/>
  <c r="I2866" i="19"/>
  <c r="U2866" i="19"/>
  <c r="S2866" i="19"/>
  <c r="T2866" i="19"/>
  <c r="X2866" i="19"/>
  <c r="H2865" i="19"/>
  <c r="G2867" i="19"/>
  <c r="W2867" i="19" s="1"/>
  <c r="E2868" i="19"/>
  <c r="C2870" i="19"/>
  <c r="B2869" i="19"/>
  <c r="N2866" i="19" a="1"/>
  <c r="R2866" i="19" a="1"/>
  <c r="O2866" i="19" a="1"/>
  <c r="F2869" i="19" a="1"/>
  <c r="E2869" i="19" a="1"/>
  <c r="G2868" i="19" a="1"/>
  <c r="R2866" i="19" l="1"/>
  <c r="F2869" i="19"/>
  <c r="V2867" i="19"/>
  <c r="O2866" i="19"/>
  <c r="Q2866" i="19" s="1"/>
  <c r="N2866" i="19"/>
  <c r="P2866" i="19" s="1"/>
  <c r="I2867" i="19"/>
  <c r="K2867" i="19"/>
  <c r="L2867" i="19"/>
  <c r="M2867" i="19"/>
  <c r="T2867" i="19"/>
  <c r="S2867" i="19"/>
  <c r="U2867" i="19"/>
  <c r="X2867" i="19"/>
  <c r="J2867" i="19"/>
  <c r="H2866" i="19"/>
  <c r="G2868" i="19"/>
  <c r="W2868" i="19" s="1"/>
  <c r="E2869" i="19"/>
  <c r="C2871" i="19"/>
  <c r="B2870" i="19"/>
  <c r="N2867" i="19" a="1"/>
  <c r="R2867" i="19" a="1"/>
  <c r="O2867" i="19" a="1"/>
  <c r="F2870" i="19" a="1"/>
  <c r="E2870" i="19" a="1"/>
  <c r="G2869" i="19" a="1"/>
  <c r="R2867" i="19" l="1"/>
  <c r="F2870" i="19"/>
  <c r="V2868" i="19"/>
  <c r="O2867" i="19"/>
  <c r="Q2867" i="19" s="1"/>
  <c r="N2867" i="19"/>
  <c r="P2867" i="19" s="1"/>
  <c r="L2868" i="19"/>
  <c r="K2868" i="19"/>
  <c r="M2868" i="19"/>
  <c r="I2868" i="19"/>
  <c r="S2868" i="19"/>
  <c r="T2868" i="19"/>
  <c r="J2868" i="19"/>
  <c r="U2868" i="19"/>
  <c r="X2868" i="19"/>
  <c r="H2867" i="19"/>
  <c r="G2869" i="19"/>
  <c r="W2869" i="19" s="1"/>
  <c r="E2870" i="19"/>
  <c r="C2872" i="19"/>
  <c r="B2871" i="19"/>
  <c r="N2868" i="19" a="1"/>
  <c r="R2868" i="19" a="1"/>
  <c r="O2868" i="19" a="1"/>
  <c r="F2871" i="19" a="1"/>
  <c r="E2871" i="19" a="1"/>
  <c r="G2870" i="19" a="1"/>
  <c r="R2868" i="19" l="1"/>
  <c r="F2871" i="19"/>
  <c r="V2869" i="19"/>
  <c r="O2868" i="19"/>
  <c r="Q2868" i="19" s="1"/>
  <c r="N2868" i="19"/>
  <c r="P2868" i="19" s="1"/>
  <c r="K2869" i="19"/>
  <c r="L2869" i="19"/>
  <c r="M2869" i="19"/>
  <c r="J2869" i="19"/>
  <c r="I2869" i="19"/>
  <c r="U2869" i="19"/>
  <c r="T2869" i="19"/>
  <c r="X2869" i="19"/>
  <c r="S2869" i="19"/>
  <c r="G2870" i="19"/>
  <c r="H2868" i="19"/>
  <c r="E2871" i="19"/>
  <c r="C2873" i="19"/>
  <c r="B2872" i="19"/>
  <c r="O2869" i="19" a="1"/>
  <c r="R2869" i="19" a="1"/>
  <c r="N2869" i="19" a="1"/>
  <c r="F2872" i="19" a="1"/>
  <c r="E2872" i="19" a="1"/>
  <c r="G2871" i="19" a="1"/>
  <c r="R2869" i="19" l="1"/>
  <c r="F2872" i="19"/>
  <c r="V2870" i="19"/>
  <c r="W2870" i="19"/>
  <c r="O2869" i="19"/>
  <c r="Q2869" i="19" s="1"/>
  <c r="N2869" i="19"/>
  <c r="P2869" i="19" s="1"/>
  <c r="K2870" i="19"/>
  <c r="L2870" i="19"/>
  <c r="M2870" i="19"/>
  <c r="T2870" i="19"/>
  <c r="J2870" i="19"/>
  <c r="U2870" i="19"/>
  <c r="X2870" i="19"/>
  <c r="S2870" i="19"/>
  <c r="I2870" i="19"/>
  <c r="G2871" i="19"/>
  <c r="H2869" i="19"/>
  <c r="E2872" i="19"/>
  <c r="C2874" i="19"/>
  <c r="B2873" i="19"/>
  <c r="R2871" i="19" a="1"/>
  <c r="R2870" i="19" a="1"/>
  <c r="O2870" i="19" a="1"/>
  <c r="N2870" i="19" a="1"/>
  <c r="F2873" i="19" a="1"/>
  <c r="E2873" i="19" a="1"/>
  <c r="G2872" i="19" a="1"/>
  <c r="R2870" i="19" l="1"/>
  <c r="F2873" i="19"/>
  <c r="V2871" i="19"/>
  <c r="W2871" i="19"/>
  <c r="O2870" i="19"/>
  <c r="Q2870" i="19" s="1"/>
  <c r="N2870" i="19"/>
  <c r="P2870" i="19" s="1"/>
  <c r="K2871" i="19"/>
  <c r="M2871" i="19"/>
  <c r="L2871" i="19"/>
  <c r="X2871" i="19"/>
  <c r="I2871" i="19"/>
  <c r="T2871" i="19"/>
  <c r="J2871" i="19"/>
  <c r="S2871" i="19"/>
  <c r="U2871" i="19"/>
  <c r="G2872" i="19"/>
  <c r="H2870" i="19"/>
  <c r="R2871" i="19"/>
  <c r="E2873" i="19"/>
  <c r="C2875" i="19"/>
  <c r="B2874" i="19"/>
  <c r="O2871" i="19" a="1"/>
  <c r="R2872" i="19" a="1"/>
  <c r="N2871" i="19" a="1"/>
  <c r="F2874" i="19" a="1"/>
  <c r="G2873" i="19" a="1"/>
  <c r="E2874" i="19" a="1"/>
  <c r="F2874" i="19" l="1"/>
  <c r="V2872" i="19"/>
  <c r="W2872" i="19"/>
  <c r="O2871" i="19"/>
  <c r="Q2871" i="19" s="1"/>
  <c r="N2871" i="19"/>
  <c r="P2871" i="19" s="1"/>
  <c r="K2872" i="19"/>
  <c r="L2872" i="19"/>
  <c r="M2872" i="19"/>
  <c r="S2872" i="19"/>
  <c r="X2872" i="19"/>
  <c r="J2872" i="19"/>
  <c r="I2872" i="19"/>
  <c r="T2872" i="19"/>
  <c r="U2872" i="19"/>
  <c r="G2873" i="19"/>
  <c r="H2871" i="19"/>
  <c r="R2872" i="19"/>
  <c r="E2874" i="19"/>
  <c r="C2876" i="19"/>
  <c r="B2875" i="19"/>
  <c r="O2872" i="19" a="1"/>
  <c r="N2872" i="19" a="1"/>
  <c r="R2873" i="19" a="1"/>
  <c r="F2875" i="19" a="1"/>
  <c r="E2875" i="19" a="1"/>
  <c r="G2874" i="19" a="1"/>
  <c r="F2875" i="19" l="1"/>
  <c r="V2873" i="19"/>
  <c r="W2873" i="19"/>
  <c r="O2872" i="19"/>
  <c r="Q2872" i="19" s="1"/>
  <c r="N2872" i="19"/>
  <c r="P2872" i="19" s="1"/>
  <c r="M2873" i="19"/>
  <c r="K2873" i="19"/>
  <c r="L2873" i="19"/>
  <c r="U2873" i="19"/>
  <c r="J2873" i="19"/>
  <c r="I2873" i="19"/>
  <c r="T2873" i="19"/>
  <c r="S2873" i="19"/>
  <c r="X2873" i="19"/>
  <c r="H2872" i="19"/>
  <c r="G2874" i="19"/>
  <c r="W2874" i="19" s="1"/>
  <c r="R2873" i="19"/>
  <c r="E2875" i="19"/>
  <c r="C2877" i="19"/>
  <c r="B2876" i="19"/>
  <c r="O2873" i="19" a="1"/>
  <c r="N2873" i="19" a="1"/>
  <c r="F2876" i="19" a="1"/>
  <c r="G2875" i="19" a="1"/>
  <c r="E2876" i="19" a="1"/>
  <c r="F2876" i="19" l="1"/>
  <c r="V2874" i="19"/>
  <c r="O2873" i="19"/>
  <c r="Q2873" i="19" s="1"/>
  <c r="N2873" i="19"/>
  <c r="P2873" i="19" s="1"/>
  <c r="L2874" i="19"/>
  <c r="M2874" i="19"/>
  <c r="K2874" i="19"/>
  <c r="S2874" i="19"/>
  <c r="U2874" i="19"/>
  <c r="J2874" i="19"/>
  <c r="T2874" i="19"/>
  <c r="X2874" i="19"/>
  <c r="I2874" i="19"/>
  <c r="G2875" i="19"/>
  <c r="W2875" i="19" s="1"/>
  <c r="H2873" i="19"/>
  <c r="E2876" i="19"/>
  <c r="C2878" i="19"/>
  <c r="B2877" i="19"/>
  <c r="O2874" i="19" a="1"/>
  <c r="R2874" i="19" a="1"/>
  <c r="N2874" i="19" a="1"/>
  <c r="F2877" i="19" a="1"/>
  <c r="E2877" i="19" a="1"/>
  <c r="G2876" i="19" a="1"/>
  <c r="R2874" i="19" l="1"/>
  <c r="F2877" i="19"/>
  <c r="V2875" i="19"/>
  <c r="O2874" i="19"/>
  <c r="Q2874" i="19" s="1"/>
  <c r="N2874" i="19"/>
  <c r="P2874" i="19" s="1"/>
  <c r="K2875" i="19"/>
  <c r="L2875" i="19"/>
  <c r="M2875" i="19"/>
  <c r="U2875" i="19"/>
  <c r="X2875" i="19"/>
  <c r="J2875" i="19"/>
  <c r="T2875" i="19"/>
  <c r="S2875" i="19"/>
  <c r="I2875" i="19"/>
  <c r="G2876" i="19"/>
  <c r="W2876" i="19" s="1"/>
  <c r="H2874" i="19"/>
  <c r="E2877" i="19"/>
  <c r="C2879" i="19"/>
  <c r="B2878" i="19"/>
  <c r="O2875" i="19" a="1"/>
  <c r="R2875" i="19" a="1"/>
  <c r="N2875" i="19" a="1"/>
  <c r="F2878" i="19" a="1"/>
  <c r="E2878" i="19" a="1"/>
  <c r="G2877" i="19" a="1"/>
  <c r="R2875" i="19" l="1"/>
  <c r="F2878" i="19"/>
  <c r="V2876" i="19"/>
  <c r="O2875" i="19"/>
  <c r="Q2875" i="19" s="1"/>
  <c r="N2875" i="19"/>
  <c r="P2875" i="19" s="1"/>
  <c r="L2876" i="19"/>
  <c r="K2876" i="19"/>
  <c r="M2876" i="19"/>
  <c r="T2876" i="19"/>
  <c r="X2876" i="19"/>
  <c r="I2876" i="19"/>
  <c r="U2876" i="19"/>
  <c r="S2876" i="19"/>
  <c r="J2876" i="19"/>
  <c r="G2877" i="19"/>
  <c r="W2877" i="19" s="1"/>
  <c r="H2875" i="19"/>
  <c r="E2878" i="19"/>
  <c r="C2880" i="19"/>
  <c r="B2879" i="19"/>
  <c r="R2876" i="19" a="1"/>
  <c r="O2876" i="19" a="1"/>
  <c r="N2876" i="19" a="1"/>
  <c r="F2879" i="19" a="1"/>
  <c r="E2879" i="19" a="1"/>
  <c r="G2878" i="19" a="1"/>
  <c r="R2876" i="19" l="1"/>
  <c r="F2879" i="19"/>
  <c r="V2877" i="19"/>
  <c r="O2876" i="19"/>
  <c r="Q2876" i="19" s="1"/>
  <c r="N2876" i="19"/>
  <c r="P2876" i="19" s="1"/>
  <c r="K2877" i="19"/>
  <c r="L2877" i="19"/>
  <c r="M2877" i="19"/>
  <c r="T2877" i="19"/>
  <c r="I2877" i="19"/>
  <c r="J2877" i="19"/>
  <c r="U2877" i="19"/>
  <c r="X2877" i="19"/>
  <c r="S2877" i="19"/>
  <c r="G2878" i="19"/>
  <c r="H2876" i="19"/>
  <c r="E2879" i="19"/>
  <c r="C2881" i="19"/>
  <c r="B2880" i="19"/>
  <c r="N2877" i="19" a="1"/>
  <c r="R2877" i="19" a="1"/>
  <c r="O2877" i="19" a="1"/>
  <c r="R2878" i="19" a="1"/>
  <c r="F2880" i="19" a="1"/>
  <c r="E2880" i="19" a="1"/>
  <c r="G2879" i="19" a="1"/>
  <c r="R2877" i="19" l="1"/>
  <c r="F2880" i="19"/>
  <c r="V2878" i="19"/>
  <c r="W2878" i="19"/>
  <c r="O2877" i="19"/>
  <c r="Q2877" i="19" s="1"/>
  <c r="N2877" i="19"/>
  <c r="P2877" i="19" s="1"/>
  <c r="K2878" i="19"/>
  <c r="L2878" i="19"/>
  <c r="M2878" i="19"/>
  <c r="X2878" i="19"/>
  <c r="H2877" i="19"/>
  <c r="U2878" i="19"/>
  <c r="J2878" i="19"/>
  <c r="I2878" i="19"/>
  <c r="T2878" i="19"/>
  <c r="S2878" i="19"/>
  <c r="G2879" i="19"/>
  <c r="W2879" i="19" s="1"/>
  <c r="R2878" i="19"/>
  <c r="E2880" i="19"/>
  <c r="C2882" i="19"/>
  <c r="B2881" i="19"/>
  <c r="O2878" i="19" a="1"/>
  <c r="N2878" i="19" a="1"/>
  <c r="F2881" i="19" a="1"/>
  <c r="E2881" i="19" a="1"/>
  <c r="G2880" i="19" a="1"/>
  <c r="F2881" i="19" l="1"/>
  <c r="V2879" i="19"/>
  <c r="O2878" i="19"/>
  <c r="Q2878" i="19" s="1"/>
  <c r="N2878" i="19"/>
  <c r="K2879" i="19"/>
  <c r="M2879" i="19"/>
  <c r="L2879" i="19"/>
  <c r="X2879" i="19"/>
  <c r="I2879" i="19"/>
  <c r="J2879" i="19"/>
  <c r="U2879" i="19"/>
  <c r="S2879" i="19"/>
  <c r="T2879" i="19"/>
  <c r="G2880" i="19"/>
  <c r="W2880" i="19" s="1"/>
  <c r="E2881" i="19"/>
  <c r="C2883" i="19"/>
  <c r="B2882" i="19"/>
  <c r="R2879" i="19" a="1"/>
  <c r="O2879" i="19" a="1"/>
  <c r="N2879" i="19" a="1"/>
  <c r="F2882" i="19" a="1"/>
  <c r="E2882" i="19" a="1"/>
  <c r="G2881" i="19" a="1"/>
  <c r="R2879" i="19" l="1"/>
  <c r="F2882" i="19"/>
  <c r="V2880" i="19"/>
  <c r="O2879" i="19"/>
  <c r="Q2879" i="19" s="1"/>
  <c r="H2878" i="19"/>
  <c r="P2878" i="19"/>
  <c r="N2879" i="19"/>
  <c r="P2879" i="19" s="1"/>
  <c r="K2880" i="19"/>
  <c r="L2880" i="19"/>
  <c r="M2880" i="19"/>
  <c r="I2880" i="19"/>
  <c r="T2880" i="19"/>
  <c r="J2880" i="19"/>
  <c r="X2880" i="19"/>
  <c r="S2880" i="19"/>
  <c r="H2879" i="19"/>
  <c r="U2880" i="19"/>
  <c r="G2881" i="19"/>
  <c r="E2882" i="19"/>
  <c r="C2884" i="19"/>
  <c r="B2883" i="19"/>
  <c r="R2880" i="19" a="1"/>
  <c r="N2880" i="19" a="1"/>
  <c r="O2880" i="19" a="1"/>
  <c r="F2883" i="19" a="1"/>
  <c r="E2883" i="19" a="1"/>
  <c r="G2882" i="19" a="1"/>
  <c r="R2880" i="19" l="1"/>
  <c r="F2883" i="19"/>
  <c r="V2881" i="19"/>
  <c r="W2881" i="19"/>
  <c r="O2880" i="19"/>
  <c r="Q2880" i="19" s="1"/>
  <c r="T2881" i="19"/>
  <c r="N2880" i="19"/>
  <c r="P2880" i="19" s="1"/>
  <c r="M2881" i="19"/>
  <c r="K2881" i="19"/>
  <c r="L2881" i="19"/>
  <c r="S2881" i="19"/>
  <c r="U2881" i="19"/>
  <c r="I2881" i="19"/>
  <c r="J2881" i="19"/>
  <c r="X2881" i="19"/>
  <c r="G2882" i="19"/>
  <c r="H2880" i="19"/>
  <c r="E2883" i="19"/>
  <c r="C2885" i="19"/>
  <c r="B2884" i="19"/>
  <c r="R2882" i="19" a="1"/>
  <c r="O2881" i="19" a="1"/>
  <c r="R2881" i="19" a="1"/>
  <c r="N2881" i="19" a="1"/>
  <c r="F2884" i="19" a="1"/>
  <c r="E2884" i="19" a="1"/>
  <c r="G2883" i="19" a="1"/>
  <c r="R2881" i="19" l="1"/>
  <c r="F2884" i="19"/>
  <c r="V2882" i="19"/>
  <c r="W2882" i="19"/>
  <c r="O2881" i="19"/>
  <c r="Q2881" i="19" s="1"/>
  <c r="N2881" i="19"/>
  <c r="P2881" i="19" s="1"/>
  <c r="L2882" i="19"/>
  <c r="M2882" i="19"/>
  <c r="K2882" i="19"/>
  <c r="T2882" i="19"/>
  <c r="X2882" i="19"/>
  <c r="S2882" i="19"/>
  <c r="J2882" i="19"/>
  <c r="I2882" i="19"/>
  <c r="U2882" i="19"/>
  <c r="G2883" i="19"/>
  <c r="R2882" i="19"/>
  <c r="H2881" i="19"/>
  <c r="E2884" i="19"/>
  <c r="C2886" i="19"/>
  <c r="B2885" i="19"/>
  <c r="N2882" i="19" a="1"/>
  <c r="O2882" i="19" a="1"/>
  <c r="R2883" i="19" a="1"/>
  <c r="F2885" i="19" a="1"/>
  <c r="G2884" i="19" a="1"/>
  <c r="E2885" i="19" a="1"/>
  <c r="F2885" i="19" l="1"/>
  <c r="V2883" i="19"/>
  <c r="W2883" i="19"/>
  <c r="O2882" i="19"/>
  <c r="Q2882" i="19" s="1"/>
  <c r="N2882" i="19"/>
  <c r="P2882" i="19" s="1"/>
  <c r="K2883" i="19"/>
  <c r="L2883" i="19"/>
  <c r="M2883" i="19"/>
  <c r="H2882" i="19"/>
  <c r="T2883" i="19"/>
  <c r="S2883" i="19"/>
  <c r="U2883" i="19"/>
  <c r="I2883" i="19"/>
  <c r="X2883" i="19"/>
  <c r="J2883" i="19"/>
  <c r="G2884" i="19"/>
  <c r="W2884" i="19" s="1"/>
  <c r="R2883" i="19"/>
  <c r="E2885" i="19"/>
  <c r="C2887" i="19"/>
  <c r="B2886" i="19"/>
  <c r="N2883" i="19" a="1"/>
  <c r="O2883" i="19" a="1"/>
  <c r="F2886" i="19" a="1"/>
  <c r="E2886" i="19" a="1"/>
  <c r="G2885" i="19" a="1"/>
  <c r="F2886" i="19" l="1"/>
  <c r="V2884" i="19"/>
  <c r="O2883" i="19"/>
  <c r="Q2883" i="19" s="1"/>
  <c r="N2883" i="19"/>
  <c r="P2883" i="19" s="1"/>
  <c r="L2884" i="19"/>
  <c r="K2884" i="19"/>
  <c r="M2884" i="19"/>
  <c r="J2884" i="19"/>
  <c r="I2884" i="19"/>
  <c r="X2884" i="19"/>
  <c r="S2884" i="19"/>
  <c r="U2884" i="19"/>
  <c r="T2884" i="19"/>
  <c r="H2883" i="19"/>
  <c r="G2885" i="19"/>
  <c r="W2885" i="19" s="1"/>
  <c r="E2886" i="19"/>
  <c r="C2888" i="19"/>
  <c r="B2887" i="19"/>
  <c r="R2884" i="19" a="1"/>
  <c r="O2884" i="19" a="1"/>
  <c r="N2884" i="19" a="1"/>
  <c r="F2887" i="19" a="1"/>
  <c r="E2887" i="19" a="1"/>
  <c r="G2886" i="19" a="1"/>
  <c r="R2884" i="19" l="1"/>
  <c r="F2887" i="19"/>
  <c r="V2885" i="19"/>
  <c r="O2884" i="19"/>
  <c r="Q2884" i="19" s="1"/>
  <c r="N2884" i="19"/>
  <c r="P2884" i="19" s="1"/>
  <c r="T2885" i="19"/>
  <c r="S2885" i="19"/>
  <c r="K2885" i="19"/>
  <c r="L2885" i="19"/>
  <c r="M2885" i="19"/>
  <c r="U2885" i="19"/>
  <c r="J2885" i="19"/>
  <c r="I2885" i="19"/>
  <c r="X2885" i="19"/>
  <c r="G2886" i="19"/>
  <c r="H2884" i="19"/>
  <c r="E2887" i="19"/>
  <c r="C2889" i="19"/>
  <c r="B2888" i="19"/>
  <c r="R2885" i="19" a="1"/>
  <c r="O2885" i="19" a="1"/>
  <c r="N2885" i="19" a="1"/>
  <c r="R2886" i="19" a="1"/>
  <c r="F2888" i="19" a="1"/>
  <c r="E2888" i="19" a="1"/>
  <c r="G2887" i="19" a="1"/>
  <c r="R2885" i="19" l="1"/>
  <c r="F2888" i="19"/>
  <c r="V2886" i="19"/>
  <c r="W2886" i="19"/>
  <c r="O2885" i="19"/>
  <c r="Q2885" i="19" s="1"/>
  <c r="N2885" i="19"/>
  <c r="P2885" i="19" s="1"/>
  <c r="K2886" i="19"/>
  <c r="L2886" i="19"/>
  <c r="M2886" i="19"/>
  <c r="S2886" i="19"/>
  <c r="X2886" i="19"/>
  <c r="U2886" i="19"/>
  <c r="T2886" i="19"/>
  <c r="I2886" i="19"/>
  <c r="J2886" i="19"/>
  <c r="G2887" i="19"/>
  <c r="H2885" i="19"/>
  <c r="R2886" i="19"/>
  <c r="E2888" i="19"/>
  <c r="C2890" i="19"/>
  <c r="B2889" i="19"/>
  <c r="O2886" i="19" a="1"/>
  <c r="N2886" i="19" a="1"/>
  <c r="R2887" i="19" a="1"/>
  <c r="F2889" i="19" a="1"/>
  <c r="G2888" i="19" a="1"/>
  <c r="E2889" i="19" a="1"/>
  <c r="F2889" i="19" l="1"/>
  <c r="V2887" i="19"/>
  <c r="W2887" i="19"/>
  <c r="O2886" i="19"/>
  <c r="Q2886" i="19" s="1"/>
  <c r="N2886" i="19"/>
  <c r="P2886" i="19" s="1"/>
  <c r="K2887" i="19"/>
  <c r="M2887" i="19"/>
  <c r="L2887" i="19"/>
  <c r="J2887" i="19"/>
  <c r="U2887" i="19"/>
  <c r="H2886" i="19"/>
  <c r="T2887" i="19"/>
  <c r="X2887" i="19"/>
  <c r="I2887" i="19"/>
  <c r="S2887" i="19"/>
  <c r="G2888" i="19"/>
  <c r="W2888" i="19" s="1"/>
  <c r="R2887" i="19"/>
  <c r="E2889" i="19"/>
  <c r="C2891" i="19"/>
  <c r="B2890" i="19"/>
  <c r="N2887" i="19" a="1"/>
  <c r="O2887" i="19" a="1"/>
  <c r="F2890" i="19" a="1"/>
  <c r="G2889" i="19" a="1"/>
  <c r="E2890" i="19" a="1"/>
  <c r="F2890" i="19" l="1"/>
  <c r="V2888" i="19"/>
  <c r="O2887" i="19"/>
  <c r="Q2887" i="19" s="1"/>
  <c r="N2887" i="19"/>
  <c r="P2887" i="19" s="1"/>
  <c r="K2888" i="19"/>
  <c r="L2888" i="19"/>
  <c r="M2888" i="19"/>
  <c r="U2888" i="19"/>
  <c r="T2888" i="19"/>
  <c r="J2888" i="19"/>
  <c r="X2888" i="19"/>
  <c r="H2887" i="19"/>
  <c r="S2888" i="19"/>
  <c r="I2888" i="19"/>
  <c r="G2889" i="19"/>
  <c r="W2889" i="19" s="1"/>
  <c r="E2890" i="19"/>
  <c r="C2892" i="19"/>
  <c r="B2891" i="19"/>
  <c r="R2888" i="19" a="1"/>
  <c r="O2888" i="19" a="1"/>
  <c r="N2888" i="19" a="1"/>
  <c r="F2891" i="19" a="1"/>
  <c r="E2891" i="19" a="1"/>
  <c r="G2890" i="19" a="1"/>
  <c r="R2888" i="19" l="1"/>
  <c r="F2891" i="19"/>
  <c r="V2889" i="19"/>
  <c r="O2888" i="19"/>
  <c r="Q2888" i="19" s="1"/>
  <c r="N2888" i="19"/>
  <c r="P2888" i="19" s="1"/>
  <c r="M2889" i="19"/>
  <c r="K2889" i="19"/>
  <c r="L2889" i="19"/>
  <c r="X2889" i="19"/>
  <c r="T2889" i="19"/>
  <c r="U2889" i="19"/>
  <c r="J2889" i="19"/>
  <c r="S2889" i="19"/>
  <c r="I2889" i="19"/>
  <c r="G2890" i="19"/>
  <c r="H2888" i="19"/>
  <c r="E2891" i="19"/>
  <c r="C2893" i="19"/>
  <c r="B2892" i="19"/>
  <c r="R2889" i="19" a="1"/>
  <c r="N2889" i="19" a="1"/>
  <c r="R2890" i="19" a="1"/>
  <c r="O2889" i="19" a="1"/>
  <c r="F2892" i="19" a="1"/>
  <c r="G2891" i="19" a="1"/>
  <c r="E2892" i="19" a="1"/>
  <c r="R2889" i="19" l="1"/>
  <c r="F2892" i="19"/>
  <c r="V2890" i="19"/>
  <c r="W2890" i="19"/>
  <c r="O2889" i="19"/>
  <c r="Q2889" i="19" s="1"/>
  <c r="N2889" i="19"/>
  <c r="P2889" i="19" s="1"/>
  <c r="L2890" i="19"/>
  <c r="M2890" i="19"/>
  <c r="K2890" i="19"/>
  <c r="S2890" i="19"/>
  <c r="I2890" i="19"/>
  <c r="J2890" i="19"/>
  <c r="U2890" i="19"/>
  <c r="T2890" i="19"/>
  <c r="X2890" i="19"/>
  <c r="G2891" i="19"/>
  <c r="W2891" i="19" s="1"/>
  <c r="R2890" i="19"/>
  <c r="H2889" i="19"/>
  <c r="E2892" i="19"/>
  <c r="C2894" i="19"/>
  <c r="B2893" i="19"/>
  <c r="N2890" i="19" a="1"/>
  <c r="O2890" i="19" a="1"/>
  <c r="F2893" i="19" a="1"/>
  <c r="E2893" i="19" a="1"/>
  <c r="G2892" i="19" a="1"/>
  <c r="F2893" i="19" l="1"/>
  <c r="V2891" i="19"/>
  <c r="O2890" i="19"/>
  <c r="Q2890" i="19" s="1"/>
  <c r="N2890" i="19"/>
  <c r="P2890" i="19" s="1"/>
  <c r="K2891" i="19"/>
  <c r="L2891" i="19"/>
  <c r="M2891" i="19"/>
  <c r="I2891" i="19"/>
  <c r="X2891" i="19"/>
  <c r="T2891" i="19"/>
  <c r="S2891" i="19"/>
  <c r="U2891" i="19"/>
  <c r="J2891" i="19"/>
  <c r="G2892" i="19"/>
  <c r="H2890" i="19"/>
  <c r="E2893" i="19"/>
  <c r="C2895" i="19"/>
  <c r="B2894" i="19"/>
  <c r="R2891" i="19" a="1"/>
  <c r="R2892" i="19" a="1"/>
  <c r="N2891" i="19" a="1"/>
  <c r="O2891" i="19" a="1"/>
  <c r="F2894" i="19" a="1"/>
  <c r="G2893" i="19" a="1"/>
  <c r="E2894" i="19" a="1"/>
  <c r="R2891" i="19" l="1"/>
  <c r="F2894" i="19"/>
  <c r="V2892" i="19"/>
  <c r="W2892" i="19"/>
  <c r="O2891" i="19"/>
  <c r="Q2891" i="19" s="1"/>
  <c r="N2891" i="19"/>
  <c r="P2891" i="19" s="1"/>
  <c r="L2892" i="19"/>
  <c r="K2892" i="19"/>
  <c r="M2892" i="19"/>
  <c r="T2892" i="19"/>
  <c r="J2892" i="19"/>
  <c r="S2892" i="19"/>
  <c r="H2891" i="19"/>
  <c r="I2892" i="19"/>
  <c r="U2892" i="19"/>
  <c r="X2892" i="19"/>
  <c r="G2893" i="19"/>
  <c r="W2893" i="19" s="1"/>
  <c r="R2892" i="19"/>
  <c r="E2894" i="19"/>
  <c r="C2896" i="19"/>
  <c r="B2895" i="19"/>
  <c r="O2892" i="19" a="1"/>
  <c r="N2892" i="19" a="1"/>
  <c r="F2895" i="19" a="1"/>
  <c r="E2895" i="19" a="1"/>
  <c r="G2894" i="19" a="1"/>
  <c r="F2895" i="19" l="1"/>
  <c r="V2893" i="19"/>
  <c r="O2892" i="19"/>
  <c r="Q2892" i="19" s="1"/>
  <c r="T2893" i="19"/>
  <c r="N2892" i="19"/>
  <c r="P2892" i="19" s="1"/>
  <c r="K2893" i="19"/>
  <c r="L2893" i="19"/>
  <c r="M2893" i="19"/>
  <c r="J2893" i="19"/>
  <c r="X2893" i="19"/>
  <c r="U2893" i="19"/>
  <c r="S2893" i="19"/>
  <c r="I2893" i="19"/>
  <c r="G2894" i="19"/>
  <c r="H2892" i="19"/>
  <c r="E2895" i="19"/>
  <c r="C2897" i="19"/>
  <c r="B2896" i="19"/>
  <c r="O2893" i="19" a="1"/>
  <c r="R2893" i="19" a="1"/>
  <c r="N2893" i="19" a="1"/>
  <c r="R2894" i="19" a="1"/>
  <c r="F2896" i="19" a="1"/>
  <c r="E2896" i="19" a="1"/>
  <c r="G2895" i="19" a="1"/>
  <c r="R2893" i="19" l="1"/>
  <c r="F2896" i="19"/>
  <c r="V2894" i="19"/>
  <c r="W2894" i="19"/>
  <c r="O2893" i="19"/>
  <c r="Q2893" i="19" s="1"/>
  <c r="N2893" i="19"/>
  <c r="P2893" i="19" s="1"/>
  <c r="K2894" i="19"/>
  <c r="L2894" i="19"/>
  <c r="M2894" i="19"/>
  <c r="J2894" i="19"/>
  <c r="I2894" i="19"/>
  <c r="S2894" i="19"/>
  <c r="U2894" i="19"/>
  <c r="X2894" i="19"/>
  <c r="T2894" i="19"/>
  <c r="H2893" i="19"/>
  <c r="G2895" i="19"/>
  <c r="W2895" i="19" s="1"/>
  <c r="R2894" i="19"/>
  <c r="E2896" i="19"/>
  <c r="C2898" i="19"/>
  <c r="B2897" i="19"/>
  <c r="N2894" i="19" a="1"/>
  <c r="O2894" i="19" a="1"/>
  <c r="F2897" i="19" a="1"/>
  <c r="E2897" i="19" a="1"/>
  <c r="G2896" i="19" a="1"/>
  <c r="F2897" i="19" l="1"/>
  <c r="V2895" i="19"/>
  <c r="O2894" i="19"/>
  <c r="Q2894" i="19" s="1"/>
  <c r="N2894" i="19"/>
  <c r="P2894" i="19" s="1"/>
  <c r="K2895" i="19"/>
  <c r="M2895" i="19"/>
  <c r="L2895" i="19"/>
  <c r="H2894" i="19"/>
  <c r="U2895" i="19"/>
  <c r="T2895" i="19"/>
  <c r="S2895" i="19"/>
  <c r="X2895" i="19"/>
  <c r="J2895" i="19"/>
  <c r="I2895" i="19"/>
  <c r="G2896" i="19"/>
  <c r="W2896" i="19" s="1"/>
  <c r="E2897" i="19"/>
  <c r="C2899" i="19"/>
  <c r="B2898" i="19"/>
  <c r="R2895" i="19" a="1"/>
  <c r="O2895" i="19" a="1"/>
  <c r="N2895" i="19" a="1"/>
  <c r="F2898" i="19" a="1"/>
  <c r="E2898" i="19" a="1"/>
  <c r="G2897" i="19" a="1"/>
  <c r="R2895" i="19" l="1"/>
  <c r="F2898" i="19"/>
  <c r="V2896" i="19"/>
  <c r="O2895" i="19"/>
  <c r="Q2895" i="19" s="1"/>
  <c r="N2895" i="19"/>
  <c r="P2895" i="19" s="1"/>
  <c r="K2896" i="19"/>
  <c r="L2896" i="19"/>
  <c r="M2896" i="19"/>
  <c r="X2896" i="19"/>
  <c r="U2896" i="19"/>
  <c r="H2895" i="19"/>
  <c r="I2896" i="19"/>
  <c r="S2896" i="19"/>
  <c r="J2896" i="19"/>
  <c r="T2896" i="19"/>
  <c r="G2897" i="19"/>
  <c r="W2897" i="19" s="1"/>
  <c r="E2898" i="19"/>
  <c r="C2900" i="19"/>
  <c r="B2899" i="19"/>
  <c r="N2896" i="19" a="1"/>
  <c r="R2896" i="19" a="1"/>
  <c r="O2896" i="19" a="1"/>
  <c r="F2899" i="19" a="1"/>
  <c r="E2899" i="19" a="1"/>
  <c r="G2898" i="19" a="1"/>
  <c r="R2896" i="19" l="1"/>
  <c r="F2899" i="19"/>
  <c r="V2897" i="19"/>
  <c r="O2896" i="19"/>
  <c r="Q2896" i="19" s="1"/>
  <c r="N2896" i="19"/>
  <c r="P2896" i="19" s="1"/>
  <c r="M2897" i="19"/>
  <c r="K2897" i="19"/>
  <c r="L2897" i="19"/>
  <c r="J2897" i="19"/>
  <c r="X2897" i="19"/>
  <c r="S2897" i="19"/>
  <c r="U2897" i="19"/>
  <c r="T2897" i="19"/>
  <c r="I2897" i="19"/>
  <c r="G2898" i="19"/>
  <c r="W2898" i="19" s="1"/>
  <c r="H2896" i="19"/>
  <c r="E2899" i="19"/>
  <c r="C2901" i="19"/>
  <c r="B2900" i="19"/>
  <c r="R2897" i="19" a="1"/>
  <c r="O2897" i="19" a="1"/>
  <c r="N2897" i="19" a="1"/>
  <c r="F2900" i="19" a="1"/>
  <c r="E2900" i="19" a="1"/>
  <c r="G2899" i="19" a="1"/>
  <c r="R2897" i="19" l="1"/>
  <c r="F2900" i="19"/>
  <c r="V2898" i="19"/>
  <c r="O2897" i="19"/>
  <c r="Q2897" i="19" s="1"/>
  <c r="N2897" i="19"/>
  <c r="P2897" i="19" s="1"/>
  <c r="L2898" i="19"/>
  <c r="M2898" i="19"/>
  <c r="K2898" i="19"/>
  <c r="I2898" i="19"/>
  <c r="J2898" i="19"/>
  <c r="X2898" i="19"/>
  <c r="T2898" i="19"/>
  <c r="H2897" i="19"/>
  <c r="S2898" i="19"/>
  <c r="U2898" i="19"/>
  <c r="G2899" i="19"/>
  <c r="W2899" i="19" s="1"/>
  <c r="E2900" i="19"/>
  <c r="C2902" i="19"/>
  <c r="B2901" i="19"/>
  <c r="R2898" i="19" a="1"/>
  <c r="O2898" i="19" a="1"/>
  <c r="N2898" i="19" a="1"/>
  <c r="F2901" i="19" a="1"/>
  <c r="E2901" i="19" a="1"/>
  <c r="G2900" i="19" a="1"/>
  <c r="R2898" i="19" l="1"/>
  <c r="F2901" i="19"/>
  <c r="V2899" i="19"/>
  <c r="O2898" i="19"/>
  <c r="Q2898" i="19" s="1"/>
  <c r="N2898" i="19"/>
  <c r="K2899" i="19"/>
  <c r="L2899" i="19"/>
  <c r="M2899" i="19"/>
  <c r="X2899" i="19"/>
  <c r="I2899" i="19"/>
  <c r="J2899" i="19"/>
  <c r="S2899" i="19"/>
  <c r="T2899" i="19"/>
  <c r="U2899" i="19"/>
  <c r="G2900" i="19"/>
  <c r="W2900" i="19" s="1"/>
  <c r="E2901" i="19"/>
  <c r="C2903" i="19"/>
  <c r="B2902" i="19"/>
  <c r="O2899" i="19" a="1"/>
  <c r="R2899" i="19" a="1"/>
  <c r="N2899" i="19" a="1"/>
  <c r="F2902" i="19" a="1"/>
  <c r="E2902" i="19" a="1"/>
  <c r="G2901" i="19" a="1"/>
  <c r="R2899" i="19" l="1"/>
  <c r="F2902" i="19"/>
  <c r="V2900" i="19"/>
  <c r="O2899" i="19"/>
  <c r="Q2899" i="19" s="1"/>
  <c r="H2898" i="19"/>
  <c r="P2898" i="19"/>
  <c r="N2899" i="19"/>
  <c r="L2900" i="19"/>
  <c r="K2900" i="19"/>
  <c r="M2900" i="19"/>
  <c r="X2900" i="19"/>
  <c r="I2900" i="19"/>
  <c r="T2900" i="19"/>
  <c r="S2900" i="19"/>
  <c r="J2900" i="19"/>
  <c r="U2900" i="19"/>
  <c r="G2901" i="19"/>
  <c r="W2901" i="19" s="1"/>
  <c r="E2902" i="19"/>
  <c r="C2904" i="19"/>
  <c r="B2903" i="19"/>
  <c r="R2900" i="19" a="1"/>
  <c r="N2900" i="19" a="1"/>
  <c r="O2900" i="19" a="1"/>
  <c r="F2903" i="19" a="1"/>
  <c r="G2902" i="19" a="1"/>
  <c r="E2903" i="19" a="1"/>
  <c r="R2900" i="19" l="1"/>
  <c r="F2903" i="19"/>
  <c r="V2901" i="19"/>
  <c r="O2900" i="19"/>
  <c r="Q2900" i="19" s="1"/>
  <c r="H2899" i="19"/>
  <c r="P2899" i="19"/>
  <c r="N2900" i="19"/>
  <c r="P2900" i="19" s="1"/>
  <c r="K2901" i="19"/>
  <c r="L2901" i="19"/>
  <c r="M2901" i="19"/>
  <c r="I2901" i="19"/>
  <c r="T2901" i="19"/>
  <c r="U2901" i="19"/>
  <c r="X2901" i="19"/>
  <c r="S2901" i="19"/>
  <c r="J2901" i="19"/>
  <c r="G2902" i="19"/>
  <c r="W2902" i="19" s="1"/>
  <c r="H2900" i="19"/>
  <c r="E2903" i="19"/>
  <c r="C2905" i="19"/>
  <c r="B2904" i="19"/>
  <c r="R2901" i="19" a="1"/>
  <c r="O2901" i="19" a="1"/>
  <c r="N2901" i="19" a="1"/>
  <c r="F2904" i="19" a="1"/>
  <c r="G2903" i="19" a="1"/>
  <c r="E2904" i="19" a="1"/>
  <c r="R2901" i="19" l="1"/>
  <c r="F2904" i="19"/>
  <c r="V2902" i="19"/>
  <c r="O2901" i="19"/>
  <c r="Q2901" i="19" s="1"/>
  <c r="N2901" i="19"/>
  <c r="P2901" i="19" s="1"/>
  <c r="K2902" i="19"/>
  <c r="L2902" i="19"/>
  <c r="M2902" i="19"/>
  <c r="I2902" i="19"/>
  <c r="U2902" i="19"/>
  <c r="S2902" i="19"/>
  <c r="X2902" i="19"/>
  <c r="J2902" i="19"/>
  <c r="H2901" i="19"/>
  <c r="T2902" i="19"/>
  <c r="G2903" i="19"/>
  <c r="W2903" i="19" s="1"/>
  <c r="E2904" i="19"/>
  <c r="C2906" i="19"/>
  <c r="B2905" i="19"/>
  <c r="O2902" i="19" a="1"/>
  <c r="R2902" i="19" a="1"/>
  <c r="N2902" i="19" a="1"/>
  <c r="F2905" i="19" a="1"/>
  <c r="E2905" i="19" a="1"/>
  <c r="G2904" i="19" a="1"/>
  <c r="R2902" i="19" l="1"/>
  <c r="F2905" i="19"/>
  <c r="V2903" i="19"/>
  <c r="O2902" i="19"/>
  <c r="Q2902" i="19" s="1"/>
  <c r="N2902" i="19"/>
  <c r="P2902" i="19" s="1"/>
  <c r="K2903" i="19"/>
  <c r="M2903" i="19"/>
  <c r="L2903" i="19"/>
  <c r="J2903" i="19"/>
  <c r="U2903" i="19"/>
  <c r="X2903" i="19"/>
  <c r="T2903" i="19"/>
  <c r="S2903" i="19"/>
  <c r="I2903" i="19"/>
  <c r="G2904" i="19"/>
  <c r="H2902" i="19"/>
  <c r="E2905" i="19"/>
  <c r="C2907" i="19"/>
  <c r="B2906" i="19"/>
  <c r="N2903" i="19" a="1"/>
  <c r="R2903" i="19" a="1"/>
  <c r="O2903" i="19" a="1"/>
  <c r="R2904" i="19" a="1"/>
  <c r="F2906" i="19" a="1"/>
  <c r="E2906" i="19" a="1"/>
  <c r="G2905" i="19" a="1"/>
  <c r="R2903" i="19" l="1"/>
  <c r="F2906" i="19"/>
  <c r="V2904" i="19"/>
  <c r="W2904" i="19"/>
  <c r="O2903" i="19"/>
  <c r="Q2903" i="19" s="1"/>
  <c r="N2903" i="19"/>
  <c r="P2903" i="19" s="1"/>
  <c r="K2904" i="19"/>
  <c r="L2904" i="19"/>
  <c r="M2904" i="19"/>
  <c r="J2904" i="19"/>
  <c r="U2904" i="19"/>
  <c r="I2904" i="19"/>
  <c r="T2904" i="19"/>
  <c r="X2904" i="19"/>
  <c r="S2904" i="19"/>
  <c r="H2903" i="19"/>
  <c r="G2905" i="19"/>
  <c r="W2905" i="19" s="1"/>
  <c r="R2904" i="19"/>
  <c r="E2906" i="19"/>
  <c r="C2908" i="19"/>
  <c r="B2907" i="19"/>
  <c r="O2904" i="19" a="1"/>
  <c r="N2904" i="19" a="1"/>
  <c r="F2907" i="19" a="1"/>
  <c r="E2907" i="19" a="1"/>
  <c r="G2906" i="19" a="1"/>
  <c r="F2907" i="19" l="1"/>
  <c r="V2905" i="19"/>
  <c r="O2904" i="19"/>
  <c r="Q2904" i="19" s="1"/>
  <c r="T2905" i="19"/>
  <c r="N2904" i="19"/>
  <c r="P2904" i="19" s="1"/>
  <c r="M2905" i="19"/>
  <c r="K2905" i="19"/>
  <c r="L2905" i="19"/>
  <c r="U2905" i="19"/>
  <c r="X2905" i="19"/>
  <c r="I2905" i="19"/>
  <c r="H2904" i="19"/>
  <c r="S2905" i="19"/>
  <c r="J2905" i="19"/>
  <c r="G2906" i="19"/>
  <c r="W2906" i="19" s="1"/>
  <c r="E2907" i="19"/>
  <c r="C2909" i="19"/>
  <c r="B2908" i="19"/>
  <c r="R2905" i="19" a="1"/>
  <c r="O2905" i="19" a="1"/>
  <c r="N2905" i="19" a="1"/>
  <c r="F2908" i="19" a="1"/>
  <c r="E2908" i="19" a="1"/>
  <c r="G2907" i="19" a="1"/>
  <c r="R2905" i="19" l="1"/>
  <c r="F2908" i="19"/>
  <c r="V2906" i="19"/>
  <c r="O2905" i="19"/>
  <c r="Q2905" i="19" s="1"/>
  <c r="N2905" i="19"/>
  <c r="P2905" i="19" s="1"/>
  <c r="L2906" i="19"/>
  <c r="M2906" i="19"/>
  <c r="K2906" i="19"/>
  <c r="J2906" i="19"/>
  <c r="S2906" i="19"/>
  <c r="X2906" i="19"/>
  <c r="T2906" i="19"/>
  <c r="I2906" i="19"/>
  <c r="U2906" i="19"/>
  <c r="G2907" i="19"/>
  <c r="H2905" i="19"/>
  <c r="E2908" i="19"/>
  <c r="C2910" i="19"/>
  <c r="B2909" i="19"/>
  <c r="R2906" i="19" a="1"/>
  <c r="O2906" i="19" a="1"/>
  <c r="N2906" i="19" a="1"/>
  <c r="R2907" i="19" a="1"/>
  <c r="F2909" i="19" a="1"/>
  <c r="E2909" i="19" a="1"/>
  <c r="G2908" i="19" a="1"/>
  <c r="R2906" i="19" l="1"/>
  <c r="F2909" i="19"/>
  <c r="V2907" i="19"/>
  <c r="W2907" i="19"/>
  <c r="O2906" i="19"/>
  <c r="Q2906" i="19" s="1"/>
  <c r="N2906" i="19"/>
  <c r="P2906" i="19" s="1"/>
  <c r="K2907" i="19"/>
  <c r="L2907" i="19"/>
  <c r="M2907" i="19"/>
  <c r="J2907" i="19"/>
  <c r="H2906" i="19"/>
  <c r="X2907" i="19"/>
  <c r="I2907" i="19"/>
  <c r="U2907" i="19"/>
  <c r="S2907" i="19"/>
  <c r="T2907" i="19"/>
  <c r="G2908" i="19"/>
  <c r="W2908" i="19" s="1"/>
  <c r="R2907" i="19"/>
  <c r="E2909" i="19"/>
  <c r="C2911" i="19"/>
  <c r="B2910" i="19"/>
  <c r="O2907" i="19" a="1"/>
  <c r="N2907" i="19" a="1"/>
  <c r="F2910" i="19" a="1"/>
  <c r="G2909" i="19" a="1"/>
  <c r="E2910" i="19" a="1"/>
  <c r="F2910" i="19" l="1"/>
  <c r="V2908" i="19"/>
  <c r="O2907" i="19"/>
  <c r="Q2907" i="19" s="1"/>
  <c r="N2907" i="19"/>
  <c r="P2907" i="19" s="1"/>
  <c r="L2908" i="19"/>
  <c r="K2908" i="19"/>
  <c r="M2908" i="19"/>
  <c r="I2908" i="19"/>
  <c r="X2908" i="19"/>
  <c r="J2908" i="19"/>
  <c r="T2908" i="19"/>
  <c r="U2908" i="19"/>
  <c r="S2908" i="19"/>
  <c r="G2909" i="19"/>
  <c r="H2907" i="19"/>
  <c r="E2910" i="19"/>
  <c r="C2912" i="19"/>
  <c r="B2911" i="19"/>
  <c r="O2908" i="19" a="1"/>
  <c r="R2908" i="19" a="1"/>
  <c r="N2908" i="19" a="1"/>
  <c r="R2909" i="19" a="1"/>
  <c r="F2911" i="19" a="1"/>
  <c r="E2911" i="19" a="1"/>
  <c r="G2910" i="19" a="1"/>
  <c r="R2908" i="19" l="1"/>
  <c r="F2911" i="19"/>
  <c r="V2909" i="19"/>
  <c r="W2909" i="19"/>
  <c r="O2908" i="19"/>
  <c r="Q2908" i="19" s="1"/>
  <c r="N2908" i="19"/>
  <c r="P2908" i="19" s="1"/>
  <c r="K2909" i="19"/>
  <c r="L2909" i="19"/>
  <c r="M2909" i="19"/>
  <c r="T2909" i="19"/>
  <c r="I2909" i="19"/>
  <c r="J2909" i="19"/>
  <c r="S2909" i="19"/>
  <c r="X2909" i="19"/>
  <c r="U2909" i="19"/>
  <c r="G2910" i="19"/>
  <c r="R2909" i="19"/>
  <c r="H2908" i="19"/>
  <c r="E2911" i="19"/>
  <c r="C2913" i="19"/>
  <c r="B2912" i="19"/>
  <c r="N2909" i="19" a="1"/>
  <c r="O2909" i="19" a="1"/>
  <c r="R2910" i="19" a="1"/>
  <c r="F2912" i="19" a="1"/>
  <c r="G2911" i="19" a="1"/>
  <c r="E2912" i="19" a="1"/>
  <c r="F2912" i="19" l="1"/>
  <c r="V2910" i="19"/>
  <c r="W2910" i="19"/>
  <c r="O2909" i="19"/>
  <c r="Q2909" i="19" s="1"/>
  <c r="N2909" i="19"/>
  <c r="P2909" i="19" s="1"/>
  <c r="H2909" i="19"/>
  <c r="L2910" i="19"/>
  <c r="K2910" i="19"/>
  <c r="M2910" i="19"/>
  <c r="S2910" i="19"/>
  <c r="U2910" i="19"/>
  <c r="T2910" i="19"/>
  <c r="J2910" i="19"/>
  <c r="X2910" i="19"/>
  <c r="I2910" i="19"/>
  <c r="G2911" i="19"/>
  <c r="W2911" i="19" s="1"/>
  <c r="R2910" i="19"/>
  <c r="E2912" i="19"/>
  <c r="C2914" i="19"/>
  <c r="B2913" i="19"/>
  <c r="O2910" i="19" a="1"/>
  <c r="N2910" i="19" a="1"/>
  <c r="F2913" i="19" a="1"/>
  <c r="G2912" i="19" a="1"/>
  <c r="E2913" i="19" a="1"/>
  <c r="F2913" i="19" l="1"/>
  <c r="V2911" i="19"/>
  <c r="O2910" i="19"/>
  <c r="Q2910" i="19" s="1"/>
  <c r="N2910" i="19"/>
  <c r="P2910" i="19" s="1"/>
  <c r="K2911" i="19"/>
  <c r="M2911" i="19"/>
  <c r="L2911" i="19"/>
  <c r="S2911" i="19"/>
  <c r="X2911" i="19"/>
  <c r="U2911" i="19"/>
  <c r="J2911" i="19"/>
  <c r="I2911" i="19"/>
  <c r="T2911" i="19"/>
  <c r="G2912" i="19"/>
  <c r="H2910" i="19"/>
  <c r="E2913" i="19"/>
  <c r="C2915" i="19"/>
  <c r="B2914" i="19"/>
  <c r="R2911" i="19" a="1"/>
  <c r="O2911" i="19" a="1"/>
  <c r="R2912" i="19" a="1"/>
  <c r="N2911" i="19" a="1"/>
  <c r="F2914" i="19" a="1"/>
  <c r="E2914" i="19" a="1"/>
  <c r="G2913" i="19" a="1"/>
  <c r="R2911" i="19" l="1"/>
  <c r="F2914" i="19"/>
  <c r="V2912" i="19"/>
  <c r="W2912" i="19"/>
  <c r="O2911" i="19"/>
  <c r="Q2911" i="19" s="1"/>
  <c r="N2911" i="19"/>
  <c r="P2911" i="19" s="1"/>
  <c r="K2912" i="19"/>
  <c r="L2912" i="19"/>
  <c r="M2912" i="19"/>
  <c r="J2912" i="19"/>
  <c r="I2912" i="19"/>
  <c r="U2912" i="19"/>
  <c r="S2912" i="19"/>
  <c r="H2911" i="19"/>
  <c r="X2912" i="19"/>
  <c r="T2912" i="19"/>
  <c r="G2913" i="19"/>
  <c r="W2913" i="19" s="1"/>
  <c r="R2912" i="19"/>
  <c r="E2914" i="19"/>
  <c r="C2916" i="19"/>
  <c r="B2915" i="19"/>
  <c r="O2912" i="19" a="1"/>
  <c r="N2912" i="19" a="1"/>
  <c r="F2915" i="19" a="1"/>
  <c r="G2914" i="19" a="1"/>
  <c r="E2915" i="19" a="1"/>
  <c r="F2915" i="19" l="1"/>
  <c r="V2913" i="19"/>
  <c r="O2912" i="19"/>
  <c r="Q2912" i="19" s="1"/>
  <c r="N2912" i="19"/>
  <c r="P2912" i="19" s="1"/>
  <c r="M2913" i="19"/>
  <c r="K2913" i="19"/>
  <c r="L2913" i="19"/>
  <c r="U2913" i="19"/>
  <c r="X2913" i="19"/>
  <c r="I2913" i="19"/>
  <c r="S2913" i="19"/>
  <c r="T2913" i="19"/>
  <c r="J2913" i="19"/>
  <c r="G2914" i="19"/>
  <c r="H2912" i="19"/>
  <c r="E2915" i="19"/>
  <c r="C2917" i="19"/>
  <c r="B2916" i="19"/>
  <c r="R2914" i="19" a="1"/>
  <c r="R2913" i="19" a="1"/>
  <c r="N2913" i="19" a="1"/>
  <c r="O2913" i="19" a="1"/>
  <c r="F2916" i="19" a="1"/>
  <c r="E2916" i="19" a="1"/>
  <c r="G2915" i="19" a="1"/>
  <c r="R2913" i="19" l="1"/>
  <c r="F2916" i="19"/>
  <c r="V2914" i="19"/>
  <c r="W2914" i="19"/>
  <c r="O2913" i="19"/>
  <c r="Q2913" i="19" s="1"/>
  <c r="N2913" i="19"/>
  <c r="P2913" i="19" s="1"/>
  <c r="L2914" i="19"/>
  <c r="M2914" i="19"/>
  <c r="K2914" i="19"/>
  <c r="I2914" i="19"/>
  <c r="J2914" i="19"/>
  <c r="T2914" i="19"/>
  <c r="U2914" i="19"/>
  <c r="X2914" i="19"/>
  <c r="S2914" i="19"/>
  <c r="H2913" i="19"/>
  <c r="G2915" i="19"/>
  <c r="W2915" i="19" s="1"/>
  <c r="R2914" i="19"/>
  <c r="E2916" i="19"/>
  <c r="C2918" i="19"/>
  <c r="B2917" i="19"/>
  <c r="O2914" i="19" a="1"/>
  <c r="N2914" i="19" a="1"/>
  <c r="F2917" i="19" a="1"/>
  <c r="G2916" i="19" a="1"/>
  <c r="E2917" i="19" a="1"/>
  <c r="F2917" i="19" l="1"/>
  <c r="V2915" i="19"/>
  <c r="O2914" i="19"/>
  <c r="Q2914" i="19" s="1"/>
  <c r="N2914" i="19"/>
  <c r="P2914" i="19" s="1"/>
  <c r="K2915" i="19"/>
  <c r="M2915" i="19"/>
  <c r="L2915" i="19"/>
  <c r="T2915" i="19"/>
  <c r="J2915" i="19"/>
  <c r="X2915" i="19"/>
  <c r="S2915" i="19"/>
  <c r="U2915" i="19"/>
  <c r="I2915" i="19"/>
  <c r="G2916" i="19"/>
  <c r="H2914" i="19"/>
  <c r="E2917" i="19"/>
  <c r="C2919" i="19"/>
  <c r="B2918" i="19"/>
  <c r="O2915" i="19" a="1"/>
  <c r="R2915" i="19" a="1"/>
  <c r="N2915" i="19" a="1"/>
  <c r="R2916" i="19" a="1"/>
  <c r="F2918" i="19" a="1"/>
  <c r="E2918" i="19" a="1"/>
  <c r="G2917" i="19" a="1"/>
  <c r="R2915" i="19" l="1"/>
  <c r="F2918" i="19"/>
  <c r="V2916" i="19"/>
  <c r="W2916" i="19"/>
  <c r="O2915" i="19"/>
  <c r="Q2915" i="19" s="1"/>
  <c r="N2915" i="19"/>
  <c r="P2915" i="19" s="1"/>
  <c r="L2916" i="19"/>
  <c r="K2916" i="19"/>
  <c r="M2916" i="19"/>
  <c r="U2916" i="19"/>
  <c r="J2916" i="19"/>
  <c r="X2916" i="19"/>
  <c r="I2916" i="19"/>
  <c r="T2916" i="19"/>
  <c r="S2916" i="19"/>
  <c r="G2917" i="19"/>
  <c r="H2915" i="19"/>
  <c r="R2916" i="19"/>
  <c r="E2918" i="19"/>
  <c r="C2920" i="19"/>
  <c r="B2919" i="19"/>
  <c r="R2917" i="19" a="1"/>
  <c r="O2916" i="19" a="1"/>
  <c r="N2916" i="19" a="1"/>
  <c r="F2919" i="19" a="1"/>
  <c r="E2919" i="19" a="1"/>
  <c r="G2918" i="19" a="1"/>
  <c r="F2919" i="19" l="1"/>
  <c r="V2917" i="19"/>
  <c r="W2917" i="19"/>
  <c r="O2916" i="19"/>
  <c r="Q2916" i="19" s="1"/>
  <c r="N2916" i="19"/>
  <c r="P2916" i="19" s="1"/>
  <c r="K2917" i="19"/>
  <c r="L2917" i="19"/>
  <c r="M2917" i="19"/>
  <c r="J2917" i="19"/>
  <c r="I2917" i="19"/>
  <c r="X2917" i="19"/>
  <c r="T2917" i="19"/>
  <c r="U2917" i="19"/>
  <c r="S2917" i="19"/>
  <c r="H2916" i="19"/>
  <c r="G2918" i="19"/>
  <c r="W2918" i="19" s="1"/>
  <c r="R2917" i="19"/>
  <c r="E2919" i="19"/>
  <c r="C2921" i="19"/>
  <c r="B2920" i="19"/>
  <c r="O2917" i="19" a="1"/>
  <c r="N2917" i="19" a="1"/>
  <c r="F2920" i="19" a="1"/>
  <c r="G2919" i="19" a="1"/>
  <c r="E2920" i="19" a="1"/>
  <c r="F2920" i="19" l="1"/>
  <c r="V2918" i="19"/>
  <c r="O2917" i="19"/>
  <c r="Q2917" i="19" s="1"/>
  <c r="N2917" i="19"/>
  <c r="P2917" i="19" s="1"/>
  <c r="L2918" i="19"/>
  <c r="K2918" i="19"/>
  <c r="M2918" i="19"/>
  <c r="H2917" i="19"/>
  <c r="X2918" i="19"/>
  <c r="J2918" i="19"/>
  <c r="S2918" i="19"/>
  <c r="I2918" i="19"/>
  <c r="U2918" i="19"/>
  <c r="T2918" i="19"/>
  <c r="G2919" i="19"/>
  <c r="W2919" i="19" s="1"/>
  <c r="E2920" i="19"/>
  <c r="C2922" i="19"/>
  <c r="B2921" i="19"/>
  <c r="R2918" i="19" a="1"/>
  <c r="N2918" i="19" a="1"/>
  <c r="O2918" i="19" a="1"/>
  <c r="F2921" i="19" a="1"/>
  <c r="E2921" i="19" a="1"/>
  <c r="G2920" i="19" a="1"/>
  <c r="R2918" i="19" l="1"/>
  <c r="F2921" i="19"/>
  <c r="V2919" i="19"/>
  <c r="O2918" i="19"/>
  <c r="Q2918" i="19" s="1"/>
  <c r="N2918" i="19"/>
  <c r="P2918" i="19" s="1"/>
  <c r="K2919" i="19"/>
  <c r="M2919" i="19"/>
  <c r="L2919" i="19"/>
  <c r="S2919" i="19"/>
  <c r="J2919" i="19"/>
  <c r="X2919" i="19"/>
  <c r="I2919" i="19"/>
  <c r="T2919" i="19"/>
  <c r="U2919" i="19"/>
  <c r="G2920" i="19"/>
  <c r="H2918" i="19"/>
  <c r="E2921" i="19"/>
  <c r="C2923" i="19"/>
  <c r="B2922" i="19"/>
  <c r="R2919" i="19" a="1"/>
  <c r="O2919" i="19" a="1"/>
  <c r="N2919" i="19" a="1"/>
  <c r="F2922" i="19" a="1"/>
  <c r="E2922" i="19" a="1"/>
  <c r="G2921" i="19" a="1"/>
  <c r="R2919" i="19" l="1"/>
  <c r="F2922" i="19"/>
  <c r="V2920" i="19"/>
  <c r="W2920" i="19"/>
  <c r="O2919" i="19"/>
  <c r="Q2919" i="19" s="1"/>
  <c r="N2919" i="19"/>
  <c r="P2919" i="19" s="1"/>
  <c r="K2920" i="19"/>
  <c r="L2920" i="19"/>
  <c r="M2920" i="19"/>
  <c r="X2920" i="19"/>
  <c r="U2920" i="19"/>
  <c r="S2920" i="19"/>
  <c r="I2920" i="19"/>
  <c r="T2920" i="19"/>
  <c r="J2920" i="19"/>
  <c r="G2921" i="19"/>
  <c r="H2919" i="19"/>
  <c r="E2922" i="19"/>
  <c r="C2924" i="19"/>
  <c r="B2923" i="19"/>
  <c r="R2921" i="19" a="1"/>
  <c r="R2920" i="19" a="1"/>
  <c r="N2920" i="19" a="1"/>
  <c r="O2920" i="19" a="1"/>
  <c r="F2923" i="19" a="1"/>
  <c r="G2922" i="19" a="1"/>
  <c r="E2923" i="19" a="1"/>
  <c r="R2920" i="19" l="1"/>
  <c r="F2923" i="19"/>
  <c r="V2921" i="19"/>
  <c r="W2921" i="19"/>
  <c r="O2920" i="19"/>
  <c r="Q2920" i="19" s="1"/>
  <c r="N2920" i="19"/>
  <c r="P2920" i="19" s="1"/>
  <c r="M2921" i="19"/>
  <c r="K2921" i="19"/>
  <c r="L2921" i="19"/>
  <c r="U2921" i="19"/>
  <c r="I2921" i="19"/>
  <c r="S2921" i="19"/>
  <c r="T2921" i="19"/>
  <c r="X2921" i="19"/>
  <c r="J2921" i="19"/>
  <c r="G2922" i="19"/>
  <c r="R2921" i="19"/>
  <c r="H2920" i="19"/>
  <c r="E2923" i="19"/>
  <c r="C2925" i="19"/>
  <c r="B2924" i="19"/>
  <c r="O2921" i="19" a="1"/>
  <c r="R2922" i="19" a="1"/>
  <c r="N2921" i="19" a="1"/>
  <c r="F2924" i="19" a="1"/>
  <c r="G2923" i="19" a="1"/>
  <c r="E2924" i="19" a="1"/>
  <c r="F2924" i="19" l="1"/>
  <c r="V2922" i="19"/>
  <c r="W2922" i="19"/>
  <c r="O2921" i="19"/>
  <c r="Q2921" i="19" s="1"/>
  <c r="N2921" i="19"/>
  <c r="P2921" i="19" s="1"/>
  <c r="L2922" i="19"/>
  <c r="M2922" i="19"/>
  <c r="K2922" i="19"/>
  <c r="T2922" i="19"/>
  <c r="I2922" i="19"/>
  <c r="X2922" i="19"/>
  <c r="J2922" i="19"/>
  <c r="S2922" i="19"/>
  <c r="U2922" i="19"/>
  <c r="G2923" i="19"/>
  <c r="H2921" i="19"/>
  <c r="R2922" i="19"/>
  <c r="E2924" i="19"/>
  <c r="C2926" i="19"/>
  <c r="B2925" i="19"/>
  <c r="N2922" i="19" a="1"/>
  <c r="O2922" i="19" a="1"/>
  <c r="R2923" i="19" a="1"/>
  <c r="F2925" i="19" a="1"/>
  <c r="G2924" i="19" a="1"/>
  <c r="E2925" i="19" a="1"/>
  <c r="F2925" i="19" l="1"/>
  <c r="V2923" i="19"/>
  <c r="W2923" i="19"/>
  <c r="O2922" i="19"/>
  <c r="Q2922" i="19" s="1"/>
  <c r="N2922" i="19"/>
  <c r="P2922" i="19" s="1"/>
  <c r="K2923" i="19"/>
  <c r="M2923" i="19"/>
  <c r="L2923" i="19"/>
  <c r="T2923" i="19"/>
  <c r="S2923" i="19"/>
  <c r="J2923" i="19"/>
  <c r="X2923" i="19"/>
  <c r="I2923" i="19"/>
  <c r="U2923" i="19"/>
  <c r="G2924" i="19"/>
  <c r="R2923" i="19"/>
  <c r="H2922" i="19"/>
  <c r="E2925" i="19"/>
  <c r="C2927" i="19"/>
  <c r="B2926" i="19"/>
  <c r="R2924" i="19" a="1"/>
  <c r="O2923" i="19" a="1"/>
  <c r="N2923" i="19" a="1"/>
  <c r="F2926" i="19" a="1"/>
  <c r="E2926" i="19" a="1"/>
  <c r="G2925" i="19" a="1"/>
  <c r="F2926" i="19" l="1"/>
  <c r="V2924" i="19"/>
  <c r="W2924" i="19"/>
  <c r="O2923" i="19"/>
  <c r="Q2923" i="19" s="1"/>
  <c r="N2923" i="19"/>
  <c r="P2923" i="19" s="1"/>
  <c r="L2924" i="19"/>
  <c r="K2924" i="19"/>
  <c r="M2924" i="19"/>
  <c r="U2924" i="19"/>
  <c r="T2924" i="19"/>
  <c r="X2924" i="19"/>
  <c r="S2924" i="19"/>
  <c r="J2924" i="19"/>
  <c r="I2924" i="19"/>
  <c r="G2925" i="19"/>
  <c r="R2924" i="19"/>
  <c r="H2923" i="19"/>
  <c r="E2926" i="19"/>
  <c r="C2928" i="19"/>
  <c r="B2927" i="19"/>
  <c r="N2924" i="19" a="1"/>
  <c r="O2924" i="19" a="1"/>
  <c r="F2927" i="19" a="1"/>
  <c r="E2927" i="19" a="1"/>
  <c r="G2926" i="19" a="1"/>
  <c r="F2927" i="19" l="1"/>
  <c r="V2925" i="19"/>
  <c r="W2925" i="19"/>
  <c r="O2924" i="19"/>
  <c r="Q2924" i="19" s="1"/>
  <c r="N2924" i="19"/>
  <c r="P2924" i="19" s="1"/>
  <c r="K2925" i="19"/>
  <c r="L2925" i="19"/>
  <c r="M2925" i="19"/>
  <c r="H2924" i="19"/>
  <c r="S2925" i="19"/>
  <c r="U2925" i="19"/>
  <c r="I2925" i="19"/>
  <c r="X2925" i="19"/>
  <c r="T2925" i="19"/>
  <c r="J2925" i="19"/>
  <c r="G2926" i="19"/>
  <c r="W2926" i="19" s="1"/>
  <c r="E2927" i="19"/>
  <c r="C2929" i="19"/>
  <c r="B2928" i="19"/>
  <c r="R2925" i="19" a="1"/>
  <c r="O2925" i="19" a="1"/>
  <c r="N2925" i="19" a="1"/>
  <c r="F2928" i="19" a="1"/>
  <c r="G2927" i="19" a="1"/>
  <c r="E2928" i="19" a="1"/>
  <c r="R2925" i="19" l="1"/>
  <c r="F2928" i="19"/>
  <c r="V2926" i="19"/>
  <c r="O2925" i="19"/>
  <c r="Q2925" i="19" s="1"/>
  <c r="N2925" i="19"/>
  <c r="P2925" i="19" s="1"/>
  <c r="L2926" i="19"/>
  <c r="K2926" i="19"/>
  <c r="M2926" i="19"/>
  <c r="T2926" i="19"/>
  <c r="U2926" i="19"/>
  <c r="X2926" i="19"/>
  <c r="S2926" i="19"/>
  <c r="J2926" i="19"/>
  <c r="I2926" i="19"/>
  <c r="G2927" i="19"/>
  <c r="H2925" i="19"/>
  <c r="E2928" i="19"/>
  <c r="C2930" i="19"/>
  <c r="B2929" i="19"/>
  <c r="R2926" i="19" a="1"/>
  <c r="O2926" i="19" a="1"/>
  <c r="N2926" i="19" a="1"/>
  <c r="R2927" i="19" a="1"/>
  <c r="F2929" i="19" a="1"/>
  <c r="E2929" i="19" a="1"/>
  <c r="G2928" i="19" a="1"/>
  <c r="R2926" i="19" l="1"/>
  <c r="F2929" i="19"/>
  <c r="V2927" i="19"/>
  <c r="W2927" i="19"/>
  <c r="O2926" i="19"/>
  <c r="Q2926" i="19" s="1"/>
  <c r="N2926" i="19"/>
  <c r="P2926" i="19" s="1"/>
  <c r="K2927" i="19"/>
  <c r="M2927" i="19"/>
  <c r="L2927" i="19"/>
  <c r="U2927" i="19"/>
  <c r="H2926" i="19"/>
  <c r="S2927" i="19"/>
  <c r="T2927" i="19"/>
  <c r="X2927" i="19"/>
  <c r="J2927" i="19"/>
  <c r="I2927" i="19"/>
  <c r="G2928" i="19"/>
  <c r="W2928" i="19" s="1"/>
  <c r="R2927" i="19"/>
  <c r="E2929" i="19"/>
  <c r="C2931" i="19"/>
  <c r="B2930" i="19"/>
  <c r="O2927" i="19" a="1"/>
  <c r="N2927" i="19" a="1"/>
  <c r="F2930" i="19" a="1"/>
  <c r="E2930" i="19" a="1"/>
  <c r="G2929" i="19" a="1"/>
  <c r="F2930" i="19" l="1"/>
  <c r="V2928" i="19"/>
  <c r="O2927" i="19"/>
  <c r="Q2927" i="19" s="1"/>
  <c r="N2927" i="19"/>
  <c r="P2927" i="19" s="1"/>
  <c r="K2928" i="19"/>
  <c r="L2928" i="19"/>
  <c r="M2928" i="19"/>
  <c r="T2928" i="19"/>
  <c r="U2928" i="19"/>
  <c r="S2928" i="19"/>
  <c r="I2928" i="19"/>
  <c r="J2928" i="19"/>
  <c r="X2928" i="19"/>
  <c r="G2929" i="19"/>
  <c r="H2927" i="19"/>
  <c r="E2930" i="19"/>
  <c r="C2932" i="19"/>
  <c r="B2931" i="19"/>
  <c r="O2928" i="19" a="1"/>
  <c r="R2928" i="19" a="1"/>
  <c r="R2929" i="19" a="1"/>
  <c r="N2928" i="19" a="1"/>
  <c r="F2931" i="19" a="1"/>
  <c r="G2930" i="19" a="1"/>
  <c r="E2931" i="19" a="1"/>
  <c r="R2928" i="19" l="1"/>
  <c r="F2931" i="19"/>
  <c r="V2929" i="19"/>
  <c r="W2929" i="19"/>
  <c r="O2928" i="19"/>
  <c r="Q2928" i="19" s="1"/>
  <c r="N2928" i="19"/>
  <c r="P2928" i="19" s="1"/>
  <c r="H2928" i="19"/>
  <c r="M2929" i="19"/>
  <c r="K2929" i="19"/>
  <c r="L2929" i="19"/>
  <c r="X2929" i="19"/>
  <c r="U2929" i="19"/>
  <c r="S2929" i="19"/>
  <c r="I2929" i="19"/>
  <c r="J2929" i="19"/>
  <c r="T2929" i="19"/>
  <c r="G2930" i="19"/>
  <c r="W2930" i="19" s="1"/>
  <c r="R2929" i="19"/>
  <c r="E2931" i="19"/>
  <c r="C2933" i="19"/>
  <c r="B2932" i="19"/>
  <c r="O2929" i="19" a="1"/>
  <c r="N2929" i="19" a="1"/>
  <c r="F2932" i="19" a="1"/>
  <c r="G2931" i="19" a="1"/>
  <c r="E2932" i="19" a="1"/>
  <c r="F2932" i="19" l="1"/>
  <c r="V2930" i="19"/>
  <c r="O2929" i="19"/>
  <c r="Q2929" i="19" s="1"/>
  <c r="N2929" i="19"/>
  <c r="P2929" i="19" s="1"/>
  <c r="L2930" i="19"/>
  <c r="M2930" i="19"/>
  <c r="K2930" i="19"/>
  <c r="T2930" i="19"/>
  <c r="S2930" i="19"/>
  <c r="X2930" i="19"/>
  <c r="J2930" i="19"/>
  <c r="I2930" i="19"/>
  <c r="U2930" i="19"/>
  <c r="G2931" i="19"/>
  <c r="H2929" i="19"/>
  <c r="E2932" i="19"/>
  <c r="C2934" i="19"/>
  <c r="B2933" i="19"/>
  <c r="R2930" i="19" a="1"/>
  <c r="R2931" i="19" a="1"/>
  <c r="O2930" i="19" a="1"/>
  <c r="N2930" i="19" a="1"/>
  <c r="F2933" i="19" a="1"/>
  <c r="E2933" i="19" a="1"/>
  <c r="G2932" i="19" a="1"/>
  <c r="R2930" i="19" l="1"/>
  <c r="F2933" i="19"/>
  <c r="V2931" i="19"/>
  <c r="W2931" i="19"/>
  <c r="O2930" i="19"/>
  <c r="Q2930" i="19" s="1"/>
  <c r="N2930" i="19"/>
  <c r="K2931" i="19"/>
  <c r="M2931" i="19"/>
  <c r="L2931" i="19"/>
  <c r="T2931" i="19"/>
  <c r="U2931" i="19"/>
  <c r="I2931" i="19"/>
  <c r="X2931" i="19"/>
  <c r="S2931" i="19"/>
  <c r="J2931" i="19"/>
  <c r="G2932" i="19"/>
  <c r="W2932" i="19" s="1"/>
  <c r="R2931" i="19"/>
  <c r="E2933" i="19"/>
  <c r="C2935" i="19"/>
  <c r="B2934" i="19"/>
  <c r="O2931" i="19" a="1"/>
  <c r="N2931" i="19" a="1"/>
  <c r="F2934" i="19" a="1"/>
  <c r="E2934" i="19" a="1"/>
  <c r="G2933" i="19" a="1"/>
  <c r="F2934" i="19" l="1"/>
  <c r="V2932" i="19"/>
  <c r="O2931" i="19"/>
  <c r="Q2931" i="19" s="1"/>
  <c r="H2930" i="19"/>
  <c r="P2930" i="19"/>
  <c r="N2931" i="19"/>
  <c r="P2931" i="19" s="1"/>
  <c r="H2931" i="19"/>
  <c r="L2932" i="19"/>
  <c r="K2932" i="19"/>
  <c r="M2932" i="19"/>
  <c r="T2932" i="19"/>
  <c r="X2932" i="19"/>
  <c r="U2932" i="19"/>
  <c r="J2932" i="19"/>
  <c r="I2932" i="19"/>
  <c r="S2932" i="19"/>
  <c r="G2933" i="19"/>
  <c r="E2934" i="19"/>
  <c r="C2936" i="19"/>
  <c r="B2935" i="19"/>
  <c r="R2932" i="19" a="1"/>
  <c r="N2932" i="19" a="1"/>
  <c r="O2932" i="19" a="1"/>
  <c r="R2933" i="19" a="1"/>
  <c r="F2935" i="19" a="1"/>
  <c r="E2935" i="19" a="1"/>
  <c r="G2934" i="19" a="1"/>
  <c r="R2932" i="19" l="1"/>
  <c r="F2935" i="19"/>
  <c r="V2933" i="19"/>
  <c r="W2933" i="19"/>
  <c r="O2932" i="19"/>
  <c r="Q2932" i="19" s="1"/>
  <c r="N2932" i="19"/>
  <c r="P2932" i="19" s="1"/>
  <c r="K2933" i="19"/>
  <c r="L2933" i="19"/>
  <c r="M2933" i="19"/>
  <c r="U2933" i="19"/>
  <c r="H2932" i="19"/>
  <c r="S2933" i="19"/>
  <c r="X2933" i="19"/>
  <c r="T2933" i="19"/>
  <c r="I2933" i="19"/>
  <c r="J2933" i="19"/>
  <c r="G2934" i="19"/>
  <c r="W2934" i="19" s="1"/>
  <c r="R2933" i="19"/>
  <c r="E2935" i="19"/>
  <c r="C2937" i="19"/>
  <c r="B2936" i="19"/>
  <c r="N2933" i="19" a="1"/>
  <c r="O2933" i="19" a="1"/>
  <c r="F2936" i="19" a="1"/>
  <c r="E2936" i="19" a="1"/>
  <c r="G2935" i="19" a="1"/>
  <c r="F2936" i="19" l="1"/>
  <c r="V2934" i="19"/>
  <c r="O2933" i="19"/>
  <c r="Q2933" i="19" s="1"/>
  <c r="N2933" i="19"/>
  <c r="L2934" i="19"/>
  <c r="K2934" i="19"/>
  <c r="M2934" i="19"/>
  <c r="S2934" i="19"/>
  <c r="T2934" i="19"/>
  <c r="X2934" i="19"/>
  <c r="J2934" i="19"/>
  <c r="U2934" i="19"/>
  <c r="I2934" i="19"/>
  <c r="G2935" i="19"/>
  <c r="W2935" i="19" s="1"/>
  <c r="E2936" i="19"/>
  <c r="C2938" i="19"/>
  <c r="B2937" i="19"/>
  <c r="O2934" i="19" a="1"/>
  <c r="R2934" i="19" a="1"/>
  <c r="N2934" i="19" a="1"/>
  <c r="F2937" i="19" a="1"/>
  <c r="E2937" i="19" a="1"/>
  <c r="G2936" i="19" a="1"/>
  <c r="R2934" i="19" l="1"/>
  <c r="F2937" i="19"/>
  <c r="V2935" i="19"/>
  <c r="O2934" i="19"/>
  <c r="Q2934" i="19" s="1"/>
  <c r="H2933" i="19"/>
  <c r="P2933" i="19"/>
  <c r="N2934" i="19"/>
  <c r="P2934" i="19" s="1"/>
  <c r="K2935" i="19"/>
  <c r="M2935" i="19"/>
  <c r="L2935" i="19"/>
  <c r="H2934" i="19"/>
  <c r="S2935" i="19"/>
  <c r="U2935" i="19"/>
  <c r="T2935" i="19"/>
  <c r="X2935" i="19"/>
  <c r="I2935" i="19"/>
  <c r="J2935" i="19"/>
  <c r="G2936" i="19"/>
  <c r="E2937" i="19"/>
  <c r="C2939" i="19"/>
  <c r="B2938" i="19"/>
  <c r="R2935" i="19" a="1"/>
  <c r="R2936" i="19" a="1"/>
  <c r="N2935" i="19" a="1"/>
  <c r="O2935" i="19" a="1"/>
  <c r="F2938" i="19" a="1"/>
  <c r="E2938" i="19" a="1"/>
  <c r="G2937" i="19" a="1"/>
  <c r="R2935" i="19" l="1"/>
  <c r="F2938" i="19"/>
  <c r="V2936" i="19"/>
  <c r="W2936" i="19"/>
  <c r="O2935" i="19"/>
  <c r="Q2935" i="19" s="1"/>
  <c r="N2935" i="19"/>
  <c r="K2936" i="19"/>
  <c r="L2936" i="19"/>
  <c r="M2936" i="19"/>
  <c r="U2936" i="19"/>
  <c r="T2936" i="19"/>
  <c r="X2936" i="19"/>
  <c r="I2936" i="19"/>
  <c r="S2936" i="19"/>
  <c r="J2936" i="19"/>
  <c r="G2937" i="19"/>
  <c r="W2937" i="19" s="1"/>
  <c r="R2936" i="19"/>
  <c r="E2938" i="19"/>
  <c r="C2940" i="19"/>
  <c r="B2939" i="19"/>
  <c r="O2936" i="19" a="1"/>
  <c r="N2936" i="19" a="1"/>
  <c r="F2939" i="19" a="1"/>
  <c r="E2939" i="19" a="1"/>
  <c r="G2938" i="19" a="1"/>
  <c r="F2939" i="19" l="1"/>
  <c r="V2937" i="19"/>
  <c r="O2936" i="19"/>
  <c r="Q2936" i="19" s="1"/>
  <c r="H2935" i="19"/>
  <c r="P2935" i="19"/>
  <c r="N2936" i="19"/>
  <c r="P2936" i="19" s="1"/>
  <c r="M2937" i="19"/>
  <c r="K2937" i="19"/>
  <c r="L2937" i="19"/>
  <c r="H2936" i="19"/>
  <c r="U2937" i="19"/>
  <c r="J2937" i="19"/>
  <c r="S2937" i="19"/>
  <c r="T2937" i="19"/>
  <c r="I2937" i="19"/>
  <c r="X2937" i="19"/>
  <c r="G2938" i="19"/>
  <c r="E2939" i="19"/>
  <c r="C2941" i="19"/>
  <c r="B2940" i="19"/>
  <c r="O2937" i="19" a="1"/>
  <c r="R2937" i="19" a="1"/>
  <c r="N2937" i="19" a="1"/>
  <c r="R2938" i="19" a="1"/>
  <c r="F2940" i="19" a="1"/>
  <c r="G2939" i="19" a="1"/>
  <c r="E2940" i="19" a="1"/>
  <c r="R2937" i="19" l="1"/>
  <c r="F2940" i="19"/>
  <c r="V2938" i="19"/>
  <c r="W2938" i="19"/>
  <c r="O2937" i="19"/>
  <c r="Q2937" i="19" s="1"/>
  <c r="N2937" i="19"/>
  <c r="P2937" i="19" s="1"/>
  <c r="L2938" i="19"/>
  <c r="M2938" i="19"/>
  <c r="K2938" i="19"/>
  <c r="U2938" i="19"/>
  <c r="S2938" i="19"/>
  <c r="T2938" i="19"/>
  <c r="X2938" i="19"/>
  <c r="I2938" i="19"/>
  <c r="J2938" i="19"/>
  <c r="G2939" i="19"/>
  <c r="R2938" i="19"/>
  <c r="H2937" i="19"/>
  <c r="E2940" i="19"/>
  <c r="C2942" i="19"/>
  <c r="B2941" i="19"/>
  <c r="O2938" i="19" a="1"/>
  <c r="N2938" i="19" a="1"/>
  <c r="R2939" i="19" a="1"/>
  <c r="F2941" i="19" a="1"/>
  <c r="E2941" i="19" a="1"/>
  <c r="G2940" i="19" a="1"/>
  <c r="F2941" i="19" l="1"/>
  <c r="V2939" i="19"/>
  <c r="W2939" i="19"/>
  <c r="O2938" i="19"/>
  <c r="Q2938" i="19" s="1"/>
  <c r="N2938" i="19"/>
  <c r="P2938" i="19" s="1"/>
  <c r="K2939" i="19"/>
  <c r="M2939" i="19"/>
  <c r="L2939" i="19"/>
  <c r="T2939" i="19"/>
  <c r="U2939" i="19"/>
  <c r="I2939" i="19"/>
  <c r="J2939" i="19"/>
  <c r="X2939" i="19"/>
  <c r="S2939" i="19"/>
  <c r="G2940" i="19"/>
  <c r="H2938" i="19"/>
  <c r="R2939" i="19"/>
  <c r="E2941" i="19"/>
  <c r="C2943" i="19"/>
  <c r="B2942" i="19"/>
  <c r="R2940" i="19" a="1"/>
  <c r="O2939" i="19" a="1"/>
  <c r="N2939" i="19" a="1"/>
  <c r="F2942" i="19" a="1"/>
  <c r="G2941" i="19" a="1"/>
  <c r="E2942" i="19" a="1"/>
  <c r="F2942" i="19" l="1"/>
  <c r="V2940" i="19"/>
  <c r="W2940" i="19"/>
  <c r="O2939" i="19"/>
  <c r="Q2939" i="19" s="1"/>
  <c r="N2939" i="19"/>
  <c r="P2939" i="19" s="1"/>
  <c r="L2940" i="19"/>
  <c r="K2940" i="19"/>
  <c r="M2940" i="19"/>
  <c r="U2940" i="19"/>
  <c r="S2940" i="19"/>
  <c r="J2940" i="19"/>
  <c r="I2940" i="19"/>
  <c r="T2940" i="19"/>
  <c r="X2940" i="19"/>
  <c r="G2941" i="19"/>
  <c r="H2939" i="19"/>
  <c r="R2940" i="19"/>
  <c r="E2942" i="19"/>
  <c r="C2944" i="19"/>
  <c r="B2943" i="19"/>
  <c r="R2941" i="19" a="1"/>
  <c r="O2940" i="19" a="1"/>
  <c r="N2940" i="19" a="1"/>
  <c r="F2943" i="19" a="1"/>
  <c r="G2942" i="19" a="1"/>
  <c r="E2943" i="19" a="1"/>
  <c r="F2943" i="19" l="1"/>
  <c r="V2941" i="19"/>
  <c r="W2941" i="19"/>
  <c r="O2940" i="19"/>
  <c r="Q2940" i="19" s="1"/>
  <c r="N2940" i="19"/>
  <c r="P2940" i="19" s="1"/>
  <c r="K2941" i="19"/>
  <c r="L2941" i="19"/>
  <c r="M2941" i="19"/>
  <c r="J2941" i="19"/>
  <c r="X2941" i="19"/>
  <c r="I2941" i="19"/>
  <c r="S2941" i="19"/>
  <c r="U2941" i="19"/>
  <c r="T2941" i="19"/>
  <c r="G2942" i="19"/>
  <c r="R2941" i="19"/>
  <c r="H2940" i="19"/>
  <c r="E2943" i="19"/>
  <c r="C2945" i="19"/>
  <c r="B2944" i="19"/>
  <c r="O2941" i="19" a="1"/>
  <c r="N2941" i="19" a="1"/>
  <c r="R2942" i="19" a="1"/>
  <c r="F2944" i="19" a="1"/>
  <c r="G2943" i="19" a="1"/>
  <c r="E2944" i="19" a="1"/>
  <c r="F2944" i="19" l="1"/>
  <c r="V2942" i="19"/>
  <c r="W2942" i="19"/>
  <c r="O2941" i="19"/>
  <c r="Q2941" i="19" s="1"/>
  <c r="N2941" i="19"/>
  <c r="P2941" i="19" s="1"/>
  <c r="H2941" i="19"/>
  <c r="L2942" i="19"/>
  <c r="K2942" i="19"/>
  <c r="M2942" i="19"/>
  <c r="U2942" i="19"/>
  <c r="X2942" i="19"/>
  <c r="T2942" i="19"/>
  <c r="J2942" i="19"/>
  <c r="S2942" i="19"/>
  <c r="I2942" i="19"/>
  <c r="G2943" i="19"/>
  <c r="W2943" i="19" s="1"/>
  <c r="R2942" i="19"/>
  <c r="E2944" i="19"/>
  <c r="C2946" i="19"/>
  <c r="B2945" i="19"/>
  <c r="N2942" i="19" a="1"/>
  <c r="O2942" i="19" a="1"/>
  <c r="F2945" i="19" a="1"/>
  <c r="E2945" i="19" a="1"/>
  <c r="G2944" i="19" a="1"/>
  <c r="F2945" i="19" l="1"/>
  <c r="V2943" i="19"/>
  <c r="O2942" i="19"/>
  <c r="Q2942" i="19" s="1"/>
  <c r="N2942" i="19"/>
  <c r="P2942" i="19" s="1"/>
  <c r="K2943" i="19"/>
  <c r="M2943" i="19"/>
  <c r="L2943" i="19"/>
  <c r="J2943" i="19"/>
  <c r="X2943" i="19"/>
  <c r="T2943" i="19"/>
  <c r="U2943" i="19"/>
  <c r="I2943" i="19"/>
  <c r="S2943" i="19"/>
  <c r="G2944" i="19"/>
  <c r="H2942" i="19"/>
  <c r="E2945" i="19"/>
  <c r="C2947" i="19"/>
  <c r="B2946" i="19"/>
  <c r="O2943" i="19" a="1"/>
  <c r="R2944" i="19" a="1"/>
  <c r="R2943" i="19" a="1"/>
  <c r="N2943" i="19" a="1"/>
  <c r="F2946" i="19" a="1"/>
  <c r="E2946" i="19" a="1"/>
  <c r="G2945" i="19" a="1"/>
  <c r="R2943" i="19" l="1"/>
  <c r="F2946" i="19"/>
  <c r="V2944" i="19"/>
  <c r="W2944" i="19"/>
  <c r="O2943" i="19"/>
  <c r="Q2943" i="19" s="1"/>
  <c r="N2943" i="19"/>
  <c r="P2943" i="19" s="1"/>
  <c r="K2944" i="19"/>
  <c r="L2944" i="19"/>
  <c r="M2944" i="19"/>
  <c r="H2943" i="19"/>
  <c r="T2944" i="19"/>
  <c r="I2944" i="19"/>
  <c r="J2944" i="19"/>
  <c r="S2944" i="19"/>
  <c r="X2944" i="19"/>
  <c r="U2944" i="19"/>
  <c r="G2945" i="19"/>
  <c r="W2945" i="19" s="1"/>
  <c r="R2944" i="19"/>
  <c r="E2946" i="19"/>
  <c r="C2948" i="19"/>
  <c r="B2947" i="19"/>
  <c r="O2944" i="19" a="1"/>
  <c r="N2944" i="19" a="1"/>
  <c r="F2947" i="19" a="1"/>
  <c r="E2947" i="19" a="1"/>
  <c r="G2946" i="19" a="1"/>
  <c r="F2947" i="19" l="1"/>
  <c r="V2945" i="19"/>
  <c r="O2944" i="19"/>
  <c r="Q2944" i="19" s="1"/>
  <c r="N2944" i="19"/>
  <c r="P2944" i="19" s="1"/>
  <c r="M2945" i="19"/>
  <c r="K2945" i="19"/>
  <c r="L2945" i="19"/>
  <c r="T2945" i="19"/>
  <c r="J2945" i="19"/>
  <c r="X2945" i="19"/>
  <c r="I2945" i="19"/>
  <c r="U2945" i="19"/>
  <c r="S2945" i="19"/>
  <c r="G2946" i="19"/>
  <c r="H2944" i="19"/>
  <c r="E2947" i="19"/>
  <c r="C2949" i="19"/>
  <c r="B2948" i="19"/>
  <c r="O2945" i="19" a="1"/>
  <c r="R2945" i="19" a="1"/>
  <c r="N2945" i="19" a="1"/>
  <c r="R2946" i="19" a="1"/>
  <c r="F2948" i="19" a="1"/>
  <c r="E2948" i="19" a="1"/>
  <c r="G2947" i="19" a="1"/>
  <c r="R2945" i="19" l="1"/>
  <c r="F2948" i="19"/>
  <c r="V2946" i="19"/>
  <c r="W2946" i="19"/>
  <c r="O2945" i="19"/>
  <c r="Q2945" i="19" s="1"/>
  <c r="N2945" i="19"/>
  <c r="P2945" i="19" s="1"/>
  <c r="H2945" i="19"/>
  <c r="L2946" i="19"/>
  <c r="M2946" i="19"/>
  <c r="K2946" i="19"/>
  <c r="X2946" i="19"/>
  <c r="J2946" i="19"/>
  <c r="S2946" i="19"/>
  <c r="I2946" i="19"/>
  <c r="U2946" i="19"/>
  <c r="T2946" i="19"/>
  <c r="G2947" i="19"/>
  <c r="W2947" i="19" s="1"/>
  <c r="R2946" i="19"/>
  <c r="E2948" i="19"/>
  <c r="C2950" i="19"/>
  <c r="B2949" i="19"/>
  <c r="N2946" i="19" a="1"/>
  <c r="O2946" i="19" a="1"/>
  <c r="F2949" i="19" a="1"/>
  <c r="E2949" i="19" a="1"/>
  <c r="G2948" i="19" a="1"/>
  <c r="F2949" i="19" l="1"/>
  <c r="V2947" i="19"/>
  <c r="O2946" i="19"/>
  <c r="Q2946" i="19" s="1"/>
  <c r="N2946" i="19"/>
  <c r="P2946" i="19" s="1"/>
  <c r="K2947" i="19"/>
  <c r="M2947" i="19"/>
  <c r="L2947" i="19"/>
  <c r="I2947" i="19"/>
  <c r="X2947" i="19"/>
  <c r="U2947" i="19"/>
  <c r="J2947" i="19"/>
  <c r="T2947" i="19"/>
  <c r="S2947" i="19"/>
  <c r="G2948" i="19"/>
  <c r="H2946" i="19"/>
  <c r="E2949" i="19"/>
  <c r="C2951" i="19"/>
  <c r="B2950" i="19"/>
  <c r="N2947" i="19" a="1"/>
  <c r="R2948" i="19" a="1"/>
  <c r="R2947" i="19" a="1"/>
  <c r="O2947" i="19" a="1"/>
  <c r="F2950" i="19" a="1"/>
  <c r="E2950" i="19" a="1"/>
  <c r="G2949" i="19" a="1"/>
  <c r="R2947" i="19" l="1"/>
  <c r="F2950" i="19"/>
  <c r="V2948" i="19"/>
  <c r="W2948" i="19"/>
  <c r="O2947" i="19"/>
  <c r="Q2947" i="19" s="1"/>
  <c r="N2947" i="19"/>
  <c r="P2947" i="19" s="1"/>
  <c r="H2947" i="19"/>
  <c r="L2948" i="19"/>
  <c r="K2948" i="19"/>
  <c r="M2948" i="19"/>
  <c r="U2948" i="19"/>
  <c r="X2948" i="19"/>
  <c r="J2948" i="19"/>
  <c r="I2948" i="19"/>
  <c r="S2948" i="19"/>
  <c r="T2948" i="19"/>
  <c r="G2949" i="19"/>
  <c r="W2949" i="19" s="1"/>
  <c r="R2948" i="19"/>
  <c r="E2950" i="19"/>
  <c r="C2952" i="19"/>
  <c r="B2951" i="19"/>
  <c r="O2948" i="19" a="1"/>
  <c r="N2948" i="19" a="1"/>
  <c r="F2951" i="19" a="1"/>
  <c r="E2951" i="19" a="1"/>
  <c r="G2950" i="19" a="1"/>
  <c r="F2951" i="19" l="1"/>
  <c r="V2949" i="19"/>
  <c r="O2948" i="19"/>
  <c r="Q2948" i="19" s="1"/>
  <c r="N2948" i="19"/>
  <c r="P2948" i="19" s="1"/>
  <c r="K2949" i="19"/>
  <c r="L2949" i="19"/>
  <c r="M2949" i="19"/>
  <c r="U2949" i="19"/>
  <c r="I2949" i="19"/>
  <c r="X2949" i="19"/>
  <c r="S2949" i="19"/>
  <c r="T2949" i="19"/>
  <c r="H2948" i="19"/>
  <c r="J2949" i="19"/>
  <c r="G2950" i="19"/>
  <c r="W2950" i="19" s="1"/>
  <c r="E2951" i="19"/>
  <c r="C2953" i="19"/>
  <c r="B2952" i="19"/>
  <c r="N2949" i="19" a="1"/>
  <c r="R2949" i="19" a="1"/>
  <c r="O2949" i="19" a="1"/>
  <c r="F2952" i="19" a="1"/>
  <c r="E2952" i="19" a="1"/>
  <c r="G2951" i="19" a="1"/>
  <c r="R2949" i="19" l="1"/>
  <c r="F2952" i="19"/>
  <c r="V2950" i="19"/>
  <c r="O2949" i="19"/>
  <c r="Q2949" i="19" s="1"/>
  <c r="N2949" i="19"/>
  <c r="P2949" i="19" s="1"/>
  <c r="L2950" i="19"/>
  <c r="K2950" i="19"/>
  <c r="M2950" i="19"/>
  <c r="S2950" i="19"/>
  <c r="J2950" i="19"/>
  <c r="T2950" i="19"/>
  <c r="I2950" i="19"/>
  <c r="X2950" i="19"/>
  <c r="U2950" i="19"/>
  <c r="G2951" i="19"/>
  <c r="H2949" i="19"/>
  <c r="E2952" i="19"/>
  <c r="C2954" i="19"/>
  <c r="B2953" i="19"/>
  <c r="R2950" i="19" a="1"/>
  <c r="O2950" i="19" a="1"/>
  <c r="R2951" i="19" a="1"/>
  <c r="N2950" i="19" a="1"/>
  <c r="F2953" i="19" a="1"/>
  <c r="E2953" i="19" a="1"/>
  <c r="G2952" i="19" a="1"/>
  <c r="R2950" i="19" l="1"/>
  <c r="F2953" i="19"/>
  <c r="V2951" i="19"/>
  <c r="W2951" i="19"/>
  <c r="O2950" i="19"/>
  <c r="Q2950" i="19" s="1"/>
  <c r="N2950" i="19"/>
  <c r="P2950" i="19" s="1"/>
  <c r="H2950" i="19"/>
  <c r="K2951" i="19"/>
  <c r="M2951" i="19"/>
  <c r="L2951" i="19"/>
  <c r="X2951" i="19"/>
  <c r="U2951" i="19"/>
  <c r="T2951" i="19"/>
  <c r="J2951" i="19"/>
  <c r="I2951" i="19"/>
  <c r="S2951" i="19"/>
  <c r="G2952" i="19"/>
  <c r="W2952" i="19" s="1"/>
  <c r="R2951" i="19"/>
  <c r="E2953" i="19"/>
  <c r="C2955" i="19"/>
  <c r="B2954" i="19"/>
  <c r="N2951" i="19" a="1"/>
  <c r="O2951" i="19" a="1"/>
  <c r="F2954" i="19" a="1"/>
  <c r="G2953" i="19" a="1"/>
  <c r="E2954" i="19" a="1"/>
  <c r="F2954" i="19" l="1"/>
  <c r="V2952" i="19"/>
  <c r="O2951" i="19"/>
  <c r="Q2951" i="19" s="1"/>
  <c r="N2951" i="19"/>
  <c r="P2951" i="19" s="1"/>
  <c r="K2952" i="19"/>
  <c r="L2952" i="19"/>
  <c r="M2952" i="19"/>
  <c r="I2952" i="19"/>
  <c r="X2952" i="19"/>
  <c r="S2952" i="19"/>
  <c r="J2952" i="19"/>
  <c r="U2952" i="19"/>
  <c r="T2952" i="19"/>
  <c r="G2953" i="19"/>
  <c r="H2951" i="19"/>
  <c r="E2954" i="19"/>
  <c r="C2956" i="19"/>
  <c r="B2955" i="19"/>
  <c r="R2952" i="19" a="1"/>
  <c r="O2952" i="19" a="1"/>
  <c r="N2952" i="19" a="1"/>
  <c r="R2953" i="19" a="1"/>
  <c r="F2955" i="19" a="1"/>
  <c r="E2955" i="19" a="1"/>
  <c r="G2954" i="19" a="1"/>
  <c r="R2952" i="19" l="1"/>
  <c r="F2955" i="19"/>
  <c r="V2953" i="19"/>
  <c r="W2953" i="19"/>
  <c r="O2952" i="19"/>
  <c r="Q2952" i="19" s="1"/>
  <c r="N2952" i="19"/>
  <c r="P2952" i="19" s="1"/>
  <c r="M2953" i="19"/>
  <c r="K2953" i="19"/>
  <c r="L2953" i="19"/>
  <c r="I2953" i="19"/>
  <c r="U2953" i="19"/>
  <c r="T2953" i="19"/>
  <c r="X2953" i="19"/>
  <c r="J2953" i="19"/>
  <c r="S2953" i="19"/>
  <c r="H2952" i="19"/>
  <c r="G2954" i="19"/>
  <c r="W2954" i="19" s="1"/>
  <c r="R2953" i="19"/>
  <c r="E2955" i="19"/>
  <c r="C2957" i="19"/>
  <c r="B2956" i="19"/>
  <c r="N2953" i="19" a="1"/>
  <c r="O2953" i="19" a="1"/>
  <c r="F2956" i="19" a="1"/>
  <c r="G2955" i="19" a="1"/>
  <c r="E2956" i="19" a="1"/>
  <c r="F2956" i="19" l="1"/>
  <c r="V2954" i="19"/>
  <c r="O2953" i="19"/>
  <c r="Q2953" i="19" s="1"/>
  <c r="N2953" i="19"/>
  <c r="P2953" i="19" s="1"/>
  <c r="L2954" i="19"/>
  <c r="M2954" i="19"/>
  <c r="K2954" i="19"/>
  <c r="T2954" i="19"/>
  <c r="H2953" i="19"/>
  <c r="X2954" i="19"/>
  <c r="I2954" i="19"/>
  <c r="S2954" i="19"/>
  <c r="U2954" i="19"/>
  <c r="J2954" i="19"/>
  <c r="G2955" i="19"/>
  <c r="W2955" i="19" s="1"/>
  <c r="E2956" i="19"/>
  <c r="C2958" i="19"/>
  <c r="B2957" i="19"/>
  <c r="R2954" i="19" a="1"/>
  <c r="N2954" i="19" a="1"/>
  <c r="O2954" i="19" a="1"/>
  <c r="F2957" i="19" a="1"/>
  <c r="E2957" i="19" a="1"/>
  <c r="G2956" i="19" a="1"/>
  <c r="R2954" i="19" l="1"/>
  <c r="F2957" i="19"/>
  <c r="V2955" i="19"/>
  <c r="O2954" i="19"/>
  <c r="Q2954" i="19" s="1"/>
  <c r="N2954" i="19"/>
  <c r="K2955" i="19"/>
  <c r="M2955" i="19"/>
  <c r="L2955" i="19"/>
  <c r="X2955" i="19"/>
  <c r="J2955" i="19"/>
  <c r="U2955" i="19"/>
  <c r="I2955" i="19"/>
  <c r="T2955" i="19"/>
  <c r="S2955" i="19"/>
  <c r="G2956" i="19"/>
  <c r="W2956" i="19" s="1"/>
  <c r="E2957" i="19"/>
  <c r="C2959" i="19"/>
  <c r="B2958" i="19"/>
  <c r="N2955" i="19" a="1"/>
  <c r="R2955" i="19" a="1"/>
  <c r="O2955" i="19" a="1"/>
  <c r="F2958" i="19" a="1"/>
  <c r="E2958" i="19" a="1"/>
  <c r="G2957" i="19" a="1"/>
  <c r="R2955" i="19" l="1"/>
  <c r="F2958" i="19"/>
  <c r="V2956" i="19"/>
  <c r="O2955" i="19"/>
  <c r="Q2955" i="19" s="1"/>
  <c r="H2954" i="19"/>
  <c r="P2954" i="19"/>
  <c r="N2955" i="19"/>
  <c r="P2955" i="19" s="1"/>
  <c r="L2956" i="19"/>
  <c r="K2956" i="19"/>
  <c r="M2956" i="19"/>
  <c r="J2956" i="19"/>
  <c r="T2956" i="19"/>
  <c r="S2956" i="19"/>
  <c r="I2956" i="19"/>
  <c r="X2956" i="19"/>
  <c r="U2956" i="19"/>
  <c r="G2957" i="19"/>
  <c r="W2957" i="19" s="1"/>
  <c r="H2955" i="19"/>
  <c r="E2958" i="19"/>
  <c r="C2960" i="19"/>
  <c r="B2959" i="19"/>
  <c r="R2956" i="19" a="1"/>
  <c r="O2956" i="19" a="1"/>
  <c r="N2956" i="19" a="1"/>
  <c r="F2959" i="19" a="1"/>
  <c r="E2959" i="19" a="1"/>
  <c r="G2958" i="19" a="1"/>
  <c r="R2956" i="19" l="1"/>
  <c r="F2959" i="19"/>
  <c r="V2957" i="19"/>
  <c r="O2956" i="19"/>
  <c r="Q2956" i="19" s="1"/>
  <c r="N2956" i="19"/>
  <c r="P2956" i="19" s="1"/>
  <c r="K2957" i="19"/>
  <c r="L2957" i="19"/>
  <c r="M2957" i="19"/>
  <c r="I2957" i="19"/>
  <c r="S2957" i="19"/>
  <c r="U2957" i="19"/>
  <c r="X2957" i="19"/>
  <c r="T2957" i="19"/>
  <c r="J2957" i="19"/>
  <c r="G2958" i="19"/>
  <c r="H2956" i="19"/>
  <c r="E2959" i="19"/>
  <c r="C2961" i="19"/>
  <c r="B2960" i="19"/>
  <c r="N2957" i="19" a="1"/>
  <c r="R2957" i="19" a="1"/>
  <c r="O2957" i="19" a="1"/>
  <c r="R2958" i="19" a="1"/>
  <c r="F2960" i="19" a="1"/>
  <c r="G2959" i="19" a="1"/>
  <c r="E2960" i="19" a="1"/>
  <c r="R2957" i="19" l="1"/>
  <c r="F2960" i="19"/>
  <c r="V2958" i="19"/>
  <c r="W2958" i="19"/>
  <c r="O2957" i="19"/>
  <c r="Q2957" i="19" s="1"/>
  <c r="N2957" i="19"/>
  <c r="P2957" i="19" s="1"/>
  <c r="L2958" i="19"/>
  <c r="K2958" i="19"/>
  <c r="M2958" i="19"/>
  <c r="U2958" i="19"/>
  <c r="T2958" i="19"/>
  <c r="I2958" i="19"/>
  <c r="X2958" i="19"/>
  <c r="S2958" i="19"/>
  <c r="J2958" i="19"/>
  <c r="G2959" i="19"/>
  <c r="H2957" i="19"/>
  <c r="R2958" i="19"/>
  <c r="E2960" i="19"/>
  <c r="C2962" i="19"/>
  <c r="B2961" i="19"/>
  <c r="O2958" i="19" a="1"/>
  <c r="N2958" i="19" a="1"/>
  <c r="F2961" i="19" a="1"/>
  <c r="E2961" i="19" a="1"/>
  <c r="G2960" i="19" a="1"/>
  <c r="F2961" i="19" l="1"/>
  <c r="V2959" i="19"/>
  <c r="W2959" i="19"/>
  <c r="O2958" i="19"/>
  <c r="Q2958" i="19" s="1"/>
  <c r="N2958" i="19"/>
  <c r="P2958" i="19" s="1"/>
  <c r="K2959" i="19"/>
  <c r="M2959" i="19"/>
  <c r="L2959" i="19"/>
  <c r="T2959" i="19"/>
  <c r="I2959" i="19"/>
  <c r="U2959" i="19"/>
  <c r="J2959" i="19"/>
  <c r="X2959" i="19"/>
  <c r="S2959" i="19"/>
  <c r="G2960" i="19"/>
  <c r="H2958" i="19"/>
  <c r="E2961" i="19"/>
  <c r="C2963" i="19"/>
  <c r="B2962" i="19"/>
  <c r="O2959" i="19" a="1"/>
  <c r="N2959" i="19" a="1"/>
  <c r="R2959" i="19" a="1"/>
  <c r="R2960" i="19" a="1"/>
  <c r="F2962" i="19" a="1"/>
  <c r="G2961" i="19" a="1"/>
  <c r="E2962" i="19" a="1"/>
  <c r="R2959" i="19" l="1"/>
  <c r="F2962" i="19"/>
  <c r="V2960" i="19"/>
  <c r="W2960" i="19"/>
  <c r="O2959" i="19"/>
  <c r="Q2959" i="19" s="1"/>
  <c r="N2959" i="19"/>
  <c r="P2959" i="19" s="1"/>
  <c r="K2960" i="19"/>
  <c r="L2960" i="19"/>
  <c r="M2960" i="19"/>
  <c r="U2960" i="19"/>
  <c r="X2960" i="19"/>
  <c r="T2960" i="19"/>
  <c r="I2960" i="19"/>
  <c r="S2960" i="19"/>
  <c r="J2960" i="19"/>
  <c r="G2961" i="19"/>
  <c r="R2960" i="19"/>
  <c r="H2959" i="19"/>
  <c r="E2962" i="19"/>
  <c r="C2964" i="19"/>
  <c r="B2963" i="19"/>
  <c r="R2961" i="19" a="1"/>
  <c r="O2960" i="19" a="1"/>
  <c r="N2960" i="19" a="1"/>
  <c r="F2963" i="19" a="1"/>
  <c r="G2962" i="19" a="1"/>
  <c r="E2963" i="19" a="1"/>
  <c r="F2963" i="19" l="1"/>
  <c r="V2961" i="19"/>
  <c r="W2961" i="19"/>
  <c r="O2960" i="19"/>
  <c r="Q2960" i="19" s="1"/>
  <c r="N2960" i="19"/>
  <c r="P2960" i="19" s="1"/>
  <c r="M2961" i="19"/>
  <c r="K2961" i="19"/>
  <c r="L2961" i="19"/>
  <c r="X2961" i="19"/>
  <c r="S2961" i="19"/>
  <c r="T2961" i="19"/>
  <c r="J2961" i="19"/>
  <c r="I2961" i="19"/>
  <c r="U2961" i="19"/>
  <c r="H2960" i="19"/>
  <c r="G2962" i="19"/>
  <c r="W2962" i="19" s="1"/>
  <c r="R2961" i="19"/>
  <c r="E2963" i="19"/>
  <c r="C2965" i="19"/>
  <c r="B2964" i="19"/>
  <c r="N2961" i="19" a="1"/>
  <c r="O2961" i="19" a="1"/>
  <c r="F2964" i="19" a="1"/>
  <c r="G2963" i="19" a="1"/>
  <c r="E2964" i="19" a="1"/>
  <c r="F2964" i="19" l="1"/>
  <c r="V2962" i="19"/>
  <c r="O2961" i="19"/>
  <c r="Q2961" i="19" s="1"/>
  <c r="N2961" i="19"/>
  <c r="L2962" i="19"/>
  <c r="M2962" i="19"/>
  <c r="K2962" i="19"/>
  <c r="I2962" i="19"/>
  <c r="T2962" i="19"/>
  <c r="X2962" i="19"/>
  <c r="U2962" i="19"/>
  <c r="S2962" i="19"/>
  <c r="J2962" i="19"/>
  <c r="G2963" i="19"/>
  <c r="W2963" i="19" s="1"/>
  <c r="E2964" i="19"/>
  <c r="C2966" i="19"/>
  <c r="B2965" i="19"/>
  <c r="O2962" i="19" a="1"/>
  <c r="N2962" i="19" a="1"/>
  <c r="R2962" i="19" a="1"/>
  <c r="F2965" i="19" a="1"/>
  <c r="E2965" i="19" a="1"/>
  <c r="G2964" i="19" a="1"/>
  <c r="R2962" i="19" l="1"/>
  <c r="F2965" i="19"/>
  <c r="V2963" i="19"/>
  <c r="O2962" i="19"/>
  <c r="Q2962" i="19" s="1"/>
  <c r="H2961" i="19"/>
  <c r="P2961" i="19"/>
  <c r="N2962" i="19"/>
  <c r="K2963" i="19"/>
  <c r="M2963" i="19"/>
  <c r="L2963" i="19"/>
  <c r="X2963" i="19"/>
  <c r="J2963" i="19"/>
  <c r="I2963" i="19"/>
  <c r="S2963" i="19"/>
  <c r="T2963" i="19"/>
  <c r="U2963" i="19"/>
  <c r="G2964" i="19"/>
  <c r="W2964" i="19" s="1"/>
  <c r="E2965" i="19"/>
  <c r="C2967" i="19"/>
  <c r="B2966" i="19"/>
  <c r="O2963" i="19" a="1"/>
  <c r="N2963" i="19" a="1"/>
  <c r="R2963" i="19" a="1"/>
  <c r="F2966" i="19" a="1"/>
  <c r="G2965" i="19" a="1"/>
  <c r="E2966" i="19" a="1"/>
  <c r="R2963" i="19" l="1"/>
  <c r="F2966" i="19"/>
  <c r="V2964" i="19"/>
  <c r="O2963" i="19"/>
  <c r="Q2963" i="19" s="1"/>
  <c r="H2962" i="19"/>
  <c r="P2962" i="19"/>
  <c r="N2963" i="19"/>
  <c r="P2963" i="19" s="1"/>
  <c r="L2964" i="19"/>
  <c r="M2964" i="19"/>
  <c r="K2964" i="19"/>
  <c r="X2964" i="19"/>
  <c r="S2964" i="19"/>
  <c r="T2964" i="19"/>
  <c r="I2964" i="19"/>
  <c r="J2964" i="19"/>
  <c r="U2964" i="19"/>
  <c r="G2965" i="19"/>
  <c r="W2965" i="19" s="1"/>
  <c r="H2963" i="19"/>
  <c r="E2966" i="19"/>
  <c r="C2968" i="19"/>
  <c r="B2967" i="19"/>
  <c r="R2964" i="19" a="1"/>
  <c r="N2964" i="19" a="1"/>
  <c r="O2964" i="19" a="1"/>
  <c r="F2967" i="19" a="1"/>
  <c r="E2967" i="19" a="1"/>
  <c r="G2966" i="19" a="1"/>
  <c r="R2964" i="19" l="1"/>
  <c r="F2967" i="19"/>
  <c r="V2965" i="19"/>
  <c r="O2964" i="19"/>
  <c r="Q2964" i="19" s="1"/>
  <c r="N2964" i="19"/>
  <c r="P2964" i="19" s="1"/>
  <c r="K2965" i="19"/>
  <c r="L2965" i="19"/>
  <c r="M2965" i="19"/>
  <c r="I2965" i="19"/>
  <c r="J2965" i="19"/>
  <c r="X2965" i="19"/>
  <c r="T2965" i="19"/>
  <c r="S2965" i="19"/>
  <c r="U2965" i="19"/>
  <c r="G2966" i="19"/>
  <c r="H2964" i="19"/>
  <c r="E2967" i="19"/>
  <c r="C2969" i="19"/>
  <c r="B2968" i="19"/>
  <c r="N2965" i="19" a="1"/>
  <c r="R2965" i="19" a="1"/>
  <c r="O2965" i="19" a="1"/>
  <c r="R2966" i="19" a="1"/>
  <c r="F2968" i="19" a="1"/>
  <c r="E2968" i="19" a="1"/>
  <c r="G2967" i="19" a="1"/>
  <c r="R2965" i="19" l="1"/>
  <c r="F2968" i="19"/>
  <c r="V2966" i="19"/>
  <c r="W2966" i="19"/>
  <c r="O2965" i="19"/>
  <c r="Q2965" i="19" s="1"/>
  <c r="N2965" i="19"/>
  <c r="P2965" i="19" s="1"/>
  <c r="L2966" i="19"/>
  <c r="M2966" i="19"/>
  <c r="K2966" i="19"/>
  <c r="J2966" i="19"/>
  <c r="U2966" i="19"/>
  <c r="I2966" i="19"/>
  <c r="T2966" i="19"/>
  <c r="S2966" i="19"/>
  <c r="X2966" i="19"/>
  <c r="G2967" i="19"/>
  <c r="H2965" i="19"/>
  <c r="R2966" i="19"/>
  <c r="E2968" i="19"/>
  <c r="C2970" i="19"/>
  <c r="B2969" i="19"/>
  <c r="O2966" i="19" a="1"/>
  <c r="R2967" i="19" a="1"/>
  <c r="N2966" i="19" a="1"/>
  <c r="F2969" i="19" a="1"/>
  <c r="G2968" i="19" a="1"/>
  <c r="E2969" i="19" a="1"/>
  <c r="F2969" i="19" l="1"/>
  <c r="V2967" i="19"/>
  <c r="W2967" i="19"/>
  <c r="O2966" i="19"/>
  <c r="Q2966" i="19" s="1"/>
  <c r="N2966" i="19"/>
  <c r="P2966" i="19" s="1"/>
  <c r="K2967" i="19"/>
  <c r="M2967" i="19"/>
  <c r="L2967" i="19"/>
  <c r="S2967" i="19"/>
  <c r="U2967" i="19"/>
  <c r="X2967" i="19"/>
  <c r="J2967" i="19"/>
  <c r="T2967" i="19"/>
  <c r="I2967" i="19"/>
  <c r="G2968" i="19"/>
  <c r="R2967" i="19"/>
  <c r="H2966" i="19"/>
  <c r="E2969" i="19"/>
  <c r="C2971" i="19"/>
  <c r="B2970" i="19"/>
  <c r="O2967" i="19" a="1"/>
  <c r="N2967" i="19" a="1"/>
  <c r="R2968" i="19" a="1"/>
  <c r="F2970" i="19" a="1"/>
  <c r="E2970" i="19" a="1"/>
  <c r="G2969" i="19" a="1"/>
  <c r="F2970" i="19" l="1"/>
  <c r="V2968" i="19"/>
  <c r="W2968" i="19"/>
  <c r="O2967" i="19"/>
  <c r="Q2967" i="19" s="1"/>
  <c r="N2967" i="19"/>
  <c r="P2967" i="19" s="1"/>
  <c r="K2968" i="19"/>
  <c r="L2968" i="19"/>
  <c r="M2968" i="19"/>
  <c r="T2968" i="19"/>
  <c r="U2968" i="19"/>
  <c r="J2968" i="19"/>
  <c r="X2968" i="19"/>
  <c r="I2968" i="19"/>
  <c r="S2968" i="19"/>
  <c r="H2967" i="19"/>
  <c r="G2969" i="19"/>
  <c r="W2969" i="19" s="1"/>
  <c r="R2968" i="19"/>
  <c r="E2970" i="19"/>
  <c r="C2972" i="19"/>
  <c r="B2971" i="19"/>
  <c r="O2968" i="19" a="1"/>
  <c r="N2968" i="19" a="1"/>
  <c r="F2971" i="19" a="1"/>
  <c r="E2971" i="19" a="1"/>
  <c r="G2970" i="19" a="1"/>
  <c r="F2971" i="19" l="1"/>
  <c r="V2969" i="19"/>
  <c r="O2968" i="19"/>
  <c r="Q2968" i="19" s="1"/>
  <c r="N2968" i="19"/>
  <c r="P2968" i="19" s="1"/>
  <c r="M2969" i="19"/>
  <c r="K2969" i="19"/>
  <c r="L2969" i="19"/>
  <c r="T2969" i="19"/>
  <c r="U2969" i="19"/>
  <c r="X2969" i="19"/>
  <c r="J2969" i="19"/>
  <c r="I2969" i="19"/>
  <c r="S2969" i="19"/>
  <c r="G2970" i="19"/>
  <c r="H2968" i="19"/>
  <c r="E2971" i="19"/>
  <c r="C2973" i="19"/>
  <c r="B2972" i="19"/>
  <c r="O2969" i="19" a="1"/>
  <c r="R2970" i="19" a="1"/>
  <c r="R2969" i="19" a="1"/>
  <c r="N2969" i="19" a="1"/>
  <c r="F2972" i="19" a="1"/>
  <c r="E2972" i="19" a="1"/>
  <c r="G2971" i="19" a="1"/>
  <c r="R2969" i="19" l="1"/>
  <c r="F2972" i="19"/>
  <c r="V2970" i="19"/>
  <c r="W2970" i="19"/>
  <c r="O2969" i="19"/>
  <c r="Q2969" i="19" s="1"/>
  <c r="N2969" i="19"/>
  <c r="P2969" i="19" s="1"/>
  <c r="L2970" i="19"/>
  <c r="M2970" i="19"/>
  <c r="K2970" i="19"/>
  <c r="T2970" i="19"/>
  <c r="I2970" i="19"/>
  <c r="U2970" i="19"/>
  <c r="J2970" i="19"/>
  <c r="X2970" i="19"/>
  <c r="S2970" i="19"/>
  <c r="G2971" i="19"/>
  <c r="H2969" i="19"/>
  <c r="R2970" i="19"/>
  <c r="E2972" i="19"/>
  <c r="C2974" i="19"/>
  <c r="B2973" i="19"/>
  <c r="O2970" i="19" a="1"/>
  <c r="N2970" i="19" a="1"/>
  <c r="R2971" i="19" a="1"/>
  <c r="F2973" i="19" a="1"/>
  <c r="G2972" i="19" a="1"/>
  <c r="E2973" i="19" a="1"/>
  <c r="F2973" i="19" l="1"/>
  <c r="V2971" i="19"/>
  <c r="W2971" i="19"/>
  <c r="O2970" i="19"/>
  <c r="Q2970" i="19" s="1"/>
  <c r="N2970" i="19"/>
  <c r="P2970" i="19" s="1"/>
  <c r="K2971" i="19"/>
  <c r="M2971" i="19"/>
  <c r="L2971" i="19"/>
  <c r="T2971" i="19"/>
  <c r="X2971" i="19"/>
  <c r="J2971" i="19"/>
  <c r="U2971" i="19"/>
  <c r="I2971" i="19"/>
  <c r="S2971" i="19"/>
  <c r="G2972" i="19"/>
  <c r="H2970" i="19"/>
  <c r="R2971" i="19"/>
  <c r="E2973" i="19"/>
  <c r="C2975" i="19"/>
  <c r="B2974" i="19"/>
  <c r="N2971" i="19" a="1"/>
  <c r="R2972" i="19" a="1"/>
  <c r="O2971" i="19" a="1"/>
  <c r="F2974" i="19" a="1"/>
  <c r="E2974" i="19" a="1"/>
  <c r="G2973" i="19" a="1"/>
  <c r="F2974" i="19" l="1"/>
  <c r="V2972" i="19"/>
  <c r="W2972" i="19"/>
  <c r="O2971" i="19"/>
  <c r="Q2971" i="19" s="1"/>
  <c r="N2971" i="19"/>
  <c r="P2971" i="19" s="1"/>
  <c r="L2972" i="19"/>
  <c r="K2972" i="19"/>
  <c r="M2972" i="19"/>
  <c r="T2972" i="19"/>
  <c r="J2972" i="19"/>
  <c r="I2972" i="19"/>
  <c r="X2972" i="19"/>
  <c r="U2972" i="19"/>
  <c r="S2972" i="19"/>
  <c r="G2973" i="19"/>
  <c r="H2971" i="19"/>
  <c r="R2972" i="19"/>
  <c r="E2974" i="19"/>
  <c r="C2976" i="19"/>
  <c r="B2975" i="19"/>
  <c r="O2972" i="19" a="1"/>
  <c r="R2973" i="19" a="1"/>
  <c r="N2972" i="19" a="1"/>
  <c r="F2975" i="19" a="1"/>
  <c r="G2974" i="19" a="1"/>
  <c r="E2975" i="19" a="1"/>
  <c r="F2975" i="19" l="1"/>
  <c r="V2973" i="19"/>
  <c r="W2973" i="19"/>
  <c r="O2972" i="19"/>
  <c r="Q2972" i="19" s="1"/>
  <c r="N2972" i="19"/>
  <c r="P2972" i="19" s="1"/>
  <c r="K2973" i="19"/>
  <c r="L2973" i="19"/>
  <c r="M2973" i="19"/>
  <c r="X2973" i="19"/>
  <c r="I2973" i="19"/>
  <c r="J2973" i="19"/>
  <c r="S2973" i="19"/>
  <c r="U2973" i="19"/>
  <c r="T2973" i="19"/>
  <c r="H2972" i="19"/>
  <c r="G2974" i="19"/>
  <c r="W2974" i="19" s="1"/>
  <c r="R2973" i="19"/>
  <c r="E2975" i="19"/>
  <c r="C2977" i="19"/>
  <c r="B2976" i="19"/>
  <c r="O2973" i="19" a="1"/>
  <c r="N2973" i="19" a="1"/>
  <c r="F2976" i="19" a="1"/>
  <c r="E2976" i="19" a="1"/>
  <c r="G2975" i="19" a="1"/>
  <c r="F2976" i="19" l="1"/>
  <c r="V2974" i="19"/>
  <c r="O2973" i="19"/>
  <c r="Q2973" i="19" s="1"/>
  <c r="N2973" i="19"/>
  <c r="P2973" i="19" s="1"/>
  <c r="L2974" i="19"/>
  <c r="K2974" i="19"/>
  <c r="M2974" i="19"/>
  <c r="T2974" i="19"/>
  <c r="J2974" i="19"/>
  <c r="X2974" i="19"/>
  <c r="S2974" i="19"/>
  <c r="I2974" i="19"/>
  <c r="U2974" i="19"/>
  <c r="G2975" i="19"/>
  <c r="H2973" i="19"/>
  <c r="E2976" i="19"/>
  <c r="C2978" i="19"/>
  <c r="B2977" i="19"/>
  <c r="R2974" i="19" a="1"/>
  <c r="O2974" i="19" a="1"/>
  <c r="N2974" i="19" a="1"/>
  <c r="R2975" i="19" a="1"/>
  <c r="F2977" i="19" a="1"/>
  <c r="G2976" i="19" a="1"/>
  <c r="E2977" i="19" a="1"/>
  <c r="R2974" i="19" l="1"/>
  <c r="F2977" i="19"/>
  <c r="V2975" i="19"/>
  <c r="W2975" i="19"/>
  <c r="O2974" i="19"/>
  <c r="Q2974" i="19" s="1"/>
  <c r="N2974" i="19"/>
  <c r="P2974" i="19" s="1"/>
  <c r="K2975" i="19"/>
  <c r="M2975" i="19"/>
  <c r="L2975" i="19"/>
  <c r="J2975" i="19"/>
  <c r="T2975" i="19"/>
  <c r="S2975" i="19"/>
  <c r="X2975" i="19"/>
  <c r="U2975" i="19"/>
  <c r="I2975" i="19"/>
  <c r="G2976" i="19"/>
  <c r="R2975" i="19"/>
  <c r="H2974" i="19"/>
  <c r="E2977" i="19"/>
  <c r="C2979" i="19"/>
  <c r="B2978" i="19"/>
  <c r="O2975" i="19" a="1"/>
  <c r="R2976" i="19" a="1"/>
  <c r="N2975" i="19" a="1"/>
  <c r="F2978" i="19" a="1"/>
  <c r="G2977" i="19" a="1"/>
  <c r="E2978" i="19" a="1"/>
  <c r="F2978" i="19" l="1"/>
  <c r="V2976" i="19"/>
  <c r="W2976" i="19"/>
  <c r="O2975" i="19"/>
  <c r="Q2975" i="19" s="1"/>
  <c r="N2975" i="19"/>
  <c r="P2975" i="19" s="1"/>
  <c r="K2976" i="19"/>
  <c r="L2976" i="19"/>
  <c r="M2976" i="19"/>
  <c r="X2976" i="19"/>
  <c r="T2976" i="19"/>
  <c r="I2976" i="19"/>
  <c r="S2976" i="19"/>
  <c r="J2976" i="19"/>
  <c r="U2976" i="19"/>
  <c r="G2977" i="19"/>
  <c r="H2975" i="19"/>
  <c r="R2976" i="19"/>
  <c r="E2978" i="19"/>
  <c r="C2980" i="19"/>
  <c r="B2979" i="19"/>
  <c r="N2976" i="19" a="1"/>
  <c r="O2976" i="19" a="1"/>
  <c r="R2977" i="19" a="1"/>
  <c r="F2979" i="19" a="1"/>
  <c r="G2978" i="19" a="1"/>
  <c r="E2979" i="19" a="1"/>
  <c r="F2979" i="19" l="1"/>
  <c r="V2977" i="19"/>
  <c r="W2977" i="19"/>
  <c r="O2976" i="19"/>
  <c r="Q2976" i="19" s="1"/>
  <c r="N2976" i="19"/>
  <c r="P2976" i="19" s="1"/>
  <c r="H2976" i="19"/>
  <c r="M2977" i="19"/>
  <c r="K2977" i="19"/>
  <c r="L2977" i="19"/>
  <c r="I2977" i="19"/>
  <c r="X2977" i="19"/>
  <c r="S2977" i="19"/>
  <c r="J2977" i="19"/>
  <c r="T2977" i="19"/>
  <c r="U2977" i="19"/>
  <c r="G2978" i="19"/>
  <c r="W2978" i="19" s="1"/>
  <c r="R2977" i="19"/>
  <c r="E2979" i="19"/>
  <c r="C2981" i="19"/>
  <c r="B2980" i="19"/>
  <c r="N2977" i="19" a="1"/>
  <c r="O2977" i="19" a="1"/>
  <c r="F2980" i="19" a="1"/>
  <c r="G2979" i="19" a="1"/>
  <c r="E2980" i="19" a="1"/>
  <c r="F2980" i="19" l="1"/>
  <c r="V2978" i="19"/>
  <c r="O2977" i="19"/>
  <c r="Q2977" i="19" s="1"/>
  <c r="N2977" i="19"/>
  <c r="P2977" i="19" s="1"/>
  <c r="L2978" i="19"/>
  <c r="M2978" i="19"/>
  <c r="K2978" i="19"/>
  <c r="S2978" i="19"/>
  <c r="H2977" i="19"/>
  <c r="T2978" i="19"/>
  <c r="U2978" i="19"/>
  <c r="X2978" i="19"/>
  <c r="I2978" i="19"/>
  <c r="J2978" i="19"/>
  <c r="G2979" i="19"/>
  <c r="W2979" i="19" s="1"/>
  <c r="E2980" i="19"/>
  <c r="C2982" i="19"/>
  <c r="B2981" i="19"/>
  <c r="R2978" i="19" a="1"/>
  <c r="O2978" i="19" a="1"/>
  <c r="N2978" i="19" a="1"/>
  <c r="F2981" i="19" a="1"/>
  <c r="E2981" i="19" a="1"/>
  <c r="G2980" i="19" a="1"/>
  <c r="R2978" i="19" l="1"/>
  <c r="F2981" i="19"/>
  <c r="V2979" i="19"/>
  <c r="O2978" i="19"/>
  <c r="Q2978" i="19" s="1"/>
  <c r="N2978" i="19"/>
  <c r="P2978" i="19" s="1"/>
  <c r="K2979" i="19"/>
  <c r="M2979" i="19"/>
  <c r="L2979" i="19"/>
  <c r="X2979" i="19"/>
  <c r="T2979" i="19"/>
  <c r="H2978" i="19"/>
  <c r="I2979" i="19"/>
  <c r="J2979" i="19"/>
  <c r="S2979" i="19"/>
  <c r="U2979" i="19"/>
  <c r="G2980" i="19"/>
  <c r="W2980" i="19" s="1"/>
  <c r="E2981" i="19"/>
  <c r="C2983" i="19"/>
  <c r="B2982" i="19"/>
  <c r="N2979" i="19" a="1"/>
  <c r="R2979" i="19" a="1"/>
  <c r="O2979" i="19" a="1"/>
  <c r="F2982" i="19" a="1"/>
  <c r="E2982" i="19" a="1"/>
  <c r="G2981" i="19" a="1"/>
  <c r="R2979" i="19" l="1"/>
  <c r="F2982" i="19"/>
  <c r="V2980" i="19"/>
  <c r="O2979" i="19"/>
  <c r="Q2979" i="19" s="1"/>
  <c r="N2979" i="19"/>
  <c r="P2979" i="19" s="1"/>
  <c r="L2980" i="19"/>
  <c r="K2980" i="19"/>
  <c r="M2980" i="19"/>
  <c r="X2980" i="19"/>
  <c r="U2980" i="19"/>
  <c r="S2980" i="19"/>
  <c r="T2980" i="19"/>
  <c r="J2980" i="19"/>
  <c r="I2980" i="19"/>
  <c r="H2979" i="19"/>
  <c r="G2981" i="19"/>
  <c r="W2981" i="19" s="1"/>
  <c r="E2982" i="19"/>
  <c r="C2984" i="19"/>
  <c r="B2983" i="19"/>
  <c r="O2980" i="19" a="1"/>
  <c r="R2980" i="19" a="1"/>
  <c r="N2980" i="19" a="1"/>
  <c r="F2983" i="19" a="1"/>
  <c r="E2983" i="19" a="1"/>
  <c r="G2982" i="19" a="1"/>
  <c r="R2980" i="19" l="1"/>
  <c r="F2983" i="19"/>
  <c r="V2981" i="19"/>
  <c r="O2980" i="19"/>
  <c r="Q2980" i="19" s="1"/>
  <c r="N2980" i="19"/>
  <c r="P2980" i="19" s="1"/>
  <c r="K2981" i="19"/>
  <c r="L2981" i="19"/>
  <c r="M2981" i="19"/>
  <c r="I2981" i="19"/>
  <c r="T2981" i="19"/>
  <c r="X2981" i="19"/>
  <c r="S2981" i="19"/>
  <c r="U2981" i="19"/>
  <c r="J2981" i="19"/>
  <c r="G2982" i="19"/>
  <c r="H2980" i="19"/>
  <c r="E2983" i="19"/>
  <c r="C2985" i="19"/>
  <c r="B2984" i="19"/>
  <c r="R2981" i="19" a="1"/>
  <c r="N2981" i="19" a="1"/>
  <c r="O2981" i="19" a="1"/>
  <c r="R2982" i="19" a="1"/>
  <c r="F2984" i="19" a="1"/>
  <c r="E2984" i="19" a="1"/>
  <c r="G2983" i="19" a="1"/>
  <c r="R2981" i="19" l="1"/>
  <c r="F2984" i="19"/>
  <c r="V2982" i="19"/>
  <c r="W2982" i="19"/>
  <c r="O2981" i="19"/>
  <c r="Q2981" i="19" s="1"/>
  <c r="N2981" i="19"/>
  <c r="P2981" i="19" s="1"/>
  <c r="L2982" i="19"/>
  <c r="K2982" i="19"/>
  <c r="M2982" i="19"/>
  <c r="U2982" i="19"/>
  <c r="I2982" i="19"/>
  <c r="S2982" i="19"/>
  <c r="J2982" i="19"/>
  <c r="X2982" i="19"/>
  <c r="T2982" i="19"/>
  <c r="G2983" i="19"/>
  <c r="R2982" i="19"/>
  <c r="H2981" i="19"/>
  <c r="E2984" i="19"/>
  <c r="C2986" i="19"/>
  <c r="B2985" i="19"/>
  <c r="O2982" i="19" a="1"/>
  <c r="N2982" i="19" a="1"/>
  <c r="F2985" i="19" a="1"/>
  <c r="G2984" i="19" a="1"/>
  <c r="E2985" i="19" a="1"/>
  <c r="F2985" i="19" l="1"/>
  <c r="V2983" i="19"/>
  <c r="W2983" i="19"/>
  <c r="O2982" i="19"/>
  <c r="Q2982" i="19" s="1"/>
  <c r="N2982" i="19"/>
  <c r="P2982" i="19" s="1"/>
  <c r="K2983" i="19"/>
  <c r="M2983" i="19"/>
  <c r="L2983" i="19"/>
  <c r="T2983" i="19"/>
  <c r="U2983" i="19"/>
  <c r="J2983" i="19"/>
  <c r="I2983" i="19"/>
  <c r="S2983" i="19"/>
  <c r="X2983" i="19"/>
  <c r="G2984" i="19"/>
  <c r="H2982" i="19"/>
  <c r="E2985" i="19"/>
  <c r="C2987" i="19"/>
  <c r="B2986" i="19"/>
  <c r="N2983" i="19" a="1"/>
  <c r="R2983" i="19" a="1"/>
  <c r="O2983" i="19" a="1"/>
  <c r="R2984" i="19" a="1"/>
  <c r="F2986" i="19" a="1"/>
  <c r="G2985" i="19" a="1"/>
  <c r="E2986" i="19" a="1"/>
  <c r="R2983" i="19" l="1"/>
  <c r="F2986" i="19"/>
  <c r="V2984" i="19"/>
  <c r="W2984" i="19"/>
  <c r="O2983" i="19"/>
  <c r="Q2983" i="19" s="1"/>
  <c r="N2983" i="19"/>
  <c r="P2983" i="19" s="1"/>
  <c r="K2984" i="19"/>
  <c r="L2984" i="19"/>
  <c r="M2984" i="19"/>
  <c r="U2984" i="19"/>
  <c r="X2984" i="19"/>
  <c r="S2984" i="19"/>
  <c r="T2984" i="19"/>
  <c r="I2984" i="19"/>
  <c r="J2984" i="19"/>
  <c r="G2985" i="19"/>
  <c r="H2983" i="19"/>
  <c r="R2984" i="19"/>
  <c r="E2986" i="19"/>
  <c r="C2988" i="19"/>
  <c r="B2987" i="19"/>
  <c r="N2984" i="19" a="1"/>
  <c r="R2985" i="19" a="1"/>
  <c r="O2984" i="19" a="1"/>
  <c r="F2987" i="19" a="1"/>
  <c r="G2986" i="19" a="1"/>
  <c r="E2987" i="19" a="1"/>
  <c r="F2987" i="19" l="1"/>
  <c r="V2985" i="19"/>
  <c r="W2985" i="19"/>
  <c r="O2984" i="19"/>
  <c r="Q2984" i="19" s="1"/>
  <c r="N2984" i="19"/>
  <c r="P2984" i="19" s="1"/>
  <c r="M2985" i="19"/>
  <c r="K2985" i="19"/>
  <c r="L2985" i="19"/>
  <c r="J2985" i="19"/>
  <c r="S2985" i="19"/>
  <c r="U2985" i="19"/>
  <c r="I2985" i="19"/>
  <c r="T2985" i="19"/>
  <c r="X2985" i="19"/>
  <c r="G2986" i="19"/>
  <c r="H2984" i="19"/>
  <c r="R2985" i="19"/>
  <c r="E2987" i="19"/>
  <c r="C2989" i="19"/>
  <c r="B2988" i="19"/>
  <c r="N2985" i="19" a="1"/>
  <c r="O2985" i="19" a="1"/>
  <c r="R2986" i="19" a="1"/>
  <c r="F2988" i="19" a="1"/>
  <c r="E2988" i="19" a="1"/>
  <c r="G2987" i="19" a="1"/>
  <c r="F2988" i="19" l="1"/>
  <c r="V2986" i="19"/>
  <c r="W2986" i="19"/>
  <c r="O2985" i="19"/>
  <c r="Q2985" i="19" s="1"/>
  <c r="N2985" i="19"/>
  <c r="P2985" i="19" s="1"/>
  <c r="L2986" i="19"/>
  <c r="M2986" i="19"/>
  <c r="K2986" i="19"/>
  <c r="I2986" i="19"/>
  <c r="T2986" i="19"/>
  <c r="U2986" i="19"/>
  <c r="J2986" i="19"/>
  <c r="S2986" i="19"/>
  <c r="X2986" i="19"/>
  <c r="H2985" i="19"/>
  <c r="G2987" i="19"/>
  <c r="W2987" i="19" s="1"/>
  <c r="R2986" i="19"/>
  <c r="E2988" i="19"/>
  <c r="C2990" i="19"/>
  <c r="B2989" i="19"/>
  <c r="N2986" i="19" a="1"/>
  <c r="O2986" i="19" a="1"/>
  <c r="F2989" i="19" a="1"/>
  <c r="E2989" i="19" a="1"/>
  <c r="G2988" i="19" a="1"/>
  <c r="F2989" i="19" l="1"/>
  <c r="V2987" i="19"/>
  <c r="O2986" i="19"/>
  <c r="Q2986" i="19" s="1"/>
  <c r="N2986" i="19"/>
  <c r="K2987" i="19"/>
  <c r="M2987" i="19"/>
  <c r="L2987" i="19"/>
  <c r="I2987" i="19"/>
  <c r="U2987" i="19"/>
  <c r="S2987" i="19"/>
  <c r="T2987" i="19"/>
  <c r="J2987" i="19"/>
  <c r="X2987" i="19"/>
  <c r="G2988" i="19"/>
  <c r="W2988" i="19" s="1"/>
  <c r="E2989" i="19"/>
  <c r="C2991" i="19"/>
  <c r="B2990" i="19"/>
  <c r="N2987" i="19" a="1"/>
  <c r="R2987" i="19" a="1"/>
  <c r="O2987" i="19" a="1"/>
  <c r="F2990" i="19" a="1"/>
  <c r="E2990" i="19" a="1"/>
  <c r="G2989" i="19" a="1"/>
  <c r="R2987" i="19" l="1"/>
  <c r="F2990" i="19"/>
  <c r="V2988" i="19"/>
  <c r="O2987" i="19"/>
  <c r="Q2987" i="19" s="1"/>
  <c r="H2986" i="19"/>
  <c r="P2986" i="19"/>
  <c r="N2987" i="19"/>
  <c r="L2988" i="19"/>
  <c r="K2988" i="19"/>
  <c r="M2988" i="19"/>
  <c r="S2988" i="19"/>
  <c r="T2988" i="19"/>
  <c r="X2988" i="19"/>
  <c r="J2988" i="19"/>
  <c r="I2988" i="19"/>
  <c r="U2988" i="19"/>
  <c r="G2989" i="19"/>
  <c r="W2989" i="19" s="1"/>
  <c r="E2990" i="19"/>
  <c r="C2992" i="19"/>
  <c r="B2991" i="19"/>
  <c r="R2988" i="19" a="1"/>
  <c r="O2988" i="19" a="1"/>
  <c r="N2988" i="19" a="1"/>
  <c r="F2991" i="19" a="1"/>
  <c r="G2990" i="19" a="1"/>
  <c r="E2991" i="19" a="1"/>
  <c r="R2988" i="19" l="1"/>
  <c r="F2991" i="19"/>
  <c r="V2989" i="19"/>
  <c r="O2988" i="19"/>
  <c r="Q2988" i="19" s="1"/>
  <c r="H2987" i="19"/>
  <c r="P2987" i="19"/>
  <c r="N2988" i="19"/>
  <c r="P2988" i="19" s="1"/>
  <c r="K2989" i="19"/>
  <c r="L2989" i="19"/>
  <c r="M2989" i="19"/>
  <c r="J2989" i="19"/>
  <c r="S2989" i="19"/>
  <c r="I2989" i="19"/>
  <c r="X2989" i="19"/>
  <c r="U2989" i="19"/>
  <c r="T2989" i="19"/>
  <c r="G2990" i="19"/>
  <c r="W2990" i="19" s="1"/>
  <c r="H2988" i="19"/>
  <c r="E2991" i="19"/>
  <c r="C2993" i="19"/>
  <c r="B2992" i="19"/>
  <c r="R2989" i="19" a="1"/>
  <c r="O2989" i="19" a="1"/>
  <c r="N2989" i="19" a="1"/>
  <c r="F2992" i="19" a="1"/>
  <c r="G2991" i="19" a="1"/>
  <c r="E2992" i="19" a="1"/>
  <c r="R2989" i="19" l="1"/>
  <c r="F2992" i="19"/>
  <c r="V2990" i="19"/>
  <c r="O2989" i="19"/>
  <c r="Q2989" i="19" s="1"/>
  <c r="N2989" i="19"/>
  <c r="P2989" i="19" s="1"/>
  <c r="L2990" i="19"/>
  <c r="K2990" i="19"/>
  <c r="M2990" i="19"/>
  <c r="S2990" i="19"/>
  <c r="X2990" i="19"/>
  <c r="J2990" i="19"/>
  <c r="I2990" i="19"/>
  <c r="U2990" i="19"/>
  <c r="T2990" i="19"/>
  <c r="G2991" i="19"/>
  <c r="H2989" i="19"/>
  <c r="E2992" i="19"/>
  <c r="C2994" i="19"/>
  <c r="B2993" i="19"/>
  <c r="R2990" i="19" a="1"/>
  <c r="O2990" i="19" a="1"/>
  <c r="N2990" i="19" a="1"/>
  <c r="R2991" i="19" a="1"/>
  <c r="F2993" i="19" a="1"/>
  <c r="E2993" i="19" a="1"/>
  <c r="G2992" i="19" a="1"/>
  <c r="R2990" i="19" l="1"/>
  <c r="F2993" i="19"/>
  <c r="V2991" i="19"/>
  <c r="W2991" i="19"/>
  <c r="O2990" i="19"/>
  <c r="Q2990" i="19" s="1"/>
  <c r="N2990" i="19"/>
  <c r="P2990" i="19" s="1"/>
  <c r="K2991" i="19"/>
  <c r="M2991" i="19"/>
  <c r="L2991" i="19"/>
  <c r="U2991" i="19"/>
  <c r="X2991" i="19"/>
  <c r="I2991" i="19"/>
  <c r="J2991" i="19"/>
  <c r="T2991" i="19"/>
  <c r="S2991" i="19"/>
  <c r="H2990" i="19"/>
  <c r="G2992" i="19"/>
  <c r="W2992" i="19" s="1"/>
  <c r="R2991" i="19"/>
  <c r="E2993" i="19"/>
  <c r="C2995" i="19"/>
  <c r="B2994" i="19"/>
  <c r="N2991" i="19" a="1"/>
  <c r="O2991" i="19" a="1"/>
  <c r="F2994" i="19" a="1"/>
  <c r="G2993" i="19" a="1"/>
  <c r="E2994" i="19" a="1"/>
  <c r="F2994" i="19" l="1"/>
  <c r="V2992" i="19"/>
  <c r="O2991" i="19"/>
  <c r="Q2991" i="19" s="1"/>
  <c r="N2991" i="19"/>
  <c r="P2991" i="19" s="1"/>
  <c r="K2992" i="19"/>
  <c r="L2992" i="19"/>
  <c r="M2992" i="19"/>
  <c r="X2992" i="19"/>
  <c r="T2992" i="19"/>
  <c r="S2992" i="19"/>
  <c r="J2992" i="19"/>
  <c r="U2992" i="19"/>
  <c r="I2992" i="19"/>
  <c r="H2991" i="19"/>
  <c r="G2993" i="19"/>
  <c r="W2993" i="19" s="1"/>
  <c r="E2994" i="19"/>
  <c r="C2996" i="19"/>
  <c r="B2995" i="19"/>
  <c r="N2992" i="19" a="1"/>
  <c r="R2992" i="19" a="1"/>
  <c r="O2992" i="19" a="1"/>
  <c r="F2995" i="19" a="1"/>
  <c r="G2994" i="19" a="1"/>
  <c r="E2995" i="19" a="1"/>
  <c r="R2992" i="19" l="1"/>
  <c r="F2995" i="19"/>
  <c r="V2993" i="19"/>
  <c r="O2992" i="19"/>
  <c r="Q2992" i="19" s="1"/>
  <c r="N2992" i="19"/>
  <c r="P2992" i="19" s="1"/>
  <c r="M2993" i="19"/>
  <c r="K2993" i="19"/>
  <c r="L2993" i="19"/>
  <c r="U2993" i="19"/>
  <c r="S2993" i="19"/>
  <c r="J2993" i="19"/>
  <c r="T2993" i="19"/>
  <c r="I2993" i="19"/>
  <c r="X2993" i="19"/>
  <c r="G2994" i="19"/>
  <c r="H2992" i="19"/>
  <c r="E2995" i="19"/>
  <c r="C2997" i="19"/>
  <c r="B2996" i="19"/>
  <c r="R2993" i="19" a="1"/>
  <c r="O2993" i="19" a="1"/>
  <c r="N2993" i="19" a="1"/>
  <c r="R2994" i="19" a="1"/>
  <c r="F2996" i="19" a="1"/>
  <c r="E2996" i="19" a="1"/>
  <c r="G2995" i="19" a="1"/>
  <c r="R2993" i="19" l="1"/>
  <c r="F2996" i="19"/>
  <c r="V2994" i="19"/>
  <c r="W2994" i="19"/>
  <c r="O2993" i="19"/>
  <c r="Q2993" i="19" s="1"/>
  <c r="N2993" i="19"/>
  <c r="P2993" i="19" s="1"/>
  <c r="L2994" i="19"/>
  <c r="M2994" i="19"/>
  <c r="K2994" i="19"/>
  <c r="S2994" i="19"/>
  <c r="J2994" i="19"/>
  <c r="H2993" i="19"/>
  <c r="I2994" i="19"/>
  <c r="X2994" i="19"/>
  <c r="T2994" i="19"/>
  <c r="U2994" i="19"/>
  <c r="G2995" i="19"/>
  <c r="W2995" i="19" s="1"/>
  <c r="R2994" i="19"/>
  <c r="E2996" i="19"/>
  <c r="C2998" i="19"/>
  <c r="B2997" i="19"/>
  <c r="O2994" i="19" a="1"/>
  <c r="N2994" i="19" a="1"/>
  <c r="F2997" i="19" a="1"/>
  <c r="E2997" i="19" a="1"/>
  <c r="G2996" i="19" a="1"/>
  <c r="F2997" i="19" l="1"/>
  <c r="V2995" i="19"/>
  <c r="O2994" i="19"/>
  <c r="Q2994" i="19" s="1"/>
  <c r="N2994" i="19"/>
  <c r="P2994" i="19" s="1"/>
  <c r="H2994" i="19"/>
  <c r="K2995" i="19"/>
  <c r="M2995" i="19"/>
  <c r="L2995" i="19"/>
  <c r="T2995" i="19"/>
  <c r="J2995" i="19"/>
  <c r="X2995" i="19"/>
  <c r="U2995" i="19"/>
  <c r="I2995" i="19"/>
  <c r="S2995" i="19"/>
  <c r="G2996" i="19"/>
  <c r="W2996" i="19" s="1"/>
  <c r="E2997" i="19"/>
  <c r="C2999" i="19"/>
  <c r="B2998" i="19"/>
  <c r="N2995" i="19" a="1"/>
  <c r="R2995" i="19" a="1"/>
  <c r="O2995" i="19" a="1"/>
  <c r="F2998" i="19" a="1"/>
  <c r="E2998" i="19" a="1"/>
  <c r="G2997" i="19" a="1"/>
  <c r="R2995" i="19" l="1"/>
  <c r="F2998" i="19"/>
  <c r="V2996" i="19"/>
  <c r="O2995" i="19"/>
  <c r="Q2995" i="19" s="1"/>
  <c r="N2995" i="19"/>
  <c r="P2995" i="19" s="1"/>
  <c r="L2996" i="19"/>
  <c r="K2996" i="19"/>
  <c r="M2996" i="19"/>
  <c r="X2996" i="19"/>
  <c r="I2996" i="19"/>
  <c r="U2996" i="19"/>
  <c r="J2996" i="19"/>
  <c r="T2996" i="19"/>
  <c r="S2996" i="19"/>
  <c r="G2997" i="19"/>
  <c r="H2995" i="19"/>
  <c r="E2998" i="19"/>
  <c r="C3000" i="19"/>
  <c r="B2999" i="19"/>
  <c r="R2996" i="19" a="1"/>
  <c r="O2996" i="19" a="1"/>
  <c r="N2996" i="19" a="1"/>
  <c r="R2997" i="19" a="1"/>
  <c r="F2999" i="19" a="1"/>
  <c r="E2999" i="19" a="1"/>
  <c r="G2998" i="19" a="1"/>
  <c r="R2996" i="19" l="1"/>
  <c r="F2999" i="19"/>
  <c r="V2997" i="19"/>
  <c r="W2997" i="19"/>
  <c r="O2996" i="19"/>
  <c r="Q2996" i="19" s="1"/>
  <c r="N2996" i="19"/>
  <c r="P2996" i="19" s="1"/>
  <c r="K2997" i="19"/>
  <c r="L2997" i="19"/>
  <c r="M2997" i="19"/>
  <c r="U2997" i="19"/>
  <c r="S2997" i="19"/>
  <c r="J2997" i="19"/>
  <c r="H2996" i="19"/>
  <c r="I2997" i="19"/>
  <c r="X2997" i="19"/>
  <c r="T2997" i="19"/>
  <c r="G2998" i="19"/>
  <c r="W2998" i="19" s="1"/>
  <c r="R2997" i="19"/>
  <c r="E2999" i="19"/>
  <c r="C3001" i="19"/>
  <c r="B3000" i="19"/>
  <c r="N2997" i="19" a="1"/>
  <c r="O2997" i="19" a="1"/>
  <c r="F3000" i="19" a="1"/>
  <c r="G2999" i="19" a="1"/>
  <c r="E3000" i="19" a="1"/>
  <c r="F3000" i="19" l="1"/>
  <c r="V2998" i="19"/>
  <c r="O2997" i="19"/>
  <c r="Q2997" i="19" s="1"/>
  <c r="I2998" i="19"/>
  <c r="N2997" i="19"/>
  <c r="P2997" i="19" s="1"/>
  <c r="U2998" i="19"/>
  <c r="L2998" i="19"/>
  <c r="K2998" i="19"/>
  <c r="M2998" i="19"/>
  <c r="T2998" i="19"/>
  <c r="S2998" i="19"/>
  <c r="J2998" i="19"/>
  <c r="X2998" i="19"/>
  <c r="G2999" i="19"/>
  <c r="H2997" i="19"/>
  <c r="E3000" i="19"/>
  <c r="C3002" i="19"/>
  <c r="B3001" i="19"/>
  <c r="N2998" i="19" a="1"/>
  <c r="R2998" i="19" a="1"/>
  <c r="O2998" i="19" a="1"/>
  <c r="R2999" i="19" a="1"/>
  <c r="F3001" i="19" a="1"/>
  <c r="E3001" i="19" a="1"/>
  <c r="G3000" i="19" a="1"/>
  <c r="R2998" i="19" l="1"/>
  <c r="F3001" i="19"/>
  <c r="V2999" i="19"/>
  <c r="W2999" i="19"/>
  <c r="O2998" i="19"/>
  <c r="Q2998" i="19" s="1"/>
  <c r="N2998" i="19"/>
  <c r="P2998" i="19" s="1"/>
  <c r="K2999" i="19"/>
  <c r="M2999" i="19"/>
  <c r="L2999" i="19"/>
  <c r="S2999" i="19"/>
  <c r="T2999" i="19"/>
  <c r="X2999" i="19"/>
  <c r="J2999" i="19"/>
  <c r="U2999" i="19"/>
  <c r="I2999" i="19"/>
  <c r="G3000" i="19"/>
  <c r="H2998" i="19"/>
  <c r="R2999" i="19"/>
  <c r="E3001" i="19"/>
  <c r="C3003" i="19"/>
  <c r="B3002" i="19"/>
  <c r="O2999" i="19" a="1"/>
  <c r="N2999" i="19" a="1"/>
  <c r="R3000" i="19" a="1"/>
  <c r="F3002" i="19" a="1"/>
  <c r="G3001" i="19" a="1"/>
  <c r="E3002" i="19" a="1"/>
  <c r="F3002" i="19" l="1"/>
  <c r="V3000" i="19"/>
  <c r="W3000" i="19"/>
  <c r="O2999" i="19"/>
  <c r="Q2999" i="19" s="1"/>
  <c r="U3000" i="19"/>
  <c r="X3000" i="19"/>
  <c r="S3000" i="19"/>
  <c r="N2999" i="19"/>
  <c r="P2999" i="19" s="1"/>
  <c r="I3000" i="19"/>
  <c r="K3000" i="19"/>
  <c r="L3000" i="19"/>
  <c r="M3000" i="19"/>
  <c r="T3000" i="19"/>
  <c r="J3000" i="19"/>
  <c r="G3001" i="19"/>
  <c r="H2999" i="19"/>
  <c r="R3000" i="19"/>
  <c r="E3002" i="19"/>
  <c r="C3004" i="19"/>
  <c r="B3003" i="19"/>
  <c r="R3001" i="19" a="1"/>
  <c r="N3000" i="19" a="1"/>
  <c r="O3000" i="19" a="1"/>
  <c r="F3003" i="19" a="1"/>
  <c r="E3003" i="19" a="1"/>
  <c r="G3002" i="19" a="1"/>
  <c r="F3003" i="19" l="1"/>
  <c r="V3001" i="19"/>
  <c r="W3001" i="19"/>
  <c r="O3000" i="19"/>
  <c r="Q3000" i="19" s="1"/>
  <c r="N3000" i="19"/>
  <c r="P3000" i="19" s="1"/>
  <c r="M3001" i="19"/>
  <c r="K3001" i="19"/>
  <c r="L3001" i="19"/>
  <c r="T3001" i="19"/>
  <c r="I3001" i="19"/>
  <c r="S3001" i="19"/>
  <c r="X3001" i="19"/>
  <c r="U3001" i="19"/>
  <c r="J3001" i="19"/>
  <c r="G3002" i="19"/>
  <c r="H3000" i="19"/>
  <c r="R3001" i="19"/>
  <c r="E3003" i="19"/>
  <c r="C3005" i="19"/>
  <c r="B3004" i="19"/>
  <c r="O3001" i="19" a="1"/>
  <c r="N3001" i="19" a="1"/>
  <c r="F3004" i="19" a="1"/>
  <c r="G3003" i="19" a="1"/>
  <c r="E3004" i="19" a="1"/>
  <c r="F3004" i="19" l="1"/>
  <c r="V3002" i="19"/>
  <c r="W3002" i="19"/>
  <c r="O3001" i="19"/>
  <c r="Q3001" i="19" s="1"/>
  <c r="N3001" i="19"/>
  <c r="P3001" i="19" s="1"/>
  <c r="S3002" i="19"/>
  <c r="L3002" i="19"/>
  <c r="M3002" i="19"/>
  <c r="K3002" i="19"/>
  <c r="T3002" i="19"/>
  <c r="U3002" i="19"/>
  <c r="I3002" i="19"/>
  <c r="J3002" i="19"/>
  <c r="X3002" i="19"/>
  <c r="G3003" i="19"/>
  <c r="H3001" i="19"/>
  <c r="E3004" i="19"/>
  <c r="C3006" i="19"/>
  <c r="B3005" i="19"/>
  <c r="O3002" i="19" a="1"/>
  <c r="R3002" i="19" a="1"/>
  <c r="N3002" i="19" a="1"/>
  <c r="R3003" i="19" a="1"/>
  <c r="F3005" i="19" a="1"/>
  <c r="G3004" i="19" a="1"/>
  <c r="E3005" i="19" a="1"/>
  <c r="R3002" i="19" l="1"/>
  <c r="F3005" i="19"/>
  <c r="V3003" i="19"/>
  <c r="W3003" i="19"/>
  <c r="O3002" i="19"/>
  <c r="Q3002" i="19" s="1"/>
  <c r="N3002" i="19"/>
  <c r="P3002" i="19" s="1"/>
  <c r="H3002" i="19"/>
  <c r="K3003" i="19"/>
  <c r="M3003" i="19"/>
  <c r="L3003" i="19"/>
  <c r="U3003" i="19"/>
  <c r="I3003" i="19"/>
  <c r="X3003" i="19"/>
  <c r="J3003" i="19"/>
  <c r="S3003" i="19"/>
  <c r="T3003" i="19"/>
  <c r="G3004" i="19"/>
  <c r="W3004" i="19" s="1"/>
  <c r="R3003" i="19"/>
  <c r="E3005" i="19"/>
  <c r="C3007" i="19"/>
  <c r="B3006" i="19"/>
  <c r="N3003" i="19" a="1"/>
  <c r="O3003" i="19" a="1"/>
  <c r="F3006" i="19" a="1"/>
  <c r="E3006" i="19" a="1"/>
  <c r="G3005" i="19" a="1"/>
  <c r="F3006" i="19" l="1"/>
  <c r="V3004" i="19"/>
  <c r="O3003" i="19"/>
  <c r="Q3003" i="19" s="1"/>
  <c r="N3003" i="19"/>
  <c r="P3003" i="19" s="1"/>
  <c r="L3004" i="19"/>
  <c r="K3004" i="19"/>
  <c r="M3004" i="19"/>
  <c r="U3004" i="19"/>
  <c r="S3004" i="19"/>
  <c r="X3004" i="19"/>
  <c r="I3004" i="19"/>
  <c r="J3004" i="19"/>
  <c r="T3004" i="19"/>
  <c r="G3005" i="19"/>
  <c r="H3003" i="19"/>
  <c r="E3006" i="19"/>
  <c r="C3008" i="19"/>
  <c r="B3007" i="19"/>
  <c r="R3004" i="19" a="1"/>
  <c r="O3004" i="19" a="1"/>
  <c r="N3004" i="19" a="1"/>
  <c r="R3005" i="19" a="1"/>
  <c r="F3007" i="19" a="1"/>
  <c r="E3007" i="19" a="1"/>
  <c r="G3006" i="19" a="1"/>
  <c r="R3004" i="19" l="1"/>
  <c r="F3007" i="19"/>
  <c r="V3005" i="19"/>
  <c r="W3005" i="19"/>
  <c r="O3004" i="19"/>
  <c r="Q3004" i="19" s="1"/>
  <c r="N3004" i="19"/>
  <c r="P3004" i="19" s="1"/>
  <c r="K3005" i="19"/>
  <c r="L3005" i="19"/>
  <c r="M3005" i="19"/>
  <c r="I3005" i="19"/>
  <c r="T3005" i="19"/>
  <c r="J3005" i="19"/>
  <c r="X3005" i="19"/>
  <c r="S3005" i="19"/>
  <c r="U3005" i="19"/>
  <c r="G3006" i="19"/>
  <c r="H3004" i="19"/>
  <c r="R3005" i="19"/>
  <c r="E3007" i="19"/>
  <c r="C3009" i="19"/>
  <c r="B3008" i="19"/>
  <c r="O3005" i="19" a="1"/>
  <c r="R3006" i="19" a="1"/>
  <c r="N3005" i="19" a="1"/>
  <c r="F3008" i="19" a="1"/>
  <c r="G3007" i="19" a="1"/>
  <c r="E3008" i="19" a="1"/>
  <c r="F3008" i="19" l="1"/>
  <c r="V3006" i="19"/>
  <c r="W3006" i="19"/>
  <c r="O3005" i="19"/>
  <c r="Q3005" i="19" s="1"/>
  <c r="N3005" i="19"/>
  <c r="P3005" i="19" s="1"/>
  <c r="K3006" i="19"/>
  <c r="L3006" i="19"/>
  <c r="M3006" i="19"/>
  <c r="T3006" i="19"/>
  <c r="J3006" i="19"/>
  <c r="S3006" i="19"/>
  <c r="I3006" i="19"/>
  <c r="U3006" i="19"/>
  <c r="X3006" i="19"/>
  <c r="G3007" i="19"/>
  <c r="H3005" i="19"/>
  <c r="R3006" i="19"/>
  <c r="E3008" i="19"/>
  <c r="C3010" i="19"/>
  <c r="B3009" i="19"/>
  <c r="N3006" i="19" a="1"/>
  <c r="R3007" i="19" a="1"/>
  <c r="O3006" i="19" a="1"/>
  <c r="F3009" i="19" a="1"/>
  <c r="E3009" i="19" a="1"/>
  <c r="G3008" i="19" a="1"/>
  <c r="F3009" i="19" l="1"/>
  <c r="V3007" i="19"/>
  <c r="W3007" i="19"/>
  <c r="O3006" i="19"/>
  <c r="Q3006" i="19" s="1"/>
  <c r="N3006" i="19"/>
  <c r="P3006" i="19" s="1"/>
  <c r="M3007" i="19"/>
  <c r="K3007" i="19"/>
  <c r="L3007" i="19"/>
  <c r="X3007" i="19"/>
  <c r="S3007" i="19"/>
  <c r="U3007" i="19"/>
  <c r="J3007" i="19"/>
  <c r="T3007" i="19"/>
  <c r="I3007" i="19"/>
  <c r="G3008" i="19"/>
  <c r="W3008" i="19" s="1"/>
  <c r="H3006" i="19"/>
  <c r="R3007" i="19"/>
  <c r="E3009" i="19"/>
  <c r="C3011" i="19"/>
  <c r="B3010" i="19"/>
  <c r="N3007" i="19" a="1"/>
  <c r="O3007" i="19" a="1"/>
  <c r="F3010" i="19" a="1"/>
  <c r="E3010" i="19" a="1"/>
  <c r="G3009" i="19" a="1"/>
  <c r="F3010" i="19" l="1"/>
  <c r="V3008" i="19"/>
  <c r="O3007" i="19"/>
  <c r="Q3007" i="19" s="1"/>
  <c r="N3007" i="19"/>
  <c r="P3007" i="19" s="1"/>
  <c r="K3008" i="19"/>
  <c r="L3008" i="19"/>
  <c r="M3008" i="19"/>
  <c r="X3008" i="19"/>
  <c r="H3007" i="19"/>
  <c r="S3008" i="19"/>
  <c r="I3008" i="19"/>
  <c r="J3008" i="19"/>
  <c r="T3008" i="19"/>
  <c r="U3008" i="19"/>
  <c r="G3009" i="19"/>
  <c r="W3009" i="19" s="1"/>
  <c r="E3010" i="19"/>
  <c r="C3012" i="19"/>
  <c r="B3011" i="19"/>
  <c r="R3008" i="19" a="1"/>
  <c r="O3008" i="19" a="1"/>
  <c r="N3008" i="19" a="1"/>
  <c r="F3011" i="19" a="1"/>
  <c r="E3011" i="19" a="1"/>
  <c r="G3010" i="19" a="1"/>
  <c r="R3008" i="19" l="1"/>
  <c r="F3011" i="19"/>
  <c r="V3009" i="19"/>
  <c r="O3008" i="19"/>
  <c r="Q3008" i="19" s="1"/>
  <c r="N3008" i="19"/>
  <c r="P3008" i="19" s="1"/>
  <c r="K3009" i="19"/>
  <c r="L3009" i="19"/>
  <c r="M3009" i="19"/>
  <c r="X3009" i="19"/>
  <c r="J3009" i="19"/>
  <c r="T3009" i="19"/>
  <c r="U3009" i="19"/>
  <c r="S3009" i="19"/>
  <c r="I3009" i="19"/>
  <c r="H3008" i="19"/>
  <c r="G3010" i="19"/>
  <c r="W3010" i="19" s="1"/>
  <c r="E3011" i="19"/>
  <c r="C3013" i="19"/>
  <c r="B3012" i="19"/>
  <c r="O3009" i="19" a="1"/>
  <c r="R3009" i="19" a="1"/>
  <c r="N3009" i="19" a="1"/>
  <c r="F3012" i="19" a="1"/>
  <c r="E3012" i="19" a="1"/>
  <c r="G3011" i="19" a="1"/>
  <c r="R3009" i="19" l="1"/>
  <c r="F3012" i="19"/>
  <c r="V3010" i="19"/>
  <c r="O3009" i="19"/>
  <c r="Q3009" i="19" s="1"/>
  <c r="N3009" i="19"/>
  <c r="P3009" i="19" s="1"/>
  <c r="L3010" i="19"/>
  <c r="M3010" i="19"/>
  <c r="K3010" i="19"/>
  <c r="X3010" i="19"/>
  <c r="T3010" i="19"/>
  <c r="S3010" i="19"/>
  <c r="U3010" i="19"/>
  <c r="I3010" i="19"/>
  <c r="J3010" i="19"/>
  <c r="G3011" i="19"/>
  <c r="H3009" i="19"/>
  <c r="E3012" i="19"/>
  <c r="C3014" i="19"/>
  <c r="B3013" i="19"/>
  <c r="O3010" i="19" a="1"/>
  <c r="R3010" i="19" a="1"/>
  <c r="R3011" i="19" a="1"/>
  <c r="N3010" i="19" a="1"/>
  <c r="F3013" i="19" a="1"/>
  <c r="E3013" i="19" a="1"/>
  <c r="G3012" i="19" a="1"/>
  <c r="R3010" i="19" l="1"/>
  <c r="F3013" i="19"/>
  <c r="V3011" i="19"/>
  <c r="W3011" i="19"/>
  <c r="O3010" i="19"/>
  <c r="Q3010" i="19" s="1"/>
  <c r="N3010" i="19"/>
  <c r="P3010" i="19" s="1"/>
  <c r="K3011" i="19"/>
  <c r="L3011" i="19"/>
  <c r="M3011" i="19"/>
  <c r="T3011" i="19"/>
  <c r="X3011" i="19"/>
  <c r="S3011" i="19"/>
  <c r="J3011" i="19"/>
  <c r="I3011" i="19"/>
  <c r="U3011" i="19"/>
  <c r="G3012" i="19"/>
  <c r="H3010" i="19"/>
  <c r="R3011" i="19"/>
  <c r="E3013" i="19"/>
  <c r="C3015" i="19"/>
  <c r="B3014" i="19"/>
  <c r="O3011" i="19" a="1"/>
  <c r="R3012" i="19" a="1"/>
  <c r="N3011" i="19" a="1"/>
  <c r="F3014" i="19" a="1"/>
  <c r="E3014" i="19" a="1"/>
  <c r="G3013" i="19" a="1"/>
  <c r="F3014" i="19" l="1"/>
  <c r="V3012" i="19"/>
  <c r="W3012" i="19"/>
  <c r="O3011" i="19"/>
  <c r="Q3011" i="19" s="1"/>
  <c r="N3011" i="19"/>
  <c r="P3011" i="19" s="1"/>
  <c r="K3012" i="19"/>
  <c r="L3012" i="19"/>
  <c r="M3012" i="19"/>
  <c r="J3012" i="19"/>
  <c r="U3012" i="19"/>
  <c r="T3012" i="19"/>
  <c r="X3012" i="19"/>
  <c r="I3012" i="19"/>
  <c r="S3012" i="19"/>
  <c r="H3011" i="19"/>
  <c r="G3013" i="19"/>
  <c r="W3013" i="19" s="1"/>
  <c r="R3012" i="19"/>
  <c r="E3014" i="19"/>
  <c r="C3016" i="19"/>
  <c r="B3015" i="19"/>
  <c r="O3012" i="19" a="1"/>
  <c r="N3012" i="19" a="1"/>
  <c r="F3015" i="19" a="1"/>
  <c r="G3014" i="19" a="1"/>
  <c r="E3015" i="19" a="1"/>
  <c r="F3015" i="19" l="1"/>
  <c r="V3013" i="19"/>
  <c r="O3012" i="19"/>
  <c r="Q3012" i="19" s="1"/>
  <c r="I3013" i="19"/>
  <c r="N3012" i="19"/>
  <c r="P3012" i="19" s="1"/>
  <c r="K3013" i="19"/>
  <c r="L3013" i="19"/>
  <c r="M3013" i="19"/>
  <c r="J3013" i="19"/>
  <c r="H3012" i="19"/>
  <c r="T3013" i="19"/>
  <c r="U3013" i="19"/>
  <c r="X3013" i="19"/>
  <c r="S3013" i="19"/>
  <c r="G3014" i="19"/>
  <c r="W3014" i="19" s="1"/>
  <c r="E3015" i="19"/>
  <c r="C3017" i="19"/>
  <c r="B3016" i="19"/>
  <c r="N3013" i="19" a="1"/>
  <c r="R3013" i="19" a="1"/>
  <c r="O3013" i="19" a="1"/>
  <c r="F3016" i="19" a="1"/>
  <c r="E3016" i="19" a="1"/>
  <c r="G3015" i="19" a="1"/>
  <c r="R3013" i="19" l="1"/>
  <c r="F3016" i="19"/>
  <c r="V3014" i="19"/>
  <c r="O3013" i="19"/>
  <c r="Q3013" i="19" s="1"/>
  <c r="N3013" i="19"/>
  <c r="K3014" i="19"/>
  <c r="L3014" i="19"/>
  <c r="M3014" i="19"/>
  <c r="S3014" i="19"/>
  <c r="U3014" i="19"/>
  <c r="X3014" i="19"/>
  <c r="T3014" i="19"/>
  <c r="J3014" i="19"/>
  <c r="I3014" i="19"/>
  <c r="G3015" i="19"/>
  <c r="W3015" i="19" s="1"/>
  <c r="E3016" i="19"/>
  <c r="C3018" i="19"/>
  <c r="B3017" i="19"/>
  <c r="R3014" i="19" a="1"/>
  <c r="O3014" i="19" a="1"/>
  <c r="N3014" i="19" a="1"/>
  <c r="F3017" i="19" a="1"/>
  <c r="E3017" i="19" a="1"/>
  <c r="G3016" i="19" a="1"/>
  <c r="R3014" i="19" l="1"/>
  <c r="F3017" i="19"/>
  <c r="V3015" i="19"/>
  <c r="O3014" i="19"/>
  <c r="Q3014" i="19" s="1"/>
  <c r="H3013" i="19"/>
  <c r="P3013" i="19"/>
  <c r="N3014" i="19"/>
  <c r="M3015" i="19"/>
  <c r="K3015" i="19"/>
  <c r="L3015" i="19"/>
  <c r="X3015" i="19"/>
  <c r="J3015" i="19"/>
  <c r="T3015" i="19"/>
  <c r="S3015" i="19"/>
  <c r="I3015" i="19"/>
  <c r="U3015" i="19"/>
  <c r="G3016" i="19"/>
  <c r="W3016" i="19" s="1"/>
  <c r="E3017" i="19"/>
  <c r="C3019" i="19"/>
  <c r="B3018" i="19"/>
  <c r="N3015" i="19" a="1"/>
  <c r="O3015" i="19" a="1"/>
  <c r="R3015" i="19" a="1"/>
  <c r="F3018" i="19" a="1"/>
  <c r="E3018" i="19" a="1"/>
  <c r="G3017" i="19" a="1"/>
  <c r="R3015" i="19" l="1"/>
  <c r="F3018" i="19"/>
  <c r="V3016" i="19"/>
  <c r="O3015" i="19"/>
  <c r="Q3015" i="19" s="1"/>
  <c r="H3014" i="19"/>
  <c r="P3014" i="19"/>
  <c r="N3015" i="19"/>
  <c r="P3015" i="19" s="1"/>
  <c r="K3016" i="19"/>
  <c r="L3016" i="19"/>
  <c r="M3016" i="19"/>
  <c r="I3016" i="19"/>
  <c r="H3015" i="19"/>
  <c r="X3016" i="19"/>
  <c r="J3016" i="19"/>
  <c r="T3016" i="19"/>
  <c r="S3016" i="19"/>
  <c r="U3016" i="19"/>
  <c r="G3017" i="19"/>
  <c r="E3018" i="19"/>
  <c r="C3020" i="19"/>
  <c r="B3019" i="19"/>
  <c r="R3017" i="19" a="1"/>
  <c r="R3016" i="19" a="1"/>
  <c r="O3016" i="19" a="1"/>
  <c r="N3016" i="19" a="1"/>
  <c r="F3019" i="19" a="1"/>
  <c r="G3018" i="19" a="1"/>
  <c r="E3019" i="19" a="1"/>
  <c r="R3016" i="19" l="1"/>
  <c r="F3019" i="19"/>
  <c r="V3017" i="19"/>
  <c r="W3017" i="19"/>
  <c r="O3016" i="19"/>
  <c r="Q3016" i="19" s="1"/>
  <c r="N3016" i="19"/>
  <c r="P3016" i="19" s="1"/>
  <c r="M3017" i="19"/>
  <c r="K3017" i="19"/>
  <c r="L3017" i="19"/>
  <c r="S3017" i="19"/>
  <c r="T3017" i="19"/>
  <c r="J3017" i="19"/>
  <c r="X3017" i="19"/>
  <c r="I3017" i="19"/>
  <c r="U3017" i="19"/>
  <c r="G3018" i="19"/>
  <c r="R3017" i="19"/>
  <c r="H3016" i="19"/>
  <c r="E3019" i="19"/>
  <c r="C3021" i="19"/>
  <c r="B3020" i="19"/>
  <c r="O3017" i="19" a="1"/>
  <c r="N3017" i="19" a="1"/>
  <c r="R3018" i="19" a="1"/>
  <c r="F3020" i="19" a="1"/>
  <c r="E3020" i="19" a="1"/>
  <c r="G3019" i="19" a="1"/>
  <c r="F3020" i="19" l="1"/>
  <c r="V3018" i="19"/>
  <c r="W3018" i="19"/>
  <c r="O3017" i="19"/>
  <c r="Q3017" i="19" s="1"/>
  <c r="N3017" i="19"/>
  <c r="P3017" i="19" s="1"/>
  <c r="L3018" i="19"/>
  <c r="M3018" i="19"/>
  <c r="K3018" i="19"/>
  <c r="S3018" i="19"/>
  <c r="I3018" i="19"/>
  <c r="T3018" i="19"/>
  <c r="J3018" i="19"/>
  <c r="U3018" i="19"/>
  <c r="X3018" i="19"/>
  <c r="G3019" i="19"/>
  <c r="R3018" i="19"/>
  <c r="H3017" i="19"/>
  <c r="E3020" i="19"/>
  <c r="C3022" i="19"/>
  <c r="B3021" i="19"/>
  <c r="R3019" i="19" a="1"/>
  <c r="N3018" i="19" a="1"/>
  <c r="O3018" i="19" a="1"/>
  <c r="F3021" i="19" a="1"/>
  <c r="E3021" i="19" a="1"/>
  <c r="G3020" i="19" a="1"/>
  <c r="F3021" i="19" l="1"/>
  <c r="V3019" i="19"/>
  <c r="W3019" i="19"/>
  <c r="O3018" i="19"/>
  <c r="Q3018" i="19" s="1"/>
  <c r="N3018" i="19"/>
  <c r="P3018" i="19" s="1"/>
  <c r="M3019" i="19"/>
  <c r="K3019" i="19"/>
  <c r="L3019" i="19"/>
  <c r="S3019" i="19"/>
  <c r="U3019" i="19"/>
  <c r="J3019" i="19"/>
  <c r="T3019" i="19"/>
  <c r="X3019" i="19"/>
  <c r="I3019" i="19"/>
  <c r="H3018" i="19"/>
  <c r="G3020" i="19"/>
  <c r="W3020" i="19" s="1"/>
  <c r="R3019" i="19"/>
  <c r="E3021" i="19"/>
  <c r="C3023" i="19"/>
  <c r="B3022" i="19"/>
  <c r="N3019" i="19" a="1"/>
  <c r="O3019" i="19" a="1"/>
  <c r="F3022" i="19" a="1"/>
  <c r="E3022" i="19" a="1"/>
  <c r="G3021" i="19" a="1"/>
  <c r="F3022" i="19" l="1"/>
  <c r="V3020" i="19"/>
  <c r="O3019" i="19"/>
  <c r="Q3019" i="19" s="1"/>
  <c r="N3019" i="19"/>
  <c r="P3019" i="19" s="1"/>
  <c r="L3020" i="19"/>
  <c r="M3020" i="19"/>
  <c r="K3020" i="19"/>
  <c r="I3020" i="19"/>
  <c r="U3020" i="19"/>
  <c r="T3020" i="19"/>
  <c r="S3020" i="19"/>
  <c r="J3020" i="19"/>
  <c r="X3020" i="19"/>
  <c r="G3021" i="19"/>
  <c r="H3019" i="19"/>
  <c r="E3022" i="19"/>
  <c r="C3024" i="19"/>
  <c r="B3023" i="19"/>
  <c r="R3021" i="19" a="1"/>
  <c r="R3020" i="19" a="1"/>
  <c r="O3020" i="19" a="1"/>
  <c r="N3020" i="19" a="1"/>
  <c r="F3023" i="19" a="1"/>
  <c r="E3023" i="19" a="1"/>
  <c r="G3022" i="19" a="1"/>
  <c r="R3020" i="19" l="1"/>
  <c r="F3023" i="19"/>
  <c r="V3021" i="19"/>
  <c r="W3021" i="19"/>
  <c r="O3020" i="19"/>
  <c r="Q3020" i="19" s="1"/>
  <c r="N3020" i="19"/>
  <c r="K3021" i="19"/>
  <c r="L3021" i="19"/>
  <c r="M3021" i="19"/>
  <c r="T3021" i="19"/>
  <c r="U3021" i="19"/>
  <c r="X3021" i="19"/>
  <c r="S3021" i="19"/>
  <c r="I3021" i="19"/>
  <c r="J3021" i="19"/>
  <c r="G3022" i="19"/>
  <c r="W3022" i="19" s="1"/>
  <c r="R3021" i="19"/>
  <c r="E3023" i="19"/>
  <c r="C3025" i="19"/>
  <c r="B3024" i="19"/>
  <c r="O3021" i="19" a="1"/>
  <c r="N3021" i="19" a="1"/>
  <c r="F3024" i="19" a="1"/>
  <c r="E3024" i="19" a="1"/>
  <c r="G3023" i="19" a="1"/>
  <c r="F3024" i="19" l="1"/>
  <c r="V3022" i="19"/>
  <c r="O3021" i="19"/>
  <c r="Q3021" i="19" s="1"/>
  <c r="H3020" i="19"/>
  <c r="P3020" i="19"/>
  <c r="N3021" i="19"/>
  <c r="L3022" i="19"/>
  <c r="M3022" i="19"/>
  <c r="K3022" i="19"/>
  <c r="I3022" i="19"/>
  <c r="X3022" i="19"/>
  <c r="T3022" i="19"/>
  <c r="S3022" i="19"/>
  <c r="J3022" i="19"/>
  <c r="U3022" i="19"/>
  <c r="G3023" i="19"/>
  <c r="W3023" i="19" s="1"/>
  <c r="E3024" i="19"/>
  <c r="C3026" i="19"/>
  <c r="B3025" i="19"/>
  <c r="R3022" i="19" a="1"/>
  <c r="N3022" i="19" a="1"/>
  <c r="O3022" i="19" a="1"/>
  <c r="F3025" i="19" a="1"/>
  <c r="E3025" i="19" a="1"/>
  <c r="G3024" i="19" a="1"/>
  <c r="R3022" i="19" l="1"/>
  <c r="F3025" i="19"/>
  <c r="V3023" i="19"/>
  <c r="O3022" i="19"/>
  <c r="Q3022" i="19" s="1"/>
  <c r="H3021" i="19"/>
  <c r="P3021" i="19"/>
  <c r="N3022" i="19"/>
  <c r="M3023" i="19"/>
  <c r="K3023" i="19"/>
  <c r="L3023" i="19"/>
  <c r="T3023" i="19"/>
  <c r="S3023" i="19"/>
  <c r="J3023" i="19"/>
  <c r="U3023" i="19"/>
  <c r="X3023" i="19"/>
  <c r="I3023" i="19"/>
  <c r="G3024" i="19"/>
  <c r="W3024" i="19" s="1"/>
  <c r="E3025" i="19"/>
  <c r="C3027" i="19"/>
  <c r="B3026" i="19"/>
  <c r="R3023" i="19" a="1"/>
  <c r="O3023" i="19" a="1"/>
  <c r="N3023" i="19" a="1"/>
  <c r="F3026" i="19" a="1"/>
  <c r="E3026" i="19" a="1"/>
  <c r="G3025" i="19" a="1"/>
  <c r="R3023" i="19" l="1"/>
  <c r="F3026" i="19"/>
  <c r="V3024" i="19"/>
  <c r="O3023" i="19"/>
  <c r="Q3023" i="19" s="1"/>
  <c r="H3022" i="19"/>
  <c r="P3022" i="19"/>
  <c r="N3023" i="19"/>
  <c r="P3023" i="19" s="1"/>
  <c r="K3024" i="19"/>
  <c r="L3024" i="19"/>
  <c r="M3024" i="19"/>
  <c r="J3024" i="19"/>
  <c r="X3024" i="19"/>
  <c r="I3024" i="19"/>
  <c r="T3024" i="19"/>
  <c r="S3024" i="19"/>
  <c r="U3024" i="19"/>
  <c r="G3025" i="19"/>
  <c r="W3025" i="19" s="1"/>
  <c r="H3023" i="19"/>
  <c r="E3026" i="19"/>
  <c r="C3028" i="19"/>
  <c r="B3027" i="19"/>
  <c r="R3024" i="19" a="1"/>
  <c r="O3024" i="19" a="1"/>
  <c r="N3024" i="19" a="1"/>
  <c r="F3027" i="19" a="1"/>
  <c r="G3026" i="19" a="1"/>
  <c r="E3027" i="19" a="1"/>
  <c r="R3024" i="19" l="1"/>
  <c r="F3027" i="19"/>
  <c r="V3025" i="19"/>
  <c r="O3024" i="19"/>
  <c r="Q3024" i="19" s="1"/>
  <c r="N3024" i="19"/>
  <c r="P3024" i="19" s="1"/>
  <c r="K3025" i="19"/>
  <c r="L3025" i="19"/>
  <c r="M3025" i="19"/>
  <c r="H3024" i="19"/>
  <c r="T3025" i="19"/>
  <c r="X3025" i="19"/>
  <c r="U3025" i="19"/>
  <c r="I3025" i="19"/>
  <c r="J3025" i="19"/>
  <c r="S3025" i="19"/>
  <c r="G3026" i="19"/>
  <c r="W3026" i="19" s="1"/>
  <c r="E3027" i="19"/>
  <c r="C3029" i="19"/>
  <c r="B3028" i="19"/>
  <c r="R3025" i="19" a="1"/>
  <c r="O3025" i="19" a="1"/>
  <c r="N3025" i="19" a="1"/>
  <c r="F3028" i="19" a="1"/>
  <c r="E3028" i="19" a="1"/>
  <c r="G3027" i="19" a="1"/>
  <c r="R3025" i="19" l="1"/>
  <c r="F3028" i="19"/>
  <c r="V3026" i="19"/>
  <c r="O3025" i="19"/>
  <c r="Q3025" i="19" s="1"/>
  <c r="N3025" i="19"/>
  <c r="K3026" i="19"/>
  <c r="L3026" i="19"/>
  <c r="M3026" i="19"/>
  <c r="X3026" i="19"/>
  <c r="J3026" i="19"/>
  <c r="T3026" i="19"/>
  <c r="I3026" i="19"/>
  <c r="U3026" i="19"/>
  <c r="S3026" i="19"/>
  <c r="G3027" i="19"/>
  <c r="W3027" i="19" s="1"/>
  <c r="E3028" i="19"/>
  <c r="C3030" i="19"/>
  <c r="B3029" i="19"/>
  <c r="O3026" i="19" a="1"/>
  <c r="R3026" i="19" a="1"/>
  <c r="N3026" i="19" a="1"/>
  <c r="F3029" i="19" a="1"/>
  <c r="E3029" i="19" a="1"/>
  <c r="G3028" i="19" a="1"/>
  <c r="R3026" i="19" l="1"/>
  <c r="F3029" i="19"/>
  <c r="V3027" i="19"/>
  <c r="O3026" i="19"/>
  <c r="Q3026" i="19" s="1"/>
  <c r="H3025" i="19"/>
  <c r="P3025" i="19"/>
  <c r="N3026" i="19"/>
  <c r="P3026" i="19" s="1"/>
  <c r="L3027" i="19"/>
  <c r="M3027" i="19"/>
  <c r="K3027" i="19"/>
  <c r="T3027" i="19"/>
  <c r="U3027" i="19"/>
  <c r="J3027" i="19"/>
  <c r="I3027" i="19"/>
  <c r="X3027" i="19"/>
  <c r="S3027" i="19"/>
  <c r="G3028" i="19"/>
  <c r="W3028" i="19" s="1"/>
  <c r="H3026" i="19"/>
  <c r="E3029" i="19"/>
  <c r="C3031" i="19"/>
  <c r="B3030" i="19"/>
  <c r="R3027" i="19" a="1"/>
  <c r="O3027" i="19" a="1"/>
  <c r="N3027" i="19" a="1"/>
  <c r="F3030" i="19" a="1"/>
  <c r="E3030" i="19" a="1"/>
  <c r="G3029" i="19" a="1"/>
  <c r="R3027" i="19" l="1"/>
  <c r="F3030" i="19"/>
  <c r="V3028" i="19"/>
  <c r="O3027" i="19"/>
  <c r="Q3027" i="19" s="1"/>
  <c r="N3027" i="19"/>
  <c r="P3027" i="19" s="1"/>
  <c r="K3028" i="19"/>
  <c r="L3028" i="19"/>
  <c r="M3028" i="19"/>
  <c r="J3028" i="19"/>
  <c r="S3028" i="19"/>
  <c r="I3028" i="19"/>
  <c r="T3028" i="19"/>
  <c r="U3028" i="19"/>
  <c r="X3028" i="19"/>
  <c r="G3029" i="19"/>
  <c r="H3027" i="19"/>
  <c r="E3030" i="19"/>
  <c r="C3032" i="19"/>
  <c r="B3031" i="19"/>
  <c r="R3028" i="19" a="1"/>
  <c r="O3028" i="19" a="1"/>
  <c r="N3028" i="19" a="1"/>
  <c r="R3029" i="19" a="1"/>
  <c r="F3031" i="19" a="1"/>
  <c r="G3030" i="19" a="1"/>
  <c r="E3031" i="19" a="1"/>
  <c r="R3028" i="19" l="1"/>
  <c r="F3031" i="19"/>
  <c r="V3029" i="19"/>
  <c r="W3029" i="19"/>
  <c r="O3028" i="19"/>
  <c r="Q3028" i="19" s="1"/>
  <c r="N3028" i="19"/>
  <c r="P3028" i="19" s="1"/>
  <c r="K3029" i="19"/>
  <c r="L3029" i="19"/>
  <c r="M3029" i="19"/>
  <c r="J3029" i="19"/>
  <c r="U3029" i="19"/>
  <c r="I3029" i="19"/>
  <c r="X3029" i="19"/>
  <c r="S3029" i="19"/>
  <c r="T3029" i="19"/>
  <c r="G3030" i="19"/>
  <c r="R3029" i="19"/>
  <c r="H3028" i="19"/>
  <c r="E3031" i="19"/>
  <c r="C3033" i="19"/>
  <c r="B3032" i="19"/>
  <c r="O3029" i="19" a="1"/>
  <c r="R3030" i="19" a="1"/>
  <c r="N3029" i="19" a="1"/>
  <c r="F3032" i="19" a="1"/>
  <c r="G3031" i="19" a="1"/>
  <c r="E3032" i="19" a="1"/>
  <c r="F3032" i="19" l="1"/>
  <c r="V3030" i="19"/>
  <c r="W3030" i="19"/>
  <c r="O3029" i="19"/>
  <c r="Q3029" i="19" s="1"/>
  <c r="N3029" i="19"/>
  <c r="P3029" i="19" s="1"/>
  <c r="H3029" i="19"/>
  <c r="K3030" i="19"/>
  <c r="L3030" i="19"/>
  <c r="M3030" i="19"/>
  <c r="I3030" i="19"/>
  <c r="T3030" i="19"/>
  <c r="U3030" i="19"/>
  <c r="J3030" i="19"/>
  <c r="S3030" i="19"/>
  <c r="X3030" i="19"/>
  <c r="G3031" i="19"/>
  <c r="W3031" i="19" s="1"/>
  <c r="R3030" i="19"/>
  <c r="E3032" i="19"/>
  <c r="C3034" i="19"/>
  <c r="B3033" i="19"/>
  <c r="N3030" i="19" a="1"/>
  <c r="O3030" i="19" a="1"/>
  <c r="F3033" i="19" a="1"/>
  <c r="E3033" i="19" a="1"/>
  <c r="G3032" i="19" a="1"/>
  <c r="F3033" i="19" l="1"/>
  <c r="V3031" i="19"/>
  <c r="O3030" i="19"/>
  <c r="Q3030" i="19" s="1"/>
  <c r="N3030" i="19"/>
  <c r="P3030" i="19" s="1"/>
  <c r="K3031" i="19"/>
  <c r="L3031" i="19"/>
  <c r="M3031" i="19"/>
  <c r="S3031" i="19"/>
  <c r="I3031" i="19"/>
  <c r="U3031" i="19"/>
  <c r="T3031" i="19"/>
  <c r="J3031" i="19"/>
  <c r="X3031" i="19"/>
  <c r="H3030" i="19"/>
  <c r="G3032" i="19"/>
  <c r="W3032" i="19" s="1"/>
  <c r="E3033" i="19"/>
  <c r="C3035" i="19"/>
  <c r="B3034" i="19"/>
  <c r="R3031" i="19" a="1"/>
  <c r="O3031" i="19" a="1"/>
  <c r="N3031" i="19" a="1"/>
  <c r="F3034" i="19" a="1"/>
  <c r="E3034" i="19" a="1"/>
  <c r="G3033" i="19" a="1"/>
  <c r="R3031" i="19" l="1"/>
  <c r="F3034" i="19"/>
  <c r="V3032" i="19"/>
  <c r="O3031" i="19"/>
  <c r="Q3031" i="19" s="1"/>
  <c r="N3031" i="19"/>
  <c r="P3031" i="19" s="1"/>
  <c r="J3032" i="19"/>
  <c r="H3031" i="19"/>
  <c r="M3032" i="19"/>
  <c r="K3032" i="19"/>
  <c r="L3032" i="19"/>
  <c r="I3032" i="19"/>
  <c r="S3032" i="19"/>
  <c r="X3032" i="19"/>
  <c r="T3032" i="19"/>
  <c r="U3032" i="19"/>
  <c r="G3033" i="19"/>
  <c r="W3033" i="19" s="1"/>
  <c r="E3034" i="19"/>
  <c r="C3036" i="19"/>
  <c r="B3035" i="19"/>
  <c r="R3032" i="19" a="1"/>
  <c r="O3032" i="19" a="1"/>
  <c r="N3032" i="19" a="1"/>
  <c r="F3035" i="19" a="1"/>
  <c r="E3035" i="19" a="1"/>
  <c r="G3034" i="19" a="1"/>
  <c r="R3032" i="19" l="1"/>
  <c r="F3035" i="19"/>
  <c r="V3033" i="19"/>
  <c r="O3032" i="19"/>
  <c r="Q3032" i="19" s="1"/>
  <c r="N3032" i="19"/>
  <c r="K3033" i="19"/>
  <c r="L3033" i="19"/>
  <c r="M3033" i="19"/>
  <c r="X3033" i="19"/>
  <c r="T3033" i="19"/>
  <c r="I3033" i="19"/>
  <c r="S3033" i="19"/>
  <c r="U3033" i="19"/>
  <c r="J3033" i="19"/>
  <c r="G3034" i="19"/>
  <c r="W3034" i="19" s="1"/>
  <c r="E3035" i="19"/>
  <c r="C3037" i="19"/>
  <c r="B3036" i="19"/>
  <c r="R3033" i="19" a="1"/>
  <c r="N3033" i="19" a="1"/>
  <c r="O3033" i="19" a="1"/>
  <c r="F3036" i="19" a="1"/>
  <c r="E3036" i="19" a="1"/>
  <c r="G3035" i="19" a="1"/>
  <c r="R3033" i="19" l="1"/>
  <c r="F3036" i="19"/>
  <c r="V3034" i="19"/>
  <c r="O3033" i="19"/>
  <c r="Q3033" i="19" s="1"/>
  <c r="H3032" i="19"/>
  <c r="P3032" i="19"/>
  <c r="N3033" i="19"/>
  <c r="P3033" i="19" s="1"/>
  <c r="K3034" i="19"/>
  <c r="L3034" i="19"/>
  <c r="M3034" i="19"/>
  <c r="J3034" i="19"/>
  <c r="U3034" i="19"/>
  <c r="X3034" i="19"/>
  <c r="I3034" i="19"/>
  <c r="S3034" i="19"/>
  <c r="T3034" i="19"/>
  <c r="H3033" i="19"/>
  <c r="G3035" i="19"/>
  <c r="E3036" i="19"/>
  <c r="C3038" i="19"/>
  <c r="B3037" i="19"/>
  <c r="R3034" i="19" a="1"/>
  <c r="R3035" i="19" a="1"/>
  <c r="O3034" i="19" a="1"/>
  <c r="N3034" i="19" a="1"/>
  <c r="F3037" i="19" a="1"/>
  <c r="E3037" i="19" a="1"/>
  <c r="G3036" i="19" a="1"/>
  <c r="R3034" i="19" l="1"/>
  <c r="F3037" i="19"/>
  <c r="V3035" i="19"/>
  <c r="W3035" i="19"/>
  <c r="O3034" i="19"/>
  <c r="Q3034" i="19" s="1"/>
  <c r="N3034" i="19"/>
  <c r="P3034" i="19" s="1"/>
  <c r="L3035" i="19"/>
  <c r="M3035" i="19"/>
  <c r="K3035" i="19"/>
  <c r="J3035" i="19"/>
  <c r="X3035" i="19"/>
  <c r="U3035" i="19"/>
  <c r="T3035" i="19"/>
  <c r="I3035" i="19"/>
  <c r="S3035" i="19"/>
  <c r="G3036" i="19"/>
  <c r="R3035" i="19"/>
  <c r="H3034" i="19"/>
  <c r="E3037" i="19"/>
  <c r="C3039" i="19"/>
  <c r="B3038" i="19"/>
  <c r="O3035" i="19" a="1"/>
  <c r="R3036" i="19" a="1"/>
  <c r="N3035" i="19" a="1"/>
  <c r="F3038" i="19" a="1"/>
  <c r="G3037" i="19" a="1"/>
  <c r="E3038" i="19" a="1"/>
  <c r="F3038" i="19" l="1"/>
  <c r="V3036" i="19"/>
  <c r="W3036" i="19"/>
  <c r="O3035" i="19"/>
  <c r="Q3035" i="19" s="1"/>
  <c r="N3035" i="19"/>
  <c r="P3035" i="19" s="1"/>
  <c r="K3036" i="19"/>
  <c r="L3036" i="19"/>
  <c r="M3036" i="19"/>
  <c r="S3036" i="19"/>
  <c r="H3035" i="19"/>
  <c r="T3036" i="19"/>
  <c r="X3036" i="19"/>
  <c r="U3036" i="19"/>
  <c r="I3036" i="19"/>
  <c r="J3036" i="19"/>
  <c r="G3037" i="19"/>
  <c r="W3037" i="19" s="1"/>
  <c r="R3036" i="19"/>
  <c r="E3038" i="19"/>
  <c r="C3040" i="19"/>
  <c r="B3039" i="19"/>
  <c r="O3036" i="19" a="1"/>
  <c r="N3036" i="19" a="1"/>
  <c r="F3039" i="19" a="1"/>
  <c r="E3039" i="19" a="1"/>
  <c r="G3038" i="19" a="1"/>
  <c r="F3039" i="19" l="1"/>
  <c r="V3037" i="19"/>
  <c r="O3036" i="19"/>
  <c r="Q3036" i="19" s="1"/>
  <c r="N3036" i="19"/>
  <c r="P3036" i="19" s="1"/>
  <c r="K3037" i="19"/>
  <c r="L3037" i="19"/>
  <c r="M3037" i="19"/>
  <c r="S3037" i="19"/>
  <c r="X3037" i="19"/>
  <c r="I3037" i="19"/>
  <c r="J3037" i="19"/>
  <c r="U3037" i="19"/>
  <c r="H3036" i="19"/>
  <c r="T3037" i="19"/>
  <c r="G3038" i="19"/>
  <c r="W3038" i="19" s="1"/>
  <c r="E3039" i="19"/>
  <c r="C3041" i="19"/>
  <c r="B3040" i="19"/>
  <c r="O3037" i="19" a="1"/>
  <c r="N3037" i="19" a="1"/>
  <c r="R3037" i="19" a="1"/>
  <c r="F3040" i="19" a="1"/>
  <c r="G3039" i="19" a="1"/>
  <c r="E3040" i="19" a="1"/>
  <c r="R3037" i="19" l="1"/>
  <c r="F3040" i="19"/>
  <c r="J3038" i="19"/>
  <c r="V3038" i="19"/>
  <c r="O3037" i="19"/>
  <c r="Q3037" i="19" s="1"/>
  <c r="N3037" i="19"/>
  <c r="P3037" i="19" s="1"/>
  <c r="K3038" i="19"/>
  <c r="L3038" i="19"/>
  <c r="M3038" i="19"/>
  <c r="X3038" i="19"/>
  <c r="I3038" i="19"/>
  <c r="U3038" i="19"/>
  <c r="T3038" i="19"/>
  <c r="S3038" i="19"/>
  <c r="G3039" i="19"/>
  <c r="H3037" i="19"/>
  <c r="E3040" i="19"/>
  <c r="C3042" i="19"/>
  <c r="B3041" i="19"/>
  <c r="N3038" i="19" a="1"/>
  <c r="R3039" i="19" a="1"/>
  <c r="O3038" i="19" a="1"/>
  <c r="R3038" i="19" a="1"/>
  <c r="F3041" i="19" a="1"/>
  <c r="E3041" i="19" a="1"/>
  <c r="G3040" i="19" a="1"/>
  <c r="R3038" i="19" l="1"/>
  <c r="F3041" i="19"/>
  <c r="V3039" i="19"/>
  <c r="W3039" i="19"/>
  <c r="O3038" i="19"/>
  <c r="Q3038" i="19" s="1"/>
  <c r="N3038" i="19"/>
  <c r="P3038" i="19" s="1"/>
  <c r="K3039" i="19"/>
  <c r="L3039" i="19"/>
  <c r="M3039" i="19"/>
  <c r="T3039" i="19"/>
  <c r="U3039" i="19"/>
  <c r="S3039" i="19"/>
  <c r="J3039" i="19"/>
  <c r="X3039" i="19"/>
  <c r="I3039" i="19"/>
  <c r="G3040" i="19"/>
  <c r="H3038" i="19"/>
  <c r="R3039" i="19"/>
  <c r="E3041" i="19"/>
  <c r="C3043" i="19"/>
  <c r="B3042" i="19"/>
  <c r="N3039" i="19" a="1"/>
  <c r="R3040" i="19" a="1"/>
  <c r="O3039" i="19" a="1"/>
  <c r="F3042" i="19" a="1"/>
  <c r="E3042" i="19" a="1"/>
  <c r="G3041" i="19" a="1"/>
  <c r="F3042" i="19" l="1"/>
  <c r="V3040" i="19"/>
  <c r="W3040" i="19"/>
  <c r="O3039" i="19"/>
  <c r="Q3039" i="19" s="1"/>
  <c r="N3039" i="19"/>
  <c r="P3039" i="19" s="1"/>
  <c r="M3040" i="19"/>
  <c r="K3040" i="19"/>
  <c r="L3040" i="19"/>
  <c r="X3040" i="19"/>
  <c r="U3040" i="19"/>
  <c r="I3040" i="19"/>
  <c r="T3040" i="19"/>
  <c r="S3040" i="19"/>
  <c r="J3040" i="19"/>
  <c r="H3039" i="19"/>
  <c r="G3041" i="19"/>
  <c r="W3041" i="19" s="1"/>
  <c r="R3040" i="19"/>
  <c r="E3042" i="19"/>
  <c r="C3044" i="19"/>
  <c r="B3043" i="19"/>
  <c r="O3040" i="19" a="1"/>
  <c r="N3040" i="19" a="1"/>
  <c r="F3043" i="19" a="1"/>
  <c r="G3042" i="19" a="1"/>
  <c r="E3043" i="19" a="1"/>
  <c r="F3043" i="19" l="1"/>
  <c r="V3041" i="19"/>
  <c r="O3040" i="19"/>
  <c r="Q3040" i="19" s="1"/>
  <c r="N3040" i="19"/>
  <c r="P3040" i="19" s="1"/>
  <c r="K3041" i="19"/>
  <c r="L3041" i="19"/>
  <c r="M3041" i="19"/>
  <c r="H3040" i="19"/>
  <c r="X3041" i="19"/>
  <c r="I3041" i="19"/>
  <c r="J3041" i="19"/>
  <c r="S3041" i="19"/>
  <c r="T3041" i="19"/>
  <c r="U3041" i="19"/>
  <c r="G3042" i="19"/>
  <c r="W3042" i="19" s="1"/>
  <c r="E3043" i="19"/>
  <c r="C3045" i="19"/>
  <c r="B3044" i="19"/>
  <c r="R3041" i="19" a="1"/>
  <c r="N3041" i="19" a="1"/>
  <c r="O3041" i="19" a="1"/>
  <c r="F3044" i="19" a="1"/>
  <c r="G3043" i="19" a="1"/>
  <c r="E3044" i="19" a="1"/>
  <c r="R3041" i="19" l="1"/>
  <c r="F3044" i="19"/>
  <c r="V3042" i="19"/>
  <c r="O3041" i="19"/>
  <c r="Q3041" i="19" s="1"/>
  <c r="N3041" i="19"/>
  <c r="P3041" i="19" s="1"/>
  <c r="H3041" i="19"/>
  <c r="K3042" i="19"/>
  <c r="L3042" i="19"/>
  <c r="M3042" i="19"/>
  <c r="S3042" i="19"/>
  <c r="X3042" i="19"/>
  <c r="U3042" i="19"/>
  <c r="T3042" i="19"/>
  <c r="J3042" i="19"/>
  <c r="I3042" i="19"/>
  <c r="G3043" i="19"/>
  <c r="W3043" i="19" s="1"/>
  <c r="E3044" i="19"/>
  <c r="C3046" i="19"/>
  <c r="B3045" i="19"/>
  <c r="R3042" i="19" a="1"/>
  <c r="O3042" i="19" a="1"/>
  <c r="N3042" i="19" a="1"/>
  <c r="F3045" i="19" a="1"/>
  <c r="E3045" i="19" a="1"/>
  <c r="G3044" i="19" a="1"/>
  <c r="R3042" i="19" l="1"/>
  <c r="F3045" i="19"/>
  <c r="V3043" i="19"/>
  <c r="O3042" i="19"/>
  <c r="Q3042" i="19" s="1"/>
  <c r="N3042" i="19"/>
  <c r="P3042" i="19" s="1"/>
  <c r="L3043" i="19"/>
  <c r="M3043" i="19"/>
  <c r="K3043" i="19"/>
  <c r="X3043" i="19"/>
  <c r="J3043" i="19"/>
  <c r="T3043" i="19"/>
  <c r="H3042" i="19"/>
  <c r="S3043" i="19"/>
  <c r="I3043" i="19"/>
  <c r="U3043" i="19"/>
  <c r="G3044" i="19"/>
  <c r="W3044" i="19" s="1"/>
  <c r="E3045" i="19"/>
  <c r="C3047" i="19"/>
  <c r="B3046" i="19"/>
  <c r="O3043" i="19" a="1"/>
  <c r="R3043" i="19" a="1"/>
  <c r="N3043" i="19" a="1"/>
  <c r="F3046" i="19" a="1"/>
  <c r="E3046" i="19" a="1"/>
  <c r="G3045" i="19" a="1"/>
  <c r="R3043" i="19" l="1"/>
  <c r="F3046" i="19"/>
  <c r="V3044" i="19"/>
  <c r="O3043" i="19"/>
  <c r="Q3043" i="19" s="1"/>
  <c r="N3043" i="19"/>
  <c r="P3043" i="19" s="1"/>
  <c r="K3044" i="19"/>
  <c r="L3044" i="19"/>
  <c r="M3044" i="19"/>
  <c r="I3044" i="19"/>
  <c r="U3044" i="19"/>
  <c r="J3044" i="19"/>
  <c r="X3044" i="19"/>
  <c r="S3044" i="19"/>
  <c r="T3044" i="19"/>
  <c r="G3045" i="19"/>
  <c r="H3043" i="19"/>
  <c r="E3046" i="19"/>
  <c r="C3048" i="19"/>
  <c r="B3047" i="19"/>
  <c r="R3044" i="19" a="1"/>
  <c r="R3045" i="19" a="1"/>
  <c r="N3044" i="19" a="1"/>
  <c r="O3044" i="19" a="1"/>
  <c r="F3047" i="19" a="1"/>
  <c r="E3047" i="19" a="1"/>
  <c r="G3046" i="19" a="1"/>
  <c r="R3044" i="19" l="1"/>
  <c r="F3047" i="19"/>
  <c r="V3045" i="19"/>
  <c r="W3045" i="19"/>
  <c r="O3044" i="19"/>
  <c r="Q3044" i="19" s="1"/>
  <c r="N3044" i="19"/>
  <c r="P3044" i="19" s="1"/>
  <c r="K3045" i="19"/>
  <c r="L3045" i="19"/>
  <c r="M3045" i="19"/>
  <c r="U3045" i="19"/>
  <c r="T3045" i="19"/>
  <c r="X3045" i="19"/>
  <c r="S3045" i="19"/>
  <c r="I3045" i="19"/>
  <c r="J3045" i="19"/>
  <c r="H3044" i="19"/>
  <c r="G3046" i="19"/>
  <c r="W3046" i="19" s="1"/>
  <c r="R3045" i="19"/>
  <c r="E3047" i="19"/>
  <c r="C3049" i="19"/>
  <c r="B3048" i="19"/>
  <c r="O3045" i="19" a="1"/>
  <c r="N3045" i="19" a="1"/>
  <c r="F3048" i="19" a="1"/>
  <c r="E3048" i="19" a="1"/>
  <c r="G3047" i="19" a="1"/>
  <c r="F3048" i="19" l="1"/>
  <c r="V3046" i="19"/>
  <c r="O3045" i="19"/>
  <c r="Q3045" i="19" s="1"/>
  <c r="N3045" i="19"/>
  <c r="P3045" i="19" s="1"/>
  <c r="K3046" i="19"/>
  <c r="L3046" i="19"/>
  <c r="M3046" i="19"/>
  <c r="S3046" i="19"/>
  <c r="X3046" i="19"/>
  <c r="U3046" i="19"/>
  <c r="T3046" i="19"/>
  <c r="J3046" i="19"/>
  <c r="I3046" i="19"/>
  <c r="G3047" i="19"/>
  <c r="H3045" i="19"/>
  <c r="E3048" i="19"/>
  <c r="C3050" i="19"/>
  <c r="B3049" i="19"/>
  <c r="N3046" i="19" a="1"/>
  <c r="O3046" i="19" a="1"/>
  <c r="R3046" i="19" a="1"/>
  <c r="R3047" i="19" a="1"/>
  <c r="F3049" i="19" a="1"/>
  <c r="E3049" i="19" a="1"/>
  <c r="G3048" i="19" a="1"/>
  <c r="R3046" i="19" l="1"/>
  <c r="F3049" i="19"/>
  <c r="V3047" i="19"/>
  <c r="W3047" i="19"/>
  <c r="O3046" i="19"/>
  <c r="Q3046" i="19" s="1"/>
  <c r="N3046" i="19"/>
  <c r="P3046" i="19" s="1"/>
  <c r="K3047" i="19"/>
  <c r="L3047" i="19"/>
  <c r="M3047" i="19"/>
  <c r="I3047" i="19"/>
  <c r="J3047" i="19"/>
  <c r="U3047" i="19"/>
  <c r="H3046" i="19"/>
  <c r="T3047" i="19"/>
  <c r="S3047" i="19"/>
  <c r="X3047" i="19"/>
  <c r="G3048" i="19"/>
  <c r="W3048" i="19" s="1"/>
  <c r="R3047" i="19"/>
  <c r="E3049" i="19"/>
  <c r="C3051" i="19"/>
  <c r="B3050" i="19"/>
  <c r="N3047" i="19" a="1"/>
  <c r="O3047" i="19" a="1"/>
  <c r="F3050" i="19" a="1"/>
  <c r="G3049" i="19" a="1"/>
  <c r="E3050" i="19" a="1"/>
  <c r="F3050" i="19" l="1"/>
  <c r="V3048" i="19"/>
  <c r="O3047" i="19"/>
  <c r="Q3047" i="19" s="1"/>
  <c r="N3047" i="19"/>
  <c r="P3047" i="19" s="1"/>
  <c r="M3048" i="19"/>
  <c r="K3048" i="19"/>
  <c r="L3048" i="19"/>
  <c r="X3048" i="19"/>
  <c r="J3048" i="19"/>
  <c r="I3048" i="19"/>
  <c r="U3048" i="19"/>
  <c r="S3048" i="19"/>
  <c r="T3048" i="19"/>
  <c r="G3049" i="19"/>
  <c r="W3049" i="19" s="1"/>
  <c r="H3047" i="19"/>
  <c r="E3050" i="19"/>
  <c r="C3052" i="19"/>
  <c r="B3051" i="19"/>
  <c r="R3048" i="19" a="1"/>
  <c r="N3048" i="19" a="1"/>
  <c r="O3048" i="19" a="1"/>
  <c r="F3051" i="19" a="1"/>
  <c r="E3051" i="19" a="1"/>
  <c r="G3050" i="19" a="1"/>
  <c r="R3048" i="19" l="1"/>
  <c r="F3051" i="19"/>
  <c r="V3049" i="19"/>
  <c r="O3048" i="19"/>
  <c r="Q3048" i="19" s="1"/>
  <c r="N3048" i="19"/>
  <c r="P3048" i="19" s="1"/>
  <c r="H3048" i="19"/>
  <c r="K3049" i="19"/>
  <c r="L3049" i="19"/>
  <c r="M3049" i="19"/>
  <c r="I3049" i="19"/>
  <c r="J3049" i="19"/>
  <c r="S3049" i="19"/>
  <c r="U3049" i="19"/>
  <c r="X3049" i="19"/>
  <c r="T3049" i="19"/>
  <c r="G3050" i="19"/>
  <c r="W3050" i="19" s="1"/>
  <c r="E3051" i="19"/>
  <c r="C3053" i="19"/>
  <c r="B3052" i="19"/>
  <c r="R3049" i="19" a="1"/>
  <c r="O3049" i="19" a="1"/>
  <c r="N3049" i="19" a="1"/>
  <c r="F3052" i="19" a="1"/>
  <c r="E3052" i="19" a="1"/>
  <c r="G3051" i="19" a="1"/>
  <c r="R3049" i="19" l="1"/>
  <c r="F3052" i="19"/>
  <c r="V3050" i="19"/>
  <c r="O3049" i="19"/>
  <c r="Q3049" i="19" s="1"/>
  <c r="N3049" i="19"/>
  <c r="P3049" i="19" s="1"/>
  <c r="K3050" i="19"/>
  <c r="L3050" i="19"/>
  <c r="M3050" i="19"/>
  <c r="T3050" i="19"/>
  <c r="J3050" i="19"/>
  <c r="X3050" i="19"/>
  <c r="S3050" i="19"/>
  <c r="I3050" i="19"/>
  <c r="U3050" i="19"/>
  <c r="G3051" i="19"/>
  <c r="H3049" i="19"/>
  <c r="E3052" i="19"/>
  <c r="C3054" i="19"/>
  <c r="B3053" i="19"/>
  <c r="O3050" i="19" a="1"/>
  <c r="R3050" i="19" a="1"/>
  <c r="N3050" i="19" a="1"/>
  <c r="R3051" i="19" a="1"/>
  <c r="F3053" i="19" a="1"/>
  <c r="E3053" i="19" a="1"/>
  <c r="G3052" i="19" a="1"/>
  <c r="R3050" i="19" l="1"/>
  <c r="F3053" i="19"/>
  <c r="V3051" i="19"/>
  <c r="W3051" i="19"/>
  <c r="O3050" i="19"/>
  <c r="Q3050" i="19" s="1"/>
  <c r="N3050" i="19"/>
  <c r="P3050" i="19" s="1"/>
  <c r="L3051" i="19"/>
  <c r="M3051" i="19"/>
  <c r="K3051" i="19"/>
  <c r="X3051" i="19"/>
  <c r="U3051" i="19"/>
  <c r="T3051" i="19"/>
  <c r="J3051" i="19"/>
  <c r="I3051" i="19"/>
  <c r="S3051" i="19"/>
  <c r="G3052" i="19"/>
  <c r="H3050" i="19"/>
  <c r="R3051" i="19"/>
  <c r="E3053" i="19"/>
  <c r="C3055" i="19"/>
  <c r="B3054" i="19"/>
  <c r="O3051" i="19" a="1"/>
  <c r="R3052" i="19" a="1"/>
  <c r="N3051" i="19" a="1"/>
  <c r="F3054" i="19" a="1"/>
  <c r="E3054" i="19" a="1"/>
  <c r="G3053" i="19" a="1"/>
  <c r="F3054" i="19" l="1"/>
  <c r="V3052" i="19"/>
  <c r="W3052" i="19"/>
  <c r="O3051" i="19"/>
  <c r="Q3051" i="19" s="1"/>
  <c r="N3051" i="19"/>
  <c r="K3052" i="19"/>
  <c r="L3052" i="19"/>
  <c r="M3052" i="19"/>
  <c r="U3052" i="19"/>
  <c r="J3052" i="19"/>
  <c r="S3052" i="19"/>
  <c r="X3052" i="19"/>
  <c r="I3052" i="19"/>
  <c r="T3052" i="19"/>
  <c r="G3053" i="19"/>
  <c r="W3053" i="19" s="1"/>
  <c r="R3052" i="19"/>
  <c r="E3054" i="19"/>
  <c r="C3056" i="19"/>
  <c r="B3055" i="19"/>
  <c r="O3052" i="19" a="1"/>
  <c r="N3052" i="19" a="1"/>
  <c r="F3055" i="19" a="1"/>
  <c r="E3055" i="19" a="1"/>
  <c r="G3054" i="19" a="1"/>
  <c r="F3055" i="19" l="1"/>
  <c r="V3053" i="19"/>
  <c r="O3052" i="19"/>
  <c r="Q3052" i="19" s="1"/>
  <c r="H3051" i="19"/>
  <c r="P3051" i="19"/>
  <c r="N3052" i="19"/>
  <c r="P3052" i="19" s="1"/>
  <c r="K3053" i="19"/>
  <c r="L3053" i="19"/>
  <c r="M3053" i="19"/>
  <c r="S3053" i="19"/>
  <c r="J3053" i="19"/>
  <c r="U3053" i="19"/>
  <c r="I3053" i="19"/>
  <c r="T3053" i="19"/>
  <c r="X3053" i="19"/>
  <c r="G3054" i="19"/>
  <c r="W3054" i="19" s="1"/>
  <c r="H3052" i="19"/>
  <c r="E3055" i="19"/>
  <c r="C3057" i="19"/>
  <c r="B3056" i="19"/>
  <c r="R3053" i="19" a="1"/>
  <c r="O3053" i="19" a="1"/>
  <c r="N3053" i="19" a="1"/>
  <c r="F3056" i="19" a="1"/>
  <c r="G3055" i="19" a="1"/>
  <c r="E3056" i="19" a="1"/>
  <c r="R3053" i="19" l="1"/>
  <c r="F3056" i="19"/>
  <c r="V3054" i="19"/>
  <c r="O3053" i="19"/>
  <c r="Q3053" i="19" s="1"/>
  <c r="N3053" i="19"/>
  <c r="P3053" i="19" s="1"/>
  <c r="K3054" i="19"/>
  <c r="M3054" i="19"/>
  <c r="L3054" i="19"/>
  <c r="U3054" i="19"/>
  <c r="S3054" i="19"/>
  <c r="J3054" i="19"/>
  <c r="I3054" i="19"/>
  <c r="T3054" i="19"/>
  <c r="X3054" i="19"/>
  <c r="H3053" i="19"/>
  <c r="G3055" i="19"/>
  <c r="W3055" i="19" s="1"/>
  <c r="E3056" i="19"/>
  <c r="C3058" i="19"/>
  <c r="B3057" i="19"/>
  <c r="N3054" i="19" a="1"/>
  <c r="R3054" i="19" a="1"/>
  <c r="O3054" i="19" a="1"/>
  <c r="F3057" i="19" a="1"/>
  <c r="E3057" i="19" a="1"/>
  <c r="G3056" i="19" a="1"/>
  <c r="R3054" i="19" l="1"/>
  <c r="F3057" i="19"/>
  <c r="V3055" i="19"/>
  <c r="O3054" i="19"/>
  <c r="Q3054" i="19" s="1"/>
  <c r="N3054" i="19"/>
  <c r="P3054" i="19" s="1"/>
  <c r="K3055" i="19"/>
  <c r="L3055" i="19"/>
  <c r="M3055" i="19"/>
  <c r="X3055" i="19"/>
  <c r="S3055" i="19"/>
  <c r="U3055" i="19"/>
  <c r="J3055" i="19"/>
  <c r="I3055" i="19"/>
  <c r="T3055" i="19"/>
  <c r="G3056" i="19"/>
  <c r="H3054" i="19"/>
  <c r="E3057" i="19"/>
  <c r="C3059" i="19"/>
  <c r="B3058" i="19"/>
  <c r="R3055" i="19" a="1"/>
  <c r="N3055" i="19" a="1"/>
  <c r="O3055" i="19" a="1"/>
  <c r="R3056" i="19" a="1"/>
  <c r="F3058" i="19" a="1"/>
  <c r="G3057" i="19" a="1"/>
  <c r="E3058" i="19" a="1"/>
  <c r="R3055" i="19" l="1"/>
  <c r="F3058" i="19"/>
  <c r="V3056" i="19"/>
  <c r="W3056" i="19"/>
  <c r="O3055" i="19"/>
  <c r="Q3055" i="19" s="1"/>
  <c r="N3055" i="19"/>
  <c r="P3055" i="19" s="1"/>
  <c r="M3056" i="19"/>
  <c r="K3056" i="19"/>
  <c r="L3056" i="19"/>
  <c r="T3056" i="19"/>
  <c r="U3056" i="19"/>
  <c r="I3056" i="19"/>
  <c r="X3056" i="19"/>
  <c r="J3056" i="19"/>
  <c r="S3056" i="19"/>
  <c r="G3057" i="19"/>
  <c r="H3055" i="19"/>
  <c r="R3056" i="19"/>
  <c r="E3058" i="19"/>
  <c r="C3060" i="19"/>
  <c r="B3059" i="19"/>
  <c r="N3056" i="19" a="1"/>
  <c r="O3056" i="19" a="1"/>
  <c r="R3057" i="19" a="1"/>
  <c r="F3059" i="19" a="1"/>
  <c r="G3058" i="19" a="1"/>
  <c r="E3059" i="19" a="1"/>
  <c r="F3059" i="19" l="1"/>
  <c r="V3057" i="19"/>
  <c r="W3057" i="19"/>
  <c r="O3056" i="19"/>
  <c r="Q3056" i="19" s="1"/>
  <c r="N3056" i="19"/>
  <c r="P3056" i="19" s="1"/>
  <c r="L3057" i="19"/>
  <c r="M3057" i="19"/>
  <c r="K3057" i="19"/>
  <c r="U3057" i="19"/>
  <c r="S3057" i="19"/>
  <c r="J3057" i="19"/>
  <c r="I3057" i="19"/>
  <c r="T3057" i="19"/>
  <c r="X3057" i="19"/>
  <c r="G3058" i="19"/>
  <c r="R3057" i="19"/>
  <c r="H3056" i="19"/>
  <c r="E3059" i="19"/>
  <c r="C3061" i="19"/>
  <c r="B3060" i="19"/>
  <c r="N3057" i="19" a="1"/>
  <c r="O3057" i="19" a="1"/>
  <c r="R3058" i="19" a="1"/>
  <c r="F3060" i="19" a="1"/>
  <c r="E3060" i="19" a="1"/>
  <c r="G3059" i="19" a="1"/>
  <c r="F3060" i="19" l="1"/>
  <c r="V3058" i="19"/>
  <c r="W3058" i="19"/>
  <c r="O3057" i="19"/>
  <c r="Q3057" i="19" s="1"/>
  <c r="N3057" i="19"/>
  <c r="P3057" i="19" s="1"/>
  <c r="K3058" i="19"/>
  <c r="L3058" i="19"/>
  <c r="M3058" i="19"/>
  <c r="U3058" i="19"/>
  <c r="S3058" i="19"/>
  <c r="J3058" i="19"/>
  <c r="X3058" i="19"/>
  <c r="T3058" i="19"/>
  <c r="I3058" i="19"/>
  <c r="G3059" i="19"/>
  <c r="R3058" i="19"/>
  <c r="H3057" i="19"/>
  <c r="E3060" i="19"/>
  <c r="C3062" i="19"/>
  <c r="B3061" i="19"/>
  <c r="O3058" i="19" a="1"/>
  <c r="N3058" i="19" a="1"/>
  <c r="R3059" i="19" a="1"/>
  <c r="F3061" i="19" a="1"/>
  <c r="E3061" i="19" a="1"/>
  <c r="G3060" i="19" a="1"/>
  <c r="F3061" i="19" l="1"/>
  <c r="V3059" i="19"/>
  <c r="W3059" i="19"/>
  <c r="O3058" i="19"/>
  <c r="Q3058" i="19" s="1"/>
  <c r="N3058" i="19"/>
  <c r="P3058" i="19" s="1"/>
  <c r="L3059" i="19"/>
  <c r="K3059" i="19"/>
  <c r="M3059" i="19"/>
  <c r="J3059" i="19"/>
  <c r="U3059" i="19"/>
  <c r="T3059" i="19"/>
  <c r="S3059" i="19"/>
  <c r="X3059" i="19"/>
  <c r="I3059" i="19"/>
  <c r="G3060" i="19"/>
  <c r="R3059" i="19"/>
  <c r="H3058" i="19"/>
  <c r="E3061" i="19"/>
  <c r="C3063" i="19"/>
  <c r="B3062" i="19"/>
  <c r="N3059" i="19" a="1"/>
  <c r="O3059" i="19" a="1"/>
  <c r="R3060" i="19" a="1"/>
  <c r="F3062" i="19" a="1"/>
  <c r="G3061" i="19" a="1"/>
  <c r="E3062" i="19" a="1"/>
  <c r="F3062" i="19" l="1"/>
  <c r="V3060" i="19"/>
  <c r="W3060" i="19"/>
  <c r="O3059" i="19"/>
  <c r="Q3059" i="19" s="1"/>
  <c r="N3059" i="19"/>
  <c r="P3059" i="19" s="1"/>
  <c r="K3060" i="19"/>
  <c r="L3060" i="19"/>
  <c r="M3060" i="19"/>
  <c r="U3060" i="19"/>
  <c r="S3060" i="19"/>
  <c r="T3060" i="19"/>
  <c r="I3060" i="19"/>
  <c r="X3060" i="19"/>
  <c r="J3060" i="19"/>
  <c r="G3061" i="19"/>
  <c r="R3060" i="19"/>
  <c r="H3059" i="19"/>
  <c r="E3062" i="19"/>
  <c r="C3064" i="19"/>
  <c r="B3063" i="19"/>
  <c r="R3061" i="19" a="1"/>
  <c r="N3060" i="19" a="1"/>
  <c r="O3060" i="19" a="1"/>
  <c r="F3063" i="19" a="1"/>
  <c r="E3063" i="19" a="1"/>
  <c r="G3062" i="19" a="1"/>
  <c r="F3063" i="19" l="1"/>
  <c r="V3061" i="19"/>
  <c r="W3061" i="19"/>
  <c r="O3060" i="19"/>
  <c r="Q3060" i="19" s="1"/>
  <c r="N3060" i="19"/>
  <c r="P3060" i="19" s="1"/>
  <c r="H3060" i="19"/>
  <c r="K3061" i="19"/>
  <c r="L3061" i="19"/>
  <c r="M3061" i="19"/>
  <c r="X3061" i="19"/>
  <c r="S3061" i="19"/>
  <c r="U3061" i="19"/>
  <c r="I3061" i="19"/>
  <c r="J3061" i="19"/>
  <c r="T3061" i="19"/>
  <c r="G3062" i="19"/>
  <c r="W3062" i="19" s="1"/>
  <c r="R3061" i="19"/>
  <c r="E3063" i="19"/>
  <c r="C3065" i="19"/>
  <c r="B3064" i="19"/>
  <c r="O3061" i="19" a="1"/>
  <c r="N3061" i="19" a="1"/>
  <c r="F3064" i="19" a="1"/>
  <c r="G3063" i="19" a="1"/>
  <c r="E3064" i="19" a="1"/>
  <c r="F3064" i="19" l="1"/>
  <c r="V3062" i="19"/>
  <c r="O3061" i="19"/>
  <c r="Q3061" i="19" s="1"/>
  <c r="N3061" i="19"/>
  <c r="P3061" i="19" s="1"/>
  <c r="K3062" i="19"/>
  <c r="M3062" i="19"/>
  <c r="L3062" i="19"/>
  <c r="S3062" i="19"/>
  <c r="J3062" i="19"/>
  <c r="T3062" i="19"/>
  <c r="U3062" i="19"/>
  <c r="X3062" i="19"/>
  <c r="I3062" i="19"/>
  <c r="G3063" i="19"/>
  <c r="W3063" i="19" s="1"/>
  <c r="H3061" i="19"/>
  <c r="E3064" i="19"/>
  <c r="C3066" i="19"/>
  <c r="B3065" i="19"/>
  <c r="R3062" i="19" a="1"/>
  <c r="N3062" i="19" a="1"/>
  <c r="O3062" i="19" a="1"/>
  <c r="F3065" i="19" a="1"/>
  <c r="E3065" i="19" a="1"/>
  <c r="G3064" i="19" a="1"/>
  <c r="R3062" i="19" l="1"/>
  <c r="F3065" i="19"/>
  <c r="V3063" i="19"/>
  <c r="O3062" i="19"/>
  <c r="Q3062" i="19" s="1"/>
  <c r="N3062" i="19"/>
  <c r="P3062" i="19" s="1"/>
  <c r="M3063" i="19"/>
  <c r="L3063" i="19"/>
  <c r="K3063" i="19"/>
  <c r="I3063" i="19"/>
  <c r="J3063" i="19"/>
  <c r="U3063" i="19"/>
  <c r="T3063" i="19"/>
  <c r="X3063" i="19"/>
  <c r="S3063" i="19"/>
  <c r="G3064" i="19"/>
  <c r="H3062" i="19"/>
  <c r="E3065" i="19"/>
  <c r="C3067" i="19"/>
  <c r="B3066" i="19"/>
  <c r="R3063" i="19" a="1"/>
  <c r="O3063" i="19" a="1"/>
  <c r="N3063" i="19" a="1"/>
  <c r="R3064" i="19" a="1"/>
  <c r="F3066" i="19" a="1"/>
  <c r="E3066" i="19" a="1"/>
  <c r="G3065" i="19" a="1"/>
  <c r="R3063" i="19" l="1"/>
  <c r="F3066" i="19"/>
  <c r="V3064" i="19"/>
  <c r="W3064" i="19"/>
  <c r="O3063" i="19"/>
  <c r="Q3063" i="19" s="1"/>
  <c r="N3063" i="19"/>
  <c r="M3064" i="19"/>
  <c r="K3064" i="19"/>
  <c r="L3064" i="19"/>
  <c r="I3064" i="19"/>
  <c r="J3064" i="19"/>
  <c r="T3064" i="19"/>
  <c r="S3064" i="19"/>
  <c r="U3064" i="19"/>
  <c r="X3064" i="19"/>
  <c r="G3065" i="19"/>
  <c r="W3065" i="19" s="1"/>
  <c r="R3064" i="19"/>
  <c r="E3066" i="19"/>
  <c r="C3068" i="19"/>
  <c r="B3067" i="19"/>
  <c r="N3064" i="19" a="1"/>
  <c r="O3064" i="19" a="1"/>
  <c r="F3067" i="19" a="1"/>
  <c r="E3067" i="19" a="1"/>
  <c r="G3066" i="19" a="1"/>
  <c r="F3067" i="19" l="1"/>
  <c r="V3065" i="19"/>
  <c r="O3064" i="19"/>
  <c r="Q3064" i="19" s="1"/>
  <c r="H3063" i="19"/>
  <c r="P3063" i="19"/>
  <c r="N3064" i="19"/>
  <c r="P3064" i="19" s="1"/>
  <c r="L3065" i="19"/>
  <c r="K3065" i="19"/>
  <c r="M3065" i="19"/>
  <c r="J3065" i="19"/>
  <c r="H3064" i="19"/>
  <c r="T3065" i="19"/>
  <c r="X3065" i="19"/>
  <c r="U3065" i="19"/>
  <c r="S3065" i="19"/>
  <c r="I3065" i="19"/>
  <c r="G3066" i="19"/>
  <c r="E3067" i="19"/>
  <c r="C3069" i="19"/>
  <c r="B3068" i="19"/>
  <c r="R3065" i="19" a="1"/>
  <c r="O3065" i="19" a="1"/>
  <c r="N3065" i="19" a="1"/>
  <c r="F3068" i="19" a="1"/>
  <c r="E3068" i="19" a="1"/>
  <c r="G3067" i="19" a="1"/>
  <c r="R3065" i="19" l="1"/>
  <c r="F3068" i="19"/>
  <c r="V3066" i="19"/>
  <c r="W3066" i="19"/>
  <c r="O3065" i="19"/>
  <c r="Q3065" i="19" s="1"/>
  <c r="N3065" i="19"/>
  <c r="P3065" i="19" s="1"/>
  <c r="L3066" i="19"/>
  <c r="M3066" i="19"/>
  <c r="K3066" i="19"/>
  <c r="J3066" i="19"/>
  <c r="U3066" i="19"/>
  <c r="X3066" i="19"/>
  <c r="I3066" i="19"/>
  <c r="T3066" i="19"/>
  <c r="S3066" i="19"/>
  <c r="G3067" i="19"/>
  <c r="H3065" i="19"/>
  <c r="E3068" i="19"/>
  <c r="C3070" i="19"/>
  <c r="B3069" i="19"/>
  <c r="R3067" i="19" a="1"/>
  <c r="O3066" i="19" a="1"/>
  <c r="R3066" i="19" a="1"/>
  <c r="N3066" i="19" a="1"/>
  <c r="F3069" i="19" a="1"/>
  <c r="G3068" i="19" a="1"/>
  <c r="E3069" i="19" a="1"/>
  <c r="R3066" i="19" l="1"/>
  <c r="F3069" i="19"/>
  <c r="V3067" i="19"/>
  <c r="W3067" i="19"/>
  <c r="O3066" i="19"/>
  <c r="Q3066" i="19" s="1"/>
  <c r="N3066" i="19"/>
  <c r="P3066" i="19" s="1"/>
  <c r="L3067" i="19"/>
  <c r="K3067" i="19"/>
  <c r="M3067" i="19"/>
  <c r="S3067" i="19"/>
  <c r="T3067" i="19"/>
  <c r="J3067" i="19"/>
  <c r="U3067" i="19"/>
  <c r="I3067" i="19"/>
  <c r="X3067" i="19"/>
  <c r="G3068" i="19"/>
  <c r="W3068" i="19" s="1"/>
  <c r="H3066" i="19"/>
  <c r="R3067" i="19"/>
  <c r="E3069" i="19"/>
  <c r="C3071" i="19"/>
  <c r="B3070" i="19"/>
  <c r="N3067" i="19" a="1"/>
  <c r="O3067" i="19" a="1"/>
  <c r="F3070" i="19" a="1"/>
  <c r="E3070" i="19" a="1"/>
  <c r="G3069" i="19" a="1"/>
  <c r="F3070" i="19" l="1"/>
  <c r="V3068" i="19"/>
  <c r="O3067" i="19"/>
  <c r="Q3067" i="19" s="1"/>
  <c r="N3067" i="19"/>
  <c r="P3067" i="19" s="1"/>
  <c r="K3068" i="19"/>
  <c r="L3068" i="19"/>
  <c r="M3068" i="19"/>
  <c r="H3067" i="19"/>
  <c r="U3068" i="19"/>
  <c r="I3068" i="19"/>
  <c r="S3068" i="19"/>
  <c r="J3068" i="19"/>
  <c r="X3068" i="19"/>
  <c r="T3068" i="19"/>
  <c r="G3069" i="19"/>
  <c r="W3069" i="19" s="1"/>
  <c r="E3070" i="19"/>
  <c r="C3072" i="19"/>
  <c r="B3071" i="19"/>
  <c r="R3068" i="19" a="1"/>
  <c r="O3068" i="19" a="1"/>
  <c r="N3068" i="19" a="1"/>
  <c r="F3071" i="19" a="1"/>
  <c r="E3071" i="19" a="1"/>
  <c r="G3070" i="19" a="1"/>
  <c r="R3068" i="19" l="1"/>
  <c r="F3071" i="19"/>
  <c r="V3069" i="19"/>
  <c r="O3068" i="19"/>
  <c r="Q3068" i="19" s="1"/>
  <c r="N3068" i="19"/>
  <c r="P3068" i="19" s="1"/>
  <c r="K3069" i="19"/>
  <c r="L3069" i="19"/>
  <c r="M3069" i="19"/>
  <c r="U3069" i="19"/>
  <c r="X3069" i="19"/>
  <c r="T3069" i="19"/>
  <c r="J3069" i="19"/>
  <c r="I3069" i="19"/>
  <c r="S3069" i="19"/>
  <c r="G3070" i="19"/>
  <c r="H3068" i="19"/>
  <c r="E3071" i="19"/>
  <c r="C3073" i="19"/>
  <c r="B3072" i="19"/>
  <c r="O3069" i="19" a="1"/>
  <c r="N3069" i="19" a="1"/>
  <c r="R3070" i="19" a="1"/>
  <c r="R3069" i="19" a="1"/>
  <c r="F3072" i="19" a="1"/>
  <c r="E3072" i="19" a="1"/>
  <c r="G3071" i="19" a="1"/>
  <c r="R3069" i="19" l="1"/>
  <c r="F3072" i="19"/>
  <c r="V3070" i="19"/>
  <c r="W3070" i="19"/>
  <c r="O3069" i="19"/>
  <c r="Q3069" i="19" s="1"/>
  <c r="N3069" i="19"/>
  <c r="P3069" i="19" s="1"/>
  <c r="K3070" i="19"/>
  <c r="M3070" i="19"/>
  <c r="L3070" i="19"/>
  <c r="T3070" i="19"/>
  <c r="H3069" i="19"/>
  <c r="I3070" i="19"/>
  <c r="U3070" i="19"/>
  <c r="X3070" i="19"/>
  <c r="S3070" i="19"/>
  <c r="J3070" i="19"/>
  <c r="G3071" i="19"/>
  <c r="W3071" i="19" s="1"/>
  <c r="R3070" i="19"/>
  <c r="E3072" i="19"/>
  <c r="C3074" i="19"/>
  <c r="B3073" i="19"/>
  <c r="O3070" i="19" a="1"/>
  <c r="N3070" i="19" a="1"/>
  <c r="F3073" i="19" a="1"/>
  <c r="G3072" i="19" a="1"/>
  <c r="E3073" i="19" a="1"/>
  <c r="F3073" i="19" l="1"/>
  <c r="V3071" i="19"/>
  <c r="O3070" i="19"/>
  <c r="Q3070" i="19" s="1"/>
  <c r="N3070" i="19"/>
  <c r="P3070" i="19" s="1"/>
  <c r="M3071" i="19"/>
  <c r="K3071" i="19"/>
  <c r="L3071" i="19"/>
  <c r="I3071" i="19"/>
  <c r="T3071" i="19"/>
  <c r="J3071" i="19"/>
  <c r="S3071" i="19"/>
  <c r="U3071" i="19"/>
  <c r="X3071" i="19"/>
  <c r="G3072" i="19"/>
  <c r="H3070" i="19"/>
  <c r="E3073" i="19"/>
  <c r="C3075" i="19"/>
  <c r="B3074" i="19"/>
  <c r="R3071" i="19" a="1"/>
  <c r="N3071" i="19" a="1"/>
  <c r="O3071" i="19" a="1"/>
  <c r="F3074" i="19" a="1"/>
  <c r="E3074" i="19" a="1"/>
  <c r="G3073" i="19" a="1"/>
  <c r="R3071" i="19" l="1"/>
  <c r="F3074" i="19"/>
  <c r="V3072" i="19"/>
  <c r="W3072" i="19"/>
  <c r="O3071" i="19"/>
  <c r="Q3071" i="19" s="1"/>
  <c r="N3071" i="19"/>
  <c r="P3071" i="19" s="1"/>
  <c r="M3072" i="19"/>
  <c r="K3072" i="19"/>
  <c r="L3072" i="19"/>
  <c r="J3072" i="19"/>
  <c r="X3072" i="19"/>
  <c r="U3072" i="19"/>
  <c r="S3072" i="19"/>
  <c r="I3072" i="19"/>
  <c r="T3072" i="19"/>
  <c r="G3073" i="19"/>
  <c r="W3073" i="19" s="1"/>
  <c r="H3071" i="19"/>
  <c r="E3074" i="19"/>
  <c r="C3076" i="19"/>
  <c r="B3075" i="19"/>
  <c r="O3072" i="19" a="1"/>
  <c r="R3072" i="19" a="1"/>
  <c r="N3072" i="19" a="1"/>
  <c r="F3075" i="19" a="1"/>
  <c r="E3075" i="19" a="1"/>
  <c r="G3074" i="19" a="1"/>
  <c r="R3072" i="19" l="1"/>
  <c r="F3075" i="19"/>
  <c r="V3073" i="19"/>
  <c r="O3072" i="19"/>
  <c r="Q3072" i="19" s="1"/>
  <c r="N3072" i="19"/>
  <c r="P3072" i="19" s="1"/>
  <c r="K3073" i="19"/>
  <c r="L3073" i="19"/>
  <c r="M3073" i="19"/>
  <c r="X3073" i="19"/>
  <c r="T3073" i="19"/>
  <c r="J3073" i="19"/>
  <c r="S3073" i="19"/>
  <c r="U3073" i="19"/>
  <c r="I3073" i="19"/>
  <c r="G3074" i="19"/>
  <c r="H3072" i="19"/>
  <c r="E3075" i="19"/>
  <c r="C3077" i="19"/>
  <c r="B3076" i="19"/>
  <c r="R3073" i="19" a="1"/>
  <c r="N3073" i="19" a="1"/>
  <c r="O3073" i="19" a="1"/>
  <c r="R3074" i="19" a="1"/>
  <c r="F3076" i="19" a="1"/>
  <c r="E3076" i="19" a="1"/>
  <c r="G3075" i="19" a="1"/>
  <c r="R3073" i="19" l="1"/>
  <c r="F3076" i="19"/>
  <c r="V3074" i="19"/>
  <c r="W3074" i="19"/>
  <c r="O3073" i="19"/>
  <c r="Q3073" i="19" s="1"/>
  <c r="N3073" i="19"/>
  <c r="P3073" i="19" s="1"/>
  <c r="L3074" i="19"/>
  <c r="K3074" i="19"/>
  <c r="M3074" i="19"/>
  <c r="J3074" i="19"/>
  <c r="X3074" i="19"/>
  <c r="S3074" i="19"/>
  <c r="I3074" i="19"/>
  <c r="U3074" i="19"/>
  <c r="T3074" i="19"/>
  <c r="G3075" i="19"/>
  <c r="H3073" i="19"/>
  <c r="R3074" i="19"/>
  <c r="E3076" i="19"/>
  <c r="C3078" i="19"/>
  <c r="B3077" i="19"/>
  <c r="N3074" i="19" a="1"/>
  <c r="R3075" i="19" a="1"/>
  <c r="O3074" i="19" a="1"/>
  <c r="F3077" i="19" a="1"/>
  <c r="E3077" i="19" a="1"/>
  <c r="G3076" i="19" a="1"/>
  <c r="F3077" i="19" l="1"/>
  <c r="V3075" i="19"/>
  <c r="W3075" i="19"/>
  <c r="O3074" i="19"/>
  <c r="Q3074" i="19" s="1"/>
  <c r="N3074" i="19"/>
  <c r="P3074" i="19" s="1"/>
  <c r="L3075" i="19"/>
  <c r="K3075" i="19"/>
  <c r="M3075" i="19"/>
  <c r="X3075" i="19"/>
  <c r="T3075" i="19"/>
  <c r="J3075" i="19"/>
  <c r="I3075" i="19"/>
  <c r="U3075" i="19"/>
  <c r="S3075" i="19"/>
  <c r="G3076" i="19"/>
  <c r="R3075" i="19"/>
  <c r="H3074" i="19"/>
  <c r="E3077" i="19"/>
  <c r="C3079" i="19"/>
  <c r="B3078" i="19"/>
  <c r="R3076" i="19" a="1"/>
  <c r="O3075" i="19" a="1"/>
  <c r="N3075" i="19" a="1"/>
  <c r="F3078" i="19" a="1"/>
  <c r="G3077" i="19" a="1"/>
  <c r="E3078" i="19" a="1"/>
  <c r="F3078" i="19" l="1"/>
  <c r="V3076" i="19"/>
  <c r="W3076" i="19"/>
  <c r="O3075" i="19"/>
  <c r="Q3075" i="19" s="1"/>
  <c r="N3075" i="19"/>
  <c r="P3075" i="19" s="1"/>
  <c r="K3076" i="19"/>
  <c r="L3076" i="19"/>
  <c r="M3076" i="19"/>
  <c r="X3076" i="19"/>
  <c r="J3076" i="19"/>
  <c r="T3076" i="19"/>
  <c r="H3075" i="19"/>
  <c r="I3076" i="19"/>
  <c r="U3076" i="19"/>
  <c r="S3076" i="19"/>
  <c r="G3077" i="19"/>
  <c r="W3077" i="19" s="1"/>
  <c r="R3076" i="19"/>
  <c r="E3078" i="19"/>
  <c r="C3080" i="19"/>
  <c r="B3079" i="19"/>
  <c r="O3076" i="19" a="1"/>
  <c r="N3076" i="19" a="1"/>
  <c r="F3079" i="19" a="1"/>
  <c r="E3079" i="19" a="1"/>
  <c r="G3078" i="19" a="1"/>
  <c r="F3079" i="19" l="1"/>
  <c r="V3077" i="19"/>
  <c r="O3076" i="19"/>
  <c r="Q3076" i="19" s="1"/>
  <c r="N3076" i="19"/>
  <c r="P3076" i="19" s="1"/>
  <c r="K3077" i="19"/>
  <c r="L3077" i="19"/>
  <c r="M3077" i="19"/>
  <c r="J3077" i="19"/>
  <c r="U3077" i="19"/>
  <c r="S3077" i="19"/>
  <c r="X3077" i="19"/>
  <c r="T3077" i="19"/>
  <c r="I3077" i="19"/>
  <c r="G3078" i="19"/>
  <c r="H3076" i="19"/>
  <c r="E3079" i="19"/>
  <c r="C3081" i="19"/>
  <c r="B3080" i="19"/>
  <c r="O3077" i="19" a="1"/>
  <c r="R3077" i="19" a="1"/>
  <c r="R3078" i="19" a="1"/>
  <c r="N3077" i="19" a="1"/>
  <c r="F3080" i="19" a="1"/>
  <c r="E3080" i="19" a="1"/>
  <c r="G3079" i="19" a="1"/>
  <c r="R3077" i="19" l="1"/>
  <c r="F3080" i="19"/>
  <c r="V3078" i="19"/>
  <c r="W3078" i="19"/>
  <c r="O3077" i="19"/>
  <c r="Q3077" i="19" s="1"/>
  <c r="N3077" i="19"/>
  <c r="P3077" i="19" s="1"/>
  <c r="K3078" i="19"/>
  <c r="L3078" i="19"/>
  <c r="M3078" i="19"/>
  <c r="S3078" i="19"/>
  <c r="I3078" i="19"/>
  <c r="X3078" i="19"/>
  <c r="U3078" i="19"/>
  <c r="T3078" i="19"/>
  <c r="H3077" i="19"/>
  <c r="J3078" i="19"/>
  <c r="G3079" i="19"/>
  <c r="W3079" i="19" s="1"/>
  <c r="R3078" i="19"/>
  <c r="E3080" i="19"/>
  <c r="C3082" i="19"/>
  <c r="B3081" i="19"/>
  <c r="N3078" i="19" a="1"/>
  <c r="O3078" i="19" a="1"/>
  <c r="F3081" i="19" a="1"/>
  <c r="G3080" i="19" a="1"/>
  <c r="E3081" i="19" a="1"/>
  <c r="F3081" i="19" l="1"/>
  <c r="V3079" i="19"/>
  <c r="O3078" i="19"/>
  <c r="Q3078" i="19" s="1"/>
  <c r="X3079" i="19"/>
  <c r="N3078" i="19"/>
  <c r="P3078" i="19" s="1"/>
  <c r="M3079" i="19"/>
  <c r="K3079" i="19"/>
  <c r="L3079" i="19"/>
  <c r="I3079" i="19"/>
  <c r="H3078" i="19"/>
  <c r="S3079" i="19"/>
  <c r="J3079" i="19"/>
  <c r="T3079" i="19"/>
  <c r="U3079" i="19"/>
  <c r="G3080" i="19"/>
  <c r="W3080" i="19" s="1"/>
  <c r="E3081" i="19"/>
  <c r="C3083" i="19"/>
  <c r="B3082" i="19"/>
  <c r="R3079" i="19" a="1"/>
  <c r="O3079" i="19" a="1"/>
  <c r="N3079" i="19" a="1"/>
  <c r="F3082" i="19" a="1"/>
  <c r="E3082" i="19" a="1"/>
  <c r="G3081" i="19" a="1"/>
  <c r="R3079" i="19" l="1"/>
  <c r="F3082" i="19"/>
  <c r="V3080" i="19"/>
  <c r="O3079" i="19"/>
  <c r="Q3079" i="19" s="1"/>
  <c r="N3079" i="19"/>
  <c r="P3079" i="19" s="1"/>
  <c r="M3080" i="19"/>
  <c r="K3080" i="19"/>
  <c r="L3080" i="19"/>
  <c r="X3080" i="19"/>
  <c r="T3080" i="19"/>
  <c r="S3080" i="19"/>
  <c r="U3080" i="19"/>
  <c r="J3080" i="19"/>
  <c r="I3080" i="19"/>
  <c r="H3079" i="19"/>
  <c r="G3081" i="19"/>
  <c r="W3081" i="19" s="1"/>
  <c r="E3082" i="19"/>
  <c r="C3084" i="19"/>
  <c r="B3083" i="19"/>
  <c r="O3080" i="19" a="1"/>
  <c r="R3080" i="19" a="1"/>
  <c r="N3080" i="19" a="1"/>
  <c r="F3083" i="19" a="1"/>
  <c r="G3082" i="19" a="1"/>
  <c r="E3083" i="19" a="1"/>
  <c r="R3080" i="19" l="1"/>
  <c r="F3083" i="19"/>
  <c r="V3081" i="19"/>
  <c r="O3080" i="19"/>
  <c r="Q3080" i="19" s="1"/>
  <c r="N3080" i="19"/>
  <c r="M3081" i="19"/>
  <c r="K3081" i="19"/>
  <c r="L3081" i="19"/>
  <c r="J3081" i="19"/>
  <c r="I3081" i="19"/>
  <c r="X3081" i="19"/>
  <c r="S3081" i="19"/>
  <c r="T3081" i="19"/>
  <c r="U3081" i="19"/>
  <c r="G3082" i="19"/>
  <c r="W3082" i="19" s="1"/>
  <c r="E3083" i="19"/>
  <c r="C3085" i="19"/>
  <c r="B3084" i="19"/>
  <c r="N3081" i="19" a="1"/>
  <c r="R3081" i="19" a="1"/>
  <c r="O3081" i="19" a="1"/>
  <c r="F3084" i="19" a="1"/>
  <c r="E3084" i="19" a="1"/>
  <c r="G3083" i="19" a="1"/>
  <c r="R3081" i="19" l="1"/>
  <c r="F3084" i="19"/>
  <c r="V3082" i="19"/>
  <c r="O3081" i="19"/>
  <c r="Q3081" i="19" s="1"/>
  <c r="H3080" i="19"/>
  <c r="P3080" i="19"/>
  <c r="N3081" i="19"/>
  <c r="P3081" i="19" s="1"/>
  <c r="L3082" i="19"/>
  <c r="M3082" i="19"/>
  <c r="K3082" i="19"/>
  <c r="T3082" i="19"/>
  <c r="I3082" i="19"/>
  <c r="S3082" i="19"/>
  <c r="J3082" i="19"/>
  <c r="X3082" i="19"/>
  <c r="U3082" i="19"/>
  <c r="H3081" i="19"/>
  <c r="G3083" i="19"/>
  <c r="E3084" i="19"/>
  <c r="C3086" i="19"/>
  <c r="B3085" i="19"/>
  <c r="R3082" i="19" a="1"/>
  <c r="O3082" i="19" a="1"/>
  <c r="N3082" i="19" a="1"/>
  <c r="F3085" i="19" a="1"/>
  <c r="E3085" i="19" a="1"/>
  <c r="G3084" i="19" a="1"/>
  <c r="R3082" i="19" l="1"/>
  <c r="F3085" i="19"/>
  <c r="V3083" i="19"/>
  <c r="W3083" i="19"/>
  <c r="O3082" i="19"/>
  <c r="Q3082" i="19" s="1"/>
  <c r="N3082" i="19"/>
  <c r="P3082" i="19" s="1"/>
  <c r="L3083" i="19"/>
  <c r="M3083" i="19"/>
  <c r="K3083" i="19"/>
  <c r="X3083" i="19"/>
  <c r="T3083" i="19"/>
  <c r="U3083" i="19"/>
  <c r="I3083" i="19"/>
  <c r="S3083" i="19"/>
  <c r="J3083" i="19"/>
  <c r="H3082" i="19"/>
  <c r="G3084" i="19"/>
  <c r="W3084" i="19" s="1"/>
  <c r="E3085" i="19"/>
  <c r="C3087" i="19"/>
  <c r="B3086" i="19"/>
  <c r="R3083" i="19" a="1"/>
  <c r="O3083" i="19" a="1"/>
  <c r="N3083" i="19" a="1"/>
  <c r="F3086" i="19" a="1"/>
  <c r="E3086" i="19" a="1"/>
  <c r="G3085" i="19" a="1"/>
  <c r="R3083" i="19" l="1"/>
  <c r="F3086" i="19"/>
  <c r="V3084" i="19"/>
  <c r="O3083" i="19"/>
  <c r="Q3083" i="19" s="1"/>
  <c r="N3083" i="19"/>
  <c r="P3083" i="19" s="1"/>
  <c r="K3084" i="19"/>
  <c r="L3084" i="19"/>
  <c r="M3084" i="19"/>
  <c r="J3084" i="19"/>
  <c r="T3084" i="19"/>
  <c r="X3084" i="19"/>
  <c r="I3084" i="19"/>
  <c r="S3084" i="19"/>
  <c r="U3084" i="19"/>
  <c r="G3085" i="19"/>
  <c r="W3085" i="19" s="1"/>
  <c r="H3083" i="19"/>
  <c r="E3086" i="19"/>
  <c r="C3088" i="19"/>
  <c r="B3087" i="19"/>
  <c r="R3084" i="19" a="1"/>
  <c r="O3084" i="19" a="1"/>
  <c r="N3084" i="19" a="1"/>
  <c r="F3087" i="19" a="1"/>
  <c r="E3087" i="19" a="1"/>
  <c r="G3086" i="19" a="1"/>
  <c r="R3084" i="19" l="1"/>
  <c r="F3087" i="19"/>
  <c r="V3085" i="19"/>
  <c r="O3084" i="19"/>
  <c r="Q3084" i="19" s="1"/>
  <c r="N3084" i="19"/>
  <c r="P3084" i="19" s="1"/>
  <c r="H3084" i="19"/>
  <c r="K3085" i="19"/>
  <c r="L3085" i="19"/>
  <c r="M3085" i="19"/>
  <c r="I3085" i="19"/>
  <c r="U3085" i="19"/>
  <c r="J3085" i="19"/>
  <c r="X3085" i="19"/>
  <c r="T3085" i="19"/>
  <c r="S3085" i="19"/>
  <c r="G3086" i="19"/>
  <c r="W3086" i="19" s="1"/>
  <c r="E3087" i="19"/>
  <c r="C3089" i="19"/>
  <c r="B3088" i="19"/>
  <c r="N3085" i="19" a="1"/>
  <c r="R3085" i="19" a="1"/>
  <c r="O3085" i="19" a="1"/>
  <c r="F3088" i="19" a="1"/>
  <c r="E3088" i="19" a="1"/>
  <c r="G3087" i="19" a="1"/>
  <c r="R3085" i="19" l="1"/>
  <c r="F3088" i="19"/>
  <c r="V3086" i="19"/>
  <c r="O3085" i="19"/>
  <c r="Q3085" i="19" s="1"/>
  <c r="N3085" i="19"/>
  <c r="P3085" i="19" s="1"/>
  <c r="K3086" i="19"/>
  <c r="L3086" i="19"/>
  <c r="M3086" i="19"/>
  <c r="X3086" i="19"/>
  <c r="J3086" i="19"/>
  <c r="U3086" i="19"/>
  <c r="I3086" i="19"/>
  <c r="T3086" i="19"/>
  <c r="S3086" i="19"/>
  <c r="G3087" i="19"/>
  <c r="H3085" i="19"/>
  <c r="E3088" i="19"/>
  <c r="C3090" i="19"/>
  <c r="B3089" i="19"/>
  <c r="N3086" i="19" a="1"/>
  <c r="R3087" i="19" a="1"/>
  <c r="R3086" i="19" a="1"/>
  <c r="O3086" i="19" a="1"/>
  <c r="F3089" i="19" a="1"/>
  <c r="E3089" i="19" a="1"/>
  <c r="G3088" i="19" a="1"/>
  <c r="R3086" i="19" l="1"/>
  <c r="F3089" i="19"/>
  <c r="V3087" i="19"/>
  <c r="W3087" i="19"/>
  <c r="O3086" i="19"/>
  <c r="Q3086" i="19" s="1"/>
  <c r="N3086" i="19"/>
  <c r="P3086" i="19" s="1"/>
  <c r="H3086" i="19"/>
  <c r="K3087" i="19"/>
  <c r="L3087" i="19"/>
  <c r="M3087" i="19"/>
  <c r="I3087" i="19"/>
  <c r="T3087" i="19"/>
  <c r="X3087" i="19"/>
  <c r="U3087" i="19"/>
  <c r="J3087" i="19"/>
  <c r="S3087" i="19"/>
  <c r="G3088" i="19"/>
  <c r="W3088" i="19" s="1"/>
  <c r="R3087" i="19"/>
  <c r="E3089" i="19"/>
  <c r="C3091" i="19"/>
  <c r="B3090" i="19"/>
  <c r="N3087" i="19" a="1"/>
  <c r="O3087" i="19" a="1"/>
  <c r="F3090" i="19" a="1"/>
  <c r="E3090" i="19" a="1"/>
  <c r="G3089" i="19" a="1"/>
  <c r="F3090" i="19" l="1"/>
  <c r="V3088" i="19"/>
  <c r="O3087" i="19"/>
  <c r="Q3087" i="19" s="1"/>
  <c r="N3087" i="19"/>
  <c r="M3088" i="19"/>
  <c r="K3088" i="19"/>
  <c r="L3088" i="19"/>
  <c r="S3088" i="19"/>
  <c r="J3088" i="19"/>
  <c r="T3088" i="19"/>
  <c r="X3088" i="19"/>
  <c r="I3088" i="19"/>
  <c r="U3088" i="19"/>
  <c r="G3089" i="19"/>
  <c r="W3089" i="19" s="1"/>
  <c r="E3090" i="19"/>
  <c r="C3092" i="19"/>
  <c r="B3091" i="19"/>
  <c r="O3088" i="19" a="1"/>
  <c r="R3088" i="19" a="1"/>
  <c r="N3088" i="19" a="1"/>
  <c r="F3091" i="19" a="1"/>
  <c r="E3091" i="19" a="1"/>
  <c r="G3090" i="19" a="1"/>
  <c r="R3088" i="19" l="1"/>
  <c r="F3091" i="19"/>
  <c r="V3089" i="19"/>
  <c r="O3088" i="19"/>
  <c r="Q3088" i="19" s="1"/>
  <c r="H3087" i="19"/>
  <c r="P3087" i="19"/>
  <c r="N3088" i="19"/>
  <c r="P3088" i="19" s="1"/>
  <c r="K3089" i="19"/>
  <c r="L3089" i="19"/>
  <c r="M3089" i="19"/>
  <c r="H3088" i="19"/>
  <c r="U3089" i="19"/>
  <c r="J3089" i="19"/>
  <c r="S3089" i="19"/>
  <c r="T3089" i="19"/>
  <c r="X3089" i="19"/>
  <c r="I3089" i="19"/>
  <c r="G3090" i="19"/>
  <c r="E3091" i="19"/>
  <c r="C3093" i="19"/>
  <c r="B3092" i="19"/>
  <c r="O3089" i="19" a="1"/>
  <c r="R3089" i="19" a="1"/>
  <c r="N3089" i="19" a="1"/>
  <c r="F3092" i="19" a="1"/>
  <c r="G3091" i="19" a="1"/>
  <c r="E3092" i="19" a="1"/>
  <c r="R3089" i="19" l="1"/>
  <c r="F3092" i="19"/>
  <c r="V3090" i="19"/>
  <c r="W3090" i="19"/>
  <c r="O3089" i="19"/>
  <c r="Q3089" i="19" s="1"/>
  <c r="N3089" i="19"/>
  <c r="P3089" i="19" s="1"/>
  <c r="K3090" i="19"/>
  <c r="L3090" i="19"/>
  <c r="M3090" i="19"/>
  <c r="S3090" i="19"/>
  <c r="J3090" i="19"/>
  <c r="T3090" i="19"/>
  <c r="U3090" i="19"/>
  <c r="X3090" i="19"/>
  <c r="I3090" i="19"/>
  <c r="G3091" i="19"/>
  <c r="H3089" i="19"/>
  <c r="E3092" i="19"/>
  <c r="C3094" i="19"/>
  <c r="B3093" i="19"/>
  <c r="R3091" i="19" a="1"/>
  <c r="N3090" i="19" a="1"/>
  <c r="R3090" i="19" a="1"/>
  <c r="O3090" i="19" a="1"/>
  <c r="F3093" i="19" a="1"/>
  <c r="E3093" i="19" a="1"/>
  <c r="G3092" i="19" a="1"/>
  <c r="R3090" i="19" l="1"/>
  <c r="F3093" i="19"/>
  <c r="V3091" i="19"/>
  <c r="W3091" i="19"/>
  <c r="O3090" i="19"/>
  <c r="Q3090" i="19" s="1"/>
  <c r="N3090" i="19"/>
  <c r="P3090" i="19" s="1"/>
  <c r="L3091" i="19"/>
  <c r="M3091" i="19"/>
  <c r="K3091" i="19"/>
  <c r="I3091" i="19"/>
  <c r="X3091" i="19"/>
  <c r="J3091" i="19"/>
  <c r="T3091" i="19"/>
  <c r="S3091" i="19"/>
  <c r="U3091" i="19"/>
  <c r="G3092" i="19"/>
  <c r="R3091" i="19"/>
  <c r="H3090" i="19"/>
  <c r="E3093" i="19"/>
  <c r="C3095" i="19"/>
  <c r="B3094" i="19"/>
  <c r="O3091" i="19" a="1"/>
  <c r="R3092" i="19" a="1"/>
  <c r="N3091" i="19" a="1"/>
  <c r="F3094" i="19" a="1"/>
  <c r="E3094" i="19" a="1"/>
  <c r="G3093" i="19" a="1"/>
  <c r="F3094" i="19" l="1"/>
  <c r="V3092" i="19"/>
  <c r="W3092" i="19"/>
  <c r="O3091" i="19"/>
  <c r="Q3091" i="19" s="1"/>
  <c r="N3091" i="19"/>
  <c r="P3091" i="19" s="1"/>
  <c r="K3092" i="19"/>
  <c r="L3092" i="19"/>
  <c r="M3092" i="19"/>
  <c r="X3092" i="19"/>
  <c r="I3092" i="19"/>
  <c r="J3092" i="19"/>
  <c r="T3092" i="19"/>
  <c r="U3092" i="19"/>
  <c r="H3091" i="19"/>
  <c r="S3092" i="19"/>
  <c r="G3093" i="19"/>
  <c r="W3093" i="19" s="1"/>
  <c r="R3092" i="19"/>
  <c r="E3094" i="19"/>
  <c r="C3096" i="19"/>
  <c r="B3095" i="19"/>
  <c r="N3092" i="19" a="1"/>
  <c r="O3092" i="19" a="1"/>
  <c r="F3095" i="19" a="1"/>
  <c r="G3094" i="19" a="1"/>
  <c r="E3095" i="19" a="1"/>
  <c r="F3095" i="19" l="1"/>
  <c r="V3093" i="19"/>
  <c r="O3092" i="19"/>
  <c r="Q3092" i="19" s="1"/>
  <c r="N3092" i="19"/>
  <c r="P3092" i="19" s="1"/>
  <c r="K3093" i="19"/>
  <c r="L3093" i="19"/>
  <c r="M3093" i="19"/>
  <c r="U3093" i="19"/>
  <c r="T3093" i="19"/>
  <c r="X3093" i="19"/>
  <c r="I3093" i="19"/>
  <c r="J3093" i="19"/>
  <c r="S3093" i="19"/>
  <c r="G3094" i="19"/>
  <c r="H3092" i="19"/>
  <c r="E3095" i="19"/>
  <c r="C3097" i="19"/>
  <c r="B3096" i="19"/>
  <c r="R3093" i="19" a="1"/>
  <c r="O3093" i="19" a="1"/>
  <c r="N3093" i="19" a="1"/>
  <c r="R3094" i="19" a="1"/>
  <c r="F3096" i="19" a="1"/>
  <c r="E3096" i="19" a="1"/>
  <c r="G3095" i="19" a="1"/>
  <c r="R3093" i="19" l="1"/>
  <c r="F3096" i="19"/>
  <c r="V3094" i="19"/>
  <c r="W3094" i="19"/>
  <c r="O3093" i="19"/>
  <c r="Q3093" i="19" s="1"/>
  <c r="N3093" i="19"/>
  <c r="P3093" i="19" s="1"/>
  <c r="K3094" i="19"/>
  <c r="L3094" i="19"/>
  <c r="M3094" i="19"/>
  <c r="T3094" i="19"/>
  <c r="X3094" i="19"/>
  <c r="I3094" i="19"/>
  <c r="J3094" i="19"/>
  <c r="U3094" i="19"/>
  <c r="S3094" i="19"/>
  <c r="G3095" i="19"/>
  <c r="R3094" i="19"/>
  <c r="H3093" i="19"/>
  <c r="E3096" i="19"/>
  <c r="C3098" i="19"/>
  <c r="B3097" i="19"/>
  <c r="O3094" i="19" a="1"/>
  <c r="R3095" i="19" a="1"/>
  <c r="N3094" i="19" a="1"/>
  <c r="F3097" i="19" a="1"/>
  <c r="E3097" i="19" a="1"/>
  <c r="G3096" i="19" a="1"/>
  <c r="F3097" i="19" l="1"/>
  <c r="V3095" i="19"/>
  <c r="W3095" i="19"/>
  <c r="O3094" i="19"/>
  <c r="Q3094" i="19" s="1"/>
  <c r="N3094" i="19"/>
  <c r="P3094" i="19" s="1"/>
  <c r="K3095" i="19"/>
  <c r="L3095" i="19"/>
  <c r="M3095" i="19"/>
  <c r="H3094" i="19"/>
  <c r="X3095" i="19"/>
  <c r="I3095" i="19"/>
  <c r="T3095" i="19"/>
  <c r="S3095" i="19"/>
  <c r="U3095" i="19"/>
  <c r="J3095" i="19"/>
  <c r="G3096" i="19"/>
  <c r="W3096" i="19" s="1"/>
  <c r="R3095" i="19"/>
  <c r="E3097" i="19"/>
  <c r="C3099" i="19"/>
  <c r="B3098" i="19"/>
  <c r="O3095" i="19" a="1"/>
  <c r="N3095" i="19" a="1"/>
  <c r="F3098" i="19" a="1"/>
  <c r="E3098" i="19" a="1"/>
  <c r="G3097" i="19" a="1"/>
  <c r="F3098" i="19" l="1"/>
  <c r="V3096" i="19"/>
  <c r="O3095" i="19"/>
  <c r="Q3095" i="19" s="1"/>
  <c r="N3095" i="19"/>
  <c r="P3095" i="19" s="1"/>
  <c r="M3096" i="19"/>
  <c r="K3096" i="19"/>
  <c r="L3096" i="19"/>
  <c r="J3096" i="19"/>
  <c r="U3096" i="19"/>
  <c r="X3096" i="19"/>
  <c r="I3096" i="19"/>
  <c r="S3096" i="19"/>
  <c r="T3096" i="19"/>
  <c r="G3097" i="19"/>
  <c r="H3095" i="19"/>
  <c r="E3098" i="19"/>
  <c r="C3100" i="19"/>
  <c r="B3099" i="19"/>
  <c r="R3096" i="19" a="1"/>
  <c r="O3096" i="19" a="1"/>
  <c r="N3096" i="19" a="1"/>
  <c r="R3097" i="19" a="1"/>
  <c r="F3099" i="19" a="1"/>
  <c r="E3099" i="19" a="1"/>
  <c r="G3098" i="19" a="1"/>
  <c r="R3096" i="19" l="1"/>
  <c r="F3099" i="19"/>
  <c r="V3097" i="19"/>
  <c r="W3097" i="19"/>
  <c r="O3096" i="19"/>
  <c r="Q3096" i="19" s="1"/>
  <c r="N3096" i="19"/>
  <c r="P3096" i="19" s="1"/>
  <c r="K3097" i="19"/>
  <c r="L3097" i="19"/>
  <c r="M3097" i="19"/>
  <c r="J3097" i="19"/>
  <c r="I3097" i="19"/>
  <c r="S3097" i="19"/>
  <c r="T3097" i="19"/>
  <c r="X3097" i="19"/>
  <c r="U3097" i="19"/>
  <c r="G3098" i="19"/>
  <c r="H3096" i="19"/>
  <c r="R3097" i="19"/>
  <c r="E3099" i="19"/>
  <c r="C3101" i="19"/>
  <c r="B3100" i="19"/>
  <c r="O3097" i="19" a="1"/>
  <c r="N3097" i="19" a="1"/>
  <c r="R3098" i="19" a="1"/>
  <c r="F3100" i="19" a="1"/>
  <c r="G3099" i="19" a="1"/>
  <c r="E3100" i="19" a="1"/>
  <c r="F3100" i="19" l="1"/>
  <c r="V3098" i="19"/>
  <c r="W3098" i="19"/>
  <c r="O3097" i="19"/>
  <c r="Q3097" i="19" s="1"/>
  <c r="N3097" i="19"/>
  <c r="P3097" i="19" s="1"/>
  <c r="K3098" i="19"/>
  <c r="L3098" i="19"/>
  <c r="M3098" i="19"/>
  <c r="J3098" i="19"/>
  <c r="S3098" i="19"/>
  <c r="I3098" i="19"/>
  <c r="X3098" i="19"/>
  <c r="T3098" i="19"/>
  <c r="U3098" i="19"/>
  <c r="G3099" i="19"/>
  <c r="R3098" i="19"/>
  <c r="H3097" i="19"/>
  <c r="E3100" i="19"/>
  <c r="C3102" i="19"/>
  <c r="B3101" i="19"/>
  <c r="R3099" i="19" a="1"/>
  <c r="O3098" i="19" a="1"/>
  <c r="N3098" i="19" a="1"/>
  <c r="F3101" i="19" a="1"/>
  <c r="E3101" i="19" a="1"/>
  <c r="G3100" i="19" a="1"/>
  <c r="F3101" i="19" l="1"/>
  <c r="V3099" i="19"/>
  <c r="W3099" i="19"/>
  <c r="O3098" i="19"/>
  <c r="Q3098" i="19" s="1"/>
  <c r="N3098" i="19"/>
  <c r="P3098" i="19" s="1"/>
  <c r="L3099" i="19"/>
  <c r="M3099" i="19"/>
  <c r="K3099" i="19"/>
  <c r="I3099" i="19"/>
  <c r="U3099" i="19"/>
  <c r="X3099" i="19"/>
  <c r="S3099" i="19"/>
  <c r="T3099" i="19"/>
  <c r="J3099" i="19"/>
  <c r="G3100" i="19"/>
  <c r="R3099" i="19"/>
  <c r="H3098" i="19"/>
  <c r="E3101" i="19"/>
  <c r="C3103" i="19"/>
  <c r="B3102" i="19"/>
  <c r="O3099" i="19" a="1"/>
  <c r="N3099" i="19" a="1"/>
  <c r="R3100" i="19" a="1"/>
  <c r="F3102" i="19" a="1"/>
  <c r="G3101" i="19" a="1"/>
  <c r="E3102" i="19" a="1"/>
  <c r="F3102" i="19" l="1"/>
  <c r="V3100" i="19"/>
  <c r="W3100" i="19"/>
  <c r="O3099" i="19"/>
  <c r="Q3099" i="19" s="1"/>
  <c r="N3099" i="19"/>
  <c r="P3099" i="19" s="1"/>
  <c r="K3100" i="19"/>
  <c r="L3100" i="19"/>
  <c r="M3100" i="19"/>
  <c r="T3100" i="19"/>
  <c r="U3100" i="19"/>
  <c r="J3100" i="19"/>
  <c r="S3100" i="19"/>
  <c r="I3100" i="19"/>
  <c r="X3100" i="19"/>
  <c r="G3101" i="19"/>
  <c r="H3099" i="19"/>
  <c r="R3100" i="19"/>
  <c r="E3102" i="19"/>
  <c r="C3104" i="19"/>
  <c r="B3103" i="19"/>
  <c r="O3100" i="19" a="1"/>
  <c r="R3101" i="19" a="1"/>
  <c r="N3100" i="19" a="1"/>
  <c r="F3103" i="19" a="1"/>
  <c r="E3103" i="19" a="1"/>
  <c r="G3102" i="19" a="1"/>
  <c r="F3103" i="19" l="1"/>
  <c r="V3101" i="19"/>
  <c r="W3101" i="19"/>
  <c r="O3100" i="19"/>
  <c r="Q3100" i="19" s="1"/>
  <c r="N3100" i="19"/>
  <c r="P3100" i="19" s="1"/>
  <c r="K3101" i="19"/>
  <c r="L3101" i="19"/>
  <c r="M3101" i="19"/>
  <c r="U3101" i="19"/>
  <c r="H3100" i="19"/>
  <c r="I3101" i="19"/>
  <c r="S3101" i="19"/>
  <c r="J3101" i="19"/>
  <c r="T3101" i="19"/>
  <c r="X3101" i="19"/>
  <c r="G3102" i="19"/>
  <c r="W3102" i="19" s="1"/>
  <c r="R3101" i="19"/>
  <c r="E3103" i="19"/>
  <c r="C3105" i="19"/>
  <c r="B3104" i="19"/>
  <c r="O3101" i="19" a="1"/>
  <c r="N3101" i="19" a="1"/>
  <c r="F3104" i="19" a="1"/>
  <c r="E3104" i="19" a="1"/>
  <c r="G3103" i="19" a="1"/>
  <c r="F3104" i="19" l="1"/>
  <c r="V3102" i="19"/>
  <c r="O3101" i="19"/>
  <c r="Q3101" i="19" s="1"/>
  <c r="N3101" i="19"/>
  <c r="P3101" i="19" s="1"/>
  <c r="H3101" i="19"/>
  <c r="K3102" i="19"/>
  <c r="L3102" i="19"/>
  <c r="M3102" i="19"/>
  <c r="T3102" i="19"/>
  <c r="J3102" i="19"/>
  <c r="I3102" i="19"/>
  <c r="U3102" i="19"/>
  <c r="S3102" i="19"/>
  <c r="X3102" i="19"/>
  <c r="G3103" i="19"/>
  <c r="W3103" i="19" s="1"/>
  <c r="E3104" i="19"/>
  <c r="C3106" i="19"/>
  <c r="B3105" i="19"/>
  <c r="R3102" i="19" a="1"/>
  <c r="N3102" i="19" a="1"/>
  <c r="O3102" i="19" a="1"/>
  <c r="F3105" i="19" a="1"/>
  <c r="E3105" i="19" a="1"/>
  <c r="G3104" i="19" a="1"/>
  <c r="R3102" i="19" l="1"/>
  <c r="F3105" i="19"/>
  <c r="V3103" i="19"/>
  <c r="O3102" i="19"/>
  <c r="Q3102" i="19" s="1"/>
  <c r="N3102" i="19"/>
  <c r="P3102" i="19" s="1"/>
  <c r="K3103" i="19"/>
  <c r="L3103" i="19"/>
  <c r="M3103" i="19"/>
  <c r="S3103" i="19"/>
  <c r="X3103" i="19"/>
  <c r="U3103" i="19"/>
  <c r="J3103" i="19"/>
  <c r="T3103" i="19"/>
  <c r="I3103" i="19"/>
  <c r="H3102" i="19"/>
  <c r="G3104" i="19"/>
  <c r="W3104" i="19" s="1"/>
  <c r="E3105" i="19"/>
  <c r="C3107" i="19"/>
  <c r="B3106" i="19"/>
  <c r="O3103" i="19" a="1"/>
  <c r="R3103" i="19" a="1"/>
  <c r="N3103" i="19" a="1"/>
  <c r="F3106" i="19" a="1"/>
  <c r="G3105" i="19" a="1"/>
  <c r="E3106" i="19" a="1"/>
  <c r="R3103" i="19" l="1"/>
  <c r="F3106" i="19"/>
  <c r="V3104" i="19"/>
  <c r="O3103" i="19"/>
  <c r="Q3103" i="19" s="1"/>
  <c r="T3104" i="19"/>
  <c r="N3103" i="19"/>
  <c r="P3103" i="19" s="1"/>
  <c r="M3104" i="19"/>
  <c r="K3104" i="19"/>
  <c r="L3104" i="19"/>
  <c r="J3104" i="19"/>
  <c r="S3104" i="19"/>
  <c r="H3103" i="19"/>
  <c r="U3104" i="19"/>
  <c r="X3104" i="19"/>
  <c r="I3104" i="19"/>
  <c r="G3105" i="19"/>
  <c r="W3105" i="19" s="1"/>
  <c r="E3106" i="19"/>
  <c r="C3108" i="19"/>
  <c r="B3107" i="19"/>
  <c r="O3104" i="19" a="1"/>
  <c r="R3104" i="19" a="1"/>
  <c r="N3104" i="19" a="1"/>
  <c r="F3107" i="19" a="1"/>
  <c r="E3107" i="19" a="1"/>
  <c r="G3106" i="19" a="1"/>
  <c r="R3104" i="19" l="1"/>
  <c r="F3107" i="19"/>
  <c r="V3105" i="19"/>
  <c r="O3104" i="19"/>
  <c r="Q3104" i="19" s="1"/>
  <c r="N3104" i="19"/>
  <c r="P3104" i="19" s="1"/>
  <c r="K3105" i="19"/>
  <c r="L3105" i="19"/>
  <c r="M3105" i="19"/>
  <c r="H3104" i="19"/>
  <c r="X3105" i="19"/>
  <c r="T3105" i="19"/>
  <c r="U3105" i="19"/>
  <c r="I3105" i="19"/>
  <c r="J3105" i="19"/>
  <c r="S3105" i="19"/>
  <c r="G3106" i="19"/>
  <c r="W3106" i="19" s="1"/>
  <c r="E3107" i="19"/>
  <c r="C3109" i="19"/>
  <c r="B3108" i="19"/>
  <c r="R3105" i="19" a="1"/>
  <c r="O3105" i="19" a="1"/>
  <c r="N3105" i="19" a="1"/>
  <c r="F3108" i="19" a="1"/>
  <c r="E3108" i="19" a="1"/>
  <c r="G3107" i="19" a="1"/>
  <c r="R3105" i="19" l="1"/>
  <c r="F3108" i="19"/>
  <c r="V3106" i="19"/>
  <c r="O3105" i="19"/>
  <c r="Q3105" i="19" s="1"/>
  <c r="N3105" i="19"/>
  <c r="P3105" i="19" s="1"/>
  <c r="K3106" i="19"/>
  <c r="L3106" i="19"/>
  <c r="M3106" i="19"/>
  <c r="H3105" i="19"/>
  <c r="S3106" i="19"/>
  <c r="J3106" i="19"/>
  <c r="U3106" i="19"/>
  <c r="X3106" i="19"/>
  <c r="I3106" i="19"/>
  <c r="T3106" i="19"/>
  <c r="G3107" i="19"/>
  <c r="W3107" i="19" s="1"/>
  <c r="E3108" i="19"/>
  <c r="C3110" i="19"/>
  <c r="B3109" i="19"/>
  <c r="O3106" i="19" a="1"/>
  <c r="R3106" i="19" a="1"/>
  <c r="N3106" i="19" a="1"/>
  <c r="F3109" i="19" a="1"/>
  <c r="G3108" i="19" a="1"/>
  <c r="E3109" i="19" a="1"/>
  <c r="R3106" i="19" l="1"/>
  <c r="F3109" i="19"/>
  <c r="V3107" i="19"/>
  <c r="O3106" i="19"/>
  <c r="Q3106" i="19" s="1"/>
  <c r="N3106" i="19"/>
  <c r="P3106" i="19" s="1"/>
  <c r="L3107" i="19"/>
  <c r="M3107" i="19"/>
  <c r="K3107" i="19"/>
  <c r="X3107" i="19"/>
  <c r="S3107" i="19"/>
  <c r="I3107" i="19"/>
  <c r="J3107" i="19"/>
  <c r="U3107" i="19"/>
  <c r="T3107" i="19"/>
  <c r="G3108" i="19"/>
  <c r="H3106" i="19"/>
  <c r="E3109" i="19"/>
  <c r="C3111" i="19"/>
  <c r="B3110" i="19"/>
  <c r="O3107" i="19" a="1"/>
  <c r="R3107" i="19" a="1"/>
  <c r="N3107" i="19" a="1"/>
  <c r="R3108" i="19" a="1"/>
  <c r="F3110" i="19" a="1"/>
  <c r="G3109" i="19" a="1"/>
  <c r="E3110" i="19" a="1"/>
  <c r="R3107" i="19" l="1"/>
  <c r="F3110" i="19"/>
  <c r="V3108" i="19"/>
  <c r="W3108" i="19"/>
  <c r="O3107" i="19"/>
  <c r="Q3107" i="19" s="1"/>
  <c r="N3107" i="19"/>
  <c r="P3107" i="19" s="1"/>
  <c r="K3108" i="19"/>
  <c r="L3108" i="19"/>
  <c r="M3108" i="19"/>
  <c r="S3108" i="19"/>
  <c r="J3108" i="19"/>
  <c r="T3108" i="19"/>
  <c r="I3108" i="19"/>
  <c r="U3108" i="19"/>
  <c r="X3108" i="19"/>
  <c r="H3107" i="19"/>
  <c r="G3109" i="19"/>
  <c r="W3109" i="19" s="1"/>
  <c r="R3108" i="19"/>
  <c r="E3110" i="19"/>
  <c r="C3112" i="19"/>
  <c r="B3111" i="19"/>
  <c r="N3108" i="19" a="1"/>
  <c r="O3108" i="19" a="1"/>
  <c r="F3111" i="19" a="1"/>
  <c r="G3110" i="19" a="1"/>
  <c r="E3111" i="19" a="1"/>
  <c r="F3111" i="19" l="1"/>
  <c r="V3109" i="19"/>
  <c r="O3108" i="19"/>
  <c r="Q3108" i="19" s="1"/>
  <c r="N3108" i="19"/>
  <c r="K3109" i="19"/>
  <c r="L3109" i="19"/>
  <c r="M3109" i="19"/>
  <c r="X3109" i="19"/>
  <c r="I3109" i="19"/>
  <c r="T3109" i="19"/>
  <c r="U3109" i="19"/>
  <c r="S3109" i="19"/>
  <c r="J3109" i="19"/>
  <c r="G3110" i="19"/>
  <c r="W3110" i="19" s="1"/>
  <c r="E3111" i="19"/>
  <c r="C3113" i="19"/>
  <c r="B3112" i="19"/>
  <c r="O3109" i="19" a="1"/>
  <c r="N3109" i="19" a="1"/>
  <c r="R3109" i="19" a="1"/>
  <c r="F3112" i="19" a="1"/>
  <c r="E3112" i="19" a="1"/>
  <c r="G3111" i="19" a="1"/>
  <c r="R3109" i="19" l="1"/>
  <c r="F3112" i="19"/>
  <c r="V3110" i="19"/>
  <c r="O3109" i="19"/>
  <c r="Q3109" i="19" s="1"/>
  <c r="H3108" i="19"/>
  <c r="P3108" i="19"/>
  <c r="N3109" i="19"/>
  <c r="K3110" i="19"/>
  <c r="L3110" i="19"/>
  <c r="M3110" i="19"/>
  <c r="I3110" i="19"/>
  <c r="X3110" i="19"/>
  <c r="U3110" i="19"/>
  <c r="T3110" i="19"/>
  <c r="J3110" i="19"/>
  <c r="S3110" i="19"/>
  <c r="G3111" i="19"/>
  <c r="W3111" i="19" s="1"/>
  <c r="E3112" i="19"/>
  <c r="C3114" i="19"/>
  <c r="B3113" i="19"/>
  <c r="R3110" i="19" a="1"/>
  <c r="N3110" i="19" a="1"/>
  <c r="O3110" i="19" a="1"/>
  <c r="F3113" i="19" a="1"/>
  <c r="G3112" i="19" a="1"/>
  <c r="E3113" i="19" a="1"/>
  <c r="R3110" i="19" l="1"/>
  <c r="F3113" i="19"/>
  <c r="V3111" i="19"/>
  <c r="O3110" i="19"/>
  <c r="Q3110" i="19" s="1"/>
  <c r="H3109" i="19"/>
  <c r="P3109" i="19"/>
  <c r="N3110" i="19"/>
  <c r="P3110" i="19" s="1"/>
  <c r="K3111" i="19"/>
  <c r="L3111" i="19"/>
  <c r="M3111" i="19"/>
  <c r="I3111" i="19"/>
  <c r="T3111" i="19"/>
  <c r="J3111" i="19"/>
  <c r="S3111" i="19"/>
  <c r="U3111" i="19"/>
  <c r="X3111" i="19"/>
  <c r="G3112" i="19"/>
  <c r="W3112" i="19" s="1"/>
  <c r="H3110" i="19"/>
  <c r="E3113" i="19"/>
  <c r="C3115" i="19"/>
  <c r="B3114" i="19"/>
  <c r="R3111" i="19" a="1"/>
  <c r="N3111" i="19" a="1"/>
  <c r="O3111" i="19" a="1"/>
  <c r="F3114" i="19" a="1"/>
  <c r="G3113" i="19" a="1"/>
  <c r="E3114" i="19" a="1"/>
  <c r="R3111" i="19" l="1"/>
  <c r="F3114" i="19"/>
  <c r="V3112" i="19"/>
  <c r="O3111" i="19"/>
  <c r="Q3111" i="19" s="1"/>
  <c r="N3111" i="19"/>
  <c r="P3111" i="19" s="1"/>
  <c r="M3112" i="19"/>
  <c r="K3112" i="19"/>
  <c r="L3112" i="19"/>
  <c r="I3112" i="19"/>
  <c r="U3112" i="19"/>
  <c r="T3112" i="19"/>
  <c r="X3112" i="19"/>
  <c r="S3112" i="19"/>
  <c r="J3112" i="19"/>
  <c r="G3113" i="19"/>
  <c r="H3111" i="19"/>
  <c r="E3114" i="19"/>
  <c r="C3116" i="19"/>
  <c r="B3115" i="19"/>
  <c r="N3112" i="19" a="1"/>
  <c r="R3113" i="19" a="1"/>
  <c r="R3112" i="19" a="1"/>
  <c r="O3112" i="19" a="1"/>
  <c r="F3115" i="19" a="1"/>
  <c r="E3115" i="19" a="1"/>
  <c r="G3114" i="19" a="1"/>
  <c r="R3112" i="19" l="1"/>
  <c r="F3115" i="19"/>
  <c r="V3113" i="19"/>
  <c r="W3113" i="19"/>
  <c r="O3112" i="19"/>
  <c r="Q3112" i="19" s="1"/>
  <c r="N3112" i="19"/>
  <c r="P3112" i="19" s="1"/>
  <c r="K3113" i="19"/>
  <c r="L3113" i="19"/>
  <c r="M3113" i="19"/>
  <c r="X3113" i="19"/>
  <c r="T3113" i="19"/>
  <c r="U3113" i="19"/>
  <c r="I3113" i="19"/>
  <c r="J3113" i="19"/>
  <c r="S3113" i="19"/>
  <c r="G3114" i="19"/>
  <c r="H3112" i="19"/>
  <c r="R3113" i="19"/>
  <c r="E3115" i="19"/>
  <c r="C3117" i="19"/>
  <c r="B3116" i="19"/>
  <c r="O3113" i="19" a="1"/>
  <c r="N3113" i="19" a="1"/>
  <c r="R3114" i="19" a="1"/>
  <c r="F3116" i="19" a="1"/>
  <c r="E3116" i="19" a="1"/>
  <c r="G3115" i="19" a="1"/>
  <c r="F3116" i="19" l="1"/>
  <c r="V3114" i="19"/>
  <c r="W3114" i="19"/>
  <c r="O3113" i="19"/>
  <c r="Q3113" i="19" s="1"/>
  <c r="N3113" i="19"/>
  <c r="P3113" i="19" s="1"/>
  <c r="K3114" i="19"/>
  <c r="L3114" i="19"/>
  <c r="M3114" i="19"/>
  <c r="H3113" i="19"/>
  <c r="X3114" i="19"/>
  <c r="S3114" i="19"/>
  <c r="J3114" i="19"/>
  <c r="T3114" i="19"/>
  <c r="U3114" i="19"/>
  <c r="I3114" i="19"/>
  <c r="G3115" i="19"/>
  <c r="W3115" i="19" s="1"/>
  <c r="R3114" i="19"/>
  <c r="E3116" i="19"/>
  <c r="C3118" i="19"/>
  <c r="B3117" i="19"/>
  <c r="O3114" i="19" a="1"/>
  <c r="N3114" i="19" a="1"/>
  <c r="F3117" i="19" a="1"/>
  <c r="G3116" i="19" a="1"/>
  <c r="E3117" i="19" a="1"/>
  <c r="F3117" i="19" l="1"/>
  <c r="V3115" i="19"/>
  <c r="O3114" i="19"/>
  <c r="Q3114" i="19" s="1"/>
  <c r="N3114" i="19"/>
  <c r="P3114" i="19" s="1"/>
  <c r="L3115" i="19"/>
  <c r="M3115" i="19"/>
  <c r="K3115" i="19"/>
  <c r="J3115" i="19"/>
  <c r="S3115" i="19"/>
  <c r="U3115" i="19"/>
  <c r="X3115" i="19"/>
  <c r="I3115" i="19"/>
  <c r="H3114" i="19"/>
  <c r="T3115" i="19"/>
  <c r="G3116" i="19"/>
  <c r="W3116" i="19" s="1"/>
  <c r="E3117" i="19"/>
  <c r="C3119" i="19"/>
  <c r="B3118" i="19"/>
  <c r="O3115" i="19" a="1"/>
  <c r="R3115" i="19" a="1"/>
  <c r="N3115" i="19" a="1"/>
  <c r="F3118" i="19" a="1"/>
  <c r="E3118" i="19" a="1"/>
  <c r="G3117" i="19" a="1"/>
  <c r="R3115" i="19" l="1"/>
  <c r="F3118" i="19"/>
  <c r="V3116" i="19"/>
  <c r="O3115" i="19"/>
  <c r="Q3115" i="19" s="1"/>
  <c r="N3115" i="19"/>
  <c r="P3115" i="19" s="1"/>
  <c r="K3116" i="19"/>
  <c r="L3116" i="19"/>
  <c r="M3116" i="19"/>
  <c r="I3116" i="19"/>
  <c r="U3116" i="19"/>
  <c r="S3116" i="19"/>
  <c r="J3116" i="19"/>
  <c r="X3116" i="19"/>
  <c r="T3116" i="19"/>
  <c r="G3117" i="19"/>
  <c r="H3115" i="19"/>
  <c r="E3118" i="19"/>
  <c r="C3120" i="19"/>
  <c r="B3119" i="19"/>
  <c r="R3116" i="19" a="1"/>
  <c r="O3116" i="19" a="1"/>
  <c r="N3116" i="19" a="1"/>
  <c r="R3117" i="19" a="1"/>
  <c r="F3119" i="19" a="1"/>
  <c r="E3119" i="19" a="1"/>
  <c r="G3118" i="19" a="1"/>
  <c r="R3116" i="19" l="1"/>
  <c r="F3119" i="19"/>
  <c r="V3117" i="19"/>
  <c r="W3117" i="19"/>
  <c r="O3116" i="19"/>
  <c r="Q3116" i="19" s="1"/>
  <c r="N3116" i="19"/>
  <c r="P3116" i="19" s="1"/>
  <c r="K3117" i="19"/>
  <c r="L3117" i="19"/>
  <c r="M3117" i="19"/>
  <c r="X3117" i="19"/>
  <c r="J3117" i="19"/>
  <c r="T3117" i="19"/>
  <c r="I3117" i="19"/>
  <c r="U3117" i="19"/>
  <c r="S3117" i="19"/>
  <c r="G3118" i="19"/>
  <c r="H3116" i="19"/>
  <c r="R3117" i="19"/>
  <c r="E3119" i="19"/>
  <c r="C3121" i="19"/>
  <c r="B3120" i="19"/>
  <c r="O3117" i="19" a="1"/>
  <c r="R3118" i="19" a="1"/>
  <c r="N3117" i="19" a="1"/>
  <c r="F3120" i="19" a="1"/>
  <c r="G3119" i="19" a="1"/>
  <c r="E3120" i="19" a="1"/>
  <c r="F3120" i="19" l="1"/>
  <c r="V3118" i="19"/>
  <c r="W3118" i="19"/>
  <c r="O3117" i="19"/>
  <c r="Q3117" i="19" s="1"/>
  <c r="N3117" i="19"/>
  <c r="P3117" i="19" s="1"/>
  <c r="K3118" i="19"/>
  <c r="L3118" i="19"/>
  <c r="M3118" i="19"/>
  <c r="X3118" i="19"/>
  <c r="U3118" i="19"/>
  <c r="I3118" i="19"/>
  <c r="T3118" i="19"/>
  <c r="S3118" i="19"/>
  <c r="J3118" i="19"/>
  <c r="G3119" i="19"/>
  <c r="H3117" i="19"/>
  <c r="R3118" i="19"/>
  <c r="E3120" i="19"/>
  <c r="C3122" i="19"/>
  <c r="B3121" i="19"/>
  <c r="R3119" i="19" a="1"/>
  <c r="O3118" i="19" a="1"/>
  <c r="N3118" i="19" a="1"/>
  <c r="F3121" i="19" a="1"/>
  <c r="G3120" i="19" a="1"/>
  <c r="E3121" i="19" a="1"/>
  <c r="F3121" i="19" l="1"/>
  <c r="V3119" i="19"/>
  <c r="W3119" i="19"/>
  <c r="O3118" i="19"/>
  <c r="Q3118" i="19" s="1"/>
  <c r="N3118" i="19"/>
  <c r="P3118" i="19" s="1"/>
  <c r="K3119" i="19"/>
  <c r="L3119" i="19"/>
  <c r="M3119" i="19"/>
  <c r="X3119" i="19"/>
  <c r="U3119" i="19"/>
  <c r="S3119" i="19"/>
  <c r="I3119" i="19"/>
  <c r="T3119" i="19"/>
  <c r="J3119" i="19"/>
  <c r="G3120" i="19"/>
  <c r="H3118" i="19"/>
  <c r="R3119" i="19"/>
  <c r="E3121" i="19"/>
  <c r="C3123" i="19"/>
  <c r="B3122" i="19"/>
  <c r="N3119" i="19" a="1"/>
  <c r="O3119" i="19" a="1"/>
  <c r="R3120" i="19" a="1"/>
  <c r="F3122" i="19" a="1"/>
  <c r="E3122" i="19" a="1"/>
  <c r="G3121" i="19" a="1"/>
  <c r="F3122" i="19" l="1"/>
  <c r="V3120" i="19"/>
  <c r="W3120" i="19"/>
  <c r="O3119" i="19"/>
  <c r="Q3119" i="19" s="1"/>
  <c r="N3119" i="19"/>
  <c r="P3119" i="19" s="1"/>
  <c r="M3120" i="19"/>
  <c r="K3120" i="19"/>
  <c r="L3120" i="19"/>
  <c r="X3120" i="19"/>
  <c r="U3120" i="19"/>
  <c r="T3120" i="19"/>
  <c r="H3119" i="19"/>
  <c r="J3120" i="19"/>
  <c r="I3120" i="19"/>
  <c r="S3120" i="19"/>
  <c r="G3121" i="19"/>
  <c r="W3121" i="19" s="1"/>
  <c r="R3120" i="19"/>
  <c r="E3122" i="19"/>
  <c r="C3124" i="19"/>
  <c r="B3123" i="19"/>
  <c r="O3120" i="19" a="1"/>
  <c r="N3120" i="19" a="1"/>
  <c r="F3123" i="19" a="1"/>
  <c r="E3123" i="19" a="1"/>
  <c r="G3122" i="19" a="1"/>
  <c r="F3123" i="19" l="1"/>
  <c r="V3121" i="19"/>
  <c r="O3120" i="19"/>
  <c r="Q3120" i="19" s="1"/>
  <c r="N3120" i="19"/>
  <c r="P3120" i="19" s="1"/>
  <c r="K3121" i="19"/>
  <c r="L3121" i="19"/>
  <c r="M3121" i="19"/>
  <c r="T3121" i="19"/>
  <c r="S3121" i="19"/>
  <c r="J3121" i="19"/>
  <c r="I3121" i="19"/>
  <c r="X3121" i="19"/>
  <c r="H3120" i="19"/>
  <c r="U3121" i="19"/>
  <c r="G3122" i="19"/>
  <c r="W3122" i="19" s="1"/>
  <c r="E3123" i="19"/>
  <c r="C3125" i="19"/>
  <c r="B3124" i="19"/>
  <c r="O3121" i="19" a="1"/>
  <c r="R3121" i="19" a="1"/>
  <c r="N3121" i="19" a="1"/>
  <c r="F3124" i="19" a="1"/>
  <c r="E3124" i="19" a="1"/>
  <c r="G3123" i="19" a="1"/>
  <c r="R3121" i="19" l="1"/>
  <c r="F3124" i="19"/>
  <c r="V3122" i="19"/>
  <c r="O3121" i="19"/>
  <c r="Q3121" i="19" s="1"/>
  <c r="N3121" i="19"/>
  <c r="P3121" i="19" s="1"/>
  <c r="K3122" i="19"/>
  <c r="L3122" i="19"/>
  <c r="M3122" i="19"/>
  <c r="X3122" i="19"/>
  <c r="J3122" i="19"/>
  <c r="I3122" i="19"/>
  <c r="U3122" i="19"/>
  <c r="S3122" i="19"/>
  <c r="T3122" i="19"/>
  <c r="G3123" i="19"/>
  <c r="H3121" i="19"/>
  <c r="E3124" i="19"/>
  <c r="C3126" i="19"/>
  <c r="B3125" i="19"/>
  <c r="N3122" i="19" a="1"/>
  <c r="R3122" i="19" a="1"/>
  <c r="O3122" i="19" a="1"/>
  <c r="R3123" i="19" a="1"/>
  <c r="F3125" i="19" a="1"/>
  <c r="E3125" i="19" a="1"/>
  <c r="G3124" i="19" a="1"/>
  <c r="R3122" i="19" l="1"/>
  <c r="F3125" i="19"/>
  <c r="V3123" i="19"/>
  <c r="W3123" i="19"/>
  <c r="O3122" i="19"/>
  <c r="Q3122" i="19" s="1"/>
  <c r="N3122" i="19"/>
  <c r="P3122" i="19" s="1"/>
  <c r="L3123" i="19"/>
  <c r="M3123" i="19"/>
  <c r="K3123" i="19"/>
  <c r="J3123" i="19"/>
  <c r="I3123" i="19"/>
  <c r="S3123" i="19"/>
  <c r="X3123" i="19"/>
  <c r="U3123" i="19"/>
  <c r="T3123" i="19"/>
  <c r="G3124" i="19"/>
  <c r="H3122" i="19"/>
  <c r="R3123" i="19"/>
  <c r="E3125" i="19"/>
  <c r="C3127" i="19"/>
  <c r="B3126" i="19"/>
  <c r="O3123" i="19" a="1"/>
  <c r="N3123" i="19" a="1"/>
  <c r="R3124" i="19" a="1"/>
  <c r="F3126" i="19" a="1"/>
  <c r="E3126" i="19" a="1"/>
  <c r="G3125" i="19" a="1"/>
  <c r="F3126" i="19" l="1"/>
  <c r="V3124" i="19"/>
  <c r="W3124" i="19"/>
  <c r="O3123" i="19"/>
  <c r="Q3123" i="19" s="1"/>
  <c r="N3123" i="19"/>
  <c r="P3123" i="19" s="1"/>
  <c r="K3124" i="19"/>
  <c r="L3124" i="19"/>
  <c r="M3124" i="19"/>
  <c r="I3124" i="19"/>
  <c r="J3124" i="19"/>
  <c r="S3124" i="19"/>
  <c r="X3124" i="19"/>
  <c r="U3124" i="19"/>
  <c r="T3124" i="19"/>
  <c r="G3125" i="19"/>
  <c r="H3123" i="19"/>
  <c r="R3124" i="19"/>
  <c r="E3126" i="19"/>
  <c r="C3128" i="19"/>
  <c r="B3127" i="19"/>
  <c r="R3125" i="19" a="1"/>
  <c r="N3124" i="19" a="1"/>
  <c r="O3124" i="19" a="1"/>
  <c r="F3127" i="19" a="1"/>
  <c r="G3126" i="19" a="1"/>
  <c r="E3127" i="19" a="1"/>
  <c r="F3127" i="19" l="1"/>
  <c r="V3125" i="19"/>
  <c r="W3125" i="19"/>
  <c r="O3124" i="19"/>
  <c r="Q3124" i="19" s="1"/>
  <c r="N3124" i="19"/>
  <c r="P3124" i="19" s="1"/>
  <c r="K3125" i="19"/>
  <c r="L3125" i="19"/>
  <c r="M3125" i="19"/>
  <c r="T3125" i="19"/>
  <c r="J3125" i="19"/>
  <c r="X3125" i="19"/>
  <c r="I3125" i="19"/>
  <c r="S3125" i="19"/>
  <c r="U3125" i="19"/>
  <c r="H3124" i="19"/>
  <c r="G3126" i="19"/>
  <c r="W3126" i="19" s="1"/>
  <c r="R3125" i="19"/>
  <c r="E3127" i="19"/>
  <c r="C3129" i="19"/>
  <c r="B3128" i="19"/>
  <c r="N3125" i="19" a="1"/>
  <c r="O3125" i="19" a="1"/>
  <c r="F3128" i="19" a="1"/>
  <c r="E3128" i="19" a="1"/>
  <c r="G3127" i="19" a="1"/>
  <c r="F3128" i="19" l="1"/>
  <c r="V3126" i="19"/>
  <c r="O3125" i="19"/>
  <c r="Q3125" i="19" s="1"/>
  <c r="N3125" i="19"/>
  <c r="P3125" i="19" s="1"/>
  <c r="K3126" i="19"/>
  <c r="L3126" i="19"/>
  <c r="M3126" i="19"/>
  <c r="U3126" i="19"/>
  <c r="J3126" i="19"/>
  <c r="S3126" i="19"/>
  <c r="X3126" i="19"/>
  <c r="I3126" i="19"/>
  <c r="T3126" i="19"/>
  <c r="H3125" i="19"/>
  <c r="G3127" i="19"/>
  <c r="W3127" i="19" s="1"/>
  <c r="E3128" i="19"/>
  <c r="C3130" i="19"/>
  <c r="B3129" i="19"/>
  <c r="O3126" i="19" a="1"/>
  <c r="R3126" i="19" a="1"/>
  <c r="N3126" i="19" a="1"/>
  <c r="F3129" i="19" a="1"/>
  <c r="E3129" i="19" a="1"/>
  <c r="G3128" i="19" a="1"/>
  <c r="R3126" i="19" l="1"/>
  <c r="F3129" i="19"/>
  <c r="V3127" i="19"/>
  <c r="O3126" i="19"/>
  <c r="Q3126" i="19" s="1"/>
  <c r="N3126" i="19"/>
  <c r="P3126" i="19" s="1"/>
  <c r="K3127" i="19"/>
  <c r="L3127" i="19"/>
  <c r="M3127" i="19"/>
  <c r="S3127" i="19"/>
  <c r="I3127" i="19"/>
  <c r="T3127" i="19"/>
  <c r="X3127" i="19"/>
  <c r="J3127" i="19"/>
  <c r="U3127" i="19"/>
  <c r="G3128" i="19"/>
  <c r="H3126" i="19"/>
  <c r="E3129" i="19"/>
  <c r="C3131" i="19"/>
  <c r="B3130" i="19"/>
  <c r="O3127" i="19" a="1"/>
  <c r="R3127" i="19" a="1"/>
  <c r="R3128" i="19" a="1"/>
  <c r="N3127" i="19" a="1"/>
  <c r="F3130" i="19" a="1"/>
  <c r="E3130" i="19" a="1"/>
  <c r="G3129" i="19" a="1"/>
  <c r="R3127" i="19" l="1"/>
  <c r="F3130" i="19"/>
  <c r="V3128" i="19"/>
  <c r="W3128" i="19"/>
  <c r="O3127" i="19"/>
  <c r="Q3127" i="19" s="1"/>
  <c r="N3127" i="19"/>
  <c r="P3127" i="19" s="1"/>
  <c r="M3128" i="19"/>
  <c r="K3128" i="19"/>
  <c r="L3128" i="19"/>
  <c r="T3128" i="19"/>
  <c r="I3128" i="19"/>
  <c r="J3128" i="19"/>
  <c r="X3128" i="19"/>
  <c r="S3128" i="19"/>
  <c r="U3128" i="19"/>
  <c r="G3129" i="19"/>
  <c r="R3128" i="19"/>
  <c r="H3127" i="19"/>
  <c r="E3130" i="19"/>
  <c r="C3132" i="19"/>
  <c r="B3131" i="19"/>
  <c r="N3128" i="19" a="1"/>
  <c r="O3128" i="19" a="1"/>
  <c r="R3129" i="19" a="1"/>
  <c r="F3131" i="19" a="1"/>
  <c r="G3130" i="19" a="1"/>
  <c r="E3131" i="19" a="1"/>
  <c r="F3131" i="19" l="1"/>
  <c r="V3129" i="19"/>
  <c r="W3129" i="19"/>
  <c r="O3128" i="19"/>
  <c r="Q3128" i="19" s="1"/>
  <c r="N3128" i="19"/>
  <c r="P3128" i="19" s="1"/>
  <c r="K3129" i="19"/>
  <c r="L3129" i="19"/>
  <c r="M3129" i="19"/>
  <c r="J3129" i="19"/>
  <c r="U3129" i="19"/>
  <c r="T3129" i="19"/>
  <c r="I3129" i="19"/>
  <c r="S3129" i="19"/>
  <c r="X3129" i="19"/>
  <c r="G3130" i="19"/>
  <c r="R3129" i="19"/>
  <c r="H3128" i="19"/>
  <c r="E3131" i="19"/>
  <c r="C3133" i="19"/>
  <c r="B3132" i="19"/>
  <c r="O3129" i="19" a="1"/>
  <c r="R3130" i="19" a="1"/>
  <c r="N3129" i="19" a="1"/>
  <c r="F3132" i="19" a="1"/>
  <c r="G3131" i="19" a="1"/>
  <c r="E3132" i="19" a="1"/>
  <c r="F3132" i="19" l="1"/>
  <c r="V3130" i="19"/>
  <c r="W3130" i="19"/>
  <c r="O3129" i="19"/>
  <c r="Q3129" i="19" s="1"/>
  <c r="N3129" i="19"/>
  <c r="P3129" i="19" s="1"/>
  <c r="H3129" i="19"/>
  <c r="K3130" i="19"/>
  <c r="L3130" i="19"/>
  <c r="M3130" i="19"/>
  <c r="X3130" i="19"/>
  <c r="U3130" i="19"/>
  <c r="I3130" i="19"/>
  <c r="J3130" i="19"/>
  <c r="S3130" i="19"/>
  <c r="T3130" i="19"/>
  <c r="G3131" i="19"/>
  <c r="W3131" i="19" s="1"/>
  <c r="R3130" i="19"/>
  <c r="E3132" i="19"/>
  <c r="C3134" i="19"/>
  <c r="B3133" i="19"/>
  <c r="N3130" i="19" a="1"/>
  <c r="O3130" i="19" a="1"/>
  <c r="F3133" i="19" a="1"/>
  <c r="G3132" i="19" a="1"/>
  <c r="E3133" i="19" a="1"/>
  <c r="F3133" i="19" l="1"/>
  <c r="V3131" i="19"/>
  <c r="O3130" i="19"/>
  <c r="Q3130" i="19" s="1"/>
  <c r="N3130" i="19"/>
  <c r="L3131" i="19"/>
  <c r="M3131" i="19"/>
  <c r="K3131" i="19"/>
  <c r="J3131" i="19"/>
  <c r="U3131" i="19"/>
  <c r="X3131" i="19"/>
  <c r="T3131" i="19"/>
  <c r="I3131" i="19"/>
  <c r="S3131" i="19"/>
  <c r="G3132" i="19"/>
  <c r="W3132" i="19" s="1"/>
  <c r="E3133" i="19"/>
  <c r="C3135" i="19"/>
  <c r="B3134" i="19"/>
  <c r="O3131" i="19" a="1"/>
  <c r="R3131" i="19" a="1"/>
  <c r="N3131" i="19" a="1"/>
  <c r="F3134" i="19" a="1"/>
  <c r="E3134" i="19" a="1"/>
  <c r="G3133" i="19" a="1"/>
  <c r="R3131" i="19" l="1"/>
  <c r="F3134" i="19"/>
  <c r="V3132" i="19"/>
  <c r="O3131" i="19"/>
  <c r="Q3131" i="19" s="1"/>
  <c r="H3130" i="19"/>
  <c r="P3130" i="19"/>
  <c r="N3131" i="19"/>
  <c r="P3131" i="19" s="1"/>
  <c r="K3132" i="19"/>
  <c r="L3132" i="19"/>
  <c r="M3132" i="19"/>
  <c r="T3132" i="19"/>
  <c r="I3132" i="19"/>
  <c r="S3132" i="19"/>
  <c r="U3132" i="19"/>
  <c r="J3132" i="19"/>
  <c r="X3132" i="19"/>
  <c r="H3131" i="19"/>
  <c r="G3133" i="19"/>
  <c r="E3134" i="19"/>
  <c r="C3136" i="19"/>
  <c r="B3135" i="19"/>
  <c r="O3132" i="19" a="1"/>
  <c r="R3132" i="19" a="1"/>
  <c r="N3132" i="19" a="1"/>
  <c r="F3135" i="19" a="1"/>
  <c r="G3134" i="19" a="1"/>
  <c r="E3135" i="19" a="1"/>
  <c r="R3132" i="19" l="1"/>
  <c r="F3135" i="19"/>
  <c r="V3133" i="19"/>
  <c r="W3133" i="19"/>
  <c r="O3132" i="19"/>
  <c r="Q3132" i="19" s="1"/>
  <c r="N3132" i="19"/>
  <c r="P3132" i="19" s="1"/>
  <c r="K3133" i="19"/>
  <c r="L3133" i="19"/>
  <c r="M3133" i="19"/>
  <c r="S3133" i="19"/>
  <c r="H3132" i="19"/>
  <c r="J3133" i="19"/>
  <c r="X3133" i="19"/>
  <c r="T3133" i="19"/>
  <c r="U3133" i="19"/>
  <c r="I3133" i="19"/>
  <c r="G3134" i="19"/>
  <c r="W3134" i="19" s="1"/>
  <c r="E3135" i="19"/>
  <c r="C3137" i="19"/>
  <c r="B3136" i="19"/>
  <c r="O3133" i="19" a="1"/>
  <c r="R3133" i="19" a="1"/>
  <c r="N3133" i="19" a="1"/>
  <c r="F3136" i="19" a="1"/>
  <c r="E3136" i="19" a="1"/>
  <c r="G3135" i="19" a="1"/>
  <c r="R3133" i="19" l="1"/>
  <c r="F3136" i="19"/>
  <c r="V3134" i="19"/>
  <c r="O3133" i="19"/>
  <c r="Q3133" i="19" s="1"/>
  <c r="N3133" i="19"/>
  <c r="P3133" i="19" s="1"/>
  <c r="K3134" i="19"/>
  <c r="L3134" i="19"/>
  <c r="M3134" i="19"/>
  <c r="J3134" i="19"/>
  <c r="H3133" i="19"/>
  <c r="I3134" i="19"/>
  <c r="X3134" i="19"/>
  <c r="U3134" i="19"/>
  <c r="T3134" i="19"/>
  <c r="S3134" i="19"/>
  <c r="G3135" i="19"/>
  <c r="W3135" i="19" s="1"/>
  <c r="E3136" i="19"/>
  <c r="C3138" i="19"/>
  <c r="B3137" i="19"/>
  <c r="R3134" i="19" a="1"/>
  <c r="O3134" i="19" a="1"/>
  <c r="N3134" i="19" a="1"/>
  <c r="F3137" i="19" a="1"/>
  <c r="E3137" i="19" a="1"/>
  <c r="G3136" i="19" a="1"/>
  <c r="R3134" i="19" l="1"/>
  <c r="F3137" i="19"/>
  <c r="V3135" i="19"/>
  <c r="O3134" i="19"/>
  <c r="Q3134" i="19" s="1"/>
  <c r="N3134" i="19"/>
  <c r="P3134" i="19" s="1"/>
  <c r="K3135" i="19"/>
  <c r="L3135" i="19"/>
  <c r="M3135" i="19"/>
  <c r="T3135" i="19"/>
  <c r="U3135" i="19"/>
  <c r="I3135" i="19"/>
  <c r="X3135" i="19"/>
  <c r="S3135" i="19"/>
  <c r="J3135" i="19"/>
  <c r="G3136" i="19"/>
  <c r="H3134" i="19"/>
  <c r="E3137" i="19"/>
  <c r="C3139" i="19"/>
  <c r="B3138" i="19"/>
  <c r="R3135" i="19" a="1"/>
  <c r="N3135" i="19" a="1"/>
  <c r="R3136" i="19" a="1"/>
  <c r="O3135" i="19" a="1"/>
  <c r="F3138" i="19" a="1"/>
  <c r="E3138" i="19" a="1"/>
  <c r="G3137" i="19" a="1"/>
  <c r="R3135" i="19" l="1"/>
  <c r="F3138" i="19"/>
  <c r="V3136" i="19"/>
  <c r="W3136" i="19"/>
  <c r="O3135" i="19"/>
  <c r="Q3135" i="19" s="1"/>
  <c r="N3135" i="19"/>
  <c r="P3135" i="19" s="1"/>
  <c r="M3136" i="19"/>
  <c r="K3136" i="19"/>
  <c r="L3136" i="19"/>
  <c r="U3136" i="19"/>
  <c r="J3136" i="19"/>
  <c r="T3136" i="19"/>
  <c r="I3136" i="19"/>
  <c r="X3136" i="19"/>
  <c r="S3136" i="19"/>
  <c r="G3137" i="19"/>
  <c r="H3135" i="19"/>
  <c r="R3136" i="19"/>
  <c r="E3138" i="19"/>
  <c r="C3140" i="19"/>
  <c r="B3139" i="19"/>
  <c r="O3136" i="19" a="1"/>
  <c r="N3136" i="19" a="1"/>
  <c r="R3137" i="19" a="1"/>
  <c r="F3139" i="19" a="1"/>
  <c r="G3138" i="19" a="1"/>
  <c r="E3139" i="19" a="1"/>
  <c r="F3139" i="19" l="1"/>
  <c r="V3137" i="19"/>
  <c r="W3137" i="19"/>
  <c r="O3136" i="19"/>
  <c r="Q3136" i="19" s="1"/>
  <c r="N3136" i="19"/>
  <c r="P3136" i="19" s="1"/>
  <c r="K3137" i="19"/>
  <c r="L3137" i="19"/>
  <c r="M3137" i="19"/>
  <c r="J3137" i="19"/>
  <c r="X3137" i="19"/>
  <c r="U3137" i="19"/>
  <c r="T3137" i="19"/>
  <c r="S3137" i="19"/>
  <c r="I3137" i="19"/>
  <c r="G3138" i="19"/>
  <c r="R3137" i="19"/>
  <c r="H3136" i="19"/>
  <c r="E3139" i="19"/>
  <c r="C3141" i="19"/>
  <c r="B3140" i="19"/>
  <c r="O3137" i="19" a="1"/>
  <c r="R3138" i="19" a="1"/>
  <c r="N3137" i="19" a="1"/>
  <c r="F3140" i="19" a="1"/>
  <c r="G3139" i="19" a="1"/>
  <c r="E3140" i="19" a="1"/>
  <c r="F3140" i="19" l="1"/>
  <c r="V3138" i="19"/>
  <c r="W3138" i="19"/>
  <c r="O3137" i="19"/>
  <c r="Q3137" i="19" s="1"/>
  <c r="N3137" i="19"/>
  <c r="P3137" i="19" s="1"/>
  <c r="K3138" i="19"/>
  <c r="L3138" i="19"/>
  <c r="M3138" i="19"/>
  <c r="I3138" i="19"/>
  <c r="H3137" i="19"/>
  <c r="X3138" i="19"/>
  <c r="S3138" i="19"/>
  <c r="J3138" i="19"/>
  <c r="U3138" i="19"/>
  <c r="T3138" i="19"/>
  <c r="G3139" i="19"/>
  <c r="W3139" i="19" s="1"/>
  <c r="R3138" i="19"/>
  <c r="E3140" i="19"/>
  <c r="C3142" i="19"/>
  <c r="B3141" i="19"/>
  <c r="N3138" i="19" a="1"/>
  <c r="O3138" i="19" a="1"/>
  <c r="F3141" i="19" a="1"/>
  <c r="E3141" i="19" a="1"/>
  <c r="G3140" i="19" a="1"/>
  <c r="F3141" i="19" l="1"/>
  <c r="V3139" i="19"/>
  <c r="O3138" i="19"/>
  <c r="Q3138" i="19" s="1"/>
  <c r="N3138" i="19"/>
  <c r="P3138" i="19" s="1"/>
  <c r="H3138" i="19"/>
  <c r="L3139" i="19"/>
  <c r="M3139" i="19"/>
  <c r="K3139" i="19"/>
  <c r="I3139" i="19"/>
  <c r="S3139" i="19"/>
  <c r="X3139" i="19"/>
  <c r="J3139" i="19"/>
  <c r="T3139" i="19"/>
  <c r="U3139" i="19"/>
  <c r="G3140" i="19"/>
  <c r="W3140" i="19" s="1"/>
  <c r="E3141" i="19"/>
  <c r="C3143" i="19"/>
  <c r="B3142" i="19"/>
  <c r="O3139" i="19" a="1"/>
  <c r="R3139" i="19" a="1"/>
  <c r="N3139" i="19" a="1"/>
  <c r="F3142" i="19" a="1"/>
  <c r="E3142" i="19" a="1"/>
  <c r="G3141" i="19" a="1"/>
  <c r="R3139" i="19" l="1"/>
  <c r="F3142" i="19"/>
  <c r="V3140" i="19"/>
  <c r="O3139" i="19"/>
  <c r="Q3139" i="19" s="1"/>
  <c r="N3139" i="19"/>
  <c r="P3139" i="19" s="1"/>
  <c r="K3140" i="19"/>
  <c r="L3140" i="19"/>
  <c r="M3140" i="19"/>
  <c r="U3140" i="19"/>
  <c r="X3140" i="19"/>
  <c r="T3140" i="19"/>
  <c r="J3140" i="19"/>
  <c r="I3140" i="19"/>
  <c r="S3140" i="19"/>
  <c r="G3141" i="19"/>
  <c r="H3139" i="19"/>
  <c r="E3142" i="19"/>
  <c r="C3144" i="19"/>
  <c r="B3143" i="19"/>
  <c r="R3140" i="19" a="1"/>
  <c r="R3141" i="19" a="1"/>
  <c r="O3140" i="19" a="1"/>
  <c r="N3140" i="19" a="1"/>
  <c r="F3143" i="19" a="1"/>
  <c r="E3143" i="19" a="1"/>
  <c r="G3142" i="19" a="1"/>
  <c r="R3140" i="19" l="1"/>
  <c r="F3143" i="19"/>
  <c r="V3141" i="19"/>
  <c r="W3141" i="19"/>
  <c r="O3140" i="19"/>
  <c r="Q3140" i="19" s="1"/>
  <c r="N3140" i="19"/>
  <c r="P3140" i="19" s="1"/>
  <c r="K3141" i="19"/>
  <c r="L3141" i="19"/>
  <c r="M3141" i="19"/>
  <c r="H3140" i="19"/>
  <c r="T3141" i="19"/>
  <c r="J3141" i="19"/>
  <c r="X3141" i="19"/>
  <c r="S3141" i="19"/>
  <c r="I3141" i="19"/>
  <c r="U3141" i="19"/>
  <c r="G3142" i="19"/>
  <c r="W3142" i="19" s="1"/>
  <c r="R3141" i="19"/>
  <c r="E3143" i="19"/>
  <c r="C3145" i="19"/>
  <c r="B3144" i="19"/>
  <c r="O3141" i="19" a="1"/>
  <c r="N3141" i="19" a="1"/>
  <c r="F3144" i="19" a="1"/>
  <c r="G3143" i="19" a="1"/>
  <c r="E3144" i="19" a="1"/>
  <c r="F3144" i="19" l="1"/>
  <c r="V3142" i="19"/>
  <c r="O3141" i="19"/>
  <c r="Q3141" i="19" s="1"/>
  <c r="N3141" i="19"/>
  <c r="P3141" i="19" s="1"/>
  <c r="K3142" i="19"/>
  <c r="L3142" i="19"/>
  <c r="M3142" i="19"/>
  <c r="X3142" i="19"/>
  <c r="H3141" i="19"/>
  <c r="T3142" i="19"/>
  <c r="J3142" i="19"/>
  <c r="I3142" i="19"/>
  <c r="S3142" i="19"/>
  <c r="U3142" i="19"/>
  <c r="G3143" i="19"/>
  <c r="W3143" i="19" s="1"/>
  <c r="E3144" i="19"/>
  <c r="C3146" i="19"/>
  <c r="B3145" i="19"/>
  <c r="R3142" i="19" a="1"/>
  <c r="O3142" i="19" a="1"/>
  <c r="N3142" i="19" a="1"/>
  <c r="F3145" i="19" a="1"/>
  <c r="G3144" i="19" a="1"/>
  <c r="E3145" i="19" a="1"/>
  <c r="R3142" i="19" l="1"/>
  <c r="F3145" i="19"/>
  <c r="V3143" i="19"/>
  <c r="O3142" i="19"/>
  <c r="Q3142" i="19" s="1"/>
  <c r="I3143" i="19"/>
  <c r="N3142" i="19"/>
  <c r="P3142" i="19" s="1"/>
  <c r="X3143" i="19"/>
  <c r="K3143" i="19"/>
  <c r="L3143" i="19"/>
  <c r="M3143" i="19"/>
  <c r="J3143" i="19"/>
  <c r="T3143" i="19"/>
  <c r="S3143" i="19"/>
  <c r="U3143" i="19"/>
  <c r="G3144" i="19"/>
  <c r="H3142" i="19"/>
  <c r="E3145" i="19"/>
  <c r="C3147" i="19"/>
  <c r="B3146" i="19"/>
  <c r="R3143" i="19" a="1"/>
  <c r="O3143" i="19" a="1"/>
  <c r="N3143" i="19" a="1"/>
  <c r="R3144" i="19" a="1"/>
  <c r="F3146" i="19" a="1"/>
  <c r="G3145" i="19" a="1"/>
  <c r="E3146" i="19" a="1"/>
  <c r="R3143" i="19" l="1"/>
  <c r="F3146" i="19"/>
  <c r="V3144" i="19"/>
  <c r="W3144" i="19"/>
  <c r="O3143" i="19"/>
  <c r="Q3143" i="19" s="1"/>
  <c r="N3143" i="19"/>
  <c r="M3144" i="19"/>
  <c r="K3144" i="19"/>
  <c r="L3144" i="19"/>
  <c r="T3144" i="19"/>
  <c r="U3144" i="19"/>
  <c r="X3144" i="19"/>
  <c r="J3144" i="19"/>
  <c r="I3144" i="19"/>
  <c r="S3144" i="19"/>
  <c r="G3145" i="19"/>
  <c r="W3145" i="19" s="1"/>
  <c r="R3144" i="19"/>
  <c r="E3146" i="19"/>
  <c r="C3148" i="19"/>
  <c r="B3147" i="19"/>
  <c r="N3144" i="19" a="1"/>
  <c r="O3144" i="19" a="1"/>
  <c r="F3147" i="19" a="1"/>
  <c r="E3147" i="19" a="1"/>
  <c r="G3146" i="19" a="1"/>
  <c r="F3147" i="19" l="1"/>
  <c r="V3145" i="19"/>
  <c r="O3144" i="19"/>
  <c r="Q3144" i="19" s="1"/>
  <c r="H3143" i="19"/>
  <c r="P3143" i="19"/>
  <c r="N3144" i="19"/>
  <c r="P3144" i="19" s="1"/>
  <c r="K3145" i="19"/>
  <c r="L3145" i="19"/>
  <c r="M3145" i="19"/>
  <c r="T3145" i="19"/>
  <c r="U3145" i="19"/>
  <c r="X3145" i="19"/>
  <c r="I3145" i="19"/>
  <c r="J3145" i="19"/>
  <c r="S3145" i="19"/>
  <c r="G3146" i="19"/>
  <c r="W3146" i="19" s="1"/>
  <c r="H3144" i="19"/>
  <c r="E3147" i="19"/>
  <c r="C3149" i="19"/>
  <c r="B3148" i="19"/>
  <c r="R3145" i="19" a="1"/>
  <c r="O3145" i="19" a="1"/>
  <c r="N3145" i="19" a="1"/>
  <c r="F3148" i="19" a="1"/>
  <c r="G3147" i="19" a="1"/>
  <c r="E3148" i="19" a="1"/>
  <c r="R3145" i="19" l="1"/>
  <c r="F3148" i="19"/>
  <c r="V3146" i="19"/>
  <c r="O3145" i="19"/>
  <c r="Q3145" i="19" s="1"/>
  <c r="N3145" i="19"/>
  <c r="P3145" i="19" s="1"/>
  <c r="K3146" i="19"/>
  <c r="L3146" i="19"/>
  <c r="M3146" i="19"/>
  <c r="I3146" i="19"/>
  <c r="U3146" i="19"/>
  <c r="X3146" i="19"/>
  <c r="T3146" i="19"/>
  <c r="S3146" i="19"/>
  <c r="J3146" i="19"/>
  <c r="G3147" i="19"/>
  <c r="W3147" i="19" s="1"/>
  <c r="H3145" i="19"/>
  <c r="E3148" i="19"/>
  <c r="C3150" i="19"/>
  <c r="B3149" i="19"/>
  <c r="R3146" i="19" a="1"/>
  <c r="O3146" i="19" a="1"/>
  <c r="N3146" i="19" a="1"/>
  <c r="F3149" i="19" a="1"/>
  <c r="E3149" i="19" a="1"/>
  <c r="G3148" i="19" a="1"/>
  <c r="R3146" i="19" l="1"/>
  <c r="F3149" i="19"/>
  <c r="V3147" i="19"/>
  <c r="O3146" i="19"/>
  <c r="Q3146" i="19" s="1"/>
  <c r="N3146" i="19"/>
  <c r="P3146" i="19" s="1"/>
  <c r="L3147" i="19"/>
  <c r="M3147" i="19"/>
  <c r="K3147" i="19"/>
  <c r="J3147" i="19"/>
  <c r="I3147" i="19"/>
  <c r="S3147" i="19"/>
  <c r="T3147" i="19"/>
  <c r="X3147" i="19"/>
  <c r="U3147" i="19"/>
  <c r="G3148" i="19"/>
  <c r="W3148" i="19" s="1"/>
  <c r="H3146" i="19"/>
  <c r="E3149" i="19"/>
  <c r="C3151" i="19"/>
  <c r="B3150" i="19"/>
  <c r="R3147" i="19" a="1"/>
  <c r="O3147" i="19" a="1"/>
  <c r="N3147" i="19" a="1"/>
  <c r="F3150" i="19" a="1"/>
  <c r="G3149" i="19" a="1"/>
  <c r="E3150" i="19" a="1"/>
  <c r="R3147" i="19" l="1"/>
  <c r="F3150" i="19"/>
  <c r="V3148" i="19"/>
  <c r="O3147" i="19"/>
  <c r="Q3147" i="19" s="1"/>
  <c r="N3147" i="19"/>
  <c r="P3147" i="19" s="1"/>
  <c r="K3148" i="19"/>
  <c r="L3148" i="19"/>
  <c r="M3148" i="19"/>
  <c r="U3148" i="19"/>
  <c r="I3148" i="19"/>
  <c r="X3148" i="19"/>
  <c r="J3148" i="19"/>
  <c r="T3148" i="19"/>
  <c r="S3148" i="19"/>
  <c r="G3149" i="19"/>
  <c r="H3147" i="19"/>
  <c r="E3150" i="19"/>
  <c r="C3152" i="19"/>
  <c r="B3151" i="19"/>
  <c r="R3148" i="19" a="1"/>
  <c r="R3149" i="19" a="1"/>
  <c r="N3148" i="19" a="1"/>
  <c r="O3148" i="19" a="1"/>
  <c r="F3151" i="19" a="1"/>
  <c r="E3151" i="19" a="1"/>
  <c r="G3150" i="19" a="1"/>
  <c r="R3148" i="19" l="1"/>
  <c r="F3151" i="19"/>
  <c r="V3149" i="19"/>
  <c r="W3149" i="19"/>
  <c r="O3148" i="19"/>
  <c r="Q3148" i="19" s="1"/>
  <c r="N3148" i="19"/>
  <c r="P3148" i="19" s="1"/>
  <c r="K3149" i="19"/>
  <c r="L3149" i="19"/>
  <c r="M3149" i="19"/>
  <c r="U3149" i="19"/>
  <c r="S3149" i="19"/>
  <c r="I3149" i="19"/>
  <c r="T3149" i="19"/>
  <c r="X3149" i="19"/>
  <c r="J3149" i="19"/>
  <c r="G3150" i="19"/>
  <c r="R3149" i="19"/>
  <c r="H3148" i="19"/>
  <c r="E3151" i="19"/>
  <c r="C3153" i="19"/>
  <c r="B3152" i="19"/>
  <c r="N3149" i="19" a="1"/>
  <c r="O3149" i="19" a="1"/>
  <c r="R3150" i="19" a="1"/>
  <c r="F3152" i="19" a="1"/>
  <c r="E3152" i="19" a="1"/>
  <c r="G3151" i="19" a="1"/>
  <c r="F3152" i="19" l="1"/>
  <c r="V3150" i="19"/>
  <c r="W3150" i="19"/>
  <c r="O3149" i="19"/>
  <c r="Q3149" i="19" s="1"/>
  <c r="N3149" i="19"/>
  <c r="P3149" i="19" s="1"/>
  <c r="H3149" i="19"/>
  <c r="K3150" i="19"/>
  <c r="L3150" i="19"/>
  <c r="M3150" i="19"/>
  <c r="S3150" i="19"/>
  <c r="J3150" i="19"/>
  <c r="I3150" i="19"/>
  <c r="X3150" i="19"/>
  <c r="U3150" i="19"/>
  <c r="T3150" i="19"/>
  <c r="G3151" i="19"/>
  <c r="W3151" i="19" s="1"/>
  <c r="R3150" i="19"/>
  <c r="E3152" i="19"/>
  <c r="C3154" i="19"/>
  <c r="B3153" i="19"/>
  <c r="N3150" i="19" a="1"/>
  <c r="O3150" i="19" a="1"/>
  <c r="F3153" i="19" a="1"/>
  <c r="G3152" i="19" a="1"/>
  <c r="E3153" i="19" a="1"/>
  <c r="F3153" i="19" l="1"/>
  <c r="V3151" i="19"/>
  <c r="O3150" i="19"/>
  <c r="Q3150" i="19" s="1"/>
  <c r="N3150" i="19"/>
  <c r="P3150" i="19" s="1"/>
  <c r="K3151" i="19"/>
  <c r="L3151" i="19"/>
  <c r="M3151" i="19"/>
  <c r="J3151" i="19"/>
  <c r="T3151" i="19"/>
  <c r="X3151" i="19"/>
  <c r="I3151" i="19"/>
  <c r="U3151" i="19"/>
  <c r="S3151" i="19"/>
  <c r="G3152" i="19"/>
  <c r="H3150" i="19"/>
  <c r="E3153" i="19"/>
  <c r="C3155" i="19"/>
  <c r="B3154" i="19"/>
  <c r="N3151" i="19" a="1"/>
  <c r="R3151" i="19" a="1"/>
  <c r="O3151" i="19" a="1"/>
  <c r="R3152" i="19" a="1"/>
  <c r="F3154" i="19" a="1"/>
  <c r="E3154" i="19" a="1"/>
  <c r="G3153" i="19" a="1"/>
  <c r="R3151" i="19" l="1"/>
  <c r="F3154" i="19"/>
  <c r="V3152" i="19"/>
  <c r="W3152" i="19"/>
  <c r="O3151" i="19"/>
  <c r="Q3151" i="19" s="1"/>
  <c r="N3151" i="19"/>
  <c r="P3151" i="19" s="1"/>
  <c r="M3152" i="19"/>
  <c r="K3152" i="19"/>
  <c r="L3152" i="19"/>
  <c r="T3152" i="19"/>
  <c r="X3152" i="19"/>
  <c r="I3152" i="19"/>
  <c r="S3152" i="19"/>
  <c r="U3152" i="19"/>
  <c r="J3152" i="19"/>
  <c r="G3153" i="19"/>
  <c r="R3152" i="19"/>
  <c r="H3151" i="19"/>
  <c r="E3154" i="19"/>
  <c r="C3156" i="19"/>
  <c r="B3155" i="19"/>
  <c r="N3152" i="19" a="1"/>
  <c r="O3152" i="19" a="1"/>
  <c r="R3153" i="19" a="1"/>
  <c r="F3155" i="19" a="1"/>
  <c r="G3154" i="19" a="1"/>
  <c r="E3155" i="19" a="1"/>
  <c r="F3155" i="19" l="1"/>
  <c r="V3153" i="19"/>
  <c r="W3153" i="19"/>
  <c r="O3152" i="19"/>
  <c r="Q3152" i="19" s="1"/>
  <c r="N3152" i="19"/>
  <c r="P3152" i="19" s="1"/>
  <c r="K3153" i="19"/>
  <c r="L3153" i="19"/>
  <c r="M3153" i="19"/>
  <c r="T3153" i="19"/>
  <c r="I3153" i="19"/>
  <c r="J3153" i="19"/>
  <c r="S3153" i="19"/>
  <c r="X3153" i="19"/>
  <c r="U3153" i="19"/>
  <c r="G3154" i="19"/>
  <c r="H3152" i="19"/>
  <c r="R3153" i="19"/>
  <c r="E3155" i="19"/>
  <c r="C3157" i="19"/>
  <c r="B3156" i="19"/>
  <c r="O3153" i="19" a="1"/>
  <c r="R3154" i="19" a="1"/>
  <c r="N3153" i="19" a="1"/>
  <c r="F3156" i="19" a="1"/>
  <c r="G3155" i="19" a="1"/>
  <c r="E3156" i="19" a="1"/>
  <c r="F3156" i="19" l="1"/>
  <c r="V3154" i="19"/>
  <c r="W3154" i="19"/>
  <c r="O3153" i="19"/>
  <c r="Q3153" i="19" s="1"/>
  <c r="N3153" i="19"/>
  <c r="P3153" i="19" s="1"/>
  <c r="K3154" i="19"/>
  <c r="L3154" i="19"/>
  <c r="M3154" i="19"/>
  <c r="U3154" i="19"/>
  <c r="T3154" i="19"/>
  <c r="X3154" i="19"/>
  <c r="J3154" i="19"/>
  <c r="S3154" i="19"/>
  <c r="I3154" i="19"/>
  <c r="G3155" i="19"/>
  <c r="R3154" i="19"/>
  <c r="H3153" i="19"/>
  <c r="E3156" i="19"/>
  <c r="C3158" i="19"/>
  <c r="B3157" i="19"/>
  <c r="R3155" i="19" a="1"/>
  <c r="O3154" i="19" a="1"/>
  <c r="N3154" i="19" a="1"/>
  <c r="F3157" i="19" a="1"/>
  <c r="G3156" i="19" a="1"/>
  <c r="E3157" i="19" a="1"/>
  <c r="F3157" i="19" l="1"/>
  <c r="V3155" i="19"/>
  <c r="W3155" i="19"/>
  <c r="O3154" i="19"/>
  <c r="Q3154" i="19" s="1"/>
  <c r="N3154" i="19"/>
  <c r="P3154" i="19" s="1"/>
  <c r="L3155" i="19"/>
  <c r="M3155" i="19"/>
  <c r="K3155" i="19"/>
  <c r="I3155" i="19"/>
  <c r="J3155" i="19"/>
  <c r="S3155" i="19"/>
  <c r="U3155" i="19"/>
  <c r="T3155" i="19"/>
  <c r="X3155" i="19"/>
  <c r="G3156" i="19"/>
  <c r="H3154" i="19"/>
  <c r="R3155" i="19"/>
  <c r="E3157" i="19"/>
  <c r="C3159" i="19"/>
  <c r="B3158" i="19"/>
  <c r="N3155" i="19" a="1"/>
  <c r="O3155" i="19" a="1"/>
  <c r="R3156" i="19" a="1"/>
  <c r="F3158" i="19" a="1"/>
  <c r="G3157" i="19" a="1"/>
  <c r="E3158" i="19" a="1"/>
  <c r="F3158" i="19" l="1"/>
  <c r="V3156" i="19"/>
  <c r="W3156" i="19"/>
  <c r="O3155" i="19"/>
  <c r="Q3155" i="19" s="1"/>
  <c r="N3155" i="19"/>
  <c r="P3155" i="19" s="1"/>
  <c r="K3156" i="19"/>
  <c r="L3156" i="19"/>
  <c r="M3156" i="19"/>
  <c r="H3155" i="19"/>
  <c r="S3156" i="19"/>
  <c r="T3156" i="19"/>
  <c r="I3156" i="19"/>
  <c r="U3156" i="19"/>
  <c r="X3156" i="19"/>
  <c r="J3156" i="19"/>
  <c r="G3157" i="19"/>
  <c r="W3157" i="19" s="1"/>
  <c r="R3156" i="19"/>
  <c r="E3158" i="19"/>
  <c r="C3160" i="19"/>
  <c r="B3159" i="19"/>
  <c r="O3156" i="19" a="1"/>
  <c r="N3156" i="19" a="1"/>
  <c r="F3159" i="19" a="1"/>
  <c r="G3158" i="19" a="1"/>
  <c r="E3159" i="19" a="1"/>
  <c r="F3159" i="19" l="1"/>
  <c r="V3157" i="19"/>
  <c r="O3156" i="19"/>
  <c r="Q3156" i="19" s="1"/>
  <c r="N3156" i="19"/>
  <c r="P3156" i="19" s="1"/>
  <c r="K3157" i="19"/>
  <c r="L3157" i="19"/>
  <c r="M3157" i="19"/>
  <c r="X3157" i="19"/>
  <c r="I3157" i="19"/>
  <c r="S3157" i="19"/>
  <c r="J3157" i="19"/>
  <c r="T3157" i="19"/>
  <c r="U3157" i="19"/>
  <c r="G3158" i="19"/>
  <c r="H3156" i="19"/>
  <c r="E3159" i="19"/>
  <c r="C3161" i="19"/>
  <c r="B3160" i="19"/>
  <c r="R3157" i="19" a="1"/>
  <c r="O3157" i="19" a="1"/>
  <c r="R3158" i="19" a="1"/>
  <c r="N3157" i="19" a="1"/>
  <c r="F3160" i="19" a="1"/>
  <c r="E3160" i="19" a="1"/>
  <c r="G3159" i="19" a="1"/>
  <c r="R3157" i="19" l="1"/>
  <c r="F3160" i="19"/>
  <c r="V3158" i="19"/>
  <c r="W3158" i="19"/>
  <c r="O3157" i="19"/>
  <c r="Q3157" i="19" s="1"/>
  <c r="N3157" i="19"/>
  <c r="P3157" i="19" s="1"/>
  <c r="K3158" i="19"/>
  <c r="L3158" i="19"/>
  <c r="M3158" i="19"/>
  <c r="X3158" i="19"/>
  <c r="H3157" i="19"/>
  <c r="S3158" i="19"/>
  <c r="J3158" i="19"/>
  <c r="T3158" i="19"/>
  <c r="I3158" i="19"/>
  <c r="U3158" i="19"/>
  <c r="G3159" i="19"/>
  <c r="W3159" i="19" s="1"/>
  <c r="R3158" i="19"/>
  <c r="E3160" i="19"/>
  <c r="C3162" i="19"/>
  <c r="B3161" i="19"/>
  <c r="N3158" i="19" a="1"/>
  <c r="O3158" i="19" a="1"/>
  <c r="F3161" i="19" a="1"/>
  <c r="G3160" i="19" a="1"/>
  <c r="E3161" i="19" a="1"/>
  <c r="F3161" i="19" l="1"/>
  <c r="V3159" i="19"/>
  <c r="O3158" i="19"/>
  <c r="Q3158" i="19" s="1"/>
  <c r="N3158" i="19"/>
  <c r="P3158" i="19" s="1"/>
  <c r="K3159" i="19"/>
  <c r="L3159" i="19"/>
  <c r="M3159" i="19"/>
  <c r="J3159" i="19"/>
  <c r="I3159" i="19"/>
  <c r="U3159" i="19"/>
  <c r="T3159" i="19"/>
  <c r="X3159" i="19"/>
  <c r="S3159" i="19"/>
  <c r="H3158" i="19"/>
  <c r="G3160" i="19"/>
  <c r="W3160" i="19" s="1"/>
  <c r="E3161" i="19"/>
  <c r="C3163" i="19"/>
  <c r="B3162" i="19"/>
  <c r="O3159" i="19" a="1"/>
  <c r="R3159" i="19" a="1"/>
  <c r="N3159" i="19" a="1"/>
  <c r="F3162" i="19" a="1"/>
  <c r="E3162" i="19" a="1"/>
  <c r="G3161" i="19" a="1"/>
  <c r="R3159" i="19" l="1"/>
  <c r="F3162" i="19"/>
  <c r="V3160" i="19"/>
  <c r="O3159" i="19"/>
  <c r="Q3159" i="19" s="1"/>
  <c r="N3159" i="19"/>
  <c r="P3159" i="19" s="1"/>
  <c r="M3160" i="19"/>
  <c r="K3160" i="19"/>
  <c r="L3160" i="19"/>
  <c r="I3160" i="19"/>
  <c r="X3160" i="19"/>
  <c r="U3160" i="19"/>
  <c r="J3160" i="19"/>
  <c r="T3160" i="19"/>
  <c r="S3160" i="19"/>
  <c r="G3161" i="19"/>
  <c r="H3159" i="19"/>
  <c r="E3162" i="19"/>
  <c r="C3164" i="19"/>
  <c r="B3163" i="19"/>
  <c r="R3160" i="19" a="1"/>
  <c r="O3160" i="19" a="1"/>
  <c r="N3160" i="19" a="1"/>
  <c r="R3161" i="19" a="1"/>
  <c r="F3163" i="19" a="1"/>
  <c r="E3163" i="19" a="1"/>
  <c r="G3162" i="19" a="1"/>
  <c r="R3160" i="19" l="1"/>
  <c r="F3163" i="19"/>
  <c r="V3161" i="19"/>
  <c r="W3161" i="19"/>
  <c r="O3160" i="19"/>
  <c r="Q3160" i="19" s="1"/>
  <c r="N3160" i="19"/>
  <c r="P3160" i="19" s="1"/>
  <c r="K3161" i="19"/>
  <c r="L3161" i="19"/>
  <c r="M3161" i="19"/>
  <c r="T3161" i="19"/>
  <c r="S3161" i="19"/>
  <c r="X3161" i="19"/>
  <c r="I3161" i="19"/>
  <c r="U3161" i="19"/>
  <c r="J3161" i="19"/>
  <c r="G3162" i="19"/>
  <c r="H3160" i="19"/>
  <c r="R3161" i="19"/>
  <c r="E3163" i="19"/>
  <c r="C3165" i="19"/>
  <c r="B3164" i="19"/>
  <c r="O3161" i="19" a="1"/>
  <c r="N3161" i="19" a="1"/>
  <c r="R3162" i="19" a="1"/>
  <c r="F3164" i="19" a="1"/>
  <c r="E3164" i="19" a="1"/>
  <c r="G3163" i="19" a="1"/>
  <c r="F3164" i="19" l="1"/>
  <c r="V3162" i="19"/>
  <c r="W3162" i="19"/>
  <c r="O3161" i="19"/>
  <c r="Q3161" i="19" s="1"/>
  <c r="N3161" i="19"/>
  <c r="P3161" i="19" s="1"/>
  <c r="K3162" i="19"/>
  <c r="L3162" i="19"/>
  <c r="M3162" i="19"/>
  <c r="I3162" i="19"/>
  <c r="T3162" i="19"/>
  <c r="U3162" i="19"/>
  <c r="X3162" i="19"/>
  <c r="J3162" i="19"/>
  <c r="S3162" i="19"/>
  <c r="G3163" i="19"/>
  <c r="R3162" i="19"/>
  <c r="H3161" i="19"/>
  <c r="E3164" i="19"/>
  <c r="C3166" i="19"/>
  <c r="B3165" i="19"/>
  <c r="O3162" i="19" a="1"/>
  <c r="N3162" i="19" a="1"/>
  <c r="R3163" i="19" a="1"/>
  <c r="F3165" i="19" a="1"/>
  <c r="G3164" i="19" a="1"/>
  <c r="E3165" i="19" a="1"/>
  <c r="F3165" i="19" l="1"/>
  <c r="V3163" i="19"/>
  <c r="W3163" i="19"/>
  <c r="O3162" i="19"/>
  <c r="Q3162" i="19" s="1"/>
  <c r="N3162" i="19"/>
  <c r="P3162" i="19" s="1"/>
  <c r="L3163" i="19"/>
  <c r="M3163" i="19"/>
  <c r="K3163" i="19"/>
  <c r="H3162" i="19"/>
  <c r="S3163" i="19"/>
  <c r="J3163" i="19"/>
  <c r="I3163" i="19"/>
  <c r="U3163" i="19"/>
  <c r="T3163" i="19"/>
  <c r="X3163" i="19"/>
  <c r="G3164" i="19"/>
  <c r="W3164" i="19" s="1"/>
  <c r="R3163" i="19"/>
  <c r="E3165" i="19"/>
  <c r="C3167" i="19"/>
  <c r="B3166" i="19"/>
  <c r="O3163" i="19" a="1"/>
  <c r="N3163" i="19" a="1"/>
  <c r="F3166" i="19" a="1"/>
  <c r="G3165" i="19" a="1"/>
  <c r="E3166" i="19" a="1"/>
  <c r="F3166" i="19" l="1"/>
  <c r="V3164" i="19"/>
  <c r="O3163" i="19"/>
  <c r="Q3163" i="19" s="1"/>
  <c r="N3163" i="19"/>
  <c r="P3163" i="19" s="1"/>
  <c r="K3164" i="19"/>
  <c r="L3164" i="19"/>
  <c r="M3164" i="19"/>
  <c r="S3164" i="19"/>
  <c r="T3164" i="19"/>
  <c r="J3164" i="19"/>
  <c r="X3164" i="19"/>
  <c r="I3164" i="19"/>
  <c r="U3164" i="19"/>
  <c r="G3165" i="19"/>
  <c r="H3163" i="19"/>
  <c r="E3166" i="19"/>
  <c r="C3168" i="19"/>
  <c r="B3167" i="19"/>
  <c r="R3164" i="19" a="1"/>
  <c r="O3164" i="19" a="1"/>
  <c r="R3165" i="19" a="1"/>
  <c r="N3164" i="19" a="1"/>
  <c r="F3167" i="19" a="1"/>
  <c r="E3167" i="19" a="1"/>
  <c r="G3166" i="19" a="1"/>
  <c r="R3164" i="19" l="1"/>
  <c r="F3167" i="19"/>
  <c r="V3165" i="19"/>
  <c r="W3165" i="19"/>
  <c r="O3164" i="19"/>
  <c r="Q3164" i="19" s="1"/>
  <c r="N3164" i="19"/>
  <c r="P3164" i="19" s="1"/>
  <c r="K3165" i="19"/>
  <c r="L3165" i="19"/>
  <c r="M3165" i="19"/>
  <c r="J3165" i="19"/>
  <c r="U3165" i="19"/>
  <c r="X3165" i="19"/>
  <c r="S3165" i="19"/>
  <c r="T3165" i="19"/>
  <c r="I3165" i="19"/>
  <c r="G3166" i="19"/>
  <c r="H3164" i="19"/>
  <c r="R3165" i="19"/>
  <c r="E3167" i="19"/>
  <c r="C3169" i="19"/>
  <c r="B3168" i="19"/>
  <c r="O3165" i="19" a="1"/>
  <c r="R3166" i="19" a="1"/>
  <c r="N3165" i="19" a="1"/>
  <c r="F3168" i="19" a="1"/>
  <c r="G3167" i="19" a="1"/>
  <c r="E3168" i="19" a="1"/>
  <c r="F3168" i="19" l="1"/>
  <c r="V3166" i="19"/>
  <c r="W3166" i="19"/>
  <c r="O3165" i="19"/>
  <c r="Q3165" i="19" s="1"/>
  <c r="N3165" i="19"/>
  <c r="P3165" i="19" s="1"/>
  <c r="K3166" i="19"/>
  <c r="L3166" i="19"/>
  <c r="M3166" i="19"/>
  <c r="I3166" i="19"/>
  <c r="S3166" i="19"/>
  <c r="X3166" i="19"/>
  <c r="T3166" i="19"/>
  <c r="U3166" i="19"/>
  <c r="J3166" i="19"/>
  <c r="G3167" i="19"/>
  <c r="R3166" i="19"/>
  <c r="H3165" i="19"/>
  <c r="E3168" i="19"/>
  <c r="C3170" i="19"/>
  <c r="B3169" i="19"/>
  <c r="O3166" i="19" a="1"/>
  <c r="N3166" i="19" a="1"/>
  <c r="R3167" i="19" a="1"/>
  <c r="F3169" i="19" a="1"/>
  <c r="E3169" i="19" a="1"/>
  <c r="G3168" i="19" a="1"/>
  <c r="F3169" i="19" l="1"/>
  <c r="V3167" i="19"/>
  <c r="W3167" i="19"/>
  <c r="O3166" i="19"/>
  <c r="Q3166" i="19" s="1"/>
  <c r="N3166" i="19"/>
  <c r="P3166" i="19" s="1"/>
  <c r="K3167" i="19"/>
  <c r="L3167" i="19"/>
  <c r="M3167" i="19"/>
  <c r="J3167" i="19"/>
  <c r="S3167" i="19"/>
  <c r="T3167" i="19"/>
  <c r="U3167" i="19"/>
  <c r="X3167" i="19"/>
  <c r="I3167" i="19"/>
  <c r="G3168" i="19"/>
  <c r="R3167" i="19"/>
  <c r="H3166" i="19"/>
  <c r="E3169" i="19"/>
  <c r="C3171" i="19"/>
  <c r="B3170" i="19"/>
  <c r="N3167" i="19" a="1"/>
  <c r="R3168" i="19" a="1"/>
  <c r="O3167" i="19" a="1"/>
  <c r="F3170" i="19" a="1"/>
  <c r="G3169" i="19" a="1"/>
  <c r="E3170" i="19" a="1"/>
  <c r="F3170" i="19" l="1"/>
  <c r="V3168" i="19"/>
  <c r="W3168" i="19"/>
  <c r="O3167" i="19"/>
  <c r="Q3167" i="19" s="1"/>
  <c r="N3167" i="19"/>
  <c r="P3167" i="19" s="1"/>
  <c r="M3168" i="19"/>
  <c r="K3168" i="19"/>
  <c r="L3168" i="19"/>
  <c r="J3168" i="19"/>
  <c r="S3168" i="19"/>
  <c r="I3168" i="19"/>
  <c r="X3168" i="19"/>
  <c r="U3168" i="19"/>
  <c r="T3168" i="19"/>
  <c r="G3169" i="19"/>
  <c r="H3167" i="19"/>
  <c r="R3168" i="19"/>
  <c r="E3170" i="19"/>
  <c r="C3172" i="19"/>
  <c r="B3171" i="19"/>
  <c r="N3168" i="19" a="1"/>
  <c r="O3168" i="19" a="1"/>
  <c r="R3169" i="19" a="1"/>
  <c r="F3171" i="19" a="1"/>
  <c r="G3170" i="19" a="1"/>
  <c r="E3171" i="19" a="1"/>
  <c r="F3171" i="19" l="1"/>
  <c r="V3169" i="19"/>
  <c r="W3169" i="19"/>
  <c r="O3168" i="19"/>
  <c r="Q3168" i="19" s="1"/>
  <c r="N3168" i="19"/>
  <c r="P3168" i="19" s="1"/>
  <c r="K3169" i="19"/>
  <c r="L3169" i="19"/>
  <c r="M3169" i="19"/>
  <c r="T3169" i="19"/>
  <c r="U3169" i="19"/>
  <c r="I3169" i="19"/>
  <c r="S3169" i="19"/>
  <c r="X3169" i="19"/>
  <c r="J3169" i="19"/>
  <c r="G3170" i="19"/>
  <c r="H3168" i="19"/>
  <c r="R3169" i="19"/>
  <c r="E3171" i="19"/>
  <c r="C3173" i="19"/>
  <c r="B3172" i="19"/>
  <c r="O3169" i="19" a="1"/>
  <c r="N3169" i="19" a="1"/>
  <c r="R3170" i="19" a="1"/>
  <c r="F3172" i="19" a="1"/>
  <c r="E3172" i="19" a="1"/>
  <c r="G3171" i="19" a="1"/>
  <c r="F3172" i="19" l="1"/>
  <c r="V3170" i="19"/>
  <c r="W3170" i="19"/>
  <c r="O3169" i="19"/>
  <c r="Q3169" i="19" s="1"/>
  <c r="N3169" i="19"/>
  <c r="P3169" i="19" s="1"/>
  <c r="K3170" i="19"/>
  <c r="L3170" i="19"/>
  <c r="M3170" i="19"/>
  <c r="X3170" i="19"/>
  <c r="S3170" i="19"/>
  <c r="U3170" i="19"/>
  <c r="I3170" i="19"/>
  <c r="J3170" i="19"/>
  <c r="T3170" i="19"/>
  <c r="G3171" i="19"/>
  <c r="H3169" i="19"/>
  <c r="R3170" i="19"/>
  <c r="E3172" i="19"/>
  <c r="C3174" i="19"/>
  <c r="B3173" i="19"/>
  <c r="O3170" i="19" a="1"/>
  <c r="R3171" i="19" a="1"/>
  <c r="N3170" i="19" a="1"/>
  <c r="F3173" i="19" a="1"/>
  <c r="E3173" i="19" a="1"/>
  <c r="G3172" i="19" a="1"/>
  <c r="F3173" i="19" l="1"/>
  <c r="V3171" i="19"/>
  <c r="W3171" i="19"/>
  <c r="O3170" i="19"/>
  <c r="Q3170" i="19" s="1"/>
  <c r="N3170" i="19"/>
  <c r="P3170" i="19" s="1"/>
  <c r="L3171" i="19"/>
  <c r="M3171" i="19"/>
  <c r="K3171" i="19"/>
  <c r="X3171" i="19"/>
  <c r="I3171" i="19"/>
  <c r="T3171" i="19"/>
  <c r="S3171" i="19"/>
  <c r="H3170" i="19"/>
  <c r="G3172" i="19"/>
  <c r="U3171" i="19"/>
  <c r="J3171" i="19"/>
  <c r="R3171" i="19"/>
  <c r="E3173" i="19"/>
  <c r="C3175" i="19"/>
  <c r="B3174" i="19"/>
  <c r="O3171" i="19" a="1"/>
  <c r="N3171" i="19" a="1"/>
  <c r="R3172" i="19" a="1"/>
  <c r="F3174" i="19" a="1"/>
  <c r="E3174" i="19" a="1"/>
  <c r="G3173" i="19" a="1"/>
  <c r="F3174" i="19" l="1"/>
  <c r="V3172" i="19"/>
  <c r="W3172" i="19"/>
  <c r="O3171" i="19"/>
  <c r="Q3171" i="19" s="1"/>
  <c r="N3171" i="19"/>
  <c r="P3171" i="19" s="1"/>
  <c r="K3172" i="19"/>
  <c r="L3172" i="19"/>
  <c r="M3172" i="19"/>
  <c r="X3172" i="19"/>
  <c r="T3172" i="19"/>
  <c r="S3172" i="19"/>
  <c r="I3172" i="19"/>
  <c r="J3172" i="19"/>
  <c r="U3172" i="19"/>
  <c r="G3173" i="19"/>
  <c r="H3171" i="19"/>
  <c r="R3172" i="19"/>
  <c r="E3174" i="19"/>
  <c r="C3176" i="19"/>
  <c r="B3175" i="19"/>
  <c r="O3172" i="19" a="1"/>
  <c r="N3172" i="19" a="1"/>
  <c r="R3173" i="19" a="1"/>
  <c r="F3175" i="19" a="1"/>
  <c r="E3175" i="19" a="1"/>
  <c r="G3174" i="19" a="1"/>
  <c r="F3175" i="19" l="1"/>
  <c r="V3173" i="19"/>
  <c r="W3173" i="19"/>
  <c r="O3172" i="19"/>
  <c r="Q3172" i="19" s="1"/>
  <c r="N3172" i="19"/>
  <c r="K3173" i="19"/>
  <c r="L3173" i="19"/>
  <c r="M3173" i="19"/>
  <c r="S3173" i="19"/>
  <c r="X3173" i="19"/>
  <c r="U3173" i="19"/>
  <c r="T3173" i="19"/>
  <c r="J3173" i="19"/>
  <c r="I3173" i="19"/>
  <c r="G3174" i="19"/>
  <c r="W3174" i="19" s="1"/>
  <c r="R3173" i="19"/>
  <c r="E3175" i="19"/>
  <c r="C3177" i="19"/>
  <c r="B3176" i="19"/>
  <c r="O3173" i="19" a="1"/>
  <c r="N3173" i="19" a="1"/>
  <c r="F3176" i="19" a="1"/>
  <c r="E3176" i="19" a="1"/>
  <c r="G3175" i="19" a="1"/>
  <c r="F3176" i="19" l="1"/>
  <c r="V3174" i="19"/>
  <c r="O3173" i="19"/>
  <c r="Q3173" i="19" s="1"/>
  <c r="H3172" i="19"/>
  <c r="P3172" i="19"/>
  <c r="N3173" i="19"/>
  <c r="P3173" i="19" s="1"/>
  <c r="K3174" i="19"/>
  <c r="L3174" i="19"/>
  <c r="M3174" i="19"/>
  <c r="X3174" i="19"/>
  <c r="S3174" i="19"/>
  <c r="J3174" i="19"/>
  <c r="U3174" i="19"/>
  <c r="T3174" i="19"/>
  <c r="I3174" i="19"/>
  <c r="G3175" i="19"/>
  <c r="W3175" i="19" s="1"/>
  <c r="H3173" i="19"/>
  <c r="E3176" i="19"/>
  <c r="C3178" i="19"/>
  <c r="B3177" i="19"/>
  <c r="O3174" i="19" a="1"/>
  <c r="R3174" i="19" a="1"/>
  <c r="N3174" i="19" a="1"/>
  <c r="F3177" i="19" a="1"/>
  <c r="G3176" i="19" a="1"/>
  <c r="E3177" i="19" a="1"/>
  <c r="R3174" i="19" l="1"/>
  <c r="F3177" i="19"/>
  <c r="V3175" i="19"/>
  <c r="O3174" i="19"/>
  <c r="Q3174" i="19" s="1"/>
  <c r="H3174" i="19"/>
  <c r="N3174" i="19"/>
  <c r="P3174" i="19" s="1"/>
  <c r="K3175" i="19"/>
  <c r="L3175" i="19"/>
  <c r="M3175" i="19"/>
  <c r="I3175" i="19"/>
  <c r="X3175" i="19"/>
  <c r="U3175" i="19"/>
  <c r="T3175" i="19"/>
  <c r="S3175" i="19"/>
  <c r="J3175" i="19"/>
  <c r="G3176" i="19"/>
  <c r="W3176" i="19" s="1"/>
  <c r="E3177" i="19"/>
  <c r="C3179" i="19"/>
  <c r="B3178" i="19"/>
  <c r="N3175" i="19" a="1"/>
  <c r="R3175" i="19" a="1"/>
  <c r="O3175" i="19" a="1"/>
  <c r="F3178" i="19" a="1"/>
  <c r="E3178" i="19" a="1"/>
  <c r="G3177" i="19" a="1"/>
  <c r="R3175" i="19" l="1"/>
  <c r="F3178" i="19"/>
  <c r="V3176" i="19"/>
  <c r="O3175" i="19"/>
  <c r="Q3175" i="19" s="1"/>
  <c r="S3176" i="19"/>
  <c r="T3176" i="19"/>
  <c r="N3175" i="19"/>
  <c r="P3175" i="19" s="1"/>
  <c r="M3176" i="19"/>
  <c r="K3176" i="19"/>
  <c r="L3176" i="19"/>
  <c r="U3176" i="19"/>
  <c r="X3176" i="19"/>
  <c r="I3176" i="19"/>
  <c r="J3176" i="19"/>
  <c r="G3177" i="19"/>
  <c r="H3175" i="19"/>
  <c r="E3178" i="19"/>
  <c r="C3180" i="19"/>
  <c r="B3179" i="19"/>
  <c r="R3177" i="19" a="1"/>
  <c r="N3176" i="19" a="1"/>
  <c r="R3176" i="19" a="1"/>
  <c r="O3176" i="19" a="1"/>
  <c r="F3179" i="19" a="1"/>
  <c r="E3179" i="19" a="1"/>
  <c r="G3178" i="19" a="1"/>
  <c r="R3176" i="19" l="1"/>
  <c r="F3179" i="19"/>
  <c r="V3177" i="19"/>
  <c r="W3177" i="19"/>
  <c r="O3176" i="19"/>
  <c r="Q3176" i="19" s="1"/>
  <c r="N3176" i="19"/>
  <c r="P3176" i="19" s="1"/>
  <c r="H3176" i="19"/>
  <c r="K3177" i="19"/>
  <c r="L3177" i="19"/>
  <c r="M3177" i="19"/>
  <c r="J3177" i="19"/>
  <c r="I3177" i="19"/>
  <c r="T3177" i="19"/>
  <c r="X3177" i="19"/>
  <c r="U3177" i="19"/>
  <c r="S3177" i="19"/>
  <c r="G3178" i="19"/>
  <c r="W3178" i="19" s="1"/>
  <c r="R3177" i="19"/>
  <c r="E3179" i="19"/>
  <c r="C3181" i="19"/>
  <c r="B3180" i="19"/>
  <c r="O3177" i="19" a="1"/>
  <c r="N3177" i="19" a="1"/>
  <c r="F3180" i="19" a="1"/>
  <c r="E3180" i="19" a="1"/>
  <c r="G3179" i="19" a="1"/>
  <c r="F3180" i="19" l="1"/>
  <c r="V3178" i="19"/>
  <c r="O3177" i="19"/>
  <c r="Q3177" i="19" s="1"/>
  <c r="N3177" i="19"/>
  <c r="P3177" i="19" s="1"/>
  <c r="H3177" i="19"/>
  <c r="K3178" i="19"/>
  <c r="L3178" i="19"/>
  <c r="M3178" i="19"/>
  <c r="J3178" i="19"/>
  <c r="S3178" i="19"/>
  <c r="X3178" i="19"/>
  <c r="T3178" i="19"/>
  <c r="I3178" i="19"/>
  <c r="U3178" i="19"/>
  <c r="G3179" i="19"/>
  <c r="W3179" i="19" s="1"/>
  <c r="E3180" i="19"/>
  <c r="C3182" i="19"/>
  <c r="B3181" i="19"/>
  <c r="R3178" i="19" a="1"/>
  <c r="O3178" i="19" a="1"/>
  <c r="N3178" i="19" a="1"/>
  <c r="F3181" i="19" a="1"/>
  <c r="E3181" i="19" a="1"/>
  <c r="G3180" i="19" a="1"/>
  <c r="R3178" i="19" l="1"/>
  <c r="F3181" i="19"/>
  <c r="V3179" i="19"/>
  <c r="O3178" i="19"/>
  <c r="Q3178" i="19" s="1"/>
  <c r="N3178" i="19"/>
  <c r="P3178" i="19" s="1"/>
  <c r="L3179" i="19"/>
  <c r="M3179" i="19"/>
  <c r="K3179" i="19"/>
  <c r="T3179" i="19"/>
  <c r="S3179" i="19"/>
  <c r="X3179" i="19"/>
  <c r="U3179" i="19"/>
  <c r="I3179" i="19"/>
  <c r="J3179" i="19"/>
  <c r="G3180" i="19"/>
  <c r="W3180" i="19" s="1"/>
  <c r="E3181" i="19"/>
  <c r="C3183" i="19"/>
  <c r="B3182" i="19"/>
  <c r="R3179" i="19" a="1"/>
  <c r="O3179" i="19" a="1"/>
  <c r="N3179" i="19" a="1"/>
  <c r="F3182" i="19" a="1"/>
  <c r="E3182" i="19" a="1"/>
  <c r="G3181" i="19" a="1"/>
  <c r="H3178" i="19" l="1"/>
  <c r="R3179" i="19"/>
  <c r="F3182" i="19"/>
  <c r="V3180" i="19"/>
  <c r="O3179" i="19"/>
  <c r="Q3179" i="19" s="1"/>
  <c r="J3180" i="19"/>
  <c r="N3179" i="19"/>
  <c r="P3179" i="19" s="1"/>
  <c r="I3180" i="19"/>
  <c r="K3180" i="19"/>
  <c r="L3180" i="19"/>
  <c r="M3180" i="19"/>
  <c r="T3180" i="19"/>
  <c r="U3180" i="19"/>
  <c r="S3180" i="19"/>
  <c r="X3180" i="19"/>
  <c r="G3181" i="19"/>
  <c r="H3179" i="19"/>
  <c r="E3182" i="19"/>
  <c r="C3184" i="19"/>
  <c r="B3183" i="19"/>
  <c r="N3180" i="19" a="1"/>
  <c r="R3180" i="19" a="1"/>
  <c r="R3181" i="19" a="1"/>
  <c r="O3180" i="19" a="1"/>
  <c r="F3183" i="19" a="1"/>
  <c r="E3183" i="19" a="1"/>
  <c r="G3182" i="19" a="1"/>
  <c r="R3180" i="19" l="1"/>
  <c r="F3183" i="19"/>
  <c r="V3181" i="19"/>
  <c r="W3181" i="19"/>
  <c r="O3180" i="19"/>
  <c r="Q3180" i="19" s="1"/>
  <c r="N3180" i="19"/>
  <c r="P3180" i="19" s="1"/>
  <c r="K3181" i="19"/>
  <c r="L3181" i="19"/>
  <c r="M3181" i="19"/>
  <c r="T3181" i="19"/>
  <c r="J3181" i="19"/>
  <c r="I3181" i="19"/>
  <c r="X3181" i="19"/>
  <c r="S3181" i="19"/>
  <c r="U3181" i="19"/>
  <c r="G3182" i="19"/>
  <c r="H3180" i="19"/>
  <c r="R3181" i="19"/>
  <c r="E3183" i="19"/>
  <c r="C3185" i="19"/>
  <c r="B3184" i="19"/>
  <c r="O3181" i="19" a="1"/>
  <c r="N3181" i="19" a="1"/>
  <c r="R3182" i="19" a="1"/>
  <c r="F3184" i="19" a="1"/>
  <c r="G3183" i="19" a="1"/>
  <c r="E3184" i="19" a="1"/>
  <c r="F3184" i="19" l="1"/>
  <c r="V3182" i="19"/>
  <c r="W3182" i="19"/>
  <c r="O3181" i="19"/>
  <c r="Q3181" i="19" s="1"/>
  <c r="N3181" i="19"/>
  <c r="P3181" i="19" s="1"/>
  <c r="K3182" i="19"/>
  <c r="L3182" i="19"/>
  <c r="M3182" i="19"/>
  <c r="S3182" i="19"/>
  <c r="T3182" i="19"/>
  <c r="X3182" i="19"/>
  <c r="J3182" i="19"/>
  <c r="I3182" i="19"/>
  <c r="H3181" i="19"/>
  <c r="U3182" i="19"/>
  <c r="G3183" i="19"/>
  <c r="W3183" i="19" s="1"/>
  <c r="R3182" i="19"/>
  <c r="E3184" i="19"/>
  <c r="C3186" i="19"/>
  <c r="B3185" i="19"/>
  <c r="O3182" i="19" a="1"/>
  <c r="N3182" i="19" a="1"/>
  <c r="F3185" i="19" a="1"/>
  <c r="E3185" i="19" a="1"/>
  <c r="G3184" i="19" a="1"/>
  <c r="F3185" i="19" l="1"/>
  <c r="V3183" i="19"/>
  <c r="O3182" i="19"/>
  <c r="Q3182" i="19" s="1"/>
  <c r="N3182" i="19"/>
  <c r="P3182" i="19" s="1"/>
  <c r="K3183" i="19"/>
  <c r="L3183" i="19"/>
  <c r="M3183" i="19"/>
  <c r="T3183" i="19"/>
  <c r="U3183" i="19"/>
  <c r="X3183" i="19"/>
  <c r="J3183" i="19"/>
  <c r="I3183" i="19"/>
  <c r="S3183" i="19"/>
  <c r="G3184" i="19"/>
  <c r="H3182" i="19"/>
  <c r="E3185" i="19"/>
  <c r="C3187" i="19"/>
  <c r="B3186" i="19"/>
  <c r="R3183" i="19" a="1"/>
  <c r="O3183" i="19" a="1"/>
  <c r="R3184" i="19" a="1"/>
  <c r="N3183" i="19" a="1"/>
  <c r="F3186" i="19" a="1"/>
  <c r="E3186" i="19" a="1"/>
  <c r="G3185" i="19" a="1"/>
  <c r="R3183" i="19" l="1"/>
  <c r="F3186" i="19"/>
  <c r="V3184" i="19"/>
  <c r="W3184" i="19"/>
  <c r="O3183" i="19"/>
  <c r="Q3183" i="19" s="1"/>
  <c r="N3183" i="19"/>
  <c r="P3183" i="19" s="1"/>
  <c r="M3184" i="19"/>
  <c r="K3184" i="19"/>
  <c r="L3184" i="19"/>
  <c r="S3184" i="19"/>
  <c r="J3184" i="19"/>
  <c r="I3184" i="19"/>
  <c r="X3184" i="19"/>
  <c r="T3184" i="19"/>
  <c r="U3184" i="19"/>
  <c r="H3183" i="19"/>
  <c r="G3185" i="19"/>
  <c r="W3185" i="19" s="1"/>
  <c r="R3184" i="19"/>
  <c r="E3186" i="19"/>
  <c r="C3188" i="19"/>
  <c r="B3187" i="19"/>
  <c r="N3184" i="19" a="1"/>
  <c r="O3184" i="19" a="1"/>
  <c r="F3187" i="19" a="1"/>
  <c r="E3187" i="19" a="1"/>
  <c r="G3186" i="19" a="1"/>
  <c r="F3187" i="19" l="1"/>
  <c r="V3185" i="19"/>
  <c r="O3184" i="19"/>
  <c r="Q3184" i="19" s="1"/>
  <c r="N3184" i="19"/>
  <c r="P3184" i="19" s="1"/>
  <c r="K3185" i="19"/>
  <c r="L3185" i="19"/>
  <c r="M3185" i="19"/>
  <c r="J3185" i="19"/>
  <c r="T3185" i="19"/>
  <c r="X3185" i="19"/>
  <c r="S3185" i="19"/>
  <c r="I3185" i="19"/>
  <c r="U3185" i="19"/>
  <c r="G3186" i="19"/>
  <c r="H3184" i="19"/>
  <c r="E3187" i="19"/>
  <c r="C3189" i="19"/>
  <c r="B3188" i="19"/>
  <c r="R3185" i="19" a="1"/>
  <c r="O3185" i="19" a="1"/>
  <c r="R3186" i="19" a="1"/>
  <c r="N3185" i="19" a="1"/>
  <c r="F3188" i="19" a="1"/>
  <c r="E3188" i="19" a="1"/>
  <c r="G3187" i="19" a="1"/>
  <c r="R3185" i="19" l="1"/>
  <c r="F3188" i="19"/>
  <c r="V3186" i="19"/>
  <c r="W3186" i="19"/>
  <c r="O3185" i="19"/>
  <c r="Q3185" i="19" s="1"/>
  <c r="N3185" i="19"/>
  <c r="P3185" i="19" s="1"/>
  <c r="K3186" i="19"/>
  <c r="L3186" i="19"/>
  <c r="M3186" i="19"/>
  <c r="I3186" i="19"/>
  <c r="J3186" i="19"/>
  <c r="T3186" i="19"/>
  <c r="U3186" i="19"/>
  <c r="X3186" i="19"/>
  <c r="S3186" i="19"/>
  <c r="G3187" i="19"/>
  <c r="H3185" i="19"/>
  <c r="R3186" i="19"/>
  <c r="E3188" i="19"/>
  <c r="C3190" i="19"/>
  <c r="B3189" i="19"/>
  <c r="N3186" i="19" a="1"/>
  <c r="O3186" i="19" a="1"/>
  <c r="R3187" i="19" a="1"/>
  <c r="F3189" i="19" a="1"/>
  <c r="G3188" i="19" a="1"/>
  <c r="E3189" i="19" a="1"/>
  <c r="F3189" i="19" l="1"/>
  <c r="V3187" i="19"/>
  <c r="W3187" i="19"/>
  <c r="O3186" i="19"/>
  <c r="Q3186" i="19" s="1"/>
  <c r="N3186" i="19"/>
  <c r="P3186" i="19" s="1"/>
  <c r="L3187" i="19"/>
  <c r="M3187" i="19"/>
  <c r="K3187" i="19"/>
  <c r="J3187" i="19"/>
  <c r="S3187" i="19"/>
  <c r="I3187" i="19"/>
  <c r="U3187" i="19"/>
  <c r="X3187" i="19"/>
  <c r="T3187" i="19"/>
  <c r="G3188" i="19"/>
  <c r="R3187" i="19"/>
  <c r="H3186" i="19"/>
  <c r="E3189" i="19"/>
  <c r="C3191" i="19"/>
  <c r="B3190" i="19"/>
  <c r="R3188" i="19" a="1"/>
  <c r="O3187" i="19" a="1"/>
  <c r="N3187" i="19" a="1"/>
  <c r="F3190" i="19" a="1"/>
  <c r="G3189" i="19" a="1"/>
  <c r="E3190" i="19" a="1"/>
  <c r="F3190" i="19" l="1"/>
  <c r="V3188" i="19"/>
  <c r="W3188" i="19"/>
  <c r="O3187" i="19"/>
  <c r="Q3187" i="19" s="1"/>
  <c r="N3187" i="19"/>
  <c r="P3187" i="19" s="1"/>
  <c r="K3188" i="19"/>
  <c r="L3188" i="19"/>
  <c r="M3188" i="19"/>
  <c r="X3188" i="19"/>
  <c r="U3188" i="19"/>
  <c r="I3188" i="19"/>
  <c r="S3188" i="19"/>
  <c r="J3188" i="19"/>
  <c r="T3188" i="19"/>
  <c r="G3189" i="19"/>
  <c r="H3187" i="19"/>
  <c r="R3188" i="19"/>
  <c r="E3190" i="19"/>
  <c r="C3192" i="19"/>
  <c r="B3191" i="19"/>
  <c r="O3188" i="19" a="1"/>
  <c r="R3189" i="19" a="1"/>
  <c r="N3188" i="19" a="1"/>
  <c r="F3191" i="19" a="1"/>
  <c r="G3190" i="19" a="1"/>
  <c r="E3191" i="19" a="1"/>
  <c r="F3191" i="19" l="1"/>
  <c r="V3189" i="19"/>
  <c r="W3189" i="19"/>
  <c r="O3188" i="19"/>
  <c r="Q3188" i="19" s="1"/>
  <c r="N3188" i="19"/>
  <c r="P3188" i="19" s="1"/>
  <c r="H3188" i="19"/>
  <c r="K3189" i="19"/>
  <c r="L3189" i="19"/>
  <c r="M3189" i="19"/>
  <c r="T3189" i="19"/>
  <c r="S3189" i="19"/>
  <c r="U3189" i="19"/>
  <c r="I3189" i="19"/>
  <c r="X3189" i="19"/>
  <c r="J3189" i="19"/>
  <c r="G3190" i="19"/>
  <c r="W3190" i="19" s="1"/>
  <c r="R3189" i="19"/>
  <c r="E3191" i="19"/>
  <c r="C3193" i="19"/>
  <c r="B3192" i="19"/>
  <c r="N3189" i="19" a="1"/>
  <c r="O3189" i="19" a="1"/>
  <c r="F3192" i="19" a="1"/>
  <c r="E3192" i="19" a="1"/>
  <c r="G3191" i="19" a="1"/>
  <c r="F3192" i="19" l="1"/>
  <c r="V3190" i="19"/>
  <c r="O3189" i="19"/>
  <c r="Q3189" i="19" s="1"/>
  <c r="N3189" i="19"/>
  <c r="P3189" i="19" s="1"/>
  <c r="K3190" i="19"/>
  <c r="L3190" i="19"/>
  <c r="M3190" i="19"/>
  <c r="H3189" i="19"/>
  <c r="J3190" i="19"/>
  <c r="T3190" i="19"/>
  <c r="U3190" i="19"/>
  <c r="X3190" i="19"/>
  <c r="I3190" i="19"/>
  <c r="S3190" i="19"/>
  <c r="G3191" i="19"/>
  <c r="W3191" i="19" s="1"/>
  <c r="E3192" i="19"/>
  <c r="C3194" i="19"/>
  <c r="B3193" i="19"/>
  <c r="R3190" i="19" a="1"/>
  <c r="O3190" i="19" a="1"/>
  <c r="N3190" i="19" a="1"/>
  <c r="F3193" i="19" a="1"/>
  <c r="E3193" i="19" a="1"/>
  <c r="G3192" i="19" a="1"/>
  <c r="R3190" i="19" l="1"/>
  <c r="F3193" i="19"/>
  <c r="V3191" i="19"/>
  <c r="O3190" i="19"/>
  <c r="Q3190" i="19" s="1"/>
  <c r="N3190" i="19"/>
  <c r="P3190" i="19" s="1"/>
  <c r="K3191" i="19"/>
  <c r="L3191" i="19"/>
  <c r="M3191" i="19"/>
  <c r="I3191" i="19"/>
  <c r="H3190" i="19"/>
  <c r="X3191" i="19"/>
  <c r="U3191" i="19"/>
  <c r="T3191" i="19"/>
  <c r="J3191" i="19"/>
  <c r="S3191" i="19"/>
  <c r="G3192" i="19"/>
  <c r="W3192" i="19" s="1"/>
  <c r="E3193" i="19"/>
  <c r="C3195" i="19"/>
  <c r="B3194" i="19"/>
  <c r="O3191" i="19" a="1"/>
  <c r="R3191" i="19" a="1"/>
  <c r="N3191" i="19" a="1"/>
  <c r="F3194" i="19" a="1"/>
  <c r="E3194" i="19" a="1"/>
  <c r="G3193" i="19" a="1"/>
  <c r="R3191" i="19" l="1"/>
  <c r="F3194" i="19"/>
  <c r="V3192" i="19"/>
  <c r="O3191" i="19"/>
  <c r="Q3191" i="19" s="1"/>
  <c r="N3191" i="19"/>
  <c r="P3191" i="19" s="1"/>
  <c r="M3192" i="19"/>
  <c r="K3192" i="19"/>
  <c r="L3192" i="19"/>
  <c r="X3192" i="19"/>
  <c r="I3192" i="19"/>
  <c r="T3192" i="19"/>
  <c r="H3191" i="19"/>
  <c r="U3192" i="19"/>
  <c r="S3192" i="19"/>
  <c r="J3192" i="19"/>
  <c r="G3193" i="19"/>
  <c r="W3193" i="19" s="1"/>
  <c r="E3194" i="19"/>
  <c r="C3196" i="19"/>
  <c r="B3195" i="19"/>
  <c r="R3192" i="19" a="1"/>
  <c r="N3192" i="19" a="1"/>
  <c r="O3192" i="19" a="1"/>
  <c r="F3195" i="19" a="1"/>
  <c r="G3194" i="19" a="1"/>
  <c r="E3195" i="19" a="1"/>
  <c r="R3192" i="19" l="1"/>
  <c r="F3195" i="19"/>
  <c r="T3193" i="19"/>
  <c r="V3193" i="19"/>
  <c r="O3192" i="19"/>
  <c r="Q3192" i="19" s="1"/>
  <c r="N3192" i="19"/>
  <c r="P3192" i="19" s="1"/>
  <c r="K3193" i="19"/>
  <c r="L3193" i="19"/>
  <c r="M3193" i="19"/>
  <c r="S3193" i="19"/>
  <c r="J3193" i="19"/>
  <c r="X3193" i="19"/>
  <c r="I3193" i="19"/>
  <c r="U3193" i="19"/>
  <c r="H3192" i="19"/>
  <c r="G3194" i="19"/>
  <c r="W3194" i="19" s="1"/>
  <c r="E3195" i="19"/>
  <c r="C3197" i="19"/>
  <c r="B3196" i="19"/>
  <c r="R3193" i="19" a="1"/>
  <c r="O3193" i="19" a="1"/>
  <c r="N3193" i="19" a="1"/>
  <c r="F3196" i="19" a="1"/>
  <c r="E3196" i="19" a="1"/>
  <c r="G3195" i="19" a="1"/>
  <c r="R3193" i="19" l="1"/>
  <c r="F3196" i="19"/>
  <c r="V3194" i="19"/>
  <c r="O3193" i="19"/>
  <c r="Q3193" i="19" s="1"/>
  <c r="N3193" i="19"/>
  <c r="P3193" i="19" s="1"/>
  <c r="K3194" i="19"/>
  <c r="L3194" i="19"/>
  <c r="M3194" i="19"/>
  <c r="I3194" i="19"/>
  <c r="U3194" i="19"/>
  <c r="X3194" i="19"/>
  <c r="J3194" i="19"/>
  <c r="S3194" i="19"/>
  <c r="T3194" i="19"/>
  <c r="H3193" i="19"/>
  <c r="G3195" i="19"/>
  <c r="W3195" i="19" s="1"/>
  <c r="E3196" i="19"/>
  <c r="C3198" i="19"/>
  <c r="B3197" i="19"/>
  <c r="N3194" i="19" a="1"/>
  <c r="R3194" i="19" a="1"/>
  <c r="O3194" i="19" a="1"/>
  <c r="F3197" i="19" a="1"/>
  <c r="E3197" i="19" a="1"/>
  <c r="G3196" i="19" a="1"/>
  <c r="R3194" i="19" l="1"/>
  <c r="F3197" i="19"/>
  <c r="V3195" i="19"/>
  <c r="O3194" i="19"/>
  <c r="Q3194" i="19" s="1"/>
  <c r="N3194" i="19"/>
  <c r="P3194" i="19" s="1"/>
  <c r="L3195" i="19"/>
  <c r="M3195" i="19"/>
  <c r="K3195" i="19"/>
  <c r="X3195" i="19"/>
  <c r="S3195" i="19"/>
  <c r="U3195" i="19"/>
  <c r="T3195" i="19"/>
  <c r="I3195" i="19"/>
  <c r="J3195" i="19"/>
  <c r="G3196" i="19"/>
  <c r="W3196" i="19" s="1"/>
  <c r="H3194" i="19"/>
  <c r="E3197" i="19"/>
  <c r="C3199" i="19"/>
  <c r="B3198" i="19"/>
  <c r="R3195" i="19" a="1"/>
  <c r="O3195" i="19" a="1"/>
  <c r="N3195" i="19" a="1"/>
  <c r="F3198" i="19" a="1"/>
  <c r="E3198" i="19" a="1"/>
  <c r="G3197" i="19" a="1"/>
  <c r="R3195" i="19" l="1"/>
  <c r="F3198" i="19"/>
  <c r="V3196" i="19"/>
  <c r="O3195" i="19"/>
  <c r="Q3195" i="19" s="1"/>
  <c r="N3195" i="19"/>
  <c r="P3195" i="19" s="1"/>
  <c r="K3196" i="19"/>
  <c r="L3196" i="19"/>
  <c r="M3196" i="19"/>
  <c r="U3196" i="19"/>
  <c r="H3195" i="19"/>
  <c r="T3196" i="19"/>
  <c r="I3196" i="19"/>
  <c r="J3196" i="19"/>
  <c r="S3196" i="19"/>
  <c r="X3196" i="19"/>
  <c r="G3197" i="19"/>
  <c r="W3197" i="19" s="1"/>
  <c r="E3198" i="19"/>
  <c r="C3200" i="19"/>
  <c r="B3199" i="19"/>
  <c r="N3196" i="19" a="1"/>
  <c r="R3196" i="19" a="1"/>
  <c r="O3196" i="19" a="1"/>
  <c r="F3199" i="19" a="1"/>
  <c r="E3199" i="19" a="1"/>
  <c r="G3198" i="19" a="1"/>
  <c r="R3196" i="19" l="1"/>
  <c r="F3199" i="19"/>
  <c r="V3197" i="19"/>
  <c r="O3196" i="19"/>
  <c r="Q3196" i="19" s="1"/>
  <c r="N3196" i="19"/>
  <c r="P3196" i="19" s="1"/>
  <c r="K3197" i="19"/>
  <c r="L3197" i="19"/>
  <c r="M3197" i="19"/>
  <c r="U3197" i="19"/>
  <c r="J3197" i="19"/>
  <c r="S3197" i="19"/>
  <c r="X3197" i="19"/>
  <c r="I3197" i="19"/>
  <c r="T3197" i="19"/>
  <c r="G3198" i="19"/>
  <c r="H3196" i="19"/>
  <c r="E3199" i="19"/>
  <c r="C3201" i="19"/>
  <c r="B3200" i="19"/>
  <c r="O3197" i="19" a="1"/>
  <c r="R3197" i="19" a="1"/>
  <c r="N3197" i="19" a="1"/>
  <c r="R3198" i="19" a="1"/>
  <c r="F3200" i="19" a="1"/>
  <c r="E3200" i="19" a="1"/>
  <c r="G3199" i="19" a="1"/>
  <c r="R3197" i="19" l="1"/>
  <c r="F3200" i="19"/>
  <c r="V3198" i="19"/>
  <c r="W3198" i="19"/>
  <c r="O3197" i="19"/>
  <c r="Q3197" i="19" s="1"/>
  <c r="N3197" i="19"/>
  <c r="P3197" i="19" s="1"/>
  <c r="K3198" i="19"/>
  <c r="L3198" i="19"/>
  <c r="M3198" i="19"/>
  <c r="X3198" i="19"/>
  <c r="S3198" i="19"/>
  <c r="J3198" i="19"/>
  <c r="I3198" i="19"/>
  <c r="U3198" i="19"/>
  <c r="T3198" i="19"/>
  <c r="G3199" i="19"/>
  <c r="R3198" i="19"/>
  <c r="H3197" i="19"/>
  <c r="E3200" i="19"/>
  <c r="C3202" i="19"/>
  <c r="B3201" i="19"/>
  <c r="R3199" i="19" a="1"/>
  <c r="O3198" i="19" a="1"/>
  <c r="N3198" i="19" a="1"/>
  <c r="F3201" i="19" a="1"/>
  <c r="G3200" i="19" a="1"/>
  <c r="E3201" i="19" a="1"/>
  <c r="F3201" i="19" l="1"/>
  <c r="V3199" i="19"/>
  <c r="W3199" i="19"/>
  <c r="O3198" i="19"/>
  <c r="Q3198" i="19" s="1"/>
  <c r="N3198" i="19"/>
  <c r="P3198" i="19" s="1"/>
  <c r="H3198" i="19"/>
  <c r="K3199" i="19"/>
  <c r="L3199" i="19"/>
  <c r="M3199" i="19"/>
  <c r="S3199" i="19"/>
  <c r="U3199" i="19"/>
  <c r="X3199" i="19"/>
  <c r="T3199" i="19"/>
  <c r="J3199" i="19"/>
  <c r="I3199" i="19"/>
  <c r="G3200" i="19"/>
  <c r="W3200" i="19" s="1"/>
  <c r="R3199" i="19"/>
  <c r="E3201" i="19"/>
  <c r="C3203" i="19"/>
  <c r="B3202" i="19"/>
  <c r="O3199" i="19" a="1"/>
  <c r="N3199" i="19" a="1"/>
  <c r="F3202" i="19" a="1"/>
  <c r="E3202" i="19" a="1"/>
  <c r="G3201" i="19" a="1"/>
  <c r="F3202" i="19" l="1"/>
  <c r="V3200" i="19"/>
  <c r="O3199" i="19"/>
  <c r="Q3199" i="19" s="1"/>
  <c r="N3199" i="19"/>
  <c r="P3199" i="19" s="1"/>
  <c r="M3200" i="19"/>
  <c r="K3200" i="19"/>
  <c r="L3200" i="19"/>
  <c r="H3199" i="19"/>
  <c r="S3200" i="19"/>
  <c r="X3200" i="19"/>
  <c r="I3200" i="19"/>
  <c r="T3200" i="19"/>
  <c r="J3200" i="19"/>
  <c r="U3200" i="19"/>
  <c r="G3201" i="19"/>
  <c r="W3201" i="19" s="1"/>
  <c r="E3202" i="19"/>
  <c r="C3204" i="19"/>
  <c r="B3203" i="19"/>
  <c r="R3200" i="19" a="1"/>
  <c r="N3200" i="19" a="1"/>
  <c r="O3200" i="19" a="1"/>
  <c r="F3203" i="19" a="1"/>
  <c r="E3203" i="19" a="1"/>
  <c r="G3202" i="19" a="1"/>
  <c r="R3200" i="19" l="1"/>
  <c r="F3203" i="19"/>
  <c r="V3201" i="19"/>
  <c r="O3200" i="19"/>
  <c r="Q3200" i="19" s="1"/>
  <c r="N3200" i="19"/>
  <c r="P3200" i="19" s="1"/>
  <c r="K3201" i="19"/>
  <c r="L3201" i="19"/>
  <c r="M3201" i="19"/>
  <c r="U3201" i="19"/>
  <c r="X3201" i="19"/>
  <c r="S3201" i="19"/>
  <c r="T3201" i="19"/>
  <c r="I3201" i="19"/>
  <c r="J3201" i="19"/>
  <c r="G3202" i="19"/>
  <c r="H3200" i="19"/>
  <c r="E3203" i="19"/>
  <c r="C3205" i="19"/>
  <c r="B3204" i="19"/>
  <c r="R3201" i="19" a="1"/>
  <c r="O3201" i="19" a="1"/>
  <c r="N3201" i="19" a="1"/>
  <c r="R3202" i="19" a="1"/>
  <c r="F3204" i="19" a="1"/>
  <c r="E3204" i="19" a="1"/>
  <c r="G3203" i="19" a="1"/>
  <c r="R3201" i="19" l="1"/>
  <c r="F3204" i="19"/>
  <c r="V3202" i="19"/>
  <c r="W3202" i="19"/>
  <c r="O3201" i="19"/>
  <c r="Q3201" i="19" s="1"/>
  <c r="N3201" i="19"/>
  <c r="P3201" i="19" s="1"/>
  <c r="K3202" i="19"/>
  <c r="L3202" i="19"/>
  <c r="M3202" i="19"/>
  <c r="I3202" i="19"/>
  <c r="T3202" i="19"/>
  <c r="S3202" i="19"/>
  <c r="J3202" i="19"/>
  <c r="U3202" i="19"/>
  <c r="X3202" i="19"/>
  <c r="G3203" i="19"/>
  <c r="H3201" i="19"/>
  <c r="R3202" i="19"/>
  <c r="E3204" i="19"/>
  <c r="C3206" i="19"/>
  <c r="B3205" i="19"/>
  <c r="O3202" i="19" a="1"/>
  <c r="R3203" i="19" a="1"/>
  <c r="N3202" i="19" a="1"/>
  <c r="F3205" i="19" a="1"/>
  <c r="G3204" i="19" a="1"/>
  <c r="E3205" i="19" a="1"/>
  <c r="F3205" i="19" l="1"/>
  <c r="V3203" i="19"/>
  <c r="W3203" i="19"/>
  <c r="O3202" i="19"/>
  <c r="Q3202" i="19" s="1"/>
  <c r="N3202" i="19"/>
  <c r="P3202" i="19" s="1"/>
  <c r="L3203" i="19"/>
  <c r="M3203" i="19"/>
  <c r="K3203" i="19"/>
  <c r="U3203" i="19"/>
  <c r="J3203" i="19"/>
  <c r="I3203" i="19"/>
  <c r="X3203" i="19"/>
  <c r="H3202" i="19"/>
  <c r="T3203" i="19"/>
  <c r="S3203" i="19"/>
  <c r="G3204" i="19"/>
  <c r="W3204" i="19" s="1"/>
  <c r="R3203" i="19"/>
  <c r="E3205" i="19"/>
  <c r="C3207" i="19"/>
  <c r="B3206" i="19"/>
  <c r="O3203" i="19" a="1"/>
  <c r="N3203" i="19" a="1"/>
  <c r="F3206" i="19" a="1"/>
  <c r="E3206" i="19" a="1"/>
  <c r="G3205" i="19" a="1"/>
  <c r="F3206" i="19" l="1"/>
  <c r="V3204" i="19"/>
  <c r="O3203" i="19"/>
  <c r="Q3203" i="19" s="1"/>
  <c r="S3204" i="19"/>
  <c r="N3203" i="19"/>
  <c r="J3204" i="19"/>
  <c r="K3204" i="19"/>
  <c r="L3204" i="19"/>
  <c r="M3204" i="19"/>
  <c r="I3204" i="19"/>
  <c r="X3204" i="19"/>
  <c r="U3204" i="19"/>
  <c r="T3204" i="19"/>
  <c r="G3205" i="19"/>
  <c r="W3205" i="19" s="1"/>
  <c r="E3206" i="19"/>
  <c r="C3208" i="19"/>
  <c r="B3207" i="19"/>
  <c r="R3204" i="19" a="1"/>
  <c r="O3204" i="19" a="1"/>
  <c r="N3204" i="19" a="1"/>
  <c r="F3207" i="19" a="1"/>
  <c r="E3207" i="19" a="1"/>
  <c r="G3206" i="19" a="1"/>
  <c r="R3204" i="19" l="1"/>
  <c r="F3207" i="19"/>
  <c r="V3205" i="19"/>
  <c r="O3204" i="19"/>
  <c r="Q3204" i="19" s="1"/>
  <c r="H3203" i="19"/>
  <c r="P3203" i="19"/>
  <c r="N3204" i="19"/>
  <c r="P3204" i="19" s="1"/>
  <c r="H3204" i="19"/>
  <c r="K3205" i="19"/>
  <c r="L3205" i="19"/>
  <c r="M3205" i="19"/>
  <c r="S3205" i="19"/>
  <c r="U3205" i="19"/>
  <c r="I3205" i="19"/>
  <c r="X3205" i="19"/>
  <c r="J3205" i="19"/>
  <c r="T3205" i="19"/>
  <c r="G3206" i="19"/>
  <c r="E3207" i="19"/>
  <c r="C3209" i="19"/>
  <c r="B3208" i="19"/>
  <c r="O3205" i="19" a="1"/>
  <c r="R3205" i="19" a="1"/>
  <c r="N3205" i="19" a="1"/>
  <c r="F3208" i="19" a="1"/>
  <c r="E3208" i="19" a="1"/>
  <c r="G3207" i="19" a="1"/>
  <c r="R3205" i="19" l="1"/>
  <c r="F3208" i="19"/>
  <c r="V3206" i="19"/>
  <c r="W3206" i="19"/>
  <c r="O3205" i="19"/>
  <c r="Q3205" i="19" s="1"/>
  <c r="N3205" i="19"/>
  <c r="P3205" i="19" s="1"/>
  <c r="K3206" i="19"/>
  <c r="L3206" i="19"/>
  <c r="M3206" i="19"/>
  <c r="S3206" i="19"/>
  <c r="T3206" i="19"/>
  <c r="U3206" i="19"/>
  <c r="X3206" i="19"/>
  <c r="J3206" i="19"/>
  <c r="I3206" i="19"/>
  <c r="H3205" i="19"/>
  <c r="G3207" i="19"/>
  <c r="W3207" i="19" s="1"/>
  <c r="E3208" i="19"/>
  <c r="C3210" i="19"/>
  <c r="B3209" i="19"/>
  <c r="R3206" i="19" a="1"/>
  <c r="N3206" i="19" a="1"/>
  <c r="O3206" i="19" a="1"/>
  <c r="F3209" i="19" a="1"/>
  <c r="E3209" i="19" a="1"/>
  <c r="G3208" i="19" a="1"/>
  <c r="R3206" i="19" l="1"/>
  <c r="F3209" i="19"/>
  <c r="V3207" i="19"/>
  <c r="O3206" i="19"/>
  <c r="Q3206" i="19" s="1"/>
  <c r="U3207" i="19"/>
  <c r="N3206" i="19"/>
  <c r="P3206" i="19" s="1"/>
  <c r="K3207" i="19"/>
  <c r="L3207" i="19"/>
  <c r="M3207" i="19"/>
  <c r="X3207" i="19"/>
  <c r="I3207" i="19"/>
  <c r="S3207" i="19"/>
  <c r="T3207" i="19"/>
  <c r="J3207" i="19"/>
  <c r="H3206" i="19"/>
  <c r="G3208" i="19"/>
  <c r="W3208" i="19" s="1"/>
  <c r="E3209" i="19"/>
  <c r="C3211" i="19"/>
  <c r="B3210" i="19"/>
  <c r="O3207" i="19" a="1"/>
  <c r="R3207" i="19" a="1"/>
  <c r="N3207" i="19" a="1"/>
  <c r="F3210" i="19" a="1"/>
  <c r="E3210" i="19" a="1"/>
  <c r="G3209" i="19" a="1"/>
  <c r="R3207" i="19" l="1"/>
  <c r="F3210" i="19"/>
  <c r="V3208" i="19"/>
  <c r="O3207" i="19"/>
  <c r="Q3207" i="19" s="1"/>
  <c r="N3207" i="19"/>
  <c r="P3207" i="19" s="1"/>
  <c r="H3207" i="19"/>
  <c r="M3208" i="19"/>
  <c r="K3208" i="19"/>
  <c r="L3208" i="19"/>
  <c r="X3208" i="19"/>
  <c r="S3208" i="19"/>
  <c r="U3208" i="19"/>
  <c r="T3208" i="19"/>
  <c r="I3208" i="19"/>
  <c r="J3208" i="19"/>
  <c r="G3209" i="19"/>
  <c r="W3209" i="19" s="1"/>
  <c r="E3210" i="19"/>
  <c r="C3212" i="19"/>
  <c r="B3211" i="19"/>
  <c r="O3208" i="19" a="1"/>
  <c r="N3208" i="19" a="1"/>
  <c r="R3208" i="19" a="1"/>
  <c r="F3211" i="19" a="1"/>
  <c r="E3211" i="19" a="1"/>
  <c r="G3210" i="19" a="1"/>
  <c r="R3208" i="19" l="1"/>
  <c r="F3211" i="19"/>
  <c r="V3209" i="19"/>
  <c r="O3208" i="19"/>
  <c r="Q3208" i="19" s="1"/>
  <c r="N3208" i="19"/>
  <c r="P3208" i="19" s="1"/>
  <c r="K3209" i="19"/>
  <c r="L3209" i="19"/>
  <c r="M3209" i="19"/>
  <c r="J3209" i="19"/>
  <c r="U3209" i="19"/>
  <c r="S3209" i="19"/>
  <c r="H3208" i="19"/>
  <c r="X3209" i="19"/>
  <c r="T3209" i="19"/>
  <c r="I3209" i="19"/>
  <c r="G3210" i="19"/>
  <c r="W3210" i="19" s="1"/>
  <c r="E3211" i="19"/>
  <c r="C3213" i="19"/>
  <c r="B3212" i="19"/>
  <c r="O3209" i="19" a="1"/>
  <c r="N3209" i="19" a="1"/>
  <c r="R3209" i="19" a="1"/>
  <c r="F3212" i="19" a="1"/>
  <c r="G3211" i="19" a="1"/>
  <c r="E3212" i="19" a="1"/>
  <c r="R3209" i="19" l="1"/>
  <c r="F3212" i="19"/>
  <c r="V3210" i="19"/>
  <c r="O3209" i="19"/>
  <c r="Q3209" i="19" s="1"/>
  <c r="N3209" i="19"/>
  <c r="P3209" i="19" s="1"/>
  <c r="K3210" i="19"/>
  <c r="L3210" i="19"/>
  <c r="M3210" i="19"/>
  <c r="J3210" i="19"/>
  <c r="X3210" i="19"/>
  <c r="I3210" i="19"/>
  <c r="U3210" i="19"/>
  <c r="S3210" i="19"/>
  <c r="T3210" i="19"/>
  <c r="G3211" i="19"/>
  <c r="W3211" i="19" s="1"/>
  <c r="H3209" i="19"/>
  <c r="E3212" i="19"/>
  <c r="C3214" i="19"/>
  <c r="B3213" i="19"/>
  <c r="R3210" i="19" a="1"/>
  <c r="O3210" i="19" a="1"/>
  <c r="N3210" i="19" a="1"/>
  <c r="F3213" i="19" a="1"/>
  <c r="E3213" i="19" a="1"/>
  <c r="G3212" i="19" a="1"/>
  <c r="R3210" i="19" l="1"/>
  <c r="F3213" i="19"/>
  <c r="V3211" i="19"/>
  <c r="O3210" i="19"/>
  <c r="Q3210" i="19" s="1"/>
  <c r="N3210" i="19"/>
  <c r="P3210" i="19" s="1"/>
  <c r="L3211" i="19"/>
  <c r="M3211" i="19"/>
  <c r="K3211" i="19"/>
  <c r="U3211" i="19"/>
  <c r="I3211" i="19"/>
  <c r="S3211" i="19"/>
  <c r="J3211" i="19"/>
  <c r="X3211" i="19"/>
  <c r="T3211" i="19"/>
  <c r="H3210" i="19"/>
  <c r="G3212" i="19"/>
  <c r="W3212" i="19" s="1"/>
  <c r="E3213" i="19"/>
  <c r="C3215" i="19"/>
  <c r="B3214" i="19"/>
  <c r="O3211" i="19" a="1"/>
  <c r="R3211" i="19" a="1"/>
  <c r="N3211" i="19" a="1"/>
  <c r="F3214" i="19" a="1"/>
  <c r="E3214" i="19" a="1"/>
  <c r="G3213" i="19" a="1"/>
  <c r="R3211" i="19" l="1"/>
  <c r="F3214" i="19"/>
  <c r="V3212" i="19"/>
  <c r="O3211" i="19"/>
  <c r="Q3211" i="19" s="1"/>
  <c r="N3211" i="19"/>
  <c r="P3211" i="19" s="1"/>
  <c r="K3212" i="19"/>
  <c r="L3212" i="19"/>
  <c r="M3212" i="19"/>
  <c r="I3212" i="19"/>
  <c r="T3212" i="19"/>
  <c r="X3212" i="19"/>
  <c r="J3212" i="19"/>
  <c r="U3212" i="19"/>
  <c r="H3211" i="19"/>
  <c r="S3212" i="19"/>
  <c r="G3213" i="19"/>
  <c r="W3213" i="19" s="1"/>
  <c r="E3214" i="19"/>
  <c r="C3216" i="19"/>
  <c r="B3215" i="19"/>
  <c r="R3212" i="19" a="1"/>
  <c r="O3212" i="19" a="1"/>
  <c r="N3212" i="19" a="1"/>
  <c r="F3215" i="19" a="1"/>
  <c r="E3215" i="19" a="1"/>
  <c r="G3214" i="19" a="1"/>
  <c r="R3212" i="19" l="1"/>
  <c r="F3215" i="19"/>
  <c r="V3213" i="19"/>
  <c r="O3212" i="19"/>
  <c r="Q3212" i="19" s="1"/>
  <c r="N3212" i="19"/>
  <c r="P3212" i="19" s="1"/>
  <c r="K3213" i="19"/>
  <c r="L3213" i="19"/>
  <c r="M3213" i="19"/>
  <c r="U3213" i="19"/>
  <c r="X3213" i="19"/>
  <c r="J3213" i="19"/>
  <c r="S3213" i="19"/>
  <c r="I3213" i="19"/>
  <c r="H3212" i="19"/>
  <c r="T3213" i="19"/>
  <c r="G3214" i="19"/>
  <c r="W3214" i="19" s="1"/>
  <c r="E3215" i="19"/>
  <c r="C3217" i="19"/>
  <c r="B3216" i="19"/>
  <c r="O3213" i="19" a="1"/>
  <c r="R3213" i="19" a="1"/>
  <c r="N3213" i="19" a="1"/>
  <c r="F3216" i="19" a="1"/>
  <c r="E3216" i="19" a="1"/>
  <c r="G3215" i="19" a="1"/>
  <c r="R3213" i="19" l="1"/>
  <c r="F3216" i="19"/>
  <c r="V3214" i="19"/>
  <c r="O3213" i="19"/>
  <c r="Q3213" i="19" s="1"/>
  <c r="N3213" i="19"/>
  <c r="P3213" i="19" s="1"/>
  <c r="K3214" i="19"/>
  <c r="L3214" i="19"/>
  <c r="M3214" i="19"/>
  <c r="T3214" i="19"/>
  <c r="U3214" i="19"/>
  <c r="J3214" i="19"/>
  <c r="I3214" i="19"/>
  <c r="X3214" i="19"/>
  <c r="S3214" i="19"/>
  <c r="G3215" i="19"/>
  <c r="W3215" i="19" s="1"/>
  <c r="H3213" i="19"/>
  <c r="E3216" i="19"/>
  <c r="C3218" i="19"/>
  <c r="B3217" i="19"/>
  <c r="R3214" i="19" a="1"/>
  <c r="O3214" i="19" a="1"/>
  <c r="N3214" i="19" a="1"/>
  <c r="F3217" i="19" a="1"/>
  <c r="E3217" i="19" a="1"/>
  <c r="G3216" i="19" a="1"/>
  <c r="R3214" i="19" l="1"/>
  <c r="F3217" i="19"/>
  <c r="V3215" i="19"/>
  <c r="O3214" i="19"/>
  <c r="Q3214" i="19" s="1"/>
  <c r="N3214" i="19"/>
  <c r="P3214" i="19" s="1"/>
  <c r="K3215" i="19"/>
  <c r="L3215" i="19"/>
  <c r="M3215" i="19"/>
  <c r="U3215" i="19"/>
  <c r="J3215" i="19"/>
  <c r="S3215" i="19"/>
  <c r="X3215" i="19"/>
  <c r="I3215" i="19"/>
  <c r="T3215" i="19"/>
  <c r="H3214" i="19"/>
  <c r="G3216" i="19"/>
  <c r="W3216" i="19" s="1"/>
  <c r="E3217" i="19"/>
  <c r="C3219" i="19"/>
  <c r="B3218" i="19"/>
  <c r="N3215" i="19" a="1"/>
  <c r="O3215" i="19" a="1"/>
  <c r="R3215" i="19" a="1"/>
  <c r="F3218" i="19" a="1"/>
  <c r="E3218" i="19" a="1"/>
  <c r="G3217" i="19" a="1"/>
  <c r="R3215" i="19" l="1"/>
  <c r="F3218" i="19"/>
  <c r="V3216" i="19"/>
  <c r="O3215" i="19"/>
  <c r="Q3215" i="19" s="1"/>
  <c r="N3215" i="19"/>
  <c r="P3215" i="19" s="1"/>
  <c r="M3216" i="19"/>
  <c r="K3216" i="19"/>
  <c r="L3216" i="19"/>
  <c r="U3216" i="19"/>
  <c r="I3216" i="19"/>
  <c r="T3216" i="19"/>
  <c r="J3216" i="19"/>
  <c r="X3216" i="19"/>
  <c r="S3216" i="19"/>
  <c r="G3217" i="19"/>
  <c r="H3215" i="19"/>
  <c r="E3218" i="19"/>
  <c r="C3220" i="19"/>
  <c r="B3219" i="19"/>
  <c r="R3216" i="19" a="1"/>
  <c r="N3216" i="19" a="1"/>
  <c r="R3217" i="19" a="1"/>
  <c r="O3216" i="19" a="1"/>
  <c r="F3219" i="19" a="1"/>
  <c r="E3219" i="19" a="1"/>
  <c r="G3218" i="19" a="1"/>
  <c r="R3216" i="19" l="1"/>
  <c r="F3219" i="19"/>
  <c r="V3217" i="19"/>
  <c r="W3217" i="19"/>
  <c r="O3216" i="19"/>
  <c r="Q3216" i="19" s="1"/>
  <c r="N3216" i="19"/>
  <c r="P3216" i="19" s="1"/>
  <c r="K3217" i="19"/>
  <c r="L3217" i="19"/>
  <c r="M3217" i="19"/>
  <c r="U3217" i="19"/>
  <c r="T3217" i="19"/>
  <c r="X3217" i="19"/>
  <c r="S3217" i="19"/>
  <c r="J3217" i="19"/>
  <c r="I3217" i="19"/>
  <c r="G3218" i="19"/>
  <c r="H3216" i="19"/>
  <c r="R3217" i="19"/>
  <c r="E3219" i="19"/>
  <c r="C3221" i="19"/>
  <c r="B3220" i="19"/>
  <c r="N3217" i="19" a="1"/>
  <c r="O3217" i="19" a="1"/>
  <c r="R3218" i="19" a="1"/>
  <c r="F3220" i="19" a="1"/>
  <c r="G3219" i="19" a="1"/>
  <c r="E3220" i="19" a="1"/>
  <c r="F3220" i="19" l="1"/>
  <c r="V3218" i="19"/>
  <c r="W3218" i="19"/>
  <c r="O3217" i="19"/>
  <c r="Q3217" i="19" s="1"/>
  <c r="N3217" i="19"/>
  <c r="P3217" i="19" s="1"/>
  <c r="K3218" i="19"/>
  <c r="L3218" i="19"/>
  <c r="M3218" i="19"/>
  <c r="X3218" i="19"/>
  <c r="T3218" i="19"/>
  <c r="J3218" i="19"/>
  <c r="I3218" i="19"/>
  <c r="S3218" i="19"/>
  <c r="U3218" i="19"/>
  <c r="G3219" i="19"/>
  <c r="H3217" i="19"/>
  <c r="R3218" i="19"/>
  <c r="E3220" i="19"/>
  <c r="C3222" i="19"/>
  <c r="B3221" i="19"/>
  <c r="O3218" i="19" a="1"/>
  <c r="R3219" i="19" a="1"/>
  <c r="N3218" i="19" a="1"/>
  <c r="F3221" i="19" a="1"/>
  <c r="G3220" i="19" a="1"/>
  <c r="E3221" i="19" a="1"/>
  <c r="F3221" i="19" l="1"/>
  <c r="V3219" i="19"/>
  <c r="W3219" i="19"/>
  <c r="O3218" i="19"/>
  <c r="Q3218" i="19" s="1"/>
  <c r="N3218" i="19"/>
  <c r="P3218" i="19" s="1"/>
  <c r="H3218" i="19"/>
  <c r="L3219" i="19"/>
  <c r="M3219" i="19"/>
  <c r="K3219" i="19"/>
  <c r="S3219" i="19"/>
  <c r="U3219" i="19"/>
  <c r="T3219" i="19"/>
  <c r="J3219" i="19"/>
  <c r="X3219" i="19"/>
  <c r="I3219" i="19"/>
  <c r="G3220" i="19"/>
  <c r="W3220" i="19" s="1"/>
  <c r="R3219" i="19"/>
  <c r="E3221" i="19"/>
  <c r="C3223" i="19"/>
  <c r="B3222" i="19"/>
  <c r="O3219" i="19" a="1"/>
  <c r="N3219" i="19" a="1"/>
  <c r="F3222" i="19" a="1"/>
  <c r="G3221" i="19" a="1"/>
  <c r="E3222" i="19" a="1"/>
  <c r="F3222" i="19" l="1"/>
  <c r="V3220" i="19"/>
  <c r="O3219" i="19"/>
  <c r="Q3219" i="19" s="1"/>
  <c r="N3219" i="19"/>
  <c r="P3219" i="19" s="1"/>
  <c r="K3220" i="19"/>
  <c r="L3220" i="19"/>
  <c r="M3220" i="19"/>
  <c r="S3220" i="19"/>
  <c r="U3220" i="19"/>
  <c r="T3220" i="19"/>
  <c r="X3220" i="19"/>
  <c r="I3220" i="19"/>
  <c r="J3220" i="19"/>
  <c r="G3221" i="19"/>
  <c r="W3221" i="19" s="1"/>
  <c r="H3219" i="19"/>
  <c r="E3222" i="19"/>
  <c r="C3224" i="19"/>
  <c r="B3223" i="19"/>
  <c r="R3220" i="19" a="1"/>
  <c r="O3220" i="19" a="1"/>
  <c r="N3220" i="19" a="1"/>
  <c r="F3223" i="19" a="1"/>
  <c r="E3223" i="19" a="1"/>
  <c r="G3222" i="19" a="1"/>
  <c r="R3220" i="19" l="1"/>
  <c r="F3223" i="19"/>
  <c r="V3221" i="19"/>
  <c r="O3220" i="19"/>
  <c r="Q3220" i="19" s="1"/>
  <c r="N3220" i="19"/>
  <c r="P3220" i="19" s="1"/>
  <c r="K3221" i="19"/>
  <c r="L3221" i="19"/>
  <c r="M3221" i="19"/>
  <c r="I3221" i="19"/>
  <c r="T3221" i="19"/>
  <c r="J3221" i="19"/>
  <c r="U3221" i="19"/>
  <c r="X3221" i="19"/>
  <c r="S3221" i="19"/>
  <c r="H3220" i="19"/>
  <c r="G3222" i="19"/>
  <c r="W3222" i="19" s="1"/>
  <c r="E3223" i="19"/>
  <c r="C3225" i="19"/>
  <c r="B3224" i="19"/>
  <c r="O3221" i="19" a="1"/>
  <c r="R3221" i="19" a="1"/>
  <c r="N3221" i="19" a="1"/>
  <c r="F3224" i="19" a="1"/>
  <c r="E3224" i="19" a="1"/>
  <c r="G3223" i="19" a="1"/>
  <c r="R3221" i="19" l="1"/>
  <c r="F3224" i="19"/>
  <c r="V3222" i="19"/>
  <c r="O3221" i="19"/>
  <c r="Q3221" i="19" s="1"/>
  <c r="N3221" i="19"/>
  <c r="P3221" i="19" s="1"/>
  <c r="K3222" i="19"/>
  <c r="L3222" i="19"/>
  <c r="M3222" i="19"/>
  <c r="U3222" i="19"/>
  <c r="H3221" i="19"/>
  <c r="X3222" i="19"/>
  <c r="J3222" i="19"/>
  <c r="S3222" i="19"/>
  <c r="I3222" i="19"/>
  <c r="T3222" i="19"/>
  <c r="G3223" i="19"/>
  <c r="W3223" i="19" s="1"/>
  <c r="E3224" i="19"/>
  <c r="C3226" i="19"/>
  <c r="B3225" i="19"/>
  <c r="N3222" i="19" a="1"/>
  <c r="R3222" i="19" a="1"/>
  <c r="O3222" i="19" a="1"/>
  <c r="F3225" i="19" a="1"/>
  <c r="G3224" i="19" a="1"/>
  <c r="E3225" i="19" a="1"/>
  <c r="R3222" i="19" l="1"/>
  <c r="F3225" i="19"/>
  <c r="V3223" i="19"/>
  <c r="O3222" i="19"/>
  <c r="Q3222" i="19" s="1"/>
  <c r="N3222" i="19"/>
  <c r="P3222" i="19" s="1"/>
  <c r="K3223" i="19"/>
  <c r="L3223" i="19"/>
  <c r="M3223" i="19"/>
  <c r="S3223" i="19"/>
  <c r="J3223" i="19"/>
  <c r="T3223" i="19"/>
  <c r="U3223" i="19"/>
  <c r="X3223" i="19"/>
  <c r="I3223" i="19"/>
  <c r="G3224" i="19"/>
  <c r="H3222" i="19"/>
  <c r="E3225" i="19"/>
  <c r="C3227" i="19"/>
  <c r="B3226" i="19"/>
  <c r="O3223" i="19" a="1"/>
  <c r="R3223" i="19" a="1"/>
  <c r="N3223" i="19" a="1"/>
  <c r="R3224" i="19" a="1"/>
  <c r="F3226" i="19" a="1"/>
  <c r="E3226" i="19" a="1"/>
  <c r="G3225" i="19" a="1"/>
  <c r="R3223" i="19" l="1"/>
  <c r="F3226" i="19"/>
  <c r="V3224" i="19"/>
  <c r="W3224" i="19"/>
  <c r="O3223" i="19"/>
  <c r="Q3223" i="19" s="1"/>
  <c r="N3223" i="19"/>
  <c r="P3223" i="19" s="1"/>
  <c r="M3224" i="19"/>
  <c r="K3224" i="19"/>
  <c r="L3224" i="19"/>
  <c r="U3224" i="19"/>
  <c r="J3224" i="19"/>
  <c r="X3224" i="19"/>
  <c r="T3224" i="19"/>
  <c r="S3224" i="19"/>
  <c r="I3224" i="19"/>
  <c r="G3225" i="19"/>
  <c r="H3223" i="19"/>
  <c r="R3224" i="19"/>
  <c r="E3226" i="19"/>
  <c r="C3228" i="19"/>
  <c r="B3227" i="19"/>
  <c r="O3224" i="19" a="1"/>
  <c r="R3225" i="19" a="1"/>
  <c r="N3224" i="19" a="1"/>
  <c r="F3227" i="19" a="1"/>
  <c r="E3227" i="19" a="1"/>
  <c r="G3226" i="19" a="1"/>
  <c r="F3227" i="19" l="1"/>
  <c r="V3225" i="19"/>
  <c r="W3225" i="19"/>
  <c r="O3224" i="19"/>
  <c r="Q3224" i="19" s="1"/>
  <c r="N3224" i="19"/>
  <c r="P3224" i="19" s="1"/>
  <c r="K3225" i="19"/>
  <c r="L3225" i="19"/>
  <c r="M3225" i="19"/>
  <c r="H3224" i="19"/>
  <c r="T3225" i="19"/>
  <c r="J3225" i="19"/>
  <c r="X3225" i="19"/>
  <c r="U3225" i="19"/>
  <c r="S3225" i="19"/>
  <c r="I3225" i="19"/>
  <c r="G3226" i="19"/>
  <c r="W3226" i="19" s="1"/>
  <c r="R3225" i="19"/>
  <c r="E3227" i="19"/>
  <c r="C3229" i="19"/>
  <c r="B3228" i="19"/>
  <c r="O3225" i="19" a="1"/>
  <c r="N3225" i="19" a="1"/>
  <c r="F3228" i="19" a="1"/>
  <c r="E3228" i="19" a="1"/>
  <c r="G3227" i="19" a="1"/>
  <c r="F3228" i="19" l="1"/>
  <c r="V3226" i="19"/>
  <c r="O3225" i="19"/>
  <c r="Q3225" i="19" s="1"/>
  <c r="N3225" i="19"/>
  <c r="P3225" i="19" s="1"/>
  <c r="K3226" i="19"/>
  <c r="L3226" i="19"/>
  <c r="M3226" i="19"/>
  <c r="X3226" i="19"/>
  <c r="U3226" i="19"/>
  <c r="I3226" i="19"/>
  <c r="J3226" i="19"/>
  <c r="T3226" i="19"/>
  <c r="S3226" i="19"/>
  <c r="H3225" i="19"/>
  <c r="G3227" i="19"/>
  <c r="W3227" i="19" s="1"/>
  <c r="E3228" i="19"/>
  <c r="C3230" i="19"/>
  <c r="B3229" i="19"/>
  <c r="O3226" i="19" a="1"/>
  <c r="R3226" i="19" a="1"/>
  <c r="N3226" i="19" a="1"/>
  <c r="F3229" i="19" a="1"/>
  <c r="G3228" i="19" a="1"/>
  <c r="E3229" i="19" a="1"/>
  <c r="R3226" i="19" l="1"/>
  <c r="F3229" i="19"/>
  <c r="V3227" i="19"/>
  <c r="O3226" i="19"/>
  <c r="Q3226" i="19" s="1"/>
  <c r="N3226" i="19"/>
  <c r="P3226" i="19" s="1"/>
  <c r="H3226" i="19"/>
  <c r="U3227" i="19"/>
  <c r="L3227" i="19"/>
  <c r="M3227" i="19"/>
  <c r="K3227" i="19"/>
  <c r="T3227" i="19"/>
  <c r="S3227" i="19"/>
  <c r="J3227" i="19"/>
  <c r="X3227" i="19"/>
  <c r="I3227" i="19"/>
  <c r="G3228" i="19"/>
  <c r="W3228" i="19" s="1"/>
  <c r="E3229" i="19"/>
  <c r="C3231" i="19"/>
  <c r="B3230" i="19"/>
  <c r="N3227" i="19" a="1"/>
  <c r="R3227" i="19" a="1"/>
  <c r="O3227" i="19" a="1"/>
  <c r="F3230" i="19" a="1"/>
  <c r="E3230" i="19" a="1"/>
  <c r="G3229" i="19" a="1"/>
  <c r="R3227" i="19" l="1"/>
  <c r="F3230" i="19"/>
  <c r="V3228" i="19"/>
  <c r="O3227" i="19"/>
  <c r="Q3227" i="19" s="1"/>
  <c r="N3227" i="19"/>
  <c r="P3227" i="19" s="1"/>
  <c r="H3227" i="19"/>
  <c r="K3228" i="19"/>
  <c r="L3228" i="19"/>
  <c r="M3228" i="19"/>
  <c r="T3228" i="19"/>
  <c r="J3228" i="19"/>
  <c r="I3228" i="19"/>
  <c r="X3228" i="19"/>
  <c r="S3228" i="19"/>
  <c r="U3228" i="19"/>
  <c r="G3229" i="19"/>
  <c r="W3229" i="19" s="1"/>
  <c r="E3230" i="19"/>
  <c r="C3232" i="19"/>
  <c r="B3231" i="19"/>
  <c r="R3228" i="19" a="1"/>
  <c r="O3228" i="19" a="1"/>
  <c r="N3228" i="19" a="1"/>
  <c r="F3231" i="19" a="1"/>
  <c r="G3230" i="19" a="1"/>
  <c r="E3231" i="19" a="1"/>
  <c r="R3228" i="19" l="1"/>
  <c r="F3231" i="19"/>
  <c r="V3229" i="19"/>
  <c r="O3228" i="19"/>
  <c r="Q3228" i="19" s="1"/>
  <c r="N3228" i="19"/>
  <c r="P3228" i="19" s="1"/>
  <c r="K3229" i="19"/>
  <c r="L3229" i="19"/>
  <c r="M3229" i="19"/>
  <c r="X3229" i="19"/>
  <c r="H3228" i="19"/>
  <c r="S3229" i="19"/>
  <c r="U3229" i="19"/>
  <c r="T3229" i="19"/>
  <c r="I3229" i="19"/>
  <c r="J3229" i="19"/>
  <c r="G3230" i="19"/>
  <c r="W3230" i="19" s="1"/>
  <c r="E3231" i="19"/>
  <c r="C3233" i="19"/>
  <c r="B3232" i="19"/>
  <c r="R3229" i="19" a="1"/>
  <c r="N3229" i="19" a="1"/>
  <c r="O3229" i="19" a="1"/>
  <c r="F3232" i="19" a="1"/>
  <c r="E3232" i="19" a="1"/>
  <c r="G3231" i="19" a="1"/>
  <c r="R3229" i="19" l="1"/>
  <c r="F3232" i="19"/>
  <c r="V3230" i="19"/>
  <c r="O3229" i="19"/>
  <c r="Q3229" i="19" s="1"/>
  <c r="N3229" i="19"/>
  <c r="K3230" i="19"/>
  <c r="L3230" i="19"/>
  <c r="M3230" i="19"/>
  <c r="J3230" i="19"/>
  <c r="X3230" i="19"/>
  <c r="T3230" i="19"/>
  <c r="I3230" i="19"/>
  <c r="U3230" i="19"/>
  <c r="S3230" i="19"/>
  <c r="G3231" i="19"/>
  <c r="W3231" i="19" s="1"/>
  <c r="E3232" i="19"/>
  <c r="C3234" i="19"/>
  <c r="B3233" i="19"/>
  <c r="O3230" i="19" a="1"/>
  <c r="R3230" i="19" a="1"/>
  <c r="N3230" i="19" a="1"/>
  <c r="F3233" i="19" a="1"/>
  <c r="E3233" i="19" a="1"/>
  <c r="G3232" i="19" a="1"/>
  <c r="R3230" i="19" l="1"/>
  <c r="F3233" i="19"/>
  <c r="V3231" i="19"/>
  <c r="O3230" i="19"/>
  <c r="Q3230" i="19" s="1"/>
  <c r="H3229" i="19"/>
  <c r="P3229" i="19"/>
  <c r="N3230" i="19"/>
  <c r="P3230" i="19" s="1"/>
  <c r="K3231" i="19"/>
  <c r="L3231" i="19"/>
  <c r="M3231" i="19"/>
  <c r="J3231" i="19"/>
  <c r="X3231" i="19"/>
  <c r="T3231" i="19"/>
  <c r="I3231" i="19"/>
  <c r="S3231" i="19"/>
  <c r="U3231" i="19"/>
  <c r="G3232" i="19"/>
  <c r="W3232" i="19" s="1"/>
  <c r="H3230" i="19"/>
  <c r="E3233" i="19"/>
  <c r="C3235" i="19"/>
  <c r="B3234" i="19"/>
  <c r="R3231" i="19" a="1"/>
  <c r="O3231" i="19" a="1"/>
  <c r="N3231" i="19" a="1"/>
  <c r="F3234" i="19" a="1"/>
  <c r="G3233" i="19" a="1"/>
  <c r="E3234" i="19" a="1"/>
  <c r="R3231" i="19" l="1"/>
  <c r="F3234" i="19"/>
  <c r="V3232" i="19"/>
  <c r="O3231" i="19"/>
  <c r="Q3231" i="19" s="1"/>
  <c r="N3231" i="19"/>
  <c r="P3231" i="19" s="1"/>
  <c r="M3232" i="19"/>
  <c r="K3232" i="19"/>
  <c r="L3232" i="19"/>
  <c r="U3232" i="19"/>
  <c r="J3232" i="19"/>
  <c r="I3232" i="19"/>
  <c r="X3232" i="19"/>
  <c r="T3232" i="19"/>
  <c r="S3232" i="19"/>
  <c r="G3233" i="19"/>
  <c r="H3231" i="19"/>
  <c r="E3234" i="19"/>
  <c r="C3236" i="19"/>
  <c r="B3235" i="19"/>
  <c r="O3232" i="19" a="1"/>
  <c r="R3232" i="19" a="1"/>
  <c r="N3232" i="19" a="1"/>
  <c r="F3235" i="19" a="1"/>
  <c r="E3235" i="19" a="1"/>
  <c r="G3234" i="19" a="1"/>
  <c r="R3232" i="19" l="1"/>
  <c r="F3235" i="19"/>
  <c r="V3233" i="19"/>
  <c r="W3233" i="19"/>
  <c r="O3232" i="19"/>
  <c r="Q3232" i="19" s="1"/>
  <c r="N3232" i="19"/>
  <c r="P3232" i="19" s="1"/>
  <c r="K3233" i="19"/>
  <c r="L3233" i="19"/>
  <c r="M3233" i="19"/>
  <c r="U3233" i="19"/>
  <c r="I3233" i="19"/>
  <c r="J3233" i="19"/>
  <c r="S3233" i="19"/>
  <c r="X3233" i="19"/>
  <c r="T3233" i="19"/>
  <c r="G3234" i="19"/>
  <c r="H3232" i="19"/>
  <c r="E3235" i="19"/>
  <c r="C3237" i="19"/>
  <c r="B3236" i="19"/>
  <c r="R3234" i="19" a="1"/>
  <c r="O3233" i="19" a="1"/>
  <c r="R3233" i="19" a="1"/>
  <c r="N3233" i="19" a="1"/>
  <c r="F3236" i="19" a="1"/>
  <c r="G3235" i="19" a="1"/>
  <c r="E3236" i="19" a="1"/>
  <c r="R3233" i="19" l="1"/>
  <c r="F3236" i="19"/>
  <c r="V3234" i="19"/>
  <c r="W3234" i="19"/>
  <c r="O3233" i="19"/>
  <c r="Q3233" i="19" s="1"/>
  <c r="N3233" i="19"/>
  <c r="P3233" i="19" s="1"/>
  <c r="K3234" i="19"/>
  <c r="L3234" i="19"/>
  <c r="M3234" i="19"/>
  <c r="T3234" i="19"/>
  <c r="X3234" i="19"/>
  <c r="I3234" i="19"/>
  <c r="S3234" i="19"/>
  <c r="J3234" i="19"/>
  <c r="U3234" i="19"/>
  <c r="G3235" i="19"/>
  <c r="R3234" i="19"/>
  <c r="H3233" i="19"/>
  <c r="E3236" i="19"/>
  <c r="C3238" i="19"/>
  <c r="B3237" i="19"/>
  <c r="O3234" i="19" a="1"/>
  <c r="N3234" i="19" a="1"/>
  <c r="R3235" i="19" a="1"/>
  <c r="F3237" i="19" a="1"/>
  <c r="E3237" i="19" a="1"/>
  <c r="G3236" i="19" a="1"/>
  <c r="F3237" i="19" l="1"/>
  <c r="V3235" i="19"/>
  <c r="W3235" i="19"/>
  <c r="O3234" i="19"/>
  <c r="Q3234" i="19" s="1"/>
  <c r="N3234" i="19"/>
  <c r="P3234" i="19" s="1"/>
  <c r="L3235" i="19"/>
  <c r="M3235" i="19"/>
  <c r="K3235" i="19"/>
  <c r="U3235" i="19"/>
  <c r="T3235" i="19"/>
  <c r="I3235" i="19"/>
  <c r="J3235" i="19"/>
  <c r="H3234" i="19"/>
  <c r="S3235" i="19"/>
  <c r="X3235" i="19"/>
  <c r="G3236" i="19"/>
  <c r="W3236" i="19" s="1"/>
  <c r="R3235" i="19"/>
  <c r="E3237" i="19"/>
  <c r="C3239" i="19"/>
  <c r="B3238" i="19"/>
  <c r="O3235" i="19" a="1"/>
  <c r="N3235" i="19" a="1"/>
  <c r="F3238" i="19" a="1"/>
  <c r="E3238" i="19" a="1"/>
  <c r="G3237" i="19" a="1"/>
  <c r="F3238" i="19" l="1"/>
  <c r="V3236" i="19"/>
  <c r="O3235" i="19"/>
  <c r="Q3235" i="19" s="1"/>
  <c r="N3235" i="19"/>
  <c r="P3235" i="19" s="1"/>
  <c r="H3235" i="19"/>
  <c r="K3236" i="19"/>
  <c r="L3236" i="19"/>
  <c r="M3236" i="19"/>
  <c r="U3236" i="19"/>
  <c r="X3236" i="19"/>
  <c r="J3236" i="19"/>
  <c r="T3236" i="19"/>
  <c r="I3236" i="19"/>
  <c r="S3236" i="19"/>
  <c r="G3237" i="19"/>
  <c r="W3237" i="19" s="1"/>
  <c r="E3238" i="19"/>
  <c r="C3240" i="19"/>
  <c r="B3239" i="19"/>
  <c r="R3236" i="19" a="1"/>
  <c r="O3236" i="19" a="1"/>
  <c r="N3236" i="19" a="1"/>
  <c r="F3239" i="19" a="1"/>
  <c r="E3239" i="19" a="1"/>
  <c r="G3238" i="19" a="1"/>
  <c r="R3236" i="19" l="1"/>
  <c r="F3239" i="19"/>
  <c r="V3237" i="19"/>
  <c r="O3236" i="19"/>
  <c r="Q3236" i="19" s="1"/>
  <c r="N3236" i="19"/>
  <c r="P3236" i="19" s="1"/>
  <c r="K3237" i="19"/>
  <c r="L3237" i="19"/>
  <c r="M3237" i="19"/>
  <c r="I3237" i="19"/>
  <c r="T3237" i="19"/>
  <c r="S3237" i="19"/>
  <c r="J3237" i="19"/>
  <c r="X3237" i="19"/>
  <c r="U3237" i="19"/>
  <c r="G3238" i="19"/>
  <c r="H3236" i="19"/>
  <c r="E3239" i="19"/>
  <c r="C3241" i="19"/>
  <c r="B3240" i="19"/>
  <c r="R3237" i="19" a="1"/>
  <c r="O3237" i="19" a="1"/>
  <c r="N3237" i="19" a="1"/>
  <c r="R3238" i="19" a="1"/>
  <c r="F3240" i="19" a="1"/>
  <c r="E3240" i="19" a="1"/>
  <c r="G3239" i="19" a="1"/>
  <c r="R3237" i="19" l="1"/>
  <c r="F3240" i="19"/>
  <c r="V3238" i="19"/>
  <c r="W3238" i="19"/>
  <c r="O3237" i="19"/>
  <c r="Q3237" i="19" s="1"/>
  <c r="N3237" i="19"/>
  <c r="P3237" i="19" s="1"/>
  <c r="K3238" i="19"/>
  <c r="L3238" i="19"/>
  <c r="M3238" i="19"/>
  <c r="T3238" i="19"/>
  <c r="X3238" i="19"/>
  <c r="J3238" i="19"/>
  <c r="S3238" i="19"/>
  <c r="I3238" i="19"/>
  <c r="U3238" i="19"/>
  <c r="G3239" i="19"/>
  <c r="W3239" i="19" s="1"/>
  <c r="H3237" i="19"/>
  <c r="R3238" i="19"/>
  <c r="E3240" i="19"/>
  <c r="C3242" i="19"/>
  <c r="B3241" i="19"/>
  <c r="N3238" i="19" a="1"/>
  <c r="O3238" i="19" a="1"/>
  <c r="F3241" i="19" a="1"/>
  <c r="E3241" i="19" a="1"/>
  <c r="G3240" i="19" a="1"/>
  <c r="F3241" i="19" l="1"/>
  <c r="V3239" i="19"/>
  <c r="O3238" i="19"/>
  <c r="Q3238" i="19" s="1"/>
  <c r="N3238" i="19"/>
  <c r="P3238" i="19" s="1"/>
  <c r="K3239" i="19"/>
  <c r="L3239" i="19"/>
  <c r="M3239" i="19"/>
  <c r="X3239" i="19"/>
  <c r="T3239" i="19"/>
  <c r="I3239" i="19"/>
  <c r="S3239" i="19"/>
  <c r="U3239" i="19"/>
  <c r="J3239" i="19"/>
  <c r="G3240" i="19"/>
  <c r="H3238" i="19"/>
  <c r="E3241" i="19"/>
  <c r="C3243" i="19"/>
  <c r="B3242" i="19"/>
  <c r="R3239" i="19" a="1"/>
  <c r="O3239" i="19" a="1"/>
  <c r="N3239" i="19" a="1"/>
  <c r="R3240" i="19" a="1"/>
  <c r="F3242" i="19" a="1"/>
  <c r="G3241" i="19" a="1"/>
  <c r="E3242" i="19" a="1"/>
  <c r="R3239" i="19" l="1"/>
  <c r="F3242" i="19"/>
  <c r="V3240" i="19"/>
  <c r="W3240" i="19"/>
  <c r="O3239" i="19"/>
  <c r="Q3239" i="19" s="1"/>
  <c r="N3239" i="19"/>
  <c r="P3239" i="19" s="1"/>
  <c r="M3240" i="19"/>
  <c r="K3240" i="19"/>
  <c r="L3240" i="19"/>
  <c r="U3240" i="19"/>
  <c r="S3240" i="19"/>
  <c r="I3240" i="19"/>
  <c r="T3240" i="19"/>
  <c r="X3240" i="19"/>
  <c r="J3240" i="19"/>
  <c r="G3241" i="19"/>
  <c r="W3241" i="19" s="1"/>
  <c r="H3239" i="19"/>
  <c r="R3240" i="19"/>
  <c r="E3242" i="19"/>
  <c r="C3244" i="19"/>
  <c r="B3243" i="19"/>
  <c r="N3240" i="19" a="1"/>
  <c r="O3240" i="19" a="1"/>
  <c r="F3243" i="19" a="1"/>
  <c r="G3242" i="19" a="1"/>
  <c r="E3243" i="19" a="1"/>
  <c r="F3243" i="19" l="1"/>
  <c r="V3241" i="19"/>
  <c r="O3240" i="19"/>
  <c r="Q3240" i="19" s="1"/>
  <c r="N3240" i="19"/>
  <c r="P3240" i="19" s="1"/>
  <c r="K3241" i="19"/>
  <c r="L3241" i="19"/>
  <c r="M3241" i="19"/>
  <c r="U3241" i="19"/>
  <c r="I3241" i="19"/>
  <c r="S3241" i="19"/>
  <c r="T3241" i="19"/>
  <c r="J3241" i="19"/>
  <c r="X3241" i="19"/>
  <c r="G3242" i="19"/>
  <c r="H3240" i="19"/>
  <c r="E3243" i="19"/>
  <c r="C3245" i="19"/>
  <c r="B3244" i="19"/>
  <c r="O3241" i="19" a="1"/>
  <c r="N3241" i="19" a="1"/>
  <c r="R3241" i="19" a="1"/>
  <c r="R3242" i="19" a="1"/>
  <c r="F3244" i="19" a="1"/>
  <c r="E3244" i="19" a="1"/>
  <c r="G3243" i="19" a="1"/>
  <c r="R3241" i="19" l="1"/>
  <c r="F3244" i="19"/>
  <c r="V3242" i="19"/>
  <c r="W3242" i="19"/>
  <c r="O3241" i="19"/>
  <c r="Q3241" i="19" s="1"/>
  <c r="N3241" i="19"/>
  <c r="P3241" i="19" s="1"/>
  <c r="K3242" i="19"/>
  <c r="L3242" i="19"/>
  <c r="M3242" i="19"/>
  <c r="S3242" i="19"/>
  <c r="U3242" i="19"/>
  <c r="T3242" i="19"/>
  <c r="J3242" i="19"/>
  <c r="X3242" i="19"/>
  <c r="I3242" i="19"/>
  <c r="H3241" i="19"/>
  <c r="G3243" i="19"/>
  <c r="W3243" i="19" s="1"/>
  <c r="R3242" i="19"/>
  <c r="E3244" i="19"/>
  <c r="C3246" i="19"/>
  <c r="B3245" i="19"/>
  <c r="O3242" i="19" a="1"/>
  <c r="N3242" i="19" a="1"/>
  <c r="F3245" i="19" a="1"/>
  <c r="G3244" i="19" a="1"/>
  <c r="E3245" i="19" a="1"/>
  <c r="F3245" i="19" l="1"/>
  <c r="V3243" i="19"/>
  <c r="O3242" i="19"/>
  <c r="Q3242" i="19" s="1"/>
  <c r="N3242" i="19"/>
  <c r="P3242" i="19" s="1"/>
  <c r="L3243" i="19"/>
  <c r="M3243" i="19"/>
  <c r="K3243" i="19"/>
  <c r="U3243" i="19"/>
  <c r="T3243" i="19"/>
  <c r="X3243" i="19"/>
  <c r="I3243" i="19"/>
  <c r="J3243" i="19"/>
  <c r="S3243" i="19"/>
  <c r="H3242" i="19"/>
  <c r="G3244" i="19"/>
  <c r="W3244" i="19" s="1"/>
  <c r="E3245" i="19"/>
  <c r="C3247" i="19"/>
  <c r="B3246" i="19"/>
  <c r="R3243" i="19" a="1"/>
  <c r="O3243" i="19" a="1"/>
  <c r="N3243" i="19" a="1"/>
  <c r="F3246" i="19" a="1"/>
  <c r="E3246" i="19" a="1"/>
  <c r="G3245" i="19" a="1"/>
  <c r="R3243" i="19" l="1"/>
  <c r="F3246" i="19"/>
  <c r="V3244" i="19"/>
  <c r="O3243" i="19"/>
  <c r="Q3243" i="19" s="1"/>
  <c r="N3243" i="19"/>
  <c r="K3244" i="19"/>
  <c r="L3244" i="19"/>
  <c r="M3244" i="19"/>
  <c r="I3244" i="19"/>
  <c r="U3244" i="19"/>
  <c r="X3244" i="19"/>
  <c r="J3244" i="19"/>
  <c r="T3244" i="19"/>
  <c r="S3244" i="19"/>
  <c r="G3245" i="19"/>
  <c r="W3245" i="19" s="1"/>
  <c r="E3246" i="19"/>
  <c r="C3248" i="19"/>
  <c r="B3247" i="19"/>
  <c r="R3244" i="19" a="1"/>
  <c r="O3244" i="19" a="1"/>
  <c r="N3244" i="19" a="1"/>
  <c r="F3247" i="19" a="1"/>
  <c r="E3247" i="19" a="1"/>
  <c r="G3246" i="19" a="1"/>
  <c r="R3244" i="19" l="1"/>
  <c r="F3247" i="19"/>
  <c r="V3245" i="19"/>
  <c r="O3244" i="19"/>
  <c r="Q3244" i="19" s="1"/>
  <c r="H3243" i="19"/>
  <c r="P3243" i="19"/>
  <c r="N3244" i="19"/>
  <c r="P3244" i="19" s="1"/>
  <c r="H3244" i="19"/>
  <c r="K3245" i="19"/>
  <c r="L3245" i="19"/>
  <c r="M3245" i="19"/>
  <c r="S3245" i="19"/>
  <c r="U3245" i="19"/>
  <c r="T3245" i="19"/>
  <c r="X3245" i="19"/>
  <c r="J3245" i="19"/>
  <c r="I3245" i="19"/>
  <c r="G3246" i="19"/>
  <c r="E3247" i="19"/>
  <c r="C3249" i="19"/>
  <c r="B3248" i="19"/>
  <c r="R3245" i="19" a="1"/>
  <c r="O3245" i="19" a="1"/>
  <c r="N3245" i="19" a="1"/>
  <c r="F3248" i="19" a="1"/>
  <c r="G3247" i="19" a="1"/>
  <c r="E3248" i="19" a="1"/>
  <c r="R3245" i="19" l="1"/>
  <c r="F3248" i="19"/>
  <c r="V3246" i="19"/>
  <c r="W3246" i="19"/>
  <c r="O3245" i="19"/>
  <c r="Q3245" i="19" s="1"/>
  <c r="N3245" i="19"/>
  <c r="P3245" i="19" s="1"/>
  <c r="K3246" i="19"/>
  <c r="L3246" i="19"/>
  <c r="M3246" i="19"/>
  <c r="I3246" i="19"/>
  <c r="U3246" i="19"/>
  <c r="T3246" i="19"/>
  <c r="S3246" i="19"/>
  <c r="X3246" i="19"/>
  <c r="J3246" i="19"/>
  <c r="G3247" i="19"/>
  <c r="H3245" i="19"/>
  <c r="E3248" i="19"/>
  <c r="C3250" i="19"/>
  <c r="B3249" i="19"/>
  <c r="O3246" i="19" a="1"/>
  <c r="R3246" i="19" a="1"/>
  <c r="R3247" i="19" a="1"/>
  <c r="N3246" i="19" a="1"/>
  <c r="F3249" i="19" a="1"/>
  <c r="E3249" i="19" a="1"/>
  <c r="G3248" i="19" a="1"/>
  <c r="R3246" i="19" l="1"/>
  <c r="F3249" i="19"/>
  <c r="V3247" i="19"/>
  <c r="W3247" i="19"/>
  <c r="O3246" i="19"/>
  <c r="Q3246" i="19" s="1"/>
  <c r="N3246" i="19"/>
  <c r="P3246" i="19" s="1"/>
  <c r="K3247" i="19"/>
  <c r="L3247" i="19"/>
  <c r="M3247" i="19"/>
  <c r="U3247" i="19"/>
  <c r="I3247" i="19"/>
  <c r="T3247" i="19"/>
  <c r="S3247" i="19"/>
  <c r="J3247" i="19"/>
  <c r="X3247" i="19"/>
  <c r="G3248" i="19"/>
  <c r="H3246" i="19"/>
  <c r="R3247" i="19"/>
  <c r="E3249" i="19"/>
  <c r="C3251" i="19"/>
  <c r="B3250" i="19"/>
  <c r="O3247" i="19" a="1"/>
  <c r="N3247" i="19" a="1"/>
  <c r="R3248" i="19" a="1"/>
  <c r="F3250" i="19" a="1"/>
  <c r="G3249" i="19" a="1"/>
  <c r="E3250" i="19" a="1"/>
  <c r="F3250" i="19" l="1"/>
  <c r="V3248" i="19"/>
  <c r="W3248" i="19"/>
  <c r="O3247" i="19"/>
  <c r="Q3247" i="19" s="1"/>
  <c r="N3247" i="19"/>
  <c r="P3247" i="19" s="1"/>
  <c r="M3248" i="19"/>
  <c r="K3248" i="19"/>
  <c r="L3248" i="19"/>
  <c r="X3248" i="19"/>
  <c r="U3248" i="19"/>
  <c r="T3248" i="19"/>
  <c r="S3248" i="19"/>
  <c r="I3248" i="19"/>
  <c r="J3248" i="19"/>
  <c r="G3249" i="19"/>
  <c r="R3248" i="19"/>
  <c r="H3247" i="19"/>
  <c r="E3250" i="19"/>
  <c r="C3252" i="19"/>
  <c r="B3251" i="19"/>
  <c r="O3248" i="19" a="1"/>
  <c r="N3248" i="19" a="1"/>
  <c r="R3249" i="19" a="1"/>
  <c r="F3251" i="19" a="1"/>
  <c r="G3250" i="19" a="1"/>
  <c r="E3251" i="19" a="1"/>
  <c r="F3251" i="19" l="1"/>
  <c r="V3249" i="19"/>
  <c r="W3249" i="19"/>
  <c r="O3248" i="19"/>
  <c r="Q3248" i="19" s="1"/>
  <c r="N3248" i="19"/>
  <c r="P3248" i="19" s="1"/>
  <c r="K3249" i="19"/>
  <c r="L3249" i="19"/>
  <c r="M3249" i="19"/>
  <c r="T3249" i="19"/>
  <c r="U3249" i="19"/>
  <c r="S3249" i="19"/>
  <c r="X3249" i="19"/>
  <c r="J3249" i="19"/>
  <c r="H3248" i="19"/>
  <c r="I3249" i="19"/>
  <c r="G3250" i="19"/>
  <c r="W3250" i="19" s="1"/>
  <c r="R3249" i="19"/>
  <c r="E3251" i="19"/>
  <c r="C3253" i="19"/>
  <c r="B3252" i="19"/>
  <c r="O3249" i="19" a="1"/>
  <c r="N3249" i="19" a="1"/>
  <c r="F3252" i="19" a="1"/>
  <c r="E3252" i="19" a="1"/>
  <c r="G3251" i="19" a="1"/>
  <c r="F3252" i="19" l="1"/>
  <c r="V3250" i="19"/>
  <c r="O3249" i="19"/>
  <c r="Q3249" i="19" s="1"/>
  <c r="N3249" i="19"/>
  <c r="P3249" i="19" s="1"/>
  <c r="K3250" i="19"/>
  <c r="L3250" i="19"/>
  <c r="M3250" i="19"/>
  <c r="S3250" i="19"/>
  <c r="J3250" i="19"/>
  <c r="U3250" i="19"/>
  <c r="T3250" i="19"/>
  <c r="I3250" i="19"/>
  <c r="X3250" i="19"/>
  <c r="G3251" i="19"/>
  <c r="H3249" i="19"/>
  <c r="E3252" i="19"/>
  <c r="C3254" i="19"/>
  <c r="B3253" i="19"/>
  <c r="R3250" i="19" a="1"/>
  <c r="O3250" i="19" a="1"/>
  <c r="N3250" i="19" a="1"/>
  <c r="R3251" i="19" a="1"/>
  <c r="F3253" i="19" a="1"/>
  <c r="E3253" i="19" a="1"/>
  <c r="G3252" i="19" a="1"/>
  <c r="R3250" i="19" l="1"/>
  <c r="F3253" i="19"/>
  <c r="V3251" i="19"/>
  <c r="W3251" i="19"/>
  <c r="O3250" i="19"/>
  <c r="Q3250" i="19" s="1"/>
  <c r="N3250" i="19"/>
  <c r="P3250" i="19" s="1"/>
  <c r="L3251" i="19"/>
  <c r="M3251" i="19"/>
  <c r="K3251" i="19"/>
  <c r="T3251" i="19"/>
  <c r="J3251" i="19"/>
  <c r="S3251" i="19"/>
  <c r="I3251" i="19"/>
  <c r="U3251" i="19"/>
  <c r="X3251" i="19"/>
  <c r="G3252" i="19"/>
  <c r="H3250" i="19"/>
  <c r="R3251" i="19"/>
  <c r="E3253" i="19"/>
  <c r="C3255" i="19"/>
  <c r="B3254" i="19"/>
  <c r="R3252" i="19" a="1"/>
  <c r="O3251" i="19" a="1"/>
  <c r="N3251" i="19" a="1"/>
  <c r="F3254" i="19" a="1"/>
  <c r="G3253" i="19" a="1"/>
  <c r="E3254" i="19" a="1"/>
  <c r="F3254" i="19" l="1"/>
  <c r="V3252" i="19"/>
  <c r="W3252" i="19"/>
  <c r="O3251" i="19"/>
  <c r="Q3251" i="19" s="1"/>
  <c r="N3251" i="19"/>
  <c r="P3251" i="19" s="1"/>
  <c r="K3252" i="19"/>
  <c r="L3252" i="19"/>
  <c r="M3252" i="19"/>
  <c r="T3252" i="19"/>
  <c r="J3252" i="19"/>
  <c r="S3252" i="19"/>
  <c r="X3252" i="19"/>
  <c r="I3252" i="19"/>
  <c r="U3252" i="19"/>
  <c r="G3253" i="19"/>
  <c r="W3253" i="19" s="1"/>
  <c r="R3252" i="19"/>
  <c r="H3251" i="19"/>
  <c r="E3254" i="19"/>
  <c r="C3256" i="19"/>
  <c r="B3255" i="19"/>
  <c r="O3252" i="19" a="1"/>
  <c r="N3252" i="19" a="1"/>
  <c r="F3255" i="19" a="1"/>
  <c r="E3255" i="19" a="1"/>
  <c r="G3254" i="19" a="1"/>
  <c r="F3255" i="19" l="1"/>
  <c r="V3253" i="19"/>
  <c r="O3252" i="19"/>
  <c r="Q3252" i="19" s="1"/>
  <c r="N3252" i="19"/>
  <c r="P3252" i="19" s="1"/>
  <c r="K3253" i="19"/>
  <c r="L3253" i="19"/>
  <c r="M3253" i="19"/>
  <c r="U3253" i="19"/>
  <c r="T3253" i="19"/>
  <c r="S3253" i="19"/>
  <c r="J3253" i="19"/>
  <c r="I3253" i="19"/>
  <c r="X3253" i="19"/>
  <c r="G3254" i="19"/>
  <c r="H3252" i="19"/>
  <c r="E3255" i="19"/>
  <c r="C3257" i="19"/>
  <c r="B3256" i="19"/>
  <c r="R3253" i="19" a="1"/>
  <c r="O3253" i="19" a="1"/>
  <c r="R3254" i="19" a="1"/>
  <c r="N3253" i="19" a="1"/>
  <c r="F3256" i="19" a="1"/>
  <c r="E3256" i="19" a="1"/>
  <c r="G3255" i="19" a="1"/>
  <c r="R3253" i="19" l="1"/>
  <c r="F3256" i="19"/>
  <c r="V3254" i="19"/>
  <c r="W3254" i="19"/>
  <c r="O3253" i="19"/>
  <c r="Q3253" i="19" s="1"/>
  <c r="N3253" i="19"/>
  <c r="P3253" i="19" s="1"/>
  <c r="K3254" i="19"/>
  <c r="L3254" i="19"/>
  <c r="M3254" i="19"/>
  <c r="T3254" i="19"/>
  <c r="U3254" i="19"/>
  <c r="S3254" i="19"/>
  <c r="X3254" i="19"/>
  <c r="J3254" i="19"/>
  <c r="I3254" i="19"/>
  <c r="G3255" i="19"/>
  <c r="W3255" i="19" s="1"/>
  <c r="H3253" i="19"/>
  <c r="R3254" i="19"/>
  <c r="E3256" i="19"/>
  <c r="C3258" i="19"/>
  <c r="B3257" i="19"/>
  <c r="N3254" i="19" a="1"/>
  <c r="O3254" i="19" a="1"/>
  <c r="F3257" i="19" a="1"/>
  <c r="G3256" i="19" a="1"/>
  <c r="E3257" i="19" a="1"/>
  <c r="F3257" i="19" l="1"/>
  <c r="V3255" i="19"/>
  <c r="O3254" i="19"/>
  <c r="Q3254" i="19" s="1"/>
  <c r="N3254" i="19"/>
  <c r="P3254" i="19" s="1"/>
  <c r="K3255" i="19"/>
  <c r="L3255" i="19"/>
  <c r="M3255" i="19"/>
  <c r="X3255" i="19"/>
  <c r="I3255" i="19"/>
  <c r="S3255" i="19"/>
  <c r="T3255" i="19"/>
  <c r="J3255" i="19"/>
  <c r="U3255" i="19"/>
  <c r="G3256" i="19"/>
  <c r="H3254" i="19"/>
  <c r="E3257" i="19"/>
  <c r="C3259" i="19"/>
  <c r="B3258" i="19"/>
  <c r="O3255" i="19" a="1"/>
  <c r="N3255" i="19" a="1"/>
  <c r="R3255" i="19" a="1"/>
  <c r="R3256" i="19" a="1"/>
  <c r="F3258" i="19" a="1"/>
  <c r="E3258" i="19" a="1"/>
  <c r="G3257" i="19" a="1"/>
  <c r="R3255" i="19" l="1"/>
  <c r="F3258" i="19"/>
  <c r="V3256" i="19"/>
  <c r="W3256" i="19"/>
  <c r="O3255" i="19"/>
  <c r="Q3255" i="19" s="1"/>
  <c r="N3255" i="19"/>
  <c r="P3255" i="19" s="1"/>
  <c r="M3256" i="19"/>
  <c r="K3256" i="19"/>
  <c r="L3256" i="19"/>
  <c r="U3256" i="19"/>
  <c r="X3256" i="19"/>
  <c r="S3256" i="19"/>
  <c r="T3256" i="19"/>
  <c r="J3256" i="19"/>
  <c r="I3256" i="19"/>
  <c r="G3257" i="19"/>
  <c r="R3256" i="19"/>
  <c r="H3255" i="19"/>
  <c r="E3258" i="19"/>
  <c r="C3260" i="19"/>
  <c r="B3259" i="19"/>
  <c r="N3256" i="19" a="1"/>
  <c r="O3256" i="19" a="1"/>
  <c r="R3257" i="19" a="1"/>
  <c r="F3259" i="19" a="1"/>
  <c r="E3259" i="19" a="1"/>
  <c r="G3258" i="19" a="1"/>
  <c r="F3259" i="19" l="1"/>
  <c r="V3257" i="19"/>
  <c r="W3257" i="19"/>
  <c r="O3256" i="19"/>
  <c r="Q3256" i="19" s="1"/>
  <c r="N3256" i="19"/>
  <c r="P3256" i="19" s="1"/>
  <c r="K3257" i="19"/>
  <c r="L3257" i="19"/>
  <c r="M3257" i="19"/>
  <c r="S3257" i="19"/>
  <c r="H3256" i="19"/>
  <c r="U3257" i="19"/>
  <c r="T3257" i="19"/>
  <c r="J3257" i="19"/>
  <c r="I3257" i="19"/>
  <c r="X3257" i="19"/>
  <c r="G3258" i="19"/>
  <c r="W3258" i="19" s="1"/>
  <c r="R3257" i="19"/>
  <c r="E3259" i="19"/>
  <c r="C3261" i="19"/>
  <c r="B3260" i="19"/>
  <c r="O3257" i="19" a="1"/>
  <c r="N3257" i="19" a="1"/>
  <c r="F3260" i="19" a="1"/>
  <c r="E3260" i="19" a="1"/>
  <c r="G3259" i="19" a="1"/>
  <c r="F3260" i="19" l="1"/>
  <c r="V3258" i="19"/>
  <c r="O3257" i="19"/>
  <c r="Q3257" i="19" s="1"/>
  <c r="N3257" i="19"/>
  <c r="K3258" i="19"/>
  <c r="L3258" i="19"/>
  <c r="M3258" i="19"/>
  <c r="S3258" i="19"/>
  <c r="U3258" i="19"/>
  <c r="T3258" i="19"/>
  <c r="X3258" i="19"/>
  <c r="J3258" i="19"/>
  <c r="I3258" i="19"/>
  <c r="G3259" i="19"/>
  <c r="W3259" i="19" s="1"/>
  <c r="E3260" i="19"/>
  <c r="C3262" i="19"/>
  <c r="B3261" i="19"/>
  <c r="O3258" i="19" a="1"/>
  <c r="N3258" i="19" a="1"/>
  <c r="R3258" i="19" a="1"/>
  <c r="F3261" i="19" a="1"/>
  <c r="E3261" i="19" a="1"/>
  <c r="G3260" i="19" a="1"/>
  <c r="R3258" i="19" l="1"/>
  <c r="F3261" i="19"/>
  <c r="V3259" i="19"/>
  <c r="O3258" i="19"/>
  <c r="Q3258" i="19" s="1"/>
  <c r="H3257" i="19"/>
  <c r="P3257" i="19"/>
  <c r="N3258" i="19"/>
  <c r="P3258" i="19" s="1"/>
  <c r="L3259" i="19"/>
  <c r="M3259" i="19"/>
  <c r="K3259" i="19"/>
  <c r="S3259" i="19"/>
  <c r="U3259" i="19"/>
  <c r="I3259" i="19"/>
  <c r="T3259" i="19"/>
  <c r="H3258" i="19"/>
  <c r="J3259" i="19"/>
  <c r="X3259" i="19"/>
  <c r="G3260" i="19"/>
  <c r="W3260" i="19" s="1"/>
  <c r="E3261" i="19"/>
  <c r="C3263" i="19"/>
  <c r="B3262" i="19"/>
  <c r="R3259" i="19" a="1"/>
  <c r="O3259" i="19" a="1"/>
  <c r="N3259" i="19" a="1"/>
  <c r="F3262" i="19" a="1"/>
  <c r="G3261" i="19" a="1"/>
  <c r="E3262" i="19" a="1"/>
  <c r="R3259" i="19" l="1"/>
  <c r="F3262" i="19"/>
  <c r="V3260" i="19"/>
  <c r="O3259" i="19"/>
  <c r="Q3259" i="19" s="1"/>
  <c r="N3259" i="19"/>
  <c r="P3259" i="19" s="1"/>
  <c r="K3260" i="19"/>
  <c r="L3260" i="19"/>
  <c r="M3260" i="19"/>
  <c r="X3260" i="19"/>
  <c r="U3260" i="19"/>
  <c r="T3260" i="19"/>
  <c r="S3260" i="19"/>
  <c r="I3260" i="19"/>
  <c r="J3260" i="19"/>
  <c r="G3261" i="19"/>
  <c r="H3259" i="19"/>
  <c r="E3262" i="19"/>
  <c r="C3264" i="19"/>
  <c r="B3263" i="19"/>
  <c r="R3260" i="19" a="1"/>
  <c r="O3260" i="19" a="1"/>
  <c r="N3260" i="19" a="1"/>
  <c r="R3261" i="19" a="1"/>
  <c r="F3263" i="19" a="1"/>
  <c r="E3263" i="19" a="1"/>
  <c r="G3262" i="19" a="1"/>
  <c r="R3260" i="19" l="1"/>
  <c r="F3263" i="19"/>
  <c r="V3261" i="19"/>
  <c r="W3261" i="19"/>
  <c r="O3260" i="19"/>
  <c r="Q3260" i="19" s="1"/>
  <c r="N3260" i="19"/>
  <c r="P3260" i="19" s="1"/>
  <c r="K3261" i="19"/>
  <c r="L3261" i="19"/>
  <c r="M3261" i="19"/>
  <c r="J3261" i="19"/>
  <c r="U3261" i="19"/>
  <c r="X3261" i="19"/>
  <c r="I3261" i="19"/>
  <c r="H3260" i="19"/>
  <c r="T3261" i="19"/>
  <c r="S3261" i="19"/>
  <c r="G3262" i="19"/>
  <c r="W3262" i="19" s="1"/>
  <c r="R3261" i="19"/>
  <c r="E3263" i="19"/>
  <c r="C3265" i="19"/>
  <c r="B3264" i="19"/>
  <c r="N3261" i="19" a="1"/>
  <c r="O3261" i="19" a="1"/>
  <c r="F3264" i="19" a="1"/>
  <c r="G3263" i="19" a="1"/>
  <c r="E3264" i="19" a="1"/>
  <c r="F3264" i="19" l="1"/>
  <c r="V3262" i="19"/>
  <c r="O3261" i="19"/>
  <c r="Q3261" i="19" s="1"/>
  <c r="N3261" i="19"/>
  <c r="P3261" i="19" s="1"/>
  <c r="K3262" i="19"/>
  <c r="L3262" i="19"/>
  <c r="M3262" i="19"/>
  <c r="J3262" i="19"/>
  <c r="S3262" i="19"/>
  <c r="U3262" i="19"/>
  <c r="T3262" i="19"/>
  <c r="X3262" i="19"/>
  <c r="I3262" i="19"/>
  <c r="H3261" i="19"/>
  <c r="G3263" i="19"/>
  <c r="W3263" i="19" s="1"/>
  <c r="E3264" i="19"/>
  <c r="C3266" i="19"/>
  <c r="B3265" i="19"/>
  <c r="R3262" i="19" a="1"/>
  <c r="O3262" i="19" a="1"/>
  <c r="N3262" i="19" a="1"/>
  <c r="F3265" i="19" a="1"/>
  <c r="E3265" i="19" a="1"/>
  <c r="G3264" i="19" a="1"/>
  <c r="R3262" i="19" l="1"/>
  <c r="F3265" i="19"/>
  <c r="V3263" i="19"/>
  <c r="O3262" i="19"/>
  <c r="Q3262" i="19" s="1"/>
  <c r="N3262" i="19"/>
  <c r="P3262" i="19" s="1"/>
  <c r="K3263" i="19"/>
  <c r="L3263" i="19"/>
  <c r="M3263" i="19"/>
  <c r="S3263" i="19"/>
  <c r="U3263" i="19"/>
  <c r="X3263" i="19"/>
  <c r="T3263" i="19"/>
  <c r="J3263" i="19"/>
  <c r="I3263" i="19"/>
  <c r="G3264" i="19"/>
  <c r="H3262" i="19"/>
  <c r="E3265" i="19"/>
  <c r="C3267" i="19"/>
  <c r="B3266" i="19"/>
  <c r="O3263" i="19" a="1"/>
  <c r="R3263" i="19" a="1"/>
  <c r="N3263" i="19" a="1"/>
  <c r="R3264" i="19" a="1"/>
  <c r="F3266" i="19" a="1"/>
  <c r="E3266" i="19" a="1"/>
  <c r="G3265" i="19" a="1"/>
  <c r="R3263" i="19" l="1"/>
  <c r="F3266" i="19"/>
  <c r="V3264" i="19"/>
  <c r="W3264" i="19"/>
  <c r="O3263" i="19"/>
  <c r="Q3263" i="19" s="1"/>
  <c r="N3263" i="19"/>
  <c r="P3263" i="19" s="1"/>
  <c r="M3264" i="19"/>
  <c r="K3264" i="19"/>
  <c r="L3264" i="19"/>
  <c r="J3264" i="19"/>
  <c r="I3264" i="19"/>
  <c r="U3264" i="19"/>
  <c r="S3264" i="19"/>
  <c r="X3264" i="19"/>
  <c r="T3264" i="19"/>
  <c r="G3265" i="19"/>
  <c r="W3265" i="19" s="1"/>
  <c r="H3263" i="19"/>
  <c r="R3264" i="19"/>
  <c r="E3266" i="19"/>
  <c r="C3268" i="19"/>
  <c r="B3267" i="19"/>
  <c r="N3264" i="19" a="1"/>
  <c r="O3264" i="19" a="1"/>
  <c r="F3267" i="19" a="1"/>
  <c r="E3267" i="19" a="1"/>
  <c r="G3266" i="19" a="1"/>
  <c r="F3267" i="19" l="1"/>
  <c r="V3265" i="19"/>
  <c r="O3264" i="19"/>
  <c r="Q3264" i="19" s="1"/>
  <c r="N3264" i="19"/>
  <c r="P3264" i="19" s="1"/>
  <c r="K3265" i="19"/>
  <c r="L3265" i="19"/>
  <c r="M3265" i="19"/>
  <c r="T3265" i="19"/>
  <c r="I3265" i="19"/>
  <c r="X3265" i="19"/>
  <c r="S3265" i="19"/>
  <c r="J3265" i="19"/>
  <c r="U3265" i="19"/>
  <c r="G3266" i="19"/>
  <c r="W3266" i="19" s="1"/>
  <c r="H3264" i="19"/>
  <c r="E3267" i="19"/>
  <c r="C3269" i="19"/>
  <c r="B3268" i="19"/>
  <c r="R3265" i="19" a="1"/>
  <c r="O3265" i="19" a="1"/>
  <c r="N3265" i="19" a="1"/>
  <c r="F3268" i="19" a="1"/>
  <c r="E3268" i="19" a="1"/>
  <c r="G3267" i="19" a="1"/>
  <c r="R3265" i="19" l="1"/>
  <c r="F3268" i="19"/>
  <c r="V3266" i="19"/>
  <c r="O3265" i="19"/>
  <c r="Q3265" i="19" s="1"/>
  <c r="N3265" i="19"/>
  <c r="P3265" i="19" s="1"/>
  <c r="K3266" i="19"/>
  <c r="L3266" i="19"/>
  <c r="M3266" i="19"/>
  <c r="X3266" i="19"/>
  <c r="T3266" i="19"/>
  <c r="U3266" i="19"/>
  <c r="I3266" i="19"/>
  <c r="J3266" i="19"/>
  <c r="S3266" i="19"/>
  <c r="G3267" i="19"/>
  <c r="H3265" i="19"/>
  <c r="E3268" i="19"/>
  <c r="C3270" i="19"/>
  <c r="B3269" i="19"/>
  <c r="R3266" i="19" a="1"/>
  <c r="R3267" i="19" a="1"/>
  <c r="O3266" i="19" a="1"/>
  <c r="N3266" i="19" a="1"/>
  <c r="F3269" i="19" a="1"/>
  <c r="G3268" i="19" a="1"/>
  <c r="E3269" i="19" a="1"/>
  <c r="R3266" i="19" l="1"/>
  <c r="F3269" i="19"/>
  <c r="V3267" i="19"/>
  <c r="W3267" i="19"/>
  <c r="O3266" i="19"/>
  <c r="Q3266" i="19" s="1"/>
  <c r="N3266" i="19"/>
  <c r="P3266" i="19" s="1"/>
  <c r="L3267" i="19"/>
  <c r="M3267" i="19"/>
  <c r="K3267" i="19"/>
  <c r="S3267" i="19"/>
  <c r="T3267" i="19"/>
  <c r="J3267" i="19"/>
  <c r="I3267" i="19"/>
  <c r="X3267" i="19"/>
  <c r="U3267" i="19"/>
  <c r="G3268" i="19"/>
  <c r="H3266" i="19"/>
  <c r="R3267" i="19"/>
  <c r="E3269" i="19"/>
  <c r="C3271" i="19"/>
  <c r="B3270" i="19"/>
  <c r="O3267" i="19" a="1"/>
  <c r="R3268" i="19" a="1"/>
  <c r="N3267" i="19" a="1"/>
  <c r="F3270" i="19" a="1"/>
  <c r="E3270" i="19" a="1"/>
  <c r="G3269" i="19" a="1"/>
  <c r="F3270" i="19" l="1"/>
  <c r="V3268" i="19"/>
  <c r="W3268" i="19"/>
  <c r="O3267" i="19"/>
  <c r="Q3267" i="19" s="1"/>
  <c r="N3267" i="19"/>
  <c r="P3267" i="19" s="1"/>
  <c r="K3268" i="19"/>
  <c r="L3268" i="19"/>
  <c r="M3268" i="19"/>
  <c r="J3268" i="19"/>
  <c r="U3268" i="19"/>
  <c r="I3268" i="19"/>
  <c r="S3268" i="19"/>
  <c r="T3268" i="19"/>
  <c r="X3268" i="19"/>
  <c r="G3269" i="19"/>
  <c r="H3267" i="19"/>
  <c r="R3268" i="19"/>
  <c r="E3270" i="19"/>
  <c r="C3272" i="19"/>
  <c r="B3271" i="19"/>
  <c r="O3268" i="19" a="1"/>
  <c r="N3268" i="19" a="1"/>
  <c r="R3269" i="19" a="1"/>
  <c r="F3271" i="19" a="1"/>
  <c r="G3270" i="19" a="1"/>
  <c r="E3271" i="19" a="1"/>
  <c r="F3271" i="19" l="1"/>
  <c r="V3269" i="19"/>
  <c r="W3269" i="19"/>
  <c r="O3268" i="19"/>
  <c r="Q3268" i="19" s="1"/>
  <c r="N3268" i="19"/>
  <c r="P3268" i="19" s="1"/>
  <c r="K3269" i="19"/>
  <c r="L3269" i="19"/>
  <c r="M3269" i="19"/>
  <c r="T3269" i="19"/>
  <c r="I3269" i="19"/>
  <c r="S3269" i="19"/>
  <c r="J3269" i="19"/>
  <c r="X3269" i="19"/>
  <c r="U3269" i="19"/>
  <c r="G3270" i="19"/>
  <c r="R3269" i="19"/>
  <c r="H3268" i="19"/>
  <c r="E3271" i="19"/>
  <c r="C3273" i="19"/>
  <c r="B3272" i="19"/>
  <c r="O3269" i="19" a="1"/>
  <c r="N3269" i="19" a="1"/>
  <c r="R3270" i="19" a="1"/>
  <c r="F3272" i="19" a="1"/>
  <c r="G3271" i="19" a="1"/>
  <c r="E3272" i="19" a="1"/>
  <c r="F3272" i="19" l="1"/>
  <c r="V3270" i="19"/>
  <c r="W3270" i="19"/>
  <c r="O3269" i="19"/>
  <c r="Q3269" i="19" s="1"/>
  <c r="N3269" i="19"/>
  <c r="P3269" i="19" s="1"/>
  <c r="K3270" i="19"/>
  <c r="L3270" i="19"/>
  <c r="M3270" i="19"/>
  <c r="I3270" i="19"/>
  <c r="J3270" i="19"/>
  <c r="X3270" i="19"/>
  <c r="S3270" i="19"/>
  <c r="T3270" i="19"/>
  <c r="U3270" i="19"/>
  <c r="G3271" i="19"/>
  <c r="R3270" i="19"/>
  <c r="H3269" i="19"/>
  <c r="E3272" i="19"/>
  <c r="C3274" i="19"/>
  <c r="B3273" i="19"/>
  <c r="O3270" i="19" a="1"/>
  <c r="N3270" i="19" a="1"/>
  <c r="R3271" i="19" a="1"/>
  <c r="F3273" i="19" a="1"/>
  <c r="E3273" i="19" a="1"/>
  <c r="G3272" i="19" a="1"/>
  <c r="F3273" i="19" l="1"/>
  <c r="V3271" i="19"/>
  <c r="W3271" i="19"/>
  <c r="O3270" i="19"/>
  <c r="Q3270" i="19" s="1"/>
  <c r="N3270" i="19"/>
  <c r="P3270" i="19" s="1"/>
  <c r="K3271" i="19"/>
  <c r="L3271" i="19"/>
  <c r="M3271" i="19"/>
  <c r="X3271" i="19"/>
  <c r="I3271" i="19"/>
  <c r="H3270" i="19"/>
  <c r="T3271" i="19"/>
  <c r="S3271" i="19"/>
  <c r="J3271" i="19"/>
  <c r="U3271" i="19"/>
  <c r="G3272" i="19"/>
  <c r="W3272" i="19" s="1"/>
  <c r="R3271" i="19"/>
  <c r="E3273" i="19"/>
  <c r="C3275" i="19"/>
  <c r="B3274" i="19"/>
  <c r="O3271" i="19" a="1"/>
  <c r="N3271" i="19" a="1"/>
  <c r="F3274" i="19" a="1"/>
  <c r="G3273" i="19" a="1"/>
  <c r="E3274" i="19" a="1"/>
  <c r="F3274" i="19" l="1"/>
  <c r="V3272" i="19"/>
  <c r="O3271" i="19"/>
  <c r="Q3271" i="19" s="1"/>
  <c r="N3271" i="19"/>
  <c r="P3271" i="19" s="1"/>
  <c r="M3272" i="19"/>
  <c r="K3272" i="19"/>
  <c r="L3272" i="19"/>
  <c r="S3272" i="19"/>
  <c r="J3272" i="19"/>
  <c r="I3272" i="19"/>
  <c r="T3272" i="19"/>
  <c r="X3272" i="19"/>
  <c r="U3272" i="19"/>
  <c r="G3273" i="19"/>
  <c r="H3271" i="19"/>
  <c r="E3274" i="19"/>
  <c r="C3276" i="19"/>
  <c r="B3275" i="19"/>
  <c r="O3272" i="19" a="1"/>
  <c r="N3272" i="19" a="1"/>
  <c r="R3272" i="19" a="1"/>
  <c r="R3273" i="19" a="1"/>
  <c r="F3275" i="19" a="1"/>
  <c r="E3275" i="19" a="1"/>
  <c r="G3274" i="19" a="1"/>
  <c r="R3272" i="19" l="1"/>
  <c r="F3275" i="19"/>
  <c r="V3273" i="19"/>
  <c r="W3273" i="19"/>
  <c r="O3272" i="19"/>
  <c r="Q3272" i="19" s="1"/>
  <c r="N3272" i="19"/>
  <c r="P3272" i="19" s="1"/>
  <c r="K3273" i="19"/>
  <c r="L3273" i="19"/>
  <c r="M3273" i="19"/>
  <c r="T3273" i="19"/>
  <c r="S3273" i="19"/>
  <c r="I3273" i="19"/>
  <c r="U3273" i="19"/>
  <c r="X3273" i="19"/>
  <c r="J3273" i="19"/>
  <c r="G3274" i="19"/>
  <c r="R3273" i="19"/>
  <c r="H3272" i="19"/>
  <c r="E3275" i="19"/>
  <c r="C3277" i="19"/>
  <c r="B3276" i="19"/>
  <c r="O3273" i="19" a="1"/>
  <c r="R3274" i="19" a="1"/>
  <c r="N3273" i="19" a="1"/>
  <c r="F3276" i="19" a="1"/>
  <c r="E3276" i="19" a="1"/>
  <c r="G3275" i="19" a="1"/>
  <c r="F3276" i="19" l="1"/>
  <c r="V3274" i="19"/>
  <c r="W3274" i="19"/>
  <c r="O3273" i="19"/>
  <c r="Q3273" i="19" s="1"/>
  <c r="N3273" i="19"/>
  <c r="P3273" i="19" s="1"/>
  <c r="K3274" i="19"/>
  <c r="L3274" i="19"/>
  <c r="M3274" i="19"/>
  <c r="U3274" i="19"/>
  <c r="T3274" i="19"/>
  <c r="S3274" i="19"/>
  <c r="X3274" i="19"/>
  <c r="I3274" i="19"/>
  <c r="J3274" i="19"/>
  <c r="G3275" i="19"/>
  <c r="H3273" i="19"/>
  <c r="R3274" i="19"/>
  <c r="E3276" i="19"/>
  <c r="C3278" i="19"/>
  <c r="B3277" i="19"/>
  <c r="O3274" i="19" a="1"/>
  <c r="N3274" i="19" a="1"/>
  <c r="R3275" i="19" a="1"/>
  <c r="F3277" i="19" a="1"/>
  <c r="G3276" i="19" a="1"/>
  <c r="E3277" i="19" a="1"/>
  <c r="F3277" i="19" l="1"/>
  <c r="V3275" i="19"/>
  <c r="W3275" i="19"/>
  <c r="O3274" i="19"/>
  <c r="Q3274" i="19" s="1"/>
  <c r="N3274" i="19"/>
  <c r="P3274" i="19" s="1"/>
  <c r="L3275" i="19"/>
  <c r="M3275" i="19"/>
  <c r="K3275" i="19"/>
  <c r="H3274" i="19"/>
  <c r="T3275" i="19"/>
  <c r="X3275" i="19"/>
  <c r="I3275" i="19"/>
  <c r="S3275" i="19"/>
  <c r="U3275" i="19"/>
  <c r="J3275" i="19"/>
  <c r="G3276" i="19"/>
  <c r="W3276" i="19" s="1"/>
  <c r="R3275" i="19"/>
  <c r="E3277" i="19"/>
  <c r="C3279" i="19"/>
  <c r="B3278" i="19"/>
  <c r="O3275" i="19" a="1"/>
  <c r="N3275" i="19" a="1"/>
  <c r="F3278" i="19" a="1"/>
  <c r="E3278" i="19" a="1"/>
  <c r="G3277" i="19" a="1"/>
  <c r="F3278" i="19" l="1"/>
  <c r="V3276" i="19"/>
  <c r="O3275" i="19"/>
  <c r="Q3275" i="19" s="1"/>
  <c r="N3275" i="19"/>
  <c r="P3275" i="19" s="1"/>
  <c r="K3276" i="19"/>
  <c r="L3276" i="19"/>
  <c r="M3276" i="19"/>
  <c r="H3275" i="19"/>
  <c r="S3276" i="19"/>
  <c r="U3276" i="19"/>
  <c r="T3276" i="19"/>
  <c r="J3276" i="19"/>
  <c r="I3276" i="19"/>
  <c r="X3276" i="19"/>
  <c r="G3277" i="19"/>
  <c r="W3277" i="19" s="1"/>
  <c r="E3278" i="19"/>
  <c r="C3280" i="19"/>
  <c r="B3279" i="19"/>
  <c r="R3276" i="19" a="1"/>
  <c r="O3276" i="19" a="1"/>
  <c r="N3276" i="19" a="1"/>
  <c r="F3279" i="19" a="1"/>
  <c r="E3279" i="19" a="1"/>
  <c r="G3278" i="19" a="1"/>
  <c r="R3276" i="19" l="1"/>
  <c r="F3279" i="19"/>
  <c r="V3277" i="19"/>
  <c r="O3276" i="19"/>
  <c r="Q3276" i="19" s="1"/>
  <c r="N3276" i="19"/>
  <c r="P3276" i="19" s="1"/>
  <c r="K3277" i="19"/>
  <c r="L3277" i="19"/>
  <c r="M3277" i="19"/>
  <c r="I3277" i="19"/>
  <c r="U3277" i="19"/>
  <c r="T3277" i="19"/>
  <c r="J3277" i="19"/>
  <c r="S3277" i="19"/>
  <c r="X3277" i="19"/>
  <c r="G3278" i="19"/>
  <c r="H3276" i="19"/>
  <c r="E3279" i="19"/>
  <c r="C3281" i="19"/>
  <c r="B3280" i="19"/>
  <c r="R3278" i="19" a="1"/>
  <c r="R3277" i="19" a="1"/>
  <c r="O3277" i="19" a="1"/>
  <c r="N3277" i="19" a="1"/>
  <c r="F3280" i="19" a="1"/>
  <c r="E3280" i="19" a="1"/>
  <c r="G3279" i="19" a="1"/>
  <c r="R3277" i="19" l="1"/>
  <c r="F3280" i="19"/>
  <c r="V3278" i="19"/>
  <c r="W3278" i="19"/>
  <c r="O3277" i="19"/>
  <c r="Q3277" i="19" s="1"/>
  <c r="N3277" i="19"/>
  <c r="P3277" i="19" s="1"/>
  <c r="K3278" i="19"/>
  <c r="L3278" i="19"/>
  <c r="M3278" i="19"/>
  <c r="T3278" i="19"/>
  <c r="J3278" i="19"/>
  <c r="I3278" i="19"/>
  <c r="S3278" i="19"/>
  <c r="X3278" i="19"/>
  <c r="U3278" i="19"/>
  <c r="G3279" i="19"/>
  <c r="H3277" i="19"/>
  <c r="R3278" i="19"/>
  <c r="E3280" i="19"/>
  <c r="C3282" i="19"/>
  <c r="B3281" i="19"/>
  <c r="O3278" i="19" a="1"/>
  <c r="R3279" i="19" a="1"/>
  <c r="N3278" i="19" a="1"/>
  <c r="F3281" i="19" a="1"/>
  <c r="G3280" i="19" a="1"/>
  <c r="E3281" i="19" a="1"/>
  <c r="F3281" i="19" l="1"/>
  <c r="V3279" i="19"/>
  <c r="W3279" i="19"/>
  <c r="O3278" i="19"/>
  <c r="Q3278" i="19" s="1"/>
  <c r="N3278" i="19"/>
  <c r="P3278" i="19" s="1"/>
  <c r="K3279" i="19"/>
  <c r="L3279" i="19"/>
  <c r="M3279" i="19"/>
  <c r="H3278" i="19"/>
  <c r="I3279" i="19"/>
  <c r="U3279" i="19"/>
  <c r="S3279" i="19"/>
  <c r="X3279" i="19"/>
  <c r="J3279" i="19"/>
  <c r="T3279" i="19"/>
  <c r="G3280" i="19"/>
  <c r="W3280" i="19" s="1"/>
  <c r="R3279" i="19"/>
  <c r="E3281" i="19"/>
  <c r="C3283" i="19"/>
  <c r="B3282" i="19"/>
  <c r="N3279" i="19" a="1"/>
  <c r="O3279" i="19" a="1"/>
  <c r="F3282" i="19" a="1"/>
  <c r="G3281" i="19" a="1"/>
  <c r="E3282" i="19" a="1"/>
  <c r="F3282" i="19" l="1"/>
  <c r="V3280" i="19"/>
  <c r="O3279" i="19"/>
  <c r="Q3279" i="19" s="1"/>
  <c r="N3279" i="19"/>
  <c r="P3279" i="19" s="1"/>
  <c r="H3279" i="19"/>
  <c r="M3280" i="19"/>
  <c r="K3280" i="19"/>
  <c r="L3280" i="19"/>
  <c r="X3280" i="19"/>
  <c r="T3280" i="19"/>
  <c r="S3280" i="19"/>
  <c r="U3280" i="19"/>
  <c r="I3280" i="19"/>
  <c r="J3280" i="19"/>
  <c r="G3281" i="19"/>
  <c r="W3281" i="19" s="1"/>
  <c r="E3282" i="19"/>
  <c r="C3284" i="19"/>
  <c r="B3283" i="19"/>
  <c r="R3280" i="19" a="1"/>
  <c r="F3283" i="19" a="1"/>
  <c r="N3280" i="19" a="1"/>
  <c r="O3280" i="19" a="1"/>
  <c r="G3282" i="19" a="1"/>
  <c r="E3283" i="19" a="1"/>
  <c r="F3283" i="19" l="1"/>
  <c r="R3280" i="19"/>
  <c r="V3281" i="19"/>
  <c r="O3280" i="19"/>
  <c r="Q3280" i="19" s="1"/>
  <c r="N3280" i="19"/>
  <c r="P3280" i="19" s="1"/>
  <c r="K3281" i="19"/>
  <c r="L3281" i="19"/>
  <c r="M3281" i="19"/>
  <c r="I3281" i="19"/>
  <c r="H3280" i="19"/>
  <c r="S3281" i="19"/>
  <c r="T3281" i="19"/>
  <c r="X3281" i="19"/>
  <c r="U3281" i="19"/>
  <c r="J3281" i="19"/>
  <c r="G3282" i="19"/>
  <c r="W3282" i="19" s="1"/>
  <c r="E3283" i="19"/>
  <c r="C3285" i="19"/>
  <c r="B3284" i="19"/>
  <c r="O3281" i="19" a="1"/>
  <c r="R3281" i="19" a="1"/>
  <c r="N3281" i="19" a="1"/>
  <c r="F3284" i="19" a="1"/>
  <c r="E3284" i="19" a="1"/>
  <c r="G3283" i="19" a="1"/>
  <c r="F3284" i="19" l="1"/>
  <c r="R3281" i="19"/>
  <c r="V3282" i="19"/>
  <c r="O3281" i="19"/>
  <c r="Q3281" i="19" s="1"/>
  <c r="N3281" i="19"/>
  <c r="P3281" i="19" s="1"/>
  <c r="H3281" i="19"/>
  <c r="K3282" i="19"/>
  <c r="L3282" i="19"/>
  <c r="M3282" i="19"/>
  <c r="T3282" i="19"/>
  <c r="U3282" i="19"/>
  <c r="J3282" i="19"/>
  <c r="S3282" i="19"/>
  <c r="I3282" i="19"/>
  <c r="X3282" i="19"/>
  <c r="G3283" i="19"/>
  <c r="W3283" i="19" s="1"/>
  <c r="E3284" i="19"/>
  <c r="C3286" i="19"/>
  <c r="B3285" i="19"/>
  <c r="O3282" i="19" a="1"/>
  <c r="R3282" i="19" a="1"/>
  <c r="F3285" i="19" a="1"/>
  <c r="N3282" i="19" a="1"/>
  <c r="E3285" i="19" a="1"/>
  <c r="G3284" i="19" a="1"/>
  <c r="F3285" i="19" l="1"/>
  <c r="R3282" i="19"/>
  <c r="V3283" i="19"/>
  <c r="O3282" i="19"/>
  <c r="Q3282" i="19" s="1"/>
  <c r="N3282" i="19"/>
  <c r="P3282" i="19" s="1"/>
  <c r="L3283" i="19"/>
  <c r="M3283" i="19"/>
  <c r="K3283" i="19"/>
  <c r="U3283" i="19"/>
  <c r="T3283" i="19"/>
  <c r="X3283" i="19"/>
  <c r="I3283" i="19"/>
  <c r="J3283" i="19"/>
  <c r="S3283" i="19"/>
  <c r="G3284" i="19"/>
  <c r="H3282" i="19"/>
  <c r="E3285" i="19"/>
  <c r="C3287" i="19"/>
  <c r="B3286" i="19"/>
  <c r="R3283" i="19" a="1"/>
  <c r="F3286" i="19" a="1"/>
  <c r="O3283" i="19" a="1"/>
  <c r="R3284" i="19" a="1"/>
  <c r="N3283" i="19" a="1"/>
  <c r="G3285" i="19" a="1"/>
  <c r="E3286" i="19" a="1"/>
  <c r="F3286" i="19" l="1"/>
  <c r="R3283" i="19"/>
  <c r="V3284" i="19"/>
  <c r="W3284" i="19"/>
  <c r="O3283" i="19"/>
  <c r="Q3283" i="19" s="1"/>
  <c r="N3283" i="19"/>
  <c r="P3283" i="19" s="1"/>
  <c r="H3283" i="19"/>
  <c r="K3284" i="19"/>
  <c r="L3284" i="19"/>
  <c r="M3284" i="19"/>
  <c r="I3284" i="19"/>
  <c r="J3284" i="19"/>
  <c r="X3284" i="19"/>
  <c r="G3285" i="19"/>
  <c r="T3284" i="19"/>
  <c r="U3284" i="19"/>
  <c r="S3284" i="19"/>
  <c r="R3284" i="19"/>
  <c r="E3286" i="19"/>
  <c r="C3288" i="19"/>
  <c r="B3287" i="19"/>
  <c r="R3285" i="19" a="1"/>
  <c r="F3287" i="19" a="1"/>
  <c r="O3284" i="19" a="1"/>
  <c r="N3284" i="19" a="1"/>
  <c r="E3287" i="19" a="1"/>
  <c r="G3286" i="19" a="1"/>
  <c r="F3287" i="19" l="1"/>
  <c r="V3285" i="19"/>
  <c r="W3285" i="19"/>
  <c r="O3284" i="19"/>
  <c r="Q3284" i="19" s="1"/>
  <c r="N3284" i="19"/>
  <c r="P3284" i="19" s="1"/>
  <c r="H3284" i="19"/>
  <c r="J3285" i="19"/>
  <c r="L3285" i="19"/>
  <c r="M3285" i="19"/>
  <c r="K3285" i="19"/>
  <c r="I3285" i="19"/>
  <c r="S3285" i="19"/>
  <c r="X3285" i="19"/>
  <c r="U3285" i="19"/>
  <c r="T3285" i="19"/>
  <c r="G3286" i="19"/>
  <c r="W3286" i="19" s="1"/>
  <c r="R3285" i="19"/>
  <c r="E3287" i="19"/>
  <c r="C3289" i="19"/>
  <c r="B3288" i="19"/>
  <c r="N3285" i="19" a="1"/>
  <c r="F3288" i="19" a="1"/>
  <c r="O3285" i="19" a="1"/>
  <c r="G3287" i="19" a="1"/>
  <c r="E3288" i="19" a="1"/>
  <c r="F3288" i="19" l="1"/>
  <c r="T3286" i="19"/>
  <c r="V3286" i="19"/>
  <c r="U3286" i="19"/>
  <c r="O3285" i="19"/>
  <c r="Q3285" i="19" s="1"/>
  <c r="N3285" i="19"/>
  <c r="P3285" i="19" s="1"/>
  <c r="K3286" i="19"/>
  <c r="L3286" i="19"/>
  <c r="M3286" i="19"/>
  <c r="J3286" i="19"/>
  <c r="X3286" i="19"/>
  <c r="I3286" i="19"/>
  <c r="S3286" i="19"/>
  <c r="G3287" i="19"/>
  <c r="H3285" i="19"/>
  <c r="E3288" i="19"/>
  <c r="C3290" i="19"/>
  <c r="B3289" i="19"/>
  <c r="F3289" i="19" a="1"/>
  <c r="R3286" i="19" a="1"/>
  <c r="O3286" i="19" a="1"/>
  <c r="N3286" i="19" a="1"/>
  <c r="R3287" i="19" a="1"/>
  <c r="G3288" i="19" a="1"/>
  <c r="E3289" i="19" a="1"/>
  <c r="R3286" i="19" l="1"/>
  <c r="F3289" i="19"/>
  <c r="V3287" i="19"/>
  <c r="W3287" i="19"/>
  <c r="O3286" i="19"/>
  <c r="Q3286" i="19" s="1"/>
  <c r="N3286" i="19"/>
  <c r="P3286" i="19" s="1"/>
  <c r="K3287" i="19"/>
  <c r="L3287" i="19"/>
  <c r="M3287" i="19"/>
  <c r="X3287" i="19"/>
  <c r="T3287" i="19"/>
  <c r="H3286" i="19"/>
  <c r="J3287" i="19"/>
  <c r="S3287" i="19"/>
  <c r="U3287" i="19"/>
  <c r="I3287" i="19"/>
  <c r="G3288" i="19"/>
  <c r="W3288" i="19" s="1"/>
  <c r="R3287" i="19"/>
  <c r="E3289" i="19"/>
  <c r="C3291" i="19"/>
  <c r="B3290" i="19"/>
  <c r="F3290" i="19" a="1"/>
  <c r="N3287" i="19" a="1"/>
  <c r="O3287" i="19" a="1"/>
  <c r="G3289" i="19" a="1"/>
  <c r="E3290" i="19" a="1"/>
  <c r="F3290" i="19" l="1"/>
  <c r="V3288" i="19"/>
  <c r="O3287" i="19"/>
  <c r="Q3287" i="19" s="1"/>
  <c r="N3287" i="19"/>
  <c r="P3287" i="19" s="1"/>
  <c r="M3288" i="19"/>
  <c r="K3288" i="19"/>
  <c r="L3288" i="19"/>
  <c r="U3288" i="19"/>
  <c r="J3288" i="19"/>
  <c r="X3288" i="19"/>
  <c r="T3288" i="19"/>
  <c r="S3288" i="19"/>
  <c r="I3288" i="19"/>
  <c r="G3289" i="19"/>
  <c r="H3287" i="19"/>
  <c r="E3290" i="19"/>
  <c r="C3292" i="19"/>
  <c r="B3291" i="19"/>
  <c r="F3291" i="19" a="1"/>
  <c r="R3288" i="19" a="1"/>
  <c r="N3288" i="19" a="1"/>
  <c r="O3288" i="19" a="1"/>
  <c r="R3289" i="19" a="1"/>
  <c r="E3291" i="19" a="1"/>
  <c r="G3290" i="19" a="1"/>
  <c r="R3288" i="19" l="1"/>
  <c r="F3291" i="19"/>
  <c r="V3289" i="19"/>
  <c r="W3289" i="19"/>
  <c r="O3288" i="19"/>
  <c r="Q3288" i="19" s="1"/>
  <c r="N3288" i="19"/>
  <c r="P3288" i="19" s="1"/>
  <c r="K3289" i="19"/>
  <c r="L3289" i="19"/>
  <c r="M3289" i="19"/>
  <c r="J3289" i="19"/>
  <c r="U3289" i="19"/>
  <c r="I3289" i="19"/>
  <c r="X3289" i="19"/>
  <c r="T3289" i="19"/>
  <c r="S3289" i="19"/>
  <c r="G3290" i="19"/>
  <c r="W3290" i="19" s="1"/>
  <c r="H3288" i="19"/>
  <c r="R3289" i="19"/>
  <c r="E3291" i="19"/>
  <c r="C3293" i="19"/>
  <c r="B3292" i="19"/>
  <c r="F3292" i="19" a="1"/>
  <c r="O3289" i="19" a="1"/>
  <c r="N3289" i="19" a="1"/>
  <c r="G3291" i="19" a="1"/>
  <c r="E3292" i="19" a="1"/>
  <c r="F3292" i="19" l="1"/>
  <c r="V3290" i="19"/>
  <c r="O3289" i="19"/>
  <c r="Q3289" i="19" s="1"/>
  <c r="N3289" i="19"/>
  <c r="P3289" i="19" s="1"/>
  <c r="K3290" i="19"/>
  <c r="M3290" i="19"/>
  <c r="L3290" i="19"/>
  <c r="T3290" i="19"/>
  <c r="I3290" i="19"/>
  <c r="J3290" i="19"/>
  <c r="X3290" i="19"/>
  <c r="S3290" i="19"/>
  <c r="U3290" i="19"/>
  <c r="G3291" i="19"/>
  <c r="H3289" i="19"/>
  <c r="E3292" i="19"/>
  <c r="C3294" i="19"/>
  <c r="B3293" i="19"/>
  <c r="R3290" i="19" a="1"/>
  <c r="O3290" i="19" a="1"/>
  <c r="F3293" i="19" a="1"/>
  <c r="R3291" i="19" a="1"/>
  <c r="N3290" i="19" a="1"/>
  <c r="E3293" i="19" a="1"/>
  <c r="G3292" i="19" a="1"/>
  <c r="F3293" i="19" l="1"/>
  <c r="R3290" i="19"/>
  <c r="V3291" i="19"/>
  <c r="W3291" i="19"/>
  <c r="O3290" i="19"/>
  <c r="Q3290" i="19" s="1"/>
  <c r="N3290" i="19"/>
  <c r="P3290" i="19" s="1"/>
  <c r="L3291" i="19"/>
  <c r="M3291" i="19"/>
  <c r="K3291" i="19"/>
  <c r="H3290" i="19"/>
  <c r="T3291" i="19"/>
  <c r="J3291" i="19"/>
  <c r="I3291" i="19"/>
  <c r="S3291" i="19"/>
  <c r="U3291" i="19"/>
  <c r="X3291" i="19"/>
  <c r="G3292" i="19"/>
  <c r="W3292" i="19" s="1"/>
  <c r="R3291" i="19"/>
  <c r="E3293" i="19"/>
  <c r="C3295" i="19"/>
  <c r="B3294" i="19"/>
  <c r="O3291" i="19" a="1"/>
  <c r="F3294" i="19" a="1"/>
  <c r="N3291" i="19" a="1"/>
  <c r="G3293" i="19" a="1"/>
  <c r="E3294" i="19" a="1"/>
  <c r="F3294" i="19" l="1"/>
  <c r="V3292" i="19"/>
  <c r="O3291" i="19"/>
  <c r="Q3291" i="19" s="1"/>
  <c r="N3291" i="19"/>
  <c r="P3291" i="19" s="1"/>
  <c r="K3292" i="19"/>
  <c r="L3292" i="19"/>
  <c r="M3292" i="19"/>
  <c r="H3291" i="19"/>
  <c r="T3292" i="19"/>
  <c r="X3292" i="19"/>
  <c r="S3292" i="19"/>
  <c r="J3292" i="19"/>
  <c r="U3292" i="19"/>
  <c r="I3292" i="19"/>
  <c r="G3293" i="19"/>
  <c r="W3293" i="19" s="1"/>
  <c r="E3294" i="19"/>
  <c r="C3296" i="19"/>
  <c r="B3295" i="19"/>
  <c r="R3292" i="19" a="1"/>
  <c r="N3292" i="19" a="1"/>
  <c r="F3295" i="19" a="1"/>
  <c r="O3292" i="19" a="1"/>
  <c r="E3295" i="19" a="1"/>
  <c r="G3294" i="19" a="1"/>
  <c r="F3295" i="19" l="1"/>
  <c r="R3292" i="19"/>
  <c r="V3293" i="19"/>
  <c r="O3292" i="19"/>
  <c r="Q3292" i="19" s="1"/>
  <c r="N3292" i="19"/>
  <c r="P3292" i="19" s="1"/>
  <c r="L3293" i="19"/>
  <c r="M3293" i="19"/>
  <c r="K3293" i="19"/>
  <c r="J3293" i="19"/>
  <c r="S3293" i="19"/>
  <c r="T3293" i="19"/>
  <c r="I3293" i="19"/>
  <c r="X3293" i="19"/>
  <c r="U3293" i="19"/>
  <c r="G3294" i="19"/>
  <c r="H3292" i="19"/>
  <c r="E3295" i="19"/>
  <c r="C3297" i="19"/>
  <c r="B3296" i="19"/>
  <c r="F3296" i="19" a="1"/>
  <c r="R3293" i="19" a="1"/>
  <c r="N3293" i="19" a="1"/>
  <c r="O3293" i="19" a="1"/>
  <c r="R3294" i="19" a="1"/>
  <c r="E3296" i="19" a="1"/>
  <c r="G3295" i="19" a="1"/>
  <c r="R3293" i="19" l="1"/>
  <c r="F3296" i="19"/>
  <c r="V3294" i="19"/>
  <c r="W3294" i="19"/>
  <c r="O3293" i="19"/>
  <c r="Q3293" i="19" s="1"/>
  <c r="N3293" i="19"/>
  <c r="K3294" i="19"/>
  <c r="L3294" i="19"/>
  <c r="M3294" i="19"/>
  <c r="J3294" i="19"/>
  <c r="X3294" i="19"/>
  <c r="S3294" i="19"/>
  <c r="I3294" i="19"/>
  <c r="U3294" i="19"/>
  <c r="T3294" i="19"/>
  <c r="G3295" i="19"/>
  <c r="W3295" i="19" s="1"/>
  <c r="R3294" i="19"/>
  <c r="E3296" i="19"/>
  <c r="C3298" i="19"/>
  <c r="B3297" i="19"/>
  <c r="F3297" i="19" a="1"/>
  <c r="N3294" i="19" a="1"/>
  <c r="O3294" i="19" a="1"/>
  <c r="E3297" i="19" a="1"/>
  <c r="G3296" i="19" a="1"/>
  <c r="F3297" i="19" l="1"/>
  <c r="V3295" i="19"/>
  <c r="O3294" i="19"/>
  <c r="Q3294" i="19" s="1"/>
  <c r="H3293" i="19"/>
  <c r="P3293" i="19"/>
  <c r="N3294" i="19"/>
  <c r="P3294" i="19" s="1"/>
  <c r="K3295" i="19"/>
  <c r="L3295" i="19"/>
  <c r="M3295" i="19"/>
  <c r="J3295" i="19"/>
  <c r="U3295" i="19"/>
  <c r="T3295" i="19"/>
  <c r="I3295" i="19"/>
  <c r="X3295" i="19"/>
  <c r="S3295" i="19"/>
  <c r="H3294" i="19"/>
  <c r="G3296" i="19"/>
  <c r="E3297" i="19"/>
  <c r="C3299" i="19"/>
  <c r="B3298" i="19"/>
  <c r="R3295" i="19" a="1"/>
  <c r="F3298" i="19" a="1"/>
  <c r="O3295" i="19" a="1"/>
  <c r="N3295" i="19" a="1"/>
  <c r="E3298" i="19" a="1"/>
  <c r="G3297" i="19" a="1"/>
  <c r="F3298" i="19" l="1"/>
  <c r="R3295" i="19"/>
  <c r="V3296" i="19"/>
  <c r="W3296" i="19"/>
  <c r="O3295" i="19"/>
  <c r="Q3295" i="19" s="1"/>
  <c r="N3295" i="19"/>
  <c r="P3295" i="19" s="1"/>
  <c r="M3296" i="19"/>
  <c r="K3296" i="19"/>
  <c r="L3296" i="19"/>
  <c r="U3296" i="19"/>
  <c r="S3296" i="19"/>
  <c r="T3296" i="19"/>
  <c r="X3296" i="19"/>
  <c r="I3296" i="19"/>
  <c r="J3296" i="19"/>
  <c r="G3297" i="19"/>
  <c r="H3295" i="19"/>
  <c r="E3298" i="19"/>
  <c r="C3300" i="19"/>
  <c r="B3299" i="19"/>
  <c r="R3297" i="19" a="1"/>
  <c r="O3296" i="19" a="1"/>
  <c r="N3296" i="19" a="1"/>
  <c r="R3296" i="19" a="1"/>
  <c r="F3299" i="19" a="1"/>
  <c r="G3298" i="19" a="1"/>
  <c r="E3299" i="19" a="1"/>
  <c r="F3299" i="19" l="1"/>
  <c r="R3296" i="19"/>
  <c r="V3297" i="19"/>
  <c r="W3297" i="19"/>
  <c r="O3296" i="19"/>
  <c r="Q3296" i="19" s="1"/>
  <c r="N3296" i="19"/>
  <c r="P3296" i="19" s="1"/>
  <c r="K3297" i="19"/>
  <c r="L3297" i="19"/>
  <c r="M3297" i="19"/>
  <c r="X3297" i="19"/>
  <c r="T3297" i="19"/>
  <c r="U3297" i="19"/>
  <c r="I3297" i="19"/>
  <c r="J3297" i="19"/>
  <c r="S3297" i="19"/>
  <c r="G3298" i="19"/>
  <c r="H3296" i="19"/>
  <c r="R3297" i="19"/>
  <c r="E3299" i="19"/>
  <c r="C3301" i="19"/>
  <c r="B3300" i="19"/>
  <c r="F3300" i="19" a="1"/>
  <c r="N3297" i="19" a="1"/>
  <c r="O3297" i="19" a="1"/>
  <c r="R3298" i="19" a="1"/>
  <c r="E3300" i="19" a="1"/>
  <c r="G3299" i="19" a="1"/>
  <c r="F3300" i="19" l="1"/>
  <c r="V3298" i="19"/>
  <c r="W3298" i="19"/>
  <c r="O3297" i="19"/>
  <c r="Q3297" i="19" s="1"/>
  <c r="N3297" i="19"/>
  <c r="P3297" i="19" s="1"/>
  <c r="K3298" i="19"/>
  <c r="M3298" i="19"/>
  <c r="L3298" i="19"/>
  <c r="S3298" i="19"/>
  <c r="J3298" i="19"/>
  <c r="I3298" i="19"/>
  <c r="T3298" i="19"/>
  <c r="U3298" i="19"/>
  <c r="X3298" i="19"/>
  <c r="G3299" i="19"/>
  <c r="H3297" i="19"/>
  <c r="R3298" i="19"/>
  <c r="E3300" i="19"/>
  <c r="C3302" i="19"/>
  <c r="B3301" i="19"/>
  <c r="R3299" i="19" a="1"/>
  <c r="F3301" i="19" a="1"/>
  <c r="O3298" i="19" a="1"/>
  <c r="N3298" i="19" a="1"/>
  <c r="G3300" i="19" a="1"/>
  <c r="E3301" i="19" a="1"/>
  <c r="F3301" i="19" l="1"/>
  <c r="V3299" i="19"/>
  <c r="W3299" i="19"/>
  <c r="O3298" i="19"/>
  <c r="Q3298" i="19" s="1"/>
  <c r="N3298" i="19"/>
  <c r="P3298" i="19" s="1"/>
  <c r="L3299" i="19"/>
  <c r="M3299" i="19"/>
  <c r="K3299" i="19"/>
  <c r="H3298" i="19"/>
  <c r="S3299" i="19"/>
  <c r="T3299" i="19"/>
  <c r="J3299" i="19"/>
  <c r="U3299" i="19"/>
  <c r="X3299" i="19"/>
  <c r="I3299" i="19"/>
  <c r="G3300" i="19"/>
  <c r="W3300" i="19" s="1"/>
  <c r="R3299" i="19"/>
  <c r="E3301" i="19"/>
  <c r="C3303" i="19"/>
  <c r="B3302" i="19"/>
  <c r="F3302" i="19" a="1"/>
  <c r="O3299" i="19" a="1"/>
  <c r="N3299" i="19" a="1"/>
  <c r="E3302" i="19" a="1"/>
  <c r="G3301" i="19" a="1"/>
  <c r="F3302" i="19" l="1"/>
  <c r="V3300" i="19"/>
  <c r="O3299" i="19"/>
  <c r="Q3299" i="19" s="1"/>
  <c r="N3299" i="19"/>
  <c r="P3299" i="19" s="1"/>
  <c r="K3300" i="19"/>
  <c r="L3300" i="19"/>
  <c r="M3300" i="19"/>
  <c r="J3300" i="19"/>
  <c r="U3300" i="19"/>
  <c r="T3300" i="19"/>
  <c r="S3300" i="19"/>
  <c r="I3300" i="19"/>
  <c r="X3300" i="19"/>
  <c r="G3301" i="19"/>
  <c r="H3299" i="19"/>
  <c r="E3302" i="19"/>
  <c r="C3304" i="19"/>
  <c r="B3303" i="19"/>
  <c r="R3300" i="19" a="1"/>
  <c r="O3300" i="19" a="1"/>
  <c r="N3300" i="19" a="1"/>
  <c r="F3303" i="19" a="1"/>
  <c r="G3302" i="19" a="1"/>
  <c r="E3303" i="19" a="1"/>
  <c r="F3303" i="19" l="1"/>
  <c r="R3300" i="19"/>
  <c r="V3301" i="19"/>
  <c r="W3301" i="19"/>
  <c r="O3300" i="19"/>
  <c r="Q3300" i="19" s="1"/>
  <c r="N3300" i="19"/>
  <c r="P3300" i="19" s="1"/>
  <c r="L3301" i="19"/>
  <c r="M3301" i="19"/>
  <c r="K3301" i="19"/>
  <c r="T3301" i="19"/>
  <c r="J3301" i="19"/>
  <c r="S3301" i="19"/>
  <c r="X3301" i="19"/>
  <c r="I3301" i="19"/>
  <c r="U3301" i="19"/>
  <c r="G3302" i="19"/>
  <c r="H3300" i="19"/>
  <c r="E3303" i="19"/>
  <c r="C3305" i="19"/>
  <c r="B3304" i="19"/>
  <c r="R3302" i="19" a="1"/>
  <c r="F3304" i="19" a="1"/>
  <c r="O3301" i="19" a="1"/>
  <c r="R3301" i="19" a="1"/>
  <c r="N3301" i="19" a="1"/>
  <c r="G3303" i="19" a="1"/>
  <c r="E3304" i="19" a="1"/>
  <c r="R3301" i="19" l="1"/>
  <c r="F3304" i="19"/>
  <c r="V3302" i="19"/>
  <c r="W3302" i="19"/>
  <c r="O3301" i="19"/>
  <c r="Q3301" i="19" s="1"/>
  <c r="N3301" i="19"/>
  <c r="P3301" i="19" s="1"/>
  <c r="K3302" i="19"/>
  <c r="M3302" i="19"/>
  <c r="L3302" i="19"/>
  <c r="X3302" i="19"/>
  <c r="T3302" i="19"/>
  <c r="J3302" i="19"/>
  <c r="I3302" i="19"/>
  <c r="S3302" i="19"/>
  <c r="U3302" i="19"/>
  <c r="G3303" i="19"/>
  <c r="H3301" i="19"/>
  <c r="R3302" i="19"/>
  <c r="E3304" i="19"/>
  <c r="C3306" i="19"/>
  <c r="B3305" i="19"/>
  <c r="F3305" i="19" a="1"/>
  <c r="O3302" i="19" a="1"/>
  <c r="R3303" i="19" a="1"/>
  <c r="N3302" i="19" a="1"/>
  <c r="E3305" i="19" a="1"/>
  <c r="G3304" i="19" a="1"/>
  <c r="F3305" i="19" l="1"/>
  <c r="V3303" i="19"/>
  <c r="W3303" i="19"/>
  <c r="O3302" i="19"/>
  <c r="Q3302" i="19" s="1"/>
  <c r="N3302" i="19"/>
  <c r="P3302" i="19" s="1"/>
  <c r="H3302" i="19"/>
  <c r="K3303" i="19"/>
  <c r="L3303" i="19"/>
  <c r="M3303" i="19"/>
  <c r="X3303" i="19"/>
  <c r="J3303" i="19"/>
  <c r="U3303" i="19"/>
  <c r="S3303" i="19"/>
  <c r="I3303" i="19"/>
  <c r="T3303" i="19"/>
  <c r="G3304" i="19"/>
  <c r="W3304" i="19" s="1"/>
  <c r="R3303" i="19"/>
  <c r="E3305" i="19"/>
  <c r="C3307" i="19"/>
  <c r="B3306" i="19"/>
  <c r="F3306" i="19" a="1"/>
  <c r="O3303" i="19" a="1"/>
  <c r="N3303" i="19" a="1"/>
  <c r="G3305" i="19" a="1"/>
  <c r="E3306" i="19" a="1"/>
  <c r="F3306" i="19" l="1"/>
  <c r="V3304" i="19"/>
  <c r="O3303" i="19"/>
  <c r="Q3303" i="19" s="1"/>
  <c r="N3303" i="19"/>
  <c r="P3303" i="19" s="1"/>
  <c r="M3304" i="19"/>
  <c r="K3304" i="19"/>
  <c r="L3304" i="19"/>
  <c r="H3303" i="19"/>
  <c r="U3304" i="19"/>
  <c r="X3304" i="19"/>
  <c r="T3304" i="19"/>
  <c r="S3304" i="19"/>
  <c r="J3304" i="19"/>
  <c r="I3304" i="19"/>
  <c r="G3305" i="19"/>
  <c r="W3305" i="19" s="1"/>
  <c r="E3306" i="19"/>
  <c r="C3308" i="19"/>
  <c r="B3307" i="19"/>
  <c r="R3304" i="19" a="1"/>
  <c r="O3304" i="19" a="1"/>
  <c r="F3307" i="19" a="1"/>
  <c r="N3304" i="19" a="1"/>
  <c r="E3307" i="19" a="1"/>
  <c r="G3306" i="19" a="1"/>
  <c r="F3307" i="19" l="1"/>
  <c r="R3304" i="19"/>
  <c r="V3305" i="19"/>
  <c r="O3304" i="19"/>
  <c r="Q3304" i="19" s="1"/>
  <c r="N3304" i="19"/>
  <c r="P3304" i="19" s="1"/>
  <c r="L3305" i="19"/>
  <c r="M3305" i="19"/>
  <c r="K3305" i="19"/>
  <c r="T3305" i="19"/>
  <c r="U3305" i="19"/>
  <c r="I3305" i="19"/>
  <c r="S3305" i="19"/>
  <c r="H3304" i="19"/>
  <c r="J3305" i="19"/>
  <c r="X3305" i="19"/>
  <c r="G3306" i="19"/>
  <c r="W3306" i="19" s="1"/>
  <c r="E3307" i="19"/>
  <c r="C3309" i="19"/>
  <c r="B3308" i="19"/>
  <c r="R3305" i="19" a="1"/>
  <c r="O3305" i="19" a="1"/>
  <c r="F3308" i="19" a="1"/>
  <c r="N3305" i="19" a="1"/>
  <c r="E3308" i="19" a="1"/>
  <c r="G3307" i="19" a="1"/>
  <c r="F3308" i="19" l="1"/>
  <c r="R3305" i="19"/>
  <c r="V3306" i="19"/>
  <c r="O3305" i="19"/>
  <c r="Q3305" i="19" s="1"/>
  <c r="N3305" i="19"/>
  <c r="P3305" i="19" s="1"/>
  <c r="K3306" i="19"/>
  <c r="M3306" i="19"/>
  <c r="L3306" i="19"/>
  <c r="X3306" i="19"/>
  <c r="U3306" i="19"/>
  <c r="S3306" i="19"/>
  <c r="J3306" i="19"/>
  <c r="H3305" i="19"/>
  <c r="T3306" i="19"/>
  <c r="I3306" i="19"/>
  <c r="G3307" i="19"/>
  <c r="W3307" i="19" s="1"/>
  <c r="E3308" i="19"/>
  <c r="C3310" i="19"/>
  <c r="B3309" i="19"/>
  <c r="N3306" i="19" a="1"/>
  <c r="R3306" i="19" a="1"/>
  <c r="F3309" i="19" a="1"/>
  <c r="O3306" i="19" a="1"/>
  <c r="E3309" i="19" a="1"/>
  <c r="G3308" i="19" a="1"/>
  <c r="F3309" i="19" l="1"/>
  <c r="R3306" i="19"/>
  <c r="V3307" i="19"/>
  <c r="O3306" i="19"/>
  <c r="Q3306" i="19" s="1"/>
  <c r="N3306" i="19"/>
  <c r="L3307" i="19"/>
  <c r="K3307" i="19"/>
  <c r="M3307" i="19"/>
  <c r="X3307" i="19"/>
  <c r="I3307" i="19"/>
  <c r="U3307" i="19"/>
  <c r="T3307" i="19"/>
  <c r="S3307" i="19"/>
  <c r="J3307" i="19"/>
  <c r="G3308" i="19"/>
  <c r="W3308" i="19" s="1"/>
  <c r="E3309" i="19"/>
  <c r="C3311" i="19"/>
  <c r="B3310" i="19"/>
  <c r="F3310" i="19" a="1"/>
  <c r="N3307" i="19" a="1"/>
  <c r="R3307" i="19" a="1"/>
  <c r="O3307" i="19" a="1"/>
  <c r="E3310" i="19" a="1"/>
  <c r="G3309" i="19" a="1"/>
  <c r="R3307" i="19" l="1"/>
  <c r="F3310" i="19"/>
  <c r="V3308" i="19"/>
  <c r="O3307" i="19"/>
  <c r="Q3307" i="19" s="1"/>
  <c r="H3306" i="19"/>
  <c r="P3306" i="19"/>
  <c r="N3307" i="19"/>
  <c r="P3307" i="19" s="1"/>
  <c r="K3308" i="19"/>
  <c r="L3308" i="19"/>
  <c r="M3308" i="19"/>
  <c r="S3308" i="19"/>
  <c r="U3308" i="19"/>
  <c r="J3308" i="19"/>
  <c r="I3308" i="19"/>
  <c r="T3308" i="19"/>
  <c r="X3308" i="19"/>
  <c r="G3309" i="19"/>
  <c r="W3309" i="19" s="1"/>
  <c r="H3307" i="19"/>
  <c r="E3310" i="19"/>
  <c r="C3312" i="19"/>
  <c r="B3311" i="19"/>
  <c r="R3308" i="19" a="1"/>
  <c r="F3311" i="19" a="1"/>
  <c r="O3308" i="19" a="1"/>
  <c r="N3308" i="19" a="1"/>
  <c r="G3310" i="19" a="1"/>
  <c r="E3311" i="19" a="1"/>
  <c r="F3311" i="19" l="1"/>
  <c r="R3308" i="19"/>
  <c r="V3309" i="19"/>
  <c r="O3308" i="19"/>
  <c r="Q3308" i="19" s="1"/>
  <c r="N3308" i="19"/>
  <c r="P3308" i="19" s="1"/>
  <c r="L3309" i="19"/>
  <c r="M3309" i="19"/>
  <c r="K3309" i="19"/>
  <c r="T3309" i="19"/>
  <c r="X3309" i="19"/>
  <c r="H3308" i="19"/>
  <c r="S3309" i="19"/>
  <c r="J3309" i="19"/>
  <c r="I3309" i="19"/>
  <c r="U3309" i="19"/>
  <c r="G3310" i="19"/>
  <c r="W3310" i="19" s="1"/>
  <c r="E3311" i="19"/>
  <c r="C3313" i="19"/>
  <c r="B3312" i="19"/>
  <c r="N3309" i="19" a="1"/>
  <c r="R3309" i="19" a="1"/>
  <c r="F3312" i="19" a="1"/>
  <c r="O3309" i="19" a="1"/>
  <c r="E3312" i="19" a="1"/>
  <c r="G3311" i="19" a="1"/>
  <c r="F3312" i="19" l="1"/>
  <c r="R3309" i="19"/>
  <c r="V3310" i="19"/>
  <c r="O3309" i="19"/>
  <c r="Q3309" i="19" s="1"/>
  <c r="N3309" i="19"/>
  <c r="P3309" i="19" s="1"/>
  <c r="K3310" i="19"/>
  <c r="M3310" i="19"/>
  <c r="L3310" i="19"/>
  <c r="T3310" i="19"/>
  <c r="H3309" i="19"/>
  <c r="S3310" i="19"/>
  <c r="X3310" i="19"/>
  <c r="I3310" i="19"/>
  <c r="U3310" i="19"/>
  <c r="J3310" i="19"/>
  <c r="G3311" i="19"/>
  <c r="W3311" i="19" s="1"/>
  <c r="E3312" i="19"/>
  <c r="C3314" i="19"/>
  <c r="B3313" i="19"/>
  <c r="F3313" i="19" a="1"/>
  <c r="R3310" i="19" a="1"/>
  <c r="O3310" i="19" a="1"/>
  <c r="N3310" i="19" a="1"/>
  <c r="E3313" i="19" a="1"/>
  <c r="G3312" i="19" a="1"/>
  <c r="R3310" i="19" l="1"/>
  <c r="F3313" i="19"/>
  <c r="V3311" i="19"/>
  <c r="O3310" i="19"/>
  <c r="Q3310" i="19" s="1"/>
  <c r="N3310" i="19"/>
  <c r="P3310" i="19" s="1"/>
  <c r="K3311" i="19"/>
  <c r="L3311" i="19"/>
  <c r="M3311" i="19"/>
  <c r="I3311" i="19"/>
  <c r="J3311" i="19"/>
  <c r="S3311" i="19"/>
  <c r="T3311" i="19"/>
  <c r="H3310" i="19"/>
  <c r="X3311" i="19"/>
  <c r="U3311" i="19"/>
  <c r="G3312" i="19"/>
  <c r="W3312" i="19" s="1"/>
  <c r="E3313" i="19"/>
  <c r="C3315" i="19"/>
  <c r="B3314" i="19"/>
  <c r="F3314" i="19" a="1"/>
  <c r="N3311" i="19" a="1"/>
  <c r="R3311" i="19" a="1"/>
  <c r="O3311" i="19" a="1"/>
  <c r="E3314" i="19" a="1"/>
  <c r="G3313" i="19" a="1"/>
  <c r="R3311" i="19" l="1"/>
  <c r="F3314" i="19"/>
  <c r="V3312" i="19"/>
  <c r="O3311" i="19"/>
  <c r="Q3311" i="19" s="1"/>
  <c r="N3311" i="19"/>
  <c r="P3311" i="19" s="1"/>
  <c r="K3312" i="19"/>
  <c r="L3312" i="19"/>
  <c r="M3312" i="19"/>
  <c r="J3312" i="19"/>
  <c r="T3312" i="19"/>
  <c r="X3312" i="19"/>
  <c r="I3312" i="19"/>
  <c r="U3312" i="19"/>
  <c r="S3312" i="19"/>
  <c r="G3313" i="19"/>
  <c r="H3311" i="19"/>
  <c r="E3314" i="19"/>
  <c r="C3316" i="19"/>
  <c r="B3315" i="19"/>
  <c r="O3312" i="19" a="1"/>
  <c r="R3312" i="19" a="1"/>
  <c r="F3315" i="19" a="1"/>
  <c r="N3312" i="19" a="1"/>
  <c r="R3313" i="19" a="1"/>
  <c r="E3315" i="19" a="1"/>
  <c r="G3314" i="19" a="1"/>
  <c r="F3315" i="19" l="1"/>
  <c r="R3312" i="19"/>
  <c r="V3313" i="19"/>
  <c r="W3313" i="19"/>
  <c r="O3312" i="19"/>
  <c r="Q3312" i="19" s="1"/>
  <c r="N3312" i="19"/>
  <c r="P3312" i="19" s="1"/>
  <c r="M3313" i="19"/>
  <c r="K3313" i="19"/>
  <c r="L3313" i="19"/>
  <c r="J3313" i="19"/>
  <c r="S3313" i="19"/>
  <c r="X3313" i="19"/>
  <c r="I3313" i="19"/>
  <c r="U3313" i="19"/>
  <c r="H3312" i="19"/>
  <c r="T3313" i="19"/>
  <c r="G3314" i="19"/>
  <c r="W3314" i="19" s="1"/>
  <c r="R3313" i="19"/>
  <c r="E3315" i="19"/>
  <c r="C3317" i="19"/>
  <c r="B3316" i="19"/>
  <c r="O3313" i="19" a="1"/>
  <c r="F3316" i="19" a="1"/>
  <c r="N3313" i="19" a="1"/>
  <c r="G3315" i="19" a="1"/>
  <c r="E3316" i="19" a="1"/>
  <c r="F3316" i="19" l="1"/>
  <c r="V3314" i="19"/>
  <c r="O3313" i="19"/>
  <c r="Q3313" i="19" s="1"/>
  <c r="X3314" i="19"/>
  <c r="N3313" i="19"/>
  <c r="P3313" i="19" s="1"/>
  <c r="S3314" i="19"/>
  <c r="K3314" i="19"/>
  <c r="M3314" i="19"/>
  <c r="L3314" i="19"/>
  <c r="T3314" i="19"/>
  <c r="I3314" i="19"/>
  <c r="J3314" i="19"/>
  <c r="U3314" i="19"/>
  <c r="G3315" i="19"/>
  <c r="H3313" i="19"/>
  <c r="E3316" i="19"/>
  <c r="C3318" i="19"/>
  <c r="B3317" i="19"/>
  <c r="F3317" i="19" a="1"/>
  <c r="R3314" i="19" a="1"/>
  <c r="R3315" i="19" a="1"/>
  <c r="O3314" i="19" a="1"/>
  <c r="N3314" i="19" a="1"/>
  <c r="E3317" i="19" a="1"/>
  <c r="G3316" i="19" a="1"/>
  <c r="R3314" i="19" l="1"/>
  <c r="F3317" i="19"/>
  <c r="V3315" i="19"/>
  <c r="W3315" i="19"/>
  <c r="O3314" i="19"/>
  <c r="Q3314" i="19" s="1"/>
  <c r="N3314" i="19"/>
  <c r="P3314" i="19" s="1"/>
  <c r="K3315" i="19"/>
  <c r="L3315" i="19"/>
  <c r="M3315" i="19"/>
  <c r="H3314" i="19"/>
  <c r="J3315" i="19"/>
  <c r="S3315" i="19"/>
  <c r="X3315" i="19"/>
  <c r="T3315" i="19"/>
  <c r="I3315" i="19"/>
  <c r="U3315" i="19"/>
  <c r="G3316" i="19"/>
  <c r="W3316" i="19" s="1"/>
  <c r="R3315" i="19"/>
  <c r="E3317" i="19"/>
  <c r="C3319" i="19"/>
  <c r="B3318" i="19"/>
  <c r="F3318" i="19" a="1"/>
  <c r="N3315" i="19" a="1"/>
  <c r="O3315" i="19" a="1"/>
  <c r="E3318" i="19" a="1"/>
  <c r="G3317" i="19" a="1"/>
  <c r="F3318" i="19" l="1"/>
  <c r="V3316" i="19"/>
  <c r="O3315" i="19"/>
  <c r="Q3315" i="19" s="1"/>
  <c r="N3315" i="19"/>
  <c r="P3315" i="19" s="1"/>
  <c r="K3316" i="19"/>
  <c r="L3316" i="19"/>
  <c r="M3316" i="19"/>
  <c r="J3316" i="19"/>
  <c r="S3316" i="19"/>
  <c r="U3316" i="19"/>
  <c r="T3316" i="19"/>
  <c r="I3316" i="19"/>
  <c r="X3316" i="19"/>
  <c r="G3317" i="19"/>
  <c r="W3317" i="19" s="1"/>
  <c r="H3315" i="19"/>
  <c r="E3318" i="19"/>
  <c r="C3320" i="19"/>
  <c r="B3319" i="19"/>
  <c r="R3316" i="19" a="1"/>
  <c r="F3319" i="19" a="1"/>
  <c r="O3316" i="19" a="1"/>
  <c r="N3316" i="19" a="1"/>
  <c r="G3318" i="19" a="1"/>
  <c r="E3319" i="19" a="1"/>
  <c r="F3319" i="19" l="1"/>
  <c r="R3316" i="19"/>
  <c r="V3317" i="19"/>
  <c r="O3316" i="19"/>
  <c r="Q3316" i="19" s="1"/>
  <c r="N3316" i="19"/>
  <c r="P3316" i="19" s="1"/>
  <c r="K3317" i="19"/>
  <c r="L3317" i="19"/>
  <c r="M3317" i="19"/>
  <c r="X3317" i="19"/>
  <c r="T3317" i="19"/>
  <c r="U3317" i="19"/>
  <c r="I3317" i="19"/>
  <c r="S3317" i="19"/>
  <c r="J3317" i="19"/>
  <c r="H3316" i="19"/>
  <c r="G3318" i="19"/>
  <c r="W3318" i="19" s="1"/>
  <c r="E3319" i="19"/>
  <c r="C3321" i="19"/>
  <c r="B3320" i="19"/>
  <c r="R3317" i="19" a="1"/>
  <c r="N3317" i="19" a="1"/>
  <c r="F3320" i="19" a="1"/>
  <c r="O3317" i="19" a="1"/>
  <c r="G3319" i="19" a="1"/>
  <c r="E3320" i="19" a="1"/>
  <c r="F3320" i="19" l="1"/>
  <c r="R3317" i="19"/>
  <c r="V3318" i="19"/>
  <c r="O3317" i="19"/>
  <c r="Q3317" i="19" s="1"/>
  <c r="N3317" i="19"/>
  <c r="P3317" i="19" s="1"/>
  <c r="M3318" i="19"/>
  <c r="K3318" i="19"/>
  <c r="L3318" i="19"/>
  <c r="U3318" i="19"/>
  <c r="X3318" i="19"/>
  <c r="S3318" i="19"/>
  <c r="I3318" i="19"/>
  <c r="T3318" i="19"/>
  <c r="J3318" i="19"/>
  <c r="G3319" i="19"/>
  <c r="H3317" i="19"/>
  <c r="E3320" i="19"/>
  <c r="C3322" i="19"/>
  <c r="B3321" i="19"/>
  <c r="N3318" i="19" a="1"/>
  <c r="R3318" i="19" a="1"/>
  <c r="O3318" i="19" a="1"/>
  <c r="F3321" i="19" a="1"/>
  <c r="R3319" i="19" a="1"/>
  <c r="E3321" i="19" a="1"/>
  <c r="G3320" i="19" a="1"/>
  <c r="F3321" i="19" l="1"/>
  <c r="R3318" i="19"/>
  <c r="V3319" i="19"/>
  <c r="W3319" i="19"/>
  <c r="O3318" i="19"/>
  <c r="Q3318" i="19" s="1"/>
  <c r="N3318" i="19"/>
  <c r="P3318" i="19" s="1"/>
  <c r="K3319" i="19"/>
  <c r="L3319" i="19"/>
  <c r="M3319" i="19"/>
  <c r="S3319" i="19"/>
  <c r="J3319" i="19"/>
  <c r="X3319" i="19"/>
  <c r="I3319" i="19"/>
  <c r="U3319" i="19"/>
  <c r="T3319" i="19"/>
  <c r="G3320" i="19"/>
  <c r="H3318" i="19"/>
  <c r="R3319" i="19"/>
  <c r="E3321" i="19"/>
  <c r="C3323" i="19"/>
  <c r="B3322" i="19"/>
  <c r="O3319" i="19" a="1"/>
  <c r="N3319" i="19" a="1"/>
  <c r="F3322" i="19" a="1"/>
  <c r="R3320" i="19" a="1"/>
  <c r="E3322" i="19" a="1"/>
  <c r="G3321" i="19" a="1"/>
  <c r="F3322" i="19" l="1"/>
  <c r="V3320" i="19"/>
  <c r="W3320" i="19"/>
  <c r="O3319" i="19"/>
  <c r="Q3319" i="19" s="1"/>
  <c r="N3319" i="19"/>
  <c r="P3319" i="19" s="1"/>
  <c r="K3320" i="19"/>
  <c r="L3320" i="19"/>
  <c r="M3320" i="19"/>
  <c r="I3320" i="19"/>
  <c r="S3320" i="19"/>
  <c r="X3320" i="19"/>
  <c r="J3320" i="19"/>
  <c r="T3320" i="19"/>
  <c r="U3320" i="19"/>
  <c r="H3319" i="19"/>
  <c r="G3321" i="19"/>
  <c r="W3321" i="19" s="1"/>
  <c r="R3320" i="19"/>
  <c r="E3322" i="19"/>
  <c r="C3324" i="19"/>
  <c r="B3323" i="19"/>
  <c r="N3320" i="19" a="1"/>
  <c r="F3323" i="19" a="1"/>
  <c r="O3320" i="19" a="1"/>
  <c r="E3323" i="19" a="1"/>
  <c r="G3322" i="19" a="1"/>
  <c r="F3323" i="19" l="1"/>
  <c r="V3321" i="19"/>
  <c r="O3320" i="19"/>
  <c r="Q3320" i="19" s="1"/>
  <c r="N3320" i="19"/>
  <c r="P3320" i="19" s="1"/>
  <c r="L3321" i="19"/>
  <c r="M3321" i="19"/>
  <c r="K3321" i="19"/>
  <c r="T3321" i="19"/>
  <c r="U3321" i="19"/>
  <c r="I3321" i="19"/>
  <c r="X3321" i="19"/>
  <c r="S3321" i="19"/>
  <c r="J3321" i="19"/>
  <c r="G3322" i="19"/>
  <c r="W3322" i="19" s="1"/>
  <c r="H3320" i="19"/>
  <c r="E3323" i="19"/>
  <c r="C3325" i="19"/>
  <c r="B3324" i="19"/>
  <c r="F3324" i="19" a="1"/>
  <c r="R3321" i="19" a="1"/>
  <c r="N3321" i="19" a="1"/>
  <c r="O3321" i="19" a="1"/>
  <c r="E3324" i="19" a="1"/>
  <c r="G3323" i="19" a="1"/>
  <c r="R3321" i="19" l="1"/>
  <c r="F3324" i="19"/>
  <c r="V3322" i="19"/>
  <c r="O3321" i="19"/>
  <c r="Q3321" i="19" s="1"/>
  <c r="N3321" i="19"/>
  <c r="P3321" i="19" s="1"/>
  <c r="K3322" i="19"/>
  <c r="L3322" i="19"/>
  <c r="M3322" i="19"/>
  <c r="S3322" i="19"/>
  <c r="U3322" i="19"/>
  <c r="I3322" i="19"/>
  <c r="T3322" i="19"/>
  <c r="J3322" i="19"/>
  <c r="X3322" i="19"/>
  <c r="H3321" i="19"/>
  <c r="G3323" i="19"/>
  <c r="W3323" i="19" s="1"/>
  <c r="E3324" i="19"/>
  <c r="C3326" i="19"/>
  <c r="B3325" i="19"/>
  <c r="R3322" i="19" a="1"/>
  <c r="N3322" i="19" a="1"/>
  <c r="F3325" i="19" a="1"/>
  <c r="O3322" i="19" a="1"/>
  <c r="E3325" i="19" a="1"/>
  <c r="G3324" i="19" a="1"/>
  <c r="F3325" i="19" l="1"/>
  <c r="R3322" i="19"/>
  <c r="V3323" i="19"/>
  <c r="O3322" i="19"/>
  <c r="Q3322" i="19" s="1"/>
  <c r="N3322" i="19"/>
  <c r="P3322" i="19" s="1"/>
  <c r="K3323" i="19"/>
  <c r="L3323" i="19"/>
  <c r="M3323" i="19"/>
  <c r="S3323" i="19"/>
  <c r="X3323" i="19"/>
  <c r="U3323" i="19"/>
  <c r="J3323" i="19"/>
  <c r="I3323" i="19"/>
  <c r="T3323" i="19"/>
  <c r="G3324" i="19"/>
  <c r="H3322" i="19"/>
  <c r="E3325" i="19"/>
  <c r="C3327" i="19"/>
  <c r="B3326" i="19"/>
  <c r="F3326" i="19" a="1"/>
  <c r="R3323" i="19" a="1"/>
  <c r="O3323" i="19" a="1"/>
  <c r="R3324" i="19" a="1"/>
  <c r="N3323" i="19" a="1"/>
  <c r="E3326" i="19" a="1"/>
  <c r="G3325" i="19" a="1"/>
  <c r="R3323" i="19" l="1"/>
  <c r="F3326" i="19"/>
  <c r="V3324" i="19"/>
  <c r="W3324" i="19"/>
  <c r="O3323" i="19"/>
  <c r="Q3323" i="19" s="1"/>
  <c r="N3323" i="19"/>
  <c r="P3323" i="19" s="1"/>
  <c r="K3324" i="19"/>
  <c r="L3324" i="19"/>
  <c r="M3324" i="19"/>
  <c r="I3324" i="19"/>
  <c r="U3324" i="19"/>
  <c r="X3324" i="19"/>
  <c r="J3324" i="19"/>
  <c r="S3324" i="19"/>
  <c r="T3324" i="19"/>
  <c r="G3325" i="19"/>
  <c r="H3323" i="19"/>
  <c r="R3324" i="19"/>
  <c r="E3326" i="19"/>
  <c r="C3328" i="19"/>
  <c r="B3327" i="19"/>
  <c r="F3327" i="19" a="1"/>
  <c r="O3324" i="19" a="1"/>
  <c r="R3325" i="19" a="1"/>
  <c r="N3324" i="19" a="1"/>
  <c r="E3327" i="19" a="1"/>
  <c r="G3326" i="19" a="1"/>
  <c r="F3327" i="19" l="1"/>
  <c r="V3325" i="19"/>
  <c r="W3325" i="19"/>
  <c r="O3324" i="19"/>
  <c r="Q3324" i="19" s="1"/>
  <c r="N3324" i="19"/>
  <c r="P3324" i="19" s="1"/>
  <c r="K3325" i="19"/>
  <c r="L3325" i="19"/>
  <c r="M3325" i="19"/>
  <c r="U3325" i="19"/>
  <c r="T3325" i="19"/>
  <c r="S3325" i="19"/>
  <c r="J3325" i="19"/>
  <c r="I3325" i="19"/>
  <c r="X3325" i="19"/>
  <c r="G3326" i="19"/>
  <c r="H3324" i="19"/>
  <c r="R3325" i="19"/>
  <c r="E3327" i="19"/>
  <c r="C3329" i="19"/>
  <c r="B3328" i="19"/>
  <c r="R3326" i="19" a="1"/>
  <c r="F3328" i="19" a="1"/>
  <c r="O3325" i="19" a="1"/>
  <c r="N3325" i="19" a="1"/>
  <c r="E3328" i="19" a="1"/>
  <c r="G3327" i="19" a="1"/>
  <c r="F3328" i="19" l="1"/>
  <c r="V3326" i="19"/>
  <c r="W3326" i="19"/>
  <c r="O3325" i="19"/>
  <c r="Q3325" i="19" s="1"/>
  <c r="N3325" i="19"/>
  <c r="M3326" i="19"/>
  <c r="K3326" i="19"/>
  <c r="L3326" i="19"/>
  <c r="J3326" i="19"/>
  <c r="T3326" i="19"/>
  <c r="X3326" i="19"/>
  <c r="S3326" i="19"/>
  <c r="I3326" i="19"/>
  <c r="U3326" i="19"/>
  <c r="G3327" i="19"/>
  <c r="W3327" i="19" s="1"/>
  <c r="R3326" i="19"/>
  <c r="E3328" i="19"/>
  <c r="C3330" i="19"/>
  <c r="B3329" i="19"/>
  <c r="O3326" i="19" a="1"/>
  <c r="N3326" i="19" a="1"/>
  <c r="F3329" i="19" a="1"/>
  <c r="E3329" i="19" a="1"/>
  <c r="G3328" i="19" a="1"/>
  <c r="F3329" i="19" l="1"/>
  <c r="V3327" i="19"/>
  <c r="O3326" i="19"/>
  <c r="Q3326" i="19" s="1"/>
  <c r="H3325" i="19"/>
  <c r="P3325" i="19"/>
  <c r="N3326" i="19"/>
  <c r="P3326" i="19" s="1"/>
  <c r="K3327" i="19"/>
  <c r="L3327" i="19"/>
  <c r="M3327" i="19"/>
  <c r="H3326" i="19"/>
  <c r="J3327" i="19"/>
  <c r="U3327" i="19"/>
  <c r="T3327" i="19"/>
  <c r="S3327" i="19"/>
  <c r="X3327" i="19"/>
  <c r="I3327" i="19"/>
  <c r="G3328" i="19"/>
  <c r="E3329" i="19"/>
  <c r="C3331" i="19"/>
  <c r="B3330" i="19"/>
  <c r="R3327" i="19" a="1"/>
  <c r="O3327" i="19" a="1"/>
  <c r="N3327" i="19" a="1"/>
  <c r="F3330" i="19" a="1"/>
  <c r="G3329" i="19" a="1"/>
  <c r="E3330" i="19" a="1"/>
  <c r="F3330" i="19" l="1"/>
  <c r="R3327" i="19"/>
  <c r="V3328" i="19"/>
  <c r="W3328" i="19"/>
  <c r="O3327" i="19"/>
  <c r="Q3327" i="19" s="1"/>
  <c r="N3327" i="19"/>
  <c r="P3327" i="19" s="1"/>
  <c r="K3328" i="19"/>
  <c r="L3328" i="19"/>
  <c r="M3328" i="19"/>
  <c r="I3328" i="19"/>
  <c r="T3328" i="19"/>
  <c r="S3328" i="19"/>
  <c r="X3328" i="19"/>
  <c r="U3328" i="19"/>
  <c r="J3328" i="19"/>
  <c r="H3327" i="19"/>
  <c r="G3329" i="19"/>
  <c r="W3329" i="19" s="1"/>
  <c r="E3330" i="19"/>
  <c r="C3332" i="19"/>
  <c r="B3331" i="19"/>
  <c r="F3331" i="19" a="1"/>
  <c r="O3328" i="19" a="1"/>
  <c r="R3328" i="19" a="1"/>
  <c r="N3328" i="19" a="1"/>
  <c r="E3331" i="19" a="1"/>
  <c r="G3330" i="19" a="1"/>
  <c r="R3328" i="19" l="1"/>
  <c r="F3331" i="19"/>
  <c r="V3329" i="19"/>
  <c r="O3328" i="19"/>
  <c r="Q3328" i="19" s="1"/>
  <c r="N3328" i="19"/>
  <c r="P3328" i="19" s="1"/>
  <c r="L3329" i="19"/>
  <c r="M3329" i="19"/>
  <c r="K3329" i="19"/>
  <c r="X3329" i="19"/>
  <c r="J3329" i="19"/>
  <c r="T3329" i="19"/>
  <c r="S3329" i="19"/>
  <c r="I3329" i="19"/>
  <c r="U3329" i="19"/>
  <c r="H3328" i="19"/>
  <c r="G3330" i="19"/>
  <c r="W3330" i="19" s="1"/>
  <c r="E3331" i="19"/>
  <c r="C3333" i="19"/>
  <c r="B3332" i="19"/>
  <c r="O3329" i="19" a="1"/>
  <c r="N3329" i="19" a="1"/>
  <c r="R3329" i="19" a="1"/>
  <c r="F3332" i="19" a="1"/>
  <c r="E3332" i="19" a="1"/>
  <c r="G3331" i="19" a="1"/>
  <c r="F3332" i="19" l="1"/>
  <c r="R3329" i="19"/>
  <c r="V3330" i="19"/>
  <c r="O3329" i="19"/>
  <c r="Q3329" i="19" s="1"/>
  <c r="N3329" i="19"/>
  <c r="P3329" i="19" s="1"/>
  <c r="K3330" i="19"/>
  <c r="L3330" i="19"/>
  <c r="M3330" i="19"/>
  <c r="H3329" i="19"/>
  <c r="S3330" i="19"/>
  <c r="X3330" i="19"/>
  <c r="I3330" i="19"/>
  <c r="T3330" i="19"/>
  <c r="U3330" i="19"/>
  <c r="J3330" i="19"/>
  <c r="G3331" i="19"/>
  <c r="W3331" i="19" s="1"/>
  <c r="E3332" i="19"/>
  <c r="C3334" i="19"/>
  <c r="B3333" i="19"/>
  <c r="O3330" i="19" a="1"/>
  <c r="R3330" i="19" a="1"/>
  <c r="F3333" i="19" a="1"/>
  <c r="N3330" i="19" a="1"/>
  <c r="E3333" i="19" a="1"/>
  <c r="G3332" i="19" a="1"/>
  <c r="F3333" i="19" l="1"/>
  <c r="R3330" i="19"/>
  <c r="V3331" i="19"/>
  <c r="O3330" i="19"/>
  <c r="Q3330" i="19" s="1"/>
  <c r="N3330" i="19"/>
  <c r="P3330" i="19" s="1"/>
  <c r="K3331" i="19"/>
  <c r="L3331" i="19"/>
  <c r="M3331" i="19"/>
  <c r="H3330" i="19"/>
  <c r="X3331" i="19"/>
  <c r="J3331" i="19"/>
  <c r="I3331" i="19"/>
  <c r="T3331" i="19"/>
  <c r="S3331" i="19"/>
  <c r="U3331" i="19"/>
  <c r="G3332" i="19"/>
  <c r="W3332" i="19" s="1"/>
  <c r="E3333" i="19"/>
  <c r="C3335" i="19"/>
  <c r="B3334" i="19"/>
  <c r="N3331" i="19" a="1"/>
  <c r="R3331" i="19" a="1"/>
  <c r="F3334" i="19" a="1"/>
  <c r="O3331" i="19" a="1"/>
  <c r="E3334" i="19" a="1"/>
  <c r="G3333" i="19" a="1"/>
  <c r="F3334" i="19" l="1"/>
  <c r="R3331" i="19"/>
  <c r="V3332" i="19"/>
  <c r="O3331" i="19"/>
  <c r="Q3331" i="19" s="1"/>
  <c r="N3331" i="19"/>
  <c r="P3331" i="19" s="1"/>
  <c r="K3332" i="19"/>
  <c r="L3332" i="19"/>
  <c r="M3332" i="19"/>
  <c r="H3331" i="19"/>
  <c r="T3332" i="19"/>
  <c r="X3332" i="19"/>
  <c r="I3332" i="19"/>
  <c r="S3332" i="19"/>
  <c r="J3332" i="19"/>
  <c r="U3332" i="19"/>
  <c r="G3333" i="19"/>
  <c r="W3333" i="19" s="1"/>
  <c r="E3334" i="19"/>
  <c r="C3336" i="19"/>
  <c r="B3335" i="19"/>
  <c r="R3332" i="19" a="1"/>
  <c r="O3332" i="19" a="1"/>
  <c r="N3332" i="19" a="1"/>
  <c r="F3335" i="19" a="1"/>
  <c r="E3335" i="19" a="1"/>
  <c r="G3334" i="19" a="1"/>
  <c r="R3332" i="19" l="1"/>
  <c r="F3335" i="19"/>
  <c r="V3333" i="19"/>
  <c r="O3332" i="19"/>
  <c r="Q3332" i="19" s="1"/>
  <c r="N3332" i="19"/>
  <c r="P3332" i="19" s="1"/>
  <c r="K3333" i="19"/>
  <c r="L3333" i="19"/>
  <c r="M3333" i="19"/>
  <c r="U3333" i="19"/>
  <c r="H3332" i="19"/>
  <c r="T3333" i="19"/>
  <c r="J3333" i="19"/>
  <c r="S3333" i="19"/>
  <c r="X3333" i="19"/>
  <c r="I3333" i="19"/>
  <c r="G3334" i="19"/>
  <c r="W3334" i="19" s="1"/>
  <c r="E3335" i="19"/>
  <c r="C3337" i="19"/>
  <c r="B3336" i="19"/>
  <c r="R3333" i="19" a="1"/>
  <c r="O3333" i="19" a="1"/>
  <c r="N3333" i="19" a="1"/>
  <c r="F3336" i="19" a="1"/>
  <c r="E3336" i="19" a="1"/>
  <c r="G3335" i="19" a="1"/>
  <c r="R3333" i="19" l="1"/>
  <c r="F3336" i="19"/>
  <c r="V3334" i="19"/>
  <c r="O3333" i="19"/>
  <c r="Q3333" i="19" s="1"/>
  <c r="N3333" i="19"/>
  <c r="P3333" i="19" s="1"/>
  <c r="M3334" i="19"/>
  <c r="K3334" i="19"/>
  <c r="L3334" i="19"/>
  <c r="U3334" i="19"/>
  <c r="S3334" i="19"/>
  <c r="X3334" i="19"/>
  <c r="I3334" i="19"/>
  <c r="J3334" i="19"/>
  <c r="T3334" i="19"/>
  <c r="G3335" i="19"/>
  <c r="H3333" i="19"/>
  <c r="E3336" i="19"/>
  <c r="C3338" i="19"/>
  <c r="B3337" i="19"/>
  <c r="O3334" i="19" a="1"/>
  <c r="R3334" i="19" a="1"/>
  <c r="N3334" i="19" a="1"/>
  <c r="R3335" i="19" a="1"/>
  <c r="F3337" i="19" a="1"/>
  <c r="E3337" i="19" a="1"/>
  <c r="G3336" i="19" a="1"/>
  <c r="R3334" i="19" l="1"/>
  <c r="F3337" i="19"/>
  <c r="V3335" i="19"/>
  <c r="W3335" i="19"/>
  <c r="O3334" i="19"/>
  <c r="Q3334" i="19" s="1"/>
  <c r="N3334" i="19"/>
  <c r="P3334" i="19" s="1"/>
  <c r="K3335" i="19"/>
  <c r="L3335" i="19"/>
  <c r="M3335" i="19"/>
  <c r="S3335" i="19"/>
  <c r="I3335" i="19"/>
  <c r="X3335" i="19"/>
  <c r="T3335" i="19"/>
  <c r="J3335" i="19"/>
  <c r="U3335" i="19"/>
  <c r="G3336" i="19"/>
  <c r="H3334" i="19"/>
  <c r="R3335" i="19"/>
  <c r="E3337" i="19"/>
  <c r="C3339" i="19"/>
  <c r="B3338" i="19"/>
  <c r="O3335" i="19" a="1"/>
  <c r="N3335" i="19" a="1"/>
  <c r="R3336" i="19" a="1"/>
  <c r="F3338" i="19" a="1"/>
  <c r="G3337" i="19" a="1"/>
  <c r="E3338" i="19" a="1"/>
  <c r="F3338" i="19" l="1"/>
  <c r="V3336" i="19"/>
  <c r="W3336" i="19"/>
  <c r="O3335" i="19"/>
  <c r="Q3335" i="19" s="1"/>
  <c r="N3335" i="19"/>
  <c r="P3335" i="19" s="1"/>
  <c r="K3336" i="19"/>
  <c r="L3336" i="19"/>
  <c r="M3336" i="19"/>
  <c r="I3336" i="19"/>
  <c r="T3336" i="19"/>
  <c r="X3336" i="19"/>
  <c r="J3336" i="19"/>
  <c r="S3336" i="19"/>
  <c r="U3336" i="19"/>
  <c r="G3337" i="19"/>
  <c r="H3335" i="19"/>
  <c r="R3336" i="19"/>
  <c r="E3338" i="19"/>
  <c r="C3340" i="19"/>
  <c r="B3339" i="19"/>
  <c r="N3336" i="19" a="1"/>
  <c r="O3336" i="19" a="1"/>
  <c r="R3337" i="19" a="1"/>
  <c r="F3339" i="19" a="1"/>
  <c r="G3338" i="19" a="1"/>
  <c r="E3339" i="19" a="1"/>
  <c r="F3339" i="19" l="1"/>
  <c r="V3337" i="19"/>
  <c r="W3337" i="19"/>
  <c r="O3336" i="19"/>
  <c r="Q3336" i="19" s="1"/>
  <c r="N3336" i="19"/>
  <c r="P3336" i="19" s="1"/>
  <c r="L3337" i="19"/>
  <c r="M3337" i="19"/>
  <c r="K3337" i="19"/>
  <c r="U3337" i="19"/>
  <c r="S3337" i="19"/>
  <c r="T3337" i="19"/>
  <c r="X3337" i="19"/>
  <c r="I3337" i="19"/>
  <c r="J3337" i="19"/>
  <c r="G3338" i="19"/>
  <c r="H3336" i="19"/>
  <c r="R3337" i="19"/>
  <c r="E3339" i="19"/>
  <c r="C3341" i="19"/>
  <c r="B3340" i="19"/>
  <c r="N3337" i="19" a="1"/>
  <c r="O3337" i="19" a="1"/>
  <c r="R3338" i="19" a="1"/>
  <c r="F3340" i="19" a="1"/>
  <c r="G3339" i="19" a="1"/>
  <c r="E3340" i="19" a="1"/>
  <c r="F3340" i="19" l="1"/>
  <c r="V3338" i="19"/>
  <c r="W3338" i="19"/>
  <c r="O3337" i="19"/>
  <c r="Q3337" i="19" s="1"/>
  <c r="N3337" i="19"/>
  <c r="P3337" i="19" s="1"/>
  <c r="K3338" i="19"/>
  <c r="L3338" i="19"/>
  <c r="M3338" i="19"/>
  <c r="X3338" i="19"/>
  <c r="U3338" i="19"/>
  <c r="T3338" i="19"/>
  <c r="S3338" i="19"/>
  <c r="J3338" i="19"/>
  <c r="I3338" i="19"/>
  <c r="G3339" i="19"/>
  <c r="H3337" i="19"/>
  <c r="R3338" i="19"/>
  <c r="E3340" i="19"/>
  <c r="C3342" i="19"/>
  <c r="B3341" i="19"/>
  <c r="N3338" i="19" a="1"/>
  <c r="O3338" i="19" a="1"/>
  <c r="R3339" i="19" a="1"/>
  <c r="F3341" i="19" a="1"/>
  <c r="E3341" i="19" a="1"/>
  <c r="G3340" i="19" a="1"/>
  <c r="F3341" i="19" l="1"/>
  <c r="V3339" i="19"/>
  <c r="W3339" i="19"/>
  <c r="O3338" i="19"/>
  <c r="Q3338" i="19" s="1"/>
  <c r="N3338" i="19"/>
  <c r="P3338" i="19" s="1"/>
  <c r="K3339" i="19"/>
  <c r="L3339" i="19"/>
  <c r="M3339" i="19"/>
  <c r="U3339" i="19"/>
  <c r="I3339" i="19"/>
  <c r="X3339" i="19"/>
  <c r="J3339" i="19"/>
  <c r="S3339" i="19"/>
  <c r="T3339" i="19"/>
  <c r="G3340" i="19"/>
  <c r="R3339" i="19"/>
  <c r="H3338" i="19"/>
  <c r="E3341" i="19"/>
  <c r="C3343" i="19"/>
  <c r="B3342" i="19"/>
  <c r="O3339" i="19" a="1"/>
  <c r="N3339" i="19" a="1"/>
  <c r="R3340" i="19" a="1"/>
  <c r="F3342" i="19" a="1"/>
  <c r="E3342" i="19" a="1"/>
  <c r="G3341" i="19" a="1"/>
  <c r="F3342" i="19" l="1"/>
  <c r="V3340" i="19"/>
  <c r="W3340" i="19"/>
  <c r="O3339" i="19"/>
  <c r="Q3339" i="19" s="1"/>
  <c r="N3339" i="19"/>
  <c r="P3339" i="19" s="1"/>
  <c r="K3340" i="19"/>
  <c r="L3340" i="19"/>
  <c r="M3340" i="19"/>
  <c r="J3340" i="19"/>
  <c r="T3340" i="19"/>
  <c r="U3340" i="19"/>
  <c r="S3340" i="19"/>
  <c r="I3340" i="19"/>
  <c r="X3340" i="19"/>
  <c r="G3341" i="19"/>
  <c r="R3340" i="19"/>
  <c r="H3339" i="19"/>
  <c r="E3342" i="19"/>
  <c r="C3344" i="19"/>
  <c r="B3343" i="19"/>
  <c r="R3341" i="19" a="1"/>
  <c r="O3340" i="19" a="1"/>
  <c r="N3340" i="19" a="1"/>
  <c r="F3343" i="19" a="1"/>
  <c r="E3343" i="19" a="1"/>
  <c r="G3342" i="19" a="1"/>
  <c r="F3343" i="19" l="1"/>
  <c r="V3341" i="19"/>
  <c r="W3341" i="19"/>
  <c r="O3340" i="19"/>
  <c r="Q3340" i="19" s="1"/>
  <c r="N3340" i="19"/>
  <c r="P3340" i="19" s="1"/>
  <c r="K3341" i="19"/>
  <c r="L3341" i="19"/>
  <c r="M3341" i="19"/>
  <c r="S3341" i="19"/>
  <c r="T3341" i="19"/>
  <c r="I3341" i="19"/>
  <c r="J3341" i="19"/>
  <c r="U3341" i="19"/>
  <c r="X3341" i="19"/>
  <c r="G3342" i="19"/>
  <c r="R3341" i="19"/>
  <c r="H3340" i="19"/>
  <c r="E3343" i="19"/>
  <c r="C3345" i="19"/>
  <c r="B3344" i="19"/>
  <c r="O3341" i="19" a="1"/>
  <c r="N3341" i="19" a="1"/>
  <c r="R3342" i="19" a="1"/>
  <c r="F3344" i="19" a="1"/>
  <c r="E3344" i="19" a="1"/>
  <c r="G3343" i="19" a="1"/>
  <c r="F3344" i="19" l="1"/>
  <c r="V3342" i="19"/>
  <c r="W3342" i="19"/>
  <c r="O3341" i="19"/>
  <c r="Q3341" i="19" s="1"/>
  <c r="N3341" i="19"/>
  <c r="P3341" i="19" s="1"/>
  <c r="M3342" i="19"/>
  <c r="K3342" i="19"/>
  <c r="L3342" i="19"/>
  <c r="T3342" i="19"/>
  <c r="I3342" i="19"/>
  <c r="J3342" i="19"/>
  <c r="X3342" i="19"/>
  <c r="S3342" i="19"/>
  <c r="U3342" i="19"/>
  <c r="G3343" i="19"/>
  <c r="H3341" i="19"/>
  <c r="R3342" i="19"/>
  <c r="E3344" i="19"/>
  <c r="C3346" i="19"/>
  <c r="B3345" i="19"/>
  <c r="O3342" i="19" a="1"/>
  <c r="N3342" i="19" a="1"/>
  <c r="F3345" i="19" a="1"/>
  <c r="G3344" i="19" a="1"/>
  <c r="E3345" i="19" a="1"/>
  <c r="F3345" i="19" l="1"/>
  <c r="V3343" i="19"/>
  <c r="W3343" i="19"/>
  <c r="O3342" i="19"/>
  <c r="Q3342" i="19" s="1"/>
  <c r="N3342" i="19"/>
  <c r="P3342" i="19" s="1"/>
  <c r="K3343" i="19"/>
  <c r="L3343" i="19"/>
  <c r="M3343" i="19"/>
  <c r="U3343" i="19"/>
  <c r="H3342" i="19"/>
  <c r="S3343" i="19"/>
  <c r="I3343" i="19"/>
  <c r="T3343" i="19"/>
  <c r="X3343" i="19"/>
  <c r="J3343" i="19"/>
  <c r="G3344" i="19"/>
  <c r="W3344" i="19" s="1"/>
  <c r="E3345" i="19"/>
  <c r="C3347" i="19"/>
  <c r="B3346" i="19"/>
  <c r="N3343" i="19" a="1"/>
  <c r="R3343" i="19" a="1"/>
  <c r="O3343" i="19" a="1"/>
  <c r="F3346" i="19" a="1"/>
  <c r="G3345" i="19" a="1"/>
  <c r="E3346" i="19" a="1"/>
  <c r="R3343" i="19" l="1"/>
  <c r="F3346" i="19"/>
  <c r="V3344" i="19"/>
  <c r="O3343" i="19"/>
  <c r="Q3343" i="19" s="1"/>
  <c r="N3343" i="19"/>
  <c r="P3343" i="19" s="1"/>
  <c r="K3344" i="19"/>
  <c r="L3344" i="19"/>
  <c r="M3344" i="19"/>
  <c r="T3344" i="19"/>
  <c r="J3344" i="19"/>
  <c r="I3344" i="19"/>
  <c r="S3344" i="19"/>
  <c r="X3344" i="19"/>
  <c r="U3344" i="19"/>
  <c r="G3345" i="19"/>
  <c r="H3343" i="19"/>
  <c r="E3346" i="19"/>
  <c r="C3348" i="19"/>
  <c r="B3347" i="19"/>
  <c r="R3344" i="19" a="1"/>
  <c r="O3344" i="19" a="1"/>
  <c r="N3344" i="19" a="1"/>
  <c r="R3345" i="19" a="1"/>
  <c r="F3347" i="19" a="1"/>
  <c r="E3347" i="19" a="1"/>
  <c r="G3346" i="19" a="1"/>
  <c r="R3344" i="19" l="1"/>
  <c r="F3347" i="19"/>
  <c r="V3345" i="19"/>
  <c r="W3345" i="19"/>
  <c r="O3344" i="19"/>
  <c r="Q3344" i="19" s="1"/>
  <c r="N3344" i="19"/>
  <c r="P3344" i="19" s="1"/>
  <c r="L3345" i="19"/>
  <c r="M3345" i="19"/>
  <c r="K3345" i="19"/>
  <c r="H3344" i="19"/>
  <c r="U3345" i="19"/>
  <c r="J3345" i="19"/>
  <c r="T3345" i="19"/>
  <c r="S3345" i="19"/>
  <c r="I3345" i="19"/>
  <c r="X3345" i="19"/>
  <c r="G3346" i="19"/>
  <c r="W3346" i="19" s="1"/>
  <c r="R3345" i="19"/>
  <c r="E3347" i="19"/>
  <c r="C3349" i="19"/>
  <c r="B3348" i="19"/>
  <c r="O3345" i="19" a="1"/>
  <c r="N3345" i="19" a="1"/>
  <c r="F3348" i="19" a="1"/>
  <c r="G3347" i="19" a="1"/>
  <c r="E3348" i="19" a="1"/>
  <c r="F3348" i="19" l="1"/>
  <c r="V3346" i="19"/>
  <c r="O3345" i="19"/>
  <c r="Q3345" i="19" s="1"/>
  <c r="N3345" i="19"/>
  <c r="P3345" i="19" s="1"/>
  <c r="K3346" i="19"/>
  <c r="L3346" i="19"/>
  <c r="M3346" i="19"/>
  <c r="H3345" i="19"/>
  <c r="T3346" i="19"/>
  <c r="S3346" i="19"/>
  <c r="U3346" i="19"/>
  <c r="J3346" i="19"/>
  <c r="I3346" i="19"/>
  <c r="X3346" i="19"/>
  <c r="G3347" i="19"/>
  <c r="W3347" i="19" s="1"/>
  <c r="E3348" i="19"/>
  <c r="C3350" i="19"/>
  <c r="B3349" i="19"/>
  <c r="R3346" i="19" a="1"/>
  <c r="N3346" i="19" a="1"/>
  <c r="O3346" i="19" a="1"/>
  <c r="F3349" i="19" a="1"/>
  <c r="E3349" i="19" a="1"/>
  <c r="G3348" i="19" a="1"/>
  <c r="R3346" i="19" l="1"/>
  <c r="F3349" i="19"/>
  <c r="V3347" i="19"/>
  <c r="O3346" i="19"/>
  <c r="Q3346" i="19" s="1"/>
  <c r="N3346" i="19"/>
  <c r="P3346" i="19" s="1"/>
  <c r="K3347" i="19"/>
  <c r="L3347" i="19"/>
  <c r="M3347" i="19"/>
  <c r="U3347" i="19"/>
  <c r="J3347" i="19"/>
  <c r="I3347" i="19"/>
  <c r="T3347" i="19"/>
  <c r="X3347" i="19"/>
  <c r="S3347" i="19"/>
  <c r="G3348" i="19"/>
  <c r="H3346" i="19"/>
  <c r="E3349" i="19"/>
  <c r="C3351" i="19"/>
  <c r="B3350" i="19"/>
  <c r="O3347" i="19" a="1"/>
  <c r="R3347" i="19" a="1"/>
  <c r="N3347" i="19" a="1"/>
  <c r="R3348" i="19" a="1"/>
  <c r="F3350" i="19" a="1"/>
  <c r="E3350" i="19" a="1"/>
  <c r="G3349" i="19" a="1"/>
  <c r="R3347" i="19" l="1"/>
  <c r="F3350" i="19"/>
  <c r="V3348" i="19"/>
  <c r="W3348" i="19"/>
  <c r="O3347" i="19"/>
  <c r="Q3347" i="19" s="1"/>
  <c r="N3347" i="19"/>
  <c r="P3347" i="19" s="1"/>
  <c r="K3348" i="19"/>
  <c r="L3348" i="19"/>
  <c r="M3348" i="19"/>
  <c r="U3348" i="19"/>
  <c r="T3348" i="19"/>
  <c r="I3348" i="19"/>
  <c r="J3348" i="19"/>
  <c r="X3348" i="19"/>
  <c r="S3348" i="19"/>
  <c r="G3349" i="19"/>
  <c r="H3347" i="19"/>
  <c r="R3348" i="19"/>
  <c r="E3350" i="19"/>
  <c r="C3352" i="19"/>
  <c r="B3351" i="19"/>
  <c r="O3348" i="19" a="1"/>
  <c r="N3348" i="19" a="1"/>
  <c r="R3349" i="19" a="1"/>
  <c r="F3351" i="19" a="1"/>
  <c r="G3350" i="19" a="1"/>
  <c r="E3351" i="19" a="1"/>
  <c r="F3351" i="19" l="1"/>
  <c r="V3349" i="19"/>
  <c r="W3349" i="19"/>
  <c r="O3348" i="19"/>
  <c r="Q3348" i="19" s="1"/>
  <c r="N3348" i="19"/>
  <c r="P3348" i="19" s="1"/>
  <c r="K3349" i="19"/>
  <c r="L3349" i="19"/>
  <c r="M3349" i="19"/>
  <c r="I3349" i="19"/>
  <c r="X3349" i="19"/>
  <c r="T3349" i="19"/>
  <c r="S3349" i="19"/>
  <c r="U3349" i="19"/>
  <c r="J3349" i="19"/>
  <c r="G3350" i="19"/>
  <c r="R3349" i="19"/>
  <c r="H3348" i="19"/>
  <c r="E3351" i="19"/>
  <c r="C3353" i="19"/>
  <c r="B3352" i="19"/>
  <c r="O3349" i="19" a="1"/>
  <c r="N3349" i="19" a="1"/>
  <c r="R3350" i="19" a="1"/>
  <c r="F3352" i="19" a="1"/>
  <c r="G3351" i="19" a="1"/>
  <c r="E3352" i="19" a="1"/>
  <c r="F3352" i="19" l="1"/>
  <c r="V3350" i="19"/>
  <c r="W3350" i="19"/>
  <c r="O3349" i="19"/>
  <c r="Q3349" i="19" s="1"/>
  <c r="N3349" i="19"/>
  <c r="P3349" i="19" s="1"/>
  <c r="H3349" i="19"/>
  <c r="M3350" i="19"/>
  <c r="K3350" i="19"/>
  <c r="L3350" i="19"/>
  <c r="S3350" i="19"/>
  <c r="I3350" i="19"/>
  <c r="J3350" i="19"/>
  <c r="T3350" i="19"/>
  <c r="X3350" i="19"/>
  <c r="U3350" i="19"/>
  <c r="G3351" i="19"/>
  <c r="W3351" i="19" s="1"/>
  <c r="R3350" i="19"/>
  <c r="E3352" i="19"/>
  <c r="C3354" i="19"/>
  <c r="B3353" i="19"/>
  <c r="N3350" i="19" a="1"/>
  <c r="O3350" i="19" a="1"/>
  <c r="F3353" i="19" a="1"/>
  <c r="G3352" i="19" a="1"/>
  <c r="E3353" i="19" a="1"/>
  <c r="F3353" i="19" l="1"/>
  <c r="V3351" i="19"/>
  <c r="O3350" i="19"/>
  <c r="Q3350" i="19" s="1"/>
  <c r="N3350" i="19"/>
  <c r="P3350" i="19" s="1"/>
  <c r="K3351" i="19"/>
  <c r="L3351" i="19"/>
  <c r="M3351" i="19"/>
  <c r="I3351" i="19"/>
  <c r="H3350" i="19"/>
  <c r="U3351" i="19"/>
  <c r="T3351" i="19"/>
  <c r="J3351" i="19"/>
  <c r="S3351" i="19"/>
  <c r="X3351" i="19"/>
  <c r="G3352" i="19"/>
  <c r="W3352" i="19" s="1"/>
  <c r="E3353" i="19"/>
  <c r="C3355" i="19"/>
  <c r="B3354" i="19"/>
  <c r="R3351" i="19" a="1"/>
  <c r="O3351" i="19" a="1"/>
  <c r="N3351" i="19" a="1"/>
  <c r="F3354" i="19" a="1"/>
  <c r="E3354" i="19" a="1"/>
  <c r="G3353" i="19" a="1"/>
  <c r="R3351" i="19" l="1"/>
  <c r="F3354" i="19"/>
  <c r="V3352" i="19"/>
  <c r="O3351" i="19"/>
  <c r="Q3351" i="19" s="1"/>
  <c r="N3351" i="19"/>
  <c r="P3351" i="19" s="1"/>
  <c r="K3352" i="19"/>
  <c r="L3352" i="19"/>
  <c r="M3352" i="19"/>
  <c r="U3352" i="19"/>
  <c r="T3352" i="19"/>
  <c r="X3352" i="19"/>
  <c r="J3352" i="19"/>
  <c r="I3352" i="19"/>
  <c r="S3352" i="19"/>
  <c r="G3353" i="19"/>
  <c r="H3351" i="19"/>
  <c r="E3354" i="19"/>
  <c r="C3356" i="19"/>
  <c r="B3355" i="19"/>
  <c r="R3352" i="19" a="1"/>
  <c r="N3352" i="19" a="1"/>
  <c r="O3352" i="19" a="1"/>
  <c r="R3353" i="19" a="1"/>
  <c r="F3355" i="19" a="1"/>
  <c r="E3355" i="19" a="1"/>
  <c r="G3354" i="19" a="1"/>
  <c r="R3352" i="19" l="1"/>
  <c r="F3355" i="19"/>
  <c r="V3353" i="19"/>
  <c r="W3353" i="19"/>
  <c r="O3352" i="19"/>
  <c r="Q3352" i="19" s="1"/>
  <c r="N3352" i="19"/>
  <c r="P3352" i="19" s="1"/>
  <c r="L3353" i="19"/>
  <c r="M3353" i="19"/>
  <c r="K3353" i="19"/>
  <c r="X3353" i="19"/>
  <c r="I3353" i="19"/>
  <c r="T3353" i="19"/>
  <c r="J3353" i="19"/>
  <c r="S3353" i="19"/>
  <c r="U3353" i="19"/>
  <c r="G3354" i="19"/>
  <c r="H3352" i="19"/>
  <c r="R3353" i="19"/>
  <c r="E3355" i="19"/>
  <c r="C3357" i="19"/>
  <c r="B3356" i="19"/>
  <c r="O3353" i="19" a="1"/>
  <c r="N3353" i="19" a="1"/>
  <c r="R3354" i="19" a="1"/>
  <c r="F3356" i="19" a="1"/>
  <c r="G3355" i="19" a="1"/>
  <c r="E3356" i="19" a="1"/>
  <c r="F3356" i="19" l="1"/>
  <c r="V3354" i="19"/>
  <c r="W3354" i="19"/>
  <c r="O3353" i="19"/>
  <c r="Q3353" i="19" s="1"/>
  <c r="N3353" i="19"/>
  <c r="P3353" i="19" s="1"/>
  <c r="K3354" i="19"/>
  <c r="L3354" i="19"/>
  <c r="M3354" i="19"/>
  <c r="X3354" i="19"/>
  <c r="J3354" i="19"/>
  <c r="I3354" i="19"/>
  <c r="T3354" i="19"/>
  <c r="S3354" i="19"/>
  <c r="U3354" i="19"/>
  <c r="G3355" i="19"/>
  <c r="H3353" i="19"/>
  <c r="R3354" i="19"/>
  <c r="E3356" i="19"/>
  <c r="C3358" i="19"/>
  <c r="B3357" i="19"/>
  <c r="N3354" i="19" a="1"/>
  <c r="O3354" i="19" a="1"/>
  <c r="R3355" i="19" a="1"/>
  <c r="F3357" i="19" a="1"/>
  <c r="E3357" i="19" a="1"/>
  <c r="G3356" i="19" a="1"/>
  <c r="F3357" i="19" l="1"/>
  <c r="V3355" i="19"/>
  <c r="W3355" i="19"/>
  <c r="O3354" i="19"/>
  <c r="Q3354" i="19" s="1"/>
  <c r="N3354" i="19"/>
  <c r="P3354" i="19" s="1"/>
  <c r="H3354" i="19"/>
  <c r="K3355" i="19"/>
  <c r="L3355" i="19"/>
  <c r="M3355" i="19"/>
  <c r="I3355" i="19"/>
  <c r="J3355" i="19"/>
  <c r="X3355" i="19"/>
  <c r="S3355" i="19"/>
  <c r="U3355" i="19"/>
  <c r="T3355" i="19"/>
  <c r="G3356" i="19"/>
  <c r="W3356" i="19" s="1"/>
  <c r="R3355" i="19"/>
  <c r="E3357" i="19"/>
  <c r="C3359" i="19"/>
  <c r="B3358" i="19"/>
  <c r="O3355" i="19" a="1"/>
  <c r="N3355" i="19" a="1"/>
  <c r="F3358" i="19" a="1"/>
  <c r="E3358" i="19" a="1"/>
  <c r="G3357" i="19" a="1"/>
  <c r="F3358" i="19" l="1"/>
  <c r="V3356" i="19"/>
  <c r="O3355" i="19"/>
  <c r="Q3355" i="19" s="1"/>
  <c r="N3355" i="19"/>
  <c r="P3355" i="19" s="1"/>
  <c r="K3356" i="19"/>
  <c r="L3356" i="19"/>
  <c r="M3356" i="19"/>
  <c r="U3356" i="19"/>
  <c r="X3356" i="19"/>
  <c r="J3356" i="19"/>
  <c r="S3356" i="19"/>
  <c r="T3356" i="19"/>
  <c r="I3356" i="19"/>
  <c r="G3357" i="19"/>
  <c r="H3355" i="19"/>
  <c r="E3358" i="19"/>
  <c r="C3360" i="19"/>
  <c r="B3359" i="19"/>
  <c r="R3356" i="19" a="1"/>
  <c r="O3356" i="19" a="1"/>
  <c r="N3356" i="19" a="1"/>
  <c r="R3357" i="19" a="1"/>
  <c r="F3359" i="19" a="1"/>
  <c r="E3359" i="19" a="1"/>
  <c r="G3358" i="19" a="1"/>
  <c r="R3356" i="19" l="1"/>
  <c r="F3359" i="19"/>
  <c r="V3357" i="19"/>
  <c r="W3357" i="19"/>
  <c r="O3356" i="19"/>
  <c r="Q3356" i="19" s="1"/>
  <c r="N3356" i="19"/>
  <c r="P3356" i="19" s="1"/>
  <c r="K3357" i="19"/>
  <c r="L3357" i="19"/>
  <c r="M3357" i="19"/>
  <c r="U3357" i="19"/>
  <c r="T3357" i="19"/>
  <c r="I3357" i="19"/>
  <c r="J3357" i="19"/>
  <c r="S3357" i="19"/>
  <c r="X3357" i="19"/>
  <c r="G3358" i="19"/>
  <c r="H3356" i="19"/>
  <c r="R3357" i="19"/>
  <c r="E3359" i="19"/>
  <c r="C3361" i="19"/>
  <c r="B3360" i="19"/>
  <c r="O3357" i="19" a="1"/>
  <c r="N3357" i="19" a="1"/>
  <c r="R3358" i="19" a="1"/>
  <c r="F3360" i="19" a="1"/>
  <c r="E3360" i="19" a="1"/>
  <c r="G3359" i="19" a="1"/>
  <c r="F3360" i="19" l="1"/>
  <c r="V3358" i="19"/>
  <c r="W3358" i="19"/>
  <c r="O3357" i="19"/>
  <c r="Q3357" i="19" s="1"/>
  <c r="N3357" i="19"/>
  <c r="P3357" i="19" s="1"/>
  <c r="M3358" i="19"/>
  <c r="K3358" i="19"/>
  <c r="L3358" i="19"/>
  <c r="U3358" i="19"/>
  <c r="S3358" i="19"/>
  <c r="I3358" i="19"/>
  <c r="T3358" i="19"/>
  <c r="J3358" i="19"/>
  <c r="X3358" i="19"/>
  <c r="G3359" i="19"/>
  <c r="R3358" i="19"/>
  <c r="H3357" i="19"/>
  <c r="E3360" i="19"/>
  <c r="C3362" i="19"/>
  <c r="B3361" i="19"/>
  <c r="N3358" i="19" a="1"/>
  <c r="R3359" i="19" a="1"/>
  <c r="O3358" i="19" a="1"/>
  <c r="F3361" i="19" a="1"/>
  <c r="G3360" i="19" a="1"/>
  <c r="E3361" i="19" a="1"/>
  <c r="F3361" i="19" l="1"/>
  <c r="V3359" i="19"/>
  <c r="W3359" i="19"/>
  <c r="O3358" i="19"/>
  <c r="Q3358" i="19" s="1"/>
  <c r="N3358" i="19"/>
  <c r="P3358" i="19" s="1"/>
  <c r="K3359" i="19"/>
  <c r="L3359" i="19"/>
  <c r="M3359" i="19"/>
  <c r="U3359" i="19"/>
  <c r="T3359" i="19"/>
  <c r="S3359" i="19"/>
  <c r="J3359" i="19"/>
  <c r="I3359" i="19"/>
  <c r="H3358" i="19"/>
  <c r="X3359" i="19"/>
  <c r="G3360" i="19"/>
  <c r="W3360" i="19" s="1"/>
  <c r="R3359" i="19"/>
  <c r="E3361" i="19"/>
  <c r="C3363" i="19"/>
  <c r="B3362" i="19"/>
  <c r="N3359" i="19" a="1"/>
  <c r="O3359" i="19" a="1"/>
  <c r="F3362" i="19" a="1"/>
  <c r="E3362" i="19" a="1"/>
  <c r="G3361" i="19" a="1"/>
  <c r="F3362" i="19" l="1"/>
  <c r="V3360" i="19"/>
  <c r="O3359" i="19"/>
  <c r="Q3359" i="19" s="1"/>
  <c r="N3359" i="19"/>
  <c r="P3359" i="19" s="1"/>
  <c r="K3360" i="19"/>
  <c r="L3360" i="19"/>
  <c r="M3360" i="19"/>
  <c r="S3360" i="19"/>
  <c r="I3360" i="19"/>
  <c r="U3360" i="19"/>
  <c r="T3360" i="19"/>
  <c r="J3360" i="19"/>
  <c r="X3360" i="19"/>
  <c r="G3361" i="19"/>
  <c r="H3359" i="19"/>
  <c r="E3362" i="19"/>
  <c r="C3364" i="19"/>
  <c r="B3363" i="19"/>
  <c r="R3360" i="19" a="1"/>
  <c r="O3360" i="19" a="1"/>
  <c r="R3361" i="19" a="1"/>
  <c r="N3360" i="19" a="1"/>
  <c r="F3363" i="19" a="1"/>
  <c r="E3363" i="19" a="1"/>
  <c r="G3362" i="19" a="1"/>
  <c r="R3360" i="19" l="1"/>
  <c r="F3363" i="19"/>
  <c r="V3361" i="19"/>
  <c r="W3361" i="19"/>
  <c r="O3360" i="19"/>
  <c r="Q3360" i="19" s="1"/>
  <c r="N3360" i="19"/>
  <c r="L3361" i="19"/>
  <c r="M3361" i="19"/>
  <c r="K3361" i="19"/>
  <c r="J3361" i="19"/>
  <c r="I3361" i="19"/>
  <c r="T3361" i="19"/>
  <c r="S3361" i="19"/>
  <c r="X3361" i="19"/>
  <c r="U3361" i="19"/>
  <c r="G3362" i="19"/>
  <c r="W3362" i="19" s="1"/>
  <c r="R3361" i="19"/>
  <c r="E3363" i="19"/>
  <c r="C3365" i="19"/>
  <c r="B3364" i="19"/>
  <c r="O3361" i="19" a="1"/>
  <c r="N3361" i="19" a="1"/>
  <c r="F3364" i="19" a="1"/>
  <c r="E3364" i="19" a="1"/>
  <c r="G3363" i="19" a="1"/>
  <c r="F3364" i="19" l="1"/>
  <c r="V3362" i="19"/>
  <c r="O3361" i="19"/>
  <c r="Q3361" i="19" s="1"/>
  <c r="H3360" i="19"/>
  <c r="P3360" i="19"/>
  <c r="N3361" i="19"/>
  <c r="P3361" i="19" s="1"/>
  <c r="K3362" i="19"/>
  <c r="L3362" i="19"/>
  <c r="M3362" i="19"/>
  <c r="J3362" i="19"/>
  <c r="X3362" i="19"/>
  <c r="S3362" i="19"/>
  <c r="U3362" i="19"/>
  <c r="I3362" i="19"/>
  <c r="T3362" i="19"/>
  <c r="G3363" i="19"/>
  <c r="W3363" i="19" s="1"/>
  <c r="H3361" i="19"/>
  <c r="E3364" i="19"/>
  <c r="C3366" i="19"/>
  <c r="B3365" i="19"/>
  <c r="R3362" i="19" a="1"/>
  <c r="O3362" i="19" a="1"/>
  <c r="N3362" i="19" a="1"/>
  <c r="F3365" i="19" a="1"/>
  <c r="E3365" i="19" a="1"/>
  <c r="G3364" i="19" a="1"/>
  <c r="R3362" i="19" l="1"/>
  <c r="F3365" i="19"/>
  <c r="V3363" i="19"/>
  <c r="O3362" i="19"/>
  <c r="Q3362" i="19" s="1"/>
  <c r="N3362" i="19"/>
  <c r="P3362" i="19" s="1"/>
  <c r="K3363" i="19"/>
  <c r="L3363" i="19"/>
  <c r="M3363" i="19"/>
  <c r="S3363" i="19"/>
  <c r="X3363" i="19"/>
  <c r="I3363" i="19"/>
  <c r="J3363" i="19"/>
  <c r="U3363" i="19"/>
  <c r="T3363" i="19"/>
  <c r="G3364" i="19"/>
  <c r="H3362" i="19"/>
  <c r="E3365" i="19"/>
  <c r="C3367" i="19"/>
  <c r="B3366" i="19"/>
  <c r="O3363" i="19" a="1"/>
  <c r="R3364" i="19" a="1"/>
  <c r="R3363" i="19" a="1"/>
  <c r="N3363" i="19" a="1"/>
  <c r="F3366" i="19" a="1"/>
  <c r="E3366" i="19" a="1"/>
  <c r="G3365" i="19" a="1"/>
  <c r="R3363" i="19" l="1"/>
  <c r="F3366" i="19"/>
  <c r="V3364" i="19"/>
  <c r="W3364" i="19"/>
  <c r="O3363" i="19"/>
  <c r="Q3363" i="19" s="1"/>
  <c r="N3363" i="19"/>
  <c r="P3363" i="19" s="1"/>
  <c r="K3364" i="19"/>
  <c r="L3364" i="19"/>
  <c r="M3364" i="19"/>
  <c r="H3363" i="19"/>
  <c r="T3364" i="19"/>
  <c r="X3364" i="19"/>
  <c r="S3364" i="19"/>
  <c r="U3364" i="19"/>
  <c r="I3364" i="19"/>
  <c r="J3364" i="19"/>
  <c r="G3365" i="19"/>
  <c r="W3365" i="19" s="1"/>
  <c r="R3364" i="19"/>
  <c r="E3366" i="19"/>
  <c r="C3368" i="19"/>
  <c r="B3367" i="19"/>
  <c r="O3364" i="19" a="1"/>
  <c r="N3364" i="19" a="1"/>
  <c r="F3367" i="19" a="1"/>
  <c r="E3367" i="19" a="1"/>
  <c r="G3366" i="19" a="1"/>
  <c r="F3367" i="19" l="1"/>
  <c r="V3365" i="19"/>
  <c r="O3364" i="19"/>
  <c r="Q3364" i="19" s="1"/>
  <c r="N3364" i="19"/>
  <c r="P3364" i="19" s="1"/>
  <c r="K3365" i="19"/>
  <c r="L3365" i="19"/>
  <c r="M3365" i="19"/>
  <c r="J3365" i="19"/>
  <c r="S3365" i="19"/>
  <c r="T3365" i="19"/>
  <c r="X3365" i="19"/>
  <c r="I3365" i="19"/>
  <c r="U3365" i="19"/>
  <c r="G3366" i="19"/>
  <c r="H3364" i="19"/>
  <c r="E3367" i="19"/>
  <c r="C3369" i="19"/>
  <c r="B3368" i="19"/>
  <c r="R3365" i="19" a="1"/>
  <c r="N3365" i="19" a="1"/>
  <c r="O3365" i="19" a="1"/>
  <c r="R3366" i="19" a="1"/>
  <c r="F3368" i="19" a="1"/>
  <c r="E3368" i="19" a="1"/>
  <c r="G3367" i="19" a="1"/>
  <c r="R3365" i="19" l="1"/>
  <c r="F3368" i="19"/>
  <c r="V3366" i="19"/>
  <c r="W3366" i="19"/>
  <c r="O3365" i="19"/>
  <c r="Q3365" i="19" s="1"/>
  <c r="N3365" i="19"/>
  <c r="M3366" i="19"/>
  <c r="K3366" i="19"/>
  <c r="L3366" i="19"/>
  <c r="T3366" i="19"/>
  <c r="I3366" i="19"/>
  <c r="J3366" i="19"/>
  <c r="S3366" i="19"/>
  <c r="X3366" i="19"/>
  <c r="U3366" i="19"/>
  <c r="G3367" i="19"/>
  <c r="W3367" i="19" s="1"/>
  <c r="R3366" i="19"/>
  <c r="E3368" i="19"/>
  <c r="C3370" i="19"/>
  <c r="B3369" i="19"/>
  <c r="O3366" i="19" a="1"/>
  <c r="N3366" i="19" a="1"/>
  <c r="F3369" i="19" a="1"/>
  <c r="E3369" i="19" a="1"/>
  <c r="G3368" i="19" a="1"/>
  <c r="F3369" i="19" l="1"/>
  <c r="V3367" i="19"/>
  <c r="O3366" i="19"/>
  <c r="Q3366" i="19" s="1"/>
  <c r="H3365" i="19"/>
  <c r="P3365" i="19"/>
  <c r="N3366" i="19"/>
  <c r="P3366" i="19" s="1"/>
  <c r="K3367" i="19"/>
  <c r="L3367" i="19"/>
  <c r="M3367" i="19"/>
  <c r="U3367" i="19"/>
  <c r="X3367" i="19"/>
  <c r="T3367" i="19"/>
  <c r="S3367" i="19"/>
  <c r="I3367" i="19"/>
  <c r="J3367" i="19"/>
  <c r="G3368" i="19"/>
  <c r="W3368" i="19" s="1"/>
  <c r="H3366" i="19"/>
  <c r="E3369" i="19"/>
  <c r="C3371" i="19"/>
  <c r="B3370" i="19"/>
  <c r="R3367" i="19" a="1"/>
  <c r="O3367" i="19" a="1"/>
  <c r="N3367" i="19" a="1"/>
  <c r="F3370" i="19" a="1"/>
  <c r="G3369" i="19" a="1"/>
  <c r="E3370" i="19" a="1"/>
  <c r="R3367" i="19" l="1"/>
  <c r="F3370" i="19"/>
  <c r="V3368" i="19"/>
  <c r="O3367" i="19"/>
  <c r="Q3367" i="19" s="1"/>
  <c r="N3367" i="19"/>
  <c r="P3367" i="19" s="1"/>
  <c r="K3368" i="19"/>
  <c r="L3368" i="19"/>
  <c r="M3368" i="19"/>
  <c r="S3368" i="19"/>
  <c r="X3368" i="19"/>
  <c r="J3368" i="19"/>
  <c r="I3368" i="19"/>
  <c r="U3368" i="19"/>
  <c r="T3368" i="19"/>
  <c r="G3369" i="19"/>
  <c r="H3367" i="19"/>
  <c r="E3370" i="19"/>
  <c r="C3372" i="19"/>
  <c r="B3371" i="19"/>
  <c r="R3368" i="19" a="1"/>
  <c r="O3368" i="19" a="1"/>
  <c r="R3369" i="19" a="1"/>
  <c r="N3368" i="19" a="1"/>
  <c r="F3371" i="19" a="1"/>
  <c r="E3371" i="19" a="1"/>
  <c r="G3370" i="19" a="1"/>
  <c r="R3368" i="19" l="1"/>
  <c r="F3371" i="19"/>
  <c r="V3369" i="19"/>
  <c r="W3369" i="19"/>
  <c r="O3368" i="19"/>
  <c r="Q3368" i="19" s="1"/>
  <c r="N3368" i="19"/>
  <c r="P3368" i="19" s="1"/>
  <c r="L3369" i="19"/>
  <c r="M3369" i="19"/>
  <c r="K3369" i="19"/>
  <c r="I3369" i="19"/>
  <c r="T3369" i="19"/>
  <c r="X3369" i="19"/>
  <c r="U3369" i="19"/>
  <c r="J3369" i="19"/>
  <c r="S3369" i="19"/>
  <c r="G3370" i="19"/>
  <c r="H3368" i="19"/>
  <c r="R3369" i="19"/>
  <c r="E3371" i="19"/>
  <c r="C3373" i="19"/>
  <c r="B3372" i="19"/>
  <c r="O3369" i="19" a="1"/>
  <c r="N3369" i="19" a="1"/>
  <c r="R3370" i="19" a="1"/>
  <c r="F3372" i="19" a="1"/>
  <c r="G3371" i="19" a="1"/>
  <c r="E3372" i="19" a="1"/>
  <c r="F3372" i="19" l="1"/>
  <c r="V3370" i="19"/>
  <c r="W3370" i="19"/>
  <c r="O3369" i="19"/>
  <c r="Q3369" i="19" s="1"/>
  <c r="N3369" i="19"/>
  <c r="P3369" i="19" s="1"/>
  <c r="K3370" i="19"/>
  <c r="L3370" i="19"/>
  <c r="M3370" i="19"/>
  <c r="X3370" i="19"/>
  <c r="J3370" i="19"/>
  <c r="U3370" i="19"/>
  <c r="S3370" i="19"/>
  <c r="I3370" i="19"/>
  <c r="T3370" i="19"/>
  <c r="G3371" i="19"/>
  <c r="H3369" i="19"/>
  <c r="R3370" i="19"/>
  <c r="E3372" i="19"/>
  <c r="C3374" i="19"/>
  <c r="B3373" i="19"/>
  <c r="N3370" i="19" a="1"/>
  <c r="O3370" i="19" a="1"/>
  <c r="R3371" i="19" a="1"/>
  <c r="F3373" i="19" a="1"/>
  <c r="G3372" i="19" a="1"/>
  <c r="E3373" i="19" a="1"/>
  <c r="F3373" i="19" l="1"/>
  <c r="V3371" i="19"/>
  <c r="W3371" i="19"/>
  <c r="O3370" i="19"/>
  <c r="Q3370" i="19" s="1"/>
  <c r="N3370" i="19"/>
  <c r="P3370" i="19" s="1"/>
  <c r="K3371" i="19"/>
  <c r="L3371" i="19"/>
  <c r="M3371" i="19"/>
  <c r="H3370" i="19"/>
  <c r="S3371" i="19"/>
  <c r="T3371" i="19"/>
  <c r="X3371" i="19"/>
  <c r="I3371" i="19"/>
  <c r="J3371" i="19"/>
  <c r="U3371" i="19"/>
  <c r="G3372" i="19"/>
  <c r="W3372" i="19" s="1"/>
  <c r="R3371" i="19"/>
  <c r="E3373" i="19"/>
  <c r="C3375" i="19"/>
  <c r="B3374" i="19"/>
  <c r="O3371" i="19" a="1"/>
  <c r="N3371" i="19" a="1"/>
  <c r="F3374" i="19" a="1"/>
  <c r="E3374" i="19" a="1"/>
  <c r="G3373" i="19" a="1"/>
  <c r="F3374" i="19" l="1"/>
  <c r="V3372" i="19"/>
  <c r="O3371" i="19"/>
  <c r="Q3371" i="19" s="1"/>
  <c r="N3371" i="19"/>
  <c r="K3372" i="19"/>
  <c r="L3372" i="19"/>
  <c r="M3372" i="19"/>
  <c r="X3372" i="19"/>
  <c r="U3372" i="19"/>
  <c r="T3372" i="19"/>
  <c r="J3372" i="19"/>
  <c r="I3372" i="19"/>
  <c r="S3372" i="19"/>
  <c r="G3373" i="19"/>
  <c r="W3373" i="19" s="1"/>
  <c r="E3374" i="19"/>
  <c r="C3376" i="19"/>
  <c r="B3375" i="19"/>
  <c r="O3372" i="19" a="1"/>
  <c r="R3372" i="19" a="1"/>
  <c r="N3372" i="19" a="1"/>
  <c r="F3375" i="19" a="1"/>
  <c r="E3375" i="19" a="1"/>
  <c r="G3374" i="19" a="1"/>
  <c r="R3372" i="19" l="1"/>
  <c r="F3375" i="19"/>
  <c r="V3373" i="19"/>
  <c r="O3372" i="19"/>
  <c r="Q3372" i="19" s="1"/>
  <c r="H3371" i="19"/>
  <c r="P3371" i="19"/>
  <c r="N3372" i="19"/>
  <c r="P3372" i="19" s="1"/>
  <c r="K3373" i="19"/>
  <c r="L3373" i="19"/>
  <c r="M3373" i="19"/>
  <c r="T3373" i="19"/>
  <c r="S3373" i="19"/>
  <c r="X3373" i="19"/>
  <c r="J3373" i="19"/>
  <c r="H3372" i="19"/>
  <c r="U3373" i="19"/>
  <c r="I3373" i="19"/>
  <c r="G3374" i="19"/>
  <c r="E3375" i="19"/>
  <c r="C3377" i="19"/>
  <c r="B3376" i="19"/>
  <c r="R3374" i="19" a="1"/>
  <c r="O3373" i="19" a="1"/>
  <c r="R3373" i="19" a="1"/>
  <c r="N3373" i="19" a="1"/>
  <c r="F3376" i="19" a="1"/>
  <c r="E3376" i="19" a="1"/>
  <c r="G3375" i="19" a="1"/>
  <c r="R3373" i="19" l="1"/>
  <c r="F3376" i="19"/>
  <c r="V3374" i="19"/>
  <c r="W3374" i="19"/>
  <c r="O3373" i="19"/>
  <c r="Q3373" i="19" s="1"/>
  <c r="N3373" i="19"/>
  <c r="P3373" i="19" s="1"/>
  <c r="M3374" i="19"/>
  <c r="K3374" i="19"/>
  <c r="L3374" i="19"/>
  <c r="J3374" i="19"/>
  <c r="X3374" i="19"/>
  <c r="S3374" i="19"/>
  <c r="I3374" i="19"/>
  <c r="T3374" i="19"/>
  <c r="H3373" i="19"/>
  <c r="U3374" i="19"/>
  <c r="G3375" i="19"/>
  <c r="W3375" i="19" s="1"/>
  <c r="R3374" i="19"/>
  <c r="E3376" i="19"/>
  <c r="C3378" i="19"/>
  <c r="B3377" i="19"/>
  <c r="O3374" i="19" a="1"/>
  <c r="N3374" i="19" a="1"/>
  <c r="F3377" i="19" a="1"/>
  <c r="G3376" i="19" a="1"/>
  <c r="E3377" i="19" a="1"/>
  <c r="F3377" i="19" l="1"/>
  <c r="V3375" i="19"/>
  <c r="O3374" i="19"/>
  <c r="Q3374" i="19" s="1"/>
  <c r="N3374" i="19"/>
  <c r="P3374" i="19" s="1"/>
  <c r="K3375" i="19"/>
  <c r="L3375" i="19"/>
  <c r="M3375" i="19"/>
  <c r="H3374" i="19"/>
  <c r="X3375" i="19"/>
  <c r="I3375" i="19"/>
  <c r="J3375" i="19"/>
  <c r="T3375" i="19"/>
  <c r="S3375" i="19"/>
  <c r="U3375" i="19"/>
  <c r="G3376" i="19"/>
  <c r="W3376" i="19" s="1"/>
  <c r="E3377" i="19"/>
  <c r="C3379" i="19"/>
  <c r="B3378" i="19"/>
  <c r="R3375" i="19" a="1"/>
  <c r="O3375" i="19" a="1"/>
  <c r="N3375" i="19" a="1"/>
  <c r="F3378" i="19" a="1"/>
  <c r="E3378" i="19" a="1"/>
  <c r="G3377" i="19" a="1"/>
  <c r="R3375" i="19" l="1"/>
  <c r="F3378" i="19"/>
  <c r="V3376" i="19"/>
  <c r="O3375" i="19"/>
  <c r="Q3375" i="19" s="1"/>
  <c r="N3375" i="19"/>
  <c r="P3375" i="19" s="1"/>
  <c r="K3376" i="19"/>
  <c r="L3376" i="19"/>
  <c r="M3376" i="19"/>
  <c r="U3376" i="19"/>
  <c r="J3376" i="19"/>
  <c r="S3376" i="19"/>
  <c r="T3376" i="19"/>
  <c r="X3376" i="19"/>
  <c r="I3376" i="19"/>
  <c r="G3377" i="19"/>
  <c r="H3375" i="19"/>
  <c r="E3378" i="19"/>
  <c r="C3380" i="19"/>
  <c r="B3379" i="19"/>
  <c r="O3376" i="19" a="1"/>
  <c r="R3376" i="19" a="1"/>
  <c r="N3376" i="19" a="1"/>
  <c r="R3377" i="19" a="1"/>
  <c r="F3379" i="19" a="1"/>
  <c r="E3379" i="19" a="1"/>
  <c r="G3378" i="19" a="1"/>
  <c r="R3376" i="19" l="1"/>
  <c r="F3379" i="19"/>
  <c r="V3377" i="19"/>
  <c r="W3377" i="19"/>
  <c r="O3376" i="19"/>
  <c r="Q3376" i="19" s="1"/>
  <c r="N3376" i="19"/>
  <c r="P3376" i="19" s="1"/>
  <c r="L3377" i="19"/>
  <c r="M3377" i="19"/>
  <c r="K3377" i="19"/>
  <c r="T3377" i="19"/>
  <c r="S3377" i="19"/>
  <c r="J3377" i="19"/>
  <c r="X3377" i="19"/>
  <c r="I3377" i="19"/>
  <c r="U3377" i="19"/>
  <c r="G3378" i="19"/>
  <c r="H3376" i="19"/>
  <c r="R3377" i="19"/>
  <c r="E3379" i="19"/>
  <c r="C3381" i="19"/>
  <c r="B3380" i="19"/>
  <c r="N3377" i="19" a="1"/>
  <c r="O3377" i="19" a="1"/>
  <c r="R3378" i="19" a="1"/>
  <c r="F3380" i="19" a="1"/>
  <c r="G3379" i="19" a="1"/>
  <c r="E3380" i="19" a="1"/>
  <c r="F3380" i="19" l="1"/>
  <c r="V3378" i="19"/>
  <c r="W3378" i="19"/>
  <c r="O3377" i="19"/>
  <c r="Q3377" i="19" s="1"/>
  <c r="N3377" i="19"/>
  <c r="P3377" i="19" s="1"/>
  <c r="K3378" i="19"/>
  <c r="L3378" i="19"/>
  <c r="M3378" i="19"/>
  <c r="I3378" i="19"/>
  <c r="T3378" i="19"/>
  <c r="S3378" i="19"/>
  <c r="X3378" i="19"/>
  <c r="J3378" i="19"/>
  <c r="U3378" i="19"/>
  <c r="G3379" i="19"/>
  <c r="H3377" i="19"/>
  <c r="R3378" i="19"/>
  <c r="E3380" i="19"/>
  <c r="C3382" i="19"/>
  <c r="B3381" i="19"/>
  <c r="O3378" i="19" a="1"/>
  <c r="N3378" i="19" a="1"/>
  <c r="R3379" i="19" a="1"/>
  <c r="F3381" i="19" a="1"/>
  <c r="G3380" i="19" a="1"/>
  <c r="E3381" i="19" a="1"/>
  <c r="F3381" i="19" l="1"/>
  <c r="V3379" i="19"/>
  <c r="W3379" i="19"/>
  <c r="O3378" i="19"/>
  <c r="Q3378" i="19" s="1"/>
  <c r="N3378" i="19"/>
  <c r="P3378" i="19" s="1"/>
  <c r="H3378" i="19"/>
  <c r="K3379" i="19"/>
  <c r="L3379" i="19"/>
  <c r="M3379" i="19"/>
  <c r="U3379" i="19"/>
  <c r="T3379" i="19"/>
  <c r="J3379" i="19"/>
  <c r="S3379" i="19"/>
  <c r="X3379" i="19"/>
  <c r="I3379" i="19"/>
  <c r="G3380" i="19"/>
  <c r="W3380" i="19" s="1"/>
  <c r="R3379" i="19"/>
  <c r="E3381" i="19"/>
  <c r="C3383" i="19"/>
  <c r="B3382" i="19"/>
  <c r="N3379" i="19" a="1"/>
  <c r="O3379" i="19" a="1"/>
  <c r="F3382" i="19" a="1"/>
  <c r="G3381" i="19" a="1"/>
  <c r="E3382" i="19" a="1"/>
  <c r="F3382" i="19" l="1"/>
  <c r="V3380" i="19"/>
  <c r="O3379" i="19"/>
  <c r="Q3379" i="19" s="1"/>
  <c r="N3379" i="19"/>
  <c r="P3379" i="19" s="1"/>
  <c r="K3380" i="19"/>
  <c r="L3380" i="19"/>
  <c r="M3380" i="19"/>
  <c r="J3380" i="19"/>
  <c r="U3380" i="19"/>
  <c r="T3380" i="19"/>
  <c r="S3380" i="19"/>
  <c r="I3380" i="19"/>
  <c r="X3380" i="19"/>
  <c r="H3379" i="19"/>
  <c r="G3381" i="19"/>
  <c r="W3381" i="19" s="1"/>
  <c r="E3382" i="19"/>
  <c r="C3384" i="19"/>
  <c r="B3383" i="19"/>
  <c r="N3380" i="19" a="1"/>
  <c r="R3380" i="19" a="1"/>
  <c r="O3380" i="19" a="1"/>
  <c r="F3383" i="19" a="1"/>
  <c r="G3382" i="19" a="1"/>
  <c r="E3383" i="19" a="1"/>
  <c r="R3380" i="19" l="1"/>
  <c r="F3383" i="19"/>
  <c r="V3381" i="19"/>
  <c r="O3380" i="19"/>
  <c r="Q3380" i="19" s="1"/>
  <c r="N3380" i="19"/>
  <c r="P3380" i="19" s="1"/>
  <c r="K3381" i="19"/>
  <c r="L3381" i="19"/>
  <c r="M3381" i="19"/>
  <c r="I3381" i="19"/>
  <c r="X3381" i="19"/>
  <c r="J3381" i="19"/>
  <c r="S3381" i="19"/>
  <c r="U3381" i="19"/>
  <c r="T3381" i="19"/>
  <c r="H3380" i="19"/>
  <c r="G3382" i="19"/>
  <c r="W3382" i="19" s="1"/>
  <c r="E3383" i="19"/>
  <c r="C3385" i="19"/>
  <c r="B3384" i="19"/>
  <c r="O3381" i="19" a="1"/>
  <c r="R3381" i="19" a="1"/>
  <c r="N3381" i="19" a="1"/>
  <c r="F3384" i="19" a="1"/>
  <c r="G3383" i="19" a="1"/>
  <c r="E3384" i="19" a="1"/>
  <c r="R3381" i="19" l="1"/>
  <c r="F3384" i="19"/>
  <c r="V3382" i="19"/>
  <c r="O3381" i="19"/>
  <c r="Q3381" i="19" s="1"/>
  <c r="N3381" i="19"/>
  <c r="P3381" i="19" s="1"/>
  <c r="M3382" i="19"/>
  <c r="K3382" i="19"/>
  <c r="L3382" i="19"/>
  <c r="S3382" i="19"/>
  <c r="H3381" i="19"/>
  <c r="J3382" i="19"/>
  <c r="T3382" i="19"/>
  <c r="I3382" i="19"/>
  <c r="U3382" i="19"/>
  <c r="X3382" i="19"/>
  <c r="G3383" i="19"/>
  <c r="W3383" i="19" s="1"/>
  <c r="E3384" i="19"/>
  <c r="C3386" i="19"/>
  <c r="B3385" i="19"/>
  <c r="R3382" i="19" a="1"/>
  <c r="O3382" i="19" a="1"/>
  <c r="N3382" i="19" a="1"/>
  <c r="F3385" i="19" a="1"/>
  <c r="E3385" i="19" a="1"/>
  <c r="G3384" i="19" a="1"/>
  <c r="R3382" i="19" l="1"/>
  <c r="F3385" i="19"/>
  <c r="V3383" i="19"/>
  <c r="O3382" i="19"/>
  <c r="Q3382" i="19" s="1"/>
  <c r="N3382" i="19"/>
  <c r="K3383" i="19"/>
  <c r="L3383" i="19"/>
  <c r="M3383" i="19"/>
  <c r="I3383" i="19"/>
  <c r="S3383" i="19"/>
  <c r="T3383" i="19"/>
  <c r="X3383" i="19"/>
  <c r="J3383" i="19"/>
  <c r="U3383" i="19"/>
  <c r="G3384" i="19"/>
  <c r="W3384" i="19" s="1"/>
  <c r="E3385" i="19"/>
  <c r="C3387" i="19"/>
  <c r="B3386" i="19"/>
  <c r="R3383" i="19" a="1"/>
  <c r="N3383" i="19" a="1"/>
  <c r="O3383" i="19" a="1"/>
  <c r="F3386" i="19" a="1"/>
  <c r="G3385" i="19" a="1"/>
  <c r="E3386" i="19" a="1"/>
  <c r="R3383" i="19" l="1"/>
  <c r="F3386" i="19"/>
  <c r="V3384" i="19"/>
  <c r="O3383" i="19"/>
  <c r="Q3383" i="19" s="1"/>
  <c r="H3382" i="19"/>
  <c r="P3382" i="19"/>
  <c r="N3383" i="19"/>
  <c r="K3384" i="19"/>
  <c r="L3384" i="19"/>
  <c r="M3384" i="19"/>
  <c r="U3384" i="19"/>
  <c r="T3384" i="19"/>
  <c r="I3384" i="19"/>
  <c r="X3384" i="19"/>
  <c r="S3384" i="19"/>
  <c r="J3384" i="19"/>
  <c r="G3385" i="19"/>
  <c r="W3385" i="19" s="1"/>
  <c r="E3386" i="19"/>
  <c r="C3388" i="19"/>
  <c r="B3387" i="19"/>
  <c r="O3384" i="19" a="1"/>
  <c r="R3384" i="19" a="1"/>
  <c r="N3384" i="19" a="1"/>
  <c r="F3387" i="19" a="1"/>
  <c r="E3387" i="19" a="1"/>
  <c r="G3386" i="19" a="1"/>
  <c r="R3384" i="19" l="1"/>
  <c r="F3387" i="19"/>
  <c r="V3385" i="19"/>
  <c r="O3384" i="19"/>
  <c r="Q3384" i="19" s="1"/>
  <c r="H3383" i="19"/>
  <c r="P3383" i="19"/>
  <c r="N3384" i="19"/>
  <c r="P3384" i="19" s="1"/>
  <c r="L3385" i="19"/>
  <c r="M3385" i="19"/>
  <c r="K3385" i="19"/>
  <c r="J3385" i="19"/>
  <c r="U3385" i="19"/>
  <c r="I3385" i="19"/>
  <c r="X3385" i="19"/>
  <c r="T3385" i="19"/>
  <c r="S3385" i="19"/>
  <c r="H3384" i="19"/>
  <c r="G3386" i="19"/>
  <c r="E3387" i="19"/>
  <c r="C3389" i="19"/>
  <c r="B3388" i="19"/>
  <c r="N3385" i="19" a="1"/>
  <c r="R3385" i="19" a="1"/>
  <c r="O3385" i="19" a="1"/>
  <c r="F3388" i="19" a="1"/>
  <c r="E3388" i="19" a="1"/>
  <c r="G3387" i="19" a="1"/>
  <c r="R3385" i="19" l="1"/>
  <c r="F3388" i="19"/>
  <c r="V3386" i="19"/>
  <c r="W3386" i="19"/>
  <c r="O3385" i="19"/>
  <c r="Q3385" i="19" s="1"/>
  <c r="N3385" i="19"/>
  <c r="P3385" i="19" s="1"/>
  <c r="K3386" i="19"/>
  <c r="L3386" i="19"/>
  <c r="M3386" i="19"/>
  <c r="U3386" i="19"/>
  <c r="S3386" i="19"/>
  <c r="X3386" i="19"/>
  <c r="J3386" i="19"/>
  <c r="I3386" i="19"/>
  <c r="T3386" i="19"/>
  <c r="G3387" i="19"/>
  <c r="H3385" i="19"/>
  <c r="E3388" i="19"/>
  <c r="C3390" i="19"/>
  <c r="B3389" i="19"/>
  <c r="R3387" i="19" a="1"/>
  <c r="O3386" i="19" a="1"/>
  <c r="R3386" i="19" a="1"/>
  <c r="N3386" i="19" a="1"/>
  <c r="F3389" i="19" a="1"/>
  <c r="G3388" i="19" a="1"/>
  <c r="E3389" i="19" a="1"/>
  <c r="R3386" i="19" l="1"/>
  <c r="F3389" i="19"/>
  <c r="V3387" i="19"/>
  <c r="W3387" i="19"/>
  <c r="O3386" i="19"/>
  <c r="Q3386" i="19" s="1"/>
  <c r="N3386" i="19"/>
  <c r="P3386" i="19" s="1"/>
  <c r="K3387" i="19"/>
  <c r="L3387" i="19"/>
  <c r="M3387" i="19"/>
  <c r="U3387" i="19"/>
  <c r="T3387" i="19"/>
  <c r="I3387" i="19"/>
  <c r="S3387" i="19"/>
  <c r="J3387" i="19"/>
  <c r="X3387" i="19"/>
  <c r="H3386" i="19"/>
  <c r="G3388" i="19"/>
  <c r="W3388" i="19" s="1"/>
  <c r="R3387" i="19"/>
  <c r="E3389" i="19"/>
  <c r="C3391" i="19"/>
  <c r="B3390" i="19"/>
  <c r="N3387" i="19" a="1"/>
  <c r="O3387" i="19" a="1"/>
  <c r="F3390" i="19" a="1"/>
  <c r="G3389" i="19" a="1"/>
  <c r="E3390" i="19" a="1"/>
  <c r="F3390" i="19" l="1"/>
  <c r="V3388" i="19"/>
  <c r="O3387" i="19"/>
  <c r="Q3387" i="19" s="1"/>
  <c r="N3387" i="19"/>
  <c r="P3387" i="19" s="1"/>
  <c r="K3388" i="19"/>
  <c r="L3388" i="19"/>
  <c r="M3388" i="19"/>
  <c r="U3388" i="19"/>
  <c r="X3388" i="19"/>
  <c r="J3388" i="19"/>
  <c r="I3388" i="19"/>
  <c r="S3388" i="19"/>
  <c r="T3388" i="19"/>
  <c r="H3387" i="19"/>
  <c r="G3389" i="19"/>
  <c r="W3389" i="19" s="1"/>
  <c r="E3390" i="19"/>
  <c r="C3392" i="19"/>
  <c r="B3391" i="19"/>
  <c r="N3388" i="19" a="1"/>
  <c r="R3388" i="19" a="1"/>
  <c r="O3388" i="19" a="1"/>
  <c r="F3391" i="19" a="1"/>
  <c r="E3391" i="19" a="1"/>
  <c r="G3390" i="19" a="1"/>
  <c r="R3388" i="19" l="1"/>
  <c r="F3391" i="19"/>
  <c r="V3389" i="19"/>
  <c r="O3388" i="19"/>
  <c r="Q3388" i="19" s="1"/>
  <c r="N3388" i="19"/>
  <c r="P3388" i="19" s="1"/>
  <c r="K3389" i="19"/>
  <c r="L3389" i="19"/>
  <c r="M3389" i="19"/>
  <c r="S3389" i="19"/>
  <c r="U3389" i="19"/>
  <c r="I3389" i="19"/>
  <c r="J3389" i="19"/>
  <c r="X3389" i="19"/>
  <c r="T3389" i="19"/>
  <c r="H3388" i="19"/>
  <c r="G3390" i="19"/>
  <c r="W3390" i="19" s="1"/>
  <c r="E3391" i="19"/>
  <c r="C3393" i="19"/>
  <c r="B3392" i="19"/>
  <c r="O3389" i="19" a="1"/>
  <c r="R3389" i="19" a="1"/>
  <c r="N3389" i="19" a="1"/>
  <c r="F3392" i="19" a="1"/>
  <c r="E3392" i="19" a="1"/>
  <c r="G3391" i="19" a="1"/>
  <c r="R3389" i="19" l="1"/>
  <c r="F3392" i="19"/>
  <c r="V3390" i="19"/>
  <c r="O3389" i="19"/>
  <c r="Q3389" i="19" s="1"/>
  <c r="N3389" i="19"/>
  <c r="P3389" i="19" s="1"/>
  <c r="M3390" i="19"/>
  <c r="K3390" i="19"/>
  <c r="L3390" i="19"/>
  <c r="S3390" i="19"/>
  <c r="U3390" i="19"/>
  <c r="T3390" i="19"/>
  <c r="X3390" i="19"/>
  <c r="I3390" i="19"/>
  <c r="J3390" i="19"/>
  <c r="G3391" i="19"/>
  <c r="H3389" i="19"/>
  <c r="E3392" i="19"/>
  <c r="C3394" i="19"/>
  <c r="B3393" i="19"/>
  <c r="O3390" i="19" a="1"/>
  <c r="R3390" i="19" a="1"/>
  <c r="N3390" i="19" a="1"/>
  <c r="R3391" i="19" a="1"/>
  <c r="F3393" i="19" a="1"/>
  <c r="E3393" i="19" a="1"/>
  <c r="G3392" i="19" a="1"/>
  <c r="R3390" i="19" l="1"/>
  <c r="F3393" i="19"/>
  <c r="V3391" i="19"/>
  <c r="W3391" i="19"/>
  <c r="O3390" i="19"/>
  <c r="Q3390" i="19" s="1"/>
  <c r="N3390" i="19"/>
  <c r="P3390" i="19" s="1"/>
  <c r="K3391" i="19"/>
  <c r="L3391" i="19"/>
  <c r="M3391" i="19"/>
  <c r="T3391" i="19"/>
  <c r="J3391" i="19"/>
  <c r="S3391" i="19"/>
  <c r="I3391" i="19"/>
  <c r="X3391" i="19"/>
  <c r="U3391" i="19"/>
  <c r="H3390" i="19"/>
  <c r="G3392" i="19"/>
  <c r="W3392" i="19" s="1"/>
  <c r="R3391" i="19"/>
  <c r="E3393" i="19"/>
  <c r="C3395" i="19"/>
  <c r="B3394" i="19"/>
  <c r="O3391" i="19" a="1"/>
  <c r="N3391" i="19" a="1"/>
  <c r="F3394" i="19" a="1"/>
  <c r="E3394" i="19" a="1"/>
  <c r="G3393" i="19" a="1"/>
  <c r="F3394" i="19" l="1"/>
  <c r="V3392" i="19"/>
  <c r="O3391" i="19"/>
  <c r="Q3391" i="19" s="1"/>
  <c r="N3391" i="19"/>
  <c r="P3391" i="19" s="1"/>
  <c r="K3392" i="19"/>
  <c r="L3392" i="19"/>
  <c r="M3392" i="19"/>
  <c r="J3392" i="19"/>
  <c r="T3392" i="19"/>
  <c r="S3392" i="19"/>
  <c r="I3392" i="19"/>
  <c r="X3392" i="19"/>
  <c r="U3392" i="19"/>
  <c r="G3393" i="19"/>
  <c r="H3391" i="19"/>
  <c r="E3394" i="19"/>
  <c r="C3396" i="19"/>
  <c r="B3395" i="19"/>
  <c r="R3393" i="19" a="1"/>
  <c r="R3392" i="19" a="1"/>
  <c r="O3392" i="19" a="1"/>
  <c r="N3392" i="19" a="1"/>
  <c r="F3395" i="19" a="1"/>
  <c r="E3395" i="19" a="1"/>
  <c r="G3394" i="19" a="1"/>
  <c r="R3392" i="19" l="1"/>
  <c r="F3395" i="19"/>
  <c r="V3393" i="19"/>
  <c r="W3393" i="19"/>
  <c r="O3392" i="19"/>
  <c r="Q3392" i="19" s="1"/>
  <c r="N3392" i="19"/>
  <c r="P3392" i="19" s="1"/>
  <c r="L3393" i="19"/>
  <c r="M3393" i="19"/>
  <c r="K3393" i="19"/>
  <c r="X3393" i="19"/>
  <c r="I3393" i="19"/>
  <c r="J3393" i="19"/>
  <c r="S3393" i="19"/>
  <c r="T3393" i="19"/>
  <c r="U3393" i="19"/>
  <c r="G3394" i="19"/>
  <c r="H3392" i="19"/>
  <c r="R3393" i="19"/>
  <c r="E3395" i="19"/>
  <c r="C3397" i="19"/>
  <c r="B3396" i="19"/>
  <c r="O3393" i="19" a="1"/>
  <c r="N3393" i="19" a="1"/>
  <c r="R3394" i="19" a="1"/>
  <c r="F3396" i="19" a="1"/>
  <c r="G3395" i="19" a="1"/>
  <c r="E3396" i="19" a="1"/>
  <c r="F3396" i="19" l="1"/>
  <c r="V3394" i="19"/>
  <c r="W3394" i="19"/>
  <c r="O3393" i="19"/>
  <c r="Q3393" i="19" s="1"/>
  <c r="N3393" i="19"/>
  <c r="P3393" i="19" s="1"/>
  <c r="K3394" i="19"/>
  <c r="L3394" i="19"/>
  <c r="M3394" i="19"/>
  <c r="T3394" i="19"/>
  <c r="J3394" i="19"/>
  <c r="I3394" i="19"/>
  <c r="X3394" i="19"/>
  <c r="U3394" i="19"/>
  <c r="S3394" i="19"/>
  <c r="G3395" i="19"/>
  <c r="H3393" i="19"/>
  <c r="R3394" i="19"/>
  <c r="E3396" i="19"/>
  <c r="C3398" i="19"/>
  <c r="B3397" i="19"/>
  <c r="O3394" i="19" a="1"/>
  <c r="N3394" i="19" a="1"/>
  <c r="R3395" i="19" a="1"/>
  <c r="F3397" i="19" a="1"/>
  <c r="G3396" i="19" a="1"/>
  <c r="E3397" i="19" a="1"/>
  <c r="F3397" i="19" l="1"/>
  <c r="V3395" i="19"/>
  <c r="W3395" i="19"/>
  <c r="O3394" i="19"/>
  <c r="Q3394" i="19" s="1"/>
  <c r="N3394" i="19"/>
  <c r="P3394" i="19" s="1"/>
  <c r="K3395" i="19"/>
  <c r="L3395" i="19"/>
  <c r="M3395" i="19"/>
  <c r="U3395" i="19"/>
  <c r="X3395" i="19"/>
  <c r="I3395" i="19"/>
  <c r="J3395" i="19"/>
  <c r="T3395" i="19"/>
  <c r="S3395" i="19"/>
  <c r="G3396" i="19"/>
  <c r="R3395" i="19"/>
  <c r="H3394" i="19"/>
  <c r="E3397" i="19"/>
  <c r="C3399" i="19"/>
  <c r="B3398" i="19"/>
  <c r="O3395" i="19" a="1"/>
  <c r="N3395" i="19" a="1"/>
  <c r="R3396" i="19" a="1"/>
  <c r="F3398" i="19" a="1"/>
  <c r="G3397" i="19" a="1"/>
  <c r="E3398" i="19" a="1"/>
  <c r="F3398" i="19" l="1"/>
  <c r="V3396" i="19"/>
  <c r="W3396" i="19"/>
  <c r="O3395" i="19"/>
  <c r="Q3395" i="19" s="1"/>
  <c r="N3395" i="19"/>
  <c r="P3395" i="19" s="1"/>
  <c r="K3396" i="19"/>
  <c r="L3396" i="19"/>
  <c r="M3396" i="19"/>
  <c r="T3396" i="19"/>
  <c r="X3396" i="19"/>
  <c r="S3396" i="19"/>
  <c r="I3396" i="19"/>
  <c r="J3396" i="19"/>
  <c r="U3396" i="19"/>
  <c r="G3397" i="19"/>
  <c r="H3395" i="19"/>
  <c r="R3396" i="19"/>
  <c r="E3398" i="19"/>
  <c r="C3400" i="19"/>
  <c r="B3399" i="19"/>
  <c r="N3396" i="19" a="1"/>
  <c r="O3396" i="19" a="1"/>
  <c r="R3397" i="19" a="1"/>
  <c r="F3399" i="19" a="1"/>
  <c r="G3398" i="19" a="1"/>
  <c r="E3399" i="19" a="1"/>
  <c r="F3399" i="19" l="1"/>
  <c r="V3397" i="19"/>
  <c r="W3397" i="19"/>
  <c r="O3396" i="19"/>
  <c r="Q3396" i="19" s="1"/>
  <c r="N3396" i="19"/>
  <c r="P3396" i="19" s="1"/>
  <c r="K3397" i="19"/>
  <c r="L3397" i="19"/>
  <c r="M3397" i="19"/>
  <c r="U3397" i="19"/>
  <c r="I3397" i="19"/>
  <c r="S3397" i="19"/>
  <c r="J3397" i="19"/>
  <c r="X3397" i="19"/>
  <c r="T3397" i="19"/>
  <c r="G3398" i="19"/>
  <c r="H3396" i="19"/>
  <c r="R3397" i="19"/>
  <c r="E3399" i="19"/>
  <c r="C3401" i="19"/>
  <c r="B3400" i="19"/>
  <c r="N3397" i="19" a="1"/>
  <c r="O3397" i="19" a="1"/>
  <c r="F3400" i="19" a="1"/>
  <c r="G3399" i="19" a="1"/>
  <c r="E3400" i="19" a="1"/>
  <c r="F3400" i="19" l="1"/>
  <c r="V3398" i="19"/>
  <c r="W3398" i="19"/>
  <c r="O3397" i="19"/>
  <c r="Q3397" i="19" s="1"/>
  <c r="N3397" i="19"/>
  <c r="P3397" i="19" s="1"/>
  <c r="M3398" i="19"/>
  <c r="K3398" i="19"/>
  <c r="L3398" i="19"/>
  <c r="T3398" i="19"/>
  <c r="H3397" i="19"/>
  <c r="J3398" i="19"/>
  <c r="I3398" i="19"/>
  <c r="S3398" i="19"/>
  <c r="X3398" i="19"/>
  <c r="U3398" i="19"/>
  <c r="G3399" i="19"/>
  <c r="W3399" i="19" s="1"/>
  <c r="E3400" i="19"/>
  <c r="C3402" i="19"/>
  <c r="B3401" i="19"/>
  <c r="R3398" i="19" a="1"/>
  <c r="O3398" i="19" a="1"/>
  <c r="N3398" i="19" a="1"/>
  <c r="F3401" i="19" a="1"/>
  <c r="G3400" i="19" a="1"/>
  <c r="E3401" i="19" a="1"/>
  <c r="R3398" i="19" l="1"/>
  <c r="F3401" i="19"/>
  <c r="V3399" i="19"/>
  <c r="O3398" i="19"/>
  <c r="Q3398" i="19" s="1"/>
  <c r="N3398" i="19"/>
  <c r="K3399" i="19"/>
  <c r="L3399" i="19"/>
  <c r="M3399" i="19"/>
  <c r="J3399" i="19"/>
  <c r="U3399" i="19"/>
  <c r="T3399" i="19"/>
  <c r="S3399" i="19"/>
  <c r="I3399" i="19"/>
  <c r="X3399" i="19"/>
  <c r="G3400" i="19"/>
  <c r="W3400" i="19" s="1"/>
  <c r="E3401" i="19"/>
  <c r="C3403" i="19"/>
  <c r="B3402" i="19"/>
  <c r="N3399" i="19" a="1"/>
  <c r="R3399" i="19" a="1"/>
  <c r="O3399" i="19" a="1"/>
  <c r="F3402" i="19" a="1"/>
  <c r="E3402" i="19" a="1"/>
  <c r="G3401" i="19" a="1"/>
  <c r="R3399" i="19" l="1"/>
  <c r="F3402" i="19"/>
  <c r="V3400" i="19"/>
  <c r="O3399" i="19"/>
  <c r="Q3399" i="19" s="1"/>
  <c r="H3398" i="19"/>
  <c r="P3398" i="19"/>
  <c r="N3399" i="19"/>
  <c r="P3399" i="19" s="1"/>
  <c r="K3400" i="19"/>
  <c r="L3400" i="19"/>
  <c r="M3400" i="19"/>
  <c r="X3400" i="19"/>
  <c r="T3400" i="19"/>
  <c r="U3400" i="19"/>
  <c r="I3400" i="19"/>
  <c r="S3400" i="19"/>
  <c r="J3400" i="19"/>
  <c r="H3399" i="19"/>
  <c r="G3401" i="19"/>
  <c r="E3402" i="19"/>
  <c r="C3404" i="19"/>
  <c r="B3403" i="19"/>
  <c r="R3400" i="19" a="1"/>
  <c r="N3400" i="19" a="1"/>
  <c r="O3400" i="19" a="1"/>
  <c r="F3403" i="19" a="1"/>
  <c r="E3403" i="19" a="1"/>
  <c r="G3402" i="19" a="1"/>
  <c r="R3400" i="19" l="1"/>
  <c r="F3403" i="19"/>
  <c r="V3401" i="19"/>
  <c r="W3401" i="19"/>
  <c r="O3400" i="19"/>
  <c r="Q3400" i="19" s="1"/>
  <c r="N3400" i="19"/>
  <c r="P3400" i="19" s="1"/>
  <c r="L3401" i="19"/>
  <c r="M3401" i="19"/>
  <c r="K3401" i="19"/>
  <c r="X3401" i="19"/>
  <c r="T3401" i="19"/>
  <c r="I3401" i="19"/>
  <c r="J3401" i="19"/>
  <c r="U3401" i="19"/>
  <c r="S3401" i="19"/>
  <c r="G3402" i="19"/>
  <c r="W3402" i="19" s="1"/>
  <c r="H3400" i="19"/>
  <c r="E3403" i="19"/>
  <c r="C3405" i="19"/>
  <c r="B3404" i="19"/>
  <c r="O3401" i="19" a="1"/>
  <c r="N3401" i="19" a="1"/>
  <c r="R3401" i="19" a="1"/>
  <c r="F3404" i="19" a="1"/>
  <c r="G3403" i="19" a="1"/>
  <c r="E3404" i="19" a="1"/>
  <c r="R3401" i="19" l="1"/>
  <c r="F3404" i="19"/>
  <c r="V3402" i="19"/>
  <c r="O3401" i="19"/>
  <c r="Q3401" i="19" s="1"/>
  <c r="N3401" i="19"/>
  <c r="P3401" i="19" s="1"/>
  <c r="H3401" i="19"/>
  <c r="K3402" i="19"/>
  <c r="L3402" i="19"/>
  <c r="M3402" i="19"/>
  <c r="X3402" i="19"/>
  <c r="T3402" i="19"/>
  <c r="J3402" i="19"/>
  <c r="I3402" i="19"/>
  <c r="U3402" i="19"/>
  <c r="S3402" i="19"/>
  <c r="G3403" i="19"/>
  <c r="W3403" i="19" s="1"/>
  <c r="E3404" i="19"/>
  <c r="C3406" i="19"/>
  <c r="B3405" i="19"/>
  <c r="R3402" i="19" a="1"/>
  <c r="O3402" i="19" a="1"/>
  <c r="N3402" i="19" a="1"/>
  <c r="F3405" i="19" a="1"/>
  <c r="E3405" i="19" a="1"/>
  <c r="G3404" i="19" a="1"/>
  <c r="R3402" i="19" l="1"/>
  <c r="F3405" i="19"/>
  <c r="V3403" i="19"/>
  <c r="O3402" i="19"/>
  <c r="Q3402" i="19" s="1"/>
  <c r="N3402" i="19"/>
  <c r="P3402" i="19" s="1"/>
  <c r="K3403" i="19"/>
  <c r="L3403" i="19"/>
  <c r="M3403" i="19"/>
  <c r="T3403" i="19"/>
  <c r="U3403" i="19"/>
  <c r="X3403" i="19"/>
  <c r="J3403" i="19"/>
  <c r="I3403" i="19"/>
  <c r="S3403" i="19"/>
  <c r="H3402" i="19"/>
  <c r="G3404" i="19"/>
  <c r="W3404" i="19" s="1"/>
  <c r="E3405" i="19"/>
  <c r="C3407" i="19"/>
  <c r="B3406" i="19"/>
  <c r="O3403" i="19" a="1"/>
  <c r="R3403" i="19" a="1"/>
  <c r="N3403" i="19" a="1"/>
  <c r="F3406" i="19" a="1"/>
  <c r="E3406" i="19" a="1"/>
  <c r="G3405" i="19" a="1"/>
  <c r="R3403" i="19" l="1"/>
  <c r="F3406" i="19"/>
  <c r="V3404" i="19"/>
  <c r="O3403" i="19"/>
  <c r="Q3403" i="19" s="1"/>
  <c r="N3403" i="19"/>
  <c r="K3404" i="19"/>
  <c r="L3404" i="19"/>
  <c r="M3404" i="19"/>
  <c r="U3404" i="19"/>
  <c r="I3404" i="19"/>
  <c r="T3404" i="19"/>
  <c r="S3404" i="19"/>
  <c r="X3404" i="19"/>
  <c r="J3404" i="19"/>
  <c r="G3405" i="19"/>
  <c r="W3405" i="19" s="1"/>
  <c r="E3406" i="19"/>
  <c r="C3408" i="19"/>
  <c r="B3407" i="19"/>
  <c r="R3404" i="19" a="1"/>
  <c r="O3404" i="19" a="1"/>
  <c r="N3404" i="19" a="1"/>
  <c r="F3407" i="19" a="1"/>
  <c r="E3407" i="19" a="1"/>
  <c r="G3406" i="19" a="1"/>
  <c r="R3404" i="19" l="1"/>
  <c r="F3407" i="19"/>
  <c r="V3405" i="19"/>
  <c r="O3404" i="19"/>
  <c r="Q3404" i="19" s="1"/>
  <c r="H3403" i="19"/>
  <c r="P3403" i="19"/>
  <c r="N3404" i="19"/>
  <c r="P3404" i="19" s="1"/>
  <c r="K3405" i="19"/>
  <c r="L3405" i="19"/>
  <c r="M3405" i="19"/>
  <c r="X3405" i="19"/>
  <c r="H3404" i="19"/>
  <c r="U3405" i="19"/>
  <c r="T3405" i="19"/>
  <c r="J3405" i="19"/>
  <c r="I3405" i="19"/>
  <c r="S3405" i="19"/>
  <c r="G3406" i="19"/>
  <c r="E3407" i="19"/>
  <c r="C3409" i="19"/>
  <c r="B3408" i="19"/>
  <c r="N3405" i="19" a="1"/>
  <c r="R3405" i="19" a="1"/>
  <c r="O3405" i="19" a="1"/>
  <c r="F3408" i="19" a="1"/>
  <c r="G3407" i="19" a="1"/>
  <c r="E3408" i="19" a="1"/>
  <c r="R3405" i="19" l="1"/>
  <c r="F3408" i="19"/>
  <c r="V3406" i="19"/>
  <c r="W3406" i="19"/>
  <c r="O3405" i="19"/>
  <c r="Q3405" i="19" s="1"/>
  <c r="N3405" i="19"/>
  <c r="P3405" i="19" s="1"/>
  <c r="M3406" i="19"/>
  <c r="K3406" i="19"/>
  <c r="L3406" i="19"/>
  <c r="J3406" i="19"/>
  <c r="U3406" i="19"/>
  <c r="S3406" i="19"/>
  <c r="I3406" i="19"/>
  <c r="H3405" i="19"/>
  <c r="T3406" i="19"/>
  <c r="X3406" i="19"/>
  <c r="G3407" i="19"/>
  <c r="W3407" i="19" s="1"/>
  <c r="E3408" i="19"/>
  <c r="C3410" i="19"/>
  <c r="B3409" i="19"/>
  <c r="O3406" i="19" a="1"/>
  <c r="N3406" i="19" a="1"/>
  <c r="R3406" i="19" a="1"/>
  <c r="F3409" i="19" a="1"/>
  <c r="G3408" i="19" a="1"/>
  <c r="E3409" i="19" a="1"/>
  <c r="R3406" i="19" l="1"/>
  <c r="F3409" i="19"/>
  <c r="V3407" i="19"/>
  <c r="O3406" i="19"/>
  <c r="Q3406" i="19" s="1"/>
  <c r="N3406" i="19"/>
  <c r="P3406" i="19" s="1"/>
  <c r="K3407" i="19"/>
  <c r="L3407" i="19"/>
  <c r="M3407" i="19"/>
  <c r="T3407" i="19"/>
  <c r="X3407" i="19"/>
  <c r="J3407" i="19"/>
  <c r="I3407" i="19"/>
  <c r="S3407" i="19"/>
  <c r="U3407" i="19"/>
  <c r="G3408" i="19"/>
  <c r="H3406" i="19"/>
  <c r="E3409" i="19"/>
  <c r="C3411" i="19"/>
  <c r="B3410" i="19"/>
  <c r="N3407" i="19" a="1"/>
  <c r="R3407" i="19" a="1"/>
  <c r="R3408" i="19" a="1"/>
  <c r="O3407" i="19" a="1"/>
  <c r="F3410" i="19" a="1"/>
  <c r="E3410" i="19" a="1"/>
  <c r="G3409" i="19" a="1"/>
  <c r="R3407" i="19" l="1"/>
  <c r="F3410" i="19"/>
  <c r="V3408" i="19"/>
  <c r="W3408" i="19"/>
  <c r="O3407" i="19"/>
  <c r="Q3407" i="19" s="1"/>
  <c r="N3407" i="19"/>
  <c r="P3407" i="19" s="1"/>
  <c r="K3408" i="19"/>
  <c r="L3408" i="19"/>
  <c r="M3408" i="19"/>
  <c r="T3408" i="19"/>
  <c r="S3408" i="19"/>
  <c r="I3408" i="19"/>
  <c r="J3408" i="19"/>
  <c r="U3408" i="19"/>
  <c r="X3408" i="19"/>
  <c r="G3409" i="19"/>
  <c r="H3407" i="19"/>
  <c r="R3408" i="19"/>
  <c r="E3410" i="19"/>
  <c r="C3412" i="19"/>
  <c r="B3411" i="19"/>
  <c r="O3408" i="19" a="1"/>
  <c r="R3409" i="19" a="1"/>
  <c r="N3408" i="19" a="1"/>
  <c r="F3411" i="19" a="1"/>
  <c r="E3411" i="19" a="1"/>
  <c r="G3410" i="19" a="1"/>
  <c r="F3411" i="19" l="1"/>
  <c r="V3409" i="19"/>
  <c r="W3409" i="19"/>
  <c r="O3408" i="19"/>
  <c r="Q3408" i="19" s="1"/>
  <c r="N3408" i="19"/>
  <c r="P3408" i="19" s="1"/>
  <c r="L3409" i="19"/>
  <c r="M3409" i="19"/>
  <c r="K3409" i="19"/>
  <c r="I3409" i="19"/>
  <c r="S3409" i="19"/>
  <c r="T3409" i="19"/>
  <c r="J3409" i="19"/>
  <c r="X3409" i="19"/>
  <c r="U3409" i="19"/>
  <c r="G3410" i="19"/>
  <c r="R3409" i="19"/>
  <c r="H3408" i="19"/>
  <c r="E3411" i="19"/>
  <c r="C3413" i="19"/>
  <c r="B3412" i="19"/>
  <c r="N3409" i="19" a="1"/>
  <c r="O3409" i="19" a="1"/>
  <c r="R3410" i="19" a="1"/>
  <c r="F3412" i="19" a="1"/>
  <c r="G3411" i="19" a="1"/>
  <c r="E3412" i="19" a="1"/>
  <c r="F3412" i="19" l="1"/>
  <c r="V3410" i="19"/>
  <c r="W3410" i="19"/>
  <c r="O3409" i="19"/>
  <c r="Q3409" i="19" s="1"/>
  <c r="N3409" i="19"/>
  <c r="P3409" i="19" s="1"/>
  <c r="K3410" i="19"/>
  <c r="L3410" i="19"/>
  <c r="M3410" i="19"/>
  <c r="U3410" i="19"/>
  <c r="J3410" i="19"/>
  <c r="T3410" i="19"/>
  <c r="I3410" i="19"/>
  <c r="S3410" i="19"/>
  <c r="H3409" i="19"/>
  <c r="X3410" i="19"/>
  <c r="G3411" i="19"/>
  <c r="W3411" i="19" s="1"/>
  <c r="R3410" i="19"/>
  <c r="E3412" i="19"/>
  <c r="C3414" i="19"/>
  <c r="B3413" i="19"/>
  <c r="N3410" i="19" a="1"/>
  <c r="O3410" i="19" a="1"/>
  <c r="F3413" i="19" a="1"/>
  <c r="E3413" i="19" a="1"/>
  <c r="G3412" i="19" a="1"/>
  <c r="F3413" i="19" l="1"/>
  <c r="V3411" i="19"/>
  <c r="O3410" i="19"/>
  <c r="Q3410" i="19" s="1"/>
  <c r="N3410" i="19"/>
  <c r="P3410" i="19" s="1"/>
  <c r="H3410" i="19"/>
  <c r="K3411" i="19"/>
  <c r="L3411" i="19"/>
  <c r="M3411" i="19"/>
  <c r="I3411" i="19"/>
  <c r="U3411" i="19"/>
  <c r="S3411" i="19"/>
  <c r="X3411" i="19"/>
  <c r="J3411" i="19"/>
  <c r="T3411" i="19"/>
  <c r="G3412" i="19"/>
  <c r="W3412" i="19" s="1"/>
  <c r="E3413" i="19"/>
  <c r="C3415" i="19"/>
  <c r="B3414" i="19"/>
  <c r="N3411" i="19" a="1"/>
  <c r="R3411" i="19" a="1"/>
  <c r="O3411" i="19" a="1"/>
  <c r="F3414" i="19" a="1"/>
  <c r="E3414" i="19" a="1"/>
  <c r="G3413" i="19" a="1"/>
  <c r="R3411" i="19" l="1"/>
  <c r="F3414" i="19"/>
  <c r="V3412" i="19"/>
  <c r="O3411" i="19"/>
  <c r="Q3411" i="19" s="1"/>
  <c r="N3411" i="19"/>
  <c r="P3411" i="19" s="1"/>
  <c r="K3412" i="19"/>
  <c r="L3412" i="19"/>
  <c r="M3412" i="19"/>
  <c r="J3412" i="19"/>
  <c r="U3412" i="19"/>
  <c r="I3412" i="19"/>
  <c r="S3412" i="19"/>
  <c r="T3412" i="19"/>
  <c r="X3412" i="19"/>
  <c r="G3413" i="19"/>
  <c r="H3411" i="19"/>
  <c r="E3414" i="19"/>
  <c r="C3416" i="19"/>
  <c r="B3415" i="19"/>
  <c r="R3412" i="19" a="1"/>
  <c r="O3412" i="19" a="1"/>
  <c r="N3412" i="19" a="1"/>
  <c r="R3413" i="19" a="1"/>
  <c r="F3415" i="19" a="1"/>
  <c r="E3415" i="19" a="1"/>
  <c r="G3414" i="19" a="1"/>
  <c r="R3412" i="19" l="1"/>
  <c r="F3415" i="19"/>
  <c r="V3413" i="19"/>
  <c r="W3413" i="19"/>
  <c r="O3412" i="19"/>
  <c r="Q3412" i="19" s="1"/>
  <c r="N3412" i="19"/>
  <c r="P3412" i="19" s="1"/>
  <c r="K3413" i="19"/>
  <c r="L3413" i="19"/>
  <c r="M3413" i="19"/>
  <c r="T3413" i="19"/>
  <c r="I3413" i="19"/>
  <c r="J3413" i="19"/>
  <c r="U3413" i="19"/>
  <c r="X3413" i="19"/>
  <c r="S3413" i="19"/>
  <c r="H3412" i="19"/>
  <c r="G3414" i="19"/>
  <c r="W3414" i="19" s="1"/>
  <c r="R3413" i="19"/>
  <c r="E3415" i="19"/>
  <c r="C3417" i="19"/>
  <c r="B3416" i="19"/>
  <c r="O3413" i="19" a="1"/>
  <c r="N3413" i="19" a="1"/>
  <c r="F3416" i="19" a="1"/>
  <c r="E3416" i="19" a="1"/>
  <c r="G3415" i="19" a="1"/>
  <c r="F3416" i="19" l="1"/>
  <c r="V3414" i="19"/>
  <c r="O3413" i="19"/>
  <c r="Q3413" i="19" s="1"/>
  <c r="N3413" i="19"/>
  <c r="P3413" i="19" s="1"/>
  <c r="M3414" i="19"/>
  <c r="K3414" i="19"/>
  <c r="L3414" i="19"/>
  <c r="T3414" i="19"/>
  <c r="J3414" i="19"/>
  <c r="S3414" i="19"/>
  <c r="X3414" i="19"/>
  <c r="I3414" i="19"/>
  <c r="U3414" i="19"/>
  <c r="G3415" i="19"/>
  <c r="H3413" i="19"/>
  <c r="E3416" i="19"/>
  <c r="C3418" i="19"/>
  <c r="B3417" i="19"/>
  <c r="R3414" i="19" a="1"/>
  <c r="O3414" i="19" a="1"/>
  <c r="N3414" i="19" a="1"/>
  <c r="F3417" i="19" a="1"/>
  <c r="E3417" i="19" a="1"/>
  <c r="G3416" i="19" a="1"/>
  <c r="R3414" i="19" l="1"/>
  <c r="F3417" i="19"/>
  <c r="V3415" i="19"/>
  <c r="W3415" i="19"/>
  <c r="O3414" i="19"/>
  <c r="Q3414" i="19" s="1"/>
  <c r="N3414" i="19"/>
  <c r="P3414" i="19" s="1"/>
  <c r="K3415" i="19"/>
  <c r="L3415" i="19"/>
  <c r="M3415" i="19"/>
  <c r="S3415" i="19"/>
  <c r="I3415" i="19"/>
  <c r="J3415" i="19"/>
  <c r="T3415" i="19"/>
  <c r="U3415" i="19"/>
  <c r="X3415" i="19"/>
  <c r="G3416" i="19"/>
  <c r="H3414" i="19"/>
  <c r="E3417" i="19"/>
  <c r="C3419" i="19"/>
  <c r="B3418" i="19"/>
  <c r="R3416" i="19" a="1"/>
  <c r="R3415" i="19" a="1"/>
  <c r="O3415" i="19" a="1"/>
  <c r="N3415" i="19" a="1"/>
  <c r="F3418" i="19" a="1"/>
  <c r="E3418" i="19" a="1"/>
  <c r="G3417" i="19" a="1"/>
  <c r="R3415" i="19" l="1"/>
  <c r="F3418" i="19"/>
  <c r="V3416" i="19"/>
  <c r="W3416" i="19"/>
  <c r="O3415" i="19"/>
  <c r="Q3415" i="19" s="1"/>
  <c r="N3415" i="19"/>
  <c r="P3415" i="19" s="1"/>
  <c r="K3416" i="19"/>
  <c r="L3416" i="19"/>
  <c r="M3416" i="19"/>
  <c r="U3416" i="19"/>
  <c r="S3416" i="19"/>
  <c r="T3416" i="19"/>
  <c r="X3416" i="19"/>
  <c r="J3416" i="19"/>
  <c r="I3416" i="19"/>
  <c r="G3417" i="19"/>
  <c r="R3416" i="19"/>
  <c r="H3415" i="19"/>
  <c r="E3418" i="19"/>
  <c r="C3420" i="19"/>
  <c r="B3419" i="19"/>
  <c r="O3416" i="19" a="1"/>
  <c r="N3416" i="19" a="1"/>
  <c r="R3417" i="19" a="1"/>
  <c r="F3419" i="19" a="1"/>
  <c r="G3418" i="19" a="1"/>
  <c r="E3419" i="19" a="1"/>
  <c r="F3419" i="19" l="1"/>
  <c r="V3417" i="19"/>
  <c r="W3417" i="19"/>
  <c r="O3416" i="19"/>
  <c r="Q3416" i="19" s="1"/>
  <c r="N3416" i="19"/>
  <c r="P3416" i="19" s="1"/>
  <c r="L3417" i="19"/>
  <c r="M3417" i="19"/>
  <c r="K3417" i="19"/>
  <c r="J3417" i="19"/>
  <c r="U3417" i="19"/>
  <c r="H3416" i="19"/>
  <c r="I3417" i="19"/>
  <c r="T3417" i="19"/>
  <c r="X3417" i="19"/>
  <c r="S3417" i="19"/>
  <c r="G3418" i="19"/>
  <c r="W3418" i="19" s="1"/>
  <c r="R3417" i="19"/>
  <c r="E3419" i="19"/>
  <c r="C3421" i="19"/>
  <c r="B3420" i="19"/>
  <c r="O3417" i="19" a="1"/>
  <c r="N3417" i="19" a="1"/>
  <c r="F3420" i="19" a="1"/>
  <c r="G3419" i="19" a="1"/>
  <c r="E3420" i="19" a="1"/>
  <c r="F3420" i="19" l="1"/>
  <c r="V3418" i="19"/>
  <c r="O3417" i="19"/>
  <c r="Q3417" i="19" s="1"/>
  <c r="N3417" i="19"/>
  <c r="P3417" i="19" s="1"/>
  <c r="H3417" i="19"/>
  <c r="K3418" i="19"/>
  <c r="L3418" i="19"/>
  <c r="M3418" i="19"/>
  <c r="X3418" i="19"/>
  <c r="U3418" i="19"/>
  <c r="T3418" i="19"/>
  <c r="I3418" i="19"/>
  <c r="S3418" i="19"/>
  <c r="J3418" i="19"/>
  <c r="G3419" i="19"/>
  <c r="W3419" i="19" s="1"/>
  <c r="E3420" i="19"/>
  <c r="C3422" i="19"/>
  <c r="B3421" i="19"/>
  <c r="R3418" i="19" a="1"/>
  <c r="N3418" i="19" a="1"/>
  <c r="O3418" i="19" a="1"/>
  <c r="F3421" i="19" a="1"/>
  <c r="E3421" i="19" a="1"/>
  <c r="G3420" i="19" a="1"/>
  <c r="R3418" i="19" l="1"/>
  <c r="F3421" i="19"/>
  <c r="V3419" i="19"/>
  <c r="O3418" i="19"/>
  <c r="Q3418" i="19" s="1"/>
  <c r="N3418" i="19"/>
  <c r="P3418" i="19" s="1"/>
  <c r="K3419" i="19"/>
  <c r="L3419" i="19"/>
  <c r="M3419" i="19"/>
  <c r="T3419" i="19"/>
  <c r="U3419" i="19"/>
  <c r="I3419" i="19"/>
  <c r="X3419" i="19"/>
  <c r="H3418" i="19"/>
  <c r="J3419" i="19"/>
  <c r="S3419" i="19"/>
  <c r="G3420" i="19"/>
  <c r="W3420" i="19" s="1"/>
  <c r="E3421" i="19"/>
  <c r="C3423" i="19"/>
  <c r="B3422" i="19"/>
  <c r="N3419" i="19" a="1"/>
  <c r="R3419" i="19" a="1"/>
  <c r="O3419" i="19" a="1"/>
  <c r="F3422" i="19" a="1"/>
  <c r="E3422" i="19" a="1"/>
  <c r="G3421" i="19" a="1"/>
  <c r="R3419" i="19" l="1"/>
  <c r="F3422" i="19"/>
  <c r="V3420" i="19"/>
  <c r="O3419" i="19"/>
  <c r="Q3419" i="19" s="1"/>
  <c r="N3419" i="19"/>
  <c r="K3420" i="19"/>
  <c r="L3420" i="19"/>
  <c r="M3420" i="19"/>
  <c r="T3420" i="19"/>
  <c r="I3420" i="19"/>
  <c r="S3420" i="19"/>
  <c r="X3420" i="19"/>
  <c r="J3420" i="19"/>
  <c r="U3420" i="19"/>
  <c r="G3421" i="19"/>
  <c r="W3421" i="19" s="1"/>
  <c r="E3422" i="19"/>
  <c r="C3424" i="19"/>
  <c r="B3423" i="19"/>
  <c r="R3420" i="19" a="1"/>
  <c r="O3420" i="19" a="1"/>
  <c r="N3420" i="19" a="1"/>
  <c r="F3423" i="19" a="1"/>
  <c r="E3423" i="19" a="1"/>
  <c r="G3422" i="19" a="1"/>
  <c r="R3420" i="19" l="1"/>
  <c r="F3423" i="19"/>
  <c r="V3421" i="19"/>
  <c r="O3420" i="19"/>
  <c r="Q3420" i="19" s="1"/>
  <c r="H3419" i="19"/>
  <c r="P3419" i="19"/>
  <c r="N3420" i="19"/>
  <c r="P3420" i="19" s="1"/>
  <c r="K3421" i="19"/>
  <c r="L3421" i="19"/>
  <c r="M3421" i="19"/>
  <c r="U3421" i="19"/>
  <c r="X3421" i="19"/>
  <c r="J3421" i="19"/>
  <c r="H3420" i="19"/>
  <c r="S3421" i="19"/>
  <c r="I3421" i="19"/>
  <c r="T3421" i="19"/>
  <c r="G3422" i="19"/>
  <c r="E3423" i="19"/>
  <c r="C3425" i="19"/>
  <c r="B3424" i="19"/>
  <c r="O3421" i="19" a="1"/>
  <c r="R3421" i="19" a="1"/>
  <c r="N3421" i="19" a="1"/>
  <c r="F3424" i="19" a="1"/>
  <c r="E3424" i="19" a="1"/>
  <c r="G3423" i="19" a="1"/>
  <c r="R3421" i="19" l="1"/>
  <c r="F3424" i="19"/>
  <c r="V3422" i="19"/>
  <c r="W3422" i="19"/>
  <c r="O3421" i="19"/>
  <c r="Q3421" i="19" s="1"/>
  <c r="N3421" i="19"/>
  <c r="P3421" i="19" s="1"/>
  <c r="M3422" i="19"/>
  <c r="K3422" i="19"/>
  <c r="L3422" i="19"/>
  <c r="I3422" i="19"/>
  <c r="T3422" i="19"/>
  <c r="U3422" i="19"/>
  <c r="J3422" i="19"/>
  <c r="X3422" i="19"/>
  <c r="S3422" i="19"/>
  <c r="G3423" i="19"/>
  <c r="H3421" i="19"/>
  <c r="E3424" i="19"/>
  <c r="C3426" i="19"/>
  <c r="B3425" i="19"/>
  <c r="R3423" i="19" a="1"/>
  <c r="R3422" i="19" a="1"/>
  <c r="N3422" i="19" a="1"/>
  <c r="O3422" i="19" a="1"/>
  <c r="F3425" i="19" a="1"/>
  <c r="E3425" i="19" a="1"/>
  <c r="G3424" i="19" a="1"/>
  <c r="R3422" i="19" l="1"/>
  <c r="F3425" i="19"/>
  <c r="V3423" i="19"/>
  <c r="W3423" i="19"/>
  <c r="O3422" i="19"/>
  <c r="Q3422" i="19" s="1"/>
  <c r="N3422" i="19"/>
  <c r="P3422" i="19" s="1"/>
  <c r="K3423" i="19"/>
  <c r="L3423" i="19"/>
  <c r="M3423" i="19"/>
  <c r="I3423" i="19"/>
  <c r="U3423" i="19"/>
  <c r="X3423" i="19"/>
  <c r="T3423" i="19"/>
  <c r="S3423" i="19"/>
  <c r="J3423" i="19"/>
  <c r="G3424" i="19"/>
  <c r="H3422" i="19"/>
  <c r="R3423" i="19"/>
  <c r="E3425" i="19"/>
  <c r="C3427" i="19"/>
  <c r="B3426" i="19"/>
  <c r="O3423" i="19" a="1"/>
  <c r="R3424" i="19" a="1"/>
  <c r="N3423" i="19" a="1"/>
  <c r="F3426" i="19" a="1"/>
  <c r="G3425" i="19" a="1"/>
  <c r="E3426" i="19" a="1"/>
  <c r="F3426" i="19" l="1"/>
  <c r="V3424" i="19"/>
  <c r="W3424" i="19"/>
  <c r="O3423" i="19"/>
  <c r="Q3423" i="19" s="1"/>
  <c r="N3423" i="19"/>
  <c r="P3423" i="19" s="1"/>
  <c r="K3424" i="19"/>
  <c r="L3424" i="19"/>
  <c r="M3424" i="19"/>
  <c r="X3424" i="19"/>
  <c r="U3424" i="19"/>
  <c r="J3424" i="19"/>
  <c r="I3424" i="19"/>
  <c r="T3424" i="19"/>
  <c r="S3424" i="19"/>
  <c r="G3425" i="19"/>
  <c r="H3423" i="19"/>
  <c r="R3424" i="19"/>
  <c r="E3426" i="19"/>
  <c r="C3428" i="19"/>
  <c r="B3427" i="19"/>
  <c r="O3424" i="19" a="1"/>
  <c r="N3424" i="19" a="1"/>
  <c r="R3425" i="19" a="1"/>
  <c r="F3427" i="19" a="1"/>
  <c r="G3426" i="19" a="1"/>
  <c r="E3427" i="19" a="1"/>
  <c r="F3427" i="19" l="1"/>
  <c r="V3425" i="19"/>
  <c r="W3425" i="19"/>
  <c r="O3424" i="19"/>
  <c r="Q3424" i="19" s="1"/>
  <c r="N3424" i="19"/>
  <c r="P3424" i="19" s="1"/>
  <c r="L3425" i="19"/>
  <c r="M3425" i="19"/>
  <c r="K3425" i="19"/>
  <c r="X3425" i="19"/>
  <c r="U3425" i="19"/>
  <c r="I3425" i="19"/>
  <c r="J3425" i="19"/>
  <c r="S3425" i="19"/>
  <c r="T3425" i="19"/>
  <c r="G3426" i="19"/>
  <c r="R3425" i="19"/>
  <c r="H3424" i="19"/>
  <c r="E3427" i="19"/>
  <c r="C3429" i="19"/>
  <c r="B3428" i="19"/>
  <c r="O3425" i="19" a="1"/>
  <c r="N3425" i="19" a="1"/>
  <c r="R3426" i="19" a="1"/>
  <c r="F3428" i="19" a="1"/>
  <c r="G3427" i="19" a="1"/>
  <c r="E3428" i="19" a="1"/>
  <c r="F3428" i="19" l="1"/>
  <c r="V3426" i="19"/>
  <c r="W3426" i="19"/>
  <c r="O3425" i="19"/>
  <c r="Q3425" i="19" s="1"/>
  <c r="N3425" i="19"/>
  <c r="P3425" i="19" s="1"/>
  <c r="K3426" i="19"/>
  <c r="L3426" i="19"/>
  <c r="M3426" i="19"/>
  <c r="U3426" i="19"/>
  <c r="J3426" i="19"/>
  <c r="T3426" i="19"/>
  <c r="X3426" i="19"/>
  <c r="I3426" i="19"/>
  <c r="S3426" i="19"/>
  <c r="G3427" i="19"/>
  <c r="H3425" i="19"/>
  <c r="R3426" i="19"/>
  <c r="E3428" i="19"/>
  <c r="C3430" i="19"/>
  <c r="B3429" i="19"/>
  <c r="O3426" i="19" a="1"/>
  <c r="R3427" i="19" a="1"/>
  <c r="N3426" i="19" a="1"/>
  <c r="F3429" i="19" a="1"/>
  <c r="G3428" i="19" a="1"/>
  <c r="E3429" i="19" a="1"/>
  <c r="F3429" i="19" l="1"/>
  <c r="V3427" i="19"/>
  <c r="W3427" i="19"/>
  <c r="O3426" i="19"/>
  <c r="Q3426" i="19" s="1"/>
  <c r="N3426" i="19"/>
  <c r="P3426" i="19" s="1"/>
  <c r="K3427" i="19"/>
  <c r="L3427" i="19"/>
  <c r="M3427" i="19"/>
  <c r="T3427" i="19"/>
  <c r="U3427" i="19"/>
  <c r="S3427" i="19"/>
  <c r="J3427" i="19"/>
  <c r="X3427" i="19"/>
  <c r="I3427" i="19"/>
  <c r="G3428" i="19"/>
  <c r="H3426" i="19"/>
  <c r="R3427" i="19"/>
  <c r="E3429" i="19"/>
  <c r="C3431" i="19"/>
  <c r="B3430" i="19"/>
  <c r="R3428" i="19" a="1"/>
  <c r="O3427" i="19" a="1"/>
  <c r="N3427" i="19" a="1"/>
  <c r="F3430" i="19" a="1"/>
  <c r="E3430" i="19" a="1"/>
  <c r="G3429" i="19" a="1"/>
  <c r="F3430" i="19" l="1"/>
  <c r="V3428" i="19"/>
  <c r="W3428" i="19"/>
  <c r="O3427" i="19"/>
  <c r="Q3427" i="19" s="1"/>
  <c r="N3427" i="19"/>
  <c r="P3427" i="19" s="1"/>
  <c r="K3428" i="19"/>
  <c r="L3428" i="19"/>
  <c r="M3428" i="19"/>
  <c r="J3428" i="19"/>
  <c r="X3428" i="19"/>
  <c r="S3428" i="19"/>
  <c r="I3428" i="19"/>
  <c r="T3428" i="19"/>
  <c r="U3428" i="19"/>
  <c r="G3429" i="19"/>
  <c r="R3428" i="19"/>
  <c r="H3427" i="19"/>
  <c r="E3430" i="19"/>
  <c r="C3432" i="19"/>
  <c r="B3431" i="19"/>
  <c r="O3428" i="19" a="1"/>
  <c r="R3429" i="19" a="1"/>
  <c r="N3428" i="19" a="1"/>
  <c r="F3431" i="19" a="1"/>
  <c r="E3431" i="19" a="1"/>
  <c r="G3430" i="19" a="1"/>
  <c r="F3431" i="19" l="1"/>
  <c r="V3429" i="19"/>
  <c r="W3429" i="19"/>
  <c r="O3428" i="19"/>
  <c r="Q3428" i="19" s="1"/>
  <c r="N3428" i="19"/>
  <c r="P3428" i="19" s="1"/>
  <c r="K3429" i="19"/>
  <c r="L3429" i="19"/>
  <c r="M3429" i="19"/>
  <c r="X3429" i="19"/>
  <c r="J3429" i="19"/>
  <c r="S3429" i="19"/>
  <c r="T3429" i="19"/>
  <c r="I3429" i="19"/>
  <c r="U3429" i="19"/>
  <c r="G3430" i="19"/>
  <c r="R3429" i="19"/>
  <c r="H3428" i="19"/>
  <c r="E3431" i="19"/>
  <c r="C3433" i="19"/>
  <c r="B3432" i="19"/>
  <c r="O3429" i="19" a="1"/>
  <c r="N3429" i="19" a="1"/>
  <c r="F3432" i="19" a="1"/>
  <c r="E3432" i="19" a="1"/>
  <c r="G3431" i="19" a="1"/>
  <c r="F3432" i="19" l="1"/>
  <c r="V3430" i="19"/>
  <c r="W3430" i="19"/>
  <c r="O3429" i="19"/>
  <c r="Q3429" i="19" s="1"/>
  <c r="N3429" i="19"/>
  <c r="M3430" i="19"/>
  <c r="K3430" i="19"/>
  <c r="L3430" i="19"/>
  <c r="I3430" i="19"/>
  <c r="S3430" i="19"/>
  <c r="T3430" i="19"/>
  <c r="X3430" i="19"/>
  <c r="J3430" i="19"/>
  <c r="U3430" i="19"/>
  <c r="G3431" i="19"/>
  <c r="W3431" i="19" s="1"/>
  <c r="E3432" i="19"/>
  <c r="C3434" i="19"/>
  <c r="B3433" i="19"/>
  <c r="N3430" i="19" a="1"/>
  <c r="O3430" i="19" a="1"/>
  <c r="R3430" i="19" a="1"/>
  <c r="F3433" i="19" a="1"/>
  <c r="E3433" i="19" a="1"/>
  <c r="G3432" i="19" a="1"/>
  <c r="R3430" i="19" l="1"/>
  <c r="F3433" i="19"/>
  <c r="V3431" i="19"/>
  <c r="O3430" i="19"/>
  <c r="Q3430" i="19" s="1"/>
  <c r="H3429" i="19"/>
  <c r="P3429" i="19"/>
  <c r="N3430" i="19"/>
  <c r="P3430" i="19" s="1"/>
  <c r="K3431" i="19"/>
  <c r="L3431" i="19"/>
  <c r="M3431" i="19"/>
  <c r="U3431" i="19"/>
  <c r="X3431" i="19"/>
  <c r="T3431" i="19"/>
  <c r="I3431" i="19"/>
  <c r="J3431" i="19"/>
  <c r="S3431" i="19"/>
  <c r="G3432" i="19"/>
  <c r="W3432" i="19" s="1"/>
  <c r="H3430" i="19"/>
  <c r="E3433" i="19"/>
  <c r="C3435" i="19"/>
  <c r="B3434" i="19"/>
  <c r="R3431" i="19" a="1"/>
  <c r="N3431" i="19" a="1"/>
  <c r="O3431" i="19" a="1"/>
  <c r="F3434" i="19" a="1"/>
  <c r="G3433" i="19" a="1"/>
  <c r="E3434" i="19" a="1"/>
  <c r="R3431" i="19" l="1"/>
  <c r="F3434" i="19"/>
  <c r="V3432" i="19"/>
  <c r="O3431" i="19"/>
  <c r="Q3431" i="19" s="1"/>
  <c r="N3431" i="19"/>
  <c r="P3431" i="19" s="1"/>
  <c r="K3432" i="19"/>
  <c r="L3432" i="19"/>
  <c r="M3432" i="19"/>
  <c r="U3432" i="19"/>
  <c r="T3432" i="19"/>
  <c r="J3432" i="19"/>
  <c r="I3432" i="19"/>
  <c r="X3432" i="19"/>
  <c r="S3432" i="19"/>
  <c r="G3433" i="19"/>
  <c r="H3431" i="19"/>
  <c r="E3434" i="19"/>
  <c r="C3436" i="19"/>
  <c r="B3435" i="19"/>
  <c r="O3432" i="19" a="1"/>
  <c r="R3432" i="19" a="1"/>
  <c r="N3432" i="19" a="1"/>
  <c r="R3433" i="19" a="1"/>
  <c r="F3435" i="19" a="1"/>
  <c r="G3434" i="19" a="1"/>
  <c r="E3435" i="19" a="1"/>
  <c r="R3432" i="19" l="1"/>
  <c r="F3435" i="19"/>
  <c r="V3433" i="19"/>
  <c r="W3433" i="19"/>
  <c r="O3432" i="19"/>
  <c r="Q3432" i="19" s="1"/>
  <c r="N3432" i="19"/>
  <c r="P3432" i="19" s="1"/>
  <c r="L3433" i="19"/>
  <c r="M3433" i="19"/>
  <c r="K3433" i="19"/>
  <c r="X3433" i="19"/>
  <c r="U3433" i="19"/>
  <c r="T3433" i="19"/>
  <c r="I3433" i="19"/>
  <c r="S3433" i="19"/>
  <c r="J3433" i="19"/>
  <c r="G3434" i="19"/>
  <c r="R3433" i="19"/>
  <c r="H3432" i="19"/>
  <c r="E3435" i="19"/>
  <c r="C3437" i="19"/>
  <c r="B3436" i="19"/>
  <c r="O3433" i="19" a="1"/>
  <c r="N3433" i="19" a="1"/>
  <c r="R3434" i="19" a="1"/>
  <c r="F3436" i="19" a="1"/>
  <c r="G3435" i="19" a="1"/>
  <c r="E3436" i="19" a="1"/>
  <c r="F3436" i="19" l="1"/>
  <c r="V3434" i="19"/>
  <c r="W3434" i="19"/>
  <c r="O3433" i="19"/>
  <c r="Q3433" i="19" s="1"/>
  <c r="N3433" i="19"/>
  <c r="P3433" i="19" s="1"/>
  <c r="K3434" i="19"/>
  <c r="L3434" i="19"/>
  <c r="M3434" i="19"/>
  <c r="S3434" i="19"/>
  <c r="U3434" i="19"/>
  <c r="I3434" i="19"/>
  <c r="J3434" i="19"/>
  <c r="T3434" i="19"/>
  <c r="X3434" i="19"/>
  <c r="G3435" i="19"/>
  <c r="H3433" i="19"/>
  <c r="R3434" i="19"/>
  <c r="E3436" i="19"/>
  <c r="C3438" i="19"/>
  <c r="B3437" i="19"/>
  <c r="N3434" i="19" a="1"/>
  <c r="R3435" i="19" a="1"/>
  <c r="O3434" i="19" a="1"/>
  <c r="F3437" i="19" a="1"/>
  <c r="G3436" i="19" a="1"/>
  <c r="E3437" i="19" a="1"/>
  <c r="F3437" i="19" l="1"/>
  <c r="V3435" i="19"/>
  <c r="W3435" i="19"/>
  <c r="O3434" i="19"/>
  <c r="Q3434" i="19" s="1"/>
  <c r="N3434" i="19"/>
  <c r="P3434" i="19" s="1"/>
  <c r="K3435" i="19"/>
  <c r="L3435" i="19"/>
  <c r="M3435" i="19"/>
  <c r="S3435" i="19"/>
  <c r="X3435" i="19"/>
  <c r="U3435" i="19"/>
  <c r="J3435" i="19"/>
  <c r="I3435" i="19"/>
  <c r="T3435" i="19"/>
  <c r="G3436" i="19"/>
  <c r="H3434" i="19"/>
  <c r="R3435" i="19"/>
  <c r="E3437" i="19"/>
  <c r="C3439" i="19"/>
  <c r="B3438" i="19"/>
  <c r="O3435" i="19" a="1"/>
  <c r="R3436" i="19" a="1"/>
  <c r="N3435" i="19" a="1"/>
  <c r="F3438" i="19" a="1"/>
  <c r="E3438" i="19" a="1"/>
  <c r="G3437" i="19" a="1"/>
  <c r="F3438" i="19" l="1"/>
  <c r="V3436" i="19"/>
  <c r="W3436" i="19"/>
  <c r="O3435" i="19"/>
  <c r="Q3435" i="19" s="1"/>
  <c r="N3435" i="19"/>
  <c r="P3435" i="19" s="1"/>
  <c r="K3436" i="19"/>
  <c r="L3436" i="19"/>
  <c r="M3436" i="19"/>
  <c r="J3436" i="19"/>
  <c r="S3436" i="19"/>
  <c r="T3436" i="19"/>
  <c r="I3436" i="19"/>
  <c r="U3436" i="19"/>
  <c r="X3436" i="19"/>
  <c r="G3437" i="19"/>
  <c r="H3435" i="19"/>
  <c r="R3436" i="19"/>
  <c r="E3438" i="19"/>
  <c r="C3440" i="19"/>
  <c r="B3439" i="19"/>
  <c r="O3436" i="19" a="1"/>
  <c r="N3436" i="19" a="1"/>
  <c r="F3439" i="19" a="1"/>
  <c r="E3439" i="19" a="1"/>
  <c r="G3438" i="19" a="1"/>
  <c r="F3439" i="19" l="1"/>
  <c r="V3437" i="19"/>
  <c r="W3437" i="19"/>
  <c r="O3436" i="19"/>
  <c r="Q3436" i="19" s="1"/>
  <c r="N3436" i="19"/>
  <c r="P3436" i="19" s="1"/>
  <c r="K3437" i="19"/>
  <c r="L3437" i="19"/>
  <c r="M3437" i="19"/>
  <c r="U3437" i="19"/>
  <c r="H3436" i="19"/>
  <c r="X3437" i="19"/>
  <c r="J3437" i="19"/>
  <c r="S3437" i="19"/>
  <c r="T3437" i="19"/>
  <c r="I3437" i="19"/>
  <c r="G3438" i="19"/>
  <c r="W3438" i="19" s="1"/>
  <c r="E3439" i="19"/>
  <c r="C3441" i="19"/>
  <c r="B3440" i="19"/>
  <c r="R3437" i="19" a="1"/>
  <c r="O3437" i="19" a="1"/>
  <c r="N3437" i="19" a="1"/>
  <c r="F3440" i="19" a="1"/>
  <c r="E3440" i="19" a="1"/>
  <c r="G3439" i="19" a="1"/>
  <c r="R3437" i="19" l="1"/>
  <c r="F3440" i="19"/>
  <c r="V3438" i="19"/>
  <c r="O3437" i="19"/>
  <c r="Q3437" i="19" s="1"/>
  <c r="N3437" i="19"/>
  <c r="P3437" i="19" s="1"/>
  <c r="M3438" i="19"/>
  <c r="K3438" i="19"/>
  <c r="L3438" i="19"/>
  <c r="S3438" i="19"/>
  <c r="H3437" i="19"/>
  <c r="T3438" i="19"/>
  <c r="U3438" i="19"/>
  <c r="I3438" i="19"/>
  <c r="J3438" i="19"/>
  <c r="X3438" i="19"/>
  <c r="G3439" i="19"/>
  <c r="W3439" i="19" s="1"/>
  <c r="E3440" i="19"/>
  <c r="C3442" i="19"/>
  <c r="B3441" i="19"/>
  <c r="O3438" i="19" a="1"/>
  <c r="N3438" i="19" a="1"/>
  <c r="R3438" i="19" a="1"/>
  <c r="F3441" i="19" a="1"/>
  <c r="E3441" i="19" a="1"/>
  <c r="G3440" i="19" a="1"/>
  <c r="R3438" i="19" l="1"/>
  <c r="F3441" i="19"/>
  <c r="V3439" i="19"/>
  <c r="O3438" i="19"/>
  <c r="Q3438" i="19" s="1"/>
  <c r="N3438" i="19"/>
  <c r="P3438" i="19" s="1"/>
  <c r="K3439" i="19"/>
  <c r="L3439" i="19"/>
  <c r="M3439" i="19"/>
  <c r="U3439" i="19"/>
  <c r="I3439" i="19"/>
  <c r="T3439" i="19"/>
  <c r="H3438" i="19"/>
  <c r="X3439" i="19"/>
  <c r="J3439" i="19"/>
  <c r="S3439" i="19"/>
  <c r="G3440" i="19"/>
  <c r="W3440" i="19" s="1"/>
  <c r="E3441" i="19"/>
  <c r="C3443" i="19"/>
  <c r="B3442" i="19"/>
  <c r="R3439" i="19" a="1"/>
  <c r="O3439" i="19" a="1"/>
  <c r="N3439" i="19" a="1"/>
  <c r="F3442" i="19" a="1"/>
  <c r="G3441" i="19" a="1"/>
  <c r="E3442" i="19" a="1"/>
  <c r="R3439" i="19" l="1"/>
  <c r="F3442" i="19"/>
  <c r="V3440" i="19"/>
  <c r="O3439" i="19"/>
  <c r="Q3439" i="19" s="1"/>
  <c r="N3439" i="19"/>
  <c r="P3439" i="19" s="1"/>
  <c r="K3440" i="19"/>
  <c r="L3440" i="19"/>
  <c r="M3440" i="19"/>
  <c r="S3440" i="19"/>
  <c r="I3440" i="19"/>
  <c r="X3440" i="19"/>
  <c r="U3440" i="19"/>
  <c r="J3440" i="19"/>
  <c r="T3440" i="19"/>
  <c r="G3441" i="19"/>
  <c r="H3439" i="19"/>
  <c r="E3442" i="19"/>
  <c r="C3444" i="19"/>
  <c r="B3443" i="19"/>
  <c r="O3440" i="19" a="1"/>
  <c r="R3441" i="19" a="1"/>
  <c r="R3440" i="19" a="1"/>
  <c r="N3440" i="19" a="1"/>
  <c r="F3443" i="19" a="1"/>
  <c r="E3443" i="19" a="1"/>
  <c r="G3442" i="19" a="1"/>
  <c r="R3440" i="19" l="1"/>
  <c r="F3443" i="19"/>
  <c r="V3441" i="19"/>
  <c r="W3441" i="19"/>
  <c r="O3440" i="19"/>
  <c r="Q3440" i="19" s="1"/>
  <c r="N3440" i="19"/>
  <c r="P3440" i="19" s="1"/>
  <c r="L3441" i="19"/>
  <c r="M3441" i="19"/>
  <c r="K3441" i="19"/>
  <c r="S3441" i="19"/>
  <c r="T3441" i="19"/>
  <c r="I3441" i="19"/>
  <c r="X3441" i="19"/>
  <c r="U3441" i="19"/>
  <c r="J3441" i="19"/>
  <c r="G3442" i="19"/>
  <c r="R3441" i="19"/>
  <c r="H3440" i="19"/>
  <c r="E3443" i="19"/>
  <c r="C3445" i="19"/>
  <c r="B3444" i="19"/>
  <c r="R3442" i="19" a="1"/>
  <c r="O3441" i="19" a="1"/>
  <c r="N3441" i="19" a="1"/>
  <c r="F3444" i="19" a="1"/>
  <c r="E3444" i="19" a="1"/>
  <c r="G3443" i="19" a="1"/>
  <c r="F3444" i="19" l="1"/>
  <c r="V3442" i="19"/>
  <c r="W3442" i="19"/>
  <c r="O3441" i="19"/>
  <c r="Q3441" i="19" s="1"/>
  <c r="N3441" i="19"/>
  <c r="P3441" i="19" s="1"/>
  <c r="K3442" i="19"/>
  <c r="L3442" i="19"/>
  <c r="M3442" i="19"/>
  <c r="X3442" i="19"/>
  <c r="I3442" i="19"/>
  <c r="J3442" i="19"/>
  <c r="S3442" i="19"/>
  <c r="U3442" i="19"/>
  <c r="T3442" i="19"/>
  <c r="G3443" i="19"/>
  <c r="H3441" i="19"/>
  <c r="R3442" i="19"/>
  <c r="E3444" i="19"/>
  <c r="C3446" i="19"/>
  <c r="B3445" i="19"/>
  <c r="R3443" i="19" a="1"/>
  <c r="O3442" i="19" a="1"/>
  <c r="N3442" i="19" a="1"/>
  <c r="F3445" i="19" a="1"/>
  <c r="G3444" i="19" a="1"/>
  <c r="E3445" i="19" a="1"/>
  <c r="F3445" i="19" l="1"/>
  <c r="V3443" i="19"/>
  <c r="W3443" i="19"/>
  <c r="O3442" i="19"/>
  <c r="Q3442" i="19" s="1"/>
  <c r="N3442" i="19"/>
  <c r="P3442" i="19" s="1"/>
  <c r="K3443" i="19"/>
  <c r="L3443" i="19"/>
  <c r="M3443" i="19"/>
  <c r="X3443" i="19"/>
  <c r="H3442" i="19"/>
  <c r="S3443" i="19"/>
  <c r="T3443" i="19"/>
  <c r="J3443" i="19"/>
  <c r="I3443" i="19"/>
  <c r="U3443" i="19"/>
  <c r="G3444" i="19"/>
  <c r="W3444" i="19" s="1"/>
  <c r="R3443" i="19"/>
  <c r="E3445" i="19"/>
  <c r="C3447" i="19"/>
  <c r="B3446" i="19"/>
  <c r="O3443" i="19" a="1"/>
  <c r="N3443" i="19" a="1"/>
  <c r="F3446" i="19" a="1"/>
  <c r="E3446" i="19" a="1"/>
  <c r="G3445" i="19" a="1"/>
  <c r="F3446" i="19" l="1"/>
  <c r="V3444" i="19"/>
  <c r="O3443" i="19"/>
  <c r="Q3443" i="19" s="1"/>
  <c r="N3443" i="19"/>
  <c r="P3443" i="19" s="1"/>
  <c r="K3444" i="19"/>
  <c r="L3444" i="19"/>
  <c r="M3444" i="19"/>
  <c r="J3444" i="19"/>
  <c r="H3443" i="19"/>
  <c r="U3444" i="19"/>
  <c r="T3444" i="19"/>
  <c r="I3444" i="19"/>
  <c r="S3444" i="19"/>
  <c r="X3444" i="19"/>
  <c r="G3445" i="19"/>
  <c r="W3445" i="19" s="1"/>
  <c r="E3446" i="19"/>
  <c r="C3448" i="19"/>
  <c r="B3447" i="19"/>
  <c r="R3444" i="19" a="1"/>
  <c r="O3444" i="19" a="1"/>
  <c r="N3444" i="19" a="1"/>
  <c r="F3447" i="19" a="1"/>
  <c r="E3447" i="19" a="1"/>
  <c r="G3446" i="19" a="1"/>
  <c r="R3444" i="19" l="1"/>
  <c r="F3447" i="19"/>
  <c r="V3445" i="19"/>
  <c r="O3444" i="19"/>
  <c r="Q3444" i="19" s="1"/>
  <c r="N3444" i="19"/>
  <c r="P3444" i="19" s="1"/>
  <c r="K3445" i="19"/>
  <c r="L3445" i="19"/>
  <c r="M3445" i="19"/>
  <c r="U3445" i="19"/>
  <c r="S3445" i="19"/>
  <c r="I3445" i="19"/>
  <c r="J3445" i="19"/>
  <c r="T3445" i="19"/>
  <c r="X3445" i="19"/>
  <c r="G3446" i="19"/>
  <c r="H3444" i="19"/>
  <c r="E3447" i="19"/>
  <c r="C3449" i="19"/>
  <c r="B3448" i="19"/>
  <c r="R3445" i="19" a="1"/>
  <c r="O3445" i="19" a="1"/>
  <c r="R3446" i="19" a="1"/>
  <c r="N3445" i="19" a="1"/>
  <c r="F3448" i="19" a="1"/>
  <c r="G3447" i="19" a="1"/>
  <c r="E3448" i="19" a="1"/>
  <c r="R3445" i="19" l="1"/>
  <c r="F3448" i="19"/>
  <c r="V3446" i="19"/>
  <c r="W3446" i="19"/>
  <c r="O3445" i="19"/>
  <c r="Q3445" i="19" s="1"/>
  <c r="N3445" i="19"/>
  <c r="P3445" i="19" s="1"/>
  <c r="H3445" i="19"/>
  <c r="M3446" i="19"/>
  <c r="K3446" i="19"/>
  <c r="L3446" i="19"/>
  <c r="X3446" i="19"/>
  <c r="J3446" i="19"/>
  <c r="S3446" i="19"/>
  <c r="U3446" i="19"/>
  <c r="T3446" i="19"/>
  <c r="I3446" i="19"/>
  <c r="G3447" i="19"/>
  <c r="W3447" i="19" s="1"/>
  <c r="R3446" i="19"/>
  <c r="E3448" i="19"/>
  <c r="C3450" i="19"/>
  <c r="B3449" i="19"/>
  <c r="O3446" i="19" a="1"/>
  <c r="N3446" i="19" a="1"/>
  <c r="F3449" i="19" a="1"/>
  <c r="G3448" i="19" a="1"/>
  <c r="E3449" i="19" a="1"/>
  <c r="F3449" i="19" l="1"/>
  <c r="V3447" i="19"/>
  <c r="O3446" i="19"/>
  <c r="Q3446" i="19" s="1"/>
  <c r="N3446" i="19"/>
  <c r="P3446" i="19" s="1"/>
  <c r="K3447" i="19"/>
  <c r="L3447" i="19"/>
  <c r="M3447" i="19"/>
  <c r="H3446" i="19"/>
  <c r="J3447" i="19"/>
  <c r="T3447" i="19"/>
  <c r="S3447" i="19"/>
  <c r="I3447" i="19"/>
  <c r="X3447" i="19"/>
  <c r="U3447" i="19"/>
  <c r="G3448" i="19"/>
  <c r="W3448" i="19" s="1"/>
  <c r="E3449" i="19"/>
  <c r="C3451" i="19"/>
  <c r="B3450" i="19"/>
  <c r="R3447" i="19" a="1"/>
  <c r="N3447" i="19" a="1"/>
  <c r="O3447" i="19" a="1"/>
  <c r="F3450" i="19" a="1"/>
  <c r="E3450" i="19" a="1"/>
  <c r="G3449" i="19" a="1"/>
  <c r="R3447" i="19" l="1"/>
  <c r="F3450" i="19"/>
  <c r="V3448" i="19"/>
  <c r="O3447" i="19"/>
  <c r="Q3447" i="19" s="1"/>
  <c r="N3447" i="19"/>
  <c r="P3447" i="19" s="1"/>
  <c r="K3448" i="19"/>
  <c r="L3448" i="19"/>
  <c r="M3448" i="19"/>
  <c r="S3448" i="19"/>
  <c r="H3447" i="19"/>
  <c r="T3448" i="19"/>
  <c r="U3448" i="19"/>
  <c r="J3448" i="19"/>
  <c r="X3448" i="19"/>
  <c r="I3448" i="19"/>
  <c r="G3449" i="19"/>
  <c r="W3449" i="19" s="1"/>
  <c r="E3450" i="19"/>
  <c r="C3452" i="19"/>
  <c r="B3451" i="19"/>
  <c r="R3448" i="19" a="1"/>
  <c r="O3448" i="19" a="1"/>
  <c r="N3448" i="19" a="1"/>
  <c r="F3451" i="19" a="1"/>
  <c r="E3451" i="19" a="1"/>
  <c r="G3450" i="19" a="1"/>
  <c r="R3448" i="19" l="1"/>
  <c r="F3451" i="19"/>
  <c r="V3449" i="19"/>
  <c r="O3448" i="19"/>
  <c r="Q3448" i="19" s="1"/>
  <c r="N3448" i="19"/>
  <c r="P3448" i="19" s="1"/>
  <c r="L3449" i="19"/>
  <c r="M3449" i="19"/>
  <c r="K3449" i="19"/>
  <c r="S3449" i="19"/>
  <c r="U3449" i="19"/>
  <c r="I3449" i="19"/>
  <c r="X3449" i="19"/>
  <c r="T3449" i="19"/>
  <c r="J3449" i="19"/>
  <c r="H3448" i="19"/>
  <c r="G3450" i="19"/>
  <c r="W3450" i="19" s="1"/>
  <c r="E3451" i="19"/>
  <c r="C3453" i="19"/>
  <c r="B3452" i="19"/>
  <c r="R3449" i="19" a="1"/>
  <c r="O3449" i="19" a="1"/>
  <c r="N3449" i="19" a="1"/>
  <c r="F3452" i="19" a="1"/>
  <c r="E3452" i="19" a="1"/>
  <c r="G3451" i="19" a="1"/>
  <c r="R3449" i="19" l="1"/>
  <c r="F3452" i="19"/>
  <c r="V3450" i="19"/>
  <c r="O3449" i="19"/>
  <c r="Q3449" i="19" s="1"/>
  <c r="N3449" i="19"/>
  <c r="P3449" i="19" s="1"/>
  <c r="K3450" i="19"/>
  <c r="L3450" i="19"/>
  <c r="M3450" i="19"/>
  <c r="X3450" i="19"/>
  <c r="I3450" i="19"/>
  <c r="S3450" i="19"/>
  <c r="T3450" i="19"/>
  <c r="J3450" i="19"/>
  <c r="U3450" i="19"/>
  <c r="H3449" i="19"/>
  <c r="G3451" i="19"/>
  <c r="W3451" i="19" s="1"/>
  <c r="E3452" i="19"/>
  <c r="C3454" i="19"/>
  <c r="B3453" i="19"/>
  <c r="O3450" i="19" a="1"/>
  <c r="R3450" i="19" a="1"/>
  <c r="N3450" i="19" a="1"/>
  <c r="F3453" i="19" a="1"/>
  <c r="G3452" i="19" a="1"/>
  <c r="E3453" i="19" a="1"/>
  <c r="R3450" i="19" l="1"/>
  <c r="F3453" i="19"/>
  <c r="V3451" i="19"/>
  <c r="O3450" i="19"/>
  <c r="Q3450" i="19" s="1"/>
  <c r="N3450" i="19"/>
  <c r="P3450" i="19" s="1"/>
  <c r="K3451" i="19"/>
  <c r="L3451" i="19"/>
  <c r="M3451" i="19"/>
  <c r="S3451" i="19"/>
  <c r="J3451" i="19"/>
  <c r="X3451" i="19"/>
  <c r="I3451" i="19"/>
  <c r="U3451" i="19"/>
  <c r="T3451" i="19"/>
  <c r="G3452" i="19"/>
  <c r="H3450" i="19"/>
  <c r="E3453" i="19"/>
  <c r="C3455" i="19"/>
  <c r="B3454" i="19"/>
  <c r="R3451" i="19" a="1"/>
  <c r="O3451" i="19" a="1"/>
  <c r="N3451" i="19" a="1"/>
  <c r="F3454" i="19" a="1"/>
  <c r="E3454" i="19" a="1"/>
  <c r="G3453" i="19" a="1"/>
  <c r="R3451" i="19" l="1"/>
  <c r="F3454" i="19"/>
  <c r="V3452" i="19"/>
  <c r="W3452" i="19"/>
  <c r="O3451" i="19"/>
  <c r="Q3451" i="19" s="1"/>
  <c r="N3451" i="19"/>
  <c r="P3451" i="19" s="1"/>
  <c r="K3452" i="19"/>
  <c r="L3452" i="19"/>
  <c r="M3452" i="19"/>
  <c r="T3452" i="19"/>
  <c r="S3452" i="19"/>
  <c r="X3452" i="19"/>
  <c r="J3452" i="19"/>
  <c r="U3452" i="19"/>
  <c r="I3452" i="19"/>
  <c r="G3453" i="19"/>
  <c r="H3451" i="19"/>
  <c r="E3454" i="19"/>
  <c r="C3456" i="19"/>
  <c r="B3455" i="19"/>
  <c r="R3453" i="19" a="1"/>
  <c r="R3452" i="19" a="1"/>
  <c r="O3452" i="19" a="1"/>
  <c r="N3452" i="19" a="1"/>
  <c r="F3455" i="19" a="1"/>
  <c r="E3455" i="19" a="1"/>
  <c r="G3454" i="19" a="1"/>
  <c r="R3452" i="19" l="1"/>
  <c r="F3455" i="19"/>
  <c r="V3453" i="19"/>
  <c r="W3453" i="19"/>
  <c r="O3452" i="19"/>
  <c r="Q3452" i="19" s="1"/>
  <c r="N3452" i="19"/>
  <c r="P3452" i="19" s="1"/>
  <c r="K3453" i="19"/>
  <c r="L3453" i="19"/>
  <c r="M3453" i="19"/>
  <c r="S3453" i="19"/>
  <c r="I3453" i="19"/>
  <c r="T3453" i="19"/>
  <c r="J3453" i="19"/>
  <c r="H3452" i="19"/>
  <c r="X3453" i="19"/>
  <c r="U3453" i="19"/>
  <c r="G3454" i="19"/>
  <c r="W3454" i="19" s="1"/>
  <c r="R3453" i="19"/>
  <c r="E3455" i="19"/>
  <c r="C3457" i="19"/>
  <c r="B3456" i="19"/>
  <c r="O3453" i="19" a="1"/>
  <c r="N3453" i="19" a="1"/>
  <c r="F3456" i="19" a="1"/>
  <c r="E3456" i="19" a="1"/>
  <c r="G3455" i="19" a="1"/>
  <c r="F3456" i="19" l="1"/>
  <c r="V3454" i="19"/>
  <c r="O3453" i="19"/>
  <c r="Q3453" i="19" s="1"/>
  <c r="N3453" i="19"/>
  <c r="J3454" i="19"/>
  <c r="M3454" i="19"/>
  <c r="K3454" i="19"/>
  <c r="L3454" i="19"/>
  <c r="T3454" i="19"/>
  <c r="X3454" i="19"/>
  <c r="S3454" i="19"/>
  <c r="U3454" i="19"/>
  <c r="I3454" i="19"/>
  <c r="G3455" i="19"/>
  <c r="W3455" i="19" s="1"/>
  <c r="E3456" i="19"/>
  <c r="C3458" i="19"/>
  <c r="B3457" i="19"/>
  <c r="R3454" i="19" a="1"/>
  <c r="O3454" i="19" a="1"/>
  <c r="N3454" i="19" a="1"/>
  <c r="F3457" i="19" a="1"/>
  <c r="G3456" i="19" a="1"/>
  <c r="E3457" i="19" a="1"/>
  <c r="R3454" i="19" l="1"/>
  <c r="F3457" i="19"/>
  <c r="V3455" i="19"/>
  <c r="O3454" i="19"/>
  <c r="Q3454" i="19" s="1"/>
  <c r="H3453" i="19"/>
  <c r="P3453" i="19"/>
  <c r="N3454" i="19"/>
  <c r="P3454" i="19" s="1"/>
  <c r="K3455" i="19"/>
  <c r="L3455" i="19"/>
  <c r="M3455" i="19"/>
  <c r="H3454" i="19"/>
  <c r="S3455" i="19"/>
  <c r="U3455" i="19"/>
  <c r="T3455" i="19"/>
  <c r="X3455" i="19"/>
  <c r="I3455" i="19"/>
  <c r="J3455" i="19"/>
  <c r="G3456" i="19"/>
  <c r="E3457" i="19"/>
  <c r="C3459" i="19"/>
  <c r="B3458" i="19"/>
  <c r="R3456" i="19" a="1"/>
  <c r="O3455" i="19" a="1"/>
  <c r="R3455" i="19" a="1"/>
  <c r="N3455" i="19" a="1"/>
  <c r="F3458" i="19" a="1"/>
  <c r="G3457" i="19" a="1"/>
  <c r="E3458" i="19" a="1"/>
  <c r="R3455" i="19" l="1"/>
  <c r="F3458" i="19"/>
  <c r="V3456" i="19"/>
  <c r="W3456" i="19"/>
  <c r="O3455" i="19"/>
  <c r="Q3455" i="19" s="1"/>
  <c r="N3455" i="19"/>
  <c r="P3455" i="19" s="1"/>
  <c r="K3456" i="19"/>
  <c r="L3456" i="19"/>
  <c r="M3456" i="19"/>
  <c r="X3456" i="19"/>
  <c r="U3456" i="19"/>
  <c r="T3456" i="19"/>
  <c r="I3456" i="19"/>
  <c r="S3456" i="19"/>
  <c r="J3456" i="19"/>
  <c r="G3457" i="19"/>
  <c r="H3455" i="19"/>
  <c r="R3456" i="19"/>
  <c r="E3458" i="19"/>
  <c r="C3460" i="19"/>
  <c r="B3459" i="19"/>
  <c r="N3456" i="19" a="1"/>
  <c r="R3457" i="19" a="1"/>
  <c r="O3456" i="19" a="1"/>
  <c r="F3459" i="19" a="1"/>
  <c r="E3459" i="19" a="1"/>
  <c r="G3458" i="19" a="1"/>
  <c r="F3459" i="19" l="1"/>
  <c r="V3457" i="19"/>
  <c r="W3457" i="19"/>
  <c r="O3456" i="19"/>
  <c r="Q3456" i="19" s="1"/>
  <c r="N3456" i="19"/>
  <c r="P3456" i="19" s="1"/>
  <c r="L3457" i="19"/>
  <c r="M3457" i="19"/>
  <c r="K3457" i="19"/>
  <c r="T3457" i="19"/>
  <c r="J3457" i="19"/>
  <c r="X3457" i="19"/>
  <c r="I3457" i="19"/>
  <c r="S3457" i="19"/>
  <c r="U3457" i="19"/>
  <c r="G3458" i="19"/>
  <c r="H3456" i="19"/>
  <c r="R3457" i="19"/>
  <c r="E3459" i="19"/>
  <c r="C3461" i="19"/>
  <c r="B3460" i="19"/>
  <c r="R3458" i="19" a="1"/>
  <c r="N3457" i="19" a="1"/>
  <c r="O3457" i="19" a="1"/>
  <c r="F3460" i="19" a="1"/>
  <c r="G3459" i="19" a="1"/>
  <c r="E3460" i="19" a="1"/>
  <c r="F3460" i="19" l="1"/>
  <c r="V3458" i="19"/>
  <c r="W3458" i="19"/>
  <c r="O3457" i="19"/>
  <c r="Q3457" i="19" s="1"/>
  <c r="N3457" i="19"/>
  <c r="P3457" i="19" s="1"/>
  <c r="H3457" i="19"/>
  <c r="K3458" i="19"/>
  <c r="L3458" i="19"/>
  <c r="M3458" i="19"/>
  <c r="U3458" i="19"/>
  <c r="T3458" i="19"/>
  <c r="X3458" i="19"/>
  <c r="I3458" i="19"/>
  <c r="J3458" i="19"/>
  <c r="S3458" i="19"/>
  <c r="G3459" i="19"/>
  <c r="W3459" i="19" s="1"/>
  <c r="R3458" i="19"/>
  <c r="E3460" i="19"/>
  <c r="C3462" i="19"/>
  <c r="B3461" i="19"/>
  <c r="N3458" i="19" a="1"/>
  <c r="O3458" i="19" a="1"/>
  <c r="F3461" i="19" a="1"/>
  <c r="E3461" i="19" a="1"/>
  <c r="G3460" i="19" a="1"/>
  <c r="F3461" i="19" l="1"/>
  <c r="V3459" i="19"/>
  <c r="O3458" i="19"/>
  <c r="Q3458" i="19" s="1"/>
  <c r="N3458" i="19"/>
  <c r="P3458" i="19" s="1"/>
  <c r="K3459" i="19"/>
  <c r="L3459" i="19"/>
  <c r="M3459" i="19"/>
  <c r="T3459" i="19"/>
  <c r="U3459" i="19"/>
  <c r="X3459" i="19"/>
  <c r="S3459" i="19"/>
  <c r="J3459" i="19"/>
  <c r="I3459" i="19"/>
  <c r="G3460" i="19"/>
  <c r="H3458" i="19"/>
  <c r="E3461" i="19"/>
  <c r="C3463" i="19"/>
  <c r="B3462" i="19"/>
  <c r="R3460" i="19" a="1"/>
  <c r="O3459" i="19" a="1"/>
  <c r="N3459" i="19" a="1"/>
  <c r="R3459" i="19" a="1"/>
  <c r="F3462" i="19" a="1"/>
  <c r="E3462" i="19" a="1"/>
  <c r="G3461" i="19" a="1"/>
  <c r="R3459" i="19" l="1"/>
  <c r="F3462" i="19"/>
  <c r="V3460" i="19"/>
  <c r="W3460" i="19"/>
  <c r="O3459" i="19"/>
  <c r="Q3459" i="19" s="1"/>
  <c r="N3459" i="19"/>
  <c r="P3459" i="19" s="1"/>
  <c r="K3460" i="19"/>
  <c r="L3460" i="19"/>
  <c r="M3460" i="19"/>
  <c r="J3460" i="19"/>
  <c r="T3460" i="19"/>
  <c r="X3460" i="19"/>
  <c r="I3460" i="19"/>
  <c r="S3460" i="19"/>
  <c r="U3460" i="19"/>
  <c r="G3461" i="19"/>
  <c r="R3460" i="19"/>
  <c r="H3459" i="19"/>
  <c r="E3462" i="19"/>
  <c r="C3464" i="19"/>
  <c r="B3463" i="19"/>
  <c r="O3460" i="19" a="1"/>
  <c r="R3461" i="19" a="1"/>
  <c r="N3460" i="19" a="1"/>
  <c r="F3463" i="19" a="1"/>
  <c r="G3462" i="19" a="1"/>
  <c r="E3463" i="19" a="1"/>
  <c r="F3463" i="19" l="1"/>
  <c r="V3461" i="19"/>
  <c r="W3461" i="19"/>
  <c r="O3460" i="19"/>
  <c r="Q3460" i="19" s="1"/>
  <c r="N3460" i="19"/>
  <c r="P3460" i="19" s="1"/>
  <c r="K3461" i="19"/>
  <c r="L3461" i="19"/>
  <c r="M3461" i="19"/>
  <c r="T3461" i="19"/>
  <c r="H3460" i="19"/>
  <c r="X3461" i="19"/>
  <c r="I3461" i="19"/>
  <c r="J3461" i="19"/>
  <c r="U3461" i="19"/>
  <c r="S3461" i="19"/>
  <c r="G3462" i="19"/>
  <c r="W3462" i="19" s="1"/>
  <c r="R3461" i="19"/>
  <c r="E3463" i="19"/>
  <c r="C3465" i="19"/>
  <c r="B3464" i="19"/>
  <c r="O3461" i="19" a="1"/>
  <c r="N3461" i="19" a="1"/>
  <c r="F3464" i="19" a="1"/>
  <c r="E3464" i="19" a="1"/>
  <c r="G3463" i="19" a="1"/>
  <c r="F3464" i="19" l="1"/>
  <c r="V3462" i="19"/>
  <c r="O3461" i="19"/>
  <c r="Q3461" i="19" s="1"/>
  <c r="N3461" i="19"/>
  <c r="P3461" i="19" s="1"/>
  <c r="M3462" i="19"/>
  <c r="K3462" i="19"/>
  <c r="L3462" i="19"/>
  <c r="U3462" i="19"/>
  <c r="S3462" i="19"/>
  <c r="T3462" i="19"/>
  <c r="I3462" i="19"/>
  <c r="J3462" i="19"/>
  <c r="X3462" i="19"/>
  <c r="G3463" i="19"/>
  <c r="H3461" i="19"/>
  <c r="E3464" i="19"/>
  <c r="C3466" i="19"/>
  <c r="B3465" i="19"/>
  <c r="O3462" i="19" a="1"/>
  <c r="R3462" i="19" a="1"/>
  <c r="N3462" i="19" a="1"/>
  <c r="R3463" i="19" a="1"/>
  <c r="F3465" i="19" a="1"/>
  <c r="E3465" i="19" a="1"/>
  <c r="G3464" i="19" a="1"/>
  <c r="R3462" i="19" l="1"/>
  <c r="F3465" i="19"/>
  <c r="V3463" i="19"/>
  <c r="W3463" i="19"/>
  <c r="O3462" i="19"/>
  <c r="Q3462" i="19" s="1"/>
  <c r="N3462" i="19"/>
  <c r="P3462" i="19" s="1"/>
  <c r="K3463" i="19"/>
  <c r="L3463" i="19"/>
  <c r="M3463" i="19"/>
  <c r="U3463" i="19"/>
  <c r="T3463" i="19"/>
  <c r="I3463" i="19"/>
  <c r="J3463" i="19"/>
  <c r="X3463" i="19"/>
  <c r="S3463" i="19"/>
  <c r="G3464" i="19"/>
  <c r="R3463" i="19"/>
  <c r="H3462" i="19"/>
  <c r="E3465" i="19"/>
  <c r="C3467" i="19"/>
  <c r="B3466" i="19"/>
  <c r="R3464" i="19" a="1"/>
  <c r="O3463" i="19" a="1"/>
  <c r="N3463" i="19" a="1"/>
  <c r="F3466" i="19" a="1"/>
  <c r="E3466" i="19" a="1"/>
  <c r="G3465" i="19" a="1"/>
  <c r="F3466" i="19" l="1"/>
  <c r="V3464" i="19"/>
  <c r="W3464" i="19"/>
  <c r="O3463" i="19"/>
  <c r="Q3463" i="19" s="1"/>
  <c r="N3463" i="19"/>
  <c r="P3463" i="19" s="1"/>
  <c r="K3464" i="19"/>
  <c r="L3464" i="19"/>
  <c r="M3464" i="19"/>
  <c r="I3464" i="19"/>
  <c r="U3464" i="19"/>
  <c r="X3464" i="19"/>
  <c r="J3464" i="19"/>
  <c r="S3464" i="19"/>
  <c r="T3464" i="19"/>
  <c r="H3463" i="19"/>
  <c r="G3465" i="19"/>
  <c r="W3465" i="19" s="1"/>
  <c r="R3464" i="19"/>
  <c r="E3466" i="19"/>
  <c r="C3468" i="19"/>
  <c r="B3467" i="19"/>
  <c r="N3464" i="19" a="1"/>
  <c r="O3464" i="19" a="1"/>
  <c r="F3467" i="19" a="1"/>
  <c r="G3466" i="19" a="1"/>
  <c r="E3467" i="19" a="1"/>
  <c r="F3467" i="19" l="1"/>
  <c r="V3465" i="19"/>
  <c r="O3464" i="19"/>
  <c r="Q3464" i="19" s="1"/>
  <c r="N3464" i="19"/>
  <c r="P3464" i="19" s="1"/>
  <c r="L3465" i="19"/>
  <c r="M3465" i="19"/>
  <c r="K3465" i="19"/>
  <c r="T3465" i="19"/>
  <c r="U3465" i="19"/>
  <c r="I3465" i="19"/>
  <c r="J3465" i="19"/>
  <c r="X3465" i="19"/>
  <c r="S3465" i="19"/>
  <c r="H3464" i="19"/>
  <c r="G3466" i="19"/>
  <c r="W3466" i="19" s="1"/>
  <c r="E3467" i="19"/>
  <c r="C3469" i="19"/>
  <c r="B3468" i="19"/>
  <c r="R3465" i="19" a="1"/>
  <c r="O3465" i="19" a="1"/>
  <c r="N3465" i="19" a="1"/>
  <c r="F3468" i="19" a="1"/>
  <c r="E3468" i="19" a="1"/>
  <c r="G3467" i="19" a="1"/>
  <c r="R3465" i="19" l="1"/>
  <c r="F3468" i="19"/>
  <c r="V3466" i="19"/>
  <c r="O3465" i="19"/>
  <c r="Q3465" i="19" s="1"/>
  <c r="N3465" i="19"/>
  <c r="P3465" i="19" s="1"/>
  <c r="K3466" i="19"/>
  <c r="L3466" i="19"/>
  <c r="M3466" i="19"/>
  <c r="S3466" i="19"/>
  <c r="T3466" i="19"/>
  <c r="U3466" i="19"/>
  <c r="I3466" i="19"/>
  <c r="J3466" i="19"/>
  <c r="X3466" i="19"/>
  <c r="H3465" i="19"/>
  <c r="G3467" i="19"/>
  <c r="W3467" i="19" s="1"/>
  <c r="E3468" i="19"/>
  <c r="C3470" i="19"/>
  <c r="B3469" i="19"/>
  <c r="O3466" i="19" a="1"/>
  <c r="R3466" i="19" a="1"/>
  <c r="N3466" i="19" a="1"/>
  <c r="F3469" i="19" a="1"/>
  <c r="E3469" i="19" a="1"/>
  <c r="G3468" i="19" a="1"/>
  <c r="R3466" i="19" l="1"/>
  <c r="F3469" i="19"/>
  <c r="V3467" i="19"/>
  <c r="O3466" i="19"/>
  <c r="Q3466" i="19" s="1"/>
  <c r="N3466" i="19"/>
  <c r="P3466" i="19" s="1"/>
  <c r="K3467" i="19"/>
  <c r="L3467" i="19"/>
  <c r="M3467" i="19"/>
  <c r="T3467" i="19"/>
  <c r="I3467" i="19"/>
  <c r="S3467" i="19"/>
  <c r="U3467" i="19"/>
  <c r="X3467" i="19"/>
  <c r="J3467" i="19"/>
  <c r="H3466" i="19"/>
  <c r="G3468" i="19"/>
  <c r="W3468" i="19" s="1"/>
  <c r="E3469" i="19"/>
  <c r="C3471" i="19"/>
  <c r="B3470" i="19"/>
  <c r="R3467" i="19" a="1"/>
  <c r="N3467" i="19" a="1"/>
  <c r="O3467" i="19" a="1"/>
  <c r="F3470" i="19" a="1"/>
  <c r="G3469" i="19" a="1"/>
  <c r="E3470" i="19" a="1"/>
  <c r="R3467" i="19" l="1"/>
  <c r="F3470" i="19"/>
  <c r="V3468" i="19"/>
  <c r="O3467" i="19"/>
  <c r="Q3467" i="19" s="1"/>
  <c r="N3467" i="19"/>
  <c r="P3467" i="19" s="1"/>
  <c r="K3468" i="19"/>
  <c r="L3468" i="19"/>
  <c r="M3468" i="19"/>
  <c r="U3468" i="19"/>
  <c r="X3468" i="19"/>
  <c r="T3468" i="19"/>
  <c r="S3468" i="19"/>
  <c r="J3468" i="19"/>
  <c r="I3468" i="19"/>
  <c r="G3469" i="19"/>
  <c r="H3467" i="19"/>
  <c r="E3470" i="19"/>
  <c r="C3472" i="19"/>
  <c r="B3471" i="19"/>
  <c r="N3468" i="19" a="1"/>
  <c r="R3468" i="19" a="1"/>
  <c r="O3468" i="19" a="1"/>
  <c r="R3469" i="19" a="1"/>
  <c r="F3471" i="19" a="1"/>
  <c r="G3470" i="19" a="1"/>
  <c r="E3471" i="19" a="1"/>
  <c r="R3468" i="19" l="1"/>
  <c r="F3471" i="19"/>
  <c r="V3469" i="19"/>
  <c r="W3469" i="19"/>
  <c r="O3468" i="19"/>
  <c r="Q3468" i="19" s="1"/>
  <c r="N3468" i="19"/>
  <c r="P3468" i="19" s="1"/>
  <c r="K3469" i="19"/>
  <c r="L3469" i="19"/>
  <c r="M3469" i="19"/>
  <c r="S3469" i="19"/>
  <c r="T3469" i="19"/>
  <c r="I3469" i="19"/>
  <c r="X3469" i="19"/>
  <c r="J3469" i="19"/>
  <c r="U3469" i="19"/>
  <c r="H3468" i="19"/>
  <c r="G3470" i="19"/>
  <c r="W3470" i="19" s="1"/>
  <c r="R3469" i="19"/>
  <c r="E3471" i="19"/>
  <c r="C3473" i="19"/>
  <c r="B3472" i="19"/>
  <c r="N3469" i="19" a="1"/>
  <c r="O3469" i="19" a="1"/>
  <c r="F3472" i="19" a="1"/>
  <c r="G3471" i="19" a="1"/>
  <c r="E3472" i="19" a="1"/>
  <c r="F3472" i="19" l="1"/>
  <c r="V3470" i="19"/>
  <c r="O3469" i="19"/>
  <c r="Q3469" i="19" s="1"/>
  <c r="N3469" i="19"/>
  <c r="P3469" i="19" s="1"/>
  <c r="M3470" i="19"/>
  <c r="K3470" i="19"/>
  <c r="L3470" i="19"/>
  <c r="S3470" i="19"/>
  <c r="U3470" i="19"/>
  <c r="I3470" i="19"/>
  <c r="T3470" i="19"/>
  <c r="X3470" i="19"/>
  <c r="J3470" i="19"/>
  <c r="G3471" i="19"/>
  <c r="W3471" i="19" s="1"/>
  <c r="H3469" i="19"/>
  <c r="E3472" i="19"/>
  <c r="C3474" i="19"/>
  <c r="B3473" i="19"/>
  <c r="R3470" i="19" a="1"/>
  <c r="O3470" i="19" a="1"/>
  <c r="N3470" i="19" a="1"/>
  <c r="F3473" i="19" a="1"/>
  <c r="E3473" i="19" a="1"/>
  <c r="G3472" i="19" a="1"/>
  <c r="R3470" i="19" l="1"/>
  <c r="F3473" i="19"/>
  <c r="V3471" i="19"/>
  <c r="O3470" i="19"/>
  <c r="Q3470" i="19" s="1"/>
  <c r="N3470" i="19"/>
  <c r="P3470" i="19" s="1"/>
  <c r="K3471" i="19"/>
  <c r="L3471" i="19"/>
  <c r="M3471" i="19"/>
  <c r="I3471" i="19"/>
  <c r="T3471" i="19"/>
  <c r="J3471" i="19"/>
  <c r="S3471" i="19"/>
  <c r="X3471" i="19"/>
  <c r="U3471" i="19"/>
  <c r="G3472" i="19"/>
  <c r="H3470" i="19"/>
  <c r="E3473" i="19"/>
  <c r="C3475" i="19"/>
  <c r="B3474" i="19"/>
  <c r="R3471" i="19" a="1"/>
  <c r="O3471" i="19" a="1"/>
  <c r="N3471" i="19" a="1"/>
  <c r="R3472" i="19" a="1"/>
  <c r="F3474" i="19" a="1"/>
  <c r="E3474" i="19" a="1"/>
  <c r="G3473" i="19" a="1"/>
  <c r="R3471" i="19" l="1"/>
  <c r="F3474" i="19"/>
  <c r="V3472" i="19"/>
  <c r="W3472" i="19"/>
  <c r="O3471" i="19"/>
  <c r="Q3471" i="19" s="1"/>
  <c r="N3471" i="19"/>
  <c r="P3471" i="19" s="1"/>
  <c r="K3472" i="19"/>
  <c r="L3472" i="19"/>
  <c r="M3472" i="19"/>
  <c r="I3472" i="19"/>
  <c r="H3471" i="19"/>
  <c r="X3472" i="19"/>
  <c r="J3472" i="19"/>
  <c r="S3472" i="19"/>
  <c r="U3472" i="19"/>
  <c r="T3472" i="19"/>
  <c r="G3473" i="19"/>
  <c r="W3473" i="19" s="1"/>
  <c r="R3472" i="19"/>
  <c r="E3474" i="19"/>
  <c r="C3476" i="19"/>
  <c r="B3475" i="19"/>
  <c r="N3472" i="19" a="1"/>
  <c r="O3472" i="19" a="1"/>
  <c r="F3475" i="19" a="1"/>
  <c r="G3474" i="19" a="1"/>
  <c r="E3475" i="19" a="1"/>
  <c r="F3475" i="19" l="1"/>
  <c r="V3473" i="19"/>
  <c r="O3472" i="19"/>
  <c r="Q3472" i="19" s="1"/>
  <c r="N3472" i="19"/>
  <c r="L3473" i="19"/>
  <c r="M3473" i="19"/>
  <c r="K3473" i="19"/>
  <c r="I3473" i="19"/>
  <c r="U3473" i="19"/>
  <c r="S3473" i="19"/>
  <c r="J3473" i="19"/>
  <c r="T3473" i="19"/>
  <c r="X3473" i="19"/>
  <c r="G3474" i="19"/>
  <c r="W3474" i="19" s="1"/>
  <c r="E3475" i="19"/>
  <c r="C3477" i="19"/>
  <c r="B3476" i="19"/>
  <c r="R3473" i="19" a="1"/>
  <c r="O3473" i="19" a="1"/>
  <c r="N3473" i="19" a="1"/>
  <c r="F3476" i="19" a="1"/>
  <c r="E3476" i="19" a="1"/>
  <c r="G3475" i="19" a="1"/>
  <c r="R3473" i="19" l="1"/>
  <c r="F3476" i="19"/>
  <c r="V3474" i="19"/>
  <c r="O3473" i="19"/>
  <c r="Q3473" i="19" s="1"/>
  <c r="H3472" i="19"/>
  <c r="P3472" i="19"/>
  <c r="N3473" i="19"/>
  <c r="P3473" i="19" s="1"/>
  <c r="K3474" i="19"/>
  <c r="L3474" i="19"/>
  <c r="M3474" i="19"/>
  <c r="U3474" i="19"/>
  <c r="T3474" i="19"/>
  <c r="X3474" i="19"/>
  <c r="S3474" i="19"/>
  <c r="I3474" i="19"/>
  <c r="J3474" i="19"/>
  <c r="H3473" i="19"/>
  <c r="G3475" i="19"/>
  <c r="E3476" i="19"/>
  <c r="C3478" i="19"/>
  <c r="B3477" i="19"/>
  <c r="R3474" i="19" a="1"/>
  <c r="R3475" i="19" a="1"/>
  <c r="O3474" i="19" a="1"/>
  <c r="N3474" i="19" a="1"/>
  <c r="F3477" i="19" a="1"/>
  <c r="E3477" i="19" a="1"/>
  <c r="G3476" i="19" a="1"/>
  <c r="R3474" i="19" l="1"/>
  <c r="F3477" i="19"/>
  <c r="V3475" i="19"/>
  <c r="W3475" i="19"/>
  <c r="O3474" i="19"/>
  <c r="Q3474" i="19" s="1"/>
  <c r="N3474" i="19"/>
  <c r="K3475" i="19"/>
  <c r="L3475" i="19"/>
  <c r="M3475" i="19"/>
  <c r="U3475" i="19"/>
  <c r="T3475" i="19"/>
  <c r="J3475" i="19"/>
  <c r="I3475" i="19"/>
  <c r="X3475" i="19"/>
  <c r="S3475" i="19"/>
  <c r="G3476" i="19"/>
  <c r="W3476" i="19" s="1"/>
  <c r="R3475" i="19"/>
  <c r="E3477" i="19"/>
  <c r="C3479" i="19"/>
  <c r="B3478" i="19"/>
  <c r="O3475" i="19" a="1"/>
  <c r="N3475" i="19" a="1"/>
  <c r="F3478" i="19" a="1"/>
  <c r="E3478" i="19" a="1"/>
  <c r="G3477" i="19" a="1"/>
  <c r="F3478" i="19" l="1"/>
  <c r="V3476" i="19"/>
  <c r="O3475" i="19"/>
  <c r="Q3475" i="19" s="1"/>
  <c r="H3474" i="19"/>
  <c r="P3474" i="19"/>
  <c r="N3475" i="19"/>
  <c r="P3475" i="19" s="1"/>
  <c r="K3476" i="19"/>
  <c r="L3476" i="19"/>
  <c r="M3476" i="19"/>
  <c r="I3476" i="19"/>
  <c r="J3476" i="19"/>
  <c r="X3476" i="19"/>
  <c r="T3476" i="19"/>
  <c r="S3476" i="19"/>
  <c r="U3476" i="19"/>
  <c r="G3477" i="19"/>
  <c r="W3477" i="19" s="1"/>
  <c r="H3475" i="19"/>
  <c r="E3478" i="19"/>
  <c r="C3480" i="19"/>
  <c r="B3479" i="19"/>
  <c r="R3476" i="19" a="1"/>
  <c r="O3476" i="19" a="1"/>
  <c r="N3476" i="19" a="1"/>
  <c r="F3479" i="19" a="1"/>
  <c r="G3478" i="19" a="1"/>
  <c r="E3479" i="19" a="1"/>
  <c r="R3476" i="19" l="1"/>
  <c r="F3479" i="19"/>
  <c r="V3477" i="19"/>
  <c r="O3476" i="19"/>
  <c r="Q3476" i="19" s="1"/>
  <c r="N3476" i="19"/>
  <c r="P3476" i="19" s="1"/>
  <c r="K3477" i="19"/>
  <c r="L3477" i="19"/>
  <c r="M3477" i="19"/>
  <c r="J3477" i="19"/>
  <c r="X3477" i="19"/>
  <c r="T3477" i="19"/>
  <c r="I3477" i="19"/>
  <c r="U3477" i="19"/>
  <c r="S3477" i="19"/>
  <c r="G3478" i="19"/>
  <c r="H3476" i="19"/>
  <c r="E3479" i="19"/>
  <c r="C3481" i="19"/>
  <c r="B3480" i="19"/>
  <c r="R3477" i="19" a="1"/>
  <c r="O3477" i="19" a="1"/>
  <c r="R3478" i="19" a="1"/>
  <c r="N3477" i="19" a="1"/>
  <c r="F3480" i="19" a="1"/>
  <c r="E3480" i="19" a="1"/>
  <c r="G3479" i="19" a="1"/>
  <c r="R3477" i="19" l="1"/>
  <c r="F3480" i="19"/>
  <c r="V3478" i="19"/>
  <c r="W3478" i="19"/>
  <c r="O3477" i="19"/>
  <c r="Q3477" i="19" s="1"/>
  <c r="N3477" i="19"/>
  <c r="P3477" i="19" s="1"/>
  <c r="H3477" i="19"/>
  <c r="M3478" i="19"/>
  <c r="K3478" i="19"/>
  <c r="L3478" i="19"/>
  <c r="J3478" i="19"/>
  <c r="S3478" i="19"/>
  <c r="X3478" i="19"/>
  <c r="I3478" i="19"/>
  <c r="U3478" i="19"/>
  <c r="T3478" i="19"/>
  <c r="G3479" i="19"/>
  <c r="W3479" i="19" s="1"/>
  <c r="R3478" i="19"/>
  <c r="E3480" i="19"/>
  <c r="C3482" i="19"/>
  <c r="B3481" i="19"/>
  <c r="N3478" i="19" a="1"/>
  <c r="O3478" i="19" a="1"/>
  <c r="F3481" i="19" a="1"/>
  <c r="E3481" i="19" a="1"/>
  <c r="G3480" i="19" a="1"/>
  <c r="F3481" i="19" l="1"/>
  <c r="V3479" i="19"/>
  <c r="O3478" i="19"/>
  <c r="Q3478" i="19" s="1"/>
  <c r="N3478" i="19"/>
  <c r="P3478" i="19" s="1"/>
  <c r="K3479" i="19"/>
  <c r="L3479" i="19"/>
  <c r="M3479" i="19"/>
  <c r="J3479" i="19"/>
  <c r="U3479" i="19"/>
  <c r="X3479" i="19"/>
  <c r="T3479" i="19"/>
  <c r="I3479" i="19"/>
  <c r="S3479" i="19"/>
  <c r="H3478" i="19"/>
  <c r="G3480" i="19"/>
  <c r="W3480" i="19" s="1"/>
  <c r="E3481" i="19"/>
  <c r="C3483" i="19"/>
  <c r="B3482" i="19"/>
  <c r="R3479" i="19" a="1"/>
  <c r="O3479" i="19" a="1"/>
  <c r="N3479" i="19" a="1"/>
  <c r="F3482" i="19" a="1"/>
  <c r="E3482" i="19" a="1"/>
  <c r="G3481" i="19" a="1"/>
  <c r="R3479" i="19" l="1"/>
  <c r="F3482" i="19"/>
  <c r="V3480" i="19"/>
  <c r="O3479" i="19"/>
  <c r="Q3479" i="19" s="1"/>
  <c r="N3479" i="19"/>
  <c r="P3479" i="19" s="1"/>
  <c r="K3480" i="19"/>
  <c r="L3480" i="19"/>
  <c r="M3480" i="19"/>
  <c r="S3480" i="19"/>
  <c r="J3480" i="19"/>
  <c r="T3480" i="19"/>
  <c r="I3480" i="19"/>
  <c r="U3480" i="19"/>
  <c r="X3480" i="19"/>
  <c r="G3481" i="19"/>
  <c r="H3479" i="19"/>
  <c r="E3482" i="19"/>
  <c r="C3484" i="19"/>
  <c r="B3483" i="19"/>
  <c r="N3480" i="19" a="1"/>
  <c r="R3480" i="19" a="1"/>
  <c r="O3480" i="19" a="1"/>
  <c r="R3481" i="19" a="1"/>
  <c r="F3483" i="19" a="1"/>
  <c r="G3482" i="19" a="1"/>
  <c r="E3483" i="19" a="1"/>
  <c r="R3480" i="19" l="1"/>
  <c r="F3483" i="19"/>
  <c r="V3481" i="19"/>
  <c r="W3481" i="19"/>
  <c r="O3480" i="19"/>
  <c r="Q3480" i="19" s="1"/>
  <c r="N3480" i="19"/>
  <c r="P3480" i="19" s="1"/>
  <c r="L3481" i="19"/>
  <c r="M3481" i="19"/>
  <c r="K3481" i="19"/>
  <c r="H3480" i="19"/>
  <c r="X3481" i="19"/>
  <c r="S3481" i="19"/>
  <c r="I3481" i="19"/>
  <c r="T3481" i="19"/>
  <c r="U3481" i="19"/>
  <c r="J3481" i="19"/>
  <c r="G3482" i="19"/>
  <c r="W3482" i="19" s="1"/>
  <c r="R3481" i="19"/>
  <c r="E3483" i="19"/>
  <c r="C3485" i="19"/>
  <c r="B3484" i="19"/>
  <c r="O3481" i="19" a="1"/>
  <c r="N3481" i="19" a="1"/>
  <c r="F3484" i="19" a="1"/>
  <c r="E3484" i="19" a="1"/>
  <c r="G3483" i="19" a="1"/>
  <c r="F3484" i="19" l="1"/>
  <c r="V3482" i="19"/>
  <c r="O3481" i="19"/>
  <c r="Q3481" i="19" s="1"/>
  <c r="N3481" i="19"/>
  <c r="P3481" i="19" s="1"/>
  <c r="K3482" i="19"/>
  <c r="L3482" i="19"/>
  <c r="M3482" i="19"/>
  <c r="T3482" i="19"/>
  <c r="I3482" i="19"/>
  <c r="S3482" i="19"/>
  <c r="J3482" i="19"/>
  <c r="U3482" i="19"/>
  <c r="X3482" i="19"/>
  <c r="G3483" i="19"/>
  <c r="H3481" i="19"/>
  <c r="E3484" i="19"/>
  <c r="C3486" i="19"/>
  <c r="B3485" i="19"/>
  <c r="R3482" i="19" a="1"/>
  <c r="O3482" i="19" a="1"/>
  <c r="N3482" i="19" a="1"/>
  <c r="R3483" i="19" a="1"/>
  <c r="F3485" i="19" a="1"/>
  <c r="E3485" i="19" a="1"/>
  <c r="G3484" i="19" a="1"/>
  <c r="R3482" i="19" l="1"/>
  <c r="F3485" i="19"/>
  <c r="V3483" i="19"/>
  <c r="W3483" i="19"/>
  <c r="O3482" i="19"/>
  <c r="Q3482" i="19" s="1"/>
  <c r="N3482" i="19"/>
  <c r="P3482" i="19" s="1"/>
  <c r="K3483" i="19"/>
  <c r="L3483" i="19"/>
  <c r="M3483" i="19"/>
  <c r="T3483" i="19"/>
  <c r="H3482" i="19"/>
  <c r="X3483" i="19"/>
  <c r="I3483" i="19"/>
  <c r="J3483" i="19"/>
  <c r="S3483" i="19"/>
  <c r="U3483" i="19"/>
  <c r="G3484" i="19"/>
  <c r="W3484" i="19" s="1"/>
  <c r="R3483" i="19"/>
  <c r="E3485" i="19"/>
  <c r="C3487" i="19"/>
  <c r="B3486" i="19"/>
  <c r="N3483" i="19" a="1"/>
  <c r="O3483" i="19" a="1"/>
  <c r="F3486" i="19" a="1"/>
  <c r="G3485" i="19" a="1"/>
  <c r="E3486" i="19" a="1"/>
  <c r="F3486" i="19" l="1"/>
  <c r="V3484" i="19"/>
  <c r="O3483" i="19"/>
  <c r="Q3483" i="19" s="1"/>
  <c r="N3483" i="19"/>
  <c r="P3483" i="19" s="1"/>
  <c r="K3484" i="19"/>
  <c r="L3484" i="19"/>
  <c r="M3484" i="19"/>
  <c r="H3483" i="19"/>
  <c r="U3484" i="19"/>
  <c r="T3484" i="19"/>
  <c r="X3484" i="19"/>
  <c r="I3484" i="19"/>
  <c r="J3484" i="19"/>
  <c r="S3484" i="19"/>
  <c r="G3485" i="19"/>
  <c r="W3485" i="19" s="1"/>
  <c r="E3486" i="19"/>
  <c r="C3488" i="19"/>
  <c r="B3487" i="19"/>
  <c r="R3484" i="19" a="1"/>
  <c r="O3484" i="19" a="1"/>
  <c r="N3484" i="19" a="1"/>
  <c r="F3487" i="19" a="1"/>
  <c r="E3487" i="19" a="1"/>
  <c r="G3486" i="19" a="1"/>
  <c r="R3484" i="19" l="1"/>
  <c r="F3487" i="19"/>
  <c r="V3485" i="19"/>
  <c r="O3484" i="19"/>
  <c r="Q3484" i="19" s="1"/>
  <c r="N3484" i="19"/>
  <c r="P3484" i="19" s="1"/>
  <c r="K3485" i="19"/>
  <c r="L3485" i="19"/>
  <c r="M3485" i="19"/>
  <c r="J3485" i="19"/>
  <c r="U3485" i="19"/>
  <c r="I3485" i="19"/>
  <c r="T3485" i="19"/>
  <c r="S3485" i="19"/>
  <c r="H3484" i="19"/>
  <c r="X3485" i="19"/>
  <c r="G3486" i="19"/>
  <c r="W3486" i="19" s="1"/>
  <c r="E3487" i="19"/>
  <c r="C3489" i="19"/>
  <c r="B3488" i="19"/>
  <c r="R3485" i="19" a="1"/>
  <c r="O3485" i="19" a="1"/>
  <c r="N3485" i="19" a="1"/>
  <c r="F3488" i="19" a="1"/>
  <c r="E3488" i="19" a="1"/>
  <c r="G3487" i="19" a="1"/>
  <c r="R3485" i="19" l="1"/>
  <c r="F3488" i="19"/>
  <c r="V3486" i="19"/>
  <c r="O3485" i="19"/>
  <c r="Q3485" i="19" s="1"/>
  <c r="N3485" i="19"/>
  <c r="P3485" i="19" s="1"/>
  <c r="H3485" i="19"/>
  <c r="M3486" i="19"/>
  <c r="K3486" i="19"/>
  <c r="L3486" i="19"/>
  <c r="I3486" i="19"/>
  <c r="U3486" i="19"/>
  <c r="J3486" i="19"/>
  <c r="X3486" i="19"/>
  <c r="S3486" i="19"/>
  <c r="T3486" i="19"/>
  <c r="G3487" i="19"/>
  <c r="W3487" i="19" s="1"/>
  <c r="E3488" i="19"/>
  <c r="C3490" i="19"/>
  <c r="B3489" i="19"/>
  <c r="R3486" i="19" a="1"/>
  <c r="O3486" i="19" a="1"/>
  <c r="N3486" i="19" a="1"/>
  <c r="F3489" i="19" a="1"/>
  <c r="E3489" i="19" a="1"/>
  <c r="G3488" i="19" a="1"/>
  <c r="R3486" i="19" l="1"/>
  <c r="F3489" i="19"/>
  <c r="V3487" i="19"/>
  <c r="O3486" i="19"/>
  <c r="Q3486" i="19" s="1"/>
  <c r="N3486" i="19"/>
  <c r="K3487" i="19"/>
  <c r="L3487" i="19"/>
  <c r="M3487" i="19"/>
  <c r="U3487" i="19"/>
  <c r="X3487" i="19"/>
  <c r="I3487" i="19"/>
  <c r="J3487" i="19"/>
  <c r="T3487" i="19"/>
  <c r="S3487" i="19"/>
  <c r="G3488" i="19"/>
  <c r="W3488" i="19" s="1"/>
  <c r="E3489" i="19"/>
  <c r="C3491" i="19"/>
  <c r="B3490" i="19"/>
  <c r="N3487" i="19" a="1"/>
  <c r="R3487" i="19" a="1"/>
  <c r="O3487" i="19" a="1"/>
  <c r="F3490" i="19" a="1"/>
  <c r="E3490" i="19" a="1"/>
  <c r="G3489" i="19" a="1"/>
  <c r="R3487" i="19" l="1"/>
  <c r="F3490" i="19"/>
  <c r="V3488" i="19"/>
  <c r="O3487" i="19"/>
  <c r="Q3487" i="19" s="1"/>
  <c r="H3486" i="19"/>
  <c r="P3486" i="19"/>
  <c r="N3487" i="19"/>
  <c r="P3487" i="19" s="1"/>
  <c r="K3488" i="19"/>
  <c r="L3488" i="19"/>
  <c r="M3488" i="19"/>
  <c r="J3488" i="19"/>
  <c r="U3488" i="19"/>
  <c r="T3488" i="19"/>
  <c r="I3488" i="19"/>
  <c r="S3488" i="19"/>
  <c r="X3488" i="19"/>
  <c r="H3487" i="19"/>
  <c r="G3489" i="19"/>
  <c r="E3490" i="19"/>
  <c r="C3492" i="19"/>
  <c r="B3491" i="19"/>
  <c r="R3488" i="19" a="1"/>
  <c r="R3489" i="19" a="1"/>
  <c r="N3488" i="19" a="1"/>
  <c r="O3488" i="19" a="1"/>
  <c r="F3491" i="19" a="1"/>
  <c r="E3491" i="19" a="1"/>
  <c r="G3490" i="19" a="1"/>
  <c r="R3488" i="19" l="1"/>
  <c r="F3491" i="19"/>
  <c r="V3489" i="19"/>
  <c r="W3489" i="19"/>
  <c r="O3488" i="19"/>
  <c r="Q3488" i="19" s="1"/>
  <c r="N3488" i="19"/>
  <c r="P3488" i="19" s="1"/>
  <c r="L3489" i="19"/>
  <c r="M3489" i="19"/>
  <c r="K3489" i="19"/>
  <c r="T3489" i="19"/>
  <c r="S3489" i="19"/>
  <c r="I3489" i="19"/>
  <c r="U3489" i="19"/>
  <c r="X3489" i="19"/>
  <c r="J3489" i="19"/>
  <c r="H3488" i="19"/>
  <c r="G3490" i="19"/>
  <c r="W3490" i="19" s="1"/>
  <c r="R3489" i="19"/>
  <c r="E3491" i="19"/>
  <c r="C3493" i="19"/>
  <c r="B3492" i="19"/>
  <c r="N3489" i="19" a="1"/>
  <c r="O3489" i="19" a="1"/>
  <c r="F3492" i="19" a="1"/>
  <c r="G3491" i="19" a="1"/>
  <c r="E3492" i="19" a="1"/>
  <c r="F3492" i="19" l="1"/>
  <c r="V3490" i="19"/>
  <c r="O3489" i="19"/>
  <c r="Q3489" i="19" s="1"/>
  <c r="N3489" i="19"/>
  <c r="P3489" i="19" s="1"/>
  <c r="H3489" i="19"/>
  <c r="K3490" i="19"/>
  <c r="L3490" i="19"/>
  <c r="M3490" i="19"/>
  <c r="T3490" i="19"/>
  <c r="J3490" i="19"/>
  <c r="X3490" i="19"/>
  <c r="I3490" i="19"/>
  <c r="S3490" i="19"/>
  <c r="U3490" i="19"/>
  <c r="G3491" i="19"/>
  <c r="W3491" i="19" s="1"/>
  <c r="E3492" i="19"/>
  <c r="C3494" i="19"/>
  <c r="B3493" i="19"/>
  <c r="R3490" i="19" a="1"/>
  <c r="O3490" i="19" a="1"/>
  <c r="N3490" i="19" a="1"/>
  <c r="F3493" i="19" a="1"/>
  <c r="E3493" i="19" a="1"/>
  <c r="G3492" i="19" a="1"/>
  <c r="R3490" i="19" l="1"/>
  <c r="F3493" i="19"/>
  <c r="V3491" i="19"/>
  <c r="O3490" i="19"/>
  <c r="Q3490" i="19" s="1"/>
  <c r="N3490" i="19"/>
  <c r="P3490" i="19" s="1"/>
  <c r="H3490" i="19"/>
  <c r="K3491" i="19"/>
  <c r="L3491" i="19"/>
  <c r="M3491" i="19"/>
  <c r="S3491" i="19"/>
  <c r="U3491" i="19"/>
  <c r="I3491" i="19"/>
  <c r="J3491" i="19"/>
  <c r="T3491" i="19"/>
  <c r="X3491" i="19"/>
  <c r="G3492" i="19"/>
  <c r="W3492" i="19" s="1"/>
  <c r="E3493" i="19"/>
  <c r="C3495" i="19"/>
  <c r="B3494" i="19"/>
  <c r="O3491" i="19" a="1"/>
  <c r="N3491" i="19" a="1"/>
  <c r="R3491" i="19" a="1"/>
  <c r="F3494" i="19" a="1"/>
  <c r="E3494" i="19" a="1"/>
  <c r="G3493" i="19" a="1"/>
  <c r="R3491" i="19" l="1"/>
  <c r="F3494" i="19"/>
  <c r="V3492" i="19"/>
  <c r="O3491" i="19"/>
  <c r="Q3491" i="19" s="1"/>
  <c r="N3491" i="19"/>
  <c r="P3491" i="19" s="1"/>
  <c r="K3492" i="19"/>
  <c r="L3492" i="19"/>
  <c r="M3492" i="19"/>
  <c r="U3492" i="19"/>
  <c r="J3492" i="19"/>
  <c r="T3492" i="19"/>
  <c r="I3492" i="19"/>
  <c r="X3492" i="19"/>
  <c r="H3491" i="19"/>
  <c r="S3492" i="19"/>
  <c r="G3493" i="19"/>
  <c r="W3493" i="19" s="1"/>
  <c r="E3494" i="19"/>
  <c r="C3496" i="19"/>
  <c r="B3495" i="19"/>
  <c r="R3492" i="19" a="1"/>
  <c r="O3492" i="19" a="1"/>
  <c r="N3492" i="19" a="1"/>
  <c r="F3495" i="19" a="1"/>
  <c r="E3495" i="19" a="1"/>
  <c r="G3494" i="19" a="1"/>
  <c r="R3492" i="19" l="1"/>
  <c r="F3495" i="19"/>
  <c r="V3493" i="19"/>
  <c r="O3492" i="19"/>
  <c r="Q3492" i="19" s="1"/>
  <c r="N3492" i="19"/>
  <c r="P3492" i="19" s="1"/>
  <c r="K3493" i="19"/>
  <c r="L3493" i="19"/>
  <c r="M3493" i="19"/>
  <c r="J3493" i="19"/>
  <c r="S3493" i="19"/>
  <c r="X3493" i="19"/>
  <c r="I3493" i="19"/>
  <c r="U3493" i="19"/>
  <c r="T3493" i="19"/>
  <c r="G3494" i="19"/>
  <c r="H3492" i="19"/>
  <c r="E3495" i="19"/>
  <c r="C3497" i="19"/>
  <c r="B3496" i="19"/>
  <c r="N3493" i="19" a="1"/>
  <c r="R3493" i="19" a="1"/>
  <c r="O3493" i="19" a="1"/>
  <c r="R3494" i="19" a="1"/>
  <c r="F3496" i="19" a="1"/>
  <c r="G3495" i="19" a="1"/>
  <c r="E3496" i="19" a="1"/>
  <c r="R3493" i="19" l="1"/>
  <c r="F3496" i="19"/>
  <c r="V3494" i="19"/>
  <c r="W3494" i="19"/>
  <c r="O3493" i="19"/>
  <c r="Q3493" i="19" s="1"/>
  <c r="N3493" i="19"/>
  <c r="M3494" i="19"/>
  <c r="K3494" i="19"/>
  <c r="L3494" i="19"/>
  <c r="T3494" i="19"/>
  <c r="S3494" i="19"/>
  <c r="I3494" i="19"/>
  <c r="J3494" i="19"/>
  <c r="U3494" i="19"/>
  <c r="X3494" i="19"/>
  <c r="G3495" i="19"/>
  <c r="W3495" i="19" s="1"/>
  <c r="R3494" i="19"/>
  <c r="E3496" i="19"/>
  <c r="C3498" i="19"/>
  <c r="B3497" i="19"/>
  <c r="N3494" i="19" a="1"/>
  <c r="O3494" i="19" a="1"/>
  <c r="F3497" i="19" a="1"/>
  <c r="E3497" i="19" a="1"/>
  <c r="G3496" i="19" a="1"/>
  <c r="F3497" i="19" l="1"/>
  <c r="V3495" i="19"/>
  <c r="O3494" i="19"/>
  <c r="Q3494" i="19" s="1"/>
  <c r="H3493" i="19"/>
  <c r="P3493" i="19"/>
  <c r="N3494" i="19"/>
  <c r="P3494" i="19" s="1"/>
  <c r="K3495" i="19"/>
  <c r="L3495" i="19"/>
  <c r="M3495" i="19"/>
  <c r="U3495" i="19"/>
  <c r="T3495" i="19"/>
  <c r="I3495" i="19"/>
  <c r="X3495" i="19"/>
  <c r="J3495" i="19"/>
  <c r="S3495" i="19"/>
  <c r="H3494" i="19"/>
  <c r="G3496" i="19"/>
  <c r="W3496" i="19" s="1"/>
  <c r="E3497" i="19"/>
  <c r="C3499" i="19"/>
  <c r="B3498" i="19"/>
  <c r="R3495" i="19" a="1"/>
  <c r="O3495" i="19" a="1"/>
  <c r="N3495" i="19" a="1"/>
  <c r="F3498" i="19" a="1"/>
  <c r="G3497" i="19" a="1"/>
  <c r="E3498" i="19" a="1"/>
  <c r="R3495" i="19" l="1"/>
  <c r="F3498" i="19"/>
  <c r="V3496" i="19"/>
  <c r="O3495" i="19"/>
  <c r="Q3495" i="19" s="1"/>
  <c r="N3495" i="19"/>
  <c r="P3495" i="19" s="1"/>
  <c r="K3496" i="19"/>
  <c r="L3496" i="19"/>
  <c r="M3496" i="19"/>
  <c r="T3496" i="19"/>
  <c r="U3496" i="19"/>
  <c r="J3496" i="19"/>
  <c r="S3496" i="19"/>
  <c r="X3496" i="19"/>
  <c r="I3496" i="19"/>
  <c r="G3497" i="19"/>
  <c r="H3495" i="19"/>
  <c r="E3498" i="19"/>
  <c r="C3500" i="19"/>
  <c r="B3499" i="19"/>
  <c r="R3496" i="19" a="1"/>
  <c r="O3496" i="19" a="1"/>
  <c r="N3496" i="19" a="1"/>
  <c r="R3497" i="19" a="1"/>
  <c r="F3499" i="19" a="1"/>
  <c r="G3498" i="19" a="1"/>
  <c r="E3499" i="19" a="1"/>
  <c r="R3496" i="19" l="1"/>
  <c r="F3499" i="19"/>
  <c r="V3497" i="19"/>
  <c r="W3497" i="19"/>
  <c r="O3496" i="19"/>
  <c r="Q3496" i="19" s="1"/>
  <c r="N3496" i="19"/>
  <c r="P3496" i="19" s="1"/>
  <c r="L3497" i="19"/>
  <c r="M3497" i="19"/>
  <c r="K3497" i="19"/>
  <c r="U3497" i="19"/>
  <c r="X3497" i="19"/>
  <c r="T3497" i="19"/>
  <c r="J3497" i="19"/>
  <c r="S3497" i="19"/>
  <c r="H3496" i="19"/>
  <c r="I3497" i="19"/>
  <c r="G3498" i="19"/>
  <c r="W3498" i="19" s="1"/>
  <c r="R3497" i="19"/>
  <c r="E3499" i="19"/>
  <c r="C3501" i="19"/>
  <c r="B3500" i="19"/>
  <c r="O3497" i="19" a="1"/>
  <c r="N3497" i="19" a="1"/>
  <c r="F3500" i="19" a="1"/>
  <c r="G3499" i="19" a="1"/>
  <c r="E3500" i="19" a="1"/>
  <c r="F3500" i="19" l="1"/>
  <c r="V3498" i="19"/>
  <c r="O3497" i="19"/>
  <c r="Q3497" i="19" s="1"/>
  <c r="N3497" i="19"/>
  <c r="P3497" i="19" s="1"/>
  <c r="K3498" i="19"/>
  <c r="L3498" i="19"/>
  <c r="M3498" i="19"/>
  <c r="U3498" i="19"/>
  <c r="T3498" i="19"/>
  <c r="J3498" i="19"/>
  <c r="I3498" i="19"/>
  <c r="S3498" i="19"/>
  <c r="X3498" i="19"/>
  <c r="G3499" i="19"/>
  <c r="H3497" i="19"/>
  <c r="E3500" i="19"/>
  <c r="C3502" i="19"/>
  <c r="B3501" i="19"/>
  <c r="N3498" i="19" a="1"/>
  <c r="R3498" i="19" a="1"/>
  <c r="O3498" i="19" a="1"/>
  <c r="F3501" i="19" a="1"/>
  <c r="G3500" i="19" a="1"/>
  <c r="E3501" i="19" a="1"/>
  <c r="R3498" i="19" l="1"/>
  <c r="F3501" i="19"/>
  <c r="V3499" i="19"/>
  <c r="W3499" i="19"/>
  <c r="O3498" i="19"/>
  <c r="Q3498" i="19" s="1"/>
  <c r="N3498" i="19"/>
  <c r="P3498" i="19" s="1"/>
  <c r="K3499" i="19"/>
  <c r="L3499" i="19"/>
  <c r="M3499" i="19"/>
  <c r="U3499" i="19"/>
  <c r="T3499" i="19"/>
  <c r="S3499" i="19"/>
  <c r="I3499" i="19"/>
  <c r="X3499" i="19"/>
  <c r="J3499" i="19"/>
  <c r="G3500" i="19"/>
  <c r="H3498" i="19"/>
  <c r="E3501" i="19"/>
  <c r="C3503" i="19"/>
  <c r="B3502" i="19"/>
  <c r="R3500" i="19" a="1"/>
  <c r="O3499" i="19" a="1"/>
  <c r="N3499" i="19" a="1"/>
  <c r="R3499" i="19" a="1"/>
  <c r="F3502" i="19" a="1"/>
  <c r="E3502" i="19" a="1"/>
  <c r="G3501" i="19" a="1"/>
  <c r="R3499" i="19" l="1"/>
  <c r="F3502" i="19"/>
  <c r="V3500" i="19"/>
  <c r="W3500" i="19"/>
  <c r="O3499" i="19"/>
  <c r="Q3499" i="19" s="1"/>
  <c r="N3499" i="19"/>
  <c r="P3499" i="19" s="1"/>
  <c r="K3500" i="19"/>
  <c r="L3500" i="19"/>
  <c r="M3500" i="19"/>
  <c r="U3500" i="19"/>
  <c r="T3500" i="19"/>
  <c r="I3500" i="19"/>
  <c r="S3500" i="19"/>
  <c r="X3500" i="19"/>
  <c r="J3500" i="19"/>
  <c r="H3499" i="19"/>
  <c r="G3501" i="19"/>
  <c r="W3501" i="19" s="1"/>
  <c r="R3500" i="19"/>
  <c r="E3502" i="19"/>
  <c r="C3504" i="19"/>
  <c r="B3503" i="19"/>
  <c r="N3500" i="19" a="1"/>
  <c r="O3500" i="19" a="1"/>
  <c r="F3503" i="19" a="1"/>
  <c r="E3503" i="19" a="1"/>
  <c r="G3502" i="19" a="1"/>
  <c r="F3503" i="19" l="1"/>
  <c r="V3501" i="19"/>
  <c r="O3500" i="19"/>
  <c r="Q3500" i="19" s="1"/>
  <c r="N3500" i="19"/>
  <c r="P3500" i="19" s="1"/>
  <c r="K3501" i="19"/>
  <c r="L3501" i="19"/>
  <c r="M3501" i="19"/>
  <c r="U3501" i="19"/>
  <c r="J3501" i="19"/>
  <c r="X3501" i="19"/>
  <c r="T3501" i="19"/>
  <c r="S3501" i="19"/>
  <c r="H3500" i="19"/>
  <c r="I3501" i="19"/>
  <c r="G3502" i="19"/>
  <c r="W3502" i="19" s="1"/>
  <c r="E3503" i="19"/>
  <c r="C3505" i="19"/>
  <c r="B3504" i="19"/>
  <c r="R3501" i="19" a="1"/>
  <c r="N3501" i="19" a="1"/>
  <c r="O3501" i="19" a="1"/>
  <c r="F3504" i="19" a="1"/>
  <c r="E3504" i="19" a="1"/>
  <c r="G3503" i="19" a="1"/>
  <c r="R3501" i="19" l="1"/>
  <c r="F3504" i="19"/>
  <c r="V3502" i="19"/>
  <c r="O3501" i="19"/>
  <c r="Q3501" i="19" s="1"/>
  <c r="N3501" i="19"/>
  <c r="P3501" i="19" s="1"/>
  <c r="M3502" i="19"/>
  <c r="K3502" i="19"/>
  <c r="L3502" i="19"/>
  <c r="T3502" i="19"/>
  <c r="J3502" i="19"/>
  <c r="S3502" i="19"/>
  <c r="X3502" i="19"/>
  <c r="I3502" i="19"/>
  <c r="U3502" i="19"/>
  <c r="G3503" i="19"/>
  <c r="H3501" i="19"/>
  <c r="E3504" i="19"/>
  <c r="C3506" i="19"/>
  <c r="B3505" i="19"/>
  <c r="R3502" i="19" a="1"/>
  <c r="O3502" i="19" a="1"/>
  <c r="N3502" i="19" a="1"/>
  <c r="R3503" i="19" a="1"/>
  <c r="F3505" i="19" a="1"/>
  <c r="E3505" i="19" a="1"/>
  <c r="G3504" i="19" a="1"/>
  <c r="R3502" i="19" l="1"/>
  <c r="F3505" i="19"/>
  <c r="V3503" i="19"/>
  <c r="W3503" i="19"/>
  <c r="O3502" i="19"/>
  <c r="Q3502" i="19" s="1"/>
  <c r="N3502" i="19"/>
  <c r="P3502" i="19" s="1"/>
  <c r="K3503" i="19"/>
  <c r="L3503" i="19"/>
  <c r="M3503" i="19"/>
  <c r="J3503" i="19"/>
  <c r="T3503" i="19"/>
  <c r="S3503" i="19"/>
  <c r="X3503" i="19"/>
  <c r="I3503" i="19"/>
  <c r="U3503" i="19"/>
  <c r="H3502" i="19"/>
  <c r="G3504" i="19"/>
  <c r="W3504" i="19" s="1"/>
  <c r="R3503" i="19"/>
  <c r="E3505" i="19"/>
  <c r="C3507" i="19"/>
  <c r="B3506" i="19"/>
  <c r="O3503" i="19" a="1"/>
  <c r="N3503" i="19" a="1"/>
  <c r="F3506" i="19" a="1"/>
  <c r="E3506" i="19" a="1"/>
  <c r="G3505" i="19" a="1"/>
  <c r="F3506" i="19" l="1"/>
  <c r="V3504" i="19"/>
  <c r="O3503" i="19"/>
  <c r="Q3503" i="19" s="1"/>
  <c r="N3503" i="19"/>
  <c r="P3503" i="19" s="1"/>
  <c r="K3504" i="19"/>
  <c r="L3504" i="19"/>
  <c r="M3504" i="19"/>
  <c r="U3504" i="19"/>
  <c r="T3504" i="19"/>
  <c r="J3504" i="19"/>
  <c r="S3504" i="19"/>
  <c r="I3504" i="19"/>
  <c r="H3503" i="19"/>
  <c r="X3504" i="19"/>
  <c r="G3505" i="19"/>
  <c r="W3505" i="19" s="1"/>
  <c r="E3506" i="19"/>
  <c r="C3508" i="19"/>
  <c r="B3507" i="19"/>
  <c r="R3504" i="19" a="1"/>
  <c r="O3504" i="19" a="1"/>
  <c r="N3504" i="19" a="1"/>
  <c r="F3507" i="19" a="1"/>
  <c r="E3507" i="19" a="1"/>
  <c r="G3506" i="19" a="1"/>
  <c r="R3504" i="19" l="1"/>
  <c r="F3507" i="19"/>
  <c r="V3505" i="19"/>
  <c r="O3504" i="19"/>
  <c r="Q3504" i="19" s="1"/>
  <c r="N3504" i="19"/>
  <c r="P3504" i="19" s="1"/>
  <c r="L3505" i="19"/>
  <c r="M3505" i="19"/>
  <c r="K3505" i="19"/>
  <c r="U3505" i="19"/>
  <c r="X3505" i="19"/>
  <c r="T3505" i="19"/>
  <c r="J3505" i="19"/>
  <c r="H3504" i="19"/>
  <c r="S3505" i="19"/>
  <c r="I3505" i="19"/>
  <c r="G3506" i="19"/>
  <c r="W3506" i="19" s="1"/>
  <c r="E3507" i="19"/>
  <c r="C3509" i="19"/>
  <c r="B3508" i="19"/>
  <c r="O3505" i="19" a="1"/>
  <c r="R3505" i="19" a="1"/>
  <c r="N3505" i="19" a="1"/>
  <c r="F3508" i="19" a="1"/>
  <c r="E3508" i="19" a="1"/>
  <c r="G3507" i="19" a="1"/>
  <c r="R3505" i="19" l="1"/>
  <c r="F3508" i="19"/>
  <c r="V3506" i="19"/>
  <c r="O3505" i="19"/>
  <c r="Q3505" i="19" s="1"/>
  <c r="N3505" i="19"/>
  <c r="P3505" i="19" s="1"/>
  <c r="K3506" i="19"/>
  <c r="L3506" i="19"/>
  <c r="M3506" i="19"/>
  <c r="X3506" i="19"/>
  <c r="I3506" i="19"/>
  <c r="S3506" i="19"/>
  <c r="U3506" i="19"/>
  <c r="J3506" i="19"/>
  <c r="T3506" i="19"/>
  <c r="H3505" i="19"/>
  <c r="G3507" i="19"/>
  <c r="W3507" i="19" s="1"/>
  <c r="E3508" i="19"/>
  <c r="C3510" i="19"/>
  <c r="B3509" i="19"/>
  <c r="O3506" i="19" a="1"/>
  <c r="R3506" i="19" a="1"/>
  <c r="N3506" i="19" a="1"/>
  <c r="F3509" i="19" a="1"/>
  <c r="E3509" i="19" a="1"/>
  <c r="G3508" i="19" a="1"/>
  <c r="R3506" i="19" l="1"/>
  <c r="F3509" i="19"/>
  <c r="V3507" i="19"/>
  <c r="O3506" i="19"/>
  <c r="Q3506" i="19" s="1"/>
  <c r="N3506" i="19"/>
  <c r="P3506" i="19" s="1"/>
  <c r="K3507" i="19"/>
  <c r="L3507" i="19"/>
  <c r="M3507" i="19"/>
  <c r="J3507" i="19"/>
  <c r="H3506" i="19"/>
  <c r="S3507" i="19"/>
  <c r="U3507" i="19"/>
  <c r="I3507" i="19"/>
  <c r="X3507" i="19"/>
  <c r="T3507" i="19"/>
  <c r="G3508" i="19"/>
  <c r="W3508" i="19" s="1"/>
  <c r="E3509" i="19"/>
  <c r="C3511" i="19"/>
  <c r="B3510" i="19"/>
  <c r="R3507" i="19" a="1"/>
  <c r="O3507" i="19" a="1"/>
  <c r="N3507" i="19" a="1"/>
  <c r="F3510" i="19" a="1"/>
  <c r="E3510" i="19" a="1"/>
  <c r="G3509" i="19" a="1"/>
  <c r="R3507" i="19" l="1"/>
  <c r="F3510" i="19"/>
  <c r="V3508" i="19"/>
  <c r="O3507" i="19"/>
  <c r="Q3507" i="19" s="1"/>
  <c r="N3507" i="19"/>
  <c r="P3507" i="19" s="1"/>
  <c r="H3507" i="19"/>
  <c r="K3508" i="19"/>
  <c r="L3508" i="19"/>
  <c r="M3508" i="19"/>
  <c r="T3508" i="19"/>
  <c r="S3508" i="19"/>
  <c r="I3508" i="19"/>
  <c r="X3508" i="19"/>
  <c r="J3508" i="19"/>
  <c r="U3508" i="19"/>
  <c r="G3509" i="19"/>
  <c r="W3509" i="19" s="1"/>
  <c r="E3510" i="19"/>
  <c r="C3512" i="19"/>
  <c r="B3511" i="19"/>
  <c r="R3508" i="19" a="1"/>
  <c r="N3508" i="19" a="1"/>
  <c r="O3508" i="19" a="1"/>
  <c r="F3511" i="19" a="1"/>
  <c r="E3511" i="19" a="1"/>
  <c r="G3510" i="19" a="1"/>
  <c r="R3508" i="19" l="1"/>
  <c r="F3511" i="19"/>
  <c r="V3509" i="19"/>
  <c r="O3508" i="19"/>
  <c r="Q3508" i="19" s="1"/>
  <c r="N3508" i="19"/>
  <c r="P3508" i="19" s="1"/>
  <c r="K3509" i="19"/>
  <c r="L3509" i="19"/>
  <c r="M3509" i="19"/>
  <c r="J3509" i="19"/>
  <c r="T3509" i="19"/>
  <c r="U3509" i="19"/>
  <c r="X3509" i="19"/>
  <c r="S3509" i="19"/>
  <c r="I3509" i="19"/>
  <c r="G3510" i="19"/>
  <c r="H3508" i="19"/>
  <c r="E3511" i="19"/>
  <c r="C3513" i="19"/>
  <c r="B3512" i="19"/>
  <c r="R3509" i="19" a="1"/>
  <c r="O3509" i="19" a="1"/>
  <c r="R3510" i="19" a="1"/>
  <c r="N3509" i="19" a="1"/>
  <c r="F3512" i="19" a="1"/>
  <c r="E3512" i="19" a="1"/>
  <c r="G3511" i="19" a="1"/>
  <c r="R3509" i="19" l="1"/>
  <c r="F3512" i="19"/>
  <c r="V3510" i="19"/>
  <c r="W3510" i="19"/>
  <c r="O3509" i="19"/>
  <c r="Q3509" i="19" s="1"/>
  <c r="N3509" i="19"/>
  <c r="P3509" i="19" s="1"/>
  <c r="M3510" i="19"/>
  <c r="K3510" i="19"/>
  <c r="L3510" i="19"/>
  <c r="U3510" i="19"/>
  <c r="T3510" i="19"/>
  <c r="X3510" i="19"/>
  <c r="S3510" i="19"/>
  <c r="J3510" i="19"/>
  <c r="I3510" i="19"/>
  <c r="G3511" i="19"/>
  <c r="H3509" i="19"/>
  <c r="R3510" i="19"/>
  <c r="E3512" i="19"/>
  <c r="C3514" i="19"/>
  <c r="B3513" i="19"/>
  <c r="O3510" i="19" a="1"/>
  <c r="R3511" i="19" a="1"/>
  <c r="N3510" i="19" a="1"/>
  <c r="F3513" i="19" a="1"/>
  <c r="E3513" i="19" a="1"/>
  <c r="G3512" i="19" a="1"/>
  <c r="F3513" i="19" l="1"/>
  <c r="V3511" i="19"/>
  <c r="W3511" i="19"/>
  <c r="O3510" i="19"/>
  <c r="Q3510" i="19" s="1"/>
  <c r="N3510" i="19"/>
  <c r="P3510" i="19" s="1"/>
  <c r="K3511" i="19"/>
  <c r="L3511" i="19"/>
  <c r="M3511" i="19"/>
  <c r="S3511" i="19"/>
  <c r="T3511" i="19"/>
  <c r="U3511" i="19"/>
  <c r="I3511" i="19"/>
  <c r="X3511" i="19"/>
  <c r="J3511" i="19"/>
  <c r="G3512" i="19"/>
  <c r="H3510" i="19"/>
  <c r="R3511" i="19"/>
  <c r="E3513" i="19"/>
  <c r="C3515" i="19"/>
  <c r="B3514" i="19"/>
  <c r="O3511" i="19" a="1"/>
  <c r="R3512" i="19" a="1"/>
  <c r="N3511" i="19" a="1"/>
  <c r="F3514" i="19" a="1"/>
  <c r="E3514" i="19" a="1"/>
  <c r="G3513" i="19" a="1"/>
  <c r="F3514" i="19" l="1"/>
  <c r="V3512" i="19"/>
  <c r="W3512" i="19"/>
  <c r="O3511" i="19"/>
  <c r="Q3511" i="19" s="1"/>
  <c r="N3511" i="19"/>
  <c r="P3511" i="19" s="1"/>
  <c r="H3511" i="19"/>
  <c r="K3512" i="19"/>
  <c r="L3512" i="19"/>
  <c r="M3512" i="19"/>
  <c r="X3512" i="19"/>
  <c r="J3512" i="19"/>
  <c r="I3512" i="19"/>
  <c r="S3512" i="19"/>
  <c r="U3512" i="19"/>
  <c r="T3512" i="19"/>
  <c r="G3513" i="19"/>
  <c r="W3513" i="19" s="1"/>
  <c r="R3512" i="19"/>
  <c r="E3514" i="19"/>
  <c r="C3516" i="19"/>
  <c r="B3515" i="19"/>
  <c r="N3512" i="19" a="1"/>
  <c r="O3512" i="19" a="1"/>
  <c r="F3515" i="19" a="1"/>
  <c r="E3515" i="19" a="1"/>
  <c r="G3514" i="19" a="1"/>
  <c r="F3515" i="19" l="1"/>
  <c r="V3513" i="19"/>
  <c r="O3512" i="19"/>
  <c r="Q3512" i="19" s="1"/>
  <c r="N3512" i="19"/>
  <c r="P3512" i="19" s="1"/>
  <c r="L3513" i="19"/>
  <c r="M3513" i="19"/>
  <c r="K3513" i="19"/>
  <c r="U3513" i="19"/>
  <c r="J3513" i="19"/>
  <c r="T3513" i="19"/>
  <c r="I3513" i="19"/>
  <c r="S3513" i="19"/>
  <c r="X3513" i="19"/>
  <c r="H3512" i="19"/>
  <c r="G3514" i="19"/>
  <c r="W3514" i="19" s="1"/>
  <c r="E3515" i="19"/>
  <c r="C3517" i="19"/>
  <c r="B3516" i="19"/>
  <c r="R3513" i="19" a="1"/>
  <c r="O3513" i="19" a="1"/>
  <c r="N3513" i="19" a="1"/>
  <c r="F3516" i="19" a="1"/>
  <c r="E3516" i="19" a="1"/>
  <c r="G3515" i="19" a="1"/>
  <c r="R3513" i="19" l="1"/>
  <c r="F3516" i="19"/>
  <c r="V3514" i="19"/>
  <c r="O3513" i="19"/>
  <c r="Q3513" i="19" s="1"/>
  <c r="N3513" i="19"/>
  <c r="P3513" i="19" s="1"/>
  <c r="K3514" i="19"/>
  <c r="L3514" i="19"/>
  <c r="M3514" i="19"/>
  <c r="T3514" i="19"/>
  <c r="S3514" i="19"/>
  <c r="X3514" i="19"/>
  <c r="U3514" i="19"/>
  <c r="I3514" i="19"/>
  <c r="J3514" i="19"/>
  <c r="G3515" i="19"/>
  <c r="H3513" i="19"/>
  <c r="E3516" i="19"/>
  <c r="C3518" i="19"/>
  <c r="B3517" i="19"/>
  <c r="R3514" i="19" a="1"/>
  <c r="O3514" i="19" a="1"/>
  <c r="N3514" i="19" a="1"/>
  <c r="R3515" i="19" a="1"/>
  <c r="F3517" i="19" a="1"/>
  <c r="E3517" i="19" a="1"/>
  <c r="G3516" i="19" a="1"/>
  <c r="R3514" i="19" l="1"/>
  <c r="F3517" i="19"/>
  <c r="V3515" i="19"/>
  <c r="W3515" i="19"/>
  <c r="O3514" i="19"/>
  <c r="Q3514" i="19" s="1"/>
  <c r="N3514" i="19"/>
  <c r="P3514" i="19" s="1"/>
  <c r="K3515" i="19"/>
  <c r="L3515" i="19"/>
  <c r="M3515" i="19"/>
  <c r="I3515" i="19"/>
  <c r="J3515" i="19"/>
  <c r="X3515" i="19"/>
  <c r="U3515" i="19"/>
  <c r="T3515" i="19"/>
  <c r="S3515" i="19"/>
  <c r="G3516" i="19"/>
  <c r="R3515" i="19"/>
  <c r="H3514" i="19"/>
  <c r="E3517" i="19"/>
  <c r="C3519" i="19"/>
  <c r="B3518" i="19"/>
  <c r="N3515" i="19" a="1"/>
  <c r="O3515" i="19" a="1"/>
  <c r="F3518" i="19" a="1"/>
  <c r="G3517" i="19" a="1"/>
  <c r="E3518" i="19" a="1"/>
  <c r="F3518" i="19" l="1"/>
  <c r="V3516" i="19"/>
  <c r="W3516" i="19"/>
  <c r="O3515" i="19"/>
  <c r="Q3515" i="19" s="1"/>
  <c r="N3515" i="19"/>
  <c r="P3515" i="19" s="1"/>
  <c r="K3516" i="19"/>
  <c r="L3516" i="19"/>
  <c r="M3516" i="19"/>
  <c r="J3516" i="19"/>
  <c r="I3516" i="19"/>
  <c r="S3516" i="19"/>
  <c r="T3516" i="19"/>
  <c r="H3515" i="19"/>
  <c r="X3516" i="19"/>
  <c r="U3516" i="19"/>
  <c r="G3517" i="19"/>
  <c r="W3517" i="19" s="1"/>
  <c r="E3518" i="19"/>
  <c r="C3520" i="19"/>
  <c r="B3519" i="19"/>
  <c r="O3516" i="19" a="1"/>
  <c r="R3516" i="19" a="1"/>
  <c r="N3516" i="19" a="1"/>
  <c r="F3519" i="19" a="1"/>
  <c r="E3519" i="19" a="1"/>
  <c r="G3518" i="19" a="1"/>
  <c r="R3516" i="19" l="1"/>
  <c r="F3519" i="19"/>
  <c r="V3517" i="19"/>
  <c r="O3516" i="19"/>
  <c r="Q3516" i="19" s="1"/>
  <c r="N3516" i="19"/>
  <c r="P3516" i="19" s="1"/>
  <c r="K3517" i="19"/>
  <c r="L3517" i="19"/>
  <c r="M3517" i="19"/>
  <c r="J3517" i="19"/>
  <c r="U3517" i="19"/>
  <c r="S3517" i="19"/>
  <c r="I3517" i="19"/>
  <c r="X3517" i="19"/>
  <c r="H3516" i="19"/>
  <c r="T3517" i="19"/>
  <c r="G3518" i="19"/>
  <c r="W3518" i="19" s="1"/>
  <c r="E3519" i="19"/>
  <c r="C3521" i="19"/>
  <c r="B3520" i="19"/>
  <c r="R3517" i="19" a="1"/>
  <c r="O3517" i="19" a="1"/>
  <c r="N3517" i="19" a="1"/>
  <c r="F3520" i="19" a="1"/>
  <c r="E3520" i="19" a="1"/>
  <c r="G3519" i="19" a="1"/>
  <c r="R3517" i="19" l="1"/>
  <c r="F3520" i="19"/>
  <c r="V3518" i="19"/>
  <c r="O3517" i="19"/>
  <c r="Q3517" i="19" s="1"/>
  <c r="N3517" i="19"/>
  <c r="P3517" i="19" s="1"/>
  <c r="H3517" i="19"/>
  <c r="M3518" i="19"/>
  <c r="K3518" i="19"/>
  <c r="L3518" i="19"/>
  <c r="T3518" i="19"/>
  <c r="S3518" i="19"/>
  <c r="J3518" i="19"/>
  <c r="U3518" i="19"/>
  <c r="X3518" i="19"/>
  <c r="I3518" i="19"/>
  <c r="G3519" i="19"/>
  <c r="W3519" i="19" s="1"/>
  <c r="E3520" i="19"/>
  <c r="C3522" i="19"/>
  <c r="B3521" i="19"/>
  <c r="O3518" i="19" a="1"/>
  <c r="R3518" i="19" a="1"/>
  <c r="N3518" i="19" a="1"/>
  <c r="F3521" i="19" a="1"/>
  <c r="E3521" i="19" a="1"/>
  <c r="G3520" i="19" a="1"/>
  <c r="R3518" i="19" l="1"/>
  <c r="F3521" i="19"/>
  <c r="V3519" i="19"/>
  <c r="O3518" i="19"/>
  <c r="Q3518" i="19" s="1"/>
  <c r="N3518" i="19"/>
  <c r="P3518" i="19" s="1"/>
  <c r="K3519" i="19"/>
  <c r="L3519" i="19"/>
  <c r="M3519" i="19"/>
  <c r="T3519" i="19"/>
  <c r="X3519" i="19"/>
  <c r="S3519" i="19"/>
  <c r="I3519" i="19"/>
  <c r="J3519" i="19"/>
  <c r="U3519" i="19"/>
  <c r="H3518" i="19"/>
  <c r="G3520" i="19"/>
  <c r="W3520" i="19" s="1"/>
  <c r="E3521" i="19"/>
  <c r="C3523" i="19"/>
  <c r="B3522" i="19"/>
  <c r="R3519" i="19" a="1"/>
  <c r="O3519" i="19" a="1"/>
  <c r="N3519" i="19" a="1"/>
  <c r="F3522" i="19" a="1"/>
  <c r="G3521" i="19" a="1"/>
  <c r="E3522" i="19" a="1"/>
  <c r="R3519" i="19" l="1"/>
  <c r="F3522" i="19"/>
  <c r="V3520" i="19"/>
  <c r="O3519" i="19"/>
  <c r="Q3519" i="19" s="1"/>
  <c r="N3519" i="19"/>
  <c r="P3519" i="19" s="1"/>
  <c r="K3520" i="19"/>
  <c r="L3520" i="19"/>
  <c r="M3520" i="19"/>
  <c r="H3519" i="19"/>
  <c r="I3520" i="19"/>
  <c r="U3520" i="19"/>
  <c r="T3520" i="19"/>
  <c r="S3520" i="19"/>
  <c r="X3520" i="19"/>
  <c r="J3520" i="19"/>
  <c r="G3521" i="19"/>
  <c r="W3521" i="19" s="1"/>
  <c r="E3522" i="19"/>
  <c r="C3524" i="19"/>
  <c r="B3523" i="19"/>
  <c r="R3520" i="19" a="1"/>
  <c r="N3520" i="19" a="1"/>
  <c r="O3520" i="19" a="1"/>
  <c r="F3523" i="19" a="1"/>
  <c r="E3523" i="19" a="1"/>
  <c r="G3522" i="19" a="1"/>
  <c r="R3520" i="19" l="1"/>
  <c r="F3523" i="19"/>
  <c r="V3521" i="19"/>
  <c r="O3520" i="19"/>
  <c r="Q3520" i="19" s="1"/>
  <c r="N3520" i="19"/>
  <c r="P3520" i="19" s="1"/>
  <c r="H3520" i="19"/>
  <c r="L3521" i="19"/>
  <c r="M3521" i="19"/>
  <c r="K3521" i="19"/>
  <c r="T3521" i="19"/>
  <c r="I3521" i="19"/>
  <c r="J3521" i="19"/>
  <c r="X3521" i="19"/>
  <c r="S3521" i="19"/>
  <c r="U3521" i="19"/>
  <c r="G3522" i="19"/>
  <c r="W3522" i="19" s="1"/>
  <c r="E3523" i="19"/>
  <c r="C3525" i="19"/>
  <c r="B3524" i="19"/>
  <c r="O3521" i="19" a="1"/>
  <c r="N3521" i="19" a="1"/>
  <c r="R3521" i="19" a="1"/>
  <c r="F3524" i="19" a="1"/>
  <c r="E3524" i="19" a="1"/>
  <c r="G3523" i="19" a="1"/>
  <c r="R3521" i="19" l="1"/>
  <c r="F3524" i="19"/>
  <c r="V3522" i="19"/>
  <c r="O3521" i="19"/>
  <c r="Q3521" i="19" s="1"/>
  <c r="N3521" i="19"/>
  <c r="P3521" i="19" s="1"/>
  <c r="K3522" i="19"/>
  <c r="L3522" i="19"/>
  <c r="M3522" i="19"/>
  <c r="H3521" i="19"/>
  <c r="U3522" i="19"/>
  <c r="X3522" i="19"/>
  <c r="I3522" i="19"/>
  <c r="S3522" i="19"/>
  <c r="T3522" i="19"/>
  <c r="J3522" i="19"/>
  <c r="G3523" i="19"/>
  <c r="W3523" i="19" s="1"/>
  <c r="E3524" i="19"/>
  <c r="C3526" i="19"/>
  <c r="B3525" i="19"/>
  <c r="R3522" i="19" a="1"/>
  <c r="O3522" i="19" a="1"/>
  <c r="N3522" i="19" a="1"/>
  <c r="F3525" i="19" a="1"/>
  <c r="E3525" i="19" a="1"/>
  <c r="G3524" i="19" a="1"/>
  <c r="R3522" i="19" l="1"/>
  <c r="F3525" i="19"/>
  <c r="V3523" i="19"/>
  <c r="O3522" i="19"/>
  <c r="Q3522" i="19" s="1"/>
  <c r="N3522" i="19"/>
  <c r="P3522" i="19" s="1"/>
  <c r="K3523" i="19"/>
  <c r="L3523" i="19"/>
  <c r="M3523" i="19"/>
  <c r="S3523" i="19"/>
  <c r="U3523" i="19"/>
  <c r="T3523" i="19"/>
  <c r="X3523" i="19"/>
  <c r="J3523" i="19"/>
  <c r="I3523" i="19"/>
  <c r="G3524" i="19"/>
  <c r="H3522" i="19"/>
  <c r="E3525" i="19"/>
  <c r="C3527" i="19"/>
  <c r="B3526" i="19"/>
  <c r="R3523" i="19" a="1"/>
  <c r="O3523" i="19" a="1"/>
  <c r="R3524" i="19" a="1"/>
  <c r="N3523" i="19" a="1"/>
  <c r="F3526" i="19" a="1"/>
  <c r="E3526" i="19" a="1"/>
  <c r="G3525" i="19" a="1"/>
  <c r="R3523" i="19" l="1"/>
  <c r="F3526" i="19"/>
  <c r="V3524" i="19"/>
  <c r="W3524" i="19"/>
  <c r="O3523" i="19"/>
  <c r="Q3523" i="19" s="1"/>
  <c r="N3523" i="19"/>
  <c r="P3523" i="19" s="1"/>
  <c r="K3524" i="19"/>
  <c r="L3524" i="19"/>
  <c r="M3524" i="19"/>
  <c r="J3524" i="19"/>
  <c r="I3524" i="19"/>
  <c r="X3524" i="19"/>
  <c r="U3524" i="19"/>
  <c r="T3524" i="19"/>
  <c r="S3524" i="19"/>
  <c r="H3523" i="19"/>
  <c r="G3525" i="19"/>
  <c r="W3525" i="19" s="1"/>
  <c r="R3524" i="19"/>
  <c r="E3526" i="19"/>
  <c r="C3528" i="19"/>
  <c r="B3527" i="19"/>
  <c r="N3524" i="19" a="1"/>
  <c r="O3524" i="19" a="1"/>
  <c r="F3527" i="19" a="1"/>
  <c r="G3526" i="19" a="1"/>
  <c r="E3527" i="19" a="1"/>
  <c r="F3527" i="19" l="1"/>
  <c r="V3525" i="19"/>
  <c r="O3524" i="19"/>
  <c r="Q3524" i="19" s="1"/>
  <c r="N3524" i="19"/>
  <c r="P3524" i="19" s="1"/>
  <c r="H3524" i="19"/>
  <c r="K3525" i="19"/>
  <c r="L3525" i="19"/>
  <c r="M3525" i="19"/>
  <c r="X3525" i="19"/>
  <c r="S3525" i="19"/>
  <c r="T3525" i="19"/>
  <c r="J3525" i="19"/>
  <c r="I3525" i="19"/>
  <c r="U3525" i="19"/>
  <c r="G3526" i="19"/>
  <c r="W3526" i="19" s="1"/>
  <c r="E3527" i="19"/>
  <c r="C3529" i="19"/>
  <c r="B3528" i="19"/>
  <c r="O3525" i="19" a="1"/>
  <c r="R3525" i="19" a="1"/>
  <c r="N3525" i="19" a="1"/>
  <c r="F3528" i="19" a="1"/>
  <c r="E3528" i="19" a="1"/>
  <c r="G3527" i="19" a="1"/>
  <c r="R3525" i="19" l="1"/>
  <c r="F3528" i="19"/>
  <c r="V3526" i="19"/>
  <c r="O3525" i="19"/>
  <c r="Q3525" i="19" s="1"/>
  <c r="N3525" i="19"/>
  <c r="P3525" i="19" s="1"/>
  <c r="M3526" i="19"/>
  <c r="K3526" i="19"/>
  <c r="L3526" i="19"/>
  <c r="U3526" i="19"/>
  <c r="H3525" i="19"/>
  <c r="T3526" i="19"/>
  <c r="S3526" i="19"/>
  <c r="X3526" i="19"/>
  <c r="J3526" i="19"/>
  <c r="I3526" i="19"/>
  <c r="G3527" i="19"/>
  <c r="W3527" i="19" s="1"/>
  <c r="E3528" i="19"/>
  <c r="C3530" i="19"/>
  <c r="B3529" i="19"/>
  <c r="R3526" i="19" a="1"/>
  <c r="O3526" i="19" a="1"/>
  <c r="N3526" i="19" a="1"/>
  <c r="F3529" i="19" a="1"/>
  <c r="E3529" i="19" a="1"/>
  <c r="G3528" i="19" a="1"/>
  <c r="R3526" i="19" l="1"/>
  <c r="F3529" i="19"/>
  <c r="V3527" i="19"/>
  <c r="O3526" i="19"/>
  <c r="Q3526" i="19" s="1"/>
  <c r="N3526" i="19"/>
  <c r="P3526" i="19" s="1"/>
  <c r="K3527" i="19"/>
  <c r="L3527" i="19"/>
  <c r="M3527" i="19"/>
  <c r="T3527" i="19"/>
  <c r="X3527" i="19"/>
  <c r="U3527" i="19"/>
  <c r="S3527" i="19"/>
  <c r="I3527" i="19"/>
  <c r="J3527" i="19"/>
  <c r="G3528" i="19"/>
  <c r="H3526" i="19"/>
  <c r="E3529" i="19"/>
  <c r="C3531" i="19"/>
  <c r="B3530" i="19"/>
  <c r="O3527" i="19" a="1"/>
  <c r="N3527" i="19" a="1"/>
  <c r="R3527" i="19" a="1"/>
  <c r="R3528" i="19" a="1"/>
  <c r="F3530" i="19" a="1"/>
  <c r="E3530" i="19" a="1"/>
  <c r="G3529" i="19" a="1"/>
  <c r="R3527" i="19" l="1"/>
  <c r="F3530" i="19"/>
  <c r="V3528" i="19"/>
  <c r="W3528" i="19"/>
  <c r="O3527" i="19"/>
  <c r="Q3527" i="19" s="1"/>
  <c r="N3527" i="19"/>
  <c r="P3527" i="19" s="1"/>
  <c r="K3528" i="19"/>
  <c r="L3528" i="19"/>
  <c r="M3528" i="19"/>
  <c r="J3528" i="19"/>
  <c r="T3528" i="19"/>
  <c r="H3527" i="19"/>
  <c r="S3528" i="19"/>
  <c r="I3528" i="19"/>
  <c r="U3528" i="19"/>
  <c r="X3528" i="19"/>
  <c r="G3529" i="19"/>
  <c r="W3529" i="19" s="1"/>
  <c r="R3528" i="19"/>
  <c r="E3530" i="19"/>
  <c r="C3532" i="19"/>
  <c r="B3531" i="19"/>
  <c r="O3528" i="19" a="1"/>
  <c r="N3528" i="19" a="1"/>
  <c r="F3531" i="19" a="1"/>
  <c r="E3531" i="19" a="1"/>
  <c r="G3530" i="19" a="1"/>
  <c r="F3531" i="19" l="1"/>
  <c r="V3529" i="19"/>
  <c r="O3528" i="19"/>
  <c r="Q3528" i="19" s="1"/>
  <c r="N3528" i="19"/>
  <c r="P3528" i="19" s="1"/>
  <c r="L3529" i="19"/>
  <c r="M3529" i="19"/>
  <c r="K3529" i="19"/>
  <c r="J3529" i="19"/>
  <c r="U3529" i="19"/>
  <c r="T3529" i="19"/>
  <c r="I3529" i="19"/>
  <c r="X3529" i="19"/>
  <c r="S3529" i="19"/>
  <c r="G3530" i="19"/>
  <c r="H3528" i="19"/>
  <c r="E3531" i="19"/>
  <c r="C3533" i="19"/>
  <c r="B3532" i="19"/>
  <c r="O3529" i="19" a="1"/>
  <c r="R3529" i="19" a="1"/>
  <c r="R3530" i="19" a="1"/>
  <c r="N3529" i="19" a="1"/>
  <c r="F3532" i="19" a="1"/>
  <c r="E3532" i="19" a="1"/>
  <c r="G3531" i="19" a="1"/>
  <c r="R3529" i="19" l="1"/>
  <c r="F3532" i="19"/>
  <c r="V3530" i="19"/>
  <c r="W3530" i="19"/>
  <c r="O3529" i="19"/>
  <c r="Q3529" i="19" s="1"/>
  <c r="N3529" i="19"/>
  <c r="P3529" i="19" s="1"/>
  <c r="K3530" i="19"/>
  <c r="L3530" i="19"/>
  <c r="M3530" i="19"/>
  <c r="X3530" i="19"/>
  <c r="U3530" i="19"/>
  <c r="I3530" i="19"/>
  <c r="S3530" i="19"/>
  <c r="T3530" i="19"/>
  <c r="J3530" i="19"/>
  <c r="H3529" i="19"/>
  <c r="G3531" i="19"/>
  <c r="W3531" i="19" s="1"/>
  <c r="R3530" i="19"/>
  <c r="E3532" i="19"/>
  <c r="C3534" i="19"/>
  <c r="B3533" i="19"/>
  <c r="O3530" i="19" a="1"/>
  <c r="N3530" i="19" a="1"/>
  <c r="F3533" i="19" a="1"/>
  <c r="E3533" i="19" a="1"/>
  <c r="G3532" i="19" a="1"/>
  <c r="F3533" i="19" l="1"/>
  <c r="V3531" i="19"/>
  <c r="O3530" i="19"/>
  <c r="Q3530" i="19" s="1"/>
  <c r="N3530" i="19"/>
  <c r="P3530" i="19" s="1"/>
  <c r="K3531" i="19"/>
  <c r="L3531" i="19"/>
  <c r="M3531" i="19"/>
  <c r="U3531" i="19"/>
  <c r="J3531" i="19"/>
  <c r="I3531" i="19"/>
  <c r="X3531" i="19"/>
  <c r="S3531" i="19"/>
  <c r="T3531" i="19"/>
  <c r="H3530" i="19"/>
  <c r="G3532" i="19"/>
  <c r="W3532" i="19" s="1"/>
  <c r="E3533" i="19"/>
  <c r="C3535" i="19"/>
  <c r="B3534" i="19"/>
  <c r="O3531" i="19" a="1"/>
  <c r="N3531" i="19" a="1"/>
  <c r="R3531" i="19" a="1"/>
  <c r="F3534" i="19" a="1"/>
  <c r="G3533" i="19" a="1"/>
  <c r="E3534" i="19" a="1"/>
  <c r="R3531" i="19" l="1"/>
  <c r="F3534" i="19"/>
  <c r="V3532" i="19"/>
  <c r="O3531" i="19"/>
  <c r="Q3531" i="19" s="1"/>
  <c r="N3531" i="19"/>
  <c r="P3531" i="19" s="1"/>
  <c r="K3532" i="19"/>
  <c r="L3532" i="19"/>
  <c r="M3532" i="19"/>
  <c r="T3532" i="19"/>
  <c r="X3532" i="19"/>
  <c r="J3532" i="19"/>
  <c r="I3532" i="19"/>
  <c r="S3532" i="19"/>
  <c r="U3532" i="19"/>
  <c r="G3533" i="19"/>
  <c r="H3531" i="19"/>
  <c r="E3534" i="19"/>
  <c r="C3536" i="19"/>
  <c r="B3535" i="19"/>
  <c r="R3532" i="19" a="1"/>
  <c r="R3533" i="19" a="1"/>
  <c r="N3532" i="19" a="1"/>
  <c r="O3532" i="19" a="1"/>
  <c r="F3535" i="19" a="1"/>
  <c r="G3534" i="19" a="1"/>
  <c r="E3535" i="19" a="1"/>
  <c r="R3532" i="19" l="1"/>
  <c r="F3535" i="19"/>
  <c r="V3533" i="19"/>
  <c r="W3533" i="19"/>
  <c r="O3532" i="19"/>
  <c r="Q3532" i="19" s="1"/>
  <c r="N3532" i="19"/>
  <c r="K3533" i="19"/>
  <c r="L3533" i="19"/>
  <c r="M3533" i="19"/>
  <c r="I3533" i="19"/>
  <c r="T3533" i="19"/>
  <c r="S3533" i="19"/>
  <c r="X3533" i="19"/>
  <c r="U3533" i="19"/>
  <c r="J3533" i="19"/>
  <c r="G3534" i="19"/>
  <c r="W3534" i="19" s="1"/>
  <c r="R3533" i="19"/>
  <c r="E3535" i="19"/>
  <c r="C3537" i="19"/>
  <c r="B3536" i="19"/>
  <c r="N3533" i="19" a="1"/>
  <c r="O3533" i="19" a="1"/>
  <c r="F3536" i="19" a="1"/>
  <c r="E3536" i="19" a="1"/>
  <c r="G3535" i="19" a="1"/>
  <c r="F3536" i="19" l="1"/>
  <c r="V3534" i="19"/>
  <c r="O3533" i="19"/>
  <c r="Q3533" i="19" s="1"/>
  <c r="H3532" i="19"/>
  <c r="P3532" i="19"/>
  <c r="N3533" i="19"/>
  <c r="P3533" i="19" s="1"/>
  <c r="H3533" i="19"/>
  <c r="M3534" i="19"/>
  <c r="K3534" i="19"/>
  <c r="L3534" i="19"/>
  <c r="J3534" i="19"/>
  <c r="U3534" i="19"/>
  <c r="X3534" i="19"/>
  <c r="T3534" i="19"/>
  <c r="I3534" i="19"/>
  <c r="S3534" i="19"/>
  <c r="G3535" i="19"/>
  <c r="E3536" i="19"/>
  <c r="C3538" i="19"/>
  <c r="B3537" i="19"/>
  <c r="R3534" i="19" a="1"/>
  <c r="N3534" i="19" a="1"/>
  <c r="O3534" i="19" a="1"/>
  <c r="R3535" i="19" a="1"/>
  <c r="F3537" i="19" a="1"/>
  <c r="E3537" i="19" a="1"/>
  <c r="G3536" i="19" a="1"/>
  <c r="R3534" i="19" l="1"/>
  <c r="F3537" i="19"/>
  <c r="V3535" i="19"/>
  <c r="W3535" i="19"/>
  <c r="O3534" i="19"/>
  <c r="Q3534" i="19" s="1"/>
  <c r="N3534" i="19"/>
  <c r="P3534" i="19" s="1"/>
  <c r="K3535" i="19"/>
  <c r="L3535" i="19"/>
  <c r="M3535" i="19"/>
  <c r="T3535" i="19"/>
  <c r="U3535" i="19"/>
  <c r="J3535" i="19"/>
  <c r="X3535" i="19"/>
  <c r="S3535" i="19"/>
  <c r="H3534" i="19"/>
  <c r="I3535" i="19"/>
  <c r="G3536" i="19"/>
  <c r="W3536" i="19" s="1"/>
  <c r="R3535" i="19"/>
  <c r="E3537" i="19"/>
  <c r="C3539" i="19"/>
  <c r="B3538" i="19"/>
  <c r="N3535" i="19" a="1"/>
  <c r="O3535" i="19" a="1"/>
  <c r="F3538" i="19" a="1"/>
  <c r="E3538" i="19" a="1"/>
  <c r="G3537" i="19" a="1"/>
  <c r="F3538" i="19" l="1"/>
  <c r="V3536" i="19"/>
  <c r="O3535" i="19"/>
  <c r="Q3535" i="19" s="1"/>
  <c r="N3535" i="19"/>
  <c r="P3535" i="19" s="1"/>
  <c r="K3536" i="19"/>
  <c r="L3536" i="19"/>
  <c r="M3536" i="19"/>
  <c r="U3536" i="19"/>
  <c r="X3536" i="19"/>
  <c r="I3536" i="19"/>
  <c r="T3536" i="19"/>
  <c r="J3536" i="19"/>
  <c r="S3536" i="19"/>
  <c r="G3537" i="19"/>
  <c r="H3535" i="19"/>
  <c r="E3538" i="19"/>
  <c r="C3540" i="19"/>
  <c r="B3539" i="19"/>
  <c r="O3536" i="19" a="1"/>
  <c r="N3536" i="19" a="1"/>
  <c r="R3536" i="19" a="1"/>
  <c r="R3537" i="19" a="1"/>
  <c r="F3539" i="19" a="1"/>
  <c r="G3538" i="19" a="1"/>
  <c r="E3539" i="19" a="1"/>
  <c r="R3536" i="19" l="1"/>
  <c r="F3539" i="19"/>
  <c r="V3537" i="19"/>
  <c r="W3537" i="19"/>
  <c r="O3536" i="19"/>
  <c r="Q3536" i="19" s="1"/>
  <c r="N3536" i="19"/>
  <c r="P3536" i="19" s="1"/>
  <c r="H3536" i="19"/>
  <c r="L3537" i="19"/>
  <c r="M3537" i="19"/>
  <c r="K3537" i="19"/>
  <c r="T3537" i="19"/>
  <c r="U3537" i="19"/>
  <c r="I3537" i="19"/>
  <c r="X3537" i="19"/>
  <c r="S3537" i="19"/>
  <c r="J3537" i="19"/>
  <c r="G3538" i="19"/>
  <c r="W3538" i="19" s="1"/>
  <c r="R3537" i="19"/>
  <c r="E3539" i="19"/>
  <c r="C3541" i="19"/>
  <c r="B3540" i="19"/>
  <c r="O3537" i="19" a="1"/>
  <c r="N3537" i="19" a="1"/>
  <c r="F3540" i="19" a="1"/>
  <c r="G3539" i="19" a="1"/>
  <c r="E3540" i="19" a="1"/>
  <c r="F3540" i="19" l="1"/>
  <c r="V3538" i="19"/>
  <c r="O3537" i="19"/>
  <c r="Q3537" i="19" s="1"/>
  <c r="N3537" i="19"/>
  <c r="P3537" i="19" s="1"/>
  <c r="K3538" i="19"/>
  <c r="L3538" i="19"/>
  <c r="M3538" i="19"/>
  <c r="X3538" i="19"/>
  <c r="U3538" i="19"/>
  <c r="J3538" i="19"/>
  <c r="S3538" i="19"/>
  <c r="T3538" i="19"/>
  <c r="I3538" i="19"/>
  <c r="G3539" i="19"/>
  <c r="H3537" i="19"/>
  <c r="E3540" i="19"/>
  <c r="C3542" i="19"/>
  <c r="B3541" i="19"/>
  <c r="O3538" i="19" a="1"/>
  <c r="R3538" i="19" a="1"/>
  <c r="N3538" i="19" a="1"/>
  <c r="R3539" i="19" a="1"/>
  <c r="F3541" i="19" a="1"/>
  <c r="E3541" i="19" a="1"/>
  <c r="G3540" i="19" a="1"/>
  <c r="R3538" i="19" l="1"/>
  <c r="F3541" i="19"/>
  <c r="V3539" i="19"/>
  <c r="W3539" i="19"/>
  <c r="O3538" i="19"/>
  <c r="Q3538" i="19" s="1"/>
  <c r="N3538" i="19"/>
  <c r="P3538" i="19" s="1"/>
  <c r="K3539" i="19"/>
  <c r="L3539" i="19"/>
  <c r="M3539" i="19"/>
  <c r="U3539" i="19"/>
  <c r="S3539" i="19"/>
  <c r="X3539" i="19"/>
  <c r="T3539" i="19"/>
  <c r="J3539" i="19"/>
  <c r="I3539" i="19"/>
  <c r="G3540" i="19"/>
  <c r="H3538" i="19"/>
  <c r="R3539" i="19"/>
  <c r="E3541" i="19"/>
  <c r="C3543" i="19"/>
  <c r="B3542" i="19"/>
  <c r="O3539" i="19" a="1"/>
  <c r="N3539" i="19" a="1"/>
  <c r="R3540" i="19" a="1"/>
  <c r="F3542" i="19" a="1"/>
  <c r="E3542" i="19" a="1"/>
  <c r="G3541" i="19" a="1"/>
  <c r="F3542" i="19" l="1"/>
  <c r="V3540" i="19"/>
  <c r="W3540" i="19"/>
  <c r="O3539" i="19"/>
  <c r="Q3539" i="19" s="1"/>
  <c r="N3539" i="19"/>
  <c r="P3539" i="19" s="1"/>
  <c r="K3540" i="19"/>
  <c r="L3540" i="19"/>
  <c r="M3540" i="19"/>
  <c r="J3540" i="19"/>
  <c r="X3540" i="19"/>
  <c r="T3540" i="19"/>
  <c r="S3540" i="19"/>
  <c r="I3540" i="19"/>
  <c r="U3540" i="19"/>
  <c r="G3541" i="19"/>
  <c r="H3539" i="19"/>
  <c r="R3540" i="19"/>
  <c r="E3542" i="19"/>
  <c r="C3544" i="19"/>
  <c r="B3543" i="19"/>
  <c r="R3541" i="19" a="1"/>
  <c r="O3540" i="19" a="1"/>
  <c r="N3540" i="19" a="1"/>
  <c r="F3543" i="19" a="1"/>
  <c r="E3543" i="19" a="1"/>
  <c r="G3542" i="19" a="1"/>
  <c r="F3543" i="19" l="1"/>
  <c r="V3541" i="19"/>
  <c r="W3541" i="19"/>
  <c r="O3540" i="19"/>
  <c r="Q3540" i="19" s="1"/>
  <c r="N3540" i="19"/>
  <c r="P3540" i="19" s="1"/>
  <c r="K3541" i="19"/>
  <c r="L3541" i="19"/>
  <c r="M3541" i="19"/>
  <c r="U3541" i="19"/>
  <c r="T3541" i="19"/>
  <c r="I3541" i="19"/>
  <c r="X3541" i="19"/>
  <c r="S3541" i="19"/>
  <c r="J3541" i="19"/>
  <c r="G3542" i="19"/>
  <c r="R3541" i="19"/>
  <c r="H3540" i="19"/>
  <c r="E3543" i="19"/>
  <c r="C3545" i="19"/>
  <c r="B3544" i="19"/>
  <c r="O3541" i="19" a="1"/>
  <c r="N3541" i="19" a="1"/>
  <c r="R3542" i="19" a="1"/>
  <c r="F3544" i="19" a="1"/>
  <c r="E3544" i="19" a="1"/>
  <c r="G3543" i="19" a="1"/>
  <c r="F3544" i="19" l="1"/>
  <c r="V3542" i="19"/>
  <c r="W3542" i="19"/>
  <c r="O3541" i="19"/>
  <c r="Q3541" i="19" s="1"/>
  <c r="N3541" i="19"/>
  <c r="P3541" i="19" s="1"/>
  <c r="M3542" i="19"/>
  <c r="K3542" i="19"/>
  <c r="L3542" i="19"/>
  <c r="T3542" i="19"/>
  <c r="U3542" i="19"/>
  <c r="S3542" i="19"/>
  <c r="I3542" i="19"/>
  <c r="X3542" i="19"/>
  <c r="J3542" i="19"/>
  <c r="G3543" i="19"/>
  <c r="R3542" i="19"/>
  <c r="H3541" i="19"/>
  <c r="E3544" i="19"/>
  <c r="C3546" i="19"/>
  <c r="B3545" i="19"/>
  <c r="O3542" i="19" a="1"/>
  <c r="N3542" i="19" a="1"/>
  <c r="R3543" i="19" a="1"/>
  <c r="F3545" i="19" a="1"/>
  <c r="G3544" i="19" a="1"/>
  <c r="E3545" i="19" a="1"/>
  <c r="F3545" i="19" l="1"/>
  <c r="V3543" i="19"/>
  <c r="W3543" i="19"/>
  <c r="O3542" i="19"/>
  <c r="Q3542" i="19" s="1"/>
  <c r="N3542" i="19"/>
  <c r="P3542" i="19" s="1"/>
  <c r="K3543" i="19"/>
  <c r="L3543" i="19"/>
  <c r="M3543" i="19"/>
  <c r="I3543" i="19"/>
  <c r="U3543" i="19"/>
  <c r="T3543" i="19"/>
  <c r="J3543" i="19"/>
  <c r="S3543" i="19"/>
  <c r="X3543" i="19"/>
  <c r="G3544" i="19"/>
  <c r="H3542" i="19"/>
  <c r="R3543" i="19"/>
  <c r="E3545" i="19"/>
  <c r="C3547" i="19"/>
  <c r="B3546" i="19"/>
  <c r="N3543" i="19" a="1"/>
  <c r="O3543" i="19" a="1"/>
  <c r="R3544" i="19" a="1"/>
  <c r="F3546" i="19" a="1"/>
  <c r="E3546" i="19" a="1"/>
  <c r="G3545" i="19" a="1"/>
  <c r="F3546" i="19" l="1"/>
  <c r="V3544" i="19"/>
  <c r="W3544" i="19"/>
  <c r="O3543" i="19"/>
  <c r="Q3543" i="19" s="1"/>
  <c r="N3543" i="19"/>
  <c r="P3543" i="19" s="1"/>
  <c r="K3544" i="19"/>
  <c r="L3544" i="19"/>
  <c r="M3544" i="19"/>
  <c r="I3544" i="19"/>
  <c r="U3544" i="19"/>
  <c r="J3544" i="19"/>
  <c r="T3544" i="19"/>
  <c r="X3544" i="19"/>
  <c r="H3543" i="19"/>
  <c r="S3544" i="19"/>
  <c r="G3545" i="19"/>
  <c r="W3545" i="19" s="1"/>
  <c r="R3544" i="19"/>
  <c r="E3546" i="19"/>
  <c r="C3548" i="19"/>
  <c r="B3547" i="19"/>
  <c r="O3544" i="19" a="1"/>
  <c r="N3544" i="19" a="1"/>
  <c r="F3547" i="19" a="1"/>
  <c r="G3546" i="19" a="1"/>
  <c r="E3547" i="19" a="1"/>
  <c r="F3547" i="19" l="1"/>
  <c r="V3545" i="19"/>
  <c r="O3544" i="19"/>
  <c r="Q3544" i="19" s="1"/>
  <c r="N3544" i="19"/>
  <c r="L3545" i="19"/>
  <c r="M3545" i="19"/>
  <c r="K3545" i="19"/>
  <c r="U3545" i="19"/>
  <c r="J3545" i="19"/>
  <c r="T3545" i="19"/>
  <c r="X3545" i="19"/>
  <c r="S3545" i="19"/>
  <c r="I3545" i="19"/>
  <c r="G3546" i="19"/>
  <c r="W3546" i="19" s="1"/>
  <c r="E3547" i="19"/>
  <c r="C3549" i="19"/>
  <c r="B3548" i="19"/>
  <c r="R3545" i="19" a="1"/>
  <c r="O3545" i="19" a="1"/>
  <c r="N3545" i="19" a="1"/>
  <c r="F3548" i="19" a="1"/>
  <c r="E3548" i="19" a="1"/>
  <c r="G3547" i="19" a="1"/>
  <c r="R3545" i="19" l="1"/>
  <c r="F3548" i="19"/>
  <c r="V3546" i="19"/>
  <c r="O3545" i="19"/>
  <c r="Q3545" i="19" s="1"/>
  <c r="H3544" i="19"/>
  <c r="P3544" i="19"/>
  <c r="N3545" i="19"/>
  <c r="P3545" i="19" s="1"/>
  <c r="K3546" i="19"/>
  <c r="L3546" i="19"/>
  <c r="M3546" i="19"/>
  <c r="X3546" i="19"/>
  <c r="J3546" i="19"/>
  <c r="T3546" i="19"/>
  <c r="S3546" i="19"/>
  <c r="U3546" i="19"/>
  <c r="I3546" i="19"/>
  <c r="H3545" i="19"/>
  <c r="G3547" i="19"/>
  <c r="E3548" i="19"/>
  <c r="C3550" i="19"/>
  <c r="B3549" i="19"/>
  <c r="N3546" i="19" a="1"/>
  <c r="R3546" i="19" a="1"/>
  <c r="R3547" i="19" a="1"/>
  <c r="O3546" i="19" a="1"/>
  <c r="F3549" i="19" a="1"/>
  <c r="E3549" i="19" a="1"/>
  <c r="G3548" i="19" a="1"/>
  <c r="R3546" i="19" l="1"/>
  <c r="F3549" i="19"/>
  <c r="V3547" i="19"/>
  <c r="W3547" i="19"/>
  <c r="O3546" i="19"/>
  <c r="Q3546" i="19" s="1"/>
  <c r="N3546" i="19"/>
  <c r="P3546" i="19" s="1"/>
  <c r="K3547" i="19"/>
  <c r="L3547" i="19"/>
  <c r="M3547" i="19"/>
  <c r="U3547" i="19"/>
  <c r="H3546" i="19"/>
  <c r="T3547" i="19"/>
  <c r="J3547" i="19"/>
  <c r="S3547" i="19"/>
  <c r="X3547" i="19"/>
  <c r="I3547" i="19"/>
  <c r="G3548" i="19"/>
  <c r="W3548" i="19" s="1"/>
  <c r="R3547" i="19"/>
  <c r="E3549" i="19"/>
  <c r="C3551" i="19"/>
  <c r="B3550" i="19"/>
  <c r="O3547" i="19" a="1"/>
  <c r="N3547" i="19" a="1"/>
  <c r="F3550" i="19" a="1"/>
  <c r="G3549" i="19" a="1"/>
  <c r="E3550" i="19" a="1"/>
  <c r="F3550" i="19" l="1"/>
  <c r="V3548" i="19"/>
  <c r="O3547" i="19"/>
  <c r="Q3547" i="19" s="1"/>
  <c r="N3547" i="19"/>
  <c r="P3547" i="19" s="1"/>
  <c r="K3548" i="19"/>
  <c r="L3548" i="19"/>
  <c r="M3548" i="19"/>
  <c r="U3548" i="19"/>
  <c r="H3547" i="19"/>
  <c r="X3548" i="19"/>
  <c r="J3548" i="19"/>
  <c r="S3548" i="19"/>
  <c r="I3548" i="19"/>
  <c r="T3548" i="19"/>
  <c r="G3549" i="19"/>
  <c r="W3549" i="19" s="1"/>
  <c r="E3550" i="19"/>
  <c r="C3552" i="19"/>
  <c r="B3551" i="19"/>
  <c r="R3548" i="19" a="1"/>
  <c r="O3548" i="19" a="1"/>
  <c r="N3548" i="19" a="1"/>
  <c r="F3551" i="19" a="1"/>
  <c r="E3551" i="19" a="1"/>
  <c r="G3550" i="19" a="1"/>
  <c r="R3548" i="19" l="1"/>
  <c r="F3551" i="19"/>
  <c r="V3549" i="19"/>
  <c r="O3548" i="19"/>
  <c r="Q3548" i="19" s="1"/>
  <c r="N3548" i="19"/>
  <c r="P3548" i="19" s="1"/>
  <c r="K3549" i="19"/>
  <c r="L3549" i="19"/>
  <c r="M3549" i="19"/>
  <c r="U3549" i="19"/>
  <c r="H3548" i="19"/>
  <c r="X3549" i="19"/>
  <c r="T3549" i="19"/>
  <c r="J3549" i="19"/>
  <c r="I3549" i="19"/>
  <c r="S3549" i="19"/>
  <c r="G3550" i="19"/>
  <c r="W3550" i="19" s="1"/>
  <c r="E3551" i="19"/>
  <c r="C3553" i="19"/>
  <c r="B3552" i="19"/>
  <c r="N3549" i="19" a="1"/>
  <c r="R3549" i="19" a="1"/>
  <c r="O3549" i="19" a="1"/>
  <c r="F3552" i="19" a="1"/>
  <c r="E3552" i="19" a="1"/>
  <c r="G3551" i="19" a="1"/>
  <c r="R3549" i="19" l="1"/>
  <c r="F3552" i="19"/>
  <c r="V3550" i="19"/>
  <c r="O3549" i="19"/>
  <c r="Q3549" i="19" s="1"/>
  <c r="N3549" i="19"/>
  <c r="P3549" i="19" s="1"/>
  <c r="M3550" i="19"/>
  <c r="K3550" i="19"/>
  <c r="L3550" i="19"/>
  <c r="T3550" i="19"/>
  <c r="H3549" i="19"/>
  <c r="S3550" i="19"/>
  <c r="I3550" i="19"/>
  <c r="X3550" i="19"/>
  <c r="U3550" i="19"/>
  <c r="J3550" i="19"/>
  <c r="G3551" i="19"/>
  <c r="W3551" i="19" s="1"/>
  <c r="E3552" i="19"/>
  <c r="C3554" i="19"/>
  <c r="B3553" i="19"/>
  <c r="R3550" i="19" a="1"/>
  <c r="N3550" i="19" a="1"/>
  <c r="O3550" i="19" a="1"/>
  <c r="F3553" i="19" a="1"/>
  <c r="E3553" i="19" a="1"/>
  <c r="G3552" i="19" a="1"/>
  <c r="R3550" i="19" l="1"/>
  <c r="F3553" i="19"/>
  <c r="V3551" i="19"/>
  <c r="O3550" i="19"/>
  <c r="Q3550" i="19" s="1"/>
  <c r="N3550" i="19"/>
  <c r="K3551" i="19"/>
  <c r="L3551" i="19"/>
  <c r="M3551" i="19"/>
  <c r="X3551" i="19"/>
  <c r="J3551" i="19"/>
  <c r="S3551" i="19"/>
  <c r="I3551" i="19"/>
  <c r="T3551" i="19"/>
  <c r="U3551" i="19"/>
  <c r="G3552" i="19"/>
  <c r="W3552" i="19" s="1"/>
  <c r="E3553" i="19"/>
  <c r="C3555" i="19"/>
  <c r="B3554" i="19"/>
  <c r="R3551" i="19" a="1"/>
  <c r="O3551" i="19" a="1"/>
  <c r="N3551" i="19" a="1"/>
  <c r="F3554" i="19" a="1"/>
  <c r="E3554" i="19" a="1"/>
  <c r="G3553" i="19" a="1"/>
  <c r="R3551" i="19" l="1"/>
  <c r="F3554" i="19"/>
  <c r="V3552" i="19"/>
  <c r="O3551" i="19"/>
  <c r="Q3551" i="19" s="1"/>
  <c r="H3550" i="19"/>
  <c r="P3550" i="19"/>
  <c r="N3551" i="19"/>
  <c r="P3551" i="19" s="1"/>
  <c r="K3552" i="19"/>
  <c r="L3552" i="19"/>
  <c r="M3552" i="19"/>
  <c r="H3551" i="19"/>
  <c r="U3552" i="19"/>
  <c r="S3552" i="19"/>
  <c r="T3552" i="19"/>
  <c r="X3552" i="19"/>
  <c r="J3552" i="19"/>
  <c r="I3552" i="19"/>
  <c r="G3553" i="19"/>
  <c r="E3554" i="19"/>
  <c r="C3556" i="19"/>
  <c r="B3555" i="19"/>
  <c r="R3553" i="19" a="1"/>
  <c r="O3552" i="19" a="1"/>
  <c r="R3552" i="19" a="1"/>
  <c r="N3552" i="19" a="1"/>
  <c r="F3555" i="19" a="1"/>
  <c r="G3554" i="19" a="1"/>
  <c r="E3555" i="19" a="1"/>
  <c r="R3552" i="19" l="1"/>
  <c r="F3555" i="19"/>
  <c r="V3553" i="19"/>
  <c r="W3553" i="19"/>
  <c r="O3552" i="19"/>
  <c r="Q3552" i="19" s="1"/>
  <c r="N3552" i="19"/>
  <c r="P3552" i="19" s="1"/>
  <c r="L3553" i="19"/>
  <c r="M3553" i="19"/>
  <c r="K3553" i="19"/>
  <c r="X3553" i="19"/>
  <c r="U3553" i="19"/>
  <c r="J3553" i="19"/>
  <c r="T3553" i="19"/>
  <c r="S3553" i="19"/>
  <c r="I3553" i="19"/>
  <c r="G3554" i="19"/>
  <c r="R3553" i="19"/>
  <c r="H3552" i="19"/>
  <c r="E3555" i="19"/>
  <c r="C3557" i="19"/>
  <c r="B3556" i="19"/>
  <c r="N3553" i="19" a="1"/>
  <c r="O3553" i="19" a="1"/>
  <c r="R3554" i="19" a="1"/>
  <c r="F3556" i="19" a="1"/>
  <c r="E3556" i="19" a="1"/>
  <c r="G3555" i="19" a="1"/>
  <c r="F3556" i="19" l="1"/>
  <c r="V3554" i="19"/>
  <c r="W3554" i="19"/>
  <c r="O3553" i="19"/>
  <c r="Q3553" i="19" s="1"/>
  <c r="N3553" i="19"/>
  <c r="P3553" i="19" s="1"/>
  <c r="K3554" i="19"/>
  <c r="L3554" i="19"/>
  <c r="M3554" i="19"/>
  <c r="I3554" i="19"/>
  <c r="U3554" i="19"/>
  <c r="T3554" i="19"/>
  <c r="X3554" i="19"/>
  <c r="J3554" i="19"/>
  <c r="S3554" i="19"/>
  <c r="G3555" i="19"/>
  <c r="R3554" i="19"/>
  <c r="H3553" i="19"/>
  <c r="E3556" i="19"/>
  <c r="C3558" i="19"/>
  <c r="B3557" i="19"/>
  <c r="O3554" i="19" a="1"/>
  <c r="R3555" i="19" a="1"/>
  <c r="N3554" i="19" a="1"/>
  <c r="F3557" i="19" a="1"/>
  <c r="E3557" i="19" a="1"/>
  <c r="G3556" i="19" a="1"/>
  <c r="F3557" i="19" l="1"/>
  <c r="V3555" i="19"/>
  <c r="W3555" i="19"/>
  <c r="O3554" i="19"/>
  <c r="Q3554" i="19" s="1"/>
  <c r="N3554" i="19"/>
  <c r="K3555" i="19"/>
  <c r="L3555" i="19"/>
  <c r="M3555" i="19"/>
  <c r="J3555" i="19"/>
  <c r="X3555" i="19"/>
  <c r="T3555" i="19"/>
  <c r="S3555" i="19"/>
  <c r="I3555" i="19"/>
  <c r="U3555" i="19"/>
  <c r="G3556" i="19"/>
  <c r="W3556" i="19" s="1"/>
  <c r="R3555" i="19"/>
  <c r="E3557" i="19"/>
  <c r="C3559" i="19"/>
  <c r="B3558" i="19"/>
  <c r="N3555" i="19" a="1"/>
  <c r="O3555" i="19" a="1"/>
  <c r="F3558" i="19" a="1"/>
  <c r="E3558" i="19" a="1"/>
  <c r="G3557" i="19" a="1"/>
  <c r="F3558" i="19" l="1"/>
  <c r="V3556" i="19"/>
  <c r="O3555" i="19"/>
  <c r="Q3555" i="19" s="1"/>
  <c r="H3554" i="19"/>
  <c r="P3554" i="19"/>
  <c r="N3555" i="19"/>
  <c r="P3555" i="19" s="1"/>
  <c r="K3556" i="19"/>
  <c r="L3556" i="19"/>
  <c r="M3556" i="19"/>
  <c r="T3556" i="19"/>
  <c r="U3556" i="19"/>
  <c r="I3556" i="19"/>
  <c r="S3556" i="19"/>
  <c r="X3556" i="19"/>
  <c r="J3556" i="19"/>
  <c r="G3557" i="19"/>
  <c r="W3557" i="19" s="1"/>
  <c r="H3555" i="19"/>
  <c r="E3558" i="19"/>
  <c r="C3560" i="19"/>
  <c r="B3559" i="19"/>
  <c r="R3556" i="19" a="1"/>
  <c r="N3556" i="19" a="1"/>
  <c r="O3556" i="19" a="1"/>
  <c r="F3559" i="19" a="1"/>
  <c r="E3559" i="19" a="1"/>
  <c r="G3558" i="19" a="1"/>
  <c r="R3556" i="19" l="1"/>
  <c r="F3559" i="19"/>
  <c r="V3557" i="19"/>
  <c r="O3556" i="19"/>
  <c r="Q3556" i="19" s="1"/>
  <c r="N3556" i="19"/>
  <c r="P3556" i="19" s="1"/>
  <c r="H3556" i="19"/>
  <c r="K3557" i="19"/>
  <c r="L3557" i="19"/>
  <c r="M3557" i="19"/>
  <c r="X3557" i="19"/>
  <c r="J3557" i="19"/>
  <c r="T3557" i="19"/>
  <c r="U3557" i="19"/>
  <c r="S3557" i="19"/>
  <c r="I3557" i="19"/>
  <c r="G3558" i="19"/>
  <c r="W3558" i="19" s="1"/>
  <c r="E3559" i="19"/>
  <c r="C3561" i="19"/>
  <c r="B3560" i="19"/>
  <c r="O3557" i="19" a="1"/>
  <c r="R3557" i="19" a="1"/>
  <c r="N3557" i="19" a="1"/>
  <c r="F3560" i="19" a="1"/>
  <c r="E3560" i="19" a="1"/>
  <c r="G3559" i="19" a="1"/>
  <c r="R3557" i="19" l="1"/>
  <c r="F3560" i="19"/>
  <c r="V3558" i="19"/>
  <c r="O3557" i="19"/>
  <c r="Q3557" i="19" s="1"/>
  <c r="N3557" i="19"/>
  <c r="P3557" i="19" s="1"/>
  <c r="M3558" i="19"/>
  <c r="K3558" i="19"/>
  <c r="L3558" i="19"/>
  <c r="H3557" i="19"/>
  <c r="U3558" i="19"/>
  <c r="I3558" i="19"/>
  <c r="S3558" i="19"/>
  <c r="J3558" i="19"/>
  <c r="T3558" i="19"/>
  <c r="X3558" i="19"/>
  <c r="G3559" i="19"/>
  <c r="W3559" i="19" s="1"/>
  <c r="E3560" i="19"/>
  <c r="C3562" i="19"/>
  <c r="B3561" i="19"/>
  <c r="R3558" i="19" a="1"/>
  <c r="O3558" i="19" a="1"/>
  <c r="N3558" i="19" a="1"/>
  <c r="F3561" i="19" a="1"/>
  <c r="E3561" i="19" a="1"/>
  <c r="G3560" i="19" a="1"/>
  <c r="R3558" i="19" l="1"/>
  <c r="F3561" i="19"/>
  <c r="V3559" i="19"/>
  <c r="O3558" i="19"/>
  <c r="Q3558" i="19" s="1"/>
  <c r="N3558" i="19"/>
  <c r="P3558" i="19" s="1"/>
  <c r="K3559" i="19"/>
  <c r="L3559" i="19"/>
  <c r="M3559" i="19"/>
  <c r="U3559" i="19"/>
  <c r="T3559" i="19"/>
  <c r="J3559" i="19"/>
  <c r="X3559" i="19"/>
  <c r="S3559" i="19"/>
  <c r="I3559" i="19"/>
  <c r="G3560" i="19"/>
  <c r="W3560" i="19" s="1"/>
  <c r="H3558" i="19"/>
  <c r="E3561" i="19"/>
  <c r="C3563" i="19"/>
  <c r="B3562" i="19"/>
  <c r="R3559" i="19" a="1"/>
  <c r="O3559" i="19" a="1"/>
  <c r="N3559" i="19" a="1"/>
  <c r="F3562" i="19" a="1"/>
  <c r="E3562" i="19" a="1"/>
  <c r="G3561" i="19" a="1"/>
  <c r="R3559" i="19" l="1"/>
  <c r="F3562" i="19"/>
  <c r="V3560" i="19"/>
  <c r="O3559" i="19"/>
  <c r="Q3559" i="19" s="1"/>
  <c r="N3559" i="19"/>
  <c r="P3559" i="19" s="1"/>
  <c r="K3560" i="19"/>
  <c r="L3560" i="19"/>
  <c r="M3560" i="19"/>
  <c r="U3560" i="19"/>
  <c r="T3560" i="19"/>
  <c r="J3560" i="19"/>
  <c r="X3560" i="19"/>
  <c r="S3560" i="19"/>
  <c r="I3560" i="19"/>
  <c r="G3561" i="19"/>
  <c r="W3561" i="19" s="1"/>
  <c r="H3559" i="19"/>
  <c r="E3562" i="19"/>
  <c r="C3564" i="19"/>
  <c r="B3563" i="19"/>
  <c r="N3560" i="19" a="1"/>
  <c r="R3560" i="19" a="1"/>
  <c r="O3560" i="19" a="1"/>
  <c r="F3563" i="19" a="1"/>
  <c r="E3563" i="19" a="1"/>
  <c r="G3562" i="19" a="1"/>
  <c r="R3560" i="19" l="1"/>
  <c r="F3563" i="19"/>
  <c r="V3561" i="19"/>
  <c r="O3560" i="19"/>
  <c r="Q3560" i="19" s="1"/>
  <c r="N3560" i="19"/>
  <c r="P3560" i="19" s="1"/>
  <c r="L3561" i="19"/>
  <c r="M3561" i="19"/>
  <c r="K3561" i="19"/>
  <c r="X3561" i="19"/>
  <c r="H3560" i="19"/>
  <c r="U3561" i="19"/>
  <c r="T3561" i="19"/>
  <c r="J3561" i="19"/>
  <c r="S3561" i="19"/>
  <c r="I3561" i="19"/>
  <c r="G3562" i="19"/>
  <c r="W3562" i="19" s="1"/>
  <c r="E3563" i="19"/>
  <c r="C3565" i="19"/>
  <c r="B3564" i="19"/>
  <c r="R3561" i="19" a="1"/>
  <c r="O3561" i="19" a="1"/>
  <c r="N3561" i="19" a="1"/>
  <c r="F3564" i="19" a="1"/>
  <c r="E3564" i="19" a="1"/>
  <c r="G3563" i="19" a="1"/>
  <c r="R3561" i="19" l="1"/>
  <c r="F3564" i="19"/>
  <c r="V3562" i="19"/>
  <c r="O3561" i="19"/>
  <c r="Q3561" i="19" s="1"/>
  <c r="N3561" i="19"/>
  <c r="P3561" i="19" s="1"/>
  <c r="K3562" i="19"/>
  <c r="L3562" i="19"/>
  <c r="M3562" i="19"/>
  <c r="J3562" i="19"/>
  <c r="S3562" i="19"/>
  <c r="H3561" i="19"/>
  <c r="U3562" i="19"/>
  <c r="T3562" i="19"/>
  <c r="X3562" i="19"/>
  <c r="I3562" i="19"/>
  <c r="G3563" i="19"/>
  <c r="W3563" i="19" s="1"/>
  <c r="E3564" i="19"/>
  <c r="C3566" i="19"/>
  <c r="B3565" i="19"/>
  <c r="R3562" i="19" a="1"/>
  <c r="O3562" i="19" a="1"/>
  <c r="N3562" i="19" a="1"/>
  <c r="F3565" i="19" a="1"/>
  <c r="E3565" i="19" a="1"/>
  <c r="G3564" i="19" a="1"/>
  <c r="R3562" i="19" l="1"/>
  <c r="F3565" i="19"/>
  <c r="V3563" i="19"/>
  <c r="O3562" i="19"/>
  <c r="Q3562" i="19" s="1"/>
  <c r="N3562" i="19"/>
  <c r="P3562" i="19" s="1"/>
  <c r="K3563" i="19"/>
  <c r="L3563" i="19"/>
  <c r="M3563" i="19"/>
  <c r="T3563" i="19"/>
  <c r="J3563" i="19"/>
  <c r="U3563" i="19"/>
  <c r="I3563" i="19"/>
  <c r="X3563" i="19"/>
  <c r="S3563" i="19"/>
  <c r="G3564" i="19"/>
  <c r="H3562" i="19"/>
  <c r="E3565" i="19"/>
  <c r="C3567" i="19"/>
  <c r="B3566" i="19"/>
  <c r="R3563" i="19" a="1"/>
  <c r="O3563" i="19" a="1"/>
  <c r="R3564" i="19" a="1"/>
  <c r="N3563" i="19" a="1"/>
  <c r="F3566" i="19" a="1"/>
  <c r="G3565" i="19" a="1"/>
  <c r="E3566" i="19" a="1"/>
  <c r="R3563" i="19" l="1"/>
  <c r="F3566" i="19"/>
  <c r="V3564" i="19"/>
  <c r="W3564" i="19"/>
  <c r="O3563" i="19"/>
  <c r="Q3563" i="19" s="1"/>
  <c r="N3563" i="19"/>
  <c r="P3563" i="19" s="1"/>
  <c r="K3564" i="19"/>
  <c r="L3564" i="19"/>
  <c r="M3564" i="19"/>
  <c r="X3564" i="19"/>
  <c r="U3564" i="19"/>
  <c r="I3564" i="19"/>
  <c r="T3564" i="19"/>
  <c r="H3563" i="19"/>
  <c r="J3564" i="19"/>
  <c r="S3564" i="19"/>
  <c r="G3565" i="19"/>
  <c r="W3565" i="19" s="1"/>
  <c r="R3564" i="19"/>
  <c r="E3566" i="19"/>
  <c r="C3568" i="19"/>
  <c r="B3567" i="19"/>
  <c r="N3564" i="19" a="1"/>
  <c r="O3564" i="19" a="1"/>
  <c r="F3567" i="19" a="1"/>
  <c r="E3567" i="19" a="1"/>
  <c r="G3566" i="19" a="1"/>
  <c r="F3567" i="19" l="1"/>
  <c r="V3565" i="19"/>
  <c r="O3564" i="19"/>
  <c r="Q3564" i="19" s="1"/>
  <c r="N3564" i="19"/>
  <c r="P3564" i="19" s="1"/>
  <c r="H3564" i="19"/>
  <c r="K3565" i="19"/>
  <c r="L3565" i="19"/>
  <c r="M3565" i="19"/>
  <c r="S3565" i="19"/>
  <c r="T3565" i="19"/>
  <c r="I3565" i="19"/>
  <c r="J3565" i="19"/>
  <c r="X3565" i="19"/>
  <c r="U3565" i="19"/>
  <c r="G3566" i="19"/>
  <c r="W3566" i="19" s="1"/>
  <c r="E3567" i="19"/>
  <c r="C3569" i="19"/>
  <c r="B3568" i="19"/>
  <c r="R3565" i="19" a="1"/>
  <c r="O3565" i="19" a="1"/>
  <c r="N3565" i="19" a="1"/>
  <c r="F3568" i="19" a="1"/>
  <c r="E3568" i="19" a="1"/>
  <c r="G3567" i="19" a="1"/>
  <c r="R3565" i="19" l="1"/>
  <c r="F3568" i="19"/>
  <c r="V3566" i="19"/>
  <c r="O3565" i="19"/>
  <c r="Q3565" i="19" s="1"/>
  <c r="N3565" i="19"/>
  <c r="P3565" i="19" s="1"/>
  <c r="M3566" i="19"/>
  <c r="K3566" i="19"/>
  <c r="L3566" i="19"/>
  <c r="U3566" i="19"/>
  <c r="T3566" i="19"/>
  <c r="X3566" i="19"/>
  <c r="S3566" i="19"/>
  <c r="I3566" i="19"/>
  <c r="J3566" i="19"/>
  <c r="G3567" i="19"/>
  <c r="H3565" i="19"/>
  <c r="E3568" i="19"/>
  <c r="C3570" i="19"/>
  <c r="B3569" i="19"/>
  <c r="R3566" i="19" a="1"/>
  <c r="O3566" i="19" a="1"/>
  <c r="R3567" i="19" a="1"/>
  <c r="N3566" i="19" a="1"/>
  <c r="F3569" i="19" a="1"/>
  <c r="E3569" i="19" a="1"/>
  <c r="G3568" i="19" a="1"/>
  <c r="R3566" i="19" l="1"/>
  <c r="F3569" i="19"/>
  <c r="V3567" i="19"/>
  <c r="W3567" i="19"/>
  <c r="O3566" i="19"/>
  <c r="Q3566" i="19" s="1"/>
  <c r="N3566" i="19"/>
  <c r="P3566" i="19" s="1"/>
  <c r="K3567" i="19"/>
  <c r="L3567" i="19"/>
  <c r="M3567" i="19"/>
  <c r="U3567" i="19"/>
  <c r="S3567" i="19"/>
  <c r="T3567" i="19"/>
  <c r="X3567" i="19"/>
  <c r="J3567" i="19"/>
  <c r="I3567" i="19"/>
  <c r="H3566" i="19"/>
  <c r="G3568" i="19"/>
  <c r="W3568" i="19" s="1"/>
  <c r="R3567" i="19"/>
  <c r="E3569" i="19"/>
  <c r="C3571" i="19"/>
  <c r="B3570" i="19"/>
  <c r="O3567" i="19" a="1"/>
  <c r="N3567" i="19" a="1"/>
  <c r="F3570" i="19" a="1"/>
  <c r="G3569" i="19" a="1"/>
  <c r="E3570" i="19" a="1"/>
  <c r="F3570" i="19" l="1"/>
  <c r="V3568" i="19"/>
  <c r="O3567" i="19"/>
  <c r="Q3567" i="19" s="1"/>
  <c r="N3567" i="19"/>
  <c r="P3567" i="19" s="1"/>
  <c r="K3568" i="19"/>
  <c r="L3568" i="19"/>
  <c r="M3568" i="19"/>
  <c r="S3568" i="19"/>
  <c r="U3568" i="19"/>
  <c r="I3568" i="19"/>
  <c r="T3568" i="19"/>
  <c r="X3568" i="19"/>
  <c r="J3568" i="19"/>
  <c r="G3569" i="19"/>
  <c r="H3567" i="19"/>
  <c r="E3570" i="19"/>
  <c r="C3572" i="19"/>
  <c r="B3571" i="19"/>
  <c r="R3568" i="19" a="1"/>
  <c r="O3568" i="19" a="1"/>
  <c r="N3568" i="19" a="1"/>
  <c r="R3569" i="19" a="1"/>
  <c r="F3571" i="19" a="1"/>
  <c r="G3570" i="19" a="1"/>
  <c r="E3571" i="19" a="1"/>
  <c r="R3568" i="19" l="1"/>
  <c r="F3571" i="19"/>
  <c r="V3569" i="19"/>
  <c r="W3569" i="19"/>
  <c r="O3568" i="19"/>
  <c r="Q3568" i="19" s="1"/>
  <c r="N3568" i="19"/>
  <c r="P3568" i="19" s="1"/>
  <c r="L3569" i="19"/>
  <c r="M3569" i="19"/>
  <c r="K3569" i="19"/>
  <c r="T3569" i="19"/>
  <c r="J3569" i="19"/>
  <c r="S3569" i="19"/>
  <c r="X3569" i="19"/>
  <c r="I3569" i="19"/>
  <c r="U3569" i="19"/>
  <c r="G3570" i="19"/>
  <c r="R3569" i="19"/>
  <c r="H3568" i="19"/>
  <c r="E3571" i="19"/>
  <c r="C3573" i="19"/>
  <c r="B3572" i="19"/>
  <c r="O3569" i="19" a="1"/>
  <c r="N3569" i="19" a="1"/>
  <c r="R3570" i="19" a="1"/>
  <c r="F3572" i="19" a="1"/>
  <c r="E3572" i="19" a="1"/>
  <c r="G3571" i="19" a="1"/>
  <c r="F3572" i="19" l="1"/>
  <c r="V3570" i="19"/>
  <c r="W3570" i="19"/>
  <c r="O3569" i="19"/>
  <c r="Q3569" i="19" s="1"/>
  <c r="N3569" i="19"/>
  <c r="P3569" i="19" s="1"/>
  <c r="K3570" i="19"/>
  <c r="L3570" i="19"/>
  <c r="M3570" i="19"/>
  <c r="S3570" i="19"/>
  <c r="X3570" i="19"/>
  <c r="I3570" i="19"/>
  <c r="U3570" i="19"/>
  <c r="J3570" i="19"/>
  <c r="T3570" i="19"/>
  <c r="G3571" i="19"/>
  <c r="H3569" i="19"/>
  <c r="R3570" i="19"/>
  <c r="E3572" i="19"/>
  <c r="C3574" i="19"/>
  <c r="B3573" i="19"/>
  <c r="N3570" i="19" a="1"/>
  <c r="O3570" i="19" a="1"/>
  <c r="R3571" i="19" a="1"/>
  <c r="F3573" i="19" a="1"/>
  <c r="G3572" i="19" a="1"/>
  <c r="E3573" i="19" a="1"/>
  <c r="F3573" i="19" l="1"/>
  <c r="V3571" i="19"/>
  <c r="W3571" i="19"/>
  <c r="O3570" i="19"/>
  <c r="Q3570" i="19" s="1"/>
  <c r="N3570" i="19"/>
  <c r="P3570" i="19" s="1"/>
  <c r="K3571" i="19"/>
  <c r="L3571" i="19"/>
  <c r="M3571" i="19"/>
  <c r="X3571" i="19"/>
  <c r="U3571" i="19"/>
  <c r="T3571" i="19"/>
  <c r="I3571" i="19"/>
  <c r="J3571" i="19"/>
  <c r="S3571" i="19"/>
  <c r="G3572" i="19"/>
  <c r="H3570" i="19"/>
  <c r="R3571" i="19"/>
  <c r="E3573" i="19"/>
  <c r="C3575" i="19"/>
  <c r="B3574" i="19"/>
  <c r="R3572" i="19" a="1"/>
  <c r="O3571" i="19" a="1"/>
  <c r="N3571" i="19" a="1"/>
  <c r="F3574" i="19" a="1"/>
  <c r="E3574" i="19" a="1"/>
  <c r="G3573" i="19" a="1"/>
  <c r="F3574" i="19" l="1"/>
  <c r="V3572" i="19"/>
  <c r="W3572" i="19"/>
  <c r="O3571" i="19"/>
  <c r="Q3571" i="19" s="1"/>
  <c r="N3571" i="19"/>
  <c r="P3571" i="19" s="1"/>
  <c r="K3572" i="19"/>
  <c r="L3572" i="19"/>
  <c r="M3572" i="19"/>
  <c r="J3572" i="19"/>
  <c r="S3572" i="19"/>
  <c r="T3572" i="19"/>
  <c r="X3572" i="19"/>
  <c r="U3572" i="19"/>
  <c r="I3572" i="19"/>
  <c r="G3573" i="19"/>
  <c r="W3573" i="19" s="1"/>
  <c r="R3572" i="19"/>
  <c r="H3571" i="19"/>
  <c r="E3574" i="19"/>
  <c r="C3576" i="19"/>
  <c r="B3575" i="19"/>
  <c r="O3572" i="19" a="1"/>
  <c r="N3572" i="19" a="1"/>
  <c r="F3575" i="19" a="1"/>
  <c r="E3575" i="19" a="1"/>
  <c r="G3574" i="19" a="1"/>
  <c r="F3575" i="19" l="1"/>
  <c r="V3573" i="19"/>
  <c r="O3572" i="19"/>
  <c r="Q3572" i="19" s="1"/>
  <c r="N3572" i="19"/>
  <c r="P3572" i="19" s="1"/>
  <c r="K3573" i="19"/>
  <c r="L3573" i="19"/>
  <c r="M3573" i="19"/>
  <c r="H3572" i="19"/>
  <c r="X3573" i="19"/>
  <c r="I3573" i="19"/>
  <c r="T3573" i="19"/>
  <c r="S3573" i="19"/>
  <c r="J3573" i="19"/>
  <c r="U3573" i="19"/>
  <c r="G3574" i="19"/>
  <c r="W3574" i="19" s="1"/>
  <c r="E3575" i="19"/>
  <c r="C3577" i="19"/>
  <c r="B3576" i="19"/>
  <c r="R3573" i="19" a="1"/>
  <c r="N3573" i="19" a="1"/>
  <c r="O3573" i="19" a="1"/>
  <c r="F3576" i="19" a="1"/>
  <c r="G3575" i="19" a="1"/>
  <c r="E3576" i="19" a="1"/>
  <c r="R3573" i="19" l="1"/>
  <c r="F3576" i="19"/>
  <c r="V3574" i="19"/>
  <c r="O3573" i="19"/>
  <c r="Q3573" i="19" s="1"/>
  <c r="N3573" i="19"/>
  <c r="P3573" i="19" s="1"/>
  <c r="M3574" i="19"/>
  <c r="K3574" i="19"/>
  <c r="L3574" i="19"/>
  <c r="U3574" i="19"/>
  <c r="T3574" i="19"/>
  <c r="J3574" i="19"/>
  <c r="S3574" i="19"/>
  <c r="X3574" i="19"/>
  <c r="I3574" i="19"/>
  <c r="G3575" i="19"/>
  <c r="H3573" i="19"/>
  <c r="E3576" i="19"/>
  <c r="C3578" i="19"/>
  <c r="B3577" i="19"/>
  <c r="O3574" i="19" a="1"/>
  <c r="R3574" i="19" a="1"/>
  <c r="N3574" i="19" a="1"/>
  <c r="R3575" i="19" a="1"/>
  <c r="F3577" i="19" a="1"/>
  <c r="G3576" i="19" a="1"/>
  <c r="E3577" i="19" a="1"/>
  <c r="R3574" i="19" l="1"/>
  <c r="F3577" i="19"/>
  <c r="V3575" i="19"/>
  <c r="W3575" i="19"/>
  <c r="O3574" i="19"/>
  <c r="Q3574" i="19" s="1"/>
  <c r="N3574" i="19"/>
  <c r="P3574" i="19" s="1"/>
  <c r="K3575" i="19"/>
  <c r="L3575" i="19"/>
  <c r="M3575" i="19"/>
  <c r="U3575" i="19"/>
  <c r="I3575" i="19"/>
  <c r="S3575" i="19"/>
  <c r="J3575" i="19"/>
  <c r="X3575" i="19"/>
  <c r="H3574" i="19"/>
  <c r="T3575" i="19"/>
  <c r="G3576" i="19"/>
  <c r="W3576" i="19" s="1"/>
  <c r="R3575" i="19"/>
  <c r="E3577" i="19"/>
  <c r="C3579" i="19"/>
  <c r="B3578" i="19"/>
  <c r="O3575" i="19" a="1"/>
  <c r="N3575" i="19" a="1"/>
  <c r="F3578" i="19" a="1"/>
  <c r="E3578" i="19" a="1"/>
  <c r="G3577" i="19" a="1"/>
  <c r="F3578" i="19" l="1"/>
  <c r="V3576" i="19"/>
  <c r="O3575" i="19"/>
  <c r="Q3575" i="19" s="1"/>
  <c r="N3575" i="19"/>
  <c r="P3575" i="19" s="1"/>
  <c r="K3576" i="19"/>
  <c r="L3576" i="19"/>
  <c r="M3576" i="19"/>
  <c r="I3576" i="19"/>
  <c r="T3576" i="19"/>
  <c r="J3576" i="19"/>
  <c r="X3576" i="19"/>
  <c r="U3576" i="19"/>
  <c r="S3576" i="19"/>
  <c r="G3577" i="19"/>
  <c r="H3575" i="19"/>
  <c r="E3578" i="19"/>
  <c r="C3580" i="19"/>
  <c r="B3579" i="19"/>
  <c r="R3576" i="19" a="1"/>
  <c r="O3576" i="19" a="1"/>
  <c r="N3576" i="19" a="1"/>
  <c r="R3577" i="19" a="1"/>
  <c r="F3579" i="19" a="1"/>
  <c r="E3579" i="19" a="1"/>
  <c r="G3578" i="19" a="1"/>
  <c r="R3576" i="19" l="1"/>
  <c r="F3579" i="19"/>
  <c r="V3577" i="19"/>
  <c r="W3577" i="19"/>
  <c r="O3576" i="19"/>
  <c r="Q3576" i="19" s="1"/>
  <c r="N3576" i="19"/>
  <c r="P3576" i="19" s="1"/>
  <c r="L3577" i="19"/>
  <c r="M3577" i="19"/>
  <c r="K3577" i="19"/>
  <c r="S3577" i="19"/>
  <c r="J3577" i="19"/>
  <c r="X3577" i="19"/>
  <c r="I3577" i="19"/>
  <c r="U3577" i="19"/>
  <c r="T3577" i="19"/>
  <c r="G3578" i="19"/>
  <c r="R3577" i="19"/>
  <c r="H3576" i="19"/>
  <c r="E3579" i="19"/>
  <c r="C3581" i="19"/>
  <c r="B3580" i="19"/>
  <c r="O3577" i="19" a="1"/>
  <c r="R3578" i="19" a="1"/>
  <c r="N3577" i="19" a="1"/>
  <c r="F3580" i="19" a="1"/>
  <c r="G3579" i="19" a="1"/>
  <c r="E3580" i="19" a="1"/>
  <c r="F3580" i="19" l="1"/>
  <c r="V3578" i="19"/>
  <c r="W3578" i="19"/>
  <c r="O3577" i="19"/>
  <c r="Q3577" i="19" s="1"/>
  <c r="N3577" i="19"/>
  <c r="P3577" i="19" s="1"/>
  <c r="K3578" i="19"/>
  <c r="L3578" i="19"/>
  <c r="M3578" i="19"/>
  <c r="U3578" i="19"/>
  <c r="H3577" i="19"/>
  <c r="S3578" i="19"/>
  <c r="J3578" i="19"/>
  <c r="T3578" i="19"/>
  <c r="X3578" i="19"/>
  <c r="I3578" i="19"/>
  <c r="G3579" i="19"/>
  <c r="W3579" i="19" s="1"/>
  <c r="R3578" i="19"/>
  <c r="E3580" i="19"/>
  <c r="C3582" i="19"/>
  <c r="B3581" i="19"/>
  <c r="N3578" i="19" a="1"/>
  <c r="O3578" i="19" a="1"/>
  <c r="F3581" i="19" a="1"/>
  <c r="E3581" i="19" a="1"/>
  <c r="G3580" i="19" a="1"/>
  <c r="F3581" i="19" l="1"/>
  <c r="V3579" i="19"/>
  <c r="O3578" i="19"/>
  <c r="Q3578" i="19" s="1"/>
  <c r="N3578" i="19"/>
  <c r="P3578" i="19" s="1"/>
  <c r="K3579" i="19"/>
  <c r="L3579" i="19"/>
  <c r="M3579" i="19"/>
  <c r="X3579" i="19"/>
  <c r="T3579" i="19"/>
  <c r="S3579" i="19"/>
  <c r="J3579" i="19"/>
  <c r="I3579" i="19"/>
  <c r="U3579" i="19"/>
  <c r="G3580" i="19"/>
  <c r="H3578" i="19"/>
  <c r="E3581" i="19"/>
  <c r="C3583" i="19"/>
  <c r="B3582" i="19"/>
  <c r="R3579" i="19" a="1"/>
  <c r="O3579" i="19" a="1"/>
  <c r="N3579" i="19" a="1"/>
  <c r="R3580" i="19" a="1"/>
  <c r="F3582" i="19" a="1"/>
  <c r="E3582" i="19" a="1"/>
  <c r="G3581" i="19" a="1"/>
  <c r="R3579" i="19" l="1"/>
  <c r="F3582" i="19"/>
  <c r="V3580" i="19"/>
  <c r="W3580" i="19"/>
  <c r="O3579" i="19"/>
  <c r="Q3579" i="19" s="1"/>
  <c r="N3579" i="19"/>
  <c r="P3579" i="19" s="1"/>
  <c r="K3580" i="19"/>
  <c r="L3580" i="19"/>
  <c r="M3580" i="19"/>
  <c r="U3580" i="19"/>
  <c r="T3580" i="19"/>
  <c r="S3580" i="19"/>
  <c r="I3580" i="19"/>
  <c r="J3580" i="19"/>
  <c r="X3580" i="19"/>
  <c r="G3581" i="19"/>
  <c r="H3579" i="19"/>
  <c r="R3580" i="19"/>
  <c r="E3582" i="19"/>
  <c r="C3584" i="19"/>
  <c r="B3583" i="19"/>
  <c r="R3581" i="19" a="1"/>
  <c r="O3580" i="19" a="1"/>
  <c r="N3580" i="19" a="1"/>
  <c r="F3583" i="19" a="1"/>
  <c r="E3583" i="19" a="1"/>
  <c r="G3582" i="19" a="1"/>
  <c r="F3583" i="19" l="1"/>
  <c r="V3581" i="19"/>
  <c r="W3581" i="19"/>
  <c r="O3580" i="19"/>
  <c r="Q3580" i="19" s="1"/>
  <c r="N3580" i="19"/>
  <c r="P3580" i="19" s="1"/>
  <c r="K3581" i="19"/>
  <c r="L3581" i="19"/>
  <c r="M3581" i="19"/>
  <c r="X3581" i="19"/>
  <c r="U3581" i="19"/>
  <c r="T3581" i="19"/>
  <c r="S3581" i="19"/>
  <c r="J3581" i="19"/>
  <c r="I3581" i="19"/>
  <c r="G3582" i="19"/>
  <c r="H3580" i="19"/>
  <c r="R3581" i="19"/>
  <c r="E3583" i="19"/>
  <c r="C3585" i="19"/>
  <c r="B3584" i="19"/>
  <c r="R3582" i="19" a="1"/>
  <c r="O3581" i="19" a="1"/>
  <c r="N3581" i="19" a="1"/>
  <c r="F3584" i="19" a="1"/>
  <c r="G3583" i="19" a="1"/>
  <c r="E3584" i="19" a="1"/>
  <c r="F3584" i="19" l="1"/>
  <c r="V3582" i="19"/>
  <c r="W3582" i="19"/>
  <c r="O3581" i="19"/>
  <c r="Q3581" i="19" s="1"/>
  <c r="N3581" i="19"/>
  <c r="P3581" i="19" s="1"/>
  <c r="M3582" i="19"/>
  <c r="K3582" i="19"/>
  <c r="L3582" i="19"/>
  <c r="X3582" i="19"/>
  <c r="I3582" i="19"/>
  <c r="S3582" i="19"/>
  <c r="J3582" i="19"/>
  <c r="T3582" i="19"/>
  <c r="U3582" i="19"/>
  <c r="G3583" i="19"/>
  <c r="R3582" i="19"/>
  <c r="H3581" i="19"/>
  <c r="E3584" i="19"/>
  <c r="C3586" i="19"/>
  <c r="B3585" i="19"/>
  <c r="O3582" i="19" a="1"/>
  <c r="N3582" i="19" a="1"/>
  <c r="R3583" i="19" a="1"/>
  <c r="F3585" i="19" a="1"/>
  <c r="G3584" i="19" a="1"/>
  <c r="E3585" i="19" a="1"/>
  <c r="F3585" i="19" l="1"/>
  <c r="V3583" i="19"/>
  <c r="W3583" i="19"/>
  <c r="O3582" i="19"/>
  <c r="Q3582" i="19" s="1"/>
  <c r="N3582" i="19"/>
  <c r="P3582" i="19" s="1"/>
  <c r="K3583" i="19"/>
  <c r="L3583" i="19"/>
  <c r="M3583" i="19"/>
  <c r="I3583" i="19"/>
  <c r="H3582" i="19"/>
  <c r="T3583" i="19"/>
  <c r="S3583" i="19"/>
  <c r="J3583" i="19"/>
  <c r="U3583" i="19"/>
  <c r="X3583" i="19"/>
  <c r="G3584" i="19"/>
  <c r="W3584" i="19" s="1"/>
  <c r="R3583" i="19"/>
  <c r="E3585" i="19"/>
  <c r="C3587" i="19"/>
  <c r="B3586" i="19"/>
  <c r="O3583" i="19" a="1"/>
  <c r="N3583" i="19" a="1"/>
  <c r="F3586" i="19" a="1"/>
  <c r="G3585" i="19" a="1"/>
  <c r="E3586" i="19" a="1"/>
  <c r="F3586" i="19" l="1"/>
  <c r="V3584" i="19"/>
  <c r="O3583" i="19"/>
  <c r="Q3583" i="19" s="1"/>
  <c r="N3583" i="19"/>
  <c r="P3583" i="19" s="1"/>
  <c r="K3584" i="19"/>
  <c r="L3584" i="19"/>
  <c r="M3584" i="19"/>
  <c r="X3584" i="19"/>
  <c r="S3584" i="19"/>
  <c r="T3584" i="19"/>
  <c r="I3584" i="19"/>
  <c r="J3584" i="19"/>
  <c r="U3584" i="19"/>
  <c r="G3585" i="19"/>
  <c r="H3583" i="19"/>
  <c r="E3586" i="19"/>
  <c r="C3588" i="19"/>
  <c r="B3587" i="19"/>
  <c r="R3584" i="19" a="1"/>
  <c r="N3584" i="19" a="1"/>
  <c r="O3584" i="19" a="1"/>
  <c r="R3585" i="19" a="1"/>
  <c r="F3587" i="19" a="1"/>
  <c r="E3587" i="19" a="1"/>
  <c r="G3586" i="19" a="1"/>
  <c r="R3584" i="19" l="1"/>
  <c r="F3587" i="19"/>
  <c r="V3585" i="19"/>
  <c r="W3585" i="19"/>
  <c r="O3584" i="19"/>
  <c r="Q3584" i="19" s="1"/>
  <c r="N3584" i="19"/>
  <c r="P3584" i="19" s="1"/>
  <c r="L3585" i="19"/>
  <c r="M3585" i="19"/>
  <c r="K3585" i="19"/>
  <c r="U3585" i="19"/>
  <c r="I3585" i="19"/>
  <c r="J3585" i="19"/>
  <c r="S3585" i="19"/>
  <c r="T3585" i="19"/>
  <c r="X3585" i="19"/>
  <c r="H3584" i="19"/>
  <c r="G3586" i="19"/>
  <c r="W3586" i="19" s="1"/>
  <c r="R3585" i="19"/>
  <c r="E3587" i="19"/>
  <c r="C3589" i="19"/>
  <c r="B3588" i="19"/>
  <c r="O3585" i="19" a="1"/>
  <c r="N3585" i="19" a="1"/>
  <c r="F3588" i="19" a="1"/>
  <c r="E3588" i="19" a="1"/>
  <c r="G3587" i="19" a="1"/>
  <c r="F3588" i="19" l="1"/>
  <c r="V3586" i="19"/>
  <c r="O3585" i="19"/>
  <c r="Q3585" i="19" s="1"/>
  <c r="N3585" i="19"/>
  <c r="P3585" i="19" s="1"/>
  <c r="H3585" i="19"/>
  <c r="K3586" i="19"/>
  <c r="L3586" i="19"/>
  <c r="M3586" i="19"/>
  <c r="U3586" i="19"/>
  <c r="S3586" i="19"/>
  <c r="J3586" i="19"/>
  <c r="T3586" i="19"/>
  <c r="I3586" i="19"/>
  <c r="X3586" i="19"/>
  <c r="G3587" i="19"/>
  <c r="W3587" i="19" s="1"/>
  <c r="E3588" i="19"/>
  <c r="C3590" i="19"/>
  <c r="B3589" i="19"/>
  <c r="O3586" i="19" a="1"/>
  <c r="R3586" i="19" a="1"/>
  <c r="N3586" i="19" a="1"/>
  <c r="F3589" i="19" a="1"/>
  <c r="E3589" i="19" a="1"/>
  <c r="G3588" i="19" a="1"/>
  <c r="R3586" i="19" l="1"/>
  <c r="F3589" i="19"/>
  <c r="V3587" i="19"/>
  <c r="O3586" i="19"/>
  <c r="Q3586" i="19" s="1"/>
  <c r="N3586" i="19"/>
  <c r="P3586" i="19" s="1"/>
  <c r="K3587" i="19"/>
  <c r="L3587" i="19"/>
  <c r="M3587" i="19"/>
  <c r="U3587" i="19"/>
  <c r="H3586" i="19"/>
  <c r="I3587" i="19"/>
  <c r="J3587" i="19"/>
  <c r="T3587" i="19"/>
  <c r="S3587" i="19"/>
  <c r="X3587" i="19"/>
  <c r="G3588" i="19"/>
  <c r="W3588" i="19" s="1"/>
  <c r="E3589" i="19"/>
  <c r="C3591" i="19"/>
  <c r="B3590" i="19"/>
  <c r="O3587" i="19" a="1"/>
  <c r="N3587" i="19" a="1"/>
  <c r="R3587" i="19" a="1"/>
  <c r="F3590" i="19" a="1"/>
  <c r="E3590" i="19" a="1"/>
  <c r="G3589" i="19" a="1"/>
  <c r="R3587" i="19" l="1"/>
  <c r="F3590" i="19"/>
  <c r="V3588" i="19"/>
  <c r="O3587" i="19"/>
  <c r="Q3587" i="19" s="1"/>
  <c r="N3587" i="19"/>
  <c r="P3587" i="19" s="1"/>
  <c r="K3588" i="19"/>
  <c r="L3588" i="19"/>
  <c r="M3588" i="19"/>
  <c r="X3588" i="19"/>
  <c r="U3588" i="19"/>
  <c r="I3588" i="19"/>
  <c r="J3588" i="19"/>
  <c r="S3588" i="19"/>
  <c r="T3588" i="19"/>
  <c r="G3589" i="19"/>
  <c r="H3587" i="19"/>
  <c r="E3590" i="19"/>
  <c r="C3592" i="19"/>
  <c r="B3591" i="19"/>
  <c r="R3588" i="19" a="1"/>
  <c r="O3588" i="19" a="1"/>
  <c r="R3589" i="19" a="1"/>
  <c r="N3588" i="19" a="1"/>
  <c r="F3591" i="19" a="1"/>
  <c r="E3591" i="19" a="1"/>
  <c r="G3590" i="19" a="1"/>
  <c r="R3588" i="19" l="1"/>
  <c r="F3591" i="19"/>
  <c r="V3589" i="19"/>
  <c r="W3589" i="19"/>
  <c r="O3588" i="19"/>
  <c r="Q3588" i="19" s="1"/>
  <c r="N3588" i="19"/>
  <c r="P3588" i="19" s="1"/>
  <c r="H3588" i="19"/>
  <c r="K3589" i="19"/>
  <c r="L3589" i="19"/>
  <c r="M3589" i="19"/>
  <c r="U3589" i="19"/>
  <c r="I3589" i="19"/>
  <c r="S3589" i="19"/>
  <c r="T3589" i="19"/>
  <c r="X3589" i="19"/>
  <c r="J3589" i="19"/>
  <c r="G3590" i="19"/>
  <c r="W3590" i="19" s="1"/>
  <c r="R3589" i="19"/>
  <c r="E3591" i="19"/>
  <c r="C3593" i="19"/>
  <c r="B3592" i="19"/>
  <c r="O3589" i="19" a="1"/>
  <c r="N3589" i="19" a="1"/>
  <c r="F3592" i="19" a="1"/>
  <c r="E3592" i="19" a="1"/>
  <c r="G3591" i="19" a="1"/>
  <c r="F3592" i="19" l="1"/>
  <c r="V3590" i="19"/>
  <c r="O3589" i="19"/>
  <c r="Q3589" i="19" s="1"/>
  <c r="N3589" i="19"/>
  <c r="P3589" i="19" s="1"/>
  <c r="M3590" i="19"/>
  <c r="K3590" i="19"/>
  <c r="L3590" i="19"/>
  <c r="U3590" i="19"/>
  <c r="X3590" i="19"/>
  <c r="J3590" i="19"/>
  <c r="T3590" i="19"/>
  <c r="S3590" i="19"/>
  <c r="I3590" i="19"/>
  <c r="G3591" i="19"/>
  <c r="H3589" i="19"/>
  <c r="E3592" i="19"/>
  <c r="C3594" i="19"/>
  <c r="B3593" i="19"/>
  <c r="R3591" i="19" a="1"/>
  <c r="R3590" i="19" a="1"/>
  <c r="O3590" i="19" a="1"/>
  <c r="N3590" i="19" a="1"/>
  <c r="F3593" i="19" a="1"/>
  <c r="E3593" i="19" a="1"/>
  <c r="G3592" i="19" a="1"/>
  <c r="R3590" i="19" l="1"/>
  <c r="F3593" i="19"/>
  <c r="V3591" i="19"/>
  <c r="W3591" i="19"/>
  <c r="O3590" i="19"/>
  <c r="Q3590" i="19" s="1"/>
  <c r="N3590" i="19"/>
  <c r="P3590" i="19" s="1"/>
  <c r="K3591" i="19"/>
  <c r="L3591" i="19"/>
  <c r="M3591" i="19"/>
  <c r="U3591" i="19"/>
  <c r="J3591" i="19"/>
  <c r="I3591" i="19"/>
  <c r="X3591" i="19"/>
  <c r="S3591" i="19"/>
  <c r="T3591" i="19"/>
  <c r="G3592" i="19"/>
  <c r="H3590" i="19"/>
  <c r="R3591" i="19"/>
  <c r="E3593" i="19"/>
  <c r="C3595" i="19"/>
  <c r="B3594" i="19"/>
  <c r="R3592" i="19" a="1"/>
  <c r="O3591" i="19" a="1"/>
  <c r="N3591" i="19" a="1"/>
  <c r="F3594" i="19" a="1"/>
  <c r="G3593" i="19" a="1"/>
  <c r="E3594" i="19" a="1"/>
  <c r="F3594" i="19" l="1"/>
  <c r="V3592" i="19"/>
  <c r="W3592" i="19"/>
  <c r="O3591" i="19"/>
  <c r="Q3591" i="19" s="1"/>
  <c r="N3591" i="19"/>
  <c r="P3591" i="19" s="1"/>
  <c r="K3592" i="19"/>
  <c r="L3592" i="19"/>
  <c r="M3592" i="19"/>
  <c r="I3592" i="19"/>
  <c r="S3592" i="19"/>
  <c r="T3592" i="19"/>
  <c r="U3592" i="19"/>
  <c r="X3592" i="19"/>
  <c r="J3592" i="19"/>
  <c r="G3593" i="19"/>
  <c r="H3591" i="19"/>
  <c r="R3592" i="19"/>
  <c r="E3594" i="19"/>
  <c r="C3596" i="19"/>
  <c r="B3595" i="19"/>
  <c r="O3592" i="19" a="1"/>
  <c r="N3592" i="19" a="1"/>
  <c r="R3593" i="19" a="1"/>
  <c r="F3595" i="19" a="1"/>
  <c r="G3594" i="19" a="1"/>
  <c r="E3595" i="19" a="1"/>
  <c r="F3595" i="19" l="1"/>
  <c r="V3593" i="19"/>
  <c r="W3593" i="19"/>
  <c r="O3592" i="19"/>
  <c r="Q3592" i="19" s="1"/>
  <c r="N3592" i="19"/>
  <c r="P3592" i="19" s="1"/>
  <c r="L3593" i="19"/>
  <c r="M3593" i="19"/>
  <c r="K3593" i="19"/>
  <c r="J3593" i="19"/>
  <c r="S3593" i="19"/>
  <c r="X3593" i="19"/>
  <c r="I3593" i="19"/>
  <c r="U3593" i="19"/>
  <c r="T3593" i="19"/>
  <c r="G3594" i="19"/>
  <c r="R3593" i="19"/>
  <c r="H3592" i="19"/>
  <c r="E3595" i="19"/>
  <c r="C3597" i="19"/>
  <c r="B3596" i="19"/>
  <c r="N3593" i="19" a="1"/>
  <c r="O3593" i="19" a="1"/>
  <c r="R3594" i="19" a="1"/>
  <c r="F3596" i="19" a="1"/>
  <c r="G3595" i="19" a="1"/>
  <c r="E3596" i="19" a="1"/>
  <c r="F3596" i="19" l="1"/>
  <c r="V3594" i="19"/>
  <c r="W3594" i="19"/>
  <c r="O3593" i="19"/>
  <c r="Q3593" i="19" s="1"/>
  <c r="N3593" i="19"/>
  <c r="P3593" i="19" s="1"/>
  <c r="H3593" i="19"/>
  <c r="K3594" i="19"/>
  <c r="L3594" i="19"/>
  <c r="M3594" i="19"/>
  <c r="T3594" i="19"/>
  <c r="S3594" i="19"/>
  <c r="U3594" i="19"/>
  <c r="J3594" i="19"/>
  <c r="X3594" i="19"/>
  <c r="I3594" i="19"/>
  <c r="G3595" i="19"/>
  <c r="W3595" i="19" s="1"/>
  <c r="R3594" i="19"/>
  <c r="E3596" i="19"/>
  <c r="C3598" i="19"/>
  <c r="B3597" i="19"/>
  <c r="N3594" i="19" a="1"/>
  <c r="O3594" i="19" a="1"/>
  <c r="F3597" i="19" a="1"/>
  <c r="E3597" i="19" a="1"/>
  <c r="G3596" i="19" a="1"/>
  <c r="F3597" i="19" l="1"/>
  <c r="V3595" i="19"/>
  <c r="O3594" i="19"/>
  <c r="Q3594" i="19" s="1"/>
  <c r="N3594" i="19"/>
  <c r="P3594" i="19" s="1"/>
  <c r="K3595" i="19"/>
  <c r="L3595" i="19"/>
  <c r="M3595" i="19"/>
  <c r="U3595" i="19"/>
  <c r="X3595" i="19"/>
  <c r="T3595" i="19"/>
  <c r="J3595" i="19"/>
  <c r="S3595" i="19"/>
  <c r="I3595" i="19"/>
  <c r="G3596" i="19"/>
  <c r="H3594" i="19"/>
  <c r="E3597" i="19"/>
  <c r="C3599" i="19"/>
  <c r="B3598" i="19"/>
  <c r="N3595" i="19" a="1"/>
  <c r="R3595" i="19" a="1"/>
  <c r="O3595" i="19" a="1"/>
  <c r="R3596" i="19" a="1"/>
  <c r="F3598" i="19" a="1"/>
  <c r="E3598" i="19" a="1"/>
  <c r="G3597" i="19" a="1"/>
  <c r="R3595" i="19" l="1"/>
  <c r="F3598" i="19"/>
  <c r="V3596" i="19"/>
  <c r="W3596" i="19"/>
  <c r="O3595" i="19"/>
  <c r="Q3595" i="19" s="1"/>
  <c r="N3595" i="19"/>
  <c r="P3595" i="19" s="1"/>
  <c r="K3596" i="19"/>
  <c r="L3596" i="19"/>
  <c r="M3596" i="19"/>
  <c r="U3596" i="19"/>
  <c r="T3596" i="19"/>
  <c r="X3596" i="19"/>
  <c r="I3596" i="19"/>
  <c r="S3596" i="19"/>
  <c r="J3596" i="19"/>
  <c r="G3597" i="19"/>
  <c r="R3596" i="19"/>
  <c r="H3595" i="19"/>
  <c r="E3598" i="19"/>
  <c r="C3600" i="19"/>
  <c r="B3599" i="19"/>
  <c r="O3596" i="19" a="1"/>
  <c r="R3597" i="19" a="1"/>
  <c r="N3596" i="19" a="1"/>
  <c r="F3599" i="19" a="1"/>
  <c r="G3598" i="19" a="1"/>
  <c r="E3599" i="19" a="1"/>
  <c r="F3599" i="19" l="1"/>
  <c r="V3597" i="19"/>
  <c r="W3597" i="19"/>
  <c r="O3596" i="19"/>
  <c r="Q3596" i="19" s="1"/>
  <c r="N3596" i="19"/>
  <c r="P3596" i="19" s="1"/>
  <c r="K3597" i="19"/>
  <c r="L3597" i="19"/>
  <c r="M3597" i="19"/>
  <c r="I3597" i="19"/>
  <c r="T3597" i="19"/>
  <c r="U3597" i="19"/>
  <c r="J3597" i="19"/>
  <c r="S3597" i="19"/>
  <c r="X3597" i="19"/>
  <c r="G3598" i="19"/>
  <c r="H3596" i="19"/>
  <c r="R3597" i="19"/>
  <c r="E3599" i="19"/>
  <c r="C3601" i="19"/>
  <c r="B3600" i="19"/>
  <c r="N3597" i="19" a="1"/>
  <c r="R3598" i="19" a="1"/>
  <c r="O3597" i="19" a="1"/>
  <c r="F3600" i="19" a="1"/>
  <c r="E3600" i="19" a="1"/>
  <c r="G3599" i="19" a="1"/>
  <c r="F3600" i="19" l="1"/>
  <c r="V3598" i="19"/>
  <c r="W3598" i="19"/>
  <c r="O3597" i="19"/>
  <c r="Q3597" i="19" s="1"/>
  <c r="N3597" i="19"/>
  <c r="P3597" i="19" s="1"/>
  <c r="M3598" i="19"/>
  <c r="K3598" i="19"/>
  <c r="L3598" i="19"/>
  <c r="X3598" i="19"/>
  <c r="S3598" i="19"/>
  <c r="T3598" i="19"/>
  <c r="J3598" i="19"/>
  <c r="I3598" i="19"/>
  <c r="U3598" i="19"/>
  <c r="H3597" i="19"/>
  <c r="G3599" i="19"/>
  <c r="W3599" i="19" s="1"/>
  <c r="R3598" i="19"/>
  <c r="E3600" i="19"/>
  <c r="C3602" i="19"/>
  <c r="B3601" i="19"/>
  <c r="O3598" i="19" a="1"/>
  <c r="N3598" i="19" a="1"/>
  <c r="F3601" i="19" a="1"/>
  <c r="E3601" i="19" a="1"/>
  <c r="G3600" i="19" a="1"/>
  <c r="F3601" i="19" l="1"/>
  <c r="V3599" i="19"/>
  <c r="O3598" i="19"/>
  <c r="Q3598" i="19" s="1"/>
  <c r="N3598" i="19"/>
  <c r="P3598" i="19" s="1"/>
  <c r="K3599" i="19"/>
  <c r="L3599" i="19"/>
  <c r="M3599" i="19"/>
  <c r="U3599" i="19"/>
  <c r="J3599" i="19"/>
  <c r="X3599" i="19"/>
  <c r="T3599" i="19"/>
  <c r="I3599" i="19"/>
  <c r="S3599" i="19"/>
  <c r="G3600" i="19"/>
  <c r="W3600" i="19" s="1"/>
  <c r="H3598" i="19"/>
  <c r="E3601" i="19"/>
  <c r="C3603" i="19"/>
  <c r="B3602" i="19"/>
  <c r="R3599" i="19" a="1"/>
  <c r="O3599" i="19" a="1"/>
  <c r="N3599" i="19" a="1"/>
  <c r="F3602" i="19" a="1"/>
  <c r="E3602" i="19" a="1"/>
  <c r="G3601" i="19" a="1"/>
  <c r="R3599" i="19" l="1"/>
  <c r="F3602" i="19"/>
  <c r="V3600" i="19"/>
  <c r="O3599" i="19"/>
  <c r="Q3599" i="19" s="1"/>
  <c r="N3599" i="19"/>
  <c r="P3599" i="19" s="1"/>
  <c r="K3600" i="19"/>
  <c r="L3600" i="19"/>
  <c r="M3600" i="19"/>
  <c r="X3600" i="19"/>
  <c r="U3600" i="19"/>
  <c r="S3600" i="19"/>
  <c r="T3600" i="19"/>
  <c r="J3600" i="19"/>
  <c r="I3600" i="19"/>
  <c r="G3601" i="19"/>
  <c r="H3599" i="19"/>
  <c r="E3602" i="19"/>
  <c r="C3604" i="19"/>
  <c r="B3603" i="19"/>
  <c r="R3600" i="19" a="1"/>
  <c r="O3600" i="19" a="1"/>
  <c r="R3601" i="19" a="1"/>
  <c r="N3600" i="19" a="1"/>
  <c r="F3603" i="19" a="1"/>
  <c r="E3603" i="19" a="1"/>
  <c r="G3602" i="19" a="1"/>
  <c r="R3600" i="19" l="1"/>
  <c r="F3603" i="19"/>
  <c r="V3601" i="19"/>
  <c r="W3601" i="19"/>
  <c r="O3600" i="19"/>
  <c r="Q3600" i="19" s="1"/>
  <c r="N3600" i="19"/>
  <c r="P3600" i="19" s="1"/>
  <c r="L3601" i="19"/>
  <c r="M3601" i="19"/>
  <c r="K3601" i="19"/>
  <c r="T3601" i="19"/>
  <c r="J3601" i="19"/>
  <c r="I3601" i="19"/>
  <c r="S3601" i="19"/>
  <c r="X3601" i="19"/>
  <c r="U3601" i="19"/>
  <c r="G3602" i="19"/>
  <c r="H3600" i="19"/>
  <c r="R3601" i="19"/>
  <c r="E3603" i="19"/>
  <c r="C3605" i="19"/>
  <c r="B3604" i="19"/>
  <c r="O3601" i="19" a="1"/>
  <c r="R3602" i="19" a="1"/>
  <c r="N3601" i="19" a="1"/>
  <c r="F3604" i="19" a="1"/>
  <c r="E3604" i="19" a="1"/>
  <c r="G3603" i="19" a="1"/>
  <c r="F3604" i="19" l="1"/>
  <c r="V3602" i="19"/>
  <c r="W3602" i="19"/>
  <c r="O3601" i="19"/>
  <c r="Q3601" i="19" s="1"/>
  <c r="N3601" i="19"/>
  <c r="P3601" i="19" s="1"/>
  <c r="K3602" i="19"/>
  <c r="L3602" i="19"/>
  <c r="M3602" i="19"/>
  <c r="J3602" i="19"/>
  <c r="X3602" i="19"/>
  <c r="S3602" i="19"/>
  <c r="I3602" i="19"/>
  <c r="U3602" i="19"/>
  <c r="T3602" i="19"/>
  <c r="G3603" i="19"/>
  <c r="H3601" i="19"/>
  <c r="R3602" i="19"/>
  <c r="E3604" i="19"/>
  <c r="C3606" i="19"/>
  <c r="B3605" i="19"/>
  <c r="O3602" i="19" a="1"/>
  <c r="R3603" i="19" a="1"/>
  <c r="N3602" i="19" a="1"/>
  <c r="F3605" i="19" a="1"/>
  <c r="E3605" i="19" a="1"/>
  <c r="G3604" i="19" a="1"/>
  <c r="F3605" i="19" l="1"/>
  <c r="V3603" i="19"/>
  <c r="W3603" i="19"/>
  <c r="O3602" i="19"/>
  <c r="Q3602" i="19" s="1"/>
  <c r="N3602" i="19"/>
  <c r="P3602" i="19" s="1"/>
  <c r="K3603" i="19"/>
  <c r="L3603" i="19"/>
  <c r="M3603" i="19"/>
  <c r="H3602" i="19"/>
  <c r="S3603" i="19"/>
  <c r="T3603" i="19"/>
  <c r="X3603" i="19"/>
  <c r="J3603" i="19"/>
  <c r="I3603" i="19"/>
  <c r="U3603" i="19"/>
  <c r="G3604" i="19"/>
  <c r="W3604" i="19" s="1"/>
  <c r="R3603" i="19"/>
  <c r="E3605" i="19"/>
  <c r="C3607" i="19"/>
  <c r="B3606" i="19"/>
  <c r="O3603" i="19" a="1"/>
  <c r="N3603" i="19" a="1"/>
  <c r="F3606" i="19" a="1"/>
  <c r="E3606" i="19" a="1"/>
  <c r="G3605" i="19" a="1"/>
  <c r="F3606" i="19" l="1"/>
  <c r="V3604" i="19"/>
  <c r="O3603" i="19"/>
  <c r="Q3603" i="19" s="1"/>
  <c r="N3603" i="19"/>
  <c r="P3603" i="19" s="1"/>
  <c r="K3604" i="19"/>
  <c r="L3604" i="19"/>
  <c r="M3604" i="19"/>
  <c r="X3604" i="19"/>
  <c r="U3604" i="19"/>
  <c r="J3604" i="19"/>
  <c r="T3604" i="19"/>
  <c r="I3604" i="19"/>
  <c r="S3604" i="19"/>
  <c r="G3605" i="19"/>
  <c r="H3603" i="19"/>
  <c r="E3606" i="19"/>
  <c r="C3608" i="19"/>
  <c r="B3607" i="19"/>
  <c r="R3604" i="19" a="1"/>
  <c r="O3604" i="19" a="1"/>
  <c r="N3604" i="19" a="1"/>
  <c r="R3605" i="19" a="1"/>
  <c r="F3607" i="19" a="1"/>
  <c r="E3607" i="19" a="1"/>
  <c r="G3606" i="19" a="1"/>
  <c r="R3604" i="19" l="1"/>
  <c r="F3607" i="19"/>
  <c r="V3605" i="19"/>
  <c r="W3605" i="19"/>
  <c r="O3604" i="19"/>
  <c r="Q3604" i="19" s="1"/>
  <c r="N3604" i="19"/>
  <c r="P3604" i="19" s="1"/>
  <c r="K3605" i="19"/>
  <c r="L3605" i="19"/>
  <c r="M3605" i="19"/>
  <c r="H3604" i="19"/>
  <c r="T3605" i="19"/>
  <c r="S3605" i="19"/>
  <c r="X3605" i="19"/>
  <c r="J3605" i="19"/>
  <c r="U3605" i="19"/>
  <c r="I3605" i="19"/>
  <c r="G3606" i="19"/>
  <c r="W3606" i="19" s="1"/>
  <c r="R3605" i="19"/>
  <c r="E3607" i="19"/>
  <c r="C3609" i="19"/>
  <c r="B3608" i="19"/>
  <c r="O3605" i="19" a="1"/>
  <c r="N3605" i="19" a="1"/>
  <c r="F3608" i="19" a="1"/>
  <c r="E3608" i="19" a="1"/>
  <c r="G3607" i="19" a="1"/>
  <c r="F3608" i="19" l="1"/>
  <c r="V3606" i="19"/>
  <c r="O3605" i="19"/>
  <c r="Q3605" i="19" s="1"/>
  <c r="N3605" i="19"/>
  <c r="P3605" i="19" s="1"/>
  <c r="M3606" i="19"/>
  <c r="K3606" i="19"/>
  <c r="L3606" i="19"/>
  <c r="X3606" i="19"/>
  <c r="U3606" i="19"/>
  <c r="J3606" i="19"/>
  <c r="T3606" i="19"/>
  <c r="I3606" i="19"/>
  <c r="S3606" i="19"/>
  <c r="H3605" i="19"/>
  <c r="G3607" i="19"/>
  <c r="W3607" i="19" s="1"/>
  <c r="E3608" i="19"/>
  <c r="C3610" i="19"/>
  <c r="B3609" i="19"/>
  <c r="O3606" i="19" a="1"/>
  <c r="R3606" i="19" a="1"/>
  <c r="N3606" i="19" a="1"/>
  <c r="F3609" i="19" a="1"/>
  <c r="E3609" i="19" a="1"/>
  <c r="G3608" i="19" a="1"/>
  <c r="R3606" i="19" l="1"/>
  <c r="F3609" i="19"/>
  <c r="V3607" i="19"/>
  <c r="O3606" i="19"/>
  <c r="Q3606" i="19" s="1"/>
  <c r="N3606" i="19"/>
  <c r="P3606" i="19" s="1"/>
  <c r="K3607" i="19"/>
  <c r="L3607" i="19"/>
  <c r="M3607" i="19"/>
  <c r="X3607" i="19"/>
  <c r="U3607" i="19"/>
  <c r="J3607" i="19"/>
  <c r="T3607" i="19"/>
  <c r="H3606" i="19"/>
  <c r="S3607" i="19"/>
  <c r="I3607" i="19"/>
  <c r="G3608" i="19"/>
  <c r="W3608" i="19" s="1"/>
  <c r="E3609" i="19"/>
  <c r="C3611" i="19"/>
  <c r="B3610" i="19"/>
  <c r="O3607" i="19" a="1"/>
  <c r="R3607" i="19" a="1"/>
  <c r="N3607" i="19" a="1"/>
  <c r="F3610" i="19" a="1"/>
  <c r="E3610" i="19" a="1"/>
  <c r="G3609" i="19" a="1"/>
  <c r="R3607" i="19" l="1"/>
  <c r="F3610" i="19"/>
  <c r="V3608" i="19"/>
  <c r="O3607" i="19"/>
  <c r="Q3607" i="19" s="1"/>
  <c r="N3607" i="19"/>
  <c r="P3607" i="19" s="1"/>
  <c r="K3608" i="19"/>
  <c r="L3608" i="19"/>
  <c r="M3608" i="19"/>
  <c r="U3608" i="19"/>
  <c r="X3608" i="19"/>
  <c r="T3608" i="19"/>
  <c r="J3608" i="19"/>
  <c r="I3608" i="19"/>
  <c r="S3608" i="19"/>
  <c r="H3607" i="19"/>
  <c r="G3609" i="19"/>
  <c r="W3609" i="19" s="1"/>
  <c r="E3610" i="19"/>
  <c r="C3612" i="19"/>
  <c r="B3611" i="19"/>
  <c r="R3608" i="19" a="1"/>
  <c r="N3608" i="19" a="1"/>
  <c r="O3608" i="19" a="1"/>
  <c r="F3611" i="19" a="1"/>
  <c r="G3610" i="19" a="1"/>
  <c r="E3611" i="19" a="1"/>
  <c r="R3608" i="19" l="1"/>
  <c r="F3611" i="19"/>
  <c r="V3609" i="19"/>
  <c r="O3608" i="19"/>
  <c r="Q3608" i="19" s="1"/>
  <c r="N3608" i="19"/>
  <c r="P3608" i="19" s="1"/>
  <c r="L3609" i="19"/>
  <c r="M3609" i="19"/>
  <c r="K3609" i="19"/>
  <c r="U3609" i="19"/>
  <c r="I3609" i="19"/>
  <c r="X3609" i="19"/>
  <c r="T3609" i="19"/>
  <c r="J3609" i="19"/>
  <c r="H3608" i="19"/>
  <c r="S3609" i="19"/>
  <c r="G3610" i="19"/>
  <c r="W3610" i="19" s="1"/>
  <c r="E3611" i="19"/>
  <c r="C3613" i="19"/>
  <c r="B3612" i="19"/>
  <c r="R3609" i="19" a="1"/>
  <c r="O3609" i="19" a="1"/>
  <c r="N3609" i="19" a="1"/>
  <c r="F3612" i="19" a="1"/>
  <c r="G3611" i="19" a="1"/>
  <c r="E3612" i="19" a="1"/>
  <c r="R3609" i="19" l="1"/>
  <c r="F3612" i="19"/>
  <c r="V3610" i="19"/>
  <c r="O3609" i="19"/>
  <c r="Q3609" i="19" s="1"/>
  <c r="N3609" i="19"/>
  <c r="P3609" i="19" s="1"/>
  <c r="K3610" i="19"/>
  <c r="L3610" i="19"/>
  <c r="M3610" i="19"/>
  <c r="H3609" i="19"/>
  <c r="T3610" i="19"/>
  <c r="U3610" i="19"/>
  <c r="X3610" i="19"/>
  <c r="I3610" i="19"/>
  <c r="S3610" i="19"/>
  <c r="J3610" i="19"/>
  <c r="G3611" i="19"/>
  <c r="W3611" i="19" s="1"/>
  <c r="E3612" i="19"/>
  <c r="C3614" i="19"/>
  <c r="B3613" i="19"/>
  <c r="N3610" i="19" a="1"/>
  <c r="R3610" i="19" a="1"/>
  <c r="O3610" i="19" a="1"/>
  <c r="F3613" i="19" a="1"/>
  <c r="E3613" i="19" a="1"/>
  <c r="G3612" i="19" a="1"/>
  <c r="R3610" i="19" l="1"/>
  <c r="F3613" i="19"/>
  <c r="V3611" i="19"/>
  <c r="O3610" i="19"/>
  <c r="Q3610" i="19" s="1"/>
  <c r="N3610" i="19"/>
  <c r="P3610" i="19" s="1"/>
  <c r="K3611" i="19"/>
  <c r="L3611" i="19"/>
  <c r="M3611" i="19"/>
  <c r="I3611" i="19"/>
  <c r="U3611" i="19"/>
  <c r="S3611" i="19"/>
  <c r="J3611" i="19"/>
  <c r="T3611" i="19"/>
  <c r="X3611" i="19"/>
  <c r="G3612" i="19"/>
  <c r="H3610" i="19"/>
  <c r="E3613" i="19"/>
  <c r="C3615" i="19"/>
  <c r="B3614" i="19"/>
  <c r="O3611" i="19" a="1"/>
  <c r="N3611" i="19" a="1"/>
  <c r="R3611" i="19" a="1"/>
  <c r="R3612" i="19" a="1"/>
  <c r="F3614" i="19" a="1"/>
  <c r="G3613" i="19" a="1"/>
  <c r="E3614" i="19" a="1"/>
  <c r="R3611" i="19" l="1"/>
  <c r="F3614" i="19"/>
  <c r="V3612" i="19"/>
  <c r="W3612" i="19"/>
  <c r="O3611" i="19"/>
  <c r="Q3611" i="19" s="1"/>
  <c r="N3611" i="19"/>
  <c r="P3611" i="19" s="1"/>
  <c r="K3612" i="19"/>
  <c r="L3612" i="19"/>
  <c r="M3612" i="19"/>
  <c r="T3612" i="19"/>
  <c r="I3612" i="19"/>
  <c r="J3612" i="19"/>
  <c r="X3612" i="19"/>
  <c r="S3612" i="19"/>
  <c r="U3612" i="19"/>
  <c r="G3613" i="19"/>
  <c r="H3611" i="19"/>
  <c r="R3612" i="19"/>
  <c r="E3614" i="19"/>
  <c r="C3616" i="19"/>
  <c r="B3615" i="19"/>
  <c r="O3612" i="19" a="1"/>
  <c r="R3613" i="19" a="1"/>
  <c r="N3612" i="19" a="1"/>
  <c r="F3615" i="19" a="1"/>
  <c r="E3615" i="19" a="1"/>
  <c r="G3614" i="19" a="1"/>
  <c r="F3615" i="19" l="1"/>
  <c r="V3613" i="19"/>
  <c r="W3613" i="19"/>
  <c r="O3612" i="19"/>
  <c r="Q3612" i="19" s="1"/>
  <c r="N3612" i="19"/>
  <c r="P3612" i="19" s="1"/>
  <c r="K3613" i="19"/>
  <c r="L3613" i="19"/>
  <c r="M3613" i="19"/>
  <c r="U3613" i="19"/>
  <c r="J3613" i="19"/>
  <c r="I3613" i="19"/>
  <c r="T3613" i="19"/>
  <c r="X3613" i="19"/>
  <c r="S3613" i="19"/>
  <c r="G3614" i="19"/>
  <c r="R3613" i="19"/>
  <c r="H3612" i="19"/>
  <c r="E3615" i="19"/>
  <c r="C3617" i="19"/>
  <c r="B3616" i="19"/>
  <c r="O3613" i="19" a="1"/>
  <c r="N3613" i="19" a="1"/>
  <c r="R3614" i="19" a="1"/>
  <c r="F3616" i="19" a="1"/>
  <c r="E3616" i="19" a="1"/>
  <c r="G3615" i="19" a="1"/>
  <c r="F3616" i="19" l="1"/>
  <c r="V3614" i="19"/>
  <c r="W3614" i="19"/>
  <c r="O3613" i="19"/>
  <c r="Q3613" i="19" s="1"/>
  <c r="N3613" i="19"/>
  <c r="P3613" i="19" s="1"/>
  <c r="M3614" i="19"/>
  <c r="K3614" i="19"/>
  <c r="L3614" i="19"/>
  <c r="X3614" i="19"/>
  <c r="U3614" i="19"/>
  <c r="I3614" i="19"/>
  <c r="J3614" i="19"/>
  <c r="S3614" i="19"/>
  <c r="T3614" i="19"/>
  <c r="G3615" i="19"/>
  <c r="H3613" i="19"/>
  <c r="R3614" i="19"/>
  <c r="E3616" i="19"/>
  <c r="C3618" i="19"/>
  <c r="B3617" i="19"/>
  <c r="O3614" i="19" a="1"/>
  <c r="N3614" i="19" a="1"/>
  <c r="R3615" i="19" a="1"/>
  <c r="F3617" i="19" a="1"/>
  <c r="G3616" i="19" a="1"/>
  <c r="E3617" i="19" a="1"/>
  <c r="F3617" i="19" l="1"/>
  <c r="V3615" i="19"/>
  <c r="W3615" i="19"/>
  <c r="O3614" i="19"/>
  <c r="Q3614" i="19" s="1"/>
  <c r="N3614" i="19"/>
  <c r="P3614" i="19" s="1"/>
  <c r="K3615" i="19"/>
  <c r="L3615" i="19"/>
  <c r="M3615" i="19"/>
  <c r="I3615" i="19"/>
  <c r="T3615" i="19"/>
  <c r="J3615" i="19"/>
  <c r="S3615" i="19"/>
  <c r="X3615" i="19"/>
  <c r="U3615" i="19"/>
  <c r="G3616" i="19"/>
  <c r="H3614" i="19"/>
  <c r="R3615" i="19"/>
  <c r="E3617" i="19"/>
  <c r="C3619" i="19"/>
  <c r="B3618" i="19"/>
  <c r="O3615" i="19" a="1"/>
  <c r="N3615" i="19" a="1"/>
  <c r="R3616" i="19" a="1"/>
  <c r="F3618" i="19" a="1"/>
  <c r="G3617" i="19" a="1"/>
  <c r="E3618" i="19" a="1"/>
  <c r="F3618" i="19" l="1"/>
  <c r="V3616" i="19"/>
  <c r="W3616" i="19"/>
  <c r="O3615" i="19"/>
  <c r="Q3615" i="19" s="1"/>
  <c r="N3615" i="19"/>
  <c r="P3615" i="19" s="1"/>
  <c r="K3616" i="19"/>
  <c r="L3616" i="19"/>
  <c r="M3616" i="19"/>
  <c r="U3616" i="19"/>
  <c r="T3616" i="19"/>
  <c r="J3616" i="19"/>
  <c r="X3616" i="19"/>
  <c r="S3616" i="19"/>
  <c r="I3616" i="19"/>
  <c r="G3617" i="19"/>
  <c r="H3615" i="19"/>
  <c r="R3616" i="19"/>
  <c r="E3618" i="19"/>
  <c r="C3620" i="19"/>
  <c r="B3619" i="19"/>
  <c r="O3616" i="19" a="1"/>
  <c r="N3616" i="19" a="1"/>
  <c r="R3617" i="19" a="1"/>
  <c r="F3619" i="19" a="1"/>
  <c r="E3619" i="19" a="1"/>
  <c r="G3618" i="19" a="1"/>
  <c r="F3619" i="19" l="1"/>
  <c r="V3617" i="19"/>
  <c r="W3617" i="19"/>
  <c r="O3616" i="19"/>
  <c r="Q3616" i="19" s="1"/>
  <c r="N3616" i="19"/>
  <c r="P3616" i="19" s="1"/>
  <c r="L3617" i="19"/>
  <c r="M3617" i="19"/>
  <c r="K3617" i="19"/>
  <c r="J3617" i="19"/>
  <c r="U3617" i="19"/>
  <c r="T3617" i="19"/>
  <c r="X3617" i="19"/>
  <c r="I3617" i="19"/>
  <c r="S3617" i="19"/>
  <c r="G3618" i="19"/>
  <c r="R3617" i="19"/>
  <c r="H3616" i="19"/>
  <c r="E3619" i="19"/>
  <c r="C3621" i="19"/>
  <c r="B3620" i="19"/>
  <c r="O3617" i="19" a="1"/>
  <c r="N3617" i="19" a="1"/>
  <c r="R3618" i="19" a="1"/>
  <c r="F3620" i="19" a="1"/>
  <c r="G3619" i="19" a="1"/>
  <c r="E3620" i="19" a="1"/>
  <c r="F3620" i="19" l="1"/>
  <c r="V3618" i="19"/>
  <c r="W3618" i="19"/>
  <c r="O3617" i="19"/>
  <c r="Q3617" i="19" s="1"/>
  <c r="N3617" i="19"/>
  <c r="P3617" i="19" s="1"/>
  <c r="K3618" i="19"/>
  <c r="L3618" i="19"/>
  <c r="M3618" i="19"/>
  <c r="J3618" i="19"/>
  <c r="X3618" i="19"/>
  <c r="S3618" i="19"/>
  <c r="T3618" i="19"/>
  <c r="I3618" i="19"/>
  <c r="U3618" i="19"/>
  <c r="H3617" i="19"/>
  <c r="G3619" i="19"/>
  <c r="W3619" i="19" s="1"/>
  <c r="R3618" i="19"/>
  <c r="E3620" i="19"/>
  <c r="C3622" i="19"/>
  <c r="B3621" i="19"/>
  <c r="O3618" i="19" a="1"/>
  <c r="N3618" i="19" a="1"/>
  <c r="F3621" i="19" a="1"/>
  <c r="G3620" i="19" a="1"/>
  <c r="E3621" i="19" a="1"/>
  <c r="F3621" i="19" l="1"/>
  <c r="V3619" i="19"/>
  <c r="O3618" i="19"/>
  <c r="Q3618" i="19" s="1"/>
  <c r="N3618" i="19"/>
  <c r="K3619" i="19"/>
  <c r="L3619" i="19"/>
  <c r="M3619" i="19"/>
  <c r="U3619" i="19"/>
  <c r="J3619" i="19"/>
  <c r="T3619" i="19"/>
  <c r="I3619" i="19"/>
  <c r="X3619" i="19"/>
  <c r="S3619" i="19"/>
  <c r="G3620" i="19"/>
  <c r="W3620" i="19" s="1"/>
  <c r="E3621" i="19"/>
  <c r="C3623" i="19"/>
  <c r="B3622" i="19"/>
  <c r="R3619" i="19" a="1"/>
  <c r="O3619" i="19" a="1"/>
  <c r="N3619" i="19" a="1"/>
  <c r="F3622" i="19" a="1"/>
  <c r="E3622" i="19" a="1"/>
  <c r="G3621" i="19" a="1"/>
  <c r="R3619" i="19" l="1"/>
  <c r="F3622" i="19"/>
  <c r="V3620" i="19"/>
  <c r="O3619" i="19"/>
  <c r="Q3619" i="19" s="1"/>
  <c r="H3618" i="19"/>
  <c r="P3618" i="19"/>
  <c r="N3619" i="19"/>
  <c r="P3619" i="19" s="1"/>
  <c r="K3620" i="19"/>
  <c r="L3620" i="19"/>
  <c r="M3620" i="19"/>
  <c r="H3619" i="19"/>
  <c r="X3620" i="19"/>
  <c r="S3620" i="19"/>
  <c r="U3620" i="19"/>
  <c r="I3620" i="19"/>
  <c r="T3620" i="19"/>
  <c r="J3620" i="19"/>
  <c r="G3621" i="19"/>
  <c r="E3622" i="19"/>
  <c r="C3624" i="19"/>
  <c r="B3623" i="19"/>
  <c r="R3621" i="19" a="1"/>
  <c r="N3620" i="19" a="1"/>
  <c r="R3620" i="19" a="1"/>
  <c r="O3620" i="19" a="1"/>
  <c r="F3623" i="19" a="1"/>
  <c r="E3623" i="19" a="1"/>
  <c r="G3622" i="19" a="1"/>
  <c r="R3620" i="19" l="1"/>
  <c r="F3623" i="19"/>
  <c r="V3621" i="19"/>
  <c r="W3621" i="19"/>
  <c r="O3620" i="19"/>
  <c r="Q3620" i="19" s="1"/>
  <c r="N3620" i="19"/>
  <c r="P3620" i="19" s="1"/>
  <c r="K3621" i="19"/>
  <c r="L3621" i="19"/>
  <c r="M3621" i="19"/>
  <c r="U3621" i="19"/>
  <c r="I3621" i="19"/>
  <c r="J3621" i="19"/>
  <c r="T3621" i="19"/>
  <c r="X3621" i="19"/>
  <c r="S3621" i="19"/>
  <c r="G3622" i="19"/>
  <c r="H3620" i="19"/>
  <c r="R3621" i="19"/>
  <c r="E3623" i="19"/>
  <c r="C3625" i="19"/>
  <c r="B3624" i="19"/>
  <c r="O3621" i="19" a="1"/>
  <c r="N3621" i="19" a="1"/>
  <c r="R3622" i="19" a="1"/>
  <c r="F3624" i="19" a="1"/>
  <c r="G3623" i="19" a="1"/>
  <c r="E3624" i="19" a="1"/>
  <c r="F3624" i="19" l="1"/>
  <c r="V3622" i="19"/>
  <c r="W3622" i="19"/>
  <c r="O3621" i="19"/>
  <c r="Q3621" i="19" s="1"/>
  <c r="N3621" i="19"/>
  <c r="P3621" i="19" s="1"/>
  <c r="M3622" i="19"/>
  <c r="K3622" i="19"/>
  <c r="L3622" i="19"/>
  <c r="H3621" i="19"/>
  <c r="T3622" i="19"/>
  <c r="I3622" i="19"/>
  <c r="X3622" i="19"/>
  <c r="S3622" i="19"/>
  <c r="U3622" i="19"/>
  <c r="J3622" i="19"/>
  <c r="G3623" i="19"/>
  <c r="W3623" i="19" s="1"/>
  <c r="R3622" i="19"/>
  <c r="E3624" i="19"/>
  <c r="C3626" i="19"/>
  <c r="B3625" i="19"/>
  <c r="O3622" i="19" a="1"/>
  <c r="N3622" i="19" a="1"/>
  <c r="F3625" i="19" a="1"/>
  <c r="G3624" i="19" a="1"/>
  <c r="E3625" i="19" a="1"/>
  <c r="F3625" i="19" l="1"/>
  <c r="V3623" i="19"/>
  <c r="O3622" i="19"/>
  <c r="Q3622" i="19" s="1"/>
  <c r="N3622" i="19"/>
  <c r="P3622" i="19" s="1"/>
  <c r="K3623" i="19"/>
  <c r="L3623" i="19"/>
  <c r="M3623" i="19"/>
  <c r="S3623" i="19"/>
  <c r="I3623" i="19"/>
  <c r="X3623" i="19"/>
  <c r="T3623" i="19"/>
  <c r="J3623" i="19"/>
  <c r="U3623" i="19"/>
  <c r="G3624" i="19"/>
  <c r="H3622" i="19"/>
  <c r="E3625" i="19"/>
  <c r="C3627" i="19"/>
  <c r="B3626" i="19"/>
  <c r="R3623" i="19" a="1"/>
  <c r="N3623" i="19" a="1"/>
  <c r="O3623" i="19" a="1"/>
  <c r="R3624" i="19" a="1"/>
  <c r="F3626" i="19" a="1"/>
  <c r="E3626" i="19" a="1"/>
  <c r="G3625" i="19" a="1"/>
  <c r="R3623" i="19" l="1"/>
  <c r="F3626" i="19"/>
  <c r="V3624" i="19"/>
  <c r="W3624" i="19"/>
  <c r="O3623" i="19"/>
  <c r="Q3623" i="19" s="1"/>
  <c r="N3623" i="19"/>
  <c r="P3623" i="19" s="1"/>
  <c r="H3623" i="19"/>
  <c r="K3624" i="19"/>
  <c r="L3624" i="19"/>
  <c r="M3624" i="19"/>
  <c r="S3624" i="19"/>
  <c r="J3624" i="19"/>
  <c r="T3624" i="19"/>
  <c r="X3624" i="19"/>
  <c r="U3624" i="19"/>
  <c r="I3624" i="19"/>
  <c r="G3625" i="19"/>
  <c r="W3625" i="19" s="1"/>
  <c r="R3624" i="19"/>
  <c r="E3626" i="19"/>
  <c r="C3628" i="19"/>
  <c r="B3627" i="19"/>
  <c r="O3624" i="19" a="1"/>
  <c r="N3624" i="19" a="1"/>
  <c r="F3627" i="19" a="1"/>
  <c r="E3627" i="19" a="1"/>
  <c r="G3626" i="19" a="1"/>
  <c r="F3627" i="19" l="1"/>
  <c r="V3625" i="19"/>
  <c r="O3624" i="19"/>
  <c r="Q3624" i="19" s="1"/>
  <c r="N3624" i="19"/>
  <c r="P3624" i="19" s="1"/>
  <c r="L3625" i="19"/>
  <c r="M3625" i="19"/>
  <c r="K3625" i="19"/>
  <c r="U3625" i="19"/>
  <c r="T3625" i="19"/>
  <c r="S3625" i="19"/>
  <c r="I3625" i="19"/>
  <c r="X3625" i="19"/>
  <c r="J3625" i="19"/>
  <c r="H3624" i="19"/>
  <c r="G3626" i="19"/>
  <c r="W3626" i="19" s="1"/>
  <c r="E3627" i="19"/>
  <c r="C3629" i="19"/>
  <c r="B3628" i="19"/>
  <c r="N3625" i="19" a="1"/>
  <c r="R3625" i="19" a="1"/>
  <c r="O3625" i="19" a="1"/>
  <c r="F3628" i="19" a="1"/>
  <c r="E3628" i="19" a="1"/>
  <c r="G3627" i="19" a="1"/>
  <c r="R3625" i="19" l="1"/>
  <c r="F3628" i="19"/>
  <c r="V3626" i="19"/>
  <c r="O3625" i="19"/>
  <c r="Q3625" i="19" s="1"/>
  <c r="N3625" i="19"/>
  <c r="P3625" i="19" s="1"/>
  <c r="K3626" i="19"/>
  <c r="L3626" i="19"/>
  <c r="M3626" i="19"/>
  <c r="X3626" i="19"/>
  <c r="S3626" i="19"/>
  <c r="I3626" i="19"/>
  <c r="J3626" i="19"/>
  <c r="U3626" i="19"/>
  <c r="T3626" i="19"/>
  <c r="G3627" i="19"/>
  <c r="H3625" i="19"/>
  <c r="E3628" i="19"/>
  <c r="C3630" i="19"/>
  <c r="B3629" i="19"/>
  <c r="O3626" i="19" a="1"/>
  <c r="N3626" i="19" a="1"/>
  <c r="R3626" i="19" a="1"/>
  <c r="R3627" i="19" a="1"/>
  <c r="F3629" i="19" a="1"/>
  <c r="E3629" i="19" a="1"/>
  <c r="G3628" i="19" a="1"/>
  <c r="R3626" i="19" l="1"/>
  <c r="F3629" i="19"/>
  <c r="V3627" i="19"/>
  <c r="W3627" i="19"/>
  <c r="O3626" i="19"/>
  <c r="Q3626" i="19" s="1"/>
  <c r="N3626" i="19"/>
  <c r="P3626" i="19" s="1"/>
  <c r="K3627" i="19"/>
  <c r="L3627" i="19"/>
  <c r="M3627" i="19"/>
  <c r="H3626" i="19"/>
  <c r="S3627" i="19"/>
  <c r="J3627" i="19"/>
  <c r="T3627" i="19"/>
  <c r="X3627" i="19"/>
  <c r="U3627" i="19"/>
  <c r="I3627" i="19"/>
  <c r="G3628" i="19"/>
  <c r="W3628" i="19" s="1"/>
  <c r="R3627" i="19"/>
  <c r="E3629" i="19"/>
  <c r="C3631" i="19"/>
  <c r="B3630" i="19"/>
  <c r="O3627" i="19" a="1"/>
  <c r="N3627" i="19" a="1"/>
  <c r="F3630" i="19" a="1"/>
  <c r="G3629" i="19" a="1"/>
  <c r="E3630" i="19" a="1"/>
  <c r="F3630" i="19" l="1"/>
  <c r="V3628" i="19"/>
  <c r="O3627" i="19"/>
  <c r="Q3627" i="19" s="1"/>
  <c r="N3627" i="19"/>
  <c r="P3627" i="19" s="1"/>
  <c r="K3628" i="19"/>
  <c r="L3628" i="19"/>
  <c r="M3628" i="19"/>
  <c r="X3628" i="19"/>
  <c r="I3628" i="19"/>
  <c r="T3628" i="19"/>
  <c r="U3628" i="19"/>
  <c r="J3628" i="19"/>
  <c r="S3628" i="19"/>
  <c r="G3629" i="19"/>
  <c r="W3629" i="19" s="1"/>
  <c r="H3627" i="19"/>
  <c r="E3630" i="19"/>
  <c r="C3632" i="19"/>
  <c r="B3631" i="19"/>
  <c r="R3628" i="19" a="1"/>
  <c r="N3628" i="19" a="1"/>
  <c r="O3628" i="19" a="1"/>
  <c r="F3631" i="19" a="1"/>
  <c r="E3631" i="19" a="1"/>
  <c r="G3630" i="19" a="1"/>
  <c r="R3628" i="19" l="1"/>
  <c r="F3631" i="19"/>
  <c r="V3629" i="19"/>
  <c r="O3628" i="19"/>
  <c r="Q3628" i="19" s="1"/>
  <c r="N3628" i="19"/>
  <c r="P3628" i="19" s="1"/>
  <c r="K3629" i="19"/>
  <c r="L3629" i="19"/>
  <c r="M3629" i="19"/>
  <c r="U3629" i="19"/>
  <c r="J3629" i="19"/>
  <c r="T3629" i="19"/>
  <c r="I3629" i="19"/>
  <c r="S3629" i="19"/>
  <c r="X3629" i="19"/>
  <c r="G3630" i="19"/>
  <c r="H3628" i="19"/>
  <c r="E3631" i="19"/>
  <c r="C3633" i="19"/>
  <c r="B3632" i="19"/>
  <c r="R3629" i="19" a="1"/>
  <c r="R3630" i="19" a="1"/>
  <c r="O3629" i="19" a="1"/>
  <c r="N3629" i="19" a="1"/>
  <c r="F3632" i="19" a="1"/>
  <c r="E3632" i="19" a="1"/>
  <c r="G3631" i="19" a="1"/>
  <c r="R3629" i="19" l="1"/>
  <c r="F3632" i="19"/>
  <c r="V3630" i="19"/>
  <c r="W3630" i="19"/>
  <c r="O3629" i="19"/>
  <c r="Q3629" i="19" s="1"/>
  <c r="N3629" i="19"/>
  <c r="P3629" i="19" s="1"/>
  <c r="M3630" i="19"/>
  <c r="K3630" i="19"/>
  <c r="L3630" i="19"/>
  <c r="X3630" i="19"/>
  <c r="I3630" i="19"/>
  <c r="S3630" i="19"/>
  <c r="U3630" i="19"/>
  <c r="T3630" i="19"/>
  <c r="J3630" i="19"/>
  <c r="G3631" i="19"/>
  <c r="W3631" i="19" s="1"/>
  <c r="R3630" i="19"/>
  <c r="H3629" i="19"/>
  <c r="E3632" i="19"/>
  <c r="C3634" i="19"/>
  <c r="B3633" i="19"/>
  <c r="N3630" i="19" a="1"/>
  <c r="O3630" i="19" a="1"/>
  <c r="F3633" i="19" a="1"/>
  <c r="E3633" i="19" a="1"/>
  <c r="G3632" i="19" a="1"/>
  <c r="F3633" i="19" l="1"/>
  <c r="V3631" i="19"/>
  <c r="O3630" i="19"/>
  <c r="Q3630" i="19" s="1"/>
  <c r="N3630" i="19"/>
  <c r="P3630" i="19" s="1"/>
  <c r="K3631" i="19"/>
  <c r="L3631" i="19"/>
  <c r="M3631" i="19"/>
  <c r="X3631" i="19"/>
  <c r="J3631" i="19"/>
  <c r="U3631" i="19"/>
  <c r="I3631" i="19"/>
  <c r="S3631" i="19"/>
  <c r="T3631" i="19"/>
  <c r="G3632" i="19"/>
  <c r="H3630" i="19"/>
  <c r="E3633" i="19"/>
  <c r="C3635" i="19"/>
  <c r="B3634" i="19"/>
  <c r="R3631" i="19" a="1"/>
  <c r="N3631" i="19" a="1"/>
  <c r="O3631" i="19" a="1"/>
  <c r="R3632" i="19" a="1"/>
  <c r="F3634" i="19" a="1"/>
  <c r="E3634" i="19" a="1"/>
  <c r="G3633" i="19" a="1"/>
  <c r="R3631" i="19" l="1"/>
  <c r="F3634" i="19"/>
  <c r="V3632" i="19"/>
  <c r="W3632" i="19"/>
  <c r="O3631" i="19"/>
  <c r="Q3631" i="19" s="1"/>
  <c r="N3631" i="19"/>
  <c r="P3631" i="19" s="1"/>
  <c r="K3632" i="19"/>
  <c r="L3632" i="19"/>
  <c r="M3632" i="19"/>
  <c r="U3632" i="19"/>
  <c r="T3632" i="19"/>
  <c r="I3632" i="19"/>
  <c r="S3632" i="19"/>
  <c r="J3632" i="19"/>
  <c r="X3632" i="19"/>
  <c r="G3633" i="19"/>
  <c r="H3631" i="19"/>
  <c r="R3632" i="19"/>
  <c r="E3634" i="19"/>
  <c r="C3636" i="19"/>
  <c r="B3635" i="19"/>
  <c r="N3632" i="19" a="1"/>
  <c r="O3632" i="19" a="1"/>
  <c r="R3633" i="19" a="1"/>
  <c r="F3635" i="19" a="1"/>
  <c r="G3634" i="19" a="1"/>
  <c r="E3635" i="19" a="1"/>
  <c r="F3635" i="19" l="1"/>
  <c r="V3633" i="19"/>
  <c r="W3633" i="19"/>
  <c r="O3632" i="19"/>
  <c r="Q3632" i="19" s="1"/>
  <c r="N3632" i="19"/>
  <c r="P3632" i="19" s="1"/>
  <c r="L3633" i="19"/>
  <c r="M3633" i="19"/>
  <c r="K3633" i="19"/>
  <c r="S3633" i="19"/>
  <c r="T3633" i="19"/>
  <c r="I3633" i="19"/>
  <c r="J3633" i="19"/>
  <c r="U3633" i="19"/>
  <c r="H3632" i="19"/>
  <c r="X3633" i="19"/>
  <c r="G3634" i="19"/>
  <c r="W3634" i="19" s="1"/>
  <c r="R3633" i="19"/>
  <c r="E3635" i="19"/>
  <c r="C3637" i="19"/>
  <c r="B3636" i="19"/>
  <c r="O3633" i="19" a="1"/>
  <c r="N3633" i="19" a="1"/>
  <c r="F3636" i="19" a="1"/>
  <c r="G3635" i="19" a="1"/>
  <c r="E3636" i="19" a="1"/>
  <c r="F3636" i="19" l="1"/>
  <c r="V3634" i="19"/>
  <c r="O3633" i="19"/>
  <c r="Q3633" i="19" s="1"/>
  <c r="N3633" i="19"/>
  <c r="P3633" i="19" s="1"/>
  <c r="K3634" i="19"/>
  <c r="L3634" i="19"/>
  <c r="M3634" i="19"/>
  <c r="X3634" i="19"/>
  <c r="J3634" i="19"/>
  <c r="T3634" i="19"/>
  <c r="S3634" i="19"/>
  <c r="U3634" i="19"/>
  <c r="I3634" i="19"/>
  <c r="G3635" i="19"/>
  <c r="H3633" i="19"/>
  <c r="E3636" i="19"/>
  <c r="C3638" i="19"/>
  <c r="B3637" i="19"/>
  <c r="R3634" i="19" a="1"/>
  <c r="O3634" i="19" a="1"/>
  <c r="N3634" i="19" a="1"/>
  <c r="R3635" i="19" a="1"/>
  <c r="F3637" i="19" a="1"/>
  <c r="E3637" i="19" a="1"/>
  <c r="G3636" i="19" a="1"/>
  <c r="R3634" i="19" l="1"/>
  <c r="F3637" i="19"/>
  <c r="V3635" i="19"/>
  <c r="W3635" i="19"/>
  <c r="O3634" i="19"/>
  <c r="Q3634" i="19" s="1"/>
  <c r="N3634" i="19"/>
  <c r="P3634" i="19" s="1"/>
  <c r="K3635" i="19"/>
  <c r="L3635" i="19"/>
  <c r="M3635" i="19"/>
  <c r="T3635" i="19"/>
  <c r="X3635" i="19"/>
  <c r="I3635" i="19"/>
  <c r="J3635" i="19"/>
  <c r="U3635" i="19"/>
  <c r="S3635" i="19"/>
  <c r="G3636" i="19"/>
  <c r="R3635" i="19"/>
  <c r="H3634" i="19"/>
  <c r="E3637" i="19"/>
  <c r="C3639" i="19"/>
  <c r="B3638" i="19"/>
  <c r="N3635" i="19" a="1"/>
  <c r="R3636" i="19" a="1"/>
  <c r="O3635" i="19" a="1"/>
  <c r="F3638" i="19" a="1"/>
  <c r="G3637" i="19" a="1"/>
  <c r="E3638" i="19" a="1"/>
  <c r="F3638" i="19" l="1"/>
  <c r="V3636" i="19"/>
  <c r="W3636" i="19"/>
  <c r="O3635" i="19"/>
  <c r="Q3635" i="19" s="1"/>
  <c r="N3635" i="19"/>
  <c r="P3635" i="19" s="1"/>
  <c r="K3636" i="19"/>
  <c r="L3636" i="19"/>
  <c r="M3636" i="19"/>
  <c r="X3636" i="19"/>
  <c r="I3636" i="19"/>
  <c r="T3636" i="19"/>
  <c r="U3636" i="19"/>
  <c r="J3636" i="19"/>
  <c r="S3636" i="19"/>
  <c r="G3637" i="19"/>
  <c r="R3636" i="19"/>
  <c r="H3635" i="19"/>
  <c r="E3638" i="19"/>
  <c r="C3640" i="19"/>
  <c r="B3639" i="19"/>
  <c r="O3636" i="19" a="1"/>
  <c r="N3636" i="19" a="1"/>
  <c r="R3637" i="19" a="1"/>
  <c r="F3639" i="19" a="1"/>
  <c r="E3639" i="19" a="1"/>
  <c r="G3638" i="19" a="1"/>
  <c r="F3639" i="19" l="1"/>
  <c r="V3637" i="19"/>
  <c r="W3637" i="19"/>
  <c r="O3636" i="19"/>
  <c r="Q3636" i="19" s="1"/>
  <c r="N3636" i="19"/>
  <c r="P3636" i="19" s="1"/>
  <c r="K3637" i="19"/>
  <c r="L3637" i="19"/>
  <c r="M3637" i="19"/>
  <c r="X3637" i="19"/>
  <c r="T3637" i="19"/>
  <c r="S3637" i="19"/>
  <c r="I3637" i="19"/>
  <c r="J3637" i="19"/>
  <c r="U3637" i="19"/>
  <c r="H3636" i="19"/>
  <c r="G3638" i="19"/>
  <c r="W3638" i="19" s="1"/>
  <c r="R3637" i="19"/>
  <c r="E3639" i="19"/>
  <c r="C3641" i="19"/>
  <c r="B3640" i="19"/>
  <c r="O3637" i="19" a="1"/>
  <c r="N3637" i="19" a="1"/>
  <c r="F3640" i="19" a="1"/>
  <c r="E3640" i="19" a="1"/>
  <c r="G3639" i="19" a="1"/>
  <c r="F3640" i="19" l="1"/>
  <c r="V3638" i="19"/>
  <c r="O3637" i="19"/>
  <c r="Q3637" i="19" s="1"/>
  <c r="N3637" i="19"/>
  <c r="P3637" i="19" s="1"/>
  <c r="M3638" i="19"/>
  <c r="K3638" i="19"/>
  <c r="L3638" i="19"/>
  <c r="U3638" i="19"/>
  <c r="I3638" i="19"/>
  <c r="T3638" i="19"/>
  <c r="X3638" i="19"/>
  <c r="J3638" i="19"/>
  <c r="S3638" i="19"/>
  <c r="G3639" i="19"/>
  <c r="H3637" i="19"/>
  <c r="E3640" i="19"/>
  <c r="C3642" i="19"/>
  <c r="B3641" i="19"/>
  <c r="R3638" i="19" a="1"/>
  <c r="O3638" i="19" a="1"/>
  <c r="N3638" i="19" a="1"/>
  <c r="R3639" i="19" a="1"/>
  <c r="F3641" i="19" a="1"/>
  <c r="E3641" i="19" a="1"/>
  <c r="G3640" i="19" a="1"/>
  <c r="R3638" i="19" l="1"/>
  <c r="F3641" i="19"/>
  <c r="V3639" i="19"/>
  <c r="W3639" i="19"/>
  <c r="O3638" i="19"/>
  <c r="Q3638" i="19" s="1"/>
  <c r="N3638" i="19"/>
  <c r="P3638" i="19" s="1"/>
  <c r="K3639" i="19"/>
  <c r="L3639" i="19"/>
  <c r="M3639" i="19"/>
  <c r="T3639" i="19"/>
  <c r="I3639" i="19"/>
  <c r="X3639" i="19"/>
  <c r="S3639" i="19"/>
  <c r="U3639" i="19"/>
  <c r="J3639" i="19"/>
  <c r="G3640" i="19"/>
  <c r="R3639" i="19"/>
  <c r="H3638" i="19"/>
  <c r="E3641" i="19"/>
  <c r="C3643" i="19"/>
  <c r="B3642" i="19"/>
  <c r="R3640" i="19" a="1"/>
  <c r="O3639" i="19" a="1"/>
  <c r="N3639" i="19" a="1"/>
  <c r="F3642" i="19" a="1"/>
  <c r="E3642" i="19" a="1"/>
  <c r="G3641" i="19" a="1"/>
  <c r="F3642" i="19" l="1"/>
  <c r="V3640" i="19"/>
  <c r="W3640" i="19"/>
  <c r="O3639" i="19"/>
  <c r="Q3639" i="19" s="1"/>
  <c r="N3639" i="19"/>
  <c r="P3639" i="19" s="1"/>
  <c r="K3640" i="19"/>
  <c r="L3640" i="19"/>
  <c r="M3640" i="19"/>
  <c r="U3640" i="19"/>
  <c r="H3639" i="19"/>
  <c r="I3640" i="19"/>
  <c r="X3640" i="19"/>
  <c r="T3640" i="19"/>
  <c r="S3640" i="19"/>
  <c r="J3640" i="19"/>
  <c r="G3641" i="19"/>
  <c r="W3641" i="19" s="1"/>
  <c r="R3640" i="19"/>
  <c r="E3642" i="19"/>
  <c r="C3644" i="19"/>
  <c r="B3643" i="19"/>
  <c r="O3640" i="19" a="1"/>
  <c r="N3640" i="19" a="1"/>
  <c r="F3643" i="19" a="1"/>
  <c r="E3643" i="19" a="1"/>
  <c r="G3642" i="19" a="1"/>
  <c r="F3643" i="19" l="1"/>
  <c r="V3641" i="19"/>
  <c r="O3640" i="19"/>
  <c r="Q3640" i="19" s="1"/>
  <c r="N3640" i="19"/>
  <c r="P3640" i="19" s="1"/>
  <c r="L3641" i="19"/>
  <c r="M3641" i="19"/>
  <c r="K3641" i="19"/>
  <c r="I3641" i="19"/>
  <c r="T3641" i="19"/>
  <c r="U3641" i="19"/>
  <c r="J3641" i="19"/>
  <c r="S3641" i="19"/>
  <c r="X3641" i="19"/>
  <c r="G3642" i="19"/>
  <c r="H3640" i="19"/>
  <c r="E3643" i="19"/>
  <c r="C3645" i="19"/>
  <c r="B3644" i="19"/>
  <c r="R3641" i="19" a="1"/>
  <c r="N3641" i="19" a="1"/>
  <c r="O3641" i="19" a="1"/>
  <c r="R3642" i="19" a="1"/>
  <c r="F3644" i="19" a="1"/>
  <c r="E3644" i="19" a="1"/>
  <c r="G3643" i="19" a="1"/>
  <c r="R3641" i="19" l="1"/>
  <c r="F3644" i="19"/>
  <c r="V3642" i="19"/>
  <c r="W3642" i="19"/>
  <c r="O3641" i="19"/>
  <c r="Q3641" i="19" s="1"/>
  <c r="N3641" i="19"/>
  <c r="P3641" i="19" s="1"/>
  <c r="K3642" i="19"/>
  <c r="L3642" i="19"/>
  <c r="M3642" i="19"/>
  <c r="S3642" i="19"/>
  <c r="X3642" i="19"/>
  <c r="J3642" i="19"/>
  <c r="I3642" i="19"/>
  <c r="U3642" i="19"/>
  <c r="T3642" i="19"/>
  <c r="G3643" i="19"/>
  <c r="W3643" i="19" s="1"/>
  <c r="H3641" i="19"/>
  <c r="R3642" i="19"/>
  <c r="E3644" i="19"/>
  <c r="C3646" i="19"/>
  <c r="B3645" i="19"/>
  <c r="O3642" i="19" a="1"/>
  <c r="N3642" i="19" a="1"/>
  <c r="F3645" i="19" a="1"/>
  <c r="E3645" i="19" a="1"/>
  <c r="G3644" i="19" a="1"/>
  <c r="F3645" i="19" l="1"/>
  <c r="V3643" i="19"/>
  <c r="O3642" i="19"/>
  <c r="Q3642" i="19" s="1"/>
  <c r="N3642" i="19"/>
  <c r="P3642" i="19" s="1"/>
  <c r="K3643" i="19"/>
  <c r="L3643" i="19"/>
  <c r="M3643" i="19"/>
  <c r="I3643" i="19"/>
  <c r="H3642" i="19"/>
  <c r="S3643" i="19"/>
  <c r="T3643" i="19"/>
  <c r="J3643" i="19"/>
  <c r="X3643" i="19"/>
  <c r="U3643" i="19"/>
  <c r="G3644" i="19"/>
  <c r="W3644" i="19" s="1"/>
  <c r="E3645" i="19"/>
  <c r="C3647" i="19"/>
  <c r="B3646" i="19"/>
  <c r="R3643" i="19" a="1"/>
  <c r="O3643" i="19" a="1"/>
  <c r="N3643" i="19" a="1"/>
  <c r="F3646" i="19" a="1"/>
  <c r="G3645" i="19" a="1"/>
  <c r="E3646" i="19" a="1"/>
  <c r="R3643" i="19" l="1"/>
  <c r="F3646" i="19"/>
  <c r="V3644" i="19"/>
  <c r="O3643" i="19"/>
  <c r="Q3643" i="19" s="1"/>
  <c r="N3643" i="19"/>
  <c r="P3643" i="19" s="1"/>
  <c r="K3644" i="19"/>
  <c r="L3644" i="19"/>
  <c r="M3644" i="19"/>
  <c r="U3644" i="19"/>
  <c r="H3643" i="19"/>
  <c r="S3644" i="19"/>
  <c r="X3644" i="19"/>
  <c r="I3644" i="19"/>
  <c r="T3644" i="19"/>
  <c r="J3644" i="19"/>
  <c r="G3645" i="19"/>
  <c r="W3645" i="19" s="1"/>
  <c r="E3646" i="19"/>
  <c r="C3648" i="19"/>
  <c r="B3647" i="19"/>
  <c r="R3644" i="19" a="1"/>
  <c r="O3644" i="19" a="1"/>
  <c r="N3644" i="19" a="1"/>
  <c r="F3647" i="19" a="1"/>
  <c r="G3646" i="19" a="1"/>
  <c r="E3647" i="19" a="1"/>
  <c r="R3644" i="19" l="1"/>
  <c r="F3647" i="19"/>
  <c r="V3645" i="19"/>
  <c r="O3644" i="19"/>
  <c r="Q3644" i="19" s="1"/>
  <c r="N3644" i="19"/>
  <c r="P3644" i="19" s="1"/>
  <c r="K3645" i="19"/>
  <c r="L3645" i="19"/>
  <c r="M3645" i="19"/>
  <c r="U3645" i="19"/>
  <c r="T3645" i="19"/>
  <c r="X3645" i="19"/>
  <c r="I3645" i="19"/>
  <c r="J3645" i="19"/>
  <c r="S3645" i="19"/>
  <c r="H3644" i="19"/>
  <c r="G3646" i="19"/>
  <c r="W3646" i="19" s="1"/>
  <c r="E3647" i="19"/>
  <c r="C3649" i="19"/>
  <c r="B3648" i="19"/>
  <c r="N3645" i="19" a="1"/>
  <c r="R3645" i="19" a="1"/>
  <c r="O3645" i="19" a="1"/>
  <c r="F3648" i="19" a="1"/>
  <c r="E3648" i="19" a="1"/>
  <c r="G3647" i="19" a="1"/>
  <c r="R3645" i="19" l="1"/>
  <c r="F3648" i="19"/>
  <c r="V3646" i="19"/>
  <c r="O3645" i="19"/>
  <c r="Q3645" i="19" s="1"/>
  <c r="N3645" i="19"/>
  <c r="P3645" i="19" s="1"/>
  <c r="M3646" i="19"/>
  <c r="K3646" i="19"/>
  <c r="L3646" i="19"/>
  <c r="I3646" i="19"/>
  <c r="X3646" i="19"/>
  <c r="T3646" i="19"/>
  <c r="J3646" i="19"/>
  <c r="U3646" i="19"/>
  <c r="S3646" i="19"/>
  <c r="G3647" i="19"/>
  <c r="W3647" i="19" s="1"/>
  <c r="H3645" i="19"/>
  <c r="E3648" i="19"/>
  <c r="C3650" i="19"/>
  <c r="B3649" i="19"/>
  <c r="O3646" i="19" a="1"/>
  <c r="R3646" i="19" a="1"/>
  <c r="N3646" i="19" a="1"/>
  <c r="F3649" i="19" a="1"/>
  <c r="E3649" i="19" a="1"/>
  <c r="G3648" i="19" a="1"/>
  <c r="R3646" i="19" l="1"/>
  <c r="F3649" i="19"/>
  <c r="V3647" i="19"/>
  <c r="O3646" i="19"/>
  <c r="Q3646" i="19" s="1"/>
  <c r="N3646" i="19"/>
  <c r="P3646" i="19" s="1"/>
  <c r="K3647" i="19"/>
  <c r="L3647" i="19"/>
  <c r="M3647" i="19"/>
  <c r="T3647" i="19"/>
  <c r="X3647" i="19"/>
  <c r="J3647" i="19"/>
  <c r="S3647" i="19"/>
  <c r="I3647" i="19"/>
  <c r="U3647" i="19"/>
  <c r="G3648" i="19"/>
  <c r="H3646" i="19"/>
  <c r="E3649" i="19"/>
  <c r="C3651" i="19"/>
  <c r="B3650" i="19"/>
  <c r="R3647" i="19" a="1"/>
  <c r="N3647" i="19" a="1"/>
  <c r="R3648" i="19" a="1"/>
  <c r="O3647" i="19" a="1"/>
  <c r="F3650" i="19" a="1"/>
  <c r="E3650" i="19" a="1"/>
  <c r="G3649" i="19" a="1"/>
  <c r="R3647" i="19" l="1"/>
  <c r="F3650" i="19"/>
  <c r="V3648" i="19"/>
  <c r="W3648" i="19"/>
  <c r="O3647" i="19"/>
  <c r="Q3647" i="19" s="1"/>
  <c r="N3647" i="19"/>
  <c r="P3647" i="19" s="1"/>
  <c r="K3648" i="19"/>
  <c r="L3648" i="19"/>
  <c r="M3648" i="19"/>
  <c r="H3647" i="19"/>
  <c r="J3648" i="19"/>
  <c r="X3648" i="19"/>
  <c r="I3648" i="19"/>
  <c r="S3648" i="19"/>
  <c r="U3648" i="19"/>
  <c r="T3648" i="19"/>
  <c r="G3649" i="19"/>
  <c r="W3649" i="19" s="1"/>
  <c r="R3648" i="19"/>
  <c r="E3650" i="19"/>
  <c r="C3652" i="19"/>
  <c r="B3651" i="19"/>
  <c r="N3648" i="19" a="1"/>
  <c r="O3648" i="19" a="1"/>
  <c r="F3651" i="19" a="1"/>
  <c r="G3650" i="19" a="1"/>
  <c r="E3651" i="19" a="1"/>
  <c r="F3651" i="19" l="1"/>
  <c r="V3649" i="19"/>
  <c r="O3648" i="19"/>
  <c r="Q3648" i="19" s="1"/>
  <c r="N3648" i="19"/>
  <c r="P3648" i="19" s="1"/>
  <c r="L3649" i="19"/>
  <c r="M3649" i="19"/>
  <c r="K3649" i="19"/>
  <c r="U3649" i="19"/>
  <c r="T3649" i="19"/>
  <c r="I3649" i="19"/>
  <c r="J3649" i="19"/>
  <c r="S3649" i="19"/>
  <c r="X3649" i="19"/>
  <c r="G3650" i="19"/>
  <c r="H3648" i="19"/>
  <c r="E3651" i="19"/>
  <c r="C3653" i="19"/>
  <c r="B3652" i="19"/>
  <c r="R3649" i="19" a="1"/>
  <c r="O3649" i="19" a="1"/>
  <c r="N3649" i="19" a="1"/>
  <c r="R3650" i="19" a="1"/>
  <c r="F3652" i="19" a="1"/>
  <c r="E3652" i="19" a="1"/>
  <c r="G3651" i="19" a="1"/>
  <c r="R3649" i="19" l="1"/>
  <c r="F3652" i="19"/>
  <c r="V3650" i="19"/>
  <c r="W3650" i="19"/>
  <c r="O3649" i="19"/>
  <c r="Q3649" i="19" s="1"/>
  <c r="N3649" i="19"/>
  <c r="P3649" i="19" s="1"/>
  <c r="H3649" i="19"/>
  <c r="K3650" i="19"/>
  <c r="L3650" i="19"/>
  <c r="M3650" i="19"/>
  <c r="U3650" i="19"/>
  <c r="T3650" i="19"/>
  <c r="J3650" i="19"/>
  <c r="X3650" i="19"/>
  <c r="I3650" i="19"/>
  <c r="S3650" i="19"/>
  <c r="G3651" i="19"/>
  <c r="W3651" i="19" s="1"/>
  <c r="R3650" i="19"/>
  <c r="E3652" i="19"/>
  <c r="C3654" i="19"/>
  <c r="B3653" i="19"/>
  <c r="N3650" i="19" a="1"/>
  <c r="O3650" i="19" a="1"/>
  <c r="F3653" i="19" a="1"/>
  <c r="E3653" i="19" a="1"/>
  <c r="G3652" i="19" a="1"/>
  <c r="F3653" i="19" l="1"/>
  <c r="V3651" i="19"/>
  <c r="O3650" i="19"/>
  <c r="Q3650" i="19" s="1"/>
  <c r="N3650" i="19"/>
  <c r="P3650" i="19" s="1"/>
  <c r="K3651" i="19"/>
  <c r="L3651" i="19"/>
  <c r="M3651" i="19"/>
  <c r="I3651" i="19"/>
  <c r="H3650" i="19"/>
  <c r="U3651" i="19"/>
  <c r="T3651" i="19"/>
  <c r="J3651" i="19"/>
  <c r="X3651" i="19"/>
  <c r="S3651" i="19"/>
  <c r="G3652" i="19"/>
  <c r="W3652" i="19" s="1"/>
  <c r="E3653" i="19"/>
  <c r="C3655" i="19"/>
  <c r="B3654" i="19"/>
  <c r="R3651" i="19" a="1"/>
  <c r="O3651" i="19" a="1"/>
  <c r="N3651" i="19" a="1"/>
  <c r="F3654" i="19" a="1"/>
  <c r="E3654" i="19" a="1"/>
  <c r="G3653" i="19" a="1"/>
  <c r="R3651" i="19" l="1"/>
  <c r="F3654" i="19"/>
  <c r="V3652" i="19"/>
  <c r="O3651" i="19"/>
  <c r="Q3651" i="19" s="1"/>
  <c r="N3651" i="19"/>
  <c r="P3651" i="19" s="1"/>
  <c r="K3652" i="19"/>
  <c r="L3652" i="19"/>
  <c r="M3652" i="19"/>
  <c r="S3652" i="19"/>
  <c r="X3652" i="19"/>
  <c r="U3652" i="19"/>
  <c r="T3652" i="19"/>
  <c r="J3652" i="19"/>
  <c r="I3652" i="19"/>
  <c r="G3653" i="19"/>
  <c r="H3651" i="19"/>
  <c r="E3654" i="19"/>
  <c r="C3656" i="19"/>
  <c r="B3655" i="19"/>
  <c r="R3652" i="19" a="1"/>
  <c r="N3652" i="19" a="1"/>
  <c r="O3652" i="19" a="1"/>
  <c r="R3653" i="19" a="1"/>
  <c r="F3655" i="19" a="1"/>
  <c r="G3654" i="19" a="1"/>
  <c r="E3655" i="19" a="1"/>
  <c r="R3652" i="19" l="1"/>
  <c r="F3655" i="19"/>
  <c r="V3653" i="19"/>
  <c r="W3653" i="19"/>
  <c r="O3652" i="19"/>
  <c r="Q3652" i="19" s="1"/>
  <c r="N3652" i="19"/>
  <c r="P3652" i="19" s="1"/>
  <c r="K3653" i="19"/>
  <c r="L3653" i="19"/>
  <c r="M3653" i="19"/>
  <c r="J3653" i="19"/>
  <c r="X3653" i="19"/>
  <c r="S3653" i="19"/>
  <c r="I3653" i="19"/>
  <c r="U3653" i="19"/>
  <c r="T3653" i="19"/>
  <c r="H3652" i="19"/>
  <c r="G3654" i="19"/>
  <c r="W3654" i="19" s="1"/>
  <c r="R3653" i="19"/>
  <c r="E3655" i="19"/>
  <c r="C3657" i="19"/>
  <c r="B3656" i="19"/>
  <c r="O3653" i="19" a="1"/>
  <c r="N3653" i="19" a="1"/>
  <c r="F3656" i="19" a="1"/>
  <c r="G3655" i="19" a="1"/>
  <c r="E3656" i="19" a="1"/>
  <c r="F3656" i="19" l="1"/>
  <c r="V3654" i="19"/>
  <c r="O3653" i="19"/>
  <c r="Q3653" i="19" s="1"/>
  <c r="J3654" i="19"/>
  <c r="N3653" i="19"/>
  <c r="P3653" i="19" s="1"/>
  <c r="M3654" i="19"/>
  <c r="K3654" i="19"/>
  <c r="L3654" i="19"/>
  <c r="T3654" i="19"/>
  <c r="U3654" i="19"/>
  <c r="I3654" i="19"/>
  <c r="X3654" i="19"/>
  <c r="S3654" i="19"/>
  <c r="G3655" i="19"/>
  <c r="H3653" i="19"/>
  <c r="E3656" i="19"/>
  <c r="C3658" i="19"/>
  <c r="B3657" i="19"/>
  <c r="R3654" i="19" a="1"/>
  <c r="O3654" i="19" a="1"/>
  <c r="R3655" i="19" a="1"/>
  <c r="N3654" i="19" a="1"/>
  <c r="F3657" i="19" a="1"/>
  <c r="E3657" i="19" a="1"/>
  <c r="G3656" i="19" a="1"/>
  <c r="R3654" i="19" l="1"/>
  <c r="F3657" i="19"/>
  <c r="V3655" i="19"/>
  <c r="W3655" i="19"/>
  <c r="O3654" i="19"/>
  <c r="Q3654" i="19" s="1"/>
  <c r="N3654" i="19"/>
  <c r="P3654" i="19" s="1"/>
  <c r="K3655" i="19"/>
  <c r="L3655" i="19"/>
  <c r="M3655" i="19"/>
  <c r="U3655" i="19"/>
  <c r="I3655" i="19"/>
  <c r="S3655" i="19"/>
  <c r="T3655" i="19"/>
  <c r="X3655" i="19"/>
  <c r="J3655" i="19"/>
  <c r="G3656" i="19"/>
  <c r="H3654" i="19"/>
  <c r="R3655" i="19"/>
  <c r="E3657" i="19"/>
  <c r="C3659" i="19"/>
  <c r="B3658" i="19"/>
  <c r="R3656" i="19" a="1"/>
  <c r="N3655" i="19" a="1"/>
  <c r="O3655" i="19" a="1"/>
  <c r="F3658" i="19" a="1"/>
  <c r="E3658" i="19" a="1"/>
  <c r="G3657" i="19" a="1"/>
  <c r="F3658" i="19" l="1"/>
  <c r="V3656" i="19"/>
  <c r="W3656" i="19"/>
  <c r="O3655" i="19"/>
  <c r="Q3655" i="19" s="1"/>
  <c r="N3655" i="19"/>
  <c r="P3655" i="19" s="1"/>
  <c r="K3656" i="19"/>
  <c r="L3656" i="19"/>
  <c r="M3656" i="19"/>
  <c r="X3656" i="19"/>
  <c r="S3656" i="19"/>
  <c r="U3656" i="19"/>
  <c r="J3656" i="19"/>
  <c r="I3656" i="19"/>
  <c r="T3656" i="19"/>
  <c r="G3657" i="19"/>
  <c r="H3655" i="19"/>
  <c r="R3656" i="19"/>
  <c r="E3658" i="19"/>
  <c r="C3660" i="19"/>
  <c r="B3659" i="19"/>
  <c r="O3656" i="19" a="1"/>
  <c r="R3657" i="19" a="1"/>
  <c r="N3656" i="19" a="1"/>
  <c r="F3659" i="19" a="1"/>
  <c r="G3658" i="19" a="1"/>
  <c r="E3659" i="19" a="1"/>
  <c r="F3659" i="19" l="1"/>
  <c r="V3657" i="19"/>
  <c r="W3657" i="19"/>
  <c r="O3656" i="19"/>
  <c r="Q3656" i="19" s="1"/>
  <c r="N3656" i="19"/>
  <c r="P3656" i="19" s="1"/>
  <c r="L3657" i="19"/>
  <c r="M3657" i="19"/>
  <c r="K3657" i="19"/>
  <c r="J3657" i="19"/>
  <c r="T3657" i="19"/>
  <c r="X3657" i="19"/>
  <c r="U3657" i="19"/>
  <c r="I3657" i="19"/>
  <c r="S3657" i="19"/>
  <c r="G3658" i="19"/>
  <c r="H3656" i="19"/>
  <c r="R3657" i="19"/>
  <c r="E3659" i="19"/>
  <c r="C3661" i="19"/>
  <c r="B3660" i="19"/>
  <c r="R3658" i="19" a="1"/>
  <c r="O3657" i="19" a="1"/>
  <c r="N3657" i="19" a="1"/>
  <c r="F3660" i="19" a="1"/>
  <c r="G3659" i="19" a="1"/>
  <c r="E3660" i="19" a="1"/>
  <c r="F3660" i="19" l="1"/>
  <c r="V3658" i="19"/>
  <c r="W3658" i="19"/>
  <c r="O3657" i="19"/>
  <c r="Q3657" i="19" s="1"/>
  <c r="N3657" i="19"/>
  <c r="P3657" i="19" s="1"/>
  <c r="K3658" i="19"/>
  <c r="L3658" i="19"/>
  <c r="M3658" i="19"/>
  <c r="T3658" i="19"/>
  <c r="X3658" i="19"/>
  <c r="U3658" i="19"/>
  <c r="J3658" i="19"/>
  <c r="S3658" i="19"/>
  <c r="I3658" i="19"/>
  <c r="G3659" i="19"/>
  <c r="H3657" i="19"/>
  <c r="R3658" i="19"/>
  <c r="E3660" i="19"/>
  <c r="C3662" i="19"/>
  <c r="B3661" i="19"/>
  <c r="R3659" i="19" a="1"/>
  <c r="O3658" i="19" a="1"/>
  <c r="N3658" i="19" a="1"/>
  <c r="F3661" i="19" a="1"/>
  <c r="G3660" i="19" a="1"/>
  <c r="E3661" i="19" a="1"/>
  <c r="F3661" i="19" l="1"/>
  <c r="V3659" i="19"/>
  <c r="W3659" i="19"/>
  <c r="O3658" i="19"/>
  <c r="Q3658" i="19" s="1"/>
  <c r="N3658" i="19"/>
  <c r="P3658" i="19" s="1"/>
  <c r="K3659" i="19"/>
  <c r="L3659" i="19"/>
  <c r="M3659" i="19"/>
  <c r="U3659" i="19"/>
  <c r="T3659" i="19"/>
  <c r="J3659" i="19"/>
  <c r="S3659" i="19"/>
  <c r="I3659" i="19"/>
  <c r="X3659" i="19"/>
  <c r="G3660" i="19"/>
  <c r="H3658" i="19"/>
  <c r="R3659" i="19"/>
  <c r="E3661" i="19"/>
  <c r="C3663" i="19"/>
  <c r="B3662" i="19"/>
  <c r="N3659" i="19" a="1"/>
  <c r="O3659" i="19" a="1"/>
  <c r="F3662" i="19" a="1"/>
  <c r="E3662" i="19" a="1"/>
  <c r="G3661" i="19" a="1"/>
  <c r="F3662" i="19" l="1"/>
  <c r="V3660" i="19"/>
  <c r="W3660" i="19"/>
  <c r="O3659" i="19"/>
  <c r="Q3659" i="19" s="1"/>
  <c r="N3659" i="19"/>
  <c r="P3659" i="19" s="1"/>
  <c r="K3660" i="19"/>
  <c r="L3660" i="19"/>
  <c r="M3660" i="19"/>
  <c r="X3660" i="19"/>
  <c r="T3660" i="19"/>
  <c r="I3660" i="19"/>
  <c r="S3660" i="19"/>
  <c r="J3660" i="19"/>
  <c r="U3660" i="19"/>
  <c r="G3661" i="19"/>
  <c r="H3659" i="19"/>
  <c r="E3662" i="19"/>
  <c r="C3664" i="19"/>
  <c r="B3663" i="19"/>
  <c r="O3660" i="19" a="1"/>
  <c r="R3660" i="19" a="1"/>
  <c r="N3660" i="19" a="1"/>
  <c r="R3661" i="19" a="1"/>
  <c r="F3663" i="19" a="1"/>
  <c r="E3663" i="19" a="1"/>
  <c r="G3662" i="19" a="1"/>
  <c r="R3660" i="19" l="1"/>
  <c r="F3663" i="19"/>
  <c r="V3661" i="19"/>
  <c r="W3661" i="19"/>
  <c r="O3660" i="19"/>
  <c r="Q3660" i="19" s="1"/>
  <c r="N3660" i="19"/>
  <c r="P3660" i="19" s="1"/>
  <c r="K3661" i="19"/>
  <c r="L3661" i="19"/>
  <c r="M3661" i="19"/>
  <c r="U3661" i="19"/>
  <c r="H3660" i="19"/>
  <c r="I3661" i="19"/>
  <c r="X3661" i="19"/>
  <c r="T3661" i="19"/>
  <c r="S3661" i="19"/>
  <c r="J3661" i="19"/>
  <c r="G3662" i="19"/>
  <c r="W3662" i="19" s="1"/>
  <c r="R3661" i="19"/>
  <c r="E3663" i="19"/>
  <c r="C3665" i="19"/>
  <c r="B3664" i="19"/>
  <c r="O3661" i="19" a="1"/>
  <c r="N3661" i="19" a="1"/>
  <c r="F3664" i="19" a="1"/>
  <c r="G3663" i="19" a="1"/>
  <c r="E3664" i="19" a="1"/>
  <c r="F3664" i="19" l="1"/>
  <c r="V3662" i="19"/>
  <c r="O3661" i="19"/>
  <c r="Q3661" i="19" s="1"/>
  <c r="N3661" i="19"/>
  <c r="P3661" i="19" s="1"/>
  <c r="M3662" i="19"/>
  <c r="K3662" i="19"/>
  <c r="L3662" i="19"/>
  <c r="I3662" i="19"/>
  <c r="U3662" i="19"/>
  <c r="X3662" i="19"/>
  <c r="S3662" i="19"/>
  <c r="T3662" i="19"/>
  <c r="J3662" i="19"/>
  <c r="G3663" i="19"/>
  <c r="H3661" i="19"/>
  <c r="E3664" i="19"/>
  <c r="C3666" i="19"/>
  <c r="B3665" i="19"/>
  <c r="R3662" i="19" a="1"/>
  <c r="R3663" i="19" a="1"/>
  <c r="O3662" i="19" a="1"/>
  <c r="N3662" i="19" a="1"/>
  <c r="F3665" i="19" a="1"/>
  <c r="E3665" i="19" a="1"/>
  <c r="G3664" i="19" a="1"/>
  <c r="R3662" i="19" l="1"/>
  <c r="F3665" i="19"/>
  <c r="V3663" i="19"/>
  <c r="W3663" i="19"/>
  <c r="O3662" i="19"/>
  <c r="Q3662" i="19" s="1"/>
  <c r="N3662" i="19"/>
  <c r="P3662" i="19" s="1"/>
  <c r="K3663" i="19"/>
  <c r="L3663" i="19"/>
  <c r="M3663" i="19"/>
  <c r="X3663" i="19"/>
  <c r="T3663" i="19"/>
  <c r="S3663" i="19"/>
  <c r="J3663" i="19"/>
  <c r="I3663" i="19"/>
  <c r="U3663" i="19"/>
  <c r="G3664" i="19"/>
  <c r="R3663" i="19"/>
  <c r="H3662" i="19"/>
  <c r="E3665" i="19"/>
  <c r="C3667" i="19"/>
  <c r="B3666" i="19"/>
  <c r="R3664" i="19" a="1"/>
  <c r="O3663" i="19" a="1"/>
  <c r="N3663" i="19" a="1"/>
  <c r="F3666" i="19" a="1"/>
  <c r="G3665" i="19" a="1"/>
  <c r="E3666" i="19" a="1"/>
  <c r="F3666" i="19" l="1"/>
  <c r="V3664" i="19"/>
  <c r="W3664" i="19"/>
  <c r="O3663" i="19"/>
  <c r="Q3663" i="19" s="1"/>
  <c r="N3663" i="19"/>
  <c r="P3663" i="19" s="1"/>
  <c r="K3664" i="19"/>
  <c r="L3664" i="19"/>
  <c r="M3664" i="19"/>
  <c r="S3664" i="19"/>
  <c r="U3664" i="19"/>
  <c r="I3664" i="19"/>
  <c r="T3664" i="19"/>
  <c r="J3664" i="19"/>
  <c r="X3664" i="19"/>
  <c r="G3665" i="19"/>
  <c r="R3664" i="19"/>
  <c r="H3663" i="19"/>
  <c r="E3666" i="19"/>
  <c r="C3668" i="19"/>
  <c r="B3667" i="19"/>
  <c r="R3665" i="19" a="1"/>
  <c r="O3664" i="19" a="1"/>
  <c r="N3664" i="19" a="1"/>
  <c r="F3667" i="19" a="1"/>
  <c r="E3667" i="19" a="1"/>
  <c r="G3666" i="19" a="1"/>
  <c r="F3667" i="19" l="1"/>
  <c r="V3665" i="19"/>
  <c r="W3665" i="19"/>
  <c r="O3664" i="19"/>
  <c r="Q3664" i="19" s="1"/>
  <c r="N3664" i="19"/>
  <c r="P3664" i="19" s="1"/>
  <c r="L3665" i="19"/>
  <c r="M3665" i="19"/>
  <c r="K3665" i="19"/>
  <c r="X3665" i="19"/>
  <c r="U3665" i="19"/>
  <c r="T3665" i="19"/>
  <c r="J3665" i="19"/>
  <c r="I3665" i="19"/>
  <c r="S3665" i="19"/>
  <c r="G3666" i="19"/>
  <c r="H3664" i="19"/>
  <c r="R3665" i="19"/>
  <c r="E3667" i="19"/>
  <c r="C3669" i="19"/>
  <c r="B3668" i="19"/>
  <c r="O3665" i="19" a="1"/>
  <c r="N3665" i="19" a="1"/>
  <c r="R3666" i="19" a="1"/>
  <c r="F3668" i="19" a="1"/>
  <c r="E3668" i="19" a="1"/>
  <c r="G3667" i="19" a="1"/>
  <c r="F3668" i="19" l="1"/>
  <c r="V3666" i="19"/>
  <c r="W3666" i="19"/>
  <c r="O3665" i="19"/>
  <c r="Q3665" i="19" s="1"/>
  <c r="N3665" i="19"/>
  <c r="P3665" i="19" s="1"/>
  <c r="K3666" i="19"/>
  <c r="L3666" i="19"/>
  <c r="M3666" i="19"/>
  <c r="U3666" i="19"/>
  <c r="X3666" i="19"/>
  <c r="T3666" i="19"/>
  <c r="S3666" i="19"/>
  <c r="J3666" i="19"/>
  <c r="I3666" i="19"/>
  <c r="G3667" i="19"/>
  <c r="H3665" i="19"/>
  <c r="R3666" i="19"/>
  <c r="E3668" i="19"/>
  <c r="C3670" i="19"/>
  <c r="B3669" i="19"/>
  <c r="N3666" i="19" a="1"/>
  <c r="O3666" i="19" a="1"/>
  <c r="R3667" i="19" a="1"/>
  <c r="F3669" i="19" a="1"/>
  <c r="E3669" i="19" a="1"/>
  <c r="G3668" i="19" a="1"/>
  <c r="F3669" i="19" l="1"/>
  <c r="V3667" i="19"/>
  <c r="W3667" i="19"/>
  <c r="O3666" i="19"/>
  <c r="Q3666" i="19" s="1"/>
  <c r="N3666" i="19"/>
  <c r="P3666" i="19" s="1"/>
  <c r="K3667" i="19"/>
  <c r="L3667" i="19"/>
  <c r="M3667" i="19"/>
  <c r="T3667" i="19"/>
  <c r="U3667" i="19"/>
  <c r="X3667" i="19"/>
  <c r="J3667" i="19"/>
  <c r="I3667" i="19"/>
  <c r="S3667" i="19"/>
  <c r="G3668" i="19"/>
  <c r="H3666" i="19"/>
  <c r="R3667" i="19"/>
  <c r="E3669" i="19"/>
  <c r="C3671" i="19"/>
  <c r="B3670" i="19"/>
  <c r="N3667" i="19" a="1"/>
  <c r="O3667" i="19" a="1"/>
  <c r="R3668" i="19" a="1"/>
  <c r="F3670" i="19" a="1"/>
  <c r="G3669" i="19" a="1"/>
  <c r="E3670" i="19" a="1"/>
  <c r="F3670" i="19" l="1"/>
  <c r="V3668" i="19"/>
  <c r="W3668" i="19"/>
  <c r="O3667" i="19"/>
  <c r="Q3667" i="19" s="1"/>
  <c r="N3667" i="19"/>
  <c r="P3667" i="19" s="1"/>
  <c r="K3668" i="19"/>
  <c r="L3668" i="19"/>
  <c r="M3668" i="19"/>
  <c r="X3668" i="19"/>
  <c r="H3667" i="19"/>
  <c r="T3668" i="19"/>
  <c r="U3668" i="19"/>
  <c r="S3668" i="19"/>
  <c r="I3668" i="19"/>
  <c r="J3668" i="19"/>
  <c r="G3669" i="19"/>
  <c r="W3669" i="19" s="1"/>
  <c r="R3668" i="19"/>
  <c r="E3670" i="19"/>
  <c r="C3672" i="19"/>
  <c r="B3671" i="19"/>
  <c r="O3668" i="19" a="1"/>
  <c r="N3668" i="19" a="1"/>
  <c r="F3671" i="19" a="1"/>
  <c r="G3670" i="19" a="1"/>
  <c r="E3671" i="19" a="1"/>
  <c r="F3671" i="19" l="1"/>
  <c r="V3669" i="19"/>
  <c r="O3668" i="19"/>
  <c r="Q3668" i="19" s="1"/>
  <c r="N3668" i="19"/>
  <c r="P3668" i="19" s="1"/>
  <c r="K3669" i="19"/>
  <c r="L3669" i="19"/>
  <c r="M3669" i="19"/>
  <c r="X3669" i="19"/>
  <c r="I3669" i="19"/>
  <c r="J3669" i="19"/>
  <c r="T3669" i="19"/>
  <c r="U3669" i="19"/>
  <c r="S3669" i="19"/>
  <c r="G3670" i="19"/>
  <c r="H3668" i="19"/>
  <c r="E3671" i="19"/>
  <c r="C3673" i="19"/>
  <c r="B3672" i="19"/>
  <c r="R3669" i="19" a="1"/>
  <c r="O3669" i="19" a="1"/>
  <c r="N3669" i="19" a="1"/>
  <c r="F3672" i="19" a="1"/>
  <c r="E3672" i="19" a="1"/>
  <c r="G3671" i="19" a="1"/>
  <c r="R3669" i="19" l="1"/>
  <c r="F3672" i="19"/>
  <c r="V3670" i="19"/>
  <c r="W3670" i="19"/>
  <c r="O3669" i="19"/>
  <c r="Q3669" i="19" s="1"/>
  <c r="N3669" i="19"/>
  <c r="P3669" i="19" s="1"/>
  <c r="M3670" i="19"/>
  <c r="K3670" i="19"/>
  <c r="L3670" i="19"/>
  <c r="X3670" i="19"/>
  <c r="H3669" i="19"/>
  <c r="I3670" i="19"/>
  <c r="T3670" i="19"/>
  <c r="S3670" i="19"/>
  <c r="J3670" i="19"/>
  <c r="U3670" i="19"/>
  <c r="G3671" i="19"/>
  <c r="W3671" i="19" s="1"/>
  <c r="E3672" i="19"/>
  <c r="C3674" i="19"/>
  <c r="B3673" i="19"/>
  <c r="R3670" i="19" a="1"/>
  <c r="O3670" i="19" a="1"/>
  <c r="N3670" i="19" a="1"/>
  <c r="F3673" i="19" a="1"/>
  <c r="E3673" i="19" a="1"/>
  <c r="G3672" i="19" a="1"/>
  <c r="R3670" i="19" l="1"/>
  <c r="F3673" i="19"/>
  <c r="V3671" i="19"/>
  <c r="O3670" i="19"/>
  <c r="Q3670" i="19" s="1"/>
  <c r="N3670" i="19"/>
  <c r="P3670" i="19" s="1"/>
  <c r="K3671" i="19"/>
  <c r="L3671" i="19"/>
  <c r="M3671" i="19"/>
  <c r="X3671" i="19"/>
  <c r="U3671" i="19"/>
  <c r="S3671" i="19"/>
  <c r="T3671" i="19"/>
  <c r="I3671" i="19"/>
  <c r="J3671" i="19"/>
  <c r="G3672" i="19"/>
  <c r="H3670" i="19"/>
  <c r="E3673" i="19"/>
  <c r="C3675" i="19"/>
  <c r="B3674" i="19"/>
  <c r="R3671" i="19" a="1"/>
  <c r="O3671" i="19" a="1"/>
  <c r="N3671" i="19" a="1"/>
  <c r="R3672" i="19" a="1"/>
  <c r="F3674" i="19" a="1"/>
  <c r="G3673" i="19" a="1"/>
  <c r="E3674" i="19" a="1"/>
  <c r="R3671" i="19" l="1"/>
  <c r="F3674" i="19"/>
  <c r="V3672" i="19"/>
  <c r="W3672" i="19"/>
  <c r="O3671" i="19"/>
  <c r="Q3671" i="19" s="1"/>
  <c r="N3671" i="19"/>
  <c r="P3671" i="19" s="1"/>
  <c r="K3672" i="19"/>
  <c r="L3672" i="19"/>
  <c r="M3672" i="19"/>
  <c r="X3672" i="19"/>
  <c r="T3672" i="19"/>
  <c r="S3672" i="19"/>
  <c r="I3672" i="19"/>
  <c r="U3672" i="19"/>
  <c r="J3672" i="19"/>
  <c r="G3673" i="19"/>
  <c r="H3671" i="19"/>
  <c r="R3672" i="19"/>
  <c r="E3674" i="19"/>
  <c r="C3676" i="19"/>
  <c r="B3675" i="19"/>
  <c r="R3673" i="19" a="1"/>
  <c r="O3672" i="19" a="1"/>
  <c r="N3672" i="19" a="1"/>
  <c r="F3675" i="19" a="1"/>
  <c r="E3675" i="19" a="1"/>
  <c r="G3674" i="19" a="1"/>
  <c r="F3675" i="19" l="1"/>
  <c r="V3673" i="19"/>
  <c r="W3673" i="19"/>
  <c r="O3672" i="19"/>
  <c r="Q3672" i="19" s="1"/>
  <c r="N3672" i="19"/>
  <c r="P3672" i="19" s="1"/>
  <c r="L3673" i="19"/>
  <c r="M3673" i="19"/>
  <c r="K3673" i="19"/>
  <c r="X3673" i="19"/>
  <c r="T3673" i="19"/>
  <c r="S3673" i="19"/>
  <c r="I3673" i="19"/>
  <c r="U3673" i="19"/>
  <c r="J3673" i="19"/>
  <c r="G3674" i="19"/>
  <c r="H3672" i="19"/>
  <c r="R3673" i="19"/>
  <c r="E3675" i="19"/>
  <c r="C3677" i="19"/>
  <c r="B3676" i="19"/>
  <c r="N3673" i="19" a="1"/>
  <c r="O3673" i="19" a="1"/>
  <c r="R3674" i="19" a="1"/>
  <c r="F3676" i="19" a="1"/>
  <c r="G3675" i="19" a="1"/>
  <c r="E3676" i="19" a="1"/>
  <c r="F3676" i="19" l="1"/>
  <c r="V3674" i="19"/>
  <c r="W3674" i="19"/>
  <c r="O3673" i="19"/>
  <c r="Q3673" i="19" s="1"/>
  <c r="N3673" i="19"/>
  <c r="P3673" i="19" s="1"/>
  <c r="K3674" i="19"/>
  <c r="L3674" i="19"/>
  <c r="M3674" i="19"/>
  <c r="T3674" i="19"/>
  <c r="J3674" i="19"/>
  <c r="X3674" i="19"/>
  <c r="U3674" i="19"/>
  <c r="S3674" i="19"/>
  <c r="I3674" i="19"/>
  <c r="G3675" i="19"/>
  <c r="R3674" i="19"/>
  <c r="H3673" i="19"/>
  <c r="E3676" i="19"/>
  <c r="C3678" i="19"/>
  <c r="B3677" i="19"/>
  <c r="O3674" i="19" a="1"/>
  <c r="N3674" i="19" a="1"/>
  <c r="R3675" i="19" a="1"/>
  <c r="F3677" i="19" a="1"/>
  <c r="G3676" i="19" a="1"/>
  <c r="E3677" i="19" a="1"/>
  <c r="F3677" i="19" l="1"/>
  <c r="V3675" i="19"/>
  <c r="W3675" i="19"/>
  <c r="O3674" i="19"/>
  <c r="Q3674" i="19" s="1"/>
  <c r="N3674" i="19"/>
  <c r="P3674" i="19" s="1"/>
  <c r="K3675" i="19"/>
  <c r="L3675" i="19"/>
  <c r="M3675" i="19"/>
  <c r="U3675" i="19"/>
  <c r="T3675" i="19"/>
  <c r="I3675" i="19"/>
  <c r="J3675" i="19"/>
  <c r="S3675" i="19"/>
  <c r="X3675" i="19"/>
  <c r="G3676" i="19"/>
  <c r="H3674" i="19"/>
  <c r="R3675" i="19"/>
  <c r="E3677" i="19"/>
  <c r="C3679" i="19"/>
  <c r="B3678" i="19"/>
  <c r="O3675" i="19" a="1"/>
  <c r="N3675" i="19" a="1"/>
  <c r="R3676" i="19" a="1"/>
  <c r="F3678" i="19" a="1"/>
  <c r="G3677" i="19" a="1"/>
  <c r="E3678" i="19" a="1"/>
  <c r="F3678" i="19" l="1"/>
  <c r="V3676" i="19"/>
  <c r="W3676" i="19"/>
  <c r="O3675" i="19"/>
  <c r="Q3675" i="19" s="1"/>
  <c r="N3675" i="19"/>
  <c r="P3675" i="19" s="1"/>
  <c r="K3676" i="19"/>
  <c r="L3676" i="19"/>
  <c r="M3676" i="19"/>
  <c r="I3676" i="19"/>
  <c r="U3676" i="19"/>
  <c r="J3676" i="19"/>
  <c r="S3676" i="19"/>
  <c r="T3676" i="19"/>
  <c r="X3676" i="19"/>
  <c r="G3677" i="19"/>
  <c r="H3675" i="19"/>
  <c r="R3676" i="19"/>
  <c r="E3678" i="19"/>
  <c r="C3680" i="19"/>
  <c r="B3679" i="19"/>
  <c r="R3677" i="19" a="1"/>
  <c r="O3676" i="19" a="1"/>
  <c r="N3676" i="19" a="1"/>
  <c r="F3679" i="19" a="1"/>
  <c r="G3678" i="19" a="1"/>
  <c r="E3679" i="19" a="1"/>
  <c r="F3679" i="19" l="1"/>
  <c r="V3677" i="19"/>
  <c r="W3677" i="19"/>
  <c r="O3676" i="19"/>
  <c r="Q3676" i="19" s="1"/>
  <c r="N3676" i="19"/>
  <c r="K3677" i="19"/>
  <c r="L3677" i="19"/>
  <c r="M3677" i="19"/>
  <c r="U3677" i="19"/>
  <c r="T3677" i="19"/>
  <c r="J3677" i="19"/>
  <c r="S3677" i="19"/>
  <c r="X3677" i="19"/>
  <c r="I3677" i="19"/>
  <c r="G3678" i="19"/>
  <c r="W3678" i="19" s="1"/>
  <c r="R3677" i="19"/>
  <c r="E3679" i="19"/>
  <c r="C3681" i="19"/>
  <c r="B3680" i="19"/>
  <c r="O3677" i="19" a="1"/>
  <c r="N3677" i="19" a="1"/>
  <c r="F3680" i="19" a="1"/>
  <c r="E3680" i="19" a="1"/>
  <c r="G3679" i="19" a="1"/>
  <c r="F3680" i="19" l="1"/>
  <c r="V3678" i="19"/>
  <c r="O3677" i="19"/>
  <c r="Q3677" i="19" s="1"/>
  <c r="H3676" i="19"/>
  <c r="P3676" i="19"/>
  <c r="N3677" i="19"/>
  <c r="P3677" i="19" s="1"/>
  <c r="M3678" i="19"/>
  <c r="K3678" i="19"/>
  <c r="L3678" i="19"/>
  <c r="J3678" i="19"/>
  <c r="S3678" i="19"/>
  <c r="U3678" i="19"/>
  <c r="I3678" i="19"/>
  <c r="X3678" i="19"/>
  <c r="T3678" i="19"/>
  <c r="H3677" i="19"/>
  <c r="G3679" i="19"/>
  <c r="E3680" i="19"/>
  <c r="C3682" i="19"/>
  <c r="B3681" i="19"/>
  <c r="R3678" i="19" a="1"/>
  <c r="O3678" i="19" a="1"/>
  <c r="N3678" i="19" a="1"/>
  <c r="F3681" i="19" a="1"/>
  <c r="G3680" i="19" a="1"/>
  <c r="E3681" i="19" a="1"/>
  <c r="R3678" i="19" l="1"/>
  <c r="F3681" i="19"/>
  <c r="V3679" i="19"/>
  <c r="W3679" i="19"/>
  <c r="O3678" i="19"/>
  <c r="Q3678" i="19" s="1"/>
  <c r="N3678" i="19"/>
  <c r="P3678" i="19" s="1"/>
  <c r="K3679" i="19"/>
  <c r="L3679" i="19"/>
  <c r="M3679" i="19"/>
  <c r="U3679" i="19"/>
  <c r="I3679" i="19"/>
  <c r="X3679" i="19"/>
  <c r="S3679" i="19"/>
  <c r="J3679" i="19"/>
  <c r="T3679" i="19"/>
  <c r="G3680" i="19"/>
  <c r="H3678" i="19"/>
  <c r="E3681" i="19"/>
  <c r="C3683" i="19"/>
  <c r="B3682" i="19"/>
  <c r="R3680" i="19" a="1"/>
  <c r="O3679" i="19" a="1"/>
  <c r="R3679" i="19" a="1"/>
  <c r="N3679" i="19" a="1"/>
  <c r="F3682" i="19" a="1"/>
  <c r="G3681" i="19" a="1"/>
  <c r="E3682" i="19" a="1"/>
  <c r="R3679" i="19" l="1"/>
  <c r="F3682" i="19"/>
  <c r="V3680" i="19"/>
  <c r="W3680" i="19"/>
  <c r="O3679" i="19"/>
  <c r="Q3679" i="19" s="1"/>
  <c r="N3679" i="19"/>
  <c r="P3679" i="19" s="1"/>
  <c r="K3680" i="19"/>
  <c r="L3680" i="19"/>
  <c r="M3680" i="19"/>
  <c r="X3680" i="19"/>
  <c r="U3680" i="19"/>
  <c r="T3680" i="19"/>
  <c r="I3680" i="19"/>
  <c r="S3680" i="19"/>
  <c r="J3680" i="19"/>
  <c r="G3681" i="19"/>
  <c r="R3680" i="19"/>
  <c r="H3679" i="19"/>
  <c r="E3682" i="19"/>
  <c r="C3684" i="19"/>
  <c r="B3683" i="19"/>
  <c r="O3680" i="19" a="1"/>
  <c r="N3680" i="19" a="1"/>
  <c r="R3681" i="19" a="1"/>
  <c r="F3683" i="19" a="1"/>
  <c r="G3682" i="19" a="1"/>
  <c r="E3683" i="19" a="1"/>
  <c r="F3683" i="19" l="1"/>
  <c r="V3681" i="19"/>
  <c r="W3681" i="19"/>
  <c r="O3680" i="19"/>
  <c r="Q3680" i="19" s="1"/>
  <c r="N3680" i="19"/>
  <c r="P3680" i="19" s="1"/>
  <c r="L3681" i="19"/>
  <c r="M3681" i="19"/>
  <c r="K3681" i="19"/>
  <c r="S3681" i="19"/>
  <c r="H3680" i="19"/>
  <c r="T3681" i="19"/>
  <c r="J3681" i="19"/>
  <c r="X3681" i="19"/>
  <c r="U3681" i="19"/>
  <c r="I3681" i="19"/>
  <c r="G3682" i="19"/>
  <c r="W3682" i="19" s="1"/>
  <c r="R3681" i="19"/>
  <c r="E3683" i="19"/>
  <c r="C3685" i="19"/>
  <c r="B3684" i="19"/>
  <c r="O3681" i="19" a="1"/>
  <c r="N3681" i="19" a="1"/>
  <c r="F3684" i="19" a="1"/>
  <c r="G3683" i="19" a="1"/>
  <c r="E3684" i="19" a="1"/>
  <c r="F3684" i="19" l="1"/>
  <c r="V3682" i="19"/>
  <c r="O3681" i="19"/>
  <c r="Q3681" i="19" s="1"/>
  <c r="N3681" i="19"/>
  <c r="P3681" i="19" s="1"/>
  <c r="K3682" i="19"/>
  <c r="L3682" i="19"/>
  <c r="M3682" i="19"/>
  <c r="T3682" i="19"/>
  <c r="S3682" i="19"/>
  <c r="X3682" i="19"/>
  <c r="U3682" i="19"/>
  <c r="I3682" i="19"/>
  <c r="J3682" i="19"/>
  <c r="G3683" i="19"/>
  <c r="H3681" i="19"/>
  <c r="E3684" i="19"/>
  <c r="C3686" i="19"/>
  <c r="B3685" i="19"/>
  <c r="R3682" i="19" a="1"/>
  <c r="N3682" i="19" a="1"/>
  <c r="O3682" i="19" a="1"/>
  <c r="R3683" i="19" a="1"/>
  <c r="F3685" i="19" a="1"/>
  <c r="E3685" i="19" a="1"/>
  <c r="G3684" i="19" a="1"/>
  <c r="R3682" i="19" l="1"/>
  <c r="F3685" i="19"/>
  <c r="V3683" i="19"/>
  <c r="W3683" i="19"/>
  <c r="O3682" i="19"/>
  <c r="Q3682" i="19" s="1"/>
  <c r="N3682" i="19"/>
  <c r="P3682" i="19" s="1"/>
  <c r="K3683" i="19"/>
  <c r="L3683" i="19"/>
  <c r="M3683" i="19"/>
  <c r="U3683" i="19"/>
  <c r="T3683" i="19"/>
  <c r="X3683" i="19"/>
  <c r="J3683" i="19"/>
  <c r="I3683" i="19"/>
  <c r="S3683" i="19"/>
  <c r="G3684" i="19"/>
  <c r="H3682" i="19"/>
  <c r="R3683" i="19"/>
  <c r="E3685" i="19"/>
  <c r="C3687" i="19"/>
  <c r="B3686" i="19"/>
  <c r="O3683" i="19" a="1"/>
  <c r="N3683" i="19" a="1"/>
  <c r="R3684" i="19" a="1"/>
  <c r="F3686" i="19" a="1"/>
  <c r="G3685" i="19" a="1"/>
  <c r="E3686" i="19" a="1"/>
  <c r="F3686" i="19" l="1"/>
  <c r="V3684" i="19"/>
  <c r="W3684" i="19"/>
  <c r="O3683" i="19"/>
  <c r="Q3683" i="19" s="1"/>
  <c r="N3683" i="19"/>
  <c r="P3683" i="19" s="1"/>
  <c r="K3684" i="19"/>
  <c r="L3684" i="19"/>
  <c r="M3684" i="19"/>
  <c r="I3684" i="19"/>
  <c r="J3684" i="19"/>
  <c r="S3684" i="19"/>
  <c r="X3684" i="19"/>
  <c r="T3684" i="19"/>
  <c r="U3684" i="19"/>
  <c r="G3685" i="19"/>
  <c r="R3684" i="19"/>
  <c r="H3683" i="19"/>
  <c r="E3686" i="19"/>
  <c r="C3688" i="19"/>
  <c r="B3687" i="19"/>
  <c r="N3684" i="19" a="1"/>
  <c r="O3684" i="19" a="1"/>
  <c r="R3685" i="19" a="1"/>
  <c r="F3687" i="19" a="1"/>
  <c r="G3686" i="19" a="1"/>
  <c r="E3687" i="19" a="1"/>
  <c r="F3687" i="19" l="1"/>
  <c r="V3685" i="19"/>
  <c r="W3685" i="19"/>
  <c r="O3684" i="19"/>
  <c r="Q3684" i="19" s="1"/>
  <c r="N3684" i="19"/>
  <c r="P3684" i="19" s="1"/>
  <c r="K3685" i="19"/>
  <c r="L3685" i="19"/>
  <c r="M3685" i="19"/>
  <c r="U3685" i="19"/>
  <c r="J3685" i="19"/>
  <c r="S3685" i="19"/>
  <c r="X3685" i="19"/>
  <c r="I3685" i="19"/>
  <c r="T3685" i="19"/>
  <c r="G3686" i="19"/>
  <c r="R3685" i="19"/>
  <c r="H3684" i="19"/>
  <c r="E3687" i="19"/>
  <c r="C3689" i="19"/>
  <c r="B3688" i="19"/>
  <c r="N3685" i="19" a="1"/>
  <c r="R3686" i="19" a="1"/>
  <c r="O3685" i="19" a="1"/>
  <c r="F3688" i="19" a="1"/>
  <c r="G3687" i="19" a="1"/>
  <c r="E3688" i="19" a="1"/>
  <c r="F3688" i="19" l="1"/>
  <c r="V3686" i="19"/>
  <c r="W3686" i="19"/>
  <c r="O3685" i="19"/>
  <c r="Q3685" i="19" s="1"/>
  <c r="N3685" i="19"/>
  <c r="P3685" i="19" s="1"/>
  <c r="M3686" i="19"/>
  <c r="K3686" i="19"/>
  <c r="L3686" i="19"/>
  <c r="U3686" i="19"/>
  <c r="H3685" i="19"/>
  <c r="J3686" i="19"/>
  <c r="T3686" i="19"/>
  <c r="X3686" i="19"/>
  <c r="S3686" i="19"/>
  <c r="I3686" i="19"/>
  <c r="G3687" i="19"/>
  <c r="W3687" i="19" s="1"/>
  <c r="R3686" i="19"/>
  <c r="E3688" i="19"/>
  <c r="C3690" i="19"/>
  <c r="B3689" i="19"/>
  <c r="N3686" i="19" a="1"/>
  <c r="O3686" i="19" a="1"/>
  <c r="F3689" i="19" a="1"/>
  <c r="G3688" i="19" a="1"/>
  <c r="E3689" i="19" a="1"/>
  <c r="F3689" i="19" l="1"/>
  <c r="V3687" i="19"/>
  <c r="O3686" i="19"/>
  <c r="Q3686" i="19" s="1"/>
  <c r="N3686" i="19"/>
  <c r="P3686" i="19" s="1"/>
  <c r="K3687" i="19"/>
  <c r="L3687" i="19"/>
  <c r="M3687" i="19"/>
  <c r="X3687" i="19"/>
  <c r="U3687" i="19"/>
  <c r="T3687" i="19"/>
  <c r="I3687" i="19"/>
  <c r="S3687" i="19"/>
  <c r="J3687" i="19"/>
  <c r="G3688" i="19"/>
  <c r="H3686" i="19"/>
  <c r="E3689" i="19"/>
  <c r="C3691" i="19"/>
  <c r="B3690" i="19"/>
  <c r="R3687" i="19" a="1"/>
  <c r="N3687" i="19" a="1"/>
  <c r="O3687" i="19" a="1"/>
  <c r="R3688" i="19" a="1"/>
  <c r="F3690" i="19" a="1"/>
  <c r="E3690" i="19" a="1"/>
  <c r="G3689" i="19" a="1"/>
  <c r="R3687" i="19" l="1"/>
  <c r="F3690" i="19"/>
  <c r="V3688" i="19"/>
  <c r="W3688" i="19"/>
  <c r="O3687" i="19"/>
  <c r="Q3687" i="19" s="1"/>
  <c r="N3687" i="19"/>
  <c r="P3687" i="19" s="1"/>
  <c r="K3688" i="19"/>
  <c r="L3688" i="19"/>
  <c r="M3688" i="19"/>
  <c r="I3688" i="19"/>
  <c r="U3688" i="19"/>
  <c r="T3688" i="19"/>
  <c r="S3688" i="19"/>
  <c r="X3688" i="19"/>
  <c r="J3688" i="19"/>
  <c r="G3689" i="19"/>
  <c r="H3687" i="19"/>
  <c r="R3688" i="19"/>
  <c r="E3690" i="19"/>
  <c r="C3692" i="19"/>
  <c r="B3691" i="19"/>
  <c r="N3688" i="19" a="1"/>
  <c r="O3688" i="19" a="1"/>
  <c r="R3689" i="19" a="1"/>
  <c r="F3691" i="19" a="1"/>
  <c r="G3690" i="19" a="1"/>
  <c r="E3691" i="19" a="1"/>
  <c r="F3691" i="19" l="1"/>
  <c r="V3689" i="19"/>
  <c r="W3689" i="19"/>
  <c r="O3688" i="19"/>
  <c r="Q3688" i="19" s="1"/>
  <c r="N3688" i="19"/>
  <c r="P3688" i="19" s="1"/>
  <c r="L3689" i="19"/>
  <c r="M3689" i="19"/>
  <c r="K3689" i="19"/>
  <c r="J3689" i="19"/>
  <c r="U3689" i="19"/>
  <c r="T3689" i="19"/>
  <c r="I3689" i="19"/>
  <c r="X3689" i="19"/>
  <c r="S3689" i="19"/>
  <c r="G3690" i="19"/>
  <c r="H3688" i="19"/>
  <c r="R3689" i="19"/>
  <c r="E3691" i="19"/>
  <c r="C3693" i="19"/>
  <c r="B3692" i="19"/>
  <c r="O3689" i="19" a="1"/>
  <c r="R3690" i="19" a="1"/>
  <c r="N3689" i="19" a="1"/>
  <c r="F3692" i="19" a="1"/>
  <c r="E3692" i="19" a="1"/>
  <c r="G3691" i="19" a="1"/>
  <c r="F3692" i="19" l="1"/>
  <c r="V3690" i="19"/>
  <c r="W3690" i="19"/>
  <c r="O3689" i="19"/>
  <c r="Q3689" i="19" s="1"/>
  <c r="N3689" i="19"/>
  <c r="P3689" i="19" s="1"/>
  <c r="K3690" i="19"/>
  <c r="L3690" i="19"/>
  <c r="M3690" i="19"/>
  <c r="X3690" i="19"/>
  <c r="J3690" i="19"/>
  <c r="U3690" i="19"/>
  <c r="T3690" i="19"/>
  <c r="S3690" i="19"/>
  <c r="I3690" i="19"/>
  <c r="G3691" i="19"/>
  <c r="R3690" i="19"/>
  <c r="H3689" i="19"/>
  <c r="E3692" i="19"/>
  <c r="C3694" i="19"/>
  <c r="B3693" i="19"/>
  <c r="O3690" i="19" a="1"/>
  <c r="R3691" i="19" a="1"/>
  <c r="N3690" i="19" a="1"/>
  <c r="F3693" i="19" a="1"/>
  <c r="E3693" i="19" a="1"/>
  <c r="G3692" i="19" a="1"/>
  <c r="F3693" i="19" l="1"/>
  <c r="V3691" i="19"/>
  <c r="W3691" i="19"/>
  <c r="O3690" i="19"/>
  <c r="Q3690" i="19" s="1"/>
  <c r="N3690" i="19"/>
  <c r="P3690" i="19" s="1"/>
  <c r="K3691" i="19"/>
  <c r="L3691" i="19"/>
  <c r="M3691" i="19"/>
  <c r="U3691" i="19"/>
  <c r="I3691" i="19"/>
  <c r="J3691" i="19"/>
  <c r="X3691" i="19"/>
  <c r="T3691" i="19"/>
  <c r="H3690" i="19"/>
  <c r="S3691" i="19"/>
  <c r="G3692" i="19"/>
  <c r="W3692" i="19" s="1"/>
  <c r="R3691" i="19"/>
  <c r="E3693" i="19"/>
  <c r="C3695" i="19"/>
  <c r="B3694" i="19"/>
  <c r="O3691" i="19" a="1"/>
  <c r="N3691" i="19" a="1"/>
  <c r="F3694" i="19" a="1"/>
  <c r="G3693" i="19" a="1"/>
  <c r="E3694" i="19" a="1"/>
  <c r="F3694" i="19" l="1"/>
  <c r="V3692" i="19"/>
  <c r="O3691" i="19"/>
  <c r="Q3691" i="19" s="1"/>
  <c r="N3691" i="19"/>
  <c r="P3691" i="19" s="1"/>
  <c r="K3692" i="19"/>
  <c r="L3692" i="19"/>
  <c r="M3692" i="19"/>
  <c r="U3692" i="19"/>
  <c r="T3692" i="19"/>
  <c r="S3692" i="19"/>
  <c r="I3692" i="19"/>
  <c r="J3692" i="19"/>
  <c r="X3692" i="19"/>
  <c r="H3691" i="19"/>
  <c r="G3693" i="19"/>
  <c r="W3693" i="19" s="1"/>
  <c r="E3694" i="19"/>
  <c r="C3696" i="19"/>
  <c r="B3695" i="19"/>
  <c r="O3692" i="19" a="1"/>
  <c r="R3692" i="19" a="1"/>
  <c r="N3692" i="19" a="1"/>
  <c r="F3695" i="19" a="1"/>
  <c r="E3695" i="19" a="1"/>
  <c r="G3694" i="19" a="1"/>
  <c r="R3692" i="19" l="1"/>
  <c r="F3695" i="19"/>
  <c r="V3693" i="19"/>
  <c r="O3692" i="19"/>
  <c r="Q3692" i="19" s="1"/>
  <c r="N3692" i="19"/>
  <c r="P3692" i="19" s="1"/>
  <c r="H3692" i="19"/>
  <c r="K3693" i="19"/>
  <c r="L3693" i="19"/>
  <c r="M3693" i="19"/>
  <c r="S3693" i="19"/>
  <c r="T3693" i="19"/>
  <c r="I3693" i="19"/>
  <c r="J3693" i="19"/>
  <c r="X3693" i="19"/>
  <c r="U3693" i="19"/>
  <c r="G3694" i="19"/>
  <c r="W3694" i="19" s="1"/>
  <c r="E3695" i="19"/>
  <c r="C3697" i="19"/>
  <c r="B3696" i="19"/>
  <c r="R3693" i="19" a="1"/>
  <c r="O3693" i="19" a="1"/>
  <c r="N3693" i="19" a="1"/>
  <c r="F3696" i="19" a="1"/>
  <c r="E3696" i="19" a="1"/>
  <c r="G3695" i="19" a="1"/>
  <c r="R3693" i="19" l="1"/>
  <c r="F3696" i="19"/>
  <c r="V3694" i="19"/>
  <c r="O3693" i="19"/>
  <c r="Q3693" i="19" s="1"/>
  <c r="N3693" i="19"/>
  <c r="P3693" i="19" s="1"/>
  <c r="M3694" i="19"/>
  <c r="K3694" i="19"/>
  <c r="L3694" i="19"/>
  <c r="U3694" i="19"/>
  <c r="S3694" i="19"/>
  <c r="T3694" i="19"/>
  <c r="X3694" i="19"/>
  <c r="J3694" i="19"/>
  <c r="I3694" i="19"/>
  <c r="G3695" i="19"/>
  <c r="H3693" i="19"/>
  <c r="E3696" i="19"/>
  <c r="C3698" i="19"/>
  <c r="B3697" i="19"/>
  <c r="R3694" i="19" a="1"/>
  <c r="N3694" i="19" a="1"/>
  <c r="O3694" i="19" a="1"/>
  <c r="R3695" i="19" a="1"/>
  <c r="F3697" i="19" a="1"/>
  <c r="E3697" i="19" a="1"/>
  <c r="G3696" i="19" a="1"/>
  <c r="R3694" i="19" l="1"/>
  <c r="F3697" i="19"/>
  <c r="V3695" i="19"/>
  <c r="W3695" i="19"/>
  <c r="O3694" i="19"/>
  <c r="Q3694" i="19" s="1"/>
  <c r="N3694" i="19"/>
  <c r="P3694" i="19" s="1"/>
  <c r="K3695" i="19"/>
  <c r="L3695" i="19"/>
  <c r="M3695" i="19"/>
  <c r="U3695" i="19"/>
  <c r="T3695" i="19"/>
  <c r="J3695" i="19"/>
  <c r="I3695" i="19"/>
  <c r="S3695" i="19"/>
  <c r="X3695" i="19"/>
  <c r="G3696" i="19"/>
  <c r="W3696" i="19" s="1"/>
  <c r="R3695" i="19"/>
  <c r="H3694" i="19"/>
  <c r="E3697" i="19"/>
  <c r="C3699" i="19"/>
  <c r="B3698" i="19"/>
  <c r="O3695" i="19" a="1"/>
  <c r="N3695" i="19" a="1"/>
  <c r="F3698" i="19" a="1"/>
  <c r="G3697" i="19" a="1"/>
  <c r="E3698" i="19" a="1"/>
  <c r="F3698" i="19" l="1"/>
  <c r="V3696" i="19"/>
  <c r="O3695" i="19"/>
  <c r="Q3695" i="19" s="1"/>
  <c r="N3695" i="19"/>
  <c r="P3695" i="19" s="1"/>
  <c r="K3696" i="19"/>
  <c r="L3696" i="19"/>
  <c r="M3696" i="19"/>
  <c r="X3696" i="19"/>
  <c r="I3696" i="19"/>
  <c r="S3696" i="19"/>
  <c r="T3696" i="19"/>
  <c r="J3696" i="19"/>
  <c r="U3696" i="19"/>
  <c r="G3697" i="19"/>
  <c r="H3695" i="19"/>
  <c r="E3698" i="19"/>
  <c r="C3700" i="19"/>
  <c r="B3699" i="19"/>
  <c r="O3696" i="19" a="1"/>
  <c r="R3696" i="19" a="1"/>
  <c r="R3697" i="19" a="1"/>
  <c r="N3696" i="19" a="1"/>
  <c r="F3699" i="19" a="1"/>
  <c r="E3699" i="19" a="1"/>
  <c r="G3698" i="19" a="1"/>
  <c r="R3696" i="19" l="1"/>
  <c r="F3699" i="19"/>
  <c r="V3697" i="19"/>
  <c r="W3697" i="19"/>
  <c r="O3696" i="19"/>
  <c r="Q3696" i="19" s="1"/>
  <c r="N3696" i="19"/>
  <c r="P3696" i="19" s="1"/>
  <c r="L3697" i="19"/>
  <c r="M3697" i="19"/>
  <c r="K3697" i="19"/>
  <c r="H3696" i="19"/>
  <c r="U3697" i="19"/>
  <c r="S3697" i="19"/>
  <c r="X3697" i="19"/>
  <c r="J3697" i="19"/>
  <c r="I3697" i="19"/>
  <c r="T3697" i="19"/>
  <c r="G3698" i="19"/>
  <c r="W3698" i="19" s="1"/>
  <c r="R3697" i="19"/>
  <c r="E3699" i="19"/>
  <c r="C3701" i="19"/>
  <c r="B3700" i="19"/>
  <c r="O3697" i="19" a="1"/>
  <c r="N3697" i="19" a="1"/>
  <c r="F3700" i="19" a="1"/>
  <c r="E3700" i="19" a="1"/>
  <c r="G3699" i="19" a="1"/>
  <c r="F3700" i="19" l="1"/>
  <c r="V3698" i="19"/>
  <c r="O3697" i="19"/>
  <c r="Q3697" i="19" s="1"/>
  <c r="N3697" i="19"/>
  <c r="P3697" i="19" s="1"/>
  <c r="K3698" i="19"/>
  <c r="L3698" i="19"/>
  <c r="M3698" i="19"/>
  <c r="J3698" i="19"/>
  <c r="U3698" i="19"/>
  <c r="I3698" i="19"/>
  <c r="T3698" i="19"/>
  <c r="X3698" i="19"/>
  <c r="S3698" i="19"/>
  <c r="G3699" i="19"/>
  <c r="H3697" i="19"/>
  <c r="E3700" i="19"/>
  <c r="C3702" i="19"/>
  <c r="B3701" i="19"/>
  <c r="O3698" i="19" a="1"/>
  <c r="R3698" i="19" a="1"/>
  <c r="N3698" i="19" a="1"/>
  <c r="F3701" i="19" a="1"/>
  <c r="E3701" i="19" a="1"/>
  <c r="G3700" i="19" a="1"/>
  <c r="R3698" i="19" l="1"/>
  <c r="F3701" i="19"/>
  <c r="V3699" i="19"/>
  <c r="W3699" i="19"/>
  <c r="O3698" i="19"/>
  <c r="Q3698" i="19" s="1"/>
  <c r="N3698" i="19"/>
  <c r="P3698" i="19" s="1"/>
  <c r="H3698" i="19"/>
  <c r="K3699" i="19"/>
  <c r="L3699" i="19"/>
  <c r="M3699" i="19"/>
  <c r="I3699" i="19"/>
  <c r="J3699" i="19"/>
  <c r="T3699" i="19"/>
  <c r="X3699" i="19"/>
  <c r="U3699" i="19"/>
  <c r="S3699" i="19"/>
  <c r="G3700" i="19"/>
  <c r="W3700" i="19" s="1"/>
  <c r="E3701" i="19"/>
  <c r="C3703" i="19"/>
  <c r="B3702" i="19"/>
  <c r="O3699" i="19" a="1"/>
  <c r="R3699" i="19" a="1"/>
  <c r="N3699" i="19" a="1"/>
  <c r="F3702" i="19" a="1"/>
  <c r="G3701" i="19" a="1"/>
  <c r="E3702" i="19" a="1"/>
  <c r="R3699" i="19" l="1"/>
  <c r="F3702" i="19"/>
  <c r="V3700" i="19"/>
  <c r="O3699" i="19"/>
  <c r="Q3699" i="19" s="1"/>
  <c r="N3699" i="19"/>
  <c r="K3700" i="19"/>
  <c r="L3700" i="19"/>
  <c r="M3700" i="19"/>
  <c r="S3700" i="19"/>
  <c r="I3700" i="19"/>
  <c r="J3700" i="19"/>
  <c r="X3700" i="19"/>
  <c r="U3700" i="19"/>
  <c r="T3700" i="19"/>
  <c r="G3701" i="19"/>
  <c r="W3701" i="19" s="1"/>
  <c r="E3702" i="19"/>
  <c r="C3704" i="19"/>
  <c r="B3703" i="19"/>
  <c r="O3700" i="19" a="1"/>
  <c r="R3700" i="19" a="1"/>
  <c r="N3700" i="19" a="1"/>
  <c r="F3703" i="19" a="1"/>
  <c r="E3703" i="19" a="1"/>
  <c r="G3702" i="19" a="1"/>
  <c r="R3700" i="19" l="1"/>
  <c r="F3703" i="19"/>
  <c r="V3701" i="19"/>
  <c r="O3700" i="19"/>
  <c r="Q3700" i="19" s="1"/>
  <c r="H3699" i="19"/>
  <c r="P3699" i="19"/>
  <c r="N3700" i="19"/>
  <c r="P3700" i="19" s="1"/>
  <c r="K3701" i="19"/>
  <c r="L3701" i="19"/>
  <c r="M3701" i="19"/>
  <c r="S3701" i="19"/>
  <c r="J3701" i="19"/>
  <c r="I3701" i="19"/>
  <c r="T3701" i="19"/>
  <c r="X3701" i="19"/>
  <c r="U3701" i="19"/>
  <c r="G3702" i="19"/>
  <c r="W3702" i="19" s="1"/>
  <c r="H3700" i="19"/>
  <c r="E3703" i="19"/>
  <c r="C3705" i="19"/>
  <c r="B3704" i="19"/>
  <c r="R3701" i="19" a="1"/>
  <c r="O3701" i="19" a="1"/>
  <c r="N3701" i="19" a="1"/>
  <c r="F3704" i="19" a="1"/>
  <c r="E3704" i="19" a="1"/>
  <c r="G3703" i="19" a="1"/>
  <c r="R3701" i="19" l="1"/>
  <c r="F3704" i="19"/>
  <c r="V3702" i="19"/>
  <c r="O3701" i="19"/>
  <c r="Q3701" i="19" s="1"/>
  <c r="N3701" i="19"/>
  <c r="P3701" i="19" s="1"/>
  <c r="M3702" i="19"/>
  <c r="K3702" i="19"/>
  <c r="L3702" i="19"/>
  <c r="T3702" i="19"/>
  <c r="S3702" i="19"/>
  <c r="J3702" i="19"/>
  <c r="I3702" i="19"/>
  <c r="X3702" i="19"/>
  <c r="U3702" i="19"/>
  <c r="G3703" i="19"/>
  <c r="H3701" i="19"/>
  <c r="E3704" i="19"/>
  <c r="C3706" i="19"/>
  <c r="B3705" i="19"/>
  <c r="R3702" i="19" a="1"/>
  <c r="N3702" i="19" a="1"/>
  <c r="O3702" i="19" a="1"/>
  <c r="R3703" i="19" a="1"/>
  <c r="F3705" i="19" a="1"/>
  <c r="E3705" i="19" a="1"/>
  <c r="G3704" i="19" a="1"/>
  <c r="R3702" i="19" l="1"/>
  <c r="F3705" i="19"/>
  <c r="V3703" i="19"/>
  <c r="W3703" i="19"/>
  <c r="O3702" i="19"/>
  <c r="Q3702" i="19" s="1"/>
  <c r="N3702" i="19"/>
  <c r="P3702" i="19" s="1"/>
  <c r="K3703" i="19"/>
  <c r="L3703" i="19"/>
  <c r="M3703" i="19"/>
  <c r="S3703" i="19"/>
  <c r="H3702" i="19"/>
  <c r="X3703" i="19"/>
  <c r="J3703" i="19"/>
  <c r="U3703" i="19"/>
  <c r="T3703" i="19"/>
  <c r="I3703" i="19"/>
  <c r="G3704" i="19"/>
  <c r="W3704" i="19" s="1"/>
  <c r="R3703" i="19"/>
  <c r="E3705" i="19"/>
  <c r="C3707" i="19"/>
  <c r="B3706" i="19"/>
  <c r="O3703" i="19" a="1"/>
  <c r="N3703" i="19" a="1"/>
  <c r="F3706" i="19" a="1"/>
  <c r="E3706" i="19" a="1"/>
  <c r="G3705" i="19" a="1"/>
  <c r="F3706" i="19" l="1"/>
  <c r="V3704" i="19"/>
  <c r="O3703" i="19"/>
  <c r="Q3703" i="19" s="1"/>
  <c r="N3703" i="19"/>
  <c r="P3703" i="19" s="1"/>
  <c r="K3704" i="19"/>
  <c r="L3704" i="19"/>
  <c r="M3704" i="19"/>
  <c r="U3704" i="19"/>
  <c r="X3704" i="19"/>
  <c r="T3704" i="19"/>
  <c r="J3704" i="19"/>
  <c r="I3704" i="19"/>
  <c r="S3704" i="19"/>
  <c r="G3705" i="19"/>
  <c r="H3703" i="19"/>
  <c r="E3706" i="19"/>
  <c r="C3708" i="19"/>
  <c r="B3707" i="19"/>
  <c r="R3704" i="19" a="1"/>
  <c r="O3704" i="19" a="1"/>
  <c r="N3704" i="19" a="1"/>
  <c r="R3705" i="19" a="1"/>
  <c r="F3707" i="19" a="1"/>
  <c r="E3707" i="19" a="1"/>
  <c r="G3706" i="19" a="1"/>
  <c r="R3704" i="19" l="1"/>
  <c r="F3707" i="19"/>
  <c r="V3705" i="19"/>
  <c r="W3705" i="19"/>
  <c r="O3704" i="19"/>
  <c r="Q3704" i="19" s="1"/>
  <c r="N3704" i="19"/>
  <c r="P3704" i="19" s="1"/>
  <c r="L3705" i="19"/>
  <c r="M3705" i="19"/>
  <c r="K3705" i="19"/>
  <c r="S3705" i="19"/>
  <c r="U3705" i="19"/>
  <c r="J3705" i="19"/>
  <c r="T3705" i="19"/>
  <c r="X3705" i="19"/>
  <c r="I3705" i="19"/>
  <c r="G3706" i="19"/>
  <c r="H3704" i="19"/>
  <c r="R3705" i="19"/>
  <c r="E3707" i="19"/>
  <c r="C3709" i="19"/>
  <c r="B3708" i="19"/>
  <c r="O3705" i="19" a="1"/>
  <c r="N3705" i="19" a="1"/>
  <c r="R3706" i="19" a="1"/>
  <c r="F3708" i="19" a="1"/>
  <c r="G3707" i="19" a="1"/>
  <c r="E3708" i="19" a="1"/>
  <c r="F3708" i="19" l="1"/>
  <c r="V3706" i="19"/>
  <c r="W3706" i="19"/>
  <c r="O3705" i="19"/>
  <c r="Q3705" i="19" s="1"/>
  <c r="N3705" i="19"/>
  <c r="P3705" i="19" s="1"/>
  <c r="K3706" i="19"/>
  <c r="L3706" i="19"/>
  <c r="M3706" i="19"/>
  <c r="U3706" i="19"/>
  <c r="T3706" i="19"/>
  <c r="S3706" i="19"/>
  <c r="I3706" i="19"/>
  <c r="J3706" i="19"/>
  <c r="X3706" i="19"/>
  <c r="G3707" i="19"/>
  <c r="R3706" i="19"/>
  <c r="H3705" i="19"/>
  <c r="E3708" i="19"/>
  <c r="C3710" i="19"/>
  <c r="B3709" i="19"/>
  <c r="O3706" i="19" a="1"/>
  <c r="R3707" i="19" a="1"/>
  <c r="N3706" i="19" a="1"/>
  <c r="F3709" i="19" a="1"/>
  <c r="G3708" i="19" a="1"/>
  <c r="E3709" i="19" a="1"/>
  <c r="F3709" i="19" l="1"/>
  <c r="V3707" i="19"/>
  <c r="W3707" i="19"/>
  <c r="O3706" i="19"/>
  <c r="Q3706" i="19" s="1"/>
  <c r="N3706" i="19"/>
  <c r="P3706" i="19" s="1"/>
  <c r="K3707" i="19"/>
  <c r="L3707" i="19"/>
  <c r="M3707" i="19"/>
  <c r="J3707" i="19"/>
  <c r="T3707" i="19"/>
  <c r="X3707" i="19"/>
  <c r="S3707" i="19"/>
  <c r="U3707" i="19"/>
  <c r="I3707" i="19"/>
  <c r="G3708" i="19"/>
  <c r="R3707" i="19"/>
  <c r="H3706" i="19"/>
  <c r="E3709" i="19"/>
  <c r="C3711" i="19"/>
  <c r="B3710" i="19"/>
  <c r="N3707" i="19" a="1"/>
  <c r="R3708" i="19" a="1"/>
  <c r="O3707" i="19" a="1"/>
  <c r="F3710" i="19" a="1"/>
  <c r="G3709" i="19" a="1"/>
  <c r="E3710" i="19" a="1"/>
  <c r="F3710" i="19" l="1"/>
  <c r="V3708" i="19"/>
  <c r="W3708" i="19"/>
  <c r="O3707" i="19"/>
  <c r="Q3707" i="19" s="1"/>
  <c r="N3707" i="19"/>
  <c r="P3707" i="19" s="1"/>
  <c r="K3708" i="19"/>
  <c r="L3708" i="19"/>
  <c r="M3708" i="19"/>
  <c r="I3708" i="19"/>
  <c r="X3708" i="19"/>
  <c r="T3708" i="19"/>
  <c r="S3708" i="19"/>
  <c r="J3708" i="19"/>
  <c r="U3708" i="19"/>
  <c r="G3709" i="19"/>
  <c r="R3708" i="19"/>
  <c r="H3707" i="19"/>
  <c r="E3710" i="19"/>
  <c r="C3712" i="19"/>
  <c r="B3711" i="19"/>
  <c r="O3708" i="19" a="1"/>
  <c r="N3708" i="19" a="1"/>
  <c r="R3709" i="19" a="1"/>
  <c r="F3711" i="19" a="1"/>
  <c r="G3710" i="19" a="1"/>
  <c r="E3711" i="19" a="1"/>
  <c r="F3711" i="19" l="1"/>
  <c r="V3709" i="19"/>
  <c r="W3709" i="19"/>
  <c r="O3708" i="19"/>
  <c r="Q3708" i="19" s="1"/>
  <c r="N3708" i="19"/>
  <c r="P3708" i="19" s="1"/>
  <c r="K3709" i="19"/>
  <c r="L3709" i="19"/>
  <c r="M3709" i="19"/>
  <c r="X3709" i="19"/>
  <c r="I3709" i="19"/>
  <c r="S3709" i="19"/>
  <c r="T3709" i="19"/>
  <c r="U3709" i="19"/>
  <c r="J3709" i="19"/>
  <c r="G3710" i="19"/>
  <c r="R3709" i="19"/>
  <c r="H3708" i="19"/>
  <c r="E3711" i="19"/>
  <c r="C3713" i="19"/>
  <c r="B3712" i="19"/>
  <c r="O3709" i="19" a="1"/>
  <c r="R3710" i="19" a="1"/>
  <c r="N3709" i="19" a="1"/>
  <c r="F3712" i="19" a="1"/>
  <c r="E3712" i="19" a="1"/>
  <c r="G3711" i="19" a="1"/>
  <c r="F3712" i="19" l="1"/>
  <c r="V3710" i="19"/>
  <c r="W3710" i="19"/>
  <c r="O3709" i="19"/>
  <c r="Q3709" i="19" s="1"/>
  <c r="N3709" i="19"/>
  <c r="P3709" i="19" s="1"/>
  <c r="H3709" i="19"/>
  <c r="M3710" i="19"/>
  <c r="K3710" i="19"/>
  <c r="L3710" i="19"/>
  <c r="X3710" i="19"/>
  <c r="T3710" i="19"/>
  <c r="I3710" i="19"/>
  <c r="S3710" i="19"/>
  <c r="J3710" i="19"/>
  <c r="U3710" i="19"/>
  <c r="G3711" i="19"/>
  <c r="W3711" i="19" s="1"/>
  <c r="R3710" i="19"/>
  <c r="E3712" i="19"/>
  <c r="C3714" i="19"/>
  <c r="B3713" i="19"/>
  <c r="N3710" i="19" a="1"/>
  <c r="O3710" i="19" a="1"/>
  <c r="F3713" i="19" a="1"/>
  <c r="E3713" i="19" a="1"/>
  <c r="G3712" i="19" a="1"/>
  <c r="F3713" i="19" l="1"/>
  <c r="V3711" i="19"/>
  <c r="O3710" i="19"/>
  <c r="Q3710" i="19" s="1"/>
  <c r="N3710" i="19"/>
  <c r="P3710" i="19" s="1"/>
  <c r="K3711" i="19"/>
  <c r="L3711" i="19"/>
  <c r="M3711" i="19"/>
  <c r="X3711" i="19"/>
  <c r="I3711" i="19"/>
  <c r="S3711" i="19"/>
  <c r="T3711" i="19"/>
  <c r="J3711" i="19"/>
  <c r="U3711" i="19"/>
  <c r="H3710" i="19"/>
  <c r="G3712" i="19"/>
  <c r="W3712" i="19" s="1"/>
  <c r="E3713" i="19"/>
  <c r="C3715" i="19"/>
  <c r="B3714" i="19"/>
  <c r="R3711" i="19" a="1"/>
  <c r="N3711" i="19" a="1"/>
  <c r="O3711" i="19" a="1"/>
  <c r="F3714" i="19" a="1"/>
  <c r="E3714" i="19" a="1"/>
  <c r="G3713" i="19" a="1"/>
  <c r="R3711" i="19" l="1"/>
  <c r="F3714" i="19"/>
  <c r="V3712" i="19"/>
  <c r="O3711" i="19"/>
  <c r="Q3711" i="19" s="1"/>
  <c r="N3711" i="19"/>
  <c r="P3711" i="19" s="1"/>
  <c r="K3712" i="19"/>
  <c r="L3712" i="19"/>
  <c r="M3712" i="19"/>
  <c r="H3711" i="19"/>
  <c r="I3712" i="19"/>
  <c r="X3712" i="19"/>
  <c r="J3712" i="19"/>
  <c r="U3712" i="19"/>
  <c r="T3712" i="19"/>
  <c r="S3712" i="19"/>
  <c r="G3713" i="19"/>
  <c r="W3713" i="19" s="1"/>
  <c r="E3714" i="19"/>
  <c r="C3716" i="19"/>
  <c r="B3715" i="19"/>
  <c r="R3712" i="19" a="1"/>
  <c r="N3712" i="19" a="1"/>
  <c r="O3712" i="19" a="1"/>
  <c r="F3715" i="19" a="1"/>
  <c r="E3715" i="19" a="1"/>
  <c r="G3714" i="19" a="1"/>
  <c r="R3712" i="19" l="1"/>
  <c r="F3715" i="19"/>
  <c r="V3713" i="19"/>
  <c r="O3712" i="19"/>
  <c r="Q3712" i="19" s="1"/>
  <c r="N3712" i="19"/>
  <c r="P3712" i="19" s="1"/>
  <c r="L3713" i="19"/>
  <c r="M3713" i="19"/>
  <c r="K3713" i="19"/>
  <c r="I3713" i="19"/>
  <c r="J3713" i="19"/>
  <c r="T3713" i="19"/>
  <c r="X3713" i="19"/>
  <c r="S3713" i="19"/>
  <c r="U3713" i="19"/>
  <c r="G3714" i="19"/>
  <c r="H3712" i="19"/>
  <c r="E3715" i="19"/>
  <c r="C3717" i="19"/>
  <c r="B3716" i="19"/>
  <c r="R3713" i="19" a="1"/>
  <c r="O3713" i="19" a="1"/>
  <c r="R3714" i="19" a="1"/>
  <c r="N3713" i="19" a="1"/>
  <c r="F3716" i="19" a="1"/>
  <c r="E3716" i="19" a="1"/>
  <c r="G3715" i="19" a="1"/>
  <c r="R3713" i="19" l="1"/>
  <c r="F3716" i="19"/>
  <c r="V3714" i="19"/>
  <c r="W3714" i="19"/>
  <c r="O3713" i="19"/>
  <c r="Q3713" i="19" s="1"/>
  <c r="N3713" i="19"/>
  <c r="K3714" i="19"/>
  <c r="L3714" i="19"/>
  <c r="M3714" i="19"/>
  <c r="T3714" i="19"/>
  <c r="X3714" i="19"/>
  <c r="J3714" i="19"/>
  <c r="S3714" i="19"/>
  <c r="U3714" i="19"/>
  <c r="I3714" i="19"/>
  <c r="G3715" i="19"/>
  <c r="W3715" i="19" s="1"/>
  <c r="R3714" i="19"/>
  <c r="E3716" i="19"/>
  <c r="C3718" i="19"/>
  <c r="B3717" i="19"/>
  <c r="N3714" i="19" a="1"/>
  <c r="O3714" i="19" a="1"/>
  <c r="F3717" i="19" a="1"/>
  <c r="E3717" i="19" a="1"/>
  <c r="G3716" i="19" a="1"/>
  <c r="F3717" i="19" l="1"/>
  <c r="V3715" i="19"/>
  <c r="O3714" i="19"/>
  <c r="Q3714" i="19" s="1"/>
  <c r="H3713" i="19"/>
  <c r="P3713" i="19"/>
  <c r="N3714" i="19"/>
  <c r="P3714" i="19" s="1"/>
  <c r="K3715" i="19"/>
  <c r="L3715" i="19"/>
  <c r="M3715" i="19"/>
  <c r="T3715" i="19"/>
  <c r="X3715" i="19"/>
  <c r="J3715" i="19"/>
  <c r="S3715" i="19"/>
  <c r="H3714" i="19"/>
  <c r="U3715" i="19"/>
  <c r="I3715" i="19"/>
  <c r="G3716" i="19"/>
  <c r="E3717" i="19"/>
  <c r="C3719" i="19"/>
  <c r="B3718" i="19"/>
  <c r="R3716" i="19" a="1"/>
  <c r="N3715" i="19" a="1"/>
  <c r="R3715" i="19" a="1"/>
  <c r="O3715" i="19" a="1"/>
  <c r="F3718" i="19" a="1"/>
  <c r="E3718" i="19" a="1"/>
  <c r="G3717" i="19" a="1"/>
  <c r="R3715" i="19" l="1"/>
  <c r="F3718" i="19"/>
  <c r="V3716" i="19"/>
  <c r="W3716" i="19"/>
  <c r="O3715" i="19"/>
  <c r="Q3715" i="19" s="1"/>
  <c r="N3715" i="19"/>
  <c r="P3715" i="19" s="1"/>
  <c r="K3716" i="19"/>
  <c r="L3716" i="19"/>
  <c r="M3716" i="19"/>
  <c r="J3716" i="19"/>
  <c r="S3716" i="19"/>
  <c r="T3716" i="19"/>
  <c r="H3715" i="19"/>
  <c r="I3716" i="19"/>
  <c r="X3716" i="19"/>
  <c r="U3716" i="19"/>
  <c r="G3717" i="19"/>
  <c r="W3717" i="19" s="1"/>
  <c r="R3716" i="19"/>
  <c r="E3718" i="19"/>
  <c r="C3720" i="19"/>
  <c r="B3719" i="19"/>
  <c r="O3716" i="19" a="1"/>
  <c r="N3716" i="19" a="1"/>
  <c r="F3719" i="19" a="1"/>
  <c r="E3719" i="19" a="1"/>
  <c r="G3718" i="19" a="1"/>
  <c r="F3719" i="19" l="1"/>
  <c r="V3717" i="19"/>
  <c r="O3716" i="19"/>
  <c r="Q3716" i="19" s="1"/>
  <c r="N3716" i="19"/>
  <c r="P3716" i="19" s="1"/>
  <c r="H3716" i="19"/>
  <c r="K3717" i="19"/>
  <c r="L3717" i="19"/>
  <c r="M3717" i="19"/>
  <c r="S3717" i="19"/>
  <c r="J3717" i="19"/>
  <c r="T3717" i="19"/>
  <c r="X3717" i="19"/>
  <c r="I3717" i="19"/>
  <c r="U3717" i="19"/>
  <c r="G3718" i="19"/>
  <c r="W3718" i="19" s="1"/>
  <c r="E3719" i="19"/>
  <c r="C3721" i="19"/>
  <c r="B3720" i="19"/>
  <c r="R3717" i="19" a="1"/>
  <c r="O3717" i="19" a="1"/>
  <c r="N3717" i="19" a="1"/>
  <c r="F3720" i="19" a="1"/>
  <c r="E3720" i="19" a="1"/>
  <c r="G3719" i="19" a="1"/>
  <c r="R3717" i="19" l="1"/>
  <c r="F3720" i="19"/>
  <c r="V3718" i="19"/>
  <c r="O3717" i="19"/>
  <c r="Q3717" i="19" s="1"/>
  <c r="N3717" i="19"/>
  <c r="P3717" i="19" s="1"/>
  <c r="M3718" i="19"/>
  <c r="K3718" i="19"/>
  <c r="L3718" i="19"/>
  <c r="U3718" i="19"/>
  <c r="S3718" i="19"/>
  <c r="J3718" i="19"/>
  <c r="X3718" i="19"/>
  <c r="T3718" i="19"/>
  <c r="I3718" i="19"/>
  <c r="G3719" i="19"/>
  <c r="H3717" i="19"/>
  <c r="E3720" i="19"/>
  <c r="C3722" i="19"/>
  <c r="B3721" i="19"/>
  <c r="O3718" i="19" a="1"/>
  <c r="N3718" i="19" a="1"/>
  <c r="R3718" i="19" a="1"/>
  <c r="R3719" i="19" a="1"/>
  <c r="F3721" i="19" a="1"/>
  <c r="E3721" i="19" a="1"/>
  <c r="G3720" i="19" a="1"/>
  <c r="R3718" i="19" l="1"/>
  <c r="F3721" i="19"/>
  <c r="V3719" i="19"/>
  <c r="W3719" i="19"/>
  <c r="O3718" i="19"/>
  <c r="Q3718" i="19" s="1"/>
  <c r="N3718" i="19"/>
  <c r="P3718" i="19" s="1"/>
  <c r="K3719" i="19"/>
  <c r="L3719" i="19"/>
  <c r="M3719" i="19"/>
  <c r="S3719" i="19"/>
  <c r="U3719" i="19"/>
  <c r="I3719" i="19"/>
  <c r="J3719" i="19"/>
  <c r="T3719" i="19"/>
  <c r="X3719" i="19"/>
  <c r="H3718" i="19"/>
  <c r="G3720" i="19"/>
  <c r="W3720" i="19" s="1"/>
  <c r="R3719" i="19"/>
  <c r="E3721" i="19"/>
  <c r="C3723" i="19"/>
  <c r="B3722" i="19"/>
  <c r="N3719" i="19" a="1"/>
  <c r="O3719" i="19" a="1"/>
  <c r="F3722" i="19" a="1"/>
  <c r="G3721" i="19" a="1"/>
  <c r="E3722" i="19" a="1"/>
  <c r="F3722" i="19" l="1"/>
  <c r="V3720" i="19"/>
  <c r="O3719" i="19"/>
  <c r="Q3719" i="19" s="1"/>
  <c r="N3719" i="19"/>
  <c r="P3719" i="19" s="1"/>
  <c r="K3720" i="19"/>
  <c r="L3720" i="19"/>
  <c r="M3720" i="19"/>
  <c r="X3720" i="19"/>
  <c r="T3720" i="19"/>
  <c r="U3720" i="19"/>
  <c r="J3720" i="19"/>
  <c r="S3720" i="19"/>
  <c r="I3720" i="19"/>
  <c r="G3721" i="19"/>
  <c r="H3719" i="19"/>
  <c r="E3722" i="19"/>
  <c r="B3723" i="19"/>
  <c r="R3720" i="19" a="1"/>
  <c r="O3720" i="19" a="1"/>
  <c r="N3720" i="19" a="1"/>
  <c r="R3721" i="19" a="1"/>
  <c r="F3723" i="19" a="1"/>
  <c r="E3723" i="19" a="1"/>
  <c r="G3722" i="19" a="1"/>
  <c r="R3720" i="19" l="1"/>
  <c r="F3723" i="19"/>
  <c r="V3721" i="19"/>
  <c r="W3721" i="19"/>
  <c r="O3720" i="19"/>
  <c r="Q3720" i="19" s="1"/>
  <c r="N3720" i="19"/>
  <c r="P3720" i="19" s="1"/>
  <c r="L3721" i="19"/>
  <c r="M3721" i="19"/>
  <c r="K3721" i="19"/>
  <c r="U3721" i="19"/>
  <c r="J3721" i="19"/>
  <c r="S3721" i="19"/>
  <c r="X3721" i="19"/>
  <c r="T3721" i="19"/>
  <c r="I3721" i="19"/>
  <c r="H3720" i="19"/>
  <c r="G3722" i="19"/>
  <c r="W3722" i="19" s="1"/>
  <c r="R3721" i="19"/>
  <c r="E3723" i="19"/>
  <c r="O3721" i="19" a="1"/>
  <c r="N3721" i="19" a="1"/>
  <c r="G3723" i="19" a="1"/>
  <c r="V3722" i="19" l="1"/>
  <c r="O3721" i="19"/>
  <c r="Q3721" i="19" s="1"/>
  <c r="N3721" i="19"/>
  <c r="P3721" i="19" s="1"/>
  <c r="K3722" i="19"/>
  <c r="L3722" i="19"/>
  <c r="M3722" i="19"/>
  <c r="J3722" i="19"/>
  <c r="U3722" i="19"/>
  <c r="S3722" i="19"/>
  <c r="X3722" i="19"/>
  <c r="T3722" i="19"/>
  <c r="I3722" i="19"/>
  <c r="G3723" i="19"/>
  <c r="H3721" i="19"/>
  <c r="R3722" i="19" a="1"/>
  <c r="O3722" i="19" a="1"/>
  <c r="N3722" i="19" a="1"/>
  <c r="R3723" i="19" a="1"/>
  <c r="R3722" i="19" l="1"/>
  <c r="V3723" i="19"/>
  <c r="W3723" i="19"/>
  <c r="O3722" i="19"/>
  <c r="Q3722" i="19" s="1"/>
  <c r="N3722" i="19"/>
  <c r="P3722" i="19" s="1"/>
  <c r="K3723" i="19"/>
  <c r="L3723" i="19"/>
  <c r="M3723" i="19"/>
  <c r="I3723" i="19"/>
  <c r="T3723" i="19"/>
  <c r="J3723" i="19"/>
  <c r="X3723" i="19"/>
  <c r="U3723" i="19"/>
  <c r="S3723" i="19"/>
  <c r="R3723" i="19"/>
  <c r="H3722" i="19"/>
  <c r="O3723" i="19" a="1"/>
  <c r="N3723" i="19" a="1"/>
  <c r="O3723" i="19" l="1"/>
  <c r="Q3723" i="19" s="1"/>
  <c r="N3723" i="19"/>
  <c r="H3723" i="19" l="1"/>
  <c r="P372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<sst xmlns="http://schemas.openxmlformats.org/spreadsheetml/2006/main" count="5295" uniqueCount="1056">
  <si>
    <t>医療機関名</t>
    <rPh sb="0" eb="2">
      <t>イリョウ</t>
    </rPh>
    <rPh sb="2" eb="4">
      <t>キカン</t>
    </rPh>
    <rPh sb="4" eb="5">
      <t>メイ</t>
    </rPh>
    <phoneticPr fontId="2"/>
  </si>
  <si>
    <t>接種回数</t>
    <rPh sb="0" eb="2">
      <t>セッシュ</t>
    </rPh>
    <rPh sb="2" eb="4">
      <t>カイスウ</t>
    </rPh>
    <phoneticPr fontId="2"/>
  </si>
  <si>
    <t>公開枠、非公開枠
（WEB・コールセンター受付、医療機関受付）</t>
    <rPh sb="0" eb="2">
      <t>コウカイ</t>
    </rPh>
    <rPh sb="2" eb="3">
      <t>ワク</t>
    </rPh>
    <rPh sb="4" eb="7">
      <t>ヒコウカイ</t>
    </rPh>
    <rPh sb="7" eb="8">
      <t>ワク</t>
    </rPh>
    <rPh sb="21" eb="23">
      <t>ウケツケ</t>
    </rPh>
    <rPh sb="24" eb="26">
      <t>イリョウ</t>
    </rPh>
    <rPh sb="26" eb="28">
      <t>キカン</t>
    </rPh>
    <rPh sb="28" eb="30">
      <t>ウケツケ</t>
    </rPh>
    <phoneticPr fontId="2"/>
  </si>
  <si>
    <t>電話番号／エリア</t>
    <rPh sb="0" eb="2">
      <t>デンワ</t>
    </rPh>
    <rPh sb="2" eb="4">
      <t>バンゴウ</t>
    </rPh>
    <phoneticPr fontId="2"/>
  </si>
  <si>
    <t>バイアル数</t>
    <rPh sb="4" eb="5">
      <t>スウ</t>
    </rPh>
    <phoneticPr fontId="2"/>
  </si>
  <si>
    <t>接種不可対象</t>
    <rPh sb="0" eb="2">
      <t>セッシュ</t>
    </rPh>
    <rPh sb="2" eb="4">
      <t>フカ</t>
    </rPh>
    <rPh sb="4" eb="6">
      <t>タイショウ</t>
    </rPh>
    <phoneticPr fontId="2"/>
  </si>
  <si>
    <t>妊婦</t>
    <rPh sb="0" eb="2">
      <t>ニンプ</t>
    </rPh>
    <phoneticPr fontId="2"/>
  </si>
  <si>
    <t>予約管理システム
ログインID</t>
    <rPh sb="0" eb="2">
      <t>ヨヤク</t>
    </rPh>
    <rPh sb="2" eb="4">
      <t>カンリ</t>
    </rPh>
    <phoneticPr fontId="2"/>
  </si>
  <si>
    <t>年齢制限</t>
    <rPh sb="0" eb="2">
      <t>ネンレイ</t>
    </rPh>
    <rPh sb="2" eb="4">
      <t>セイゲン</t>
    </rPh>
    <phoneticPr fontId="2"/>
  </si>
  <si>
    <t>下限</t>
    <rPh sb="0" eb="2">
      <t>カゲン</t>
    </rPh>
    <phoneticPr fontId="2"/>
  </si>
  <si>
    <t>上限</t>
    <rPh sb="0" eb="2">
      <t>ジョウゲン</t>
    </rPh>
    <phoneticPr fontId="2"/>
  </si>
  <si>
    <t>授乳婦</t>
    <rPh sb="0" eb="3">
      <t>ジュニュウフ</t>
    </rPh>
    <phoneticPr fontId="2"/>
  </si>
  <si>
    <t>接種期間</t>
    <rPh sb="0" eb="2">
      <t>セッシュ</t>
    </rPh>
    <rPh sb="2" eb="4">
      <t>キカン</t>
    </rPh>
    <phoneticPr fontId="2"/>
  </si>
  <si>
    <t>開始</t>
    <rPh sb="0" eb="2">
      <t>カイシ</t>
    </rPh>
    <phoneticPr fontId="2"/>
  </si>
  <si>
    <t>終了</t>
    <rPh sb="0" eb="2">
      <t>シュウリョウ</t>
    </rPh>
    <phoneticPr fontId="2"/>
  </si>
  <si>
    <t>ワクチン種別</t>
    <rPh sb="4" eb="6">
      <t>シュベツ</t>
    </rPh>
    <phoneticPr fontId="2"/>
  </si>
  <si>
    <t>特になし</t>
    <rPh sb="0" eb="1">
      <t>トク</t>
    </rPh>
    <phoneticPr fontId="2"/>
  </si>
  <si>
    <t>日付</t>
    <rPh sb="0" eb="2">
      <t>ヒヅケ</t>
    </rPh>
    <phoneticPr fontId="2"/>
  </si>
  <si>
    <t>曜日</t>
    <rPh sb="0" eb="2">
      <t>ヨウビ</t>
    </rPh>
    <phoneticPr fontId="2"/>
  </si>
  <si>
    <t>日計</t>
    <rPh sb="0" eb="2">
      <t>ニッケイ</t>
    </rPh>
    <phoneticPr fontId="2"/>
  </si>
  <si>
    <t>公・非</t>
    <rPh sb="0" eb="1">
      <t>コウ</t>
    </rPh>
    <rPh sb="2" eb="3">
      <t>ヒ</t>
    </rPh>
    <phoneticPr fontId="2"/>
  </si>
  <si>
    <t>計</t>
    <rPh sb="0" eb="1">
      <t>ケイ</t>
    </rPh>
    <phoneticPr fontId="2"/>
  </si>
  <si>
    <t>予約枠報告様式【記載例・要領】</t>
    <phoneticPr fontId="2"/>
  </si>
  <si>
    <t>ここから右のシートは熊本市で使用するため、申し訳ございませんが、各医療機関様でのご使用はできません。</t>
    <rPh sb="4" eb="5">
      <t>ミギ</t>
    </rPh>
    <rPh sb="10" eb="13">
      <t>クマモトシ</t>
    </rPh>
    <rPh sb="14" eb="16">
      <t>シヨウ</t>
    </rPh>
    <rPh sb="21" eb="22">
      <t>モウ</t>
    </rPh>
    <rPh sb="23" eb="24">
      <t>ワケ</t>
    </rPh>
    <rPh sb="32" eb="33">
      <t>カク</t>
    </rPh>
    <rPh sb="33" eb="35">
      <t>イリョウ</t>
    </rPh>
    <rPh sb="35" eb="37">
      <t>キカン</t>
    </rPh>
    <rPh sb="37" eb="38">
      <t>サマ</t>
    </rPh>
    <rPh sb="41" eb="43">
      <t>シヨウ</t>
    </rPh>
    <phoneticPr fontId="2"/>
  </si>
  <si>
    <t>〇△医院</t>
    <rPh sb="2" eb="4">
      <t>イイン</t>
    </rPh>
    <phoneticPr fontId="2"/>
  </si>
  <si>
    <t>▢☆区</t>
    <rPh sb="2" eb="3">
      <t>ク</t>
    </rPh>
    <phoneticPr fontId="2"/>
  </si>
  <si>
    <t>000-000-0000</t>
  </si>
  <si>
    <t>中川クリニック</t>
  </si>
  <si>
    <t>中央区</t>
  </si>
  <si>
    <t>096-356-6636</t>
  </si>
  <si>
    <t>駕町太田皮ふ科</t>
  </si>
  <si>
    <t>096-211-0200</t>
  </si>
  <si>
    <t>安政町メディカルクリニック</t>
  </si>
  <si>
    <t>096-356-0333</t>
  </si>
  <si>
    <t>小野・出来田内科医院</t>
  </si>
  <si>
    <t>096-355-7532</t>
  </si>
  <si>
    <t>なかがわ内科クリニック</t>
  </si>
  <si>
    <t>096-325-5050</t>
  </si>
  <si>
    <t>成尾整形外科病院</t>
  </si>
  <si>
    <t>096-371-1188</t>
  </si>
  <si>
    <t>花畑クリニック</t>
  </si>
  <si>
    <t>096-324-2861</t>
  </si>
  <si>
    <t>唐木クリニック</t>
  </si>
  <si>
    <t>096-366-1187</t>
  </si>
  <si>
    <t>大和クリニック</t>
  </si>
  <si>
    <t>096-364-5221</t>
  </si>
  <si>
    <t>西内科クリニック</t>
  </si>
  <si>
    <t>096-364-2636</t>
  </si>
  <si>
    <t>陣内病院</t>
  </si>
  <si>
    <t>096-363-0011</t>
  </si>
  <si>
    <t>村上クリニック</t>
  </si>
  <si>
    <t>096-354-1798</t>
  </si>
  <si>
    <t>室原内科・小児科</t>
  </si>
  <si>
    <t>096-364-3080</t>
  </si>
  <si>
    <t>宇土内科胃腸科医院</t>
  </si>
  <si>
    <t>096-364-7175</t>
  </si>
  <si>
    <t>水本整形外科・内科クリニック</t>
  </si>
  <si>
    <t>096-362-3311</t>
  </si>
  <si>
    <t>こくぶ内科・胃腸内科</t>
  </si>
  <si>
    <t>096-375-7100</t>
  </si>
  <si>
    <t>きはら循環器科内科</t>
  </si>
  <si>
    <t>096-343-0511</t>
  </si>
  <si>
    <t>小堀胃腸科外科</t>
  </si>
  <si>
    <t>096-344-1001</t>
  </si>
  <si>
    <t>しまだ内科クリニック</t>
  </si>
  <si>
    <t>096-341-1360</t>
  </si>
  <si>
    <t>野津原内科医院</t>
  </si>
  <si>
    <t>096-343-0720</t>
  </si>
  <si>
    <t>砥上内科胃腸科医院</t>
  </si>
  <si>
    <t>096-345-8211</t>
  </si>
  <si>
    <t>仁誠会クリニック黒髪</t>
  </si>
  <si>
    <t>096-345-6533</t>
  </si>
  <si>
    <t>水上医院</t>
  </si>
  <si>
    <t>096-343-2913</t>
  </si>
  <si>
    <t>医療法人尚和会龍田病院</t>
  </si>
  <si>
    <t>096-343-1463</t>
  </si>
  <si>
    <t>博愛会病院</t>
  </si>
  <si>
    <t>096-325-2233</t>
  </si>
  <si>
    <t>白石内科医院</t>
  </si>
  <si>
    <t>096-325-6630</t>
  </si>
  <si>
    <t>内尾土井クリニック</t>
  </si>
  <si>
    <t>096-352-3031</t>
  </si>
  <si>
    <t>武藤眼科・大久保内科</t>
  </si>
  <si>
    <t>096-343-3510</t>
  </si>
  <si>
    <t>伊東歯科口腔病院</t>
  </si>
  <si>
    <t>096-343-0377</t>
  </si>
  <si>
    <t>熊本内科病院</t>
  </si>
  <si>
    <t>096-356-5500</t>
  </si>
  <si>
    <t>すえふじ医院</t>
  </si>
  <si>
    <t>096-375-0375</t>
  </si>
  <si>
    <t>寒野整形外科医院</t>
  </si>
  <si>
    <t>096-363-2100</t>
  </si>
  <si>
    <t>きぬはら整形外科クリニック</t>
  </si>
  <si>
    <t>096-373-1377</t>
  </si>
  <si>
    <t>宮脇クリニック</t>
  </si>
  <si>
    <t>096-366-3181</t>
  </si>
  <si>
    <t>上村内科クリニック</t>
  </si>
  <si>
    <t>096-382-3888</t>
  </si>
  <si>
    <t>小山内科クリニック</t>
  </si>
  <si>
    <t>096-322-5809</t>
  </si>
  <si>
    <t>福永耳鼻咽喉科医院</t>
  </si>
  <si>
    <t>096-371-2101</t>
  </si>
  <si>
    <t>仁誠会クリニック新屋敷</t>
  </si>
  <si>
    <t>096-211-5151</t>
  </si>
  <si>
    <t>熊本整形外科病院</t>
  </si>
  <si>
    <t>096-366-3666</t>
  </si>
  <si>
    <t>松本外科内科医院</t>
  </si>
  <si>
    <t>096-352-0338</t>
  </si>
  <si>
    <t>くまもと令和クリニック</t>
  </si>
  <si>
    <t>096-354-0055</t>
  </si>
  <si>
    <t>すどう・きたの医院</t>
  </si>
  <si>
    <t>096-364-3635</t>
  </si>
  <si>
    <t>新町いえむらクリニック</t>
  </si>
  <si>
    <t>096-353-5656</t>
  </si>
  <si>
    <t>髙田千年クリニック</t>
  </si>
  <si>
    <t>096-351-3005</t>
  </si>
  <si>
    <t>サキサカ病院</t>
  </si>
  <si>
    <t>096-326-0303</t>
  </si>
  <si>
    <t>服部胃腸科</t>
  </si>
  <si>
    <t>096-325-2300</t>
  </si>
  <si>
    <t>福田病院</t>
  </si>
  <si>
    <t>096-322-2995</t>
  </si>
  <si>
    <t>浜崎医院</t>
  </si>
  <si>
    <t>096-352-0556</t>
  </si>
  <si>
    <t>川原胃腸科内科</t>
  </si>
  <si>
    <t>096-352-0945</t>
  </si>
  <si>
    <t>熊本泌尿器科病院</t>
  </si>
  <si>
    <t>096-354-6781</t>
  </si>
  <si>
    <t>くわみず病院</t>
  </si>
  <si>
    <t>096-381-2248</t>
  </si>
  <si>
    <t>佐伯内科クリニック</t>
  </si>
  <si>
    <t>096-349-8393</t>
  </si>
  <si>
    <t>赤星医院</t>
  </si>
  <si>
    <t>096-383-1251</t>
  </si>
  <si>
    <t>八木産婦人科医院</t>
  </si>
  <si>
    <t>096-383-2311</t>
  </si>
  <si>
    <t>水前寺皮フ科医院</t>
  </si>
  <si>
    <t>096-382-4551</t>
  </si>
  <si>
    <t>石原・伊牟田内科</t>
  </si>
  <si>
    <t>096-383-3448</t>
  </si>
  <si>
    <t>水前寺胃腸科外科</t>
  </si>
  <si>
    <t>096-384-1930</t>
  </si>
  <si>
    <t>水前寺内科循環器科</t>
  </si>
  <si>
    <t>096-384-1058</t>
  </si>
  <si>
    <t>井内科クリニック</t>
  </si>
  <si>
    <t>096-383-0291</t>
  </si>
  <si>
    <t>水前寺とうや病院</t>
  </si>
  <si>
    <t>096-384-2288</t>
  </si>
  <si>
    <t>神崎耳鼻咽喉科医院</t>
  </si>
  <si>
    <t>096-381-1773</t>
  </si>
  <si>
    <t>県庁前クリニック</t>
  </si>
  <si>
    <t>096-385-7168</t>
  </si>
  <si>
    <t>くまもと在宅クリニック</t>
  </si>
  <si>
    <t>096-381-1100</t>
  </si>
  <si>
    <t>小山胃腸科内科クリニック</t>
  </si>
  <si>
    <t>096-381-7273</t>
  </si>
  <si>
    <t>九州記念病院</t>
  </si>
  <si>
    <t>096-383-2121</t>
  </si>
  <si>
    <t>水前寺公園クリニック</t>
  </si>
  <si>
    <t>096-385-3335</t>
  </si>
  <si>
    <t>はくざんクリニック</t>
  </si>
  <si>
    <t>096-364-6060</t>
  </si>
  <si>
    <t>白山あらき胃腸科肛門科内科</t>
  </si>
  <si>
    <t>096-363-8880</t>
  </si>
  <si>
    <t>よやすクリニック</t>
  </si>
  <si>
    <t>096-322-0353</t>
  </si>
  <si>
    <t>あらき循環器内科</t>
  </si>
  <si>
    <t>096-346-0570</t>
  </si>
  <si>
    <t>医療法人出田会出田眼科病院</t>
  </si>
  <si>
    <t>沢田内科医院</t>
  </si>
  <si>
    <t>096-382-6401</t>
  </si>
  <si>
    <t>おびやま在宅クリニック</t>
  </si>
  <si>
    <t>096-297-7126</t>
  </si>
  <si>
    <t>帯山中央病院</t>
  </si>
  <si>
    <t>096-382-6111</t>
  </si>
  <si>
    <t>小島内科小児科医院</t>
  </si>
  <si>
    <t>096-381-9852</t>
  </si>
  <si>
    <t>みわクリニック</t>
  </si>
  <si>
    <t>096-381-6666</t>
  </si>
  <si>
    <t>熊本託麻台リハビリテーション病院</t>
  </si>
  <si>
    <t>096-381-5111</t>
  </si>
  <si>
    <t>堤整形外科クリニック</t>
  </si>
  <si>
    <t>096-361-1881</t>
  </si>
  <si>
    <t>くまもと森都総合病院</t>
  </si>
  <si>
    <t>096-364-6000</t>
  </si>
  <si>
    <t>大腸肛門病センター高野病院</t>
  </si>
  <si>
    <t>096-320-6500</t>
  </si>
  <si>
    <t>医療法人　竹下内科医院</t>
  </si>
  <si>
    <t>096-211-5171</t>
  </si>
  <si>
    <t>天神内科医院</t>
  </si>
  <si>
    <t>096-366-2233</t>
  </si>
  <si>
    <t>川野病院</t>
  </si>
  <si>
    <t>096-366-3275</t>
  </si>
  <si>
    <t>かみくまもと耳鼻咽喉科</t>
  </si>
  <si>
    <t>096-288-3387</t>
  </si>
  <si>
    <t>三浦内科クリニック</t>
  </si>
  <si>
    <t>096-323-0732</t>
  </si>
  <si>
    <t>緒方消化器内科</t>
  </si>
  <si>
    <t>096-353-2361</t>
  </si>
  <si>
    <t>やましろ医院</t>
  </si>
  <si>
    <t>096-343-1200</t>
  </si>
  <si>
    <t>鶴田胃腸科内科医院</t>
  </si>
  <si>
    <t>096-343-2801</t>
  </si>
  <si>
    <t>柏木医院</t>
  </si>
  <si>
    <t>096-343-5108</t>
  </si>
  <si>
    <t>柏田内科クリニック</t>
  </si>
  <si>
    <t>096-343-2555</t>
  </si>
  <si>
    <t>森永上野胃・腸・肛門科</t>
  </si>
  <si>
    <t>096-346-0111</t>
  </si>
  <si>
    <t>山崎内科</t>
  </si>
  <si>
    <t>096-371-5301</t>
  </si>
  <si>
    <t>佐田クリニック</t>
  </si>
  <si>
    <t>096-372-5577</t>
  </si>
  <si>
    <t>橋口医院</t>
  </si>
  <si>
    <t>096-364-2821</t>
  </si>
  <si>
    <t>くまもと青明病院</t>
  </si>
  <si>
    <t>096-366-2302</t>
  </si>
  <si>
    <t>江南病院</t>
  </si>
  <si>
    <t>096-375-1112</t>
  </si>
  <si>
    <t>せんだメディカルクリニック</t>
  </si>
  <si>
    <t>096-356-8223</t>
  </si>
  <si>
    <t>大林内科医院</t>
  </si>
  <si>
    <t>096-352-0045</t>
  </si>
  <si>
    <t>柴田内科・柴田整形外科</t>
  </si>
  <si>
    <t>096-359-1231</t>
  </si>
  <si>
    <t>尾田胃腸内科・内科</t>
  </si>
  <si>
    <t>096-375-0028</t>
  </si>
  <si>
    <t>桑原クリニック</t>
  </si>
  <si>
    <t>096-362-3511</t>
  </si>
  <si>
    <t>西村内科脳神経外科病院</t>
  </si>
  <si>
    <t>096-363-5111</t>
  </si>
  <si>
    <t>南熊本病院</t>
  </si>
  <si>
    <t>096-366-1268</t>
  </si>
  <si>
    <t>十善病院</t>
  </si>
  <si>
    <t>096-372-2688</t>
  </si>
  <si>
    <t>小沢医院</t>
  </si>
  <si>
    <t>096-371-2231</t>
  </si>
  <si>
    <t>はっとり小児科</t>
  </si>
  <si>
    <t>096-371-3122</t>
  </si>
  <si>
    <t>くまもと乳腺・胃腸外科病院</t>
  </si>
  <si>
    <t>096-366-1155</t>
  </si>
  <si>
    <t>田上心臓リハビリテーション病院</t>
  </si>
  <si>
    <t>096-354-5885</t>
  </si>
  <si>
    <t>田島内科クリニック</t>
  </si>
  <si>
    <t>096-325-3888</t>
  </si>
  <si>
    <t>明午橋内科クリニック</t>
  </si>
  <si>
    <t>096-353-5500</t>
  </si>
  <si>
    <t>独立行政法人国立病院機構熊本医療センター</t>
  </si>
  <si>
    <t>096-353-6501</t>
  </si>
  <si>
    <t>さくら通りクリニック</t>
  </si>
  <si>
    <t>096-274-3725</t>
  </si>
  <si>
    <t>林田クリニック</t>
  </si>
  <si>
    <t>096-379-7755</t>
  </si>
  <si>
    <t>医療法人日隈会　日隈病院</t>
  </si>
  <si>
    <t>096-378-3836</t>
  </si>
  <si>
    <t>前田内科医院</t>
  </si>
  <si>
    <t>096-364-3952</t>
  </si>
  <si>
    <t>外科内科池田医院</t>
  </si>
  <si>
    <t>096-378-2231</t>
  </si>
  <si>
    <t>八王寺町クリニック</t>
  </si>
  <si>
    <t>096-378-6880</t>
  </si>
  <si>
    <t>096-379-4600</t>
  </si>
  <si>
    <t>片瀬内科医院</t>
  </si>
  <si>
    <t>096-379-3111</t>
  </si>
  <si>
    <t>平成こどもクリニック</t>
  </si>
  <si>
    <t>096-370-6337</t>
  </si>
  <si>
    <t>表参道　吉田病院</t>
  </si>
  <si>
    <t>096-343-6161</t>
  </si>
  <si>
    <t>村田外科・胃腸科・ひふ科医院</t>
  </si>
  <si>
    <t>096-356-3232</t>
  </si>
  <si>
    <t>あけぼの第２クリニック</t>
  </si>
  <si>
    <t>096-353-2510</t>
  </si>
  <si>
    <t>村上内科循環器科医院</t>
  </si>
  <si>
    <t>096-353-6201</t>
  </si>
  <si>
    <t>直海内科クリニック</t>
  </si>
  <si>
    <t>096-352-6631</t>
  </si>
  <si>
    <t>熊本大学病院</t>
  </si>
  <si>
    <t>096-344-2111</t>
  </si>
  <si>
    <t>杉村病院</t>
  </si>
  <si>
    <t>096-372-3322</t>
  </si>
  <si>
    <t>熊本市医師会熊本地域医療センター</t>
  </si>
  <si>
    <t>096-363-3311</t>
  </si>
  <si>
    <t>阿部内科医院</t>
  </si>
  <si>
    <t>096-362-4008</t>
  </si>
  <si>
    <t>熊本脳神経外科病院</t>
  </si>
  <si>
    <t>096-372-3911</t>
  </si>
  <si>
    <t>上野クリニック</t>
  </si>
  <si>
    <t>096-371-2020</t>
  </si>
  <si>
    <t>さめしま整形外科医院</t>
  </si>
  <si>
    <t>096-345-3645</t>
  </si>
  <si>
    <t>嶋田病院</t>
  </si>
  <si>
    <t>096-324-3515</t>
  </si>
  <si>
    <t>寺原診療所</t>
  </si>
  <si>
    <t>096-323-4160</t>
  </si>
  <si>
    <t>亀川ひかるクリニック</t>
  </si>
  <si>
    <t>096-201-7414</t>
  </si>
  <si>
    <t>河野整形外科医院</t>
  </si>
  <si>
    <t>096-362-2811</t>
  </si>
  <si>
    <t>熊本ホームケアクリニック</t>
  </si>
  <si>
    <t>096-387-2918</t>
  </si>
  <si>
    <t>くまなんヒコクリニック</t>
  </si>
  <si>
    <t>096-370-2000</t>
  </si>
  <si>
    <t>くまもと内科クリニック</t>
  </si>
  <si>
    <t>096-342-4388</t>
  </si>
  <si>
    <t>さくらんぼこどもクリニック</t>
  </si>
  <si>
    <t>096-340-0415</t>
  </si>
  <si>
    <t>京町台クリニック</t>
  </si>
  <si>
    <t>096-202-7705</t>
  </si>
  <si>
    <t>熊本県厚生連診療所</t>
  </si>
  <si>
    <t>096-328-1256</t>
  </si>
  <si>
    <t>桜町クリニック</t>
  </si>
  <si>
    <t>096-312-1900</t>
  </si>
  <si>
    <t>山田眼科</t>
  </si>
  <si>
    <t>096-288-1656</t>
  </si>
  <si>
    <t>聖アンナレディスクリニック</t>
  </si>
  <si>
    <t>096-381-9670</t>
  </si>
  <si>
    <t>米村眼科医院</t>
  </si>
  <si>
    <t>096-382-7190</t>
  </si>
  <si>
    <t>京塚クリニック</t>
  </si>
  <si>
    <t>096-213-2511</t>
  </si>
  <si>
    <t>整形外科　金井クリニック</t>
  </si>
  <si>
    <t>096-227-7750</t>
  </si>
  <si>
    <t>竹下外科整形外科医院</t>
  </si>
  <si>
    <t>096-372-6411</t>
  </si>
  <si>
    <t>夢診療所</t>
  </si>
  <si>
    <t>096-214-8477</t>
  </si>
  <si>
    <t>まえはらクリニック</t>
  </si>
  <si>
    <t>096-373-1221</t>
  </si>
  <si>
    <t>くわみず病院附属平和クリニック</t>
  </si>
  <si>
    <t>096-371-4751</t>
  </si>
  <si>
    <t>メディカルスクエア九品寺クリニック</t>
  </si>
  <si>
    <t>096-364-1777</t>
  </si>
  <si>
    <t>医療法人社団　宮本会　宮本内科小児科医院</t>
  </si>
  <si>
    <t>096-325-7100</t>
  </si>
  <si>
    <t>山田外科クリニック</t>
  </si>
  <si>
    <t>096-352-5994</t>
  </si>
  <si>
    <t>水前寺耳鼻咽喉科クリニック</t>
  </si>
  <si>
    <t>096-381-3387</t>
  </si>
  <si>
    <t>本多内科医院</t>
  </si>
  <si>
    <t>096-381-2552</t>
  </si>
  <si>
    <t>日赤通り谷﨑ＭＡクリニック</t>
  </si>
  <si>
    <t>096-374-7878</t>
  </si>
  <si>
    <t>なかむら漢方内科</t>
  </si>
  <si>
    <t>096-211-5511</t>
  </si>
  <si>
    <t>ゆのはら産婦人科医院</t>
  </si>
  <si>
    <t>096-372-1110</t>
  </si>
  <si>
    <t>上水前寺つつみ整形外科</t>
  </si>
  <si>
    <t>096-383-0223</t>
  </si>
  <si>
    <t>芹川消化器内科クリニック</t>
  </si>
  <si>
    <t>東区</t>
  </si>
  <si>
    <t>096-368-3926</t>
  </si>
  <si>
    <t>虹の里クリニック</t>
  </si>
  <si>
    <t>096-285-7707</t>
  </si>
  <si>
    <t>とだか内科クリニック</t>
  </si>
  <si>
    <t>096-379-7500</t>
  </si>
  <si>
    <t>にしだ整形外科</t>
  </si>
  <si>
    <t>096-370-3310</t>
  </si>
  <si>
    <t>医療法人腎生会　中央仁クリニック</t>
  </si>
  <si>
    <t>096-334-6655</t>
  </si>
  <si>
    <t>岡﨑クリニック</t>
  </si>
  <si>
    <t>096-385-0055</t>
  </si>
  <si>
    <t>西村内科医院</t>
  </si>
  <si>
    <t>096-214-7001</t>
  </si>
  <si>
    <t>たかき消化器内科</t>
  </si>
  <si>
    <t>096-331-3113</t>
  </si>
  <si>
    <t>花立クリニック</t>
  </si>
  <si>
    <t>096-365-7855</t>
  </si>
  <si>
    <t>悠愛病院</t>
  </si>
  <si>
    <t>096-378-3355</t>
  </si>
  <si>
    <t>渡辺医院</t>
  </si>
  <si>
    <t>096-378-7330</t>
  </si>
  <si>
    <t>そのだ脳神経外科消化器内科</t>
  </si>
  <si>
    <t>096-379-3888</t>
  </si>
  <si>
    <t>いちょうの森クリニック</t>
  </si>
  <si>
    <t>096-201-8700</t>
  </si>
  <si>
    <t>くまもと江津湖療育医療センター</t>
  </si>
  <si>
    <t>096-370-0501</t>
  </si>
  <si>
    <t>やまもと内科・心療内科</t>
  </si>
  <si>
    <t>096-383-3831</t>
  </si>
  <si>
    <t>定永耳鼻咽喉科クリニック</t>
  </si>
  <si>
    <t>096-386-2855</t>
  </si>
  <si>
    <t>越山眼科医院</t>
  </si>
  <si>
    <t>096-368-2468</t>
  </si>
  <si>
    <t>いちぐちクリニック</t>
  </si>
  <si>
    <t>096-331-3770</t>
  </si>
  <si>
    <t>つきで整形外科</t>
  </si>
  <si>
    <t>096-213-1666</t>
  </si>
  <si>
    <t>杉耳鼻咽喉科医院</t>
  </si>
  <si>
    <t>096-383-3087</t>
  </si>
  <si>
    <t>吉永クリニック</t>
  </si>
  <si>
    <t>096-383-3000</t>
  </si>
  <si>
    <t>おかもとクリニック</t>
  </si>
  <si>
    <t>ニキハーティーホスピタル</t>
  </si>
  <si>
    <t>096-384-3111</t>
  </si>
  <si>
    <t>松原リウマチ科整形外科</t>
  </si>
  <si>
    <t>096-214-0551</t>
  </si>
  <si>
    <t>長嶺そよかぜクリニック</t>
  </si>
  <si>
    <t>096-285-4121</t>
  </si>
  <si>
    <t>福島循環器科内科医院</t>
  </si>
  <si>
    <t>096-367-9655</t>
  </si>
  <si>
    <t>健軍熊本泌尿器科</t>
  </si>
  <si>
    <t>096-331-7477</t>
  </si>
  <si>
    <t>中村内科医院</t>
  </si>
  <si>
    <t>096-367-0701</t>
  </si>
  <si>
    <t>庄野循環器科内科医院</t>
  </si>
  <si>
    <t>096-331-3777</t>
  </si>
  <si>
    <t>山本内科クリニック</t>
  </si>
  <si>
    <t>096-331-5511</t>
  </si>
  <si>
    <t>くまもと成仁病院</t>
  </si>
  <si>
    <t>096-380-7011</t>
  </si>
  <si>
    <t>仁誠会クリニックながみね</t>
  </si>
  <si>
    <t>096-331-2211</t>
  </si>
  <si>
    <t>ながみね田村整形外科</t>
  </si>
  <si>
    <t>096-331-3210</t>
  </si>
  <si>
    <t>山本皮膚科クリニック</t>
  </si>
  <si>
    <t>096-331-1010</t>
  </si>
  <si>
    <t>さかぐち小児科医院</t>
  </si>
  <si>
    <t>096-331-7772</t>
  </si>
  <si>
    <t>田中内科クリニック</t>
  </si>
  <si>
    <t>096-388-1122</t>
  </si>
  <si>
    <t>東熊クリニック</t>
  </si>
  <si>
    <t>096-365-0033</t>
  </si>
  <si>
    <t>川口内科クリニック</t>
  </si>
  <si>
    <t>096-214-0055</t>
  </si>
  <si>
    <t>成田クリニック</t>
  </si>
  <si>
    <t>096-363-7771</t>
  </si>
  <si>
    <t>豊田消化器外科医院</t>
  </si>
  <si>
    <t>096-371-4835</t>
  </si>
  <si>
    <t>坂本内科循環器科医院</t>
  </si>
  <si>
    <t>096-366-2580</t>
  </si>
  <si>
    <t>江津耳鼻咽喉科・アレルギー科クリニック</t>
  </si>
  <si>
    <t>096-370-8770</t>
  </si>
  <si>
    <t>グレースメディカルクリニック</t>
  </si>
  <si>
    <t>096-360-9013</t>
  </si>
  <si>
    <t>平山ハートクリニック</t>
  </si>
  <si>
    <t>096-367-8080</t>
  </si>
  <si>
    <t>桜木頭痛クリニック</t>
  </si>
  <si>
    <t>096-277-7070</t>
  </si>
  <si>
    <t>山口胃腸科</t>
  </si>
  <si>
    <t>096-349-8336</t>
  </si>
  <si>
    <t>魚返外科胃腸科医院</t>
  </si>
  <si>
    <t>096-381-0805</t>
  </si>
  <si>
    <t>桜十字熊本東病院</t>
  </si>
  <si>
    <t>096-383-5555</t>
  </si>
  <si>
    <t>小柳病院</t>
  </si>
  <si>
    <t>096-369-3811</t>
  </si>
  <si>
    <t>たぐち整形外科クリニック</t>
  </si>
  <si>
    <t>096-331-4976</t>
  </si>
  <si>
    <t>むらかみ内科クリニック</t>
  </si>
  <si>
    <t>096-331-2551</t>
  </si>
  <si>
    <t>守屋医院</t>
  </si>
  <si>
    <t>096-214-0177</t>
  </si>
  <si>
    <t>わかばクリニック</t>
  </si>
  <si>
    <t>096-285-6014</t>
  </si>
  <si>
    <t>とくなが内科胃腸科外科クリニック</t>
  </si>
  <si>
    <t>096-368-2896</t>
  </si>
  <si>
    <t>東部クリニック</t>
  </si>
  <si>
    <t>096-369-3331</t>
  </si>
  <si>
    <t>秋津レークタウンクリニック</t>
  </si>
  <si>
    <t>096-368-6007</t>
  </si>
  <si>
    <t>よしむた総合診療所</t>
  </si>
  <si>
    <t>096-380-5442</t>
  </si>
  <si>
    <t>くまもと悠心病院</t>
  </si>
  <si>
    <t>096-389-1882</t>
  </si>
  <si>
    <t>きらクリニック</t>
  </si>
  <si>
    <t>096-380-6696</t>
  </si>
  <si>
    <t>戸山・横田医院</t>
  </si>
  <si>
    <t>096-365-2222</t>
  </si>
  <si>
    <t>おみね田中クリニック</t>
  </si>
  <si>
    <t>096-331-0303</t>
  </si>
  <si>
    <t>くまもと麻酔科クリニック</t>
  </si>
  <si>
    <t>096-360-0500</t>
  </si>
  <si>
    <t>宮竹小児科医院</t>
  </si>
  <si>
    <t>096-360-2260</t>
  </si>
  <si>
    <t>清田循環器科内科医院</t>
  </si>
  <si>
    <t>096-365-3322</t>
  </si>
  <si>
    <t>内科・熊本クリニック</t>
  </si>
  <si>
    <t>096-367-4681</t>
  </si>
  <si>
    <t>つるはらクリニック</t>
  </si>
  <si>
    <t>096-227-7100</t>
  </si>
  <si>
    <t>096-368-6110</t>
  </si>
  <si>
    <t>赤坂クリニック</t>
  </si>
  <si>
    <t>096-367-6980</t>
  </si>
  <si>
    <t>本庄内科病院</t>
  </si>
  <si>
    <t>096-368-2811</t>
  </si>
  <si>
    <t>もとむら小児クリニック</t>
  </si>
  <si>
    <t>096-365-7711</t>
  </si>
  <si>
    <t>片岡整形外科医院</t>
  </si>
  <si>
    <t>096-368-3259</t>
  </si>
  <si>
    <t>川口消化器内科</t>
  </si>
  <si>
    <t>096-382-3100</t>
  </si>
  <si>
    <t>藤川医院</t>
  </si>
  <si>
    <t>096-368-2447</t>
  </si>
  <si>
    <t>聚楽内科クリニック</t>
  </si>
  <si>
    <t>096-387-2277</t>
  </si>
  <si>
    <t>冬田循環器科内科医院</t>
  </si>
  <si>
    <t>096-389-0030</t>
  </si>
  <si>
    <t>窪田病院</t>
  </si>
  <si>
    <t>096-380-2038</t>
  </si>
  <si>
    <t>足立・有馬小児科神経内科</t>
  </si>
  <si>
    <t>096-349-1717</t>
  </si>
  <si>
    <t>あおぞら在宅クリニック</t>
  </si>
  <si>
    <t>096-388-2200</t>
  </si>
  <si>
    <t>とくべ内科クリニック</t>
  </si>
  <si>
    <t>096-380-1030</t>
  </si>
  <si>
    <t>前田胃腸科・内科クリニック</t>
  </si>
  <si>
    <t>096-386-8686</t>
  </si>
  <si>
    <t>熊本県赤十字血液センター</t>
  </si>
  <si>
    <t>096-384-6000</t>
  </si>
  <si>
    <t>熊本赤十字病院</t>
  </si>
  <si>
    <t>096-384-2111</t>
  </si>
  <si>
    <t>日本赤十字社熊本健康管理センター</t>
  </si>
  <si>
    <t>096-384-3100</t>
  </si>
  <si>
    <t>もりの木クリニック</t>
  </si>
  <si>
    <t>096-387-3212</t>
  </si>
  <si>
    <t>よしむらクリニック　内科・糖尿病内科</t>
  </si>
  <si>
    <t>096-282-8300</t>
  </si>
  <si>
    <t>ながみね耳鼻咽喉科クリニック</t>
  </si>
  <si>
    <t>096-388-8787</t>
  </si>
  <si>
    <t>たしま整形外科クリニック</t>
  </si>
  <si>
    <t>096-366-5500</t>
  </si>
  <si>
    <t>熊本県総合保健センター</t>
  </si>
  <si>
    <t>096-365-8800</t>
  </si>
  <si>
    <t>熊本市立熊本市民病院</t>
  </si>
  <si>
    <t>096-365-1711</t>
  </si>
  <si>
    <t>きたの胃腸科内科クリニック</t>
  </si>
  <si>
    <t>096-367-2525</t>
  </si>
  <si>
    <t>自衛隊熊本病院</t>
  </si>
  <si>
    <t>096-368-5113</t>
  </si>
  <si>
    <t>いずみクリニック　胃腸科・内科</t>
  </si>
  <si>
    <t>096-365-9000</t>
  </si>
  <si>
    <t>武藤泌尿器科クリニック</t>
  </si>
  <si>
    <t>096-365-0511</t>
  </si>
  <si>
    <t>町野胃腸科外科</t>
  </si>
  <si>
    <t>096-369-8071</t>
  </si>
  <si>
    <t>医療法人財団聖十字会　西日本病院</t>
  </si>
  <si>
    <t>096-380-1111</t>
  </si>
  <si>
    <t>比企病院</t>
  </si>
  <si>
    <t>096-381-5151</t>
  </si>
  <si>
    <t>三井小児科医院</t>
  </si>
  <si>
    <t>096-369-4848</t>
  </si>
  <si>
    <t>原口循環器科内科医院</t>
  </si>
  <si>
    <t>096-383-3880</t>
  </si>
  <si>
    <t>保田窪整形外科病院</t>
  </si>
  <si>
    <t>096-381-8711</t>
  </si>
  <si>
    <t>鶴田病院</t>
  </si>
  <si>
    <t>096-382-0500</t>
  </si>
  <si>
    <t>山田内科医院</t>
  </si>
  <si>
    <t>096-382-2700</t>
  </si>
  <si>
    <t>えず総合診療所（旧えがしらクリニック）</t>
  </si>
  <si>
    <t>096-214-8787</t>
  </si>
  <si>
    <t>ウィメンズクリニック　グリーンヒル</t>
  </si>
  <si>
    <t>096-360-5511</t>
  </si>
  <si>
    <t>桑原産科婦人科医院</t>
  </si>
  <si>
    <t>096-365-4103</t>
  </si>
  <si>
    <t>平岡内科クリニック</t>
  </si>
  <si>
    <t>096-340-8617</t>
  </si>
  <si>
    <t>宇野耳鼻咽喉科・アレルギー科医院</t>
  </si>
  <si>
    <t>096-368-2628</t>
  </si>
  <si>
    <t>健軍クリニック</t>
  </si>
  <si>
    <t>096-367-6666</t>
  </si>
  <si>
    <t>田上内科クリニック</t>
  </si>
  <si>
    <t>096-214-1011</t>
  </si>
  <si>
    <t>ほんだ耳鼻咽喉科医院</t>
  </si>
  <si>
    <t>096-213-1008</t>
  </si>
  <si>
    <t>いとう整形外科</t>
  </si>
  <si>
    <t>096-382-1122</t>
  </si>
  <si>
    <t>ソラクリニック</t>
  </si>
  <si>
    <t>096-273-9050</t>
  </si>
  <si>
    <t>ピネル記念病院</t>
  </si>
  <si>
    <t>096-368-3930</t>
  </si>
  <si>
    <t>みうら小児科クリニック</t>
  </si>
  <si>
    <t>096-379-0055</t>
  </si>
  <si>
    <t>ひぐち小児科・小児外科</t>
  </si>
  <si>
    <t>096-331-0021</t>
  </si>
  <si>
    <t>みやざきこどもクリニック</t>
  </si>
  <si>
    <t>096-368-0390</t>
  </si>
  <si>
    <t>翼ハロー歯科・内科診療所</t>
  </si>
  <si>
    <t>096-243-0182</t>
  </si>
  <si>
    <t>なかむら皮ふ科形成外科</t>
  </si>
  <si>
    <t>096-234-6100</t>
  </si>
  <si>
    <t>熊本東耳鼻咽喉科クリニック</t>
  </si>
  <si>
    <t>096-367-8688</t>
  </si>
  <si>
    <t>堀尾内科医院</t>
  </si>
  <si>
    <t>西区</t>
  </si>
  <si>
    <t>096-276-1515</t>
  </si>
  <si>
    <t>聖ケ塔病院</t>
  </si>
  <si>
    <t>096-276-1151</t>
  </si>
  <si>
    <t>稲葉内科医院</t>
  </si>
  <si>
    <t>096-352-3427</t>
  </si>
  <si>
    <t>おがた小児科</t>
  </si>
  <si>
    <t>096-326-5411</t>
  </si>
  <si>
    <t>石神クリニック</t>
  </si>
  <si>
    <t>096-322-6018</t>
  </si>
  <si>
    <t>出町内科</t>
  </si>
  <si>
    <t>096-322-7752</t>
  </si>
  <si>
    <t>永知医院</t>
  </si>
  <si>
    <t>096-353-5087</t>
  </si>
  <si>
    <t>立石内科</t>
  </si>
  <si>
    <t>096-322-6565</t>
  </si>
  <si>
    <t>浦本医院</t>
  </si>
  <si>
    <t>096-352-2960</t>
  </si>
  <si>
    <t>春日クリニック</t>
  </si>
  <si>
    <t>096-351-7151</t>
  </si>
  <si>
    <t>杉野クリニック</t>
  </si>
  <si>
    <t>096-352-8247</t>
  </si>
  <si>
    <t>三宅クリニック</t>
  </si>
  <si>
    <t>096-329-5600</t>
  </si>
  <si>
    <t>上熊本内科</t>
  </si>
  <si>
    <t>096-325-1331</t>
  </si>
  <si>
    <t>イエズスの聖心病院</t>
  </si>
  <si>
    <t>096-352-7181</t>
  </si>
  <si>
    <t>たなか益田クリニック</t>
  </si>
  <si>
    <t>096-352-0131</t>
  </si>
  <si>
    <t>整形外科 内科 糖尿病代謝内科　かみくまクリニック</t>
  </si>
  <si>
    <t>096-351-1377</t>
  </si>
  <si>
    <t>佐藤医院</t>
  </si>
  <si>
    <t>096-355-0200</t>
  </si>
  <si>
    <t>くどう皮ふ科医院</t>
  </si>
  <si>
    <t>096-324-7011</t>
  </si>
  <si>
    <t>末次内科</t>
  </si>
  <si>
    <t>096-329-4755</t>
  </si>
  <si>
    <t>上代成城病院</t>
  </si>
  <si>
    <t>096-356-1515</t>
  </si>
  <si>
    <t>みずもとこどもクリニック</t>
  </si>
  <si>
    <t>096-325-1238</t>
  </si>
  <si>
    <t>西部脳神経外科内科</t>
  </si>
  <si>
    <t>096-329-6611</t>
  </si>
  <si>
    <t>医療法人敬愛会城山病院</t>
  </si>
  <si>
    <t>096-329-7878</t>
  </si>
  <si>
    <t>かたおか整形外科・リウマチ科</t>
  </si>
  <si>
    <t>096-329-2222</t>
  </si>
  <si>
    <t>三和クリニック</t>
  </si>
  <si>
    <t>096-329-6777</t>
  </si>
  <si>
    <t>医療法人社団御幸会　夢眠クリニック熊本西</t>
  </si>
  <si>
    <t>096-329-8818</t>
  </si>
  <si>
    <t>城山耳鼻咽喉科</t>
  </si>
  <si>
    <t>096-329-0888</t>
  </si>
  <si>
    <t>かねみつ胃腸科外科医院</t>
  </si>
  <si>
    <t>096-326-1500</t>
  </si>
  <si>
    <t>緒方脳神経外科医院</t>
  </si>
  <si>
    <t>096-353-5300</t>
  </si>
  <si>
    <t>村上耳鼻咽喉科医院</t>
  </si>
  <si>
    <t>096-351-8733</t>
  </si>
  <si>
    <t>中村整形外科</t>
  </si>
  <si>
    <t>096-323-7770</t>
  </si>
  <si>
    <t>ひらやま整形外科クリニック</t>
  </si>
  <si>
    <t>096-329-5000</t>
  </si>
  <si>
    <t>田嶋外科内科医院</t>
  </si>
  <si>
    <t>096-355-6900</t>
  </si>
  <si>
    <t>熊本田崎クリニック</t>
  </si>
  <si>
    <t>096-211-0011</t>
  </si>
  <si>
    <t>田島医院</t>
  </si>
  <si>
    <t>096-352-2433</t>
  </si>
  <si>
    <t>山口病院</t>
  </si>
  <si>
    <t>096-356-0666</t>
  </si>
  <si>
    <t>イオンタウン田崎総合診療クリニック</t>
  </si>
  <si>
    <t>096-353-2200</t>
  </si>
  <si>
    <t>えとう小児科クリニック</t>
  </si>
  <si>
    <t>096-351-8282</t>
  </si>
  <si>
    <t>医療法人金澤会　青磁野リハビリテーション病院</t>
  </si>
  <si>
    <t>096-354-1731</t>
  </si>
  <si>
    <t>しまさきバス通り総合内科クリニック</t>
  </si>
  <si>
    <t>096-288-4149</t>
  </si>
  <si>
    <t>島崎井上クリニック</t>
  </si>
  <si>
    <t>096-322-8333</t>
  </si>
  <si>
    <t>医療法人聖粒会慈恵病院</t>
  </si>
  <si>
    <t>096-355-6131</t>
  </si>
  <si>
    <t>山下内科医院</t>
  </si>
  <si>
    <t>096-322-6511</t>
  </si>
  <si>
    <t>すえなが婦人科・産科クリニック</t>
  </si>
  <si>
    <t>096-352-7280</t>
  </si>
  <si>
    <t>池沢小児科医院</t>
  </si>
  <si>
    <t>096-354-6123</t>
  </si>
  <si>
    <t>蓮台寺クリニック</t>
  </si>
  <si>
    <t>096-355-2810</t>
  </si>
  <si>
    <t>桜が丘病院</t>
  </si>
  <si>
    <t>096-352-6264</t>
  </si>
  <si>
    <t>天野整形外科皮ふ科医院</t>
  </si>
  <si>
    <t>096-326-2002</t>
  </si>
  <si>
    <t>アラキ整形外科</t>
  </si>
  <si>
    <t>096-326-8000</t>
  </si>
  <si>
    <t>城間整形外科</t>
  </si>
  <si>
    <t>096-311-2800</t>
  </si>
  <si>
    <t>はせがわクリニック</t>
  </si>
  <si>
    <t>096-322-7701</t>
  </si>
  <si>
    <t>花園内科クリニック</t>
  </si>
  <si>
    <t>096-325-0800</t>
  </si>
  <si>
    <t>出町おがたこどもクリニック</t>
  </si>
  <si>
    <t>096-351-4970</t>
  </si>
  <si>
    <t>田崎橋耳鼻咽喉科クリニック</t>
  </si>
  <si>
    <t>096-354-1133</t>
  </si>
  <si>
    <t>外間整形外科医院</t>
  </si>
  <si>
    <t>096-352-7277</t>
  </si>
  <si>
    <t>みゆき天明クリニック</t>
  </si>
  <si>
    <t>南区</t>
  </si>
  <si>
    <t>096-223-1000</t>
  </si>
  <si>
    <t>有明海リハビリテーションクリニック</t>
  </si>
  <si>
    <t>096-223-2175</t>
  </si>
  <si>
    <t>あきた病院</t>
  </si>
  <si>
    <t>096-227-1611</t>
  </si>
  <si>
    <t>森病院</t>
  </si>
  <si>
    <t>096-354-0177</t>
  </si>
  <si>
    <t>北野小児科医院</t>
  </si>
  <si>
    <t>096-352-8990</t>
  </si>
  <si>
    <t>楢原医院</t>
  </si>
  <si>
    <t>096-354-5768</t>
  </si>
  <si>
    <t>済生会熊本病院</t>
  </si>
  <si>
    <t>096-351-8000</t>
  </si>
  <si>
    <t>國武整形外科医院</t>
  </si>
  <si>
    <t>096-323-9290</t>
  </si>
  <si>
    <t>近見医院</t>
  </si>
  <si>
    <t>096-358-1008</t>
  </si>
  <si>
    <t>熊本循環器科病院</t>
  </si>
  <si>
    <t>096-378-0345</t>
  </si>
  <si>
    <t>後藤内科クリニック</t>
  </si>
  <si>
    <t>096-370-1110</t>
  </si>
  <si>
    <t>御幸病院</t>
  </si>
  <si>
    <t>096-378-1166</t>
  </si>
  <si>
    <t>桜十字病院</t>
  </si>
  <si>
    <t>096-378-1111</t>
  </si>
  <si>
    <t>ひまわり在宅クリニック</t>
  </si>
  <si>
    <t>096-285-3251</t>
  </si>
  <si>
    <t>しおや内科・内視鏡クリニック</t>
  </si>
  <si>
    <t>096-377-5408</t>
  </si>
  <si>
    <t>佐々木脳神経外科</t>
  </si>
  <si>
    <t>096-358-7814</t>
  </si>
  <si>
    <t>土井内科クリニック</t>
  </si>
  <si>
    <t>096-227-1818</t>
  </si>
  <si>
    <t>宇土泌尿器科内科クリニック</t>
  </si>
  <si>
    <t>096-227-0788</t>
  </si>
  <si>
    <t>東病院</t>
  </si>
  <si>
    <t>096-378-2222</t>
  </si>
  <si>
    <t>しみず整形外科内科クリニック</t>
  </si>
  <si>
    <t>096-378-1822</t>
  </si>
  <si>
    <t>前田産婦人科医院</t>
  </si>
  <si>
    <t>096-378-8010</t>
  </si>
  <si>
    <t>平成とうや病院</t>
  </si>
  <si>
    <t>096-379-0108</t>
  </si>
  <si>
    <t>さくら小児科</t>
  </si>
  <si>
    <t>096-379-6573</t>
  </si>
  <si>
    <t>下田クリニック</t>
  </si>
  <si>
    <t xml:space="preserve">	0964-28-2001</t>
  </si>
  <si>
    <t>たまのい内科クリニック</t>
  </si>
  <si>
    <t>0964-28-1555</t>
  </si>
  <si>
    <t>宗像医院</t>
  </si>
  <si>
    <t>0964-28-3188</t>
  </si>
  <si>
    <t>小林病院</t>
  </si>
  <si>
    <t>0964-28-2025</t>
  </si>
  <si>
    <t>熊本光洋台病院</t>
  </si>
  <si>
    <t>0964-28-6000</t>
  </si>
  <si>
    <t>和漢堂　松田医院</t>
  </si>
  <si>
    <t>0964-28-3331</t>
  </si>
  <si>
    <t>くまもと南部広域病院</t>
  </si>
  <si>
    <t>0964-28-2555</t>
  </si>
  <si>
    <t>和田医院</t>
  </si>
  <si>
    <t>096-223-0019</t>
  </si>
  <si>
    <t>牧内科循環器科医院</t>
  </si>
  <si>
    <t>096-357-9007</t>
  </si>
  <si>
    <t>三隅医院</t>
  </si>
  <si>
    <t>096-357-9446</t>
  </si>
  <si>
    <t>川尻尾﨑内科</t>
  </si>
  <si>
    <t>096-357-9115</t>
  </si>
  <si>
    <t>土井医院</t>
  </si>
  <si>
    <t>096-223-0252</t>
  </si>
  <si>
    <t>熊本中央病院</t>
  </si>
  <si>
    <t>096-370-3111</t>
  </si>
  <si>
    <t>石川整形外科リウマチ科</t>
  </si>
  <si>
    <t>096-379-6800</t>
  </si>
  <si>
    <t>ささおか整形外科リハビリテーションクリニック</t>
  </si>
  <si>
    <t>096-334-3111</t>
  </si>
  <si>
    <t>原口胃腸科内科クリニック</t>
  </si>
  <si>
    <t>096-370-2088</t>
  </si>
  <si>
    <t>なかの耳鼻咽喉科アレルギー科クリニック</t>
  </si>
  <si>
    <t>096-370-6000</t>
  </si>
  <si>
    <t>こう内科循環器科医院</t>
  </si>
  <si>
    <t>096-379-2323</t>
  </si>
  <si>
    <t>熊本第一病院</t>
  </si>
  <si>
    <t>096-370-7333</t>
  </si>
  <si>
    <t>しもむらクリニック</t>
  </si>
  <si>
    <t>096-358-8666</t>
  </si>
  <si>
    <t>いずみ整形外科</t>
  </si>
  <si>
    <t>096-358-7000</t>
  </si>
  <si>
    <t>医療法人　憲和会　南部中央病院</t>
  </si>
  <si>
    <t>096-357-3322</t>
  </si>
  <si>
    <t>大宮整形外科医院</t>
  </si>
  <si>
    <t>096-358-3166</t>
  </si>
  <si>
    <t>永田耳鼻咽喉科医院</t>
  </si>
  <si>
    <t>胃腸科・内科こうせいクリニック</t>
  </si>
  <si>
    <t>096-357-5511</t>
  </si>
  <si>
    <t>あけぼのクリニック</t>
  </si>
  <si>
    <t>096-358-7211</t>
  </si>
  <si>
    <t>虹クリニック</t>
  </si>
  <si>
    <t>096-357-7500</t>
  </si>
  <si>
    <t>片岡内科医院</t>
  </si>
  <si>
    <t>096-357-8155</t>
  </si>
  <si>
    <t>木村胃腸科内科医院</t>
  </si>
  <si>
    <t>096-357-5221</t>
  </si>
  <si>
    <t>熊本バースクリニック</t>
  </si>
  <si>
    <t>096-320-2334</t>
  </si>
  <si>
    <t>石原外科胃腸科医院</t>
  </si>
  <si>
    <t>096-357-9201</t>
  </si>
  <si>
    <t>にしくまもと病院</t>
  </si>
  <si>
    <t>096-358-1118</t>
  </si>
  <si>
    <t>とみあい内科クリニック</t>
  </si>
  <si>
    <t>096-288-3133</t>
  </si>
  <si>
    <t>熊本県立こころの医療センター</t>
  </si>
  <si>
    <t>096-357-2151</t>
  </si>
  <si>
    <t>前野胃腸科クリニック</t>
  </si>
  <si>
    <t>096-370-1511</t>
  </si>
  <si>
    <t>おがた胃腸科内科</t>
  </si>
  <si>
    <t>096-212-3933</t>
  </si>
  <si>
    <t>たけの胃腸科内科</t>
  </si>
  <si>
    <t>096-320-2555</t>
  </si>
  <si>
    <t>夕診クリニック</t>
  </si>
  <si>
    <t>096-357-8888</t>
  </si>
  <si>
    <t>医療法人あいこう会　あいこう泌尿器科・内科クリニック</t>
  </si>
  <si>
    <t>096-334-2700</t>
  </si>
  <si>
    <t>ふじの医院</t>
  </si>
  <si>
    <t>096-214-8990</t>
  </si>
  <si>
    <t>良町ふくしまクリニック</t>
  </si>
  <si>
    <t>096-370-0211</t>
  </si>
  <si>
    <t>ぺえ小児科内科医院</t>
  </si>
  <si>
    <t>096-227-3163</t>
  </si>
  <si>
    <t>甲斐整形外科</t>
  </si>
  <si>
    <t>096-285-6751</t>
  </si>
  <si>
    <t>大隈整形外科医院</t>
  </si>
  <si>
    <t>0964-28-6600</t>
  </si>
  <si>
    <t>武田整形外科</t>
  </si>
  <si>
    <t>096-377-6501</t>
  </si>
  <si>
    <t>六反田内科・循環器科</t>
  </si>
  <si>
    <t>096-358-6010</t>
  </si>
  <si>
    <t>ヤマサキ胃腸科クリニック</t>
  </si>
  <si>
    <t>096-379-6151</t>
  </si>
  <si>
    <t>瀬口医院　ささ小児科</t>
  </si>
  <si>
    <t>096-357-9475</t>
  </si>
  <si>
    <t>橋本整形外科内科</t>
  </si>
  <si>
    <t>北区</t>
  </si>
  <si>
    <t>096-272-0052</t>
  </si>
  <si>
    <t>弓削病院</t>
  </si>
  <si>
    <t>096-338-3838</t>
  </si>
  <si>
    <t>中嶋内科</t>
  </si>
  <si>
    <t>096-245-0005</t>
  </si>
  <si>
    <t>みつぐまち診療所</t>
  </si>
  <si>
    <t>096-323-6122</t>
  </si>
  <si>
    <t>城北胃腸科内科クリニック</t>
  </si>
  <si>
    <t>096-341-5050</t>
  </si>
  <si>
    <t>熊本機能病院</t>
  </si>
  <si>
    <t>096-345-8111</t>
  </si>
  <si>
    <t>北部病院</t>
  </si>
  <si>
    <t>096-245-1115</t>
  </si>
  <si>
    <t>よもぎクリニック</t>
  </si>
  <si>
    <t>096-275-6088</t>
  </si>
  <si>
    <t>くまもと成城病院</t>
  </si>
  <si>
    <t>096-344-3311</t>
  </si>
  <si>
    <t>医療法人　朝日野会　朝日野総合病院</t>
  </si>
  <si>
    <t>096-344-3000</t>
  </si>
  <si>
    <t>医療法人　寺尾病院</t>
  </si>
  <si>
    <t>096-272-0601</t>
  </si>
  <si>
    <t>清田産婦人科医院</t>
  </si>
  <si>
    <t>096-273-4111</t>
  </si>
  <si>
    <t>植木いまふじクリニック</t>
  </si>
  <si>
    <t>096-272-5100</t>
  </si>
  <si>
    <t>熊本市立植木病院</t>
  </si>
  <si>
    <t>096-273-2111</t>
  </si>
  <si>
    <t>桑原内科小児科医院</t>
  </si>
  <si>
    <t>096-273-3330</t>
  </si>
  <si>
    <t>師井医院</t>
  </si>
  <si>
    <t>096-272-0030</t>
  </si>
  <si>
    <t>中垣胃腸科医院</t>
  </si>
  <si>
    <t>096-273-1555</t>
  </si>
  <si>
    <t>新生整形外科医院</t>
  </si>
  <si>
    <t>096-274-6253</t>
  </si>
  <si>
    <t>藤田外科医院</t>
  </si>
  <si>
    <t>096-272-1527</t>
  </si>
  <si>
    <t>いちもり内科・糖尿病内科クリニック</t>
  </si>
  <si>
    <t>096-272-3333</t>
  </si>
  <si>
    <t>田原坂クリニック</t>
  </si>
  <si>
    <t>096-272-5487</t>
  </si>
  <si>
    <t>大塚病院</t>
  </si>
  <si>
    <t>096-272-0159</t>
  </si>
  <si>
    <t>高木クリニック　内科・消化器内科</t>
  </si>
  <si>
    <t>096-344-3111</t>
  </si>
  <si>
    <t>千場内科クリニック</t>
  </si>
  <si>
    <t>096-343-8988</t>
  </si>
  <si>
    <t>髙橋レディースクリニック</t>
  </si>
  <si>
    <t>096-348-7575</t>
  </si>
  <si>
    <t>前田内科胃腸科小児科クリニック</t>
  </si>
  <si>
    <t>096-343-4204</t>
  </si>
  <si>
    <t>清水まんごくクリニック</t>
  </si>
  <si>
    <t>096-341-1325</t>
  </si>
  <si>
    <t>さとう胃腸内科クリニック</t>
  </si>
  <si>
    <t>096-245-0093</t>
  </si>
  <si>
    <t>医療法人池田会池田病院</t>
  </si>
  <si>
    <t>096-345-1616</t>
  </si>
  <si>
    <t>医療法人　健生会　明生病院</t>
  </si>
  <si>
    <t>096-324-5211</t>
  </si>
  <si>
    <t>アクアつかさクリニック</t>
  </si>
  <si>
    <t>096-345-0680</t>
  </si>
  <si>
    <t>北熊本井上産婦人科医院</t>
  </si>
  <si>
    <t>096-345-3911</t>
  </si>
  <si>
    <t>下田内科クリニック</t>
  </si>
  <si>
    <t>096-345-5015</t>
  </si>
  <si>
    <t>菊南病院</t>
  </si>
  <si>
    <t>096-344-1711</t>
  </si>
  <si>
    <t>河本内科小児科クリニック</t>
  </si>
  <si>
    <t>096-323-6300</t>
  </si>
  <si>
    <t>熊本博愛病院</t>
  </si>
  <si>
    <t>096-338-7117</t>
  </si>
  <si>
    <t>むさし内科クリニック</t>
  </si>
  <si>
    <t>096-201-3700</t>
  </si>
  <si>
    <t>武蔵ケ丘病院</t>
  </si>
  <si>
    <t>096-339-1161</t>
  </si>
  <si>
    <t>えがみ小児科</t>
  </si>
  <si>
    <t>096-339-0331</t>
  </si>
  <si>
    <t>たけむら耳鼻咽喉科クリニック</t>
  </si>
  <si>
    <t>096-338-4133</t>
  </si>
  <si>
    <t>北部脳神経外科・神経内科</t>
  </si>
  <si>
    <t>096-275-2468</t>
  </si>
  <si>
    <t>平山泌尿器科医院</t>
  </si>
  <si>
    <t>096-345-8588</t>
  </si>
  <si>
    <t>八景水谷クリニック</t>
  </si>
  <si>
    <t>096-344-8811</t>
  </si>
  <si>
    <t>宮本外科・消化器内科</t>
  </si>
  <si>
    <t>096-345-7588</t>
  </si>
  <si>
    <t>おがた小児科内科医院</t>
  </si>
  <si>
    <t>096-344-8282</t>
  </si>
  <si>
    <t>吉田耳鼻咽喉科クリニック</t>
  </si>
  <si>
    <t>096-346-2888</t>
  </si>
  <si>
    <t>松元整形・外科</t>
  </si>
  <si>
    <t>096-345-3993</t>
  </si>
  <si>
    <t>上原胃腸科外科小児科クリニック</t>
  </si>
  <si>
    <t>096-337-3884</t>
  </si>
  <si>
    <t>みねとまクリニック</t>
  </si>
  <si>
    <t>096-337-3370</t>
  </si>
  <si>
    <t>清藤クリニック</t>
  </si>
  <si>
    <t>096-223-5373</t>
  </si>
  <si>
    <t>ひらやまクリニック</t>
  </si>
  <si>
    <t>096-337-8838</t>
  </si>
  <si>
    <t>なかむらファミリークリニック</t>
  </si>
  <si>
    <t>096-339-1711</t>
  </si>
  <si>
    <t>西村クリニック</t>
  </si>
  <si>
    <t>096-337-6600</t>
  </si>
  <si>
    <t>てつクリニック</t>
  </si>
  <si>
    <t>096-339-2200</t>
  </si>
  <si>
    <t>はらぐちこどもクリニック</t>
  </si>
  <si>
    <t>096-386-3211</t>
  </si>
  <si>
    <t>さくらクリニック</t>
  </si>
  <si>
    <t>096-337-3677</t>
  </si>
  <si>
    <t>三の宮内科泌尿器科医院</t>
  </si>
  <si>
    <t>096-338-3511</t>
  </si>
  <si>
    <t>たつだ整形外科</t>
  </si>
  <si>
    <t>096-249-4777</t>
  </si>
  <si>
    <t>小貫医院</t>
  </si>
  <si>
    <t>096-338-8011</t>
  </si>
  <si>
    <t>くわみず病院附属くすのきクリニック</t>
  </si>
  <si>
    <t>096-339-0187</t>
  </si>
  <si>
    <t>あだち内科胃腸科</t>
  </si>
  <si>
    <t>096-338-1888</t>
  </si>
  <si>
    <t>みのだ耳鼻咽喉科クリニック／Ｋｕｍａｍｏｔｏ　Ｅａｒ　Ｉｎｓｔｉｔｕｔｅ</t>
  </si>
  <si>
    <t>096-288-2108</t>
  </si>
  <si>
    <t>まえだクリニック</t>
  </si>
  <si>
    <t>096-338-1637</t>
  </si>
  <si>
    <t>自由が丘病院</t>
  </si>
  <si>
    <t>096-338-3111</t>
  </si>
  <si>
    <t>大弓クリニック</t>
  </si>
  <si>
    <t>096-339-3066</t>
  </si>
  <si>
    <t>榎本内科医院</t>
  </si>
  <si>
    <t>096-273-0220</t>
  </si>
  <si>
    <t>向陽台病院</t>
  </si>
  <si>
    <t>096-272-7211</t>
  </si>
  <si>
    <t>医療法人社団聖英会　三嶋内科</t>
  </si>
  <si>
    <t>096-339-6000</t>
  </si>
  <si>
    <t>熊本未来クリニック</t>
  </si>
  <si>
    <t>096-386-3386</t>
  </si>
  <si>
    <t>なごみクリニック</t>
  </si>
  <si>
    <t>096-321-6544</t>
  </si>
  <si>
    <t>あさはら整形外科</t>
  </si>
  <si>
    <t>096-345-8500</t>
  </si>
  <si>
    <t>いしばし小児科</t>
  </si>
  <si>
    <t>096-211-1115</t>
  </si>
  <si>
    <t>八景水谷昭和館診療所</t>
  </si>
  <si>
    <t>096-343-0006</t>
  </si>
  <si>
    <t>熊本市植木健康福祉センター かがやき館</t>
  </si>
  <si>
    <t>096-364-3189</t>
  </si>
  <si>
    <t>元日</t>
  </si>
  <si>
    <t>リスト</t>
  </si>
  <si>
    <t>ワクチン名</t>
    <rPh sb="4" eb="5">
      <t>メイ</t>
    </rPh>
    <phoneticPr fontId="2"/>
  </si>
  <si>
    <t>回数</t>
    <rPh sb="0" eb="2">
      <t>カイスウ</t>
    </rPh>
    <phoneticPr fontId="2"/>
  </si>
  <si>
    <t>CSV</t>
  </si>
  <si>
    <t>枠種別</t>
    <rPh sb="0" eb="1">
      <t>ワク</t>
    </rPh>
    <rPh sb="1" eb="3">
      <t>シュベツ</t>
    </rPh>
    <phoneticPr fontId="2"/>
  </si>
  <si>
    <t>枠名</t>
    <rPh sb="0" eb="2">
      <t>ワクメイ</t>
    </rPh>
    <phoneticPr fontId="2"/>
  </si>
  <si>
    <t>基</t>
    <rPh sb="0" eb="1">
      <t>キ</t>
    </rPh>
    <phoneticPr fontId="2"/>
  </si>
  <si>
    <t>記号</t>
    <rPh sb="0" eb="2">
      <t>キゴウ</t>
    </rPh>
    <phoneticPr fontId="2"/>
  </si>
  <si>
    <t>基</t>
    <rPh sb="0" eb="1">
      <t>モト</t>
    </rPh>
    <phoneticPr fontId="2"/>
  </si>
  <si>
    <t>ファイザー</t>
  </si>
  <si>
    <t>なし</t>
  </si>
  <si>
    <t>成人の日</t>
  </si>
  <si>
    <t>公開枠</t>
    <rPh sb="0" eb="2">
      <t>コウカイ</t>
    </rPh>
    <rPh sb="2" eb="3">
      <t>ワク</t>
    </rPh>
    <phoneticPr fontId="2"/>
  </si>
  <si>
    <t>WEB・コールセンター受付</t>
    <rPh sb="11" eb="13">
      <t>ウケツケ</t>
    </rPh>
    <phoneticPr fontId="2"/>
  </si>
  <si>
    <t>アストラゼネカ</t>
  </si>
  <si>
    <t>建国記念の日</t>
  </si>
  <si>
    <t>モデルナ</t>
    <phoneticPr fontId="2"/>
  </si>
  <si>
    <t>非公開枠</t>
    <rPh sb="0" eb="3">
      <t>ヒコウカイ</t>
    </rPh>
    <rPh sb="3" eb="4">
      <t>ワク</t>
    </rPh>
    <phoneticPr fontId="2"/>
  </si>
  <si>
    <t>医療機関受付</t>
    <rPh sb="0" eb="4">
      <t>イリョウキカン</t>
    </rPh>
    <rPh sb="4" eb="6">
      <t>ウケツケ</t>
    </rPh>
    <phoneticPr fontId="2"/>
  </si>
  <si>
    <t>モデルナ</t>
  </si>
  <si>
    <t>天皇誕生日</t>
  </si>
  <si>
    <t>小児用
（ファイザー）</t>
    <rPh sb="0" eb="3">
      <t>ショウニヨウ</t>
    </rPh>
    <phoneticPr fontId="2"/>
  </si>
  <si>
    <t>春分の日</t>
  </si>
  <si>
    <t>モデルナ
追加接種用</t>
    <rPh sb="5" eb="7">
      <t>ツイカ</t>
    </rPh>
    <rPh sb="7" eb="9">
      <t>セッシュ</t>
    </rPh>
    <rPh sb="9" eb="10">
      <t>ヨウ</t>
    </rPh>
    <phoneticPr fontId="2"/>
  </si>
  <si>
    <t>昭和の日</t>
  </si>
  <si>
    <t>憲法記念日</t>
  </si>
  <si>
    <t>みどりの日</t>
  </si>
  <si>
    <t>こどもの日</t>
  </si>
  <si>
    <t>海の日</t>
  </si>
  <si>
    <t>山の日</t>
  </si>
  <si>
    <t>敬老の日</t>
  </si>
  <si>
    <t>秋分の日</t>
  </si>
  <si>
    <t>スポーツの日</t>
  </si>
  <si>
    <t>文化の日</t>
  </si>
  <si>
    <t>勤労感謝の日</t>
  </si>
  <si>
    <t>下限年齢</t>
    <rPh sb="0" eb="4">
      <t>カゲンネンレイ</t>
    </rPh>
    <phoneticPr fontId="2"/>
  </si>
  <si>
    <t>上限年齢</t>
    <rPh sb="0" eb="4">
      <t>ジョウゲンネンレイ</t>
    </rPh>
    <phoneticPr fontId="2"/>
  </si>
  <si>
    <t>自治体番号</t>
  </si>
  <si>
    <t>予約枠名</t>
  </si>
  <si>
    <t>会場番号</t>
  </si>
  <si>
    <t>取り扱いワクチン</t>
  </si>
  <si>
    <t>開始日時年</t>
  </si>
  <si>
    <t>開始日時月</t>
  </si>
  <si>
    <t>開始日時日</t>
  </si>
  <si>
    <t>開始日時時間</t>
  </si>
  <si>
    <t>開始日時分</t>
  </si>
  <si>
    <t>終了日時時間</t>
  </si>
  <si>
    <t>終了日時分</t>
  </si>
  <si>
    <t>予約枠上限人数</t>
  </si>
  <si>
    <t>公開</t>
  </si>
  <si>
    <t>下限年齢</t>
  </si>
  <si>
    <t>上限年齢</t>
  </si>
  <si>
    <t>対象接種回数</t>
  </si>
  <si>
    <t>3回目接種間隔</t>
  </si>
  <si>
    <t>当日予約可否</t>
  </si>
  <si>
    <t>予約枠報告様式!</t>
    <rPh sb="0" eb="2">
      <t>ヨヤク</t>
    </rPh>
    <rPh sb="2" eb="3">
      <t>ワク</t>
    </rPh>
    <rPh sb="3" eb="5">
      <t>ホウコク</t>
    </rPh>
    <rPh sb="5" eb="7">
      <t>ヨウシキ</t>
    </rPh>
    <phoneticPr fontId="2"/>
  </si>
  <si>
    <t>すえまつ内科・外科・胃腸内科（旧 井病院）</t>
  </si>
  <si>
    <t>熊本市総合体育館・青年会館</t>
  </si>
  <si>
    <t>熊本城ホール</t>
  </si>
  <si>
    <t>ホテル日航熊本</t>
  </si>
  <si>
    <t>096-328-2106</t>
  </si>
  <si>
    <t>KKRホテル熊本</t>
  </si>
  <si>
    <t>ANAクラウンプラザホテル熊本ニュースカイ</t>
  </si>
  <si>
    <t>熊本ホテルキャッスル</t>
  </si>
  <si>
    <t>広重クリニック</t>
  </si>
  <si>
    <t>熊本市西部公民館</t>
  </si>
  <si>
    <t>ザ・ニューホテル 熊本</t>
  </si>
  <si>
    <t>096-325-8887</t>
  </si>
  <si>
    <t>ゆめタウンはません</t>
  </si>
  <si>
    <t>城南総合スポーツセンター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</si>
</sst>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
    <numFmt numFmtId="177" formatCode="yyyy/m/d;@"/>
    <numFmt numFmtId="178" formatCode="0&quot;歳&quot;"/>
    <numFmt numFmtId="179" formatCode="0&quot;回&quot;"/>
    <numFmt numFmtId="180" formatCode="0&quot;本&quot;"/>
    <numFmt numFmtId="181" formatCode="m&quot;月&quot;d&quot;日&quot;;@"/>
  </numFmts>
  <fonts count="12">
    <font>
      <sz val="11"/>
      <color theme="1"/>
      <name val="Yu Gothic"/>
      <family val="2"/>
      <scheme val="minor"/>
    </font>
    <font>
      <sz val="11"/>
      <color theme="1"/>
      <name val="Yu Gothic"/>
      <family val="2"/>
      <charset val="128"/>
      <scheme val="minor"/>
    </font>
    <font>
      <sz val="6"/>
      <name val="Yu Gothic"/>
      <family val="3"/>
      <charset val="128"/>
      <scheme val="minor"/>
    </font>
    <font>
      <sz val="24"/>
      <color theme="1"/>
      <name val="Yu Gothic"/>
      <family val="2"/>
      <scheme val="minor"/>
    </font>
    <font>
      <sz val="8"/>
      <color theme="1"/>
      <name val="UD デジタル 教科書体 N-B"/>
      <family val="1"/>
      <charset val="128"/>
    </font>
    <font>
      <sz val="8"/>
      <color theme="1"/>
      <name val="UD Digi Kyokasho N-B"/>
      <family val="1"/>
      <charset val="128"/>
    </font>
    <font>
      <sz val="6"/>
      <color theme="1"/>
      <name val="UD デジタル 教科書体 N-B"/>
      <family val="1"/>
      <charset val="128"/>
    </font>
    <font>
      <sz val="6"/>
      <color theme="1"/>
      <name val="UD Digi Kyokasho N-B"/>
      <family val="1"/>
      <charset val="128"/>
    </font>
    <font>
      <sz val="10"/>
      <color theme="1"/>
      <name val="UD デジタル 教科書体 N-B"/>
      <family val="1"/>
      <charset val="128"/>
    </font>
    <font>
      <sz val="9"/>
      <color theme="1"/>
      <name val="UD Digi Kyokasho N-B"/>
      <family val="1"/>
      <charset val="128"/>
    </font>
    <font>
      <sz val="10"/>
      <color theme="1"/>
      <name val="UD Digi Kyokasho N-B"/>
      <family val="1"/>
      <charset val="128"/>
    </font>
    <font>
      <sz val="20"/>
      <color theme="1"/>
      <name val="Yu Gothic"/>
      <family val="2"/>
      <scheme val="minor"/>
    </font>
  </fonts>
  <fills count="7">
    <fill>
      <patternFill patternType="none"/>
    </fill>
    <fill>
      <patternFill patternType="gray125"/>
    </fill>
    <fill>
      <patternFill patternType="solid">
        <fgColor rgb="FFDBDBDB"/>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0" fontId="1" fillId="0" borderId="0">
      <alignment vertical="center"/>
    </xf>
  </cellStyleXfs>
  <cellXfs count="100">
    <xf numFmtId="0" fontId="0" fillId="0" borderId="0" xfId="0"/>
    <xf numFmtId="0" fontId="0" fillId="4" borderId="0" xfId="0" applyFill="1"/>
    <xf numFmtId="177" fontId="0" fillId="0" borderId="0" xfId="0" applyNumberFormat="1"/>
    <xf numFmtId="0" fontId="0" fillId="0" borderId="0" xfId="0" applyAlignment="1">
      <alignment wrapText="1"/>
    </xf>
    <xf numFmtId="0" fontId="7" fillId="0" borderId="0" xfId="0" applyFont="1" applyAlignme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6" fillId="0" borderId="12" xfId="0" applyFont="1" applyBorder="1" applyAlignment="1">
      <alignment horizontal="center" vertical="center"/>
    </xf>
    <xf numFmtId="0" fontId="7" fillId="2" borderId="10" xfId="0" applyFont="1" applyFill="1" applyBorder="1" applyAlignment="1">
      <alignment horizontal="center" vertical="center"/>
    </xf>
    <xf numFmtId="0" fontId="7" fillId="0" borderId="10" xfId="0" applyFont="1" applyBorder="1" applyAlignment="1">
      <alignment horizontal="center" vertical="center"/>
    </xf>
    <xf numFmtId="0" fontId="7" fillId="2" borderId="5" xfId="0" applyFont="1" applyFill="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6" fillId="0" borderId="12" xfId="0" applyFont="1" applyBorder="1" applyAlignment="1">
      <alignment horizontal="center" vertical="center" wrapText="1"/>
    </xf>
    <xf numFmtId="176" fontId="6" fillId="0" borderId="2" xfId="0" applyNumberFormat="1" applyFont="1" applyBorder="1" applyAlignment="1">
      <alignment horizontal="center" vertical="center"/>
    </xf>
    <xf numFmtId="176" fontId="6" fillId="5" borderId="1" xfId="0" applyNumberFormat="1" applyFont="1" applyFill="1" applyBorder="1" applyAlignment="1">
      <alignment horizontal="center" vertical="center"/>
    </xf>
    <xf numFmtId="20" fontId="5" fillId="0" borderId="16" xfId="0" applyNumberFormat="1" applyFont="1" applyBorder="1" applyAlignment="1">
      <alignment horizontal="center" vertical="center"/>
    </xf>
    <xf numFmtId="20" fontId="5" fillId="0" borderId="12" xfId="0" applyNumberFormat="1" applyFont="1" applyBorder="1" applyAlignment="1">
      <alignment horizontal="center" vertical="center"/>
    </xf>
    <xf numFmtId="20" fontId="5" fillId="0" borderId="17" xfId="0" applyNumberFormat="1" applyFont="1" applyBorder="1" applyAlignment="1">
      <alignment horizontal="center" vertical="center"/>
    </xf>
    <xf numFmtId="0" fontId="8" fillId="3" borderId="7" xfId="0" applyFont="1" applyFill="1" applyBorder="1" applyAlignment="1" applyProtection="1">
      <alignment horizontal="center" vertical="center"/>
      <protection locked="0"/>
    </xf>
    <xf numFmtId="0" fontId="8" fillId="3" borderId="1"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6" fillId="0" borderId="26" xfId="0" applyFont="1" applyBorder="1" applyAlignment="1">
      <alignment vertical="center"/>
    </xf>
    <xf numFmtId="0" fontId="6" fillId="0" borderId="9" xfId="0" applyFont="1" applyBorder="1" applyAlignment="1">
      <alignment horizontal="center" vertical="center"/>
    </xf>
    <xf numFmtId="20" fontId="5" fillId="0" borderId="9" xfId="0" applyNumberFormat="1" applyFont="1" applyBorder="1" applyAlignment="1">
      <alignment horizontal="center" vertical="center"/>
    </xf>
    <xf numFmtId="0" fontId="7" fillId="0" borderId="10" xfId="0" applyFont="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6" fillId="0" borderId="6" xfId="0" applyFont="1" applyBorder="1" applyAlignment="1">
      <alignment horizontal="center" vertical="center"/>
    </xf>
    <xf numFmtId="0" fontId="0" fillId="0" borderId="0" xfId="0" applyAlignment="1">
      <alignment vertical="top"/>
    </xf>
    <xf numFmtId="176" fontId="7" fillId="0" borderId="0" xfId="0" applyNumberFormat="1" applyFont="1" applyAlignment="1">
      <alignment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176" fontId="5" fillId="0" borderId="2" xfId="0" applyNumberFormat="1" applyFont="1" applyBorder="1" applyAlignment="1">
      <alignment horizontal="center" vertical="center"/>
    </xf>
    <xf numFmtId="176" fontId="5" fillId="0" borderId="4"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5" fillId="0" borderId="13" xfId="0" applyNumberFormat="1" applyFont="1" applyBorder="1" applyAlignment="1">
      <alignment horizontal="center" vertical="center"/>
    </xf>
    <xf numFmtId="0" fontId="6" fillId="0" borderId="6"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0" fontId="6" fillId="0" borderId="1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181" fontId="4" fillId="0" borderId="25" xfId="0" applyNumberFormat="1" applyFont="1" applyBorder="1" applyAlignment="1">
      <alignment horizontal="center" vertical="center"/>
    </xf>
    <xf numFmtId="181" fontId="4" fillId="0" borderId="10" xfId="0" applyNumberFormat="1" applyFont="1" applyBorder="1" applyAlignment="1">
      <alignment horizontal="center" vertical="center"/>
    </xf>
    <xf numFmtId="181" fontId="4" fillId="0" borderId="11" xfId="0" applyNumberFormat="1"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179" fontId="7" fillId="0" borderId="7" xfId="0" applyNumberFormat="1" applyFont="1" applyBorder="1" applyAlignment="1">
      <alignment horizontal="center" vertical="center"/>
    </xf>
    <xf numFmtId="179" fontId="7" fillId="0" borderId="8" xfId="0" applyNumberFormat="1" applyFont="1" applyBorder="1" applyAlignment="1">
      <alignment horizontal="center" vertical="center"/>
    </xf>
    <xf numFmtId="0" fontId="9" fillId="0" borderId="10"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180" fontId="5" fillId="0" borderId="10" xfId="0" applyNumberFormat="1" applyFont="1" applyBorder="1" applyAlignment="1">
      <alignment horizontal="center" vertical="center"/>
    </xf>
    <xf numFmtId="180" fontId="5" fillId="0" borderId="11" xfId="0" applyNumberFormat="1"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xf>
    <xf numFmtId="0" fontId="6" fillId="0" borderId="27" xfId="0" applyFont="1" applyBorder="1" applyAlignment="1">
      <alignment horizontal="center" vertical="center" textRotation="255"/>
    </xf>
    <xf numFmtId="0" fontId="6" fillId="0" borderId="28" xfId="0" applyFont="1" applyBorder="1" applyAlignment="1">
      <alignment horizontal="center" vertical="center" textRotation="255"/>
    </xf>
    <xf numFmtId="0" fontId="6" fillId="0" borderId="29" xfId="0" applyFont="1" applyBorder="1" applyAlignment="1">
      <alignment horizontal="center" vertical="center" textRotation="255"/>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6" fillId="0" borderId="6"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 xfId="0" applyFont="1" applyBorder="1" applyAlignment="1">
      <alignment horizontal="center" vertical="center"/>
    </xf>
    <xf numFmtId="0" fontId="6" fillId="0" borderId="15"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178" fontId="4" fillId="0" borderId="10" xfId="0" applyNumberFormat="1"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8" fontId="4" fillId="3" borderId="10" xfId="0" applyNumberFormat="1" applyFont="1" applyFill="1" applyBorder="1" applyAlignment="1" applyProtection="1">
      <alignment horizontal="center" vertical="center"/>
      <protection locked="0"/>
    </xf>
    <xf numFmtId="178" fontId="4" fillId="3" borderId="11" xfId="0" applyNumberFormat="1" applyFont="1" applyFill="1" applyBorder="1" applyAlignment="1" applyProtection="1">
      <alignment horizontal="center" vertical="center"/>
      <protection locked="0"/>
    </xf>
    <xf numFmtId="180" fontId="7" fillId="0" borderId="18" xfId="0" applyNumberFormat="1" applyFont="1" applyBorder="1" applyAlignment="1">
      <alignment horizontal="center" vertical="center"/>
    </xf>
    <xf numFmtId="180" fontId="7" fillId="0" borderId="19" xfId="0" applyNumberFormat="1" applyFont="1" applyBorder="1" applyAlignment="1">
      <alignment horizontal="center" vertical="center"/>
    </xf>
    <xf numFmtId="179" fontId="7" fillId="0" borderId="14" xfId="0" applyNumberFormat="1" applyFont="1" applyBorder="1" applyAlignment="1">
      <alignment horizontal="center" vertical="center"/>
    </xf>
    <xf numFmtId="179" fontId="7" fillId="0" borderId="20" xfId="0" applyNumberFormat="1" applyFont="1" applyBorder="1" applyAlignment="1">
      <alignment horizontal="center" vertical="center"/>
    </xf>
    <xf numFmtId="0" fontId="5" fillId="3" borderId="10" xfId="0" applyFont="1" applyFill="1" applyBorder="1" applyAlignment="1" applyProtection="1">
      <alignment horizontal="center" vertical="center" wrapText="1"/>
      <protection locked="0"/>
    </xf>
    <xf numFmtId="0" fontId="5" fillId="3" borderId="11" xfId="0" applyFont="1" applyFill="1" applyBorder="1" applyAlignment="1" applyProtection="1">
      <alignment horizontal="center" vertical="center" wrapText="1"/>
      <protection locked="0"/>
    </xf>
    <xf numFmtId="0" fontId="10" fillId="3" borderId="7" xfId="0" applyFont="1" applyFill="1" applyBorder="1" applyAlignment="1" applyProtection="1">
      <alignment horizontal="center" vertical="center"/>
      <protection locked="0"/>
    </xf>
    <xf numFmtId="0" fontId="10" fillId="3" borderId="8" xfId="0" applyFont="1" applyFill="1" applyBorder="1" applyAlignment="1" applyProtection="1">
      <alignment horizontal="center" vertical="center"/>
      <protection locked="0"/>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6" borderId="0" xfId="0" applyFont="1" applyFill="1" applyAlignment="1">
      <alignment horizontal="center" vertical="center" wrapText="1"/>
    </xf>
    <xf numFmtId="0" fontId="6" fillId="0" borderId="12" xfId="0" applyFont="1" applyBorder="1" applyAlignment="1">
      <alignment horizontal="center" vertical="center" textRotation="255"/>
    </xf>
    <xf numFmtId="0" fontId="3" fillId="0" borderId="0" xfId="0" applyFont="1" applyAlignment="1">
      <alignment horizontal="left" vertical="center"/>
    </xf>
    <xf numFmtId="0" fontId="11" fillId="0" borderId="0" xfId="0" applyFont="1" applyAlignment="1">
      <alignment horizontal="left" vertical="center" wrapText="1"/>
    </xf>
  </cellXfs>
  <cellStyles count="2">
    <cellStyle name="標準" xfId="0" builtinId="0"/>
    <cellStyle name="標準 2" xfId="1" xr:uid="{04197990-2E2E-4AFD-B356-C66A5CFF2E4D}"/>
  </cellStyles>
  <dxfs count="7">
    <dxf>
      <fill>
        <patternFill>
          <bgColor theme="1" tint="0.499984740745262"/>
        </patternFill>
      </fill>
    </dxf>
    <dxf>
      <font>
        <color rgb="FFFF0066"/>
      </font>
      <fill>
        <patternFill>
          <bgColor rgb="FFFFCCFF"/>
        </patternFill>
      </fill>
    </dxf>
    <dxf>
      <fill>
        <patternFill>
          <bgColor theme="1" tint="0.499984740745262"/>
        </patternFill>
      </fill>
    </dxf>
    <dxf>
      <fill>
        <patternFill>
          <bgColor rgb="FFFF0000"/>
        </patternFill>
      </fill>
    </dxf>
    <dxf>
      <fill>
        <patternFill>
          <bgColor rgb="FFFF0000"/>
        </patternFill>
      </fill>
    </dxf>
    <dxf>
      <font>
        <color rgb="FF00B0F0"/>
      </font>
      <fill>
        <patternFill>
          <bgColor rgb="FFCDF2FF"/>
        </patternFill>
      </fill>
    </dxf>
    <dxf>
      <font>
        <color rgb="FFFF0066"/>
      </font>
      <fill>
        <patternFill>
          <bgColor rgb="FFFFCCFF"/>
        </patternFill>
      </fill>
    </dxf>
  </dxfs>
  <tableStyles count="0" defaultTableStyle="TableStyleMedium2" defaultPivotStyle="PivotStyleLight16"/>
  <colors>
    <mruColors>
      <color rgb="FFFF0066"/>
      <color rgb="FFFFCCFF"/>
      <color rgb="FFCDF2FF"/>
      <color rgb="FFFFABCD"/>
      <color rgb="FFC5F0FF"/>
      <color rgb="FFFFA7CB"/>
      <color rgb="FFCCECFF"/>
      <color rgb="FFDBDBDB"/>
      <color rgb="FFFFCCCC"/>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51288</xdr:rowOff>
    </xdr:from>
    <xdr:to>
      <xdr:col>19</xdr:col>
      <xdr:colOff>190683</xdr:colOff>
      <xdr:row>11</xdr:row>
      <xdr:rowOff>152139</xdr:rowOff>
    </xdr:to>
    <xdr:pic>
      <xdr:nvPicPr>
        <xdr:cNvPr id="13" name="図 12">
          <a:extLst>
            <a:ext uri="{FF2B5EF4-FFF2-40B4-BE49-F238E27FC236}">
              <a16:creationId xmlns:a16="http://schemas.microsoft.com/office/drawing/2014/main" id="{606ED032-7663-4D24-BE13-F1C03445D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51538"/>
          <a:ext cx="5619933" cy="1243851"/>
        </a:xfrm>
        <a:prstGeom prst="rect">
          <a:avLst/>
        </a:prstGeom>
        <a:solidFill>
          <a:schemeClr val="bg1"/>
        </a:solidFill>
      </xdr:spPr>
    </xdr:pic>
    <xdr:clientData/>
  </xdr:twoCellAnchor>
  <xdr:twoCellAnchor editAs="oneCell">
    <xdr:from>
      <xdr:col>1</xdr:col>
      <xdr:colOff>102578</xdr:colOff>
      <xdr:row>21</xdr:row>
      <xdr:rowOff>124558</xdr:rowOff>
    </xdr:from>
    <xdr:to>
      <xdr:col>12</xdr:col>
      <xdr:colOff>260539</xdr:colOff>
      <xdr:row>28</xdr:row>
      <xdr:rowOff>29308</xdr:rowOff>
    </xdr:to>
    <xdr:pic>
      <xdr:nvPicPr>
        <xdr:cNvPr id="19" name="図 18">
          <a:extLst>
            <a:ext uri="{FF2B5EF4-FFF2-40B4-BE49-F238E27FC236}">
              <a16:creationId xmlns:a16="http://schemas.microsoft.com/office/drawing/2014/main" id="{56E53802-F504-427E-AB56-B824933FA1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328" y="6125308"/>
          <a:ext cx="3301211" cy="1905000"/>
        </a:xfrm>
        <a:prstGeom prst="rect">
          <a:avLst/>
        </a:prstGeom>
        <a:solidFill>
          <a:schemeClr val="bg1"/>
        </a:solidFill>
      </xdr:spPr>
    </xdr:pic>
    <xdr:clientData/>
  </xdr:twoCellAnchor>
  <xdr:twoCellAnchor>
    <xdr:from>
      <xdr:col>0</xdr:col>
      <xdr:colOff>147401</xdr:colOff>
      <xdr:row>3</xdr:row>
      <xdr:rowOff>282174</xdr:rowOff>
    </xdr:from>
    <xdr:to>
      <xdr:col>5</xdr:col>
      <xdr:colOff>103439</xdr:colOff>
      <xdr:row>7</xdr:row>
      <xdr:rowOff>71417</xdr:rowOff>
    </xdr:to>
    <xdr:sp macro="" textlink="">
      <xdr:nvSpPr>
        <xdr:cNvPr id="4" name="吹き出し: 角を丸めた四角形 3">
          <a:extLst>
            <a:ext uri="{FF2B5EF4-FFF2-40B4-BE49-F238E27FC236}">
              <a16:creationId xmlns:a16="http://schemas.microsoft.com/office/drawing/2014/main" id="{FD168D39-301C-491B-B80C-4650373361FA}"/>
            </a:ext>
          </a:extLst>
        </xdr:cNvPr>
        <xdr:cNvSpPr/>
      </xdr:nvSpPr>
      <xdr:spPr>
        <a:xfrm>
          <a:off x="147401" y="1139424"/>
          <a:ext cx="1384788" cy="932243"/>
        </a:xfrm>
        <a:prstGeom prst="wedgeRoundRectCallout">
          <a:avLst>
            <a:gd name="adj1" fmla="val 60426"/>
            <a:gd name="adj2" fmla="val 12674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予約管理システムにログインする際の</a:t>
          </a:r>
          <a:r>
            <a:rPr kumimoji="1" lang="en-US" altLang="ja-JP" sz="700">
              <a:solidFill>
                <a:srgbClr val="FF0000"/>
              </a:solidFill>
            </a:rPr>
            <a:t>ID</a:t>
          </a:r>
          <a:r>
            <a:rPr kumimoji="1" lang="ja-JP" altLang="en-US" sz="700">
              <a:solidFill>
                <a:srgbClr val="FF0000"/>
              </a:solidFill>
            </a:rPr>
            <a:t>（３桁の数字）を入力ください。右隣の欄に医療機関名が表示されます。</a:t>
          </a:r>
        </a:p>
      </xdr:txBody>
    </xdr:sp>
    <xdr:clientData/>
  </xdr:twoCellAnchor>
  <xdr:twoCellAnchor>
    <xdr:from>
      <xdr:col>6</xdr:col>
      <xdr:colOff>121110</xdr:colOff>
      <xdr:row>24</xdr:row>
      <xdr:rowOff>27323</xdr:rowOff>
    </xdr:from>
    <xdr:to>
      <xdr:col>11</xdr:col>
      <xdr:colOff>208397</xdr:colOff>
      <xdr:row>26</xdr:row>
      <xdr:rowOff>122345</xdr:rowOff>
    </xdr:to>
    <xdr:sp macro="" textlink="">
      <xdr:nvSpPr>
        <xdr:cNvPr id="5" name="吹き出し: 角を丸めた四角形 4">
          <a:extLst>
            <a:ext uri="{FF2B5EF4-FFF2-40B4-BE49-F238E27FC236}">
              <a16:creationId xmlns:a16="http://schemas.microsoft.com/office/drawing/2014/main" id="{0B37B9A0-52EC-43F5-915A-CBD8A50479C8}"/>
            </a:ext>
          </a:extLst>
        </xdr:cNvPr>
        <xdr:cNvSpPr/>
      </xdr:nvSpPr>
      <xdr:spPr>
        <a:xfrm>
          <a:off x="1835610" y="6885323"/>
          <a:ext cx="1516037" cy="666522"/>
        </a:xfrm>
        <a:prstGeom prst="wedgeRoundRectCallout">
          <a:avLst>
            <a:gd name="adj1" fmla="val -75440"/>
            <a:gd name="adj2" fmla="val -8520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上段にその日に必要なバイアル数が、下段にその日の枠数の合計が表示されます。</a:t>
          </a:r>
        </a:p>
      </xdr:txBody>
    </xdr:sp>
    <xdr:clientData/>
  </xdr:twoCellAnchor>
  <xdr:twoCellAnchor>
    <xdr:from>
      <xdr:col>5</xdr:col>
      <xdr:colOff>35277</xdr:colOff>
      <xdr:row>28</xdr:row>
      <xdr:rowOff>124447</xdr:rowOff>
    </xdr:from>
    <xdr:to>
      <xdr:col>14</xdr:col>
      <xdr:colOff>192074</xdr:colOff>
      <xdr:row>31</xdr:row>
      <xdr:rowOff>214730</xdr:rowOff>
    </xdr:to>
    <xdr:sp macro="" textlink="">
      <xdr:nvSpPr>
        <xdr:cNvPr id="6" name="吹き出し: 角を丸めた四角形 5">
          <a:extLst>
            <a:ext uri="{FF2B5EF4-FFF2-40B4-BE49-F238E27FC236}">
              <a16:creationId xmlns:a16="http://schemas.microsoft.com/office/drawing/2014/main" id="{A4D6705A-37D4-40A3-B24B-CF32147D44A6}"/>
            </a:ext>
          </a:extLst>
        </xdr:cNvPr>
        <xdr:cNvSpPr/>
      </xdr:nvSpPr>
      <xdr:spPr>
        <a:xfrm>
          <a:off x="1464027" y="8125447"/>
          <a:ext cx="2728547" cy="947533"/>
        </a:xfrm>
        <a:prstGeom prst="wedgeRoundRectCallout">
          <a:avLst>
            <a:gd name="adj1" fmla="val -59299"/>
            <a:gd name="adj2" fmla="val -1165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各時間の枠数を入力ください。枠数は必ず別途通知の接種可能上限量の範囲内で設定するようお願いいたします。</a:t>
          </a:r>
          <a:endParaRPr kumimoji="1" lang="en-US" altLang="ja-JP" sz="700">
            <a:solidFill>
              <a:srgbClr val="FF0000"/>
            </a:solidFill>
          </a:endParaRPr>
        </a:p>
        <a:p>
          <a:pPr algn="l"/>
          <a:r>
            <a:rPr kumimoji="1" lang="ja-JP" altLang="en-US" sz="700">
              <a:solidFill>
                <a:srgbClr val="FF0000"/>
              </a:solidFill>
            </a:rPr>
            <a:t>独自受付枠を設けている医療機関様におかれましては、本様式に入力する枠数と独自受付枠の枠数の合計が、接種可能上限量の範囲内となるようにお願いいたします。</a:t>
          </a:r>
        </a:p>
      </xdr:txBody>
    </xdr:sp>
    <xdr:clientData/>
  </xdr:twoCellAnchor>
  <xdr:twoCellAnchor>
    <xdr:from>
      <xdr:col>0</xdr:col>
      <xdr:colOff>58615</xdr:colOff>
      <xdr:row>11</xdr:row>
      <xdr:rowOff>175846</xdr:rowOff>
    </xdr:from>
    <xdr:to>
      <xdr:col>5</xdr:col>
      <xdr:colOff>42668</xdr:colOff>
      <xdr:row>14</xdr:row>
      <xdr:rowOff>273251</xdr:rowOff>
    </xdr:to>
    <xdr:sp macro="" textlink="">
      <xdr:nvSpPr>
        <xdr:cNvPr id="21" name="吹き出し: 角を丸めた四角形 20">
          <a:extLst>
            <a:ext uri="{FF2B5EF4-FFF2-40B4-BE49-F238E27FC236}">
              <a16:creationId xmlns:a16="http://schemas.microsoft.com/office/drawing/2014/main" id="{8267AD5C-DE41-4B14-AD2D-7F7082FD67B8}"/>
            </a:ext>
          </a:extLst>
        </xdr:cNvPr>
        <xdr:cNvSpPr/>
      </xdr:nvSpPr>
      <xdr:spPr>
        <a:xfrm>
          <a:off x="58615" y="3319096"/>
          <a:ext cx="1412803" cy="954655"/>
        </a:xfrm>
        <a:prstGeom prst="wedgeRoundRectCallout">
          <a:avLst>
            <a:gd name="adj1" fmla="val 56596"/>
            <a:gd name="adj2" fmla="val -7171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使用するワクチンを選択してください。複数のワクチンを使用する場合は、ワクチン毎に本様式を作成してください。</a:t>
          </a:r>
        </a:p>
      </xdr:txBody>
    </xdr:sp>
    <xdr:clientData/>
  </xdr:twoCellAnchor>
  <xdr:twoCellAnchor>
    <xdr:from>
      <xdr:col>6</xdr:col>
      <xdr:colOff>36636</xdr:colOff>
      <xdr:row>3</xdr:row>
      <xdr:rowOff>51289</xdr:rowOff>
    </xdr:from>
    <xdr:to>
      <xdr:col>18</xdr:col>
      <xdr:colOff>263769</xdr:colOff>
      <xdr:row>6</xdr:row>
      <xdr:rowOff>51289</xdr:rowOff>
    </xdr:to>
    <xdr:sp macro="" textlink="">
      <xdr:nvSpPr>
        <xdr:cNvPr id="15" name="吹き出し: 角を丸めた四角形 14">
          <a:extLst>
            <a:ext uri="{FF2B5EF4-FFF2-40B4-BE49-F238E27FC236}">
              <a16:creationId xmlns:a16="http://schemas.microsoft.com/office/drawing/2014/main" id="{0F51940E-9E7D-4D5C-BFCC-FAE6D24E2881}"/>
            </a:ext>
          </a:extLst>
        </xdr:cNvPr>
        <xdr:cNvSpPr/>
      </xdr:nvSpPr>
      <xdr:spPr>
        <a:xfrm>
          <a:off x="1751136" y="908539"/>
          <a:ext cx="3656133" cy="857250"/>
        </a:xfrm>
        <a:prstGeom prst="wedgeRoundRectCallout">
          <a:avLst>
            <a:gd name="adj1" fmla="val 2887"/>
            <a:gd name="adj2" fmla="val 11965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700">
              <a:solidFill>
                <a:srgbClr val="FF0000"/>
              </a:solidFill>
              <a:effectLst/>
              <a:latin typeface="+mn-lt"/>
              <a:ea typeface="+mn-ea"/>
              <a:cs typeface="+mn-cs"/>
            </a:rPr>
            <a:t>上段に枠数の合計が、下段にバイアル数が表示されます。</a:t>
          </a:r>
          <a:endParaRPr lang="ja-JP" altLang="ja-JP" sz="700">
            <a:solidFill>
              <a:srgbClr val="FF0000"/>
            </a:solidFill>
            <a:effectLst/>
          </a:endParaRPr>
        </a:p>
        <a:p>
          <a:r>
            <a:rPr kumimoji="1" lang="ja-JP" altLang="ja-JP" sz="700">
              <a:solidFill>
                <a:srgbClr val="FF0000"/>
              </a:solidFill>
              <a:effectLst/>
              <a:latin typeface="+mn-lt"/>
              <a:ea typeface="+mn-ea"/>
              <a:cs typeface="+mn-cs"/>
            </a:rPr>
            <a:t>枠数は必ず別途通知の接種可能上限量の範囲内で設定するようお願いいたします。</a:t>
          </a:r>
          <a:endParaRPr lang="ja-JP" altLang="ja-JP" sz="700">
            <a:solidFill>
              <a:srgbClr val="FF0000"/>
            </a:solidFill>
            <a:effectLst/>
          </a:endParaRPr>
        </a:p>
        <a:p>
          <a:r>
            <a:rPr kumimoji="1" lang="ja-JP" altLang="ja-JP" sz="700">
              <a:solidFill>
                <a:srgbClr val="FF0000"/>
              </a:solidFill>
              <a:effectLst/>
              <a:latin typeface="+mn-lt"/>
              <a:ea typeface="+mn-ea"/>
              <a:cs typeface="+mn-cs"/>
            </a:rPr>
            <a:t>独自受付枠を設けている医療機関様におかれましては、本様式に入力する枠数と独自受付枠の枠数の合計が、接種可能上限量の範囲内となるようにお願いいたします。</a:t>
          </a:r>
          <a:endParaRPr lang="ja-JP" altLang="ja-JP" sz="700">
            <a:solidFill>
              <a:srgbClr val="FF0000"/>
            </a:solidFill>
            <a:effectLst/>
          </a:endParaRPr>
        </a:p>
      </xdr:txBody>
    </xdr:sp>
    <xdr:clientData/>
  </xdr:twoCellAnchor>
  <xdr:twoCellAnchor>
    <xdr:from>
      <xdr:col>12</xdr:col>
      <xdr:colOff>161192</xdr:colOff>
      <xdr:row>12</xdr:row>
      <xdr:rowOff>168518</xdr:rowOff>
    </xdr:from>
    <xdr:to>
      <xdr:col>19</xdr:col>
      <xdr:colOff>70413</xdr:colOff>
      <xdr:row>16</xdr:row>
      <xdr:rowOff>14653</xdr:rowOff>
    </xdr:to>
    <xdr:sp macro="" textlink="">
      <xdr:nvSpPr>
        <xdr:cNvPr id="22" name="吹き出し: 角を丸めた四角形 21">
          <a:extLst>
            <a:ext uri="{FF2B5EF4-FFF2-40B4-BE49-F238E27FC236}">
              <a16:creationId xmlns:a16="http://schemas.microsoft.com/office/drawing/2014/main" id="{5E0F7248-52B2-4CD8-B579-9ADDDC0E1098}"/>
            </a:ext>
          </a:extLst>
        </xdr:cNvPr>
        <xdr:cNvSpPr/>
      </xdr:nvSpPr>
      <xdr:spPr>
        <a:xfrm>
          <a:off x="3590192" y="3597518"/>
          <a:ext cx="1909471" cy="989135"/>
        </a:xfrm>
        <a:prstGeom prst="wedgeRoundRectCallout">
          <a:avLst>
            <a:gd name="adj1" fmla="val 23090"/>
            <a:gd name="adj2" fmla="val -9036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接種不可対象について、該当する箇所に〇印をお願いいたします。</a:t>
          </a:r>
          <a:endParaRPr kumimoji="1" lang="en-US" altLang="ja-JP" sz="700">
            <a:solidFill>
              <a:srgbClr val="FF0000"/>
            </a:solidFill>
          </a:endParaRPr>
        </a:p>
        <a:p>
          <a:pPr algn="l"/>
          <a:r>
            <a:rPr kumimoji="1" lang="ja-JP" altLang="en-US" sz="700">
              <a:solidFill>
                <a:srgbClr val="FF0000"/>
              </a:solidFill>
            </a:rPr>
            <a:t>いずれにも〇印が無かった場合は、「特になし」として扱いますので、予めご了承ください。</a:t>
          </a:r>
        </a:p>
      </xdr:txBody>
    </xdr:sp>
    <xdr:clientData/>
  </xdr:twoCellAnchor>
  <xdr:twoCellAnchor>
    <xdr:from>
      <xdr:col>5</xdr:col>
      <xdr:colOff>161193</xdr:colOff>
      <xdr:row>12</xdr:row>
      <xdr:rowOff>58614</xdr:rowOff>
    </xdr:from>
    <xdr:to>
      <xdr:col>12</xdr:col>
      <xdr:colOff>43531</xdr:colOff>
      <xdr:row>16</xdr:row>
      <xdr:rowOff>29307</xdr:rowOff>
    </xdr:to>
    <xdr:sp macro="" textlink="">
      <xdr:nvSpPr>
        <xdr:cNvPr id="14" name="吹き出し: 角を丸めた四角形 13">
          <a:extLst>
            <a:ext uri="{FF2B5EF4-FFF2-40B4-BE49-F238E27FC236}">
              <a16:creationId xmlns:a16="http://schemas.microsoft.com/office/drawing/2014/main" id="{AB80A1ED-9DF4-47D9-A2E2-32DD174FF370}"/>
            </a:ext>
          </a:extLst>
        </xdr:cNvPr>
        <xdr:cNvSpPr/>
      </xdr:nvSpPr>
      <xdr:spPr>
        <a:xfrm>
          <a:off x="1589943" y="3487614"/>
          <a:ext cx="1882588" cy="1113693"/>
        </a:xfrm>
        <a:prstGeom prst="wedgeRoundRectCallout">
          <a:avLst>
            <a:gd name="adj1" fmla="val 57056"/>
            <a:gd name="adj2" fmla="val -85163"/>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年齢制限が必要な場合は、入力ください。空欄でも構いません。</a:t>
          </a:r>
          <a:endParaRPr kumimoji="1" lang="en-US" altLang="ja-JP" sz="700">
            <a:solidFill>
              <a:schemeClr val="bg1"/>
            </a:solidFill>
          </a:endParaRPr>
        </a:p>
        <a:p>
          <a:pPr algn="l"/>
          <a:r>
            <a:rPr kumimoji="1" lang="en-US" altLang="ja-JP" sz="700">
              <a:solidFill>
                <a:srgbClr val="FF0000"/>
              </a:solidFill>
            </a:rPr>
            <a:t>※</a:t>
          </a:r>
          <a:r>
            <a:rPr kumimoji="1" lang="ja-JP" altLang="en-US" sz="700">
              <a:solidFill>
                <a:srgbClr val="FF0000"/>
              </a:solidFill>
            </a:rPr>
            <a:t>空欄の場合は追加接種用の枠としてワクチン毎に設定されている現時点（３月２３日）の下限年齢以上で設定いたします。</a:t>
          </a:r>
        </a:p>
      </xdr:txBody>
    </xdr:sp>
    <xdr:clientData/>
  </xdr:twoCellAnchor>
  <xdr:twoCellAnchor editAs="oneCell">
    <xdr:from>
      <xdr:col>11</xdr:col>
      <xdr:colOff>109904</xdr:colOff>
      <xdr:row>17</xdr:row>
      <xdr:rowOff>102577</xdr:rowOff>
    </xdr:from>
    <xdr:to>
      <xdr:col>19</xdr:col>
      <xdr:colOff>99472</xdr:colOff>
      <xdr:row>20</xdr:row>
      <xdr:rowOff>237242</xdr:rowOff>
    </xdr:to>
    <xdr:pic>
      <xdr:nvPicPr>
        <xdr:cNvPr id="16" name="図 15">
          <a:extLst>
            <a:ext uri="{FF2B5EF4-FFF2-40B4-BE49-F238E27FC236}">
              <a16:creationId xmlns:a16="http://schemas.microsoft.com/office/drawing/2014/main" id="{E751F7B6-2DFB-4878-A153-A37F98E997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3154" y="4960327"/>
          <a:ext cx="2275568" cy="991915"/>
        </a:xfrm>
        <a:prstGeom prst="rect">
          <a:avLst/>
        </a:prstGeom>
        <a:solidFill>
          <a:schemeClr val="bg1"/>
        </a:solidFill>
      </xdr:spPr>
    </xdr:pic>
    <xdr:clientData/>
  </xdr:twoCellAnchor>
  <xdr:twoCellAnchor>
    <xdr:from>
      <xdr:col>3</xdr:col>
      <xdr:colOff>278422</xdr:colOff>
      <xdr:row>18</xdr:row>
      <xdr:rowOff>36635</xdr:rowOff>
    </xdr:from>
    <xdr:to>
      <xdr:col>10</xdr:col>
      <xdr:colOff>201170</xdr:colOff>
      <xdr:row>20</xdr:row>
      <xdr:rowOff>133059</xdr:rowOff>
    </xdr:to>
    <xdr:sp macro="" textlink="">
      <xdr:nvSpPr>
        <xdr:cNvPr id="23" name="吹き出し: 角を丸めた四角形 22">
          <a:extLst>
            <a:ext uri="{FF2B5EF4-FFF2-40B4-BE49-F238E27FC236}">
              <a16:creationId xmlns:a16="http://schemas.microsoft.com/office/drawing/2014/main" id="{AEDD2630-709F-4803-B9D0-95FC2282123E}"/>
            </a:ext>
          </a:extLst>
        </xdr:cNvPr>
        <xdr:cNvSpPr/>
      </xdr:nvSpPr>
      <xdr:spPr>
        <a:xfrm>
          <a:off x="1135672" y="5180135"/>
          <a:ext cx="1922998" cy="667924"/>
        </a:xfrm>
        <a:prstGeom prst="wedgeRoundRectCallout">
          <a:avLst>
            <a:gd name="adj1" fmla="val 91280"/>
            <a:gd name="adj2" fmla="val 3036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追加接種（３回目接種）は１８歳以上が対象となっています。対象外の年齢を入力した場合は、赤色で表示されます。</a:t>
          </a:r>
        </a:p>
      </xdr:txBody>
    </xdr:sp>
    <xdr:clientData/>
  </xdr:twoCellAnchor>
  <xdr:twoCellAnchor>
    <xdr:from>
      <xdr:col>3</xdr:col>
      <xdr:colOff>43962</xdr:colOff>
      <xdr:row>16</xdr:row>
      <xdr:rowOff>153865</xdr:rowOff>
    </xdr:from>
    <xdr:to>
      <xdr:col>21</xdr:col>
      <xdr:colOff>43962</xdr:colOff>
      <xdr:row>21</xdr:row>
      <xdr:rowOff>51288</xdr:rowOff>
    </xdr:to>
    <xdr:sp macro="" textlink="">
      <xdr:nvSpPr>
        <xdr:cNvPr id="2" name="正方形/長方形 1">
          <a:extLst>
            <a:ext uri="{FF2B5EF4-FFF2-40B4-BE49-F238E27FC236}">
              <a16:creationId xmlns:a16="http://schemas.microsoft.com/office/drawing/2014/main" id="{EDF82B11-2262-4066-A12D-81A8D95FE7D4}"/>
            </a:ext>
          </a:extLst>
        </xdr:cNvPr>
        <xdr:cNvSpPr/>
      </xdr:nvSpPr>
      <xdr:spPr>
        <a:xfrm>
          <a:off x="901212" y="4725865"/>
          <a:ext cx="5143500" cy="132617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90-7C27-4D89-82C5-CEEC7D6E324C}">
  <sheetPr codeName="Sheet3">
    <tabColor rgb="FFFFFF00"/>
  </sheetPr>
  <dimension ref="A1:BN75"/>
  <sheetViews>
    <sheetView showGridLines="0" tabSelected="1" view="pageBreakPreview" zoomScale="85" zoomScaleNormal="85" zoomScaleSheetLayoutView="85" workbookViewId="0">
      <pane xSplit="1" ySplit="11" topLeftCell="B12" activePane="bottomRight" state="frozenSplit"/>
      <selection pane="topRight" activeCell="B1" sqref="B1"/>
      <selection pane="bottomLeft" activeCell="A12" sqref="A12"/>
      <selection pane="bottomRight" activeCell="P12" sqref="P12"/>
    </sheetView>
  </sheetViews>
  <sheetFormatPr defaultColWidth="2.375" defaultRowHeight="8.25"/>
  <cols>
    <col min="1" max="1" width="6.25" style="4" customWidth="1"/>
    <col min="2" max="63" width="2.375" style="4" customWidth="1"/>
    <col min="64" max="64" width="2.375" style="4"/>
    <col min="65" max="65" width="2.375" style="4" customWidth="1"/>
    <col min="66" max="16384" width="2.375" style="4"/>
  </cols>
  <sheetData>
    <row r="1" spans="1:65" ht="21" customHeight="1" thickBot="1">
      <c r="B1" s="53" t="s">
        <v>0</v>
      </c>
      <c r="C1" s="46"/>
      <c r="D1" s="46"/>
      <c r="E1" s="46"/>
      <c r="F1" s="54" t="str">
        <f>IFERROR(VLOOKUP($H$3,医療機関!$A:$B,2,0),"")</f>
        <v/>
      </c>
      <c r="G1" s="54"/>
      <c r="H1" s="54"/>
      <c r="I1" s="54"/>
      <c r="J1" s="54"/>
      <c r="K1" s="54"/>
      <c r="L1" s="54"/>
      <c r="M1" s="55"/>
      <c r="O1" s="56" t="s">
        <v>1</v>
      </c>
      <c r="P1" s="57"/>
      <c r="Q1" s="45"/>
      <c r="R1" s="88" t="str">
        <f ca="1">IF(SUM(INDIRECT($B$73&amp;$BM$9):INDIRECT($BL$73&amp;$BM$9))=0,"",SUM(INDIRECT($B$73&amp;$BM$9):INDIRECT($BL$73&amp;$BM$9)))</f>
        <v/>
      </c>
      <c r="S1" s="89"/>
      <c r="Z1" s="96" t="s">
        <v>2</v>
      </c>
      <c r="AA1" s="96"/>
      <c r="AB1" s="96"/>
      <c r="AC1" s="96"/>
      <c r="AD1" s="96"/>
      <c r="AE1" s="96"/>
      <c r="AG1" s="53" t="s">
        <v>0</v>
      </c>
      <c r="AH1" s="46"/>
      <c r="AI1" s="46"/>
      <c r="AJ1" s="46"/>
      <c r="AK1" s="54" t="str">
        <f>IF($F$1="","",$F$1)</f>
        <v/>
      </c>
      <c r="AL1" s="54"/>
      <c r="AM1" s="54"/>
      <c r="AN1" s="54"/>
      <c r="AO1" s="54"/>
      <c r="AP1" s="54"/>
      <c r="AQ1" s="54"/>
      <c r="AR1" s="55"/>
      <c r="AT1" s="56" t="s">
        <v>1</v>
      </c>
      <c r="AU1" s="57"/>
      <c r="AV1" s="45"/>
      <c r="AW1" s="58" t="str">
        <f ca="1">IF($R$1="","",$R$1)</f>
        <v/>
      </c>
      <c r="AX1" s="59"/>
      <c r="AY1" s="29"/>
      <c r="BE1" s="96" t="s">
        <v>2</v>
      </c>
      <c r="BF1" s="96"/>
      <c r="BG1" s="96"/>
      <c r="BH1" s="96"/>
      <c r="BI1" s="96"/>
      <c r="BJ1" s="96"/>
      <c r="BM1" s="4">
        <f>ROW()</f>
        <v>1</v>
      </c>
    </row>
    <row r="2" spans="1:65" ht="21" customHeight="1" thickBot="1">
      <c r="B2" s="70" t="s">
        <v>3</v>
      </c>
      <c r="C2" s="51"/>
      <c r="D2" s="51"/>
      <c r="E2" s="51"/>
      <c r="F2" s="60" t="str">
        <f>IFERROR(VLOOKUP($H$3,医療機関!$A:$D,4,0),"")</f>
        <v/>
      </c>
      <c r="G2" s="60"/>
      <c r="H2" s="60"/>
      <c r="I2" s="60"/>
      <c r="J2" s="60"/>
      <c r="K2" s="61" t="str">
        <f>IFERROR(VLOOKUP($H$3,医療機関!$A:$C,3,0),"")</f>
        <v/>
      </c>
      <c r="L2" s="61"/>
      <c r="M2" s="62"/>
      <c r="O2" s="63" t="s">
        <v>4</v>
      </c>
      <c r="P2" s="64"/>
      <c r="Q2" s="65"/>
      <c r="R2" s="86" t="str">
        <f ca="1">IFERROR(SUM(INDIRECT($B$73&amp;$BM$8):INDIRECT($BL$73&amp;$BM$8)),"")</f>
        <v/>
      </c>
      <c r="S2" s="87"/>
      <c r="U2" s="76" t="s">
        <v>5</v>
      </c>
      <c r="V2" s="23"/>
      <c r="W2" s="46" t="s">
        <v>6</v>
      </c>
      <c r="X2" s="47"/>
      <c r="Z2" s="96"/>
      <c r="AA2" s="96"/>
      <c r="AB2" s="96"/>
      <c r="AC2" s="96"/>
      <c r="AD2" s="96"/>
      <c r="AE2" s="96"/>
      <c r="AG2" s="70" t="s">
        <v>3</v>
      </c>
      <c r="AH2" s="51"/>
      <c r="AI2" s="51"/>
      <c r="AJ2" s="51"/>
      <c r="AK2" s="60" t="str">
        <f>IF($F$2="","",$F$2)</f>
        <v/>
      </c>
      <c r="AL2" s="60"/>
      <c r="AM2" s="60"/>
      <c r="AN2" s="60"/>
      <c r="AO2" s="60"/>
      <c r="AP2" s="61" t="str">
        <f>IF($K$2="","",$K$2)</f>
        <v/>
      </c>
      <c r="AQ2" s="61"/>
      <c r="AR2" s="62"/>
      <c r="AT2" s="63" t="s">
        <v>4</v>
      </c>
      <c r="AU2" s="64"/>
      <c r="AV2" s="65"/>
      <c r="AW2" s="66" t="str">
        <f ca="1">IF($R$2="","",$R$2)</f>
        <v/>
      </c>
      <c r="AX2" s="67"/>
      <c r="AY2" s="29"/>
      <c r="AZ2" s="71" t="s">
        <v>5</v>
      </c>
      <c r="BA2" s="26" t="str">
        <f>IF($V$2="","",$V$2)</f>
        <v/>
      </c>
      <c r="BB2" s="46" t="s">
        <v>6</v>
      </c>
      <c r="BC2" s="47"/>
      <c r="BE2" s="96"/>
      <c r="BF2" s="96"/>
      <c r="BG2" s="96"/>
      <c r="BH2" s="96"/>
      <c r="BI2" s="96"/>
      <c r="BJ2" s="96"/>
      <c r="BM2" s="4">
        <f>ROW()</f>
        <v>2</v>
      </c>
    </row>
    <row r="3" spans="1:65" ht="21" customHeight="1">
      <c r="B3" s="68" t="s">
        <v>7</v>
      </c>
      <c r="C3" s="69"/>
      <c r="D3" s="69"/>
      <c r="E3" s="69"/>
      <c r="F3" s="69"/>
      <c r="G3" s="69"/>
      <c r="H3" s="92"/>
      <c r="I3" s="92"/>
      <c r="J3" s="92"/>
      <c r="K3" s="92"/>
      <c r="L3" s="92"/>
      <c r="M3" s="93"/>
      <c r="O3" s="76" t="s">
        <v>8</v>
      </c>
      <c r="P3" s="46" t="s">
        <v>9</v>
      </c>
      <c r="Q3" s="46"/>
      <c r="R3" s="46" t="s">
        <v>10</v>
      </c>
      <c r="S3" s="47"/>
      <c r="U3" s="97"/>
      <c r="V3" s="24"/>
      <c r="W3" s="78" t="s">
        <v>11</v>
      </c>
      <c r="X3" s="95"/>
      <c r="Y3" s="43" t="s">
        <v>12</v>
      </c>
      <c r="Z3" s="45" t="s">
        <v>13</v>
      </c>
      <c r="AA3" s="46"/>
      <c r="AB3" s="46"/>
      <c r="AC3" s="46" t="s">
        <v>14</v>
      </c>
      <c r="AD3" s="46"/>
      <c r="AE3" s="47"/>
      <c r="AG3" s="68" t="s">
        <v>7</v>
      </c>
      <c r="AH3" s="69"/>
      <c r="AI3" s="69"/>
      <c r="AJ3" s="69"/>
      <c r="AK3" s="69"/>
      <c r="AL3" s="69"/>
      <c r="AM3" s="74" t="str">
        <f>IF($H$3="","",$H$3)</f>
        <v/>
      </c>
      <c r="AN3" s="74"/>
      <c r="AO3" s="74"/>
      <c r="AP3" s="74"/>
      <c r="AQ3" s="74"/>
      <c r="AR3" s="75"/>
      <c r="AT3" s="76" t="s">
        <v>8</v>
      </c>
      <c r="AU3" s="46" t="s">
        <v>9</v>
      </c>
      <c r="AV3" s="46"/>
      <c r="AW3" s="46" t="s">
        <v>10</v>
      </c>
      <c r="AX3" s="47"/>
      <c r="AZ3" s="72"/>
      <c r="BA3" s="27" t="str">
        <f>IF($V$3="","",$V$3)</f>
        <v/>
      </c>
      <c r="BB3" s="78" t="s">
        <v>11</v>
      </c>
      <c r="BC3" s="79"/>
      <c r="BD3" s="43" t="s">
        <v>12</v>
      </c>
      <c r="BE3" s="45" t="s">
        <v>13</v>
      </c>
      <c r="BF3" s="46"/>
      <c r="BG3" s="46"/>
      <c r="BH3" s="46" t="s">
        <v>14</v>
      </c>
      <c r="BI3" s="46"/>
      <c r="BJ3" s="47"/>
      <c r="BM3" s="4">
        <f>ROW()</f>
        <v>3</v>
      </c>
    </row>
    <row r="4" spans="1:65" ht="21" customHeight="1" thickBot="1">
      <c r="B4" s="70" t="s">
        <v>15</v>
      </c>
      <c r="C4" s="51"/>
      <c r="D4" s="51"/>
      <c r="E4" s="51"/>
      <c r="F4" s="51"/>
      <c r="G4" s="51"/>
      <c r="H4" s="90"/>
      <c r="I4" s="90"/>
      <c r="J4" s="90"/>
      <c r="K4" s="90"/>
      <c r="L4" s="90"/>
      <c r="M4" s="91"/>
      <c r="O4" s="77"/>
      <c r="P4" s="84"/>
      <c r="Q4" s="84"/>
      <c r="R4" s="84"/>
      <c r="S4" s="85"/>
      <c r="U4" s="77"/>
      <c r="V4" s="25"/>
      <c r="W4" s="51" t="s">
        <v>16</v>
      </c>
      <c r="X4" s="94"/>
      <c r="Y4" s="44"/>
      <c r="Z4" s="48">
        <v>44774</v>
      </c>
      <c r="AA4" s="49"/>
      <c r="AB4" s="49"/>
      <c r="AC4" s="49">
        <v>44804</v>
      </c>
      <c r="AD4" s="49"/>
      <c r="AE4" s="50"/>
      <c r="AG4" s="70" t="s">
        <v>15</v>
      </c>
      <c r="AH4" s="51"/>
      <c r="AI4" s="51"/>
      <c r="AJ4" s="51"/>
      <c r="AK4" s="51"/>
      <c r="AL4" s="51"/>
      <c r="AM4" s="80" t="str">
        <f>IF($H$4="","",$H$4)</f>
        <v/>
      </c>
      <c r="AN4" s="80"/>
      <c r="AO4" s="80"/>
      <c r="AP4" s="80"/>
      <c r="AQ4" s="80"/>
      <c r="AR4" s="81"/>
      <c r="AT4" s="77"/>
      <c r="AU4" s="82" t="str">
        <f>IF($P$4="","",$P$4)</f>
        <v/>
      </c>
      <c r="AV4" s="82"/>
      <c r="AW4" s="82" t="str">
        <f>IF($R$4="","",$R$4)</f>
        <v/>
      </c>
      <c r="AX4" s="83"/>
      <c r="AZ4" s="73"/>
      <c r="BA4" s="28" t="str">
        <f>IF($V$4="","",$V$4)</f>
        <v/>
      </c>
      <c r="BB4" s="51" t="s">
        <v>16</v>
      </c>
      <c r="BC4" s="52"/>
      <c r="BD4" s="44"/>
      <c r="BE4" s="48">
        <f>Z4</f>
        <v>44774</v>
      </c>
      <c r="BF4" s="49"/>
      <c r="BG4" s="49"/>
      <c r="BH4" s="49">
        <f>AC4</f>
        <v>44804</v>
      </c>
      <c r="BI4" s="49"/>
      <c r="BJ4" s="50"/>
      <c r="BM4" s="4">
        <f>ROW()</f>
        <v>4</v>
      </c>
    </row>
    <row r="5" spans="1:65" ht="3.75" customHeight="1" thickBot="1">
      <c r="A5" s="7"/>
      <c r="C5" s="6"/>
      <c r="D5" s="6"/>
      <c r="E5" s="6"/>
      <c r="F5" s="6"/>
      <c r="H5" s="5"/>
      <c r="I5" s="5"/>
      <c r="J5" s="5"/>
      <c r="K5" s="5"/>
      <c r="L5" s="6"/>
      <c r="S5" s="5"/>
      <c r="T5" s="5"/>
      <c r="U5" s="5"/>
      <c r="V5" s="5"/>
      <c r="W5" s="5"/>
      <c r="X5" s="5"/>
      <c r="Y5" s="5"/>
      <c r="Z5" s="5"/>
      <c r="AA5" s="5"/>
      <c r="AB5" s="5"/>
      <c r="AC5" s="5"/>
      <c r="BE5" s="6"/>
      <c r="BG5" s="6"/>
      <c r="BI5" s="6"/>
      <c r="BK5" s="6"/>
      <c r="BM5" s="4">
        <f>ROW()</f>
        <v>5</v>
      </c>
    </row>
    <row r="6" spans="1:65" ht="12" customHeight="1">
      <c r="A6" s="34" t="s">
        <v>17</v>
      </c>
      <c r="B6" s="41">
        <f>B75</f>
        <v>44774</v>
      </c>
      <c r="C6" s="42"/>
      <c r="D6" s="41">
        <f t="shared" ref="D6" si="0">D75</f>
        <v>44775</v>
      </c>
      <c r="E6" s="42"/>
      <c r="F6" s="41">
        <f t="shared" ref="F6" si="1">F75</f>
        <v>44776</v>
      </c>
      <c r="G6" s="42"/>
      <c r="H6" s="41">
        <f t="shared" ref="H6" si="2">H75</f>
        <v>44777</v>
      </c>
      <c r="I6" s="42"/>
      <c r="J6" s="41">
        <f t="shared" ref="J6" si="3">J75</f>
        <v>44778</v>
      </c>
      <c r="K6" s="42"/>
      <c r="L6" s="41">
        <f t="shared" ref="L6" si="4">L75</f>
        <v>44779</v>
      </c>
      <c r="M6" s="42"/>
      <c r="N6" s="41">
        <f t="shared" ref="N6" si="5">N75</f>
        <v>44780</v>
      </c>
      <c r="O6" s="42"/>
      <c r="P6" s="41">
        <f t="shared" ref="P6" si="6">P75</f>
        <v>44781</v>
      </c>
      <c r="Q6" s="42"/>
      <c r="R6" s="41">
        <f t="shared" ref="R6" si="7">R75</f>
        <v>44782</v>
      </c>
      <c r="S6" s="42"/>
      <c r="T6" s="41">
        <f t="shared" ref="T6" si="8">T75</f>
        <v>44783</v>
      </c>
      <c r="U6" s="42"/>
      <c r="V6" s="41">
        <f t="shared" ref="V6" si="9">V75</f>
        <v>44784</v>
      </c>
      <c r="W6" s="42"/>
      <c r="X6" s="41">
        <f t="shared" ref="X6" si="10">X75</f>
        <v>44785</v>
      </c>
      <c r="Y6" s="42"/>
      <c r="Z6" s="41">
        <f t="shared" ref="Z6" si="11">Z75</f>
        <v>44786</v>
      </c>
      <c r="AA6" s="42"/>
      <c r="AB6" s="41">
        <f t="shared" ref="AB6" si="12">AB75</f>
        <v>44787</v>
      </c>
      <c r="AC6" s="42"/>
      <c r="AD6" s="41">
        <f t="shared" ref="AD6" si="13">AD75</f>
        <v>44788</v>
      </c>
      <c r="AE6" s="42"/>
      <c r="AF6" s="41">
        <f t="shared" ref="AF6" si="14">AF75</f>
        <v>44789</v>
      </c>
      <c r="AG6" s="42"/>
      <c r="AH6" s="41">
        <f t="shared" ref="AH6" si="15">AH75</f>
        <v>44790</v>
      </c>
      <c r="AI6" s="42"/>
      <c r="AJ6" s="41">
        <f t="shared" ref="AJ6" si="16">AJ75</f>
        <v>44791</v>
      </c>
      <c r="AK6" s="42"/>
      <c r="AL6" s="41">
        <f t="shared" ref="AL6" si="17">AL75</f>
        <v>44792</v>
      </c>
      <c r="AM6" s="42"/>
      <c r="AN6" s="41">
        <f t="shared" ref="AN6" si="18">AN75</f>
        <v>44793</v>
      </c>
      <c r="AO6" s="42"/>
      <c r="AP6" s="41">
        <f t="shared" ref="AP6" si="19">AP75</f>
        <v>44794</v>
      </c>
      <c r="AQ6" s="42"/>
      <c r="AR6" s="41">
        <f t="shared" ref="AR6" si="20">AR75</f>
        <v>44795</v>
      </c>
      <c r="AS6" s="42"/>
      <c r="AT6" s="41">
        <f t="shared" ref="AT6" si="21">AT75</f>
        <v>44796</v>
      </c>
      <c r="AU6" s="42"/>
      <c r="AV6" s="41">
        <f t="shared" ref="AV6" si="22">AV75</f>
        <v>44797</v>
      </c>
      <c r="AW6" s="42"/>
      <c r="AX6" s="41">
        <f t="shared" ref="AX6" si="23">AX75</f>
        <v>44798</v>
      </c>
      <c r="AY6" s="42"/>
      <c r="AZ6" s="41">
        <f t="shared" ref="AZ6" si="24">AZ75</f>
        <v>44799</v>
      </c>
      <c r="BA6" s="42"/>
      <c r="BB6" s="41">
        <f t="shared" ref="BB6" si="25">BB75</f>
        <v>44800</v>
      </c>
      <c r="BC6" s="42"/>
      <c r="BD6" s="41">
        <f t="shared" ref="BD6" si="26">BD75</f>
        <v>44801</v>
      </c>
      <c r="BE6" s="42"/>
      <c r="BF6" s="41">
        <f t="shared" ref="BF6" si="27">BF75</f>
        <v>44802</v>
      </c>
      <c r="BG6" s="42"/>
      <c r="BH6" s="41">
        <f t="shared" ref="BH6" si="28">BH75</f>
        <v>44803</v>
      </c>
      <c r="BI6" s="42"/>
      <c r="BJ6" s="41">
        <f t="shared" ref="BJ6" si="29">BJ75</f>
        <v>44804</v>
      </c>
      <c r="BK6" s="42"/>
      <c r="BM6" s="4">
        <f>ROW()</f>
        <v>6</v>
      </c>
    </row>
    <row r="7" spans="1:65" ht="12" customHeight="1">
      <c r="A7" s="8" t="s">
        <v>18</v>
      </c>
      <c r="B7" s="39" t="str">
        <f>TEXT(B6,"aaa")</f>
        <v>月</v>
      </c>
      <c r="C7" s="40"/>
      <c r="D7" s="39" t="str">
        <f t="shared" ref="D7" si="30">TEXT(D6,"aaa")</f>
        <v>火</v>
      </c>
      <c r="E7" s="40"/>
      <c r="F7" s="39" t="str">
        <f t="shared" ref="F7" si="31">TEXT(F6,"aaa")</f>
        <v>水</v>
      </c>
      <c r="G7" s="40"/>
      <c r="H7" s="39" t="str">
        <f t="shared" ref="H7" si="32">TEXT(H6,"aaa")</f>
        <v>木</v>
      </c>
      <c r="I7" s="40"/>
      <c r="J7" s="39" t="str">
        <f t="shared" ref="J7" si="33">TEXT(J6,"aaa")</f>
        <v>金</v>
      </c>
      <c r="K7" s="40"/>
      <c r="L7" s="39" t="str">
        <f t="shared" ref="L7" si="34">TEXT(L6,"aaa")</f>
        <v>土</v>
      </c>
      <c r="M7" s="40"/>
      <c r="N7" s="39" t="str">
        <f t="shared" ref="N7" si="35">TEXT(N6,"aaa")</f>
        <v>日</v>
      </c>
      <c r="O7" s="40"/>
      <c r="P7" s="39" t="str">
        <f t="shared" ref="P7" si="36">TEXT(P6,"aaa")</f>
        <v>月</v>
      </c>
      <c r="Q7" s="40"/>
      <c r="R7" s="39" t="str">
        <f t="shared" ref="R7" si="37">TEXT(R6,"aaa")</f>
        <v>火</v>
      </c>
      <c r="S7" s="40"/>
      <c r="T7" s="39" t="str">
        <f t="shared" ref="T7" si="38">TEXT(T6,"aaa")</f>
        <v>水</v>
      </c>
      <c r="U7" s="40"/>
      <c r="V7" s="39" t="str">
        <f t="shared" ref="V7" si="39">TEXT(V6,"aaa")</f>
        <v>木</v>
      </c>
      <c r="W7" s="40"/>
      <c r="X7" s="39" t="str">
        <f t="shared" ref="X7" si="40">TEXT(X6,"aaa")</f>
        <v>金</v>
      </c>
      <c r="Y7" s="40"/>
      <c r="Z7" s="39" t="str">
        <f t="shared" ref="Z7" si="41">TEXT(Z6,"aaa")</f>
        <v>土</v>
      </c>
      <c r="AA7" s="40"/>
      <c r="AB7" s="39" t="str">
        <f t="shared" ref="AB7" si="42">TEXT(AB6,"aaa")</f>
        <v>日</v>
      </c>
      <c r="AC7" s="40"/>
      <c r="AD7" s="39" t="str">
        <f t="shared" ref="AD7" si="43">TEXT(AD6,"aaa")</f>
        <v>月</v>
      </c>
      <c r="AE7" s="40"/>
      <c r="AF7" s="39" t="str">
        <f t="shared" ref="AF7:AP7" si="44">TEXT(AF6,"aaa")</f>
        <v>火</v>
      </c>
      <c r="AG7" s="40"/>
      <c r="AH7" s="39" t="str">
        <f t="shared" si="44"/>
        <v>水</v>
      </c>
      <c r="AI7" s="40"/>
      <c r="AJ7" s="39" t="str">
        <f t="shared" si="44"/>
        <v>木</v>
      </c>
      <c r="AK7" s="40"/>
      <c r="AL7" s="39" t="str">
        <f t="shared" si="44"/>
        <v>金</v>
      </c>
      <c r="AM7" s="40"/>
      <c r="AN7" s="39" t="str">
        <f t="shared" si="44"/>
        <v>土</v>
      </c>
      <c r="AO7" s="40"/>
      <c r="AP7" s="39" t="str">
        <f t="shared" si="44"/>
        <v>日</v>
      </c>
      <c r="AQ7" s="40"/>
      <c r="AR7" s="39" t="str">
        <f t="shared" ref="AR7" si="45">TEXT(AR6,"aaa")</f>
        <v>月</v>
      </c>
      <c r="AS7" s="40"/>
      <c r="AT7" s="39" t="str">
        <f t="shared" ref="AT7" si="46">TEXT(AT6,"aaa")</f>
        <v>火</v>
      </c>
      <c r="AU7" s="40"/>
      <c r="AV7" s="39" t="str">
        <f t="shared" ref="AV7" si="47">TEXT(AV6,"aaa")</f>
        <v>水</v>
      </c>
      <c r="AW7" s="40"/>
      <c r="AX7" s="39" t="str">
        <f t="shared" ref="AX7" si="48">TEXT(AX6,"aaa")</f>
        <v>木</v>
      </c>
      <c r="AY7" s="40"/>
      <c r="AZ7" s="39" t="str">
        <f t="shared" ref="AZ7" si="49">TEXT(AZ6,"aaa")</f>
        <v>金</v>
      </c>
      <c r="BA7" s="40"/>
      <c r="BB7" s="39" t="str">
        <f t="shared" ref="BB7" si="50">TEXT(BB6,"aaa")</f>
        <v>土</v>
      </c>
      <c r="BC7" s="40"/>
      <c r="BD7" s="39" t="str">
        <f t="shared" ref="BD7:BF7" si="51">TEXT(BD6,"aaa")</f>
        <v>日</v>
      </c>
      <c r="BE7" s="40"/>
      <c r="BF7" s="39" t="str">
        <f t="shared" si="51"/>
        <v>月</v>
      </c>
      <c r="BG7" s="40"/>
      <c r="BH7" s="39" t="str">
        <f t="shared" ref="BH7:BJ7" si="52">TEXT(BH6,"aaa")</f>
        <v>火</v>
      </c>
      <c r="BI7" s="40"/>
      <c r="BJ7" s="39" t="str">
        <f t="shared" si="52"/>
        <v>水</v>
      </c>
      <c r="BK7" s="40"/>
      <c r="BM7" s="4">
        <f>ROW()</f>
        <v>7</v>
      </c>
    </row>
    <row r="8" spans="1:65" ht="12" customHeight="1">
      <c r="A8" s="17" t="s">
        <v>4</v>
      </c>
      <c r="B8" s="37" t="e">
        <f ca="1">IF(B75="","",ROUNDUP(B9/INDEX(参照!$F:$F,MATCH($H$4,参照!$E:$E,0)),0))</f>
        <v>#N/A</v>
      </c>
      <c r="C8" s="38"/>
      <c r="D8" s="37" t="e">
        <f ca="1">IF(D75="","",ROUNDUP(D9/INDEX(参照!$F:$F,MATCH($H$4,参照!$E:$E,0)),0))</f>
        <v>#N/A</v>
      </c>
      <c r="E8" s="38"/>
      <c r="F8" s="37" t="e">
        <f ca="1">IF(F75="","",ROUNDUP(F9/INDEX(参照!$F:$F,MATCH($H$4,参照!$E:$E,0)),0))</f>
        <v>#N/A</v>
      </c>
      <c r="G8" s="38"/>
      <c r="H8" s="37" t="e">
        <f ca="1">IF(H75="","",ROUNDUP(H9/INDEX(参照!$F:$F,MATCH($H$4,参照!$E:$E,0)),0))</f>
        <v>#N/A</v>
      </c>
      <c r="I8" s="38"/>
      <c r="J8" s="37" t="e">
        <f ca="1">IF(J75="","",ROUNDUP(J9/INDEX(参照!$F:$F,MATCH($H$4,参照!$E:$E,0)),0))</f>
        <v>#N/A</v>
      </c>
      <c r="K8" s="38"/>
      <c r="L8" s="37" t="e">
        <f ca="1">IF(L75="","",ROUNDUP(L9/INDEX(参照!$F:$F,MATCH($H$4,参照!$E:$E,0)),0))</f>
        <v>#N/A</v>
      </c>
      <c r="M8" s="38"/>
      <c r="N8" s="37" t="e">
        <f ca="1">IF(N75="","",ROUNDUP(N9/INDEX(参照!$F:$F,MATCH($H$4,参照!$E:$E,0)),0))</f>
        <v>#N/A</v>
      </c>
      <c r="O8" s="38"/>
      <c r="P8" s="37" t="e">
        <f ca="1">IF(P75="","",ROUNDUP(P9/INDEX(参照!$F:$F,MATCH($H$4,参照!$E:$E,0)),0))</f>
        <v>#N/A</v>
      </c>
      <c r="Q8" s="38"/>
      <c r="R8" s="37" t="e">
        <f ca="1">IF(R75="","",ROUNDUP(R9/INDEX(参照!$F:$F,MATCH($H$4,参照!$E:$E,0)),0))</f>
        <v>#N/A</v>
      </c>
      <c r="S8" s="38"/>
      <c r="T8" s="37" t="e">
        <f ca="1">IF(T75="","",ROUNDUP(T9/INDEX(参照!$F:$F,MATCH($H$4,参照!$E:$E,0)),0))</f>
        <v>#N/A</v>
      </c>
      <c r="U8" s="38"/>
      <c r="V8" s="37" t="e">
        <f ca="1">IF(V75="","",ROUNDUP(V9/INDEX(参照!$F:$F,MATCH($H$4,参照!$E:$E,0)),0))</f>
        <v>#N/A</v>
      </c>
      <c r="W8" s="38"/>
      <c r="X8" s="37" t="e">
        <f ca="1">IF(X75="","",ROUNDUP(X9/INDEX(参照!$F:$F,MATCH($H$4,参照!$E:$E,0)),0))</f>
        <v>#N/A</v>
      </c>
      <c r="Y8" s="38"/>
      <c r="Z8" s="37" t="e">
        <f ca="1">IF(Z75="","",ROUNDUP(Z9/INDEX(参照!$F:$F,MATCH($H$4,参照!$E:$E,0)),0))</f>
        <v>#N/A</v>
      </c>
      <c r="AA8" s="38"/>
      <c r="AB8" s="37" t="e">
        <f ca="1">IF(AB75="","",ROUNDUP(AB9/INDEX(参照!$F:$F,MATCH($H$4,参照!$E:$E,0)),0))</f>
        <v>#N/A</v>
      </c>
      <c r="AC8" s="38"/>
      <c r="AD8" s="37" t="e">
        <f ca="1">IF(AD75="","",ROUNDUP(AD9/INDEX(参照!$F:$F,MATCH($H$4,参照!$E:$E,0)),0))</f>
        <v>#N/A</v>
      </c>
      <c r="AE8" s="38"/>
      <c r="AF8" s="37" t="e">
        <f ca="1">IF(AF75="","",ROUNDUP(AF9/INDEX(参照!$F:$F,MATCH($H$4,参照!$E:$E,0)),0))</f>
        <v>#N/A</v>
      </c>
      <c r="AG8" s="38"/>
      <c r="AH8" s="37" t="e">
        <f ca="1">IF(AH75="","",ROUNDUP(AH9/INDEX(参照!$F:$F,MATCH($H$4,参照!$E:$E,0)),0))</f>
        <v>#N/A</v>
      </c>
      <c r="AI8" s="38"/>
      <c r="AJ8" s="37" t="e">
        <f ca="1">IF(AJ75="","",ROUNDUP(AJ9/INDEX(参照!$F:$F,MATCH($H$4,参照!$E:$E,0)),0))</f>
        <v>#N/A</v>
      </c>
      <c r="AK8" s="38"/>
      <c r="AL8" s="37" t="e">
        <f ca="1">IF(AL75="","",ROUNDUP(AL9/INDEX(参照!$F:$F,MATCH($H$4,参照!$E:$E,0)),0))</f>
        <v>#N/A</v>
      </c>
      <c r="AM8" s="38"/>
      <c r="AN8" s="37" t="e">
        <f ca="1">IF(AN75="","",ROUNDUP(AN9/INDEX(参照!$F:$F,MATCH($H$4,参照!$E:$E,0)),0))</f>
        <v>#N/A</v>
      </c>
      <c r="AO8" s="38"/>
      <c r="AP8" s="37" t="e">
        <f ca="1">IF(AP75="","",ROUNDUP(AP9/INDEX(参照!$F:$F,MATCH($H$4,参照!$E:$E,0)),0))</f>
        <v>#N/A</v>
      </c>
      <c r="AQ8" s="38"/>
      <c r="AR8" s="37" t="e">
        <f ca="1">IF(AR75="","",ROUNDUP(AR9/INDEX(参照!$F:$F,MATCH($H$4,参照!$E:$E,0)),0))</f>
        <v>#N/A</v>
      </c>
      <c r="AS8" s="38"/>
      <c r="AT8" s="37" t="e">
        <f ca="1">IF(AT75="","",ROUNDUP(AT9/INDEX(参照!$F:$F,MATCH($H$4,参照!$E:$E,0)),0))</f>
        <v>#N/A</v>
      </c>
      <c r="AU8" s="38"/>
      <c r="AV8" s="37" t="e">
        <f ca="1">IF(AV75="","",ROUNDUP(AV9/INDEX(参照!$F:$F,MATCH($H$4,参照!$E:$E,0)),0))</f>
        <v>#N/A</v>
      </c>
      <c r="AW8" s="38"/>
      <c r="AX8" s="37" t="e">
        <f ca="1">IF(AX75="","",ROUNDUP(AX9/INDEX(参照!$F:$F,MATCH($H$4,参照!$E:$E,0)),0))</f>
        <v>#N/A</v>
      </c>
      <c r="AY8" s="38"/>
      <c r="AZ8" s="37" t="e">
        <f ca="1">IF(AZ75="","",ROUNDUP(AZ9/INDEX(参照!$F:$F,MATCH($H$4,参照!$E:$E,0)),0))</f>
        <v>#N/A</v>
      </c>
      <c r="BA8" s="38"/>
      <c r="BB8" s="37" t="e">
        <f ca="1">IF(BB75="","",ROUNDUP(BB9/INDEX(参照!$F:$F,MATCH($H$4,参照!$E:$E,0)),0))</f>
        <v>#N/A</v>
      </c>
      <c r="BC8" s="38"/>
      <c r="BD8" s="37" t="e">
        <f ca="1">IF(BD75="","",ROUNDUP(BD9/INDEX(参照!$F:$F,MATCH($H$4,参照!$E:$E,0)),0))</f>
        <v>#N/A</v>
      </c>
      <c r="BE8" s="38"/>
      <c r="BF8" s="37" t="e">
        <f ca="1">IF(BF75="","",ROUNDUP(BF9/INDEX(参照!$F:$F,MATCH($H$4,参照!$E:$E,0)),0))</f>
        <v>#N/A</v>
      </c>
      <c r="BG8" s="38"/>
      <c r="BH8" s="37" t="e">
        <f ca="1">IF(BH75="","",ROUNDUP(BH9/INDEX(参照!$F:$F,MATCH($H$4,参照!$E:$E,0)),0))</f>
        <v>#N/A</v>
      </c>
      <c r="BI8" s="38"/>
      <c r="BJ8" s="37" t="e">
        <f ca="1">IF(BJ75="","",ROUNDUP(BJ9/INDEX(参照!$F:$F,MATCH($H$4,参照!$E:$E,0)),0))</f>
        <v>#N/A</v>
      </c>
      <c r="BK8" s="38"/>
      <c r="BM8" s="4">
        <f>ROW()</f>
        <v>8</v>
      </c>
    </row>
    <row r="9" spans="1:65" ht="12" customHeight="1">
      <c r="A9" s="8" t="s">
        <v>19</v>
      </c>
      <c r="B9" s="37">
        <f ca="1">IF(B75="","",B11+C11)</f>
        <v>0</v>
      </c>
      <c r="C9" s="38"/>
      <c r="D9" s="37">
        <f t="shared" ref="D9" ca="1" si="53">IF(D75="","",D11+E11)</f>
        <v>0</v>
      </c>
      <c r="E9" s="38"/>
      <c r="F9" s="37">
        <f t="shared" ref="F9" ca="1" si="54">IF(F75="","",F11+G11)</f>
        <v>0</v>
      </c>
      <c r="G9" s="38"/>
      <c r="H9" s="37">
        <f t="shared" ref="H9" ca="1" si="55">IF(H75="","",H11+I11)</f>
        <v>0</v>
      </c>
      <c r="I9" s="38"/>
      <c r="J9" s="37">
        <f t="shared" ref="J9" ca="1" si="56">IF(J75="","",J11+K11)</f>
        <v>0</v>
      </c>
      <c r="K9" s="38"/>
      <c r="L9" s="37">
        <f t="shared" ref="L9" ca="1" si="57">IF(L75="","",L11+M11)</f>
        <v>0</v>
      </c>
      <c r="M9" s="38"/>
      <c r="N9" s="37">
        <f t="shared" ref="N9" ca="1" si="58">IF(N75="","",N11+O11)</f>
        <v>0</v>
      </c>
      <c r="O9" s="38"/>
      <c r="P9" s="37">
        <f t="shared" ref="P9" ca="1" si="59">IF(P75="","",P11+Q11)</f>
        <v>0</v>
      </c>
      <c r="Q9" s="38"/>
      <c r="R9" s="37">
        <f t="shared" ref="R9" ca="1" si="60">IF(R75="","",R11+S11)</f>
        <v>0</v>
      </c>
      <c r="S9" s="38"/>
      <c r="T9" s="37">
        <f t="shared" ref="T9" ca="1" si="61">IF(T75="","",T11+U11)</f>
        <v>0</v>
      </c>
      <c r="U9" s="38"/>
      <c r="V9" s="37">
        <f t="shared" ref="V9" ca="1" si="62">IF(V75="","",V11+W11)</f>
        <v>0</v>
      </c>
      <c r="W9" s="38"/>
      <c r="X9" s="37">
        <f t="shared" ref="X9" ca="1" si="63">IF(X75="","",X11+Y11)</f>
        <v>0</v>
      </c>
      <c r="Y9" s="38"/>
      <c r="Z9" s="37">
        <f t="shared" ref="Z9" ca="1" si="64">IF(Z75="","",Z11+AA11)</f>
        <v>0</v>
      </c>
      <c r="AA9" s="38"/>
      <c r="AB9" s="37">
        <f t="shared" ref="AB9" ca="1" si="65">IF(AB75="","",AB11+AC11)</f>
        <v>0</v>
      </c>
      <c r="AC9" s="38"/>
      <c r="AD9" s="37">
        <f t="shared" ref="AD9" ca="1" si="66">IF(AD75="","",AD11+AE11)</f>
        <v>0</v>
      </c>
      <c r="AE9" s="38"/>
      <c r="AF9" s="37">
        <f t="shared" ref="AF9" ca="1" si="67">IF(AF75="","",AF11+AG11)</f>
        <v>0</v>
      </c>
      <c r="AG9" s="38"/>
      <c r="AH9" s="37">
        <f t="shared" ref="AH9" ca="1" si="68">IF(AH75="","",AH11+AI11)</f>
        <v>0</v>
      </c>
      <c r="AI9" s="38"/>
      <c r="AJ9" s="37">
        <f t="shared" ref="AJ9" ca="1" si="69">IF(AJ75="","",AJ11+AK11)</f>
        <v>0</v>
      </c>
      <c r="AK9" s="38"/>
      <c r="AL9" s="37">
        <f t="shared" ref="AL9" ca="1" si="70">IF(AL75="","",AL11+AM11)</f>
        <v>0</v>
      </c>
      <c r="AM9" s="38"/>
      <c r="AN9" s="37">
        <f t="shared" ref="AN9" ca="1" si="71">IF(AN75="","",AN11+AO11)</f>
        <v>0</v>
      </c>
      <c r="AO9" s="38"/>
      <c r="AP9" s="37">
        <f t="shared" ref="AP9" ca="1" si="72">IF(AP75="","",AP11+AQ11)</f>
        <v>0</v>
      </c>
      <c r="AQ9" s="38"/>
      <c r="AR9" s="37">
        <f t="shared" ref="AR9" ca="1" si="73">IF(AR75="","",AR11+AS11)</f>
        <v>0</v>
      </c>
      <c r="AS9" s="38"/>
      <c r="AT9" s="37">
        <f t="shared" ref="AT9" ca="1" si="74">IF(AT75="","",AT11+AU11)</f>
        <v>0</v>
      </c>
      <c r="AU9" s="38"/>
      <c r="AV9" s="37">
        <f t="shared" ref="AV9" ca="1" si="75">IF(AV75="","",AV11+AW11)</f>
        <v>0</v>
      </c>
      <c r="AW9" s="38"/>
      <c r="AX9" s="37">
        <f t="shared" ref="AX9" ca="1" si="76">IF(AX75="","",AX11+AY11)</f>
        <v>0</v>
      </c>
      <c r="AY9" s="38"/>
      <c r="AZ9" s="37">
        <f t="shared" ref="AZ9" ca="1" si="77">IF(AZ75="","",AZ11+BA11)</f>
        <v>0</v>
      </c>
      <c r="BA9" s="38"/>
      <c r="BB9" s="37">
        <f t="shared" ref="BB9" ca="1" si="78">IF(BB75="","",BB11+BC11)</f>
        <v>0</v>
      </c>
      <c r="BC9" s="38"/>
      <c r="BD9" s="37">
        <f t="shared" ref="BD9" ca="1" si="79">IF(BD75="","",BD11+BE11)</f>
        <v>0</v>
      </c>
      <c r="BE9" s="38"/>
      <c r="BF9" s="37">
        <f t="shared" ref="BF9" ca="1" si="80">IF(BF75="","",BF11+BG11)</f>
        <v>0</v>
      </c>
      <c r="BG9" s="38"/>
      <c r="BH9" s="37">
        <f t="shared" ref="BH9" ca="1" si="81">IF(BH75="","",BH11+BI11)</f>
        <v>0</v>
      </c>
      <c r="BI9" s="38"/>
      <c r="BJ9" s="37">
        <f t="shared" ref="BJ9" ca="1" si="82">IF(BJ75="","",BJ11+BK11)</f>
        <v>0</v>
      </c>
      <c r="BK9" s="38"/>
      <c r="BM9" s="4">
        <f>ROW()</f>
        <v>9</v>
      </c>
    </row>
    <row r="10" spans="1:65" ht="12" customHeight="1">
      <c r="A10" s="8" t="s">
        <v>20</v>
      </c>
      <c r="B10" s="18" t="str">
        <f>IF(B75="","","公")</f>
        <v>公</v>
      </c>
      <c r="C10" s="19" t="str">
        <f>IF(C75="","","非")</f>
        <v>非</v>
      </c>
      <c r="D10" s="18" t="str">
        <f t="shared" ref="D10" si="83">IF(D75="","","公")</f>
        <v>公</v>
      </c>
      <c r="E10" s="19" t="str">
        <f t="shared" ref="E10" si="84">IF(E75="","","非")</f>
        <v>非</v>
      </c>
      <c r="F10" s="18" t="str">
        <f t="shared" ref="F10" si="85">IF(F75="","","公")</f>
        <v>公</v>
      </c>
      <c r="G10" s="19" t="str">
        <f t="shared" ref="G10" si="86">IF(G75="","","非")</f>
        <v>非</v>
      </c>
      <c r="H10" s="18" t="str">
        <f t="shared" ref="H10" si="87">IF(H75="","","公")</f>
        <v>公</v>
      </c>
      <c r="I10" s="19" t="str">
        <f t="shared" ref="I10" si="88">IF(I75="","","非")</f>
        <v>非</v>
      </c>
      <c r="J10" s="18" t="str">
        <f t="shared" ref="J10" si="89">IF(J75="","","公")</f>
        <v>公</v>
      </c>
      <c r="K10" s="19" t="str">
        <f t="shared" ref="K10" si="90">IF(K75="","","非")</f>
        <v>非</v>
      </c>
      <c r="L10" s="18" t="str">
        <f t="shared" ref="L10" si="91">IF(L75="","","公")</f>
        <v>公</v>
      </c>
      <c r="M10" s="19" t="str">
        <f t="shared" ref="M10" si="92">IF(M75="","","非")</f>
        <v>非</v>
      </c>
      <c r="N10" s="18" t="str">
        <f t="shared" ref="N10" si="93">IF(N75="","","公")</f>
        <v>公</v>
      </c>
      <c r="O10" s="19" t="str">
        <f t="shared" ref="O10" si="94">IF(O75="","","非")</f>
        <v>非</v>
      </c>
      <c r="P10" s="18" t="str">
        <f t="shared" ref="P10" si="95">IF(P75="","","公")</f>
        <v>公</v>
      </c>
      <c r="Q10" s="19" t="str">
        <f t="shared" ref="Q10" si="96">IF(Q75="","","非")</f>
        <v>非</v>
      </c>
      <c r="R10" s="18" t="str">
        <f t="shared" ref="R10" si="97">IF(R75="","","公")</f>
        <v>公</v>
      </c>
      <c r="S10" s="19" t="str">
        <f t="shared" ref="S10" si="98">IF(S75="","","非")</f>
        <v>非</v>
      </c>
      <c r="T10" s="18" t="str">
        <f t="shared" ref="T10" si="99">IF(T75="","","公")</f>
        <v>公</v>
      </c>
      <c r="U10" s="19" t="str">
        <f t="shared" ref="U10" si="100">IF(U75="","","非")</f>
        <v>非</v>
      </c>
      <c r="V10" s="18" t="str">
        <f t="shared" ref="V10" si="101">IF(V75="","","公")</f>
        <v>公</v>
      </c>
      <c r="W10" s="19" t="str">
        <f t="shared" ref="W10" si="102">IF(W75="","","非")</f>
        <v>非</v>
      </c>
      <c r="X10" s="18" t="str">
        <f t="shared" ref="X10" si="103">IF(X75="","","公")</f>
        <v>公</v>
      </c>
      <c r="Y10" s="19" t="str">
        <f t="shared" ref="Y10" si="104">IF(Y75="","","非")</f>
        <v>非</v>
      </c>
      <c r="Z10" s="18" t="str">
        <f t="shared" ref="Z10" si="105">IF(Z75="","","公")</f>
        <v>公</v>
      </c>
      <c r="AA10" s="19" t="str">
        <f t="shared" ref="AA10" si="106">IF(AA75="","","非")</f>
        <v>非</v>
      </c>
      <c r="AB10" s="18" t="str">
        <f t="shared" ref="AB10" si="107">IF(AB75="","","公")</f>
        <v>公</v>
      </c>
      <c r="AC10" s="19" t="str">
        <f t="shared" ref="AC10" si="108">IF(AC75="","","非")</f>
        <v>非</v>
      </c>
      <c r="AD10" s="18" t="str">
        <f t="shared" ref="AD10" si="109">IF(AD75="","","公")</f>
        <v>公</v>
      </c>
      <c r="AE10" s="19" t="str">
        <f t="shared" ref="AE10" si="110">IF(AE75="","","非")</f>
        <v>非</v>
      </c>
      <c r="AF10" s="18" t="str">
        <f t="shared" ref="AF10" si="111">IF(AF75="","","公")</f>
        <v>公</v>
      </c>
      <c r="AG10" s="19" t="str">
        <f t="shared" ref="AG10" si="112">IF(AG75="","","非")</f>
        <v>非</v>
      </c>
      <c r="AH10" s="18" t="str">
        <f t="shared" ref="AH10" si="113">IF(AH75="","","公")</f>
        <v>公</v>
      </c>
      <c r="AI10" s="19" t="str">
        <f t="shared" ref="AI10" si="114">IF(AI75="","","非")</f>
        <v>非</v>
      </c>
      <c r="AJ10" s="18" t="str">
        <f t="shared" ref="AJ10" si="115">IF(AJ75="","","公")</f>
        <v>公</v>
      </c>
      <c r="AK10" s="19" t="str">
        <f t="shared" ref="AK10" si="116">IF(AK75="","","非")</f>
        <v>非</v>
      </c>
      <c r="AL10" s="18" t="str">
        <f t="shared" ref="AL10" si="117">IF(AL75="","","公")</f>
        <v>公</v>
      </c>
      <c r="AM10" s="19" t="str">
        <f t="shared" ref="AM10" si="118">IF(AM75="","","非")</f>
        <v>非</v>
      </c>
      <c r="AN10" s="18" t="str">
        <f t="shared" ref="AN10" si="119">IF(AN75="","","公")</f>
        <v>公</v>
      </c>
      <c r="AO10" s="19" t="str">
        <f t="shared" ref="AO10" si="120">IF(AO75="","","非")</f>
        <v>非</v>
      </c>
      <c r="AP10" s="18" t="str">
        <f t="shared" ref="AP10" si="121">IF(AP75="","","公")</f>
        <v>公</v>
      </c>
      <c r="AQ10" s="19" t="str">
        <f t="shared" ref="AQ10" si="122">IF(AQ75="","","非")</f>
        <v>非</v>
      </c>
      <c r="AR10" s="18" t="str">
        <f t="shared" ref="AR10" si="123">IF(AR75="","","公")</f>
        <v>公</v>
      </c>
      <c r="AS10" s="19" t="str">
        <f t="shared" ref="AS10" si="124">IF(AS75="","","非")</f>
        <v>非</v>
      </c>
      <c r="AT10" s="18" t="str">
        <f t="shared" ref="AT10" si="125">IF(AT75="","","公")</f>
        <v>公</v>
      </c>
      <c r="AU10" s="19" t="str">
        <f t="shared" ref="AU10" si="126">IF(AU75="","","非")</f>
        <v>非</v>
      </c>
      <c r="AV10" s="18" t="str">
        <f t="shared" ref="AV10" si="127">IF(AV75="","","公")</f>
        <v>公</v>
      </c>
      <c r="AW10" s="19" t="str">
        <f t="shared" ref="AW10" si="128">IF(AW75="","","非")</f>
        <v>非</v>
      </c>
      <c r="AX10" s="18" t="str">
        <f t="shared" ref="AX10" si="129">IF(AX75="","","公")</f>
        <v>公</v>
      </c>
      <c r="AY10" s="19" t="str">
        <f t="shared" ref="AY10" si="130">IF(AY75="","","非")</f>
        <v>非</v>
      </c>
      <c r="AZ10" s="18" t="str">
        <f t="shared" ref="AZ10" si="131">IF(AZ75="","","公")</f>
        <v>公</v>
      </c>
      <c r="BA10" s="19" t="str">
        <f t="shared" ref="BA10" si="132">IF(BA75="","","非")</f>
        <v>非</v>
      </c>
      <c r="BB10" s="18" t="str">
        <f t="shared" ref="BB10" si="133">IF(BB75="","","公")</f>
        <v>公</v>
      </c>
      <c r="BC10" s="19" t="str">
        <f t="shared" ref="BC10" si="134">IF(BC75="","","非")</f>
        <v>非</v>
      </c>
      <c r="BD10" s="18" t="str">
        <f t="shared" ref="BD10" si="135">IF(BD75="","","公")</f>
        <v>公</v>
      </c>
      <c r="BE10" s="19" t="str">
        <f t="shared" ref="BE10" si="136">IF(BE75="","","非")</f>
        <v>非</v>
      </c>
      <c r="BF10" s="18" t="str">
        <f t="shared" ref="BF10" si="137">IF(BF75="","","公")</f>
        <v>公</v>
      </c>
      <c r="BG10" s="19" t="str">
        <f t="shared" ref="BG10" si="138">IF(BG75="","","非")</f>
        <v>非</v>
      </c>
      <c r="BH10" s="18" t="str">
        <f t="shared" ref="BH10" si="139">IF(BH75="","","公")</f>
        <v>公</v>
      </c>
      <c r="BI10" s="19" t="str">
        <f t="shared" ref="BI10" si="140">IF(BI75="","","非")</f>
        <v>非</v>
      </c>
      <c r="BJ10" s="18" t="str">
        <f t="shared" ref="BJ10" si="141">IF(BJ75="","","公")</f>
        <v>公</v>
      </c>
      <c r="BK10" s="19" t="str">
        <f t="shared" ref="BK10" si="142">IF(BK75="","","非")</f>
        <v>非</v>
      </c>
      <c r="BM10" s="4">
        <f>ROW()</f>
        <v>10</v>
      </c>
    </row>
    <row r="11" spans="1:65" ht="12" customHeight="1" thickBot="1">
      <c r="A11" s="30" t="s">
        <v>21</v>
      </c>
      <c r="B11" s="10">
        <f ca="1">IF(B75="","",SUM(INDIRECT(B73&amp;$BM12):INDIRECT(B73&amp;$BM71)))</f>
        <v>0</v>
      </c>
      <c r="C11" s="9">
        <f ca="1">IF(C75="","",SUM(INDIRECT(C73&amp;$BM12):INDIRECT(C73&amp;$BM71)))</f>
        <v>0</v>
      </c>
      <c r="D11" s="10">
        <f ca="1">IF(D75="","",SUM(INDIRECT(D73&amp;$BM12):INDIRECT(D73&amp;$BM71)))</f>
        <v>0</v>
      </c>
      <c r="E11" s="9">
        <f ca="1">IF(E75="","",SUM(INDIRECT(E73&amp;$BM12):INDIRECT(E73&amp;$BM71)))</f>
        <v>0</v>
      </c>
      <c r="F11" s="10">
        <f ca="1">IF(F75="","",SUM(INDIRECT(F73&amp;$BM12):INDIRECT(F73&amp;$BM71)))</f>
        <v>0</v>
      </c>
      <c r="G11" s="9">
        <f ca="1">IF(G75="","",SUM(INDIRECT(G73&amp;$BM12):INDIRECT(G73&amp;$BM71)))</f>
        <v>0</v>
      </c>
      <c r="H11" s="10">
        <f ca="1">IF(H75="","",SUM(INDIRECT(H73&amp;$BM12):INDIRECT(H73&amp;$BM71)))</f>
        <v>0</v>
      </c>
      <c r="I11" s="9">
        <f ca="1">IF(I75="","",SUM(INDIRECT(I73&amp;$BM12):INDIRECT(I73&amp;$BM71)))</f>
        <v>0</v>
      </c>
      <c r="J11" s="10">
        <f ca="1">IF(J75="","",SUM(INDIRECT(J73&amp;$BM12):INDIRECT(J73&amp;$BM71)))</f>
        <v>0</v>
      </c>
      <c r="K11" s="9">
        <f ca="1">IF(K75="","",SUM(INDIRECT(K73&amp;$BM12):INDIRECT(K73&amp;$BM71)))</f>
        <v>0</v>
      </c>
      <c r="L11" s="10">
        <f ca="1">IF(L75="","",SUM(INDIRECT(L73&amp;$BM12):INDIRECT(L73&amp;$BM71)))</f>
        <v>0</v>
      </c>
      <c r="M11" s="9">
        <f ca="1">IF(M75="","",SUM(INDIRECT(M73&amp;$BM12):INDIRECT(M73&amp;$BM71)))</f>
        <v>0</v>
      </c>
      <c r="N11" s="10">
        <f ca="1">IF(N75="","",SUM(INDIRECT(N73&amp;$BM12):INDIRECT(N73&amp;$BM71)))</f>
        <v>0</v>
      </c>
      <c r="O11" s="9">
        <f ca="1">IF(O75="","",SUM(INDIRECT(O73&amp;$BM12):INDIRECT(O73&amp;$BM71)))</f>
        <v>0</v>
      </c>
      <c r="P11" s="10">
        <f ca="1">IF(P75="","",SUM(INDIRECT(P73&amp;$BM12):INDIRECT(P73&amp;$BM71)))</f>
        <v>0</v>
      </c>
      <c r="Q11" s="9">
        <f ca="1">IF(Q75="","",SUM(INDIRECT(Q73&amp;$BM12):INDIRECT(Q73&amp;$BM71)))</f>
        <v>0</v>
      </c>
      <c r="R11" s="10">
        <f ca="1">IF(R75="","",SUM(INDIRECT(R73&amp;$BM12):INDIRECT(R73&amp;$BM71)))</f>
        <v>0</v>
      </c>
      <c r="S11" s="9">
        <f ca="1">IF(S75="","",SUM(INDIRECT(S73&amp;$BM12):INDIRECT(S73&amp;$BM71)))</f>
        <v>0</v>
      </c>
      <c r="T11" s="10">
        <f ca="1">IF(T75="","",SUM(INDIRECT(T73&amp;$BM12):INDIRECT(T73&amp;$BM71)))</f>
        <v>0</v>
      </c>
      <c r="U11" s="9">
        <f ca="1">IF(U75="","",SUM(INDIRECT(U73&amp;$BM12):INDIRECT(U73&amp;$BM71)))</f>
        <v>0</v>
      </c>
      <c r="V11" s="10">
        <f ca="1">IF(V75="","",SUM(INDIRECT(V73&amp;$BM12):INDIRECT(V73&amp;$BM71)))</f>
        <v>0</v>
      </c>
      <c r="W11" s="9">
        <f ca="1">IF(W75="","",SUM(INDIRECT(W73&amp;$BM12):INDIRECT(W73&amp;$BM71)))</f>
        <v>0</v>
      </c>
      <c r="X11" s="10">
        <f ca="1">IF(X75="","",SUM(INDIRECT(X73&amp;$BM12):INDIRECT(X73&amp;$BM71)))</f>
        <v>0</v>
      </c>
      <c r="Y11" s="9">
        <f ca="1">IF(Y75="","",SUM(INDIRECT(Y73&amp;$BM12):INDIRECT(Y73&amp;$BM71)))</f>
        <v>0</v>
      </c>
      <c r="Z11" s="10">
        <f ca="1">IF(Z75="","",SUM(INDIRECT(Z73&amp;$BM12):INDIRECT(Z73&amp;$BM71)))</f>
        <v>0</v>
      </c>
      <c r="AA11" s="9">
        <f ca="1">IF(AA75="","",SUM(INDIRECT(AA73&amp;$BM12):INDIRECT(AA73&amp;$BM71)))</f>
        <v>0</v>
      </c>
      <c r="AB11" s="10">
        <f ca="1">IF(AB75="","",SUM(INDIRECT(AB73&amp;$BM12):INDIRECT(AB73&amp;$BM71)))</f>
        <v>0</v>
      </c>
      <c r="AC11" s="9">
        <f ca="1">IF(AC75="","",SUM(INDIRECT(AC73&amp;$BM12):INDIRECT(AC73&amp;$BM71)))</f>
        <v>0</v>
      </c>
      <c r="AD11" s="10">
        <f ca="1">IF(AD75="","",SUM(INDIRECT(AD73&amp;$BM12):INDIRECT(AD73&amp;$BM71)))</f>
        <v>0</v>
      </c>
      <c r="AE11" s="9">
        <f ca="1">IF(AE75="","",SUM(INDIRECT(AE73&amp;$BM12):INDIRECT(AE73&amp;$BM71)))</f>
        <v>0</v>
      </c>
      <c r="AF11" s="10">
        <f ca="1">IF(AF75="","",SUM(INDIRECT(AF73&amp;$BM12):INDIRECT(AF73&amp;$BM71)))</f>
        <v>0</v>
      </c>
      <c r="AG11" s="9">
        <f ca="1">IF(AG75="","",SUM(INDIRECT(AG73&amp;$BM12):INDIRECT(AG73&amp;$BM71)))</f>
        <v>0</v>
      </c>
      <c r="AH11" s="10">
        <f ca="1">IF(AH75="","",SUM(INDIRECT(AH73&amp;$BM12):INDIRECT(AH73&amp;$BM71)))</f>
        <v>0</v>
      </c>
      <c r="AI11" s="9">
        <f ca="1">IF(AI75="","",SUM(INDIRECT(AI73&amp;$BM12):INDIRECT(AI73&amp;$BM71)))</f>
        <v>0</v>
      </c>
      <c r="AJ11" s="10">
        <f ca="1">IF(AJ75="","",SUM(INDIRECT(AJ73&amp;$BM12):INDIRECT(AJ73&amp;$BM71)))</f>
        <v>0</v>
      </c>
      <c r="AK11" s="9">
        <f ca="1">IF(AK75="","",SUM(INDIRECT(AK73&amp;$BM12):INDIRECT(AK73&amp;$BM71)))</f>
        <v>0</v>
      </c>
      <c r="AL11" s="10">
        <f ca="1">IF(AL75="","",SUM(INDIRECT(AL73&amp;$BM12):INDIRECT(AL73&amp;$BM71)))</f>
        <v>0</v>
      </c>
      <c r="AM11" s="9">
        <f ca="1">IF(AM75="","",SUM(INDIRECT(AM73&amp;$BM12):INDIRECT(AM73&amp;$BM71)))</f>
        <v>0</v>
      </c>
      <c r="AN11" s="10">
        <f ca="1">IF(AN75="","",SUM(INDIRECT(AN73&amp;$BM12):INDIRECT(AN73&amp;$BM71)))</f>
        <v>0</v>
      </c>
      <c r="AO11" s="9">
        <f ca="1">IF(AO75="","",SUM(INDIRECT(AO73&amp;$BM12):INDIRECT(AO73&amp;$BM71)))</f>
        <v>0</v>
      </c>
      <c r="AP11" s="10">
        <f ca="1">IF(AP75="","",SUM(INDIRECT(AP73&amp;$BM12):INDIRECT(AP73&amp;$BM71)))</f>
        <v>0</v>
      </c>
      <c r="AQ11" s="9">
        <f ca="1">IF(AQ75="","",SUM(INDIRECT(AQ73&amp;$BM12):INDIRECT(AQ73&amp;$BM71)))</f>
        <v>0</v>
      </c>
      <c r="AR11" s="10">
        <f ca="1">IF(AR75="","",SUM(INDIRECT(AR73&amp;$BM12):INDIRECT(AR73&amp;$BM71)))</f>
        <v>0</v>
      </c>
      <c r="AS11" s="9">
        <f ca="1">IF(AS75="","",SUM(INDIRECT(AS73&amp;$BM12):INDIRECT(AS73&amp;$BM71)))</f>
        <v>0</v>
      </c>
      <c r="AT11" s="10">
        <f ca="1">IF(AT75="","",SUM(INDIRECT(AT73&amp;$BM12):INDIRECT(AT73&amp;$BM71)))</f>
        <v>0</v>
      </c>
      <c r="AU11" s="9">
        <f ca="1">IF(AU75="","",SUM(INDIRECT(AU73&amp;$BM12):INDIRECT(AU73&amp;$BM71)))</f>
        <v>0</v>
      </c>
      <c r="AV11" s="10">
        <f ca="1">IF(AV75="","",SUM(INDIRECT(AV73&amp;$BM12):INDIRECT(AV73&amp;$BM71)))</f>
        <v>0</v>
      </c>
      <c r="AW11" s="9">
        <f ca="1">IF(AW75="","",SUM(INDIRECT(AW73&amp;$BM12):INDIRECT(AW73&amp;$BM71)))</f>
        <v>0</v>
      </c>
      <c r="AX11" s="10">
        <f ca="1">IF(AX75="","",SUM(INDIRECT(AX73&amp;$BM12):INDIRECT(AX73&amp;$BM71)))</f>
        <v>0</v>
      </c>
      <c r="AY11" s="9">
        <f ca="1">IF(AY75="","",SUM(INDIRECT(AY73&amp;$BM12):INDIRECT(AY73&amp;$BM71)))</f>
        <v>0</v>
      </c>
      <c r="AZ11" s="10">
        <f ca="1">IF(AZ75="","",SUM(INDIRECT(AZ73&amp;$BM12):INDIRECT(AZ73&amp;$BM71)))</f>
        <v>0</v>
      </c>
      <c r="BA11" s="9">
        <f ca="1">IF(BA75="","",SUM(INDIRECT(BA73&amp;$BM12):INDIRECT(BA73&amp;$BM71)))</f>
        <v>0</v>
      </c>
      <c r="BB11" s="10">
        <f ca="1">IF(BB75="","",SUM(INDIRECT(BB73&amp;$BM12):INDIRECT(BB73&amp;$BM71)))</f>
        <v>0</v>
      </c>
      <c r="BC11" s="9">
        <f ca="1">IF(BC75="","",SUM(INDIRECT(BC73&amp;$BM12):INDIRECT(BC73&amp;$BM71)))</f>
        <v>0</v>
      </c>
      <c r="BD11" s="10">
        <f ca="1">IF(BD75="","",SUM(INDIRECT(BD73&amp;$BM12):INDIRECT(BD73&amp;$BM71)))</f>
        <v>0</v>
      </c>
      <c r="BE11" s="9">
        <f ca="1">IF(BE75="","",SUM(INDIRECT(BE73&amp;$BM12):INDIRECT(BE73&amp;$BM71)))</f>
        <v>0</v>
      </c>
      <c r="BF11" s="10">
        <f ca="1">IF(BF75="","",SUM(INDIRECT(BF73&amp;$BM12):INDIRECT(BF73&amp;$BM71)))</f>
        <v>0</v>
      </c>
      <c r="BG11" s="9">
        <f ca="1">IF(BG75="","",SUM(INDIRECT(BG73&amp;$BM12):INDIRECT(BG73&amp;$BM71)))</f>
        <v>0</v>
      </c>
      <c r="BH11" s="10">
        <f ca="1">IF(BH75="","",SUM(INDIRECT(BH73&amp;$BM12):INDIRECT(BH73&amp;$BM71)))</f>
        <v>0</v>
      </c>
      <c r="BI11" s="9">
        <f ca="1">IF(BI75="","",SUM(INDIRECT(BI73&amp;$BM12):INDIRECT(BI73&amp;$BM71)))</f>
        <v>0</v>
      </c>
      <c r="BJ11" s="10">
        <f ca="1">IF(BJ75="","",SUM(INDIRECT(BJ73&amp;$BM12):INDIRECT(BJ73&amp;$BM71)))</f>
        <v>0</v>
      </c>
      <c r="BK11" s="9">
        <f ca="1">IF(BK75="","",SUM(INDIRECT(BK73&amp;$BM12):INDIRECT(BK73&amp;$BM71)))</f>
        <v>0</v>
      </c>
      <c r="BM11" s="4">
        <f>ROW()</f>
        <v>11</v>
      </c>
    </row>
    <row r="12" spans="1:65" ht="12" customHeight="1">
      <c r="A12" s="20">
        <v>0.33333333333333331</v>
      </c>
      <c r="B12" s="12"/>
      <c r="C12" s="11"/>
      <c r="D12" s="12"/>
      <c r="E12" s="11"/>
      <c r="F12" s="1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12"/>
      <c r="AW12" s="11"/>
      <c r="AX12" s="12"/>
      <c r="AY12" s="11"/>
      <c r="AZ12" s="12"/>
      <c r="BA12" s="11"/>
      <c r="BB12" s="12"/>
      <c r="BC12" s="11"/>
      <c r="BD12" s="12"/>
      <c r="BE12" s="11"/>
      <c r="BF12" s="12"/>
      <c r="BG12" s="11"/>
      <c r="BH12" s="12"/>
      <c r="BI12" s="11"/>
      <c r="BJ12" s="12"/>
      <c r="BK12" s="11"/>
      <c r="BM12" s="4">
        <f>ROW()</f>
        <v>12</v>
      </c>
    </row>
    <row r="13" spans="1:65" ht="12" customHeight="1">
      <c r="A13" s="21">
        <v>0.34375</v>
      </c>
      <c r="B13" s="12"/>
      <c r="C13" s="13"/>
      <c r="D13" s="12"/>
      <c r="E13" s="13"/>
      <c r="F13" s="12"/>
      <c r="G13" s="13"/>
      <c r="H13" s="12"/>
      <c r="I13" s="13"/>
      <c r="J13" s="12"/>
      <c r="K13" s="13"/>
      <c r="L13" s="12"/>
      <c r="M13" s="13"/>
      <c r="N13" s="12"/>
      <c r="O13" s="13"/>
      <c r="P13" s="12"/>
      <c r="Q13" s="13"/>
      <c r="R13" s="12"/>
      <c r="S13" s="13"/>
      <c r="T13" s="12"/>
      <c r="U13" s="13"/>
      <c r="V13" s="12"/>
      <c r="W13" s="13"/>
      <c r="X13" s="12"/>
      <c r="Y13" s="13"/>
      <c r="Z13" s="12"/>
      <c r="AA13" s="13"/>
      <c r="AB13" s="12"/>
      <c r="AC13" s="13"/>
      <c r="AD13" s="12"/>
      <c r="AE13" s="13"/>
      <c r="AF13" s="12"/>
      <c r="AG13" s="13"/>
      <c r="AH13" s="12"/>
      <c r="AI13" s="13"/>
      <c r="AJ13" s="12"/>
      <c r="AK13" s="13"/>
      <c r="AL13" s="12"/>
      <c r="AM13" s="13"/>
      <c r="AN13" s="12"/>
      <c r="AO13" s="13"/>
      <c r="AP13" s="12"/>
      <c r="AQ13" s="13"/>
      <c r="AR13" s="12"/>
      <c r="AS13" s="13"/>
      <c r="AT13" s="12"/>
      <c r="AU13" s="13"/>
      <c r="AV13" s="12"/>
      <c r="AW13" s="13"/>
      <c r="AX13" s="12"/>
      <c r="AY13" s="13"/>
      <c r="AZ13" s="12"/>
      <c r="BA13" s="13"/>
      <c r="BB13" s="12"/>
      <c r="BC13" s="13"/>
      <c r="BD13" s="12"/>
      <c r="BE13" s="13"/>
      <c r="BF13" s="12"/>
      <c r="BG13" s="13"/>
      <c r="BH13" s="12"/>
      <c r="BI13" s="13"/>
      <c r="BJ13" s="12"/>
      <c r="BK13" s="13"/>
      <c r="BM13" s="4">
        <f>ROW()</f>
        <v>13</v>
      </c>
    </row>
    <row r="14" spans="1:65" ht="12" customHeight="1">
      <c r="A14" s="21">
        <v>0.35416666666666702</v>
      </c>
      <c r="B14" s="12"/>
      <c r="C14" s="13"/>
      <c r="D14" s="12"/>
      <c r="E14" s="13"/>
      <c r="F14" s="12"/>
      <c r="G14" s="13"/>
      <c r="H14" s="12"/>
      <c r="I14" s="13"/>
      <c r="J14" s="12"/>
      <c r="K14" s="13"/>
      <c r="L14" s="12"/>
      <c r="M14" s="13"/>
      <c r="N14" s="12"/>
      <c r="O14" s="13"/>
      <c r="P14" s="12"/>
      <c r="Q14" s="13"/>
      <c r="R14" s="12"/>
      <c r="S14" s="13"/>
      <c r="T14" s="12"/>
      <c r="U14" s="13"/>
      <c r="V14" s="12"/>
      <c r="W14" s="13"/>
      <c r="X14" s="12"/>
      <c r="Y14" s="13"/>
      <c r="Z14" s="12"/>
      <c r="AA14" s="13"/>
      <c r="AB14" s="12"/>
      <c r="AC14" s="13"/>
      <c r="AD14" s="12"/>
      <c r="AE14" s="13"/>
      <c r="AF14" s="12"/>
      <c r="AG14" s="13"/>
      <c r="AH14" s="12"/>
      <c r="AI14" s="13"/>
      <c r="AJ14" s="12"/>
      <c r="AK14" s="13"/>
      <c r="AL14" s="12"/>
      <c r="AM14" s="13"/>
      <c r="AN14" s="12"/>
      <c r="AO14" s="13"/>
      <c r="AP14" s="12"/>
      <c r="AQ14" s="13"/>
      <c r="AR14" s="12"/>
      <c r="AS14" s="13"/>
      <c r="AT14" s="12"/>
      <c r="AU14" s="13"/>
      <c r="AV14" s="12"/>
      <c r="AW14" s="13"/>
      <c r="AX14" s="12"/>
      <c r="AY14" s="13"/>
      <c r="AZ14" s="12"/>
      <c r="BA14" s="13"/>
      <c r="BB14" s="12"/>
      <c r="BC14" s="13"/>
      <c r="BD14" s="12"/>
      <c r="BE14" s="13"/>
      <c r="BF14" s="12"/>
      <c r="BG14" s="13"/>
      <c r="BH14" s="12"/>
      <c r="BI14" s="13"/>
      <c r="BJ14" s="12"/>
      <c r="BK14" s="13"/>
      <c r="BM14" s="4">
        <f>ROW()</f>
        <v>14</v>
      </c>
    </row>
    <row r="15" spans="1:65" ht="12" customHeight="1" thickBot="1">
      <c r="A15" s="22">
        <v>0.36458333333333298</v>
      </c>
      <c r="B15" s="16"/>
      <c r="C15" s="15"/>
      <c r="D15" s="16"/>
      <c r="E15" s="15"/>
      <c r="F15" s="16"/>
      <c r="G15" s="15"/>
      <c r="H15" s="16"/>
      <c r="I15" s="15"/>
      <c r="J15" s="16"/>
      <c r="K15" s="15"/>
      <c r="L15" s="16"/>
      <c r="M15" s="15"/>
      <c r="N15" s="16"/>
      <c r="O15" s="15"/>
      <c r="P15" s="16"/>
      <c r="Q15" s="15"/>
      <c r="R15" s="16"/>
      <c r="S15" s="15"/>
      <c r="T15" s="16"/>
      <c r="U15" s="15"/>
      <c r="V15" s="16"/>
      <c r="W15" s="15"/>
      <c r="X15" s="16"/>
      <c r="Y15" s="15"/>
      <c r="Z15" s="16"/>
      <c r="AA15" s="15"/>
      <c r="AB15" s="16"/>
      <c r="AC15" s="15"/>
      <c r="AD15" s="16"/>
      <c r="AE15" s="15"/>
      <c r="AF15" s="16"/>
      <c r="AG15" s="15"/>
      <c r="AH15" s="16"/>
      <c r="AI15" s="15"/>
      <c r="AJ15" s="16"/>
      <c r="AK15" s="15"/>
      <c r="AL15" s="16"/>
      <c r="AM15" s="15"/>
      <c r="AN15" s="16"/>
      <c r="AO15" s="15"/>
      <c r="AP15" s="16"/>
      <c r="AQ15" s="15"/>
      <c r="AR15" s="16"/>
      <c r="AS15" s="15"/>
      <c r="AT15" s="16"/>
      <c r="AU15" s="15"/>
      <c r="AV15" s="16"/>
      <c r="AW15" s="15"/>
      <c r="AX15" s="16"/>
      <c r="AY15" s="15"/>
      <c r="AZ15" s="16"/>
      <c r="BA15" s="15"/>
      <c r="BB15" s="16"/>
      <c r="BC15" s="15"/>
      <c r="BD15" s="16"/>
      <c r="BE15" s="15"/>
      <c r="BF15" s="16"/>
      <c r="BG15" s="15"/>
      <c r="BH15" s="16"/>
      <c r="BI15" s="15"/>
      <c r="BJ15" s="16"/>
      <c r="BK15" s="15"/>
      <c r="BM15" s="4">
        <f>ROW()</f>
        <v>15</v>
      </c>
    </row>
    <row r="16" spans="1:65" ht="12" customHeight="1" thickTop="1">
      <c r="A16" s="21">
        <v>0.375</v>
      </c>
      <c r="B16" s="14"/>
      <c r="C16" s="13"/>
      <c r="D16" s="14"/>
      <c r="E16" s="13"/>
      <c r="F16" s="14"/>
      <c r="G16" s="13"/>
      <c r="H16" s="14"/>
      <c r="I16" s="13"/>
      <c r="J16" s="14"/>
      <c r="K16" s="13"/>
      <c r="L16" s="14"/>
      <c r="M16" s="13"/>
      <c r="N16" s="14"/>
      <c r="O16" s="13"/>
      <c r="P16" s="14"/>
      <c r="Q16" s="13"/>
      <c r="R16" s="14"/>
      <c r="S16" s="13"/>
      <c r="T16" s="14"/>
      <c r="U16" s="13"/>
      <c r="V16" s="14"/>
      <c r="W16" s="13"/>
      <c r="X16" s="14"/>
      <c r="Y16" s="13"/>
      <c r="Z16" s="14"/>
      <c r="AA16" s="13"/>
      <c r="AB16" s="14"/>
      <c r="AC16" s="13"/>
      <c r="AD16" s="14"/>
      <c r="AE16" s="13"/>
      <c r="AF16" s="14"/>
      <c r="AG16" s="13"/>
      <c r="AH16" s="14"/>
      <c r="AI16" s="13"/>
      <c r="AJ16" s="14"/>
      <c r="AK16" s="13"/>
      <c r="AL16" s="14"/>
      <c r="AM16" s="13"/>
      <c r="AN16" s="14"/>
      <c r="AO16" s="13"/>
      <c r="AP16" s="14"/>
      <c r="AQ16" s="13"/>
      <c r="AR16" s="14"/>
      <c r="AS16" s="13"/>
      <c r="AT16" s="14"/>
      <c r="AU16" s="13"/>
      <c r="AV16" s="14"/>
      <c r="AW16" s="13"/>
      <c r="AX16" s="14"/>
      <c r="AY16" s="13"/>
      <c r="AZ16" s="14"/>
      <c r="BA16" s="13"/>
      <c r="BB16" s="14"/>
      <c r="BC16" s="13"/>
      <c r="BD16" s="14"/>
      <c r="BE16" s="13"/>
      <c r="BF16" s="14"/>
      <c r="BG16" s="13"/>
      <c r="BH16" s="14"/>
      <c r="BI16" s="13"/>
      <c r="BJ16" s="14"/>
      <c r="BK16" s="13"/>
      <c r="BM16" s="4">
        <f>ROW()</f>
        <v>16</v>
      </c>
    </row>
    <row r="17" spans="1:65" ht="12" customHeight="1">
      <c r="A17" s="21">
        <v>0.38541666666666702</v>
      </c>
      <c r="B17" s="14"/>
      <c r="C17" s="13"/>
      <c r="D17" s="14"/>
      <c r="E17" s="13"/>
      <c r="F17" s="14"/>
      <c r="G17" s="13"/>
      <c r="H17" s="14"/>
      <c r="I17" s="13"/>
      <c r="J17" s="14"/>
      <c r="K17" s="13"/>
      <c r="L17" s="14"/>
      <c r="M17" s="13"/>
      <c r="N17" s="14"/>
      <c r="O17" s="13"/>
      <c r="P17" s="14"/>
      <c r="Q17" s="13"/>
      <c r="R17" s="14"/>
      <c r="S17" s="13"/>
      <c r="T17" s="14"/>
      <c r="U17" s="13"/>
      <c r="V17" s="14"/>
      <c r="W17" s="13"/>
      <c r="X17" s="14"/>
      <c r="Y17" s="13"/>
      <c r="Z17" s="14"/>
      <c r="AA17" s="13"/>
      <c r="AB17" s="14"/>
      <c r="AC17" s="13"/>
      <c r="AD17" s="14"/>
      <c r="AE17" s="13"/>
      <c r="AF17" s="14"/>
      <c r="AG17" s="13"/>
      <c r="AH17" s="14"/>
      <c r="AI17" s="13"/>
      <c r="AJ17" s="14"/>
      <c r="AK17" s="13"/>
      <c r="AL17" s="14"/>
      <c r="AM17" s="13"/>
      <c r="AN17" s="14"/>
      <c r="AO17" s="13"/>
      <c r="AP17" s="14"/>
      <c r="AQ17" s="13"/>
      <c r="AR17" s="14"/>
      <c r="AS17" s="13"/>
      <c r="AT17" s="14"/>
      <c r="AU17" s="13"/>
      <c r="AV17" s="14"/>
      <c r="AW17" s="13"/>
      <c r="AX17" s="14"/>
      <c r="AY17" s="13"/>
      <c r="AZ17" s="14"/>
      <c r="BA17" s="13"/>
      <c r="BB17" s="14"/>
      <c r="BC17" s="13"/>
      <c r="BD17" s="14"/>
      <c r="BE17" s="13"/>
      <c r="BF17" s="14"/>
      <c r="BG17" s="13"/>
      <c r="BH17" s="14"/>
      <c r="BI17" s="13"/>
      <c r="BJ17" s="14"/>
      <c r="BK17" s="13"/>
      <c r="BM17" s="4">
        <f>ROW()</f>
        <v>17</v>
      </c>
    </row>
    <row r="18" spans="1:65" ht="12" customHeight="1">
      <c r="A18" s="21">
        <v>0.39583333333333298</v>
      </c>
      <c r="B18" s="14"/>
      <c r="C18" s="13"/>
      <c r="D18" s="14"/>
      <c r="E18" s="13"/>
      <c r="F18" s="14"/>
      <c r="G18" s="13"/>
      <c r="H18" s="14"/>
      <c r="I18" s="13"/>
      <c r="J18" s="14"/>
      <c r="K18" s="13"/>
      <c r="L18" s="14"/>
      <c r="M18" s="13"/>
      <c r="N18" s="14"/>
      <c r="O18" s="13"/>
      <c r="P18" s="14"/>
      <c r="Q18" s="13"/>
      <c r="R18" s="14"/>
      <c r="S18" s="13"/>
      <c r="T18" s="14"/>
      <c r="U18" s="13"/>
      <c r="V18" s="14"/>
      <c r="W18" s="13"/>
      <c r="X18" s="14"/>
      <c r="Y18" s="13"/>
      <c r="Z18" s="14"/>
      <c r="AA18" s="13"/>
      <c r="AB18" s="14"/>
      <c r="AC18" s="13"/>
      <c r="AD18" s="14"/>
      <c r="AE18" s="13"/>
      <c r="AF18" s="14"/>
      <c r="AG18" s="13"/>
      <c r="AH18" s="14"/>
      <c r="AI18" s="13"/>
      <c r="AJ18" s="14"/>
      <c r="AK18" s="13"/>
      <c r="AL18" s="14"/>
      <c r="AM18" s="13"/>
      <c r="AN18" s="14"/>
      <c r="AO18" s="13"/>
      <c r="AP18" s="14"/>
      <c r="AQ18" s="13"/>
      <c r="AR18" s="14"/>
      <c r="AS18" s="13"/>
      <c r="AT18" s="14"/>
      <c r="AU18" s="13"/>
      <c r="AV18" s="14"/>
      <c r="AW18" s="13"/>
      <c r="AX18" s="14"/>
      <c r="AY18" s="13"/>
      <c r="AZ18" s="14"/>
      <c r="BA18" s="13"/>
      <c r="BB18" s="14"/>
      <c r="BC18" s="13"/>
      <c r="BD18" s="14"/>
      <c r="BE18" s="13"/>
      <c r="BF18" s="14"/>
      <c r="BG18" s="13"/>
      <c r="BH18" s="14"/>
      <c r="BI18" s="13"/>
      <c r="BJ18" s="14"/>
      <c r="BK18" s="13"/>
      <c r="BM18" s="4">
        <f>ROW()</f>
        <v>18</v>
      </c>
    </row>
    <row r="19" spans="1:65" ht="12" customHeight="1" thickBot="1">
      <c r="A19" s="22">
        <v>0.40625</v>
      </c>
      <c r="B19" s="16"/>
      <c r="C19" s="15"/>
      <c r="D19" s="16"/>
      <c r="E19" s="15"/>
      <c r="F19" s="16"/>
      <c r="G19" s="15"/>
      <c r="H19" s="16"/>
      <c r="I19" s="15"/>
      <c r="J19" s="16"/>
      <c r="K19" s="15"/>
      <c r="L19" s="16"/>
      <c r="M19" s="15"/>
      <c r="N19" s="16"/>
      <c r="O19" s="15"/>
      <c r="P19" s="16"/>
      <c r="Q19" s="15"/>
      <c r="R19" s="16"/>
      <c r="S19" s="15"/>
      <c r="T19" s="16"/>
      <c r="U19" s="15"/>
      <c r="V19" s="16"/>
      <c r="W19" s="15"/>
      <c r="X19" s="16"/>
      <c r="Y19" s="15"/>
      <c r="Z19" s="16"/>
      <c r="AA19" s="15"/>
      <c r="AB19" s="16"/>
      <c r="AC19" s="15"/>
      <c r="AD19" s="16"/>
      <c r="AE19" s="15"/>
      <c r="AF19" s="16"/>
      <c r="AG19" s="15"/>
      <c r="AH19" s="16"/>
      <c r="AI19" s="15"/>
      <c r="AJ19" s="16"/>
      <c r="AK19" s="15"/>
      <c r="AL19" s="16"/>
      <c r="AM19" s="15"/>
      <c r="AN19" s="16"/>
      <c r="AO19" s="15"/>
      <c r="AP19" s="16"/>
      <c r="AQ19" s="15"/>
      <c r="AR19" s="16"/>
      <c r="AS19" s="15"/>
      <c r="AT19" s="16"/>
      <c r="AU19" s="15"/>
      <c r="AV19" s="16"/>
      <c r="AW19" s="15"/>
      <c r="AX19" s="16"/>
      <c r="AY19" s="15"/>
      <c r="AZ19" s="16"/>
      <c r="BA19" s="15"/>
      <c r="BB19" s="16"/>
      <c r="BC19" s="15"/>
      <c r="BD19" s="16"/>
      <c r="BE19" s="15"/>
      <c r="BF19" s="16"/>
      <c r="BG19" s="15"/>
      <c r="BH19" s="16"/>
      <c r="BI19" s="15"/>
      <c r="BJ19" s="16"/>
      <c r="BK19" s="15"/>
      <c r="BM19" s="4">
        <f>ROW()</f>
        <v>19</v>
      </c>
    </row>
    <row r="20" spans="1:65" ht="12" customHeight="1" thickTop="1">
      <c r="A20" s="21">
        <v>0.41666666666666702</v>
      </c>
      <c r="B20" s="14"/>
      <c r="C20" s="13"/>
      <c r="D20" s="14"/>
      <c r="E20" s="13"/>
      <c r="F20" s="14"/>
      <c r="G20" s="13"/>
      <c r="H20" s="14"/>
      <c r="I20" s="13"/>
      <c r="J20" s="14"/>
      <c r="K20" s="13"/>
      <c r="L20" s="14"/>
      <c r="M20" s="13"/>
      <c r="N20" s="14"/>
      <c r="O20" s="13"/>
      <c r="P20" s="14"/>
      <c r="Q20" s="13"/>
      <c r="R20" s="14"/>
      <c r="S20" s="13"/>
      <c r="T20" s="14"/>
      <c r="U20" s="13"/>
      <c r="V20" s="14"/>
      <c r="W20" s="13"/>
      <c r="X20" s="14"/>
      <c r="Y20" s="13"/>
      <c r="Z20" s="14"/>
      <c r="AA20" s="13"/>
      <c r="AB20" s="14"/>
      <c r="AC20" s="13"/>
      <c r="AD20" s="14"/>
      <c r="AE20" s="13"/>
      <c r="AF20" s="14"/>
      <c r="AG20" s="13"/>
      <c r="AH20" s="14"/>
      <c r="AI20" s="13"/>
      <c r="AJ20" s="14"/>
      <c r="AK20" s="13"/>
      <c r="AL20" s="14"/>
      <c r="AM20" s="13"/>
      <c r="AN20" s="14"/>
      <c r="AO20" s="13"/>
      <c r="AP20" s="14"/>
      <c r="AQ20" s="13"/>
      <c r="AR20" s="14"/>
      <c r="AS20" s="13"/>
      <c r="AT20" s="14"/>
      <c r="AU20" s="13"/>
      <c r="AV20" s="14"/>
      <c r="AW20" s="13"/>
      <c r="AX20" s="14"/>
      <c r="AY20" s="13"/>
      <c r="AZ20" s="14"/>
      <c r="BA20" s="13"/>
      <c r="BB20" s="14"/>
      <c r="BC20" s="13"/>
      <c r="BD20" s="14"/>
      <c r="BE20" s="13"/>
      <c r="BF20" s="14"/>
      <c r="BG20" s="13"/>
      <c r="BH20" s="14"/>
      <c r="BI20" s="13"/>
      <c r="BJ20" s="14"/>
      <c r="BK20" s="13"/>
      <c r="BM20" s="4">
        <f>ROW()</f>
        <v>20</v>
      </c>
    </row>
    <row r="21" spans="1:65" ht="12" customHeight="1">
      <c r="A21" s="21">
        <v>0.42708333333333298</v>
      </c>
      <c r="B21" s="14"/>
      <c r="C21" s="13"/>
      <c r="D21" s="14"/>
      <c r="E21" s="13"/>
      <c r="F21" s="14"/>
      <c r="G21" s="13"/>
      <c r="H21" s="14"/>
      <c r="I21" s="13"/>
      <c r="J21" s="14"/>
      <c r="K21" s="13"/>
      <c r="L21" s="14"/>
      <c r="M21" s="13"/>
      <c r="N21" s="14"/>
      <c r="O21" s="13"/>
      <c r="P21" s="14"/>
      <c r="Q21" s="13"/>
      <c r="R21" s="14"/>
      <c r="S21" s="13"/>
      <c r="T21" s="14"/>
      <c r="U21" s="13"/>
      <c r="V21" s="14"/>
      <c r="W21" s="13"/>
      <c r="X21" s="14"/>
      <c r="Y21" s="13"/>
      <c r="Z21" s="14"/>
      <c r="AA21" s="13"/>
      <c r="AB21" s="14"/>
      <c r="AC21" s="13"/>
      <c r="AD21" s="14"/>
      <c r="AE21" s="13"/>
      <c r="AF21" s="14"/>
      <c r="AG21" s="13"/>
      <c r="AH21" s="14"/>
      <c r="AI21" s="13"/>
      <c r="AJ21" s="14"/>
      <c r="AK21" s="13"/>
      <c r="AL21" s="14"/>
      <c r="AM21" s="13"/>
      <c r="AN21" s="14"/>
      <c r="AO21" s="13"/>
      <c r="AP21" s="14"/>
      <c r="AQ21" s="13"/>
      <c r="AR21" s="14"/>
      <c r="AS21" s="13"/>
      <c r="AT21" s="14"/>
      <c r="AU21" s="13"/>
      <c r="AV21" s="14"/>
      <c r="AW21" s="13"/>
      <c r="AX21" s="14"/>
      <c r="AY21" s="13"/>
      <c r="AZ21" s="14"/>
      <c r="BA21" s="13"/>
      <c r="BB21" s="14"/>
      <c r="BC21" s="13"/>
      <c r="BD21" s="14"/>
      <c r="BE21" s="13"/>
      <c r="BF21" s="14"/>
      <c r="BG21" s="13"/>
      <c r="BH21" s="14"/>
      <c r="BI21" s="13"/>
      <c r="BJ21" s="14"/>
      <c r="BK21" s="13"/>
      <c r="BM21" s="4">
        <f>ROW()</f>
        <v>21</v>
      </c>
    </row>
    <row r="22" spans="1:65" ht="12" customHeight="1">
      <c r="A22" s="21">
        <v>0.4375</v>
      </c>
      <c r="B22" s="14"/>
      <c r="C22" s="13"/>
      <c r="D22" s="14"/>
      <c r="E22" s="13"/>
      <c r="F22" s="14"/>
      <c r="G22" s="13"/>
      <c r="H22" s="14"/>
      <c r="I22" s="13"/>
      <c r="J22" s="14"/>
      <c r="K22" s="13"/>
      <c r="L22" s="14"/>
      <c r="M22" s="13"/>
      <c r="N22" s="14"/>
      <c r="O22" s="13"/>
      <c r="P22" s="14"/>
      <c r="Q22" s="13"/>
      <c r="R22" s="14"/>
      <c r="S22" s="13"/>
      <c r="T22" s="14"/>
      <c r="U22" s="13"/>
      <c r="V22" s="14"/>
      <c r="W22" s="13"/>
      <c r="X22" s="14"/>
      <c r="Y22" s="13"/>
      <c r="Z22" s="14"/>
      <c r="AA22" s="13"/>
      <c r="AB22" s="14"/>
      <c r="AC22" s="13"/>
      <c r="AD22" s="14"/>
      <c r="AE22" s="13"/>
      <c r="AF22" s="14"/>
      <c r="AG22" s="13"/>
      <c r="AH22" s="14"/>
      <c r="AI22" s="13"/>
      <c r="AJ22" s="14"/>
      <c r="AK22" s="13"/>
      <c r="AL22" s="14"/>
      <c r="AM22" s="13"/>
      <c r="AN22" s="14"/>
      <c r="AO22" s="13"/>
      <c r="AP22" s="14"/>
      <c r="AQ22" s="13"/>
      <c r="AR22" s="14"/>
      <c r="AS22" s="13"/>
      <c r="AT22" s="14"/>
      <c r="AU22" s="13"/>
      <c r="AV22" s="14"/>
      <c r="AW22" s="13"/>
      <c r="AX22" s="14"/>
      <c r="AY22" s="13"/>
      <c r="AZ22" s="14"/>
      <c r="BA22" s="13"/>
      <c r="BB22" s="14"/>
      <c r="BC22" s="13"/>
      <c r="BD22" s="14"/>
      <c r="BE22" s="13"/>
      <c r="BF22" s="14"/>
      <c r="BG22" s="13"/>
      <c r="BH22" s="14"/>
      <c r="BI22" s="13"/>
      <c r="BJ22" s="14"/>
      <c r="BK22" s="13"/>
      <c r="BM22" s="4">
        <f>ROW()</f>
        <v>22</v>
      </c>
    </row>
    <row r="23" spans="1:65" ht="12" customHeight="1" thickBot="1">
      <c r="A23" s="22">
        <v>0.44791666666666702</v>
      </c>
      <c r="B23" s="16"/>
      <c r="C23" s="15"/>
      <c r="D23" s="16"/>
      <c r="E23" s="15"/>
      <c r="F23" s="16"/>
      <c r="G23" s="15"/>
      <c r="H23" s="16"/>
      <c r="I23" s="15"/>
      <c r="J23" s="16"/>
      <c r="K23" s="15"/>
      <c r="L23" s="16"/>
      <c r="M23" s="15"/>
      <c r="N23" s="16"/>
      <c r="O23" s="15"/>
      <c r="P23" s="16"/>
      <c r="Q23" s="15"/>
      <c r="R23" s="16"/>
      <c r="S23" s="15"/>
      <c r="T23" s="16"/>
      <c r="U23" s="15"/>
      <c r="V23" s="16"/>
      <c r="W23" s="15"/>
      <c r="X23" s="16"/>
      <c r="Y23" s="15"/>
      <c r="Z23" s="16"/>
      <c r="AA23" s="15"/>
      <c r="AB23" s="16"/>
      <c r="AC23" s="15"/>
      <c r="AD23" s="16"/>
      <c r="AE23" s="15"/>
      <c r="AF23" s="16"/>
      <c r="AG23" s="15"/>
      <c r="AH23" s="16"/>
      <c r="AI23" s="15"/>
      <c r="AJ23" s="16"/>
      <c r="AK23" s="15"/>
      <c r="AL23" s="16"/>
      <c r="AM23" s="15"/>
      <c r="AN23" s="16"/>
      <c r="AO23" s="15"/>
      <c r="AP23" s="16"/>
      <c r="AQ23" s="15"/>
      <c r="AR23" s="16"/>
      <c r="AS23" s="15"/>
      <c r="AT23" s="16"/>
      <c r="AU23" s="15"/>
      <c r="AV23" s="16"/>
      <c r="AW23" s="15"/>
      <c r="AX23" s="16"/>
      <c r="AY23" s="15"/>
      <c r="AZ23" s="16"/>
      <c r="BA23" s="15"/>
      <c r="BB23" s="16"/>
      <c r="BC23" s="15"/>
      <c r="BD23" s="16"/>
      <c r="BE23" s="15"/>
      <c r="BF23" s="16"/>
      <c r="BG23" s="15"/>
      <c r="BH23" s="16"/>
      <c r="BI23" s="15"/>
      <c r="BJ23" s="16"/>
      <c r="BK23" s="15"/>
      <c r="BM23" s="4">
        <f>ROW()</f>
        <v>23</v>
      </c>
    </row>
    <row r="24" spans="1:65" ht="12" customHeight="1" thickTop="1">
      <c r="A24" s="21">
        <v>0.45833333333333298</v>
      </c>
      <c r="B24" s="14"/>
      <c r="C24" s="13"/>
      <c r="D24" s="14"/>
      <c r="E24" s="13"/>
      <c r="F24" s="14"/>
      <c r="G24" s="13"/>
      <c r="H24" s="14"/>
      <c r="I24" s="13"/>
      <c r="J24" s="14"/>
      <c r="K24" s="13"/>
      <c r="L24" s="14"/>
      <c r="M24" s="13"/>
      <c r="N24" s="14"/>
      <c r="O24" s="13"/>
      <c r="P24" s="14"/>
      <c r="Q24" s="13"/>
      <c r="R24" s="14"/>
      <c r="S24" s="13"/>
      <c r="T24" s="14"/>
      <c r="U24" s="13"/>
      <c r="V24" s="14"/>
      <c r="W24" s="13"/>
      <c r="X24" s="14"/>
      <c r="Y24" s="13"/>
      <c r="Z24" s="14"/>
      <c r="AA24" s="13"/>
      <c r="AB24" s="14"/>
      <c r="AC24" s="13"/>
      <c r="AD24" s="14"/>
      <c r="AE24" s="13"/>
      <c r="AF24" s="14"/>
      <c r="AG24" s="13"/>
      <c r="AH24" s="14"/>
      <c r="AI24" s="13"/>
      <c r="AJ24" s="14"/>
      <c r="AK24" s="13"/>
      <c r="AL24" s="14"/>
      <c r="AM24" s="13"/>
      <c r="AN24" s="14"/>
      <c r="AO24" s="13"/>
      <c r="AP24" s="14"/>
      <c r="AQ24" s="13"/>
      <c r="AR24" s="14"/>
      <c r="AS24" s="13"/>
      <c r="AT24" s="14"/>
      <c r="AU24" s="13"/>
      <c r="AV24" s="14"/>
      <c r="AW24" s="13"/>
      <c r="AX24" s="14"/>
      <c r="AY24" s="13"/>
      <c r="AZ24" s="14"/>
      <c r="BA24" s="13"/>
      <c r="BB24" s="14"/>
      <c r="BC24" s="13"/>
      <c r="BD24" s="14"/>
      <c r="BE24" s="13"/>
      <c r="BF24" s="14"/>
      <c r="BG24" s="13"/>
      <c r="BH24" s="14"/>
      <c r="BI24" s="13"/>
      <c r="BJ24" s="14"/>
      <c r="BK24" s="13"/>
      <c r="BM24" s="4">
        <f>ROW()</f>
        <v>24</v>
      </c>
    </row>
    <row r="25" spans="1:65" ht="12" customHeight="1">
      <c r="A25" s="21">
        <v>0.46875</v>
      </c>
      <c r="B25" s="14"/>
      <c r="C25" s="13"/>
      <c r="D25" s="14"/>
      <c r="E25" s="13"/>
      <c r="F25" s="14"/>
      <c r="G25" s="13"/>
      <c r="H25" s="14"/>
      <c r="I25" s="13"/>
      <c r="J25" s="14"/>
      <c r="K25" s="13"/>
      <c r="L25" s="14"/>
      <c r="M25" s="13"/>
      <c r="N25" s="14"/>
      <c r="O25" s="13"/>
      <c r="P25" s="14"/>
      <c r="Q25" s="13"/>
      <c r="R25" s="14"/>
      <c r="S25" s="13"/>
      <c r="T25" s="14"/>
      <c r="U25" s="13"/>
      <c r="V25" s="14"/>
      <c r="W25" s="13"/>
      <c r="X25" s="14"/>
      <c r="Y25" s="13"/>
      <c r="Z25" s="14"/>
      <c r="AA25" s="13"/>
      <c r="AB25" s="14"/>
      <c r="AC25" s="13"/>
      <c r="AD25" s="14"/>
      <c r="AE25" s="13"/>
      <c r="AF25" s="14"/>
      <c r="AG25" s="13"/>
      <c r="AH25" s="14"/>
      <c r="AI25" s="13"/>
      <c r="AJ25" s="14"/>
      <c r="AK25" s="13"/>
      <c r="AL25" s="14"/>
      <c r="AM25" s="13"/>
      <c r="AN25" s="14"/>
      <c r="AO25" s="13"/>
      <c r="AP25" s="14"/>
      <c r="AQ25" s="13"/>
      <c r="AR25" s="14"/>
      <c r="AS25" s="13"/>
      <c r="AT25" s="14"/>
      <c r="AU25" s="13"/>
      <c r="AV25" s="14"/>
      <c r="AW25" s="13"/>
      <c r="AX25" s="14"/>
      <c r="AY25" s="13"/>
      <c r="AZ25" s="14"/>
      <c r="BA25" s="13"/>
      <c r="BB25" s="14"/>
      <c r="BC25" s="13"/>
      <c r="BD25" s="14"/>
      <c r="BE25" s="13"/>
      <c r="BF25" s="14"/>
      <c r="BG25" s="13"/>
      <c r="BH25" s="14"/>
      <c r="BI25" s="13"/>
      <c r="BJ25" s="14"/>
      <c r="BK25" s="13"/>
      <c r="BM25" s="4">
        <f>ROW()</f>
        <v>25</v>
      </c>
    </row>
    <row r="26" spans="1:65" ht="12" customHeight="1">
      <c r="A26" s="21">
        <v>0.47916666666666702</v>
      </c>
      <c r="B26" s="14"/>
      <c r="C26" s="13"/>
      <c r="D26" s="14"/>
      <c r="E26" s="13"/>
      <c r="F26" s="14"/>
      <c r="G26" s="13"/>
      <c r="H26" s="14"/>
      <c r="I26" s="13"/>
      <c r="J26" s="14"/>
      <c r="K26" s="13"/>
      <c r="L26" s="14"/>
      <c r="M26" s="13"/>
      <c r="N26" s="14"/>
      <c r="O26" s="13"/>
      <c r="P26" s="14"/>
      <c r="Q26" s="13"/>
      <c r="R26" s="14"/>
      <c r="S26" s="13"/>
      <c r="T26" s="14"/>
      <c r="U26" s="13"/>
      <c r="V26" s="14"/>
      <c r="W26" s="13"/>
      <c r="X26" s="14"/>
      <c r="Y26" s="13"/>
      <c r="Z26" s="14"/>
      <c r="AA26" s="13"/>
      <c r="AB26" s="14"/>
      <c r="AC26" s="13"/>
      <c r="AD26" s="14"/>
      <c r="AE26" s="13"/>
      <c r="AF26" s="14"/>
      <c r="AG26" s="13"/>
      <c r="AH26" s="14"/>
      <c r="AI26" s="13"/>
      <c r="AJ26" s="14"/>
      <c r="AK26" s="13"/>
      <c r="AL26" s="14"/>
      <c r="AM26" s="13"/>
      <c r="AN26" s="14"/>
      <c r="AO26" s="13"/>
      <c r="AP26" s="14"/>
      <c r="AQ26" s="13"/>
      <c r="AR26" s="14"/>
      <c r="AS26" s="13"/>
      <c r="AT26" s="14"/>
      <c r="AU26" s="13"/>
      <c r="AV26" s="14"/>
      <c r="AW26" s="13"/>
      <c r="AX26" s="14"/>
      <c r="AY26" s="13"/>
      <c r="AZ26" s="14"/>
      <c r="BA26" s="13"/>
      <c r="BB26" s="14"/>
      <c r="BC26" s="13"/>
      <c r="BD26" s="14"/>
      <c r="BE26" s="13"/>
      <c r="BF26" s="14"/>
      <c r="BG26" s="13"/>
      <c r="BH26" s="14"/>
      <c r="BI26" s="13"/>
      <c r="BJ26" s="14"/>
      <c r="BK26" s="13"/>
      <c r="BM26" s="4">
        <f>ROW()</f>
        <v>26</v>
      </c>
    </row>
    <row r="27" spans="1:65" ht="12" customHeight="1" thickBot="1">
      <c r="A27" s="22">
        <v>0.48958333333333298</v>
      </c>
      <c r="B27" s="16"/>
      <c r="C27" s="15"/>
      <c r="D27" s="16"/>
      <c r="E27" s="15"/>
      <c r="F27" s="16"/>
      <c r="G27" s="15"/>
      <c r="H27" s="16"/>
      <c r="I27" s="15"/>
      <c r="J27" s="16"/>
      <c r="K27" s="15"/>
      <c r="L27" s="16"/>
      <c r="M27" s="15"/>
      <c r="N27" s="16"/>
      <c r="O27" s="15"/>
      <c r="P27" s="16"/>
      <c r="Q27" s="15"/>
      <c r="R27" s="16"/>
      <c r="S27" s="15"/>
      <c r="T27" s="16"/>
      <c r="U27" s="15"/>
      <c r="V27" s="16"/>
      <c r="W27" s="15"/>
      <c r="X27" s="16"/>
      <c r="Y27" s="15"/>
      <c r="Z27" s="16"/>
      <c r="AA27" s="15"/>
      <c r="AB27" s="16"/>
      <c r="AC27" s="15"/>
      <c r="AD27" s="16"/>
      <c r="AE27" s="15"/>
      <c r="AF27" s="16"/>
      <c r="AG27" s="15"/>
      <c r="AH27" s="16"/>
      <c r="AI27" s="15"/>
      <c r="AJ27" s="16"/>
      <c r="AK27" s="15"/>
      <c r="AL27" s="16"/>
      <c r="AM27" s="15"/>
      <c r="AN27" s="16"/>
      <c r="AO27" s="15"/>
      <c r="AP27" s="16"/>
      <c r="AQ27" s="15"/>
      <c r="AR27" s="16"/>
      <c r="AS27" s="15"/>
      <c r="AT27" s="16"/>
      <c r="AU27" s="15"/>
      <c r="AV27" s="16"/>
      <c r="AW27" s="15"/>
      <c r="AX27" s="16"/>
      <c r="AY27" s="15"/>
      <c r="AZ27" s="16"/>
      <c r="BA27" s="15"/>
      <c r="BB27" s="16"/>
      <c r="BC27" s="15"/>
      <c r="BD27" s="16"/>
      <c r="BE27" s="15"/>
      <c r="BF27" s="16"/>
      <c r="BG27" s="15"/>
      <c r="BH27" s="16"/>
      <c r="BI27" s="15"/>
      <c r="BJ27" s="16"/>
      <c r="BK27" s="15"/>
      <c r="BM27" s="4">
        <f>ROW()</f>
        <v>27</v>
      </c>
    </row>
    <row r="28" spans="1:65" ht="12" customHeight="1" thickTop="1">
      <c r="A28" s="21">
        <v>0.5</v>
      </c>
      <c r="B28" s="14"/>
      <c r="C28" s="13"/>
      <c r="D28" s="14"/>
      <c r="E28" s="13"/>
      <c r="F28" s="14"/>
      <c r="G28" s="13"/>
      <c r="H28" s="14"/>
      <c r="I28" s="13"/>
      <c r="J28" s="14"/>
      <c r="K28" s="13"/>
      <c r="L28" s="14"/>
      <c r="M28" s="13"/>
      <c r="N28" s="14"/>
      <c r="O28" s="13"/>
      <c r="P28" s="14"/>
      <c r="Q28" s="13"/>
      <c r="R28" s="14"/>
      <c r="S28" s="13"/>
      <c r="T28" s="14"/>
      <c r="U28" s="13"/>
      <c r="V28" s="14"/>
      <c r="W28" s="13"/>
      <c r="X28" s="14"/>
      <c r="Y28" s="13"/>
      <c r="Z28" s="14"/>
      <c r="AA28" s="13"/>
      <c r="AB28" s="14"/>
      <c r="AC28" s="13"/>
      <c r="AD28" s="14"/>
      <c r="AE28" s="13"/>
      <c r="AF28" s="14"/>
      <c r="AG28" s="13"/>
      <c r="AH28" s="14"/>
      <c r="AI28" s="13"/>
      <c r="AJ28" s="14"/>
      <c r="AK28" s="13"/>
      <c r="AL28" s="14"/>
      <c r="AM28" s="13"/>
      <c r="AN28" s="14"/>
      <c r="AO28" s="13"/>
      <c r="AP28" s="14"/>
      <c r="AQ28" s="13"/>
      <c r="AR28" s="14"/>
      <c r="AS28" s="13"/>
      <c r="AT28" s="14"/>
      <c r="AU28" s="13"/>
      <c r="AV28" s="14"/>
      <c r="AW28" s="13"/>
      <c r="AX28" s="14"/>
      <c r="AY28" s="13"/>
      <c r="AZ28" s="14"/>
      <c r="BA28" s="13"/>
      <c r="BB28" s="14"/>
      <c r="BC28" s="13"/>
      <c r="BD28" s="14"/>
      <c r="BE28" s="13"/>
      <c r="BF28" s="14"/>
      <c r="BG28" s="13"/>
      <c r="BH28" s="14"/>
      <c r="BI28" s="13"/>
      <c r="BJ28" s="14"/>
      <c r="BK28" s="13"/>
      <c r="BM28" s="4">
        <f>ROW()</f>
        <v>28</v>
      </c>
    </row>
    <row r="29" spans="1:65" ht="12" customHeight="1">
      <c r="A29" s="21">
        <v>0.51041666666666696</v>
      </c>
      <c r="B29" s="14"/>
      <c r="C29" s="13"/>
      <c r="D29" s="14"/>
      <c r="E29" s="13"/>
      <c r="F29" s="14"/>
      <c r="G29" s="13"/>
      <c r="H29" s="14"/>
      <c r="I29" s="13"/>
      <c r="J29" s="14"/>
      <c r="K29" s="13"/>
      <c r="L29" s="14"/>
      <c r="M29" s="13"/>
      <c r="N29" s="14"/>
      <c r="O29" s="13"/>
      <c r="P29" s="14"/>
      <c r="Q29" s="13"/>
      <c r="R29" s="14"/>
      <c r="S29" s="13"/>
      <c r="T29" s="14"/>
      <c r="U29" s="13"/>
      <c r="V29" s="14"/>
      <c r="W29" s="13"/>
      <c r="X29" s="14"/>
      <c r="Y29" s="13"/>
      <c r="Z29" s="14"/>
      <c r="AA29" s="13"/>
      <c r="AB29" s="14"/>
      <c r="AC29" s="13"/>
      <c r="AD29" s="14"/>
      <c r="AE29" s="13"/>
      <c r="AF29" s="14"/>
      <c r="AG29" s="13"/>
      <c r="AH29" s="14"/>
      <c r="AI29" s="13"/>
      <c r="AJ29" s="14"/>
      <c r="AK29" s="13"/>
      <c r="AL29" s="14"/>
      <c r="AM29" s="13"/>
      <c r="AN29" s="14"/>
      <c r="AO29" s="13"/>
      <c r="AP29" s="14"/>
      <c r="AQ29" s="13"/>
      <c r="AR29" s="14"/>
      <c r="AS29" s="13"/>
      <c r="AT29" s="14"/>
      <c r="AU29" s="13"/>
      <c r="AV29" s="14"/>
      <c r="AW29" s="13"/>
      <c r="AX29" s="14"/>
      <c r="AY29" s="13"/>
      <c r="AZ29" s="14"/>
      <c r="BA29" s="13"/>
      <c r="BB29" s="14"/>
      <c r="BC29" s="13"/>
      <c r="BD29" s="14"/>
      <c r="BE29" s="13"/>
      <c r="BF29" s="14"/>
      <c r="BG29" s="13"/>
      <c r="BH29" s="14"/>
      <c r="BI29" s="13"/>
      <c r="BJ29" s="14"/>
      <c r="BK29" s="13"/>
      <c r="BM29" s="4">
        <f>ROW()</f>
        <v>29</v>
      </c>
    </row>
    <row r="30" spans="1:65" ht="12" customHeight="1">
      <c r="A30" s="21">
        <v>0.52083333333333304</v>
      </c>
      <c r="B30" s="14"/>
      <c r="C30" s="13"/>
      <c r="D30" s="14"/>
      <c r="E30" s="13"/>
      <c r="F30" s="14"/>
      <c r="G30" s="13"/>
      <c r="H30" s="14"/>
      <c r="I30" s="13"/>
      <c r="J30" s="14"/>
      <c r="K30" s="13"/>
      <c r="L30" s="14"/>
      <c r="M30" s="13"/>
      <c r="N30" s="14"/>
      <c r="O30" s="13"/>
      <c r="P30" s="14"/>
      <c r="Q30" s="13"/>
      <c r="R30" s="14"/>
      <c r="S30" s="13"/>
      <c r="T30" s="14"/>
      <c r="U30" s="13"/>
      <c r="V30" s="14"/>
      <c r="W30" s="13"/>
      <c r="X30" s="14"/>
      <c r="Y30" s="13"/>
      <c r="Z30" s="14"/>
      <c r="AA30" s="13"/>
      <c r="AB30" s="14"/>
      <c r="AC30" s="13"/>
      <c r="AD30" s="14"/>
      <c r="AE30" s="13"/>
      <c r="AF30" s="14"/>
      <c r="AG30" s="13"/>
      <c r="AH30" s="14"/>
      <c r="AI30" s="13"/>
      <c r="AJ30" s="14"/>
      <c r="AK30" s="13"/>
      <c r="AL30" s="14"/>
      <c r="AM30" s="13"/>
      <c r="AN30" s="14"/>
      <c r="AO30" s="13"/>
      <c r="AP30" s="14"/>
      <c r="AQ30" s="13"/>
      <c r="AR30" s="14"/>
      <c r="AS30" s="13"/>
      <c r="AT30" s="14"/>
      <c r="AU30" s="13"/>
      <c r="AV30" s="14"/>
      <c r="AW30" s="13"/>
      <c r="AX30" s="14"/>
      <c r="AY30" s="13"/>
      <c r="AZ30" s="14"/>
      <c r="BA30" s="13"/>
      <c r="BB30" s="14"/>
      <c r="BC30" s="13"/>
      <c r="BD30" s="14"/>
      <c r="BE30" s="13"/>
      <c r="BF30" s="14"/>
      <c r="BG30" s="13"/>
      <c r="BH30" s="14"/>
      <c r="BI30" s="13"/>
      <c r="BJ30" s="14"/>
      <c r="BK30" s="13"/>
      <c r="BM30" s="4">
        <f>ROW()</f>
        <v>30</v>
      </c>
    </row>
    <row r="31" spans="1:65" ht="12" customHeight="1" thickBot="1">
      <c r="A31" s="22">
        <v>0.53125</v>
      </c>
      <c r="B31" s="16"/>
      <c r="C31" s="15"/>
      <c r="D31" s="16"/>
      <c r="E31" s="15"/>
      <c r="F31" s="16"/>
      <c r="G31" s="15"/>
      <c r="H31" s="16"/>
      <c r="I31" s="15"/>
      <c r="J31" s="16"/>
      <c r="K31" s="15"/>
      <c r="L31" s="16"/>
      <c r="M31" s="15"/>
      <c r="N31" s="16"/>
      <c r="O31" s="15"/>
      <c r="P31" s="16"/>
      <c r="Q31" s="15"/>
      <c r="R31" s="16"/>
      <c r="S31" s="15"/>
      <c r="T31" s="16"/>
      <c r="U31" s="15"/>
      <c r="V31" s="16"/>
      <c r="W31" s="15"/>
      <c r="X31" s="16"/>
      <c r="Y31" s="15"/>
      <c r="Z31" s="16"/>
      <c r="AA31" s="15"/>
      <c r="AB31" s="16"/>
      <c r="AC31" s="15"/>
      <c r="AD31" s="16"/>
      <c r="AE31" s="15"/>
      <c r="AF31" s="16"/>
      <c r="AG31" s="15"/>
      <c r="AH31" s="16"/>
      <c r="AI31" s="15"/>
      <c r="AJ31" s="16"/>
      <c r="AK31" s="15"/>
      <c r="AL31" s="16"/>
      <c r="AM31" s="15"/>
      <c r="AN31" s="16"/>
      <c r="AO31" s="15"/>
      <c r="AP31" s="16"/>
      <c r="AQ31" s="15"/>
      <c r="AR31" s="16"/>
      <c r="AS31" s="15"/>
      <c r="AT31" s="16"/>
      <c r="AU31" s="15"/>
      <c r="AV31" s="16"/>
      <c r="AW31" s="15"/>
      <c r="AX31" s="16"/>
      <c r="AY31" s="15"/>
      <c r="AZ31" s="16"/>
      <c r="BA31" s="15"/>
      <c r="BB31" s="16"/>
      <c r="BC31" s="15"/>
      <c r="BD31" s="16"/>
      <c r="BE31" s="15"/>
      <c r="BF31" s="16"/>
      <c r="BG31" s="15"/>
      <c r="BH31" s="16"/>
      <c r="BI31" s="15"/>
      <c r="BJ31" s="16"/>
      <c r="BK31" s="15"/>
      <c r="BM31" s="4">
        <f>ROW()</f>
        <v>31</v>
      </c>
    </row>
    <row r="32" spans="1:65" ht="12" customHeight="1" thickTop="1">
      <c r="A32" s="21">
        <v>0.54166666666666696</v>
      </c>
      <c r="B32" s="14"/>
      <c r="C32" s="13"/>
      <c r="D32" s="14"/>
      <c r="E32" s="13"/>
      <c r="F32" s="14"/>
      <c r="G32" s="13"/>
      <c r="H32" s="14"/>
      <c r="I32" s="13"/>
      <c r="J32" s="14"/>
      <c r="K32" s="13"/>
      <c r="L32" s="14"/>
      <c r="M32" s="13"/>
      <c r="N32" s="14"/>
      <c r="O32" s="13"/>
      <c r="P32" s="14"/>
      <c r="Q32" s="13"/>
      <c r="R32" s="14"/>
      <c r="S32" s="13"/>
      <c r="T32" s="14"/>
      <c r="U32" s="13"/>
      <c r="V32" s="14"/>
      <c r="W32" s="13"/>
      <c r="X32" s="14"/>
      <c r="Y32" s="13"/>
      <c r="Z32" s="14"/>
      <c r="AA32" s="13"/>
      <c r="AB32" s="14"/>
      <c r="AC32" s="13"/>
      <c r="AD32" s="14"/>
      <c r="AE32" s="13"/>
      <c r="AF32" s="14"/>
      <c r="AG32" s="13"/>
      <c r="AH32" s="14"/>
      <c r="AI32" s="13"/>
      <c r="AJ32" s="14"/>
      <c r="AK32" s="13"/>
      <c r="AL32" s="14"/>
      <c r="AM32" s="13"/>
      <c r="AN32" s="14"/>
      <c r="AO32" s="13"/>
      <c r="AP32" s="14"/>
      <c r="AQ32" s="13"/>
      <c r="AR32" s="14"/>
      <c r="AS32" s="13"/>
      <c r="AT32" s="14"/>
      <c r="AU32" s="13"/>
      <c r="AV32" s="14"/>
      <c r="AW32" s="13"/>
      <c r="AX32" s="14"/>
      <c r="AY32" s="13"/>
      <c r="AZ32" s="14"/>
      <c r="BA32" s="13"/>
      <c r="BB32" s="14"/>
      <c r="BC32" s="13"/>
      <c r="BD32" s="14"/>
      <c r="BE32" s="13"/>
      <c r="BF32" s="14"/>
      <c r="BG32" s="13"/>
      <c r="BH32" s="14"/>
      <c r="BI32" s="13"/>
      <c r="BJ32" s="14"/>
      <c r="BK32" s="13"/>
      <c r="BM32" s="4">
        <f>ROW()</f>
        <v>32</v>
      </c>
    </row>
    <row r="33" spans="1:65" ht="12" customHeight="1">
      <c r="A33" s="21">
        <v>0.55208333333333304</v>
      </c>
      <c r="B33" s="14"/>
      <c r="C33" s="13"/>
      <c r="D33" s="14"/>
      <c r="E33" s="13"/>
      <c r="F33" s="14"/>
      <c r="G33" s="13"/>
      <c r="H33" s="14"/>
      <c r="I33" s="13"/>
      <c r="J33" s="14"/>
      <c r="K33" s="13"/>
      <c r="L33" s="14"/>
      <c r="M33" s="13"/>
      <c r="N33" s="14"/>
      <c r="O33" s="13"/>
      <c r="P33" s="14"/>
      <c r="Q33" s="13"/>
      <c r="R33" s="14"/>
      <c r="S33" s="13"/>
      <c r="T33" s="14"/>
      <c r="U33" s="13"/>
      <c r="V33" s="14"/>
      <c r="W33" s="13"/>
      <c r="X33" s="14"/>
      <c r="Y33" s="13"/>
      <c r="Z33" s="14"/>
      <c r="AA33" s="13"/>
      <c r="AB33" s="14"/>
      <c r="AC33" s="13"/>
      <c r="AD33" s="14"/>
      <c r="AE33" s="13"/>
      <c r="AF33" s="14"/>
      <c r="AG33" s="13"/>
      <c r="AH33" s="14"/>
      <c r="AI33" s="13"/>
      <c r="AJ33" s="14"/>
      <c r="AK33" s="13"/>
      <c r="AL33" s="14"/>
      <c r="AM33" s="13"/>
      <c r="AN33" s="14"/>
      <c r="AO33" s="13"/>
      <c r="AP33" s="14"/>
      <c r="AQ33" s="13"/>
      <c r="AR33" s="14"/>
      <c r="AS33" s="13"/>
      <c r="AT33" s="14"/>
      <c r="AU33" s="13"/>
      <c r="AV33" s="14"/>
      <c r="AW33" s="13"/>
      <c r="AX33" s="14"/>
      <c r="AY33" s="13"/>
      <c r="AZ33" s="14"/>
      <c r="BA33" s="13"/>
      <c r="BB33" s="14"/>
      <c r="BC33" s="13"/>
      <c r="BD33" s="14"/>
      <c r="BE33" s="13"/>
      <c r="BF33" s="14"/>
      <c r="BG33" s="13"/>
      <c r="BH33" s="14"/>
      <c r="BI33" s="13"/>
      <c r="BJ33" s="14"/>
      <c r="BK33" s="13"/>
      <c r="BM33" s="4">
        <f>ROW()</f>
        <v>33</v>
      </c>
    </row>
    <row r="34" spans="1:65" ht="12" customHeight="1">
      <c r="A34" s="21">
        <v>0.5625</v>
      </c>
      <c r="B34" s="14"/>
      <c r="C34" s="13"/>
      <c r="D34" s="14"/>
      <c r="E34" s="13"/>
      <c r="F34" s="14"/>
      <c r="G34" s="13"/>
      <c r="H34" s="14"/>
      <c r="I34" s="13"/>
      <c r="J34" s="14"/>
      <c r="K34" s="13"/>
      <c r="L34" s="14"/>
      <c r="M34" s="13"/>
      <c r="N34" s="14"/>
      <c r="O34" s="13"/>
      <c r="P34" s="14"/>
      <c r="Q34" s="13"/>
      <c r="R34" s="14"/>
      <c r="S34" s="13"/>
      <c r="T34" s="14"/>
      <c r="U34" s="13"/>
      <c r="V34" s="14"/>
      <c r="W34" s="13"/>
      <c r="X34" s="14"/>
      <c r="Y34" s="13"/>
      <c r="Z34" s="14"/>
      <c r="AA34" s="13"/>
      <c r="AB34" s="14"/>
      <c r="AC34" s="13"/>
      <c r="AD34" s="14"/>
      <c r="AE34" s="13"/>
      <c r="AF34" s="14"/>
      <c r="AG34" s="13"/>
      <c r="AH34" s="14"/>
      <c r="AI34" s="13"/>
      <c r="AJ34" s="14"/>
      <c r="AK34" s="13"/>
      <c r="AL34" s="14"/>
      <c r="AM34" s="13"/>
      <c r="AN34" s="14"/>
      <c r="AO34" s="13"/>
      <c r="AP34" s="14"/>
      <c r="AQ34" s="13"/>
      <c r="AR34" s="14"/>
      <c r="AS34" s="13"/>
      <c r="AT34" s="14"/>
      <c r="AU34" s="13"/>
      <c r="AV34" s="14"/>
      <c r="AW34" s="13"/>
      <c r="AX34" s="14"/>
      <c r="AY34" s="13"/>
      <c r="AZ34" s="14"/>
      <c r="BA34" s="13"/>
      <c r="BB34" s="14"/>
      <c r="BC34" s="13"/>
      <c r="BD34" s="14"/>
      <c r="BE34" s="13"/>
      <c r="BF34" s="14"/>
      <c r="BG34" s="13"/>
      <c r="BH34" s="14"/>
      <c r="BI34" s="13"/>
      <c r="BJ34" s="14"/>
      <c r="BK34" s="13"/>
      <c r="BM34" s="4">
        <f>ROW()</f>
        <v>34</v>
      </c>
    </row>
    <row r="35" spans="1:65" ht="12" customHeight="1" thickBot="1">
      <c r="A35" s="22">
        <v>0.57291666666666696</v>
      </c>
      <c r="B35" s="16"/>
      <c r="C35" s="15"/>
      <c r="D35" s="16"/>
      <c r="E35" s="15"/>
      <c r="F35" s="16"/>
      <c r="G35" s="15"/>
      <c r="H35" s="16"/>
      <c r="I35" s="15"/>
      <c r="J35" s="16"/>
      <c r="K35" s="15"/>
      <c r="L35" s="16"/>
      <c r="M35" s="15"/>
      <c r="N35" s="16"/>
      <c r="O35" s="15"/>
      <c r="P35" s="16"/>
      <c r="Q35" s="15"/>
      <c r="R35" s="16"/>
      <c r="S35" s="15"/>
      <c r="T35" s="16"/>
      <c r="U35" s="15"/>
      <c r="V35" s="16"/>
      <c r="W35" s="15"/>
      <c r="X35" s="16"/>
      <c r="Y35" s="15"/>
      <c r="Z35" s="16"/>
      <c r="AA35" s="15"/>
      <c r="AB35" s="16"/>
      <c r="AC35" s="15"/>
      <c r="AD35" s="16"/>
      <c r="AE35" s="15"/>
      <c r="AF35" s="16"/>
      <c r="AG35" s="15"/>
      <c r="AH35" s="16"/>
      <c r="AI35" s="15"/>
      <c r="AJ35" s="16"/>
      <c r="AK35" s="15"/>
      <c r="AL35" s="16"/>
      <c r="AM35" s="15"/>
      <c r="AN35" s="16"/>
      <c r="AO35" s="15"/>
      <c r="AP35" s="16"/>
      <c r="AQ35" s="15"/>
      <c r="AR35" s="16"/>
      <c r="AS35" s="15"/>
      <c r="AT35" s="16"/>
      <c r="AU35" s="15"/>
      <c r="AV35" s="16"/>
      <c r="AW35" s="15"/>
      <c r="AX35" s="16"/>
      <c r="AY35" s="15"/>
      <c r="AZ35" s="16"/>
      <c r="BA35" s="15"/>
      <c r="BB35" s="16"/>
      <c r="BC35" s="15"/>
      <c r="BD35" s="16"/>
      <c r="BE35" s="15"/>
      <c r="BF35" s="16"/>
      <c r="BG35" s="15"/>
      <c r="BH35" s="16"/>
      <c r="BI35" s="15"/>
      <c r="BJ35" s="16"/>
      <c r="BK35" s="15"/>
      <c r="BM35" s="4">
        <f>ROW()</f>
        <v>35</v>
      </c>
    </row>
    <row r="36" spans="1:65" ht="12" customHeight="1" thickTop="1">
      <c r="A36" s="21">
        <v>0.58333333333333304</v>
      </c>
      <c r="B36" s="14"/>
      <c r="C36" s="13"/>
      <c r="D36" s="14"/>
      <c r="E36" s="13"/>
      <c r="F36" s="14"/>
      <c r="G36" s="13"/>
      <c r="H36" s="14"/>
      <c r="I36" s="13"/>
      <c r="J36" s="14"/>
      <c r="K36" s="13"/>
      <c r="L36" s="14"/>
      <c r="M36" s="13"/>
      <c r="N36" s="14"/>
      <c r="O36" s="13"/>
      <c r="P36" s="14"/>
      <c r="Q36" s="13"/>
      <c r="R36" s="14"/>
      <c r="S36" s="13"/>
      <c r="T36" s="14"/>
      <c r="U36" s="13"/>
      <c r="V36" s="14"/>
      <c r="W36" s="13"/>
      <c r="X36" s="14"/>
      <c r="Y36" s="13"/>
      <c r="Z36" s="14"/>
      <c r="AA36" s="13"/>
      <c r="AB36" s="14"/>
      <c r="AC36" s="13"/>
      <c r="AD36" s="14"/>
      <c r="AE36" s="13"/>
      <c r="AF36" s="14"/>
      <c r="AG36" s="13"/>
      <c r="AH36" s="14"/>
      <c r="AI36" s="13"/>
      <c r="AJ36" s="14"/>
      <c r="AK36" s="13"/>
      <c r="AL36" s="14"/>
      <c r="AM36" s="13"/>
      <c r="AN36" s="14"/>
      <c r="AO36" s="13"/>
      <c r="AP36" s="14"/>
      <c r="AQ36" s="13"/>
      <c r="AR36" s="14"/>
      <c r="AS36" s="13"/>
      <c r="AT36" s="14"/>
      <c r="AU36" s="13"/>
      <c r="AV36" s="14"/>
      <c r="AW36" s="13"/>
      <c r="AX36" s="14"/>
      <c r="AY36" s="13"/>
      <c r="AZ36" s="14"/>
      <c r="BA36" s="13"/>
      <c r="BB36" s="14"/>
      <c r="BC36" s="13"/>
      <c r="BD36" s="14"/>
      <c r="BE36" s="13"/>
      <c r="BF36" s="14"/>
      <c r="BG36" s="13"/>
      <c r="BH36" s="14"/>
      <c r="BI36" s="13"/>
      <c r="BJ36" s="14"/>
      <c r="BK36" s="13"/>
      <c r="BM36" s="4">
        <f>ROW()</f>
        <v>36</v>
      </c>
    </row>
    <row r="37" spans="1:65" ht="12" customHeight="1">
      <c r="A37" s="21">
        <v>0.59375</v>
      </c>
      <c r="B37" s="14"/>
      <c r="C37" s="13"/>
      <c r="D37" s="14"/>
      <c r="E37" s="13"/>
      <c r="F37" s="14"/>
      <c r="G37" s="13"/>
      <c r="H37" s="14"/>
      <c r="I37" s="13"/>
      <c r="J37" s="14"/>
      <c r="K37" s="13"/>
      <c r="L37" s="14"/>
      <c r="M37" s="13"/>
      <c r="N37" s="14"/>
      <c r="O37" s="13"/>
      <c r="P37" s="14"/>
      <c r="Q37" s="13"/>
      <c r="R37" s="14"/>
      <c r="S37" s="13"/>
      <c r="T37" s="14"/>
      <c r="U37" s="13"/>
      <c r="V37" s="14"/>
      <c r="W37" s="13"/>
      <c r="X37" s="14"/>
      <c r="Y37" s="13"/>
      <c r="Z37" s="14"/>
      <c r="AA37" s="13"/>
      <c r="AB37" s="14"/>
      <c r="AC37" s="13"/>
      <c r="AD37" s="14"/>
      <c r="AE37" s="13"/>
      <c r="AF37" s="14"/>
      <c r="AG37" s="13"/>
      <c r="AH37" s="14"/>
      <c r="AI37" s="13"/>
      <c r="AJ37" s="14"/>
      <c r="AK37" s="13"/>
      <c r="AL37" s="14"/>
      <c r="AM37" s="13"/>
      <c r="AN37" s="14"/>
      <c r="AO37" s="13"/>
      <c r="AP37" s="14"/>
      <c r="AQ37" s="13"/>
      <c r="AR37" s="14"/>
      <c r="AS37" s="13"/>
      <c r="AT37" s="14"/>
      <c r="AU37" s="13"/>
      <c r="AV37" s="14"/>
      <c r="AW37" s="13"/>
      <c r="AX37" s="14"/>
      <c r="AY37" s="13"/>
      <c r="AZ37" s="14"/>
      <c r="BA37" s="13"/>
      <c r="BB37" s="14"/>
      <c r="BC37" s="13"/>
      <c r="BD37" s="14"/>
      <c r="BE37" s="13"/>
      <c r="BF37" s="14"/>
      <c r="BG37" s="13"/>
      <c r="BH37" s="14"/>
      <c r="BI37" s="13"/>
      <c r="BJ37" s="14"/>
      <c r="BK37" s="13"/>
      <c r="BM37" s="4">
        <f>ROW()</f>
        <v>37</v>
      </c>
    </row>
    <row r="38" spans="1:65" ht="12" customHeight="1">
      <c r="A38" s="21">
        <v>0.60416666666666696</v>
      </c>
      <c r="B38" s="14"/>
      <c r="C38" s="13"/>
      <c r="D38" s="14"/>
      <c r="E38" s="13"/>
      <c r="F38" s="14"/>
      <c r="G38" s="13"/>
      <c r="H38" s="14"/>
      <c r="I38" s="13"/>
      <c r="J38" s="14"/>
      <c r="K38" s="13"/>
      <c r="L38" s="14"/>
      <c r="M38" s="13"/>
      <c r="N38" s="14"/>
      <c r="O38" s="13"/>
      <c r="P38" s="14"/>
      <c r="Q38" s="13"/>
      <c r="R38" s="14"/>
      <c r="S38" s="13"/>
      <c r="T38" s="14"/>
      <c r="U38" s="13"/>
      <c r="V38" s="14"/>
      <c r="W38" s="13"/>
      <c r="X38" s="14"/>
      <c r="Y38" s="13"/>
      <c r="Z38" s="14"/>
      <c r="AA38" s="13"/>
      <c r="AB38" s="14"/>
      <c r="AC38" s="13"/>
      <c r="AD38" s="14"/>
      <c r="AE38" s="13"/>
      <c r="AF38" s="14"/>
      <c r="AG38" s="13"/>
      <c r="AH38" s="14"/>
      <c r="AI38" s="13"/>
      <c r="AJ38" s="14"/>
      <c r="AK38" s="13"/>
      <c r="AL38" s="14"/>
      <c r="AM38" s="13"/>
      <c r="AN38" s="14"/>
      <c r="AO38" s="13"/>
      <c r="AP38" s="14"/>
      <c r="AQ38" s="13"/>
      <c r="AR38" s="14"/>
      <c r="AS38" s="13"/>
      <c r="AT38" s="14"/>
      <c r="AU38" s="13"/>
      <c r="AV38" s="14"/>
      <c r="AW38" s="13"/>
      <c r="AX38" s="14"/>
      <c r="AY38" s="13"/>
      <c r="AZ38" s="14"/>
      <c r="BA38" s="13"/>
      <c r="BB38" s="14"/>
      <c r="BC38" s="13"/>
      <c r="BD38" s="14"/>
      <c r="BE38" s="13"/>
      <c r="BF38" s="14"/>
      <c r="BG38" s="13"/>
      <c r="BH38" s="14"/>
      <c r="BI38" s="13"/>
      <c r="BJ38" s="14"/>
      <c r="BK38" s="13"/>
      <c r="BM38" s="4">
        <f>ROW()</f>
        <v>38</v>
      </c>
    </row>
    <row r="39" spans="1:65" ht="12" customHeight="1" thickBot="1">
      <c r="A39" s="22">
        <v>0.61458333333333304</v>
      </c>
      <c r="B39" s="16"/>
      <c r="C39" s="15"/>
      <c r="D39" s="16"/>
      <c r="E39" s="15"/>
      <c r="F39" s="16"/>
      <c r="G39" s="15"/>
      <c r="H39" s="16"/>
      <c r="I39" s="15"/>
      <c r="J39" s="16"/>
      <c r="K39" s="15"/>
      <c r="L39" s="16"/>
      <c r="M39" s="15"/>
      <c r="N39" s="16"/>
      <c r="O39" s="15"/>
      <c r="P39" s="16"/>
      <c r="Q39" s="15"/>
      <c r="R39" s="16"/>
      <c r="S39" s="15"/>
      <c r="T39" s="16"/>
      <c r="U39" s="15"/>
      <c r="V39" s="16"/>
      <c r="W39" s="15"/>
      <c r="X39" s="16"/>
      <c r="Y39" s="15"/>
      <c r="Z39" s="16"/>
      <c r="AA39" s="15"/>
      <c r="AB39" s="16"/>
      <c r="AC39" s="15"/>
      <c r="AD39" s="16"/>
      <c r="AE39" s="15"/>
      <c r="AF39" s="16"/>
      <c r="AG39" s="15"/>
      <c r="AH39" s="16"/>
      <c r="AI39" s="15"/>
      <c r="AJ39" s="16"/>
      <c r="AK39" s="15"/>
      <c r="AL39" s="16"/>
      <c r="AM39" s="15"/>
      <c r="AN39" s="16"/>
      <c r="AO39" s="15"/>
      <c r="AP39" s="16"/>
      <c r="AQ39" s="15"/>
      <c r="AR39" s="16"/>
      <c r="AS39" s="15"/>
      <c r="AT39" s="16"/>
      <c r="AU39" s="15"/>
      <c r="AV39" s="16"/>
      <c r="AW39" s="15"/>
      <c r="AX39" s="16"/>
      <c r="AY39" s="15"/>
      <c r="AZ39" s="16"/>
      <c r="BA39" s="15"/>
      <c r="BB39" s="16"/>
      <c r="BC39" s="15"/>
      <c r="BD39" s="16"/>
      <c r="BE39" s="15"/>
      <c r="BF39" s="16"/>
      <c r="BG39" s="15"/>
      <c r="BH39" s="16"/>
      <c r="BI39" s="15"/>
      <c r="BJ39" s="16"/>
      <c r="BK39" s="15"/>
      <c r="BM39" s="4">
        <f>ROW()</f>
        <v>39</v>
      </c>
    </row>
    <row r="40" spans="1:65" ht="12" customHeight="1" thickTop="1">
      <c r="A40" s="21">
        <v>0.625</v>
      </c>
      <c r="B40" s="14"/>
      <c r="C40" s="13"/>
      <c r="D40" s="14"/>
      <c r="E40" s="13"/>
      <c r="F40" s="14"/>
      <c r="G40" s="13"/>
      <c r="H40" s="14"/>
      <c r="I40" s="13"/>
      <c r="J40" s="14"/>
      <c r="K40" s="13"/>
      <c r="L40" s="14"/>
      <c r="M40" s="13"/>
      <c r="N40" s="14"/>
      <c r="O40" s="13"/>
      <c r="P40" s="14"/>
      <c r="Q40" s="13"/>
      <c r="R40" s="14"/>
      <c r="S40" s="13"/>
      <c r="T40" s="14"/>
      <c r="U40" s="13"/>
      <c r="V40" s="14"/>
      <c r="W40" s="13"/>
      <c r="X40" s="14"/>
      <c r="Y40" s="13"/>
      <c r="Z40" s="14"/>
      <c r="AA40" s="13"/>
      <c r="AB40" s="14"/>
      <c r="AC40" s="13"/>
      <c r="AD40" s="14"/>
      <c r="AE40" s="13"/>
      <c r="AF40" s="14"/>
      <c r="AG40" s="13"/>
      <c r="AH40" s="14"/>
      <c r="AI40" s="13"/>
      <c r="AJ40" s="14"/>
      <c r="AK40" s="13"/>
      <c r="AL40" s="14"/>
      <c r="AM40" s="13"/>
      <c r="AN40" s="14"/>
      <c r="AO40" s="13"/>
      <c r="AP40" s="14"/>
      <c r="AQ40" s="13"/>
      <c r="AR40" s="14"/>
      <c r="AS40" s="13"/>
      <c r="AT40" s="14"/>
      <c r="AU40" s="13"/>
      <c r="AV40" s="14"/>
      <c r="AW40" s="13"/>
      <c r="AX40" s="14"/>
      <c r="AY40" s="13"/>
      <c r="AZ40" s="14"/>
      <c r="BA40" s="13"/>
      <c r="BB40" s="14"/>
      <c r="BC40" s="13"/>
      <c r="BD40" s="14"/>
      <c r="BE40" s="13"/>
      <c r="BF40" s="14"/>
      <c r="BG40" s="13"/>
      <c r="BH40" s="14"/>
      <c r="BI40" s="13"/>
      <c r="BJ40" s="14"/>
      <c r="BK40" s="13"/>
      <c r="BM40" s="4">
        <f>ROW()</f>
        <v>40</v>
      </c>
    </row>
    <row r="41" spans="1:65" ht="12" customHeight="1">
      <c r="A41" s="21">
        <v>0.63541666666666696</v>
      </c>
      <c r="B41" s="14"/>
      <c r="C41" s="13"/>
      <c r="D41" s="14"/>
      <c r="E41" s="13"/>
      <c r="F41" s="14"/>
      <c r="G41" s="13"/>
      <c r="H41" s="14"/>
      <c r="I41" s="13"/>
      <c r="J41" s="14"/>
      <c r="K41" s="13"/>
      <c r="L41" s="14"/>
      <c r="M41" s="13"/>
      <c r="N41" s="14"/>
      <c r="O41" s="13"/>
      <c r="P41" s="14"/>
      <c r="Q41" s="13"/>
      <c r="R41" s="14"/>
      <c r="S41" s="13"/>
      <c r="T41" s="14"/>
      <c r="U41" s="13"/>
      <c r="V41" s="14"/>
      <c r="W41" s="13"/>
      <c r="X41" s="14"/>
      <c r="Y41" s="13"/>
      <c r="Z41" s="14"/>
      <c r="AA41" s="13"/>
      <c r="AB41" s="14"/>
      <c r="AC41" s="13"/>
      <c r="AD41" s="14"/>
      <c r="AE41" s="13"/>
      <c r="AF41" s="14"/>
      <c r="AG41" s="13"/>
      <c r="AH41" s="14"/>
      <c r="AI41" s="13"/>
      <c r="AJ41" s="14"/>
      <c r="AK41" s="13"/>
      <c r="AL41" s="14"/>
      <c r="AM41" s="13"/>
      <c r="AN41" s="14"/>
      <c r="AO41" s="13"/>
      <c r="AP41" s="14"/>
      <c r="AQ41" s="13"/>
      <c r="AR41" s="14"/>
      <c r="AS41" s="13"/>
      <c r="AT41" s="14"/>
      <c r="AU41" s="13"/>
      <c r="AV41" s="14"/>
      <c r="AW41" s="13"/>
      <c r="AX41" s="14"/>
      <c r="AY41" s="13"/>
      <c r="AZ41" s="14"/>
      <c r="BA41" s="13"/>
      <c r="BB41" s="14"/>
      <c r="BC41" s="13"/>
      <c r="BD41" s="14"/>
      <c r="BE41" s="13"/>
      <c r="BF41" s="14"/>
      <c r="BG41" s="13"/>
      <c r="BH41" s="14"/>
      <c r="BI41" s="13"/>
      <c r="BJ41" s="14"/>
      <c r="BK41" s="13"/>
      <c r="BM41" s="4">
        <f>ROW()</f>
        <v>41</v>
      </c>
    </row>
    <row r="42" spans="1:65" ht="12" customHeight="1">
      <c r="A42" s="21">
        <v>0.64583333333333404</v>
      </c>
      <c r="B42" s="14"/>
      <c r="C42" s="13"/>
      <c r="D42" s="14"/>
      <c r="E42" s="13"/>
      <c r="F42" s="14"/>
      <c r="G42" s="13"/>
      <c r="H42" s="14"/>
      <c r="I42" s="13"/>
      <c r="J42" s="14"/>
      <c r="K42" s="13"/>
      <c r="L42" s="14"/>
      <c r="M42" s="13"/>
      <c r="N42" s="14"/>
      <c r="O42" s="13"/>
      <c r="P42" s="14"/>
      <c r="Q42" s="13"/>
      <c r="R42" s="14"/>
      <c r="S42" s="13"/>
      <c r="T42" s="14"/>
      <c r="U42" s="13"/>
      <c r="V42" s="14"/>
      <c r="W42" s="13"/>
      <c r="X42" s="14"/>
      <c r="Y42" s="13"/>
      <c r="Z42" s="14"/>
      <c r="AA42" s="13"/>
      <c r="AB42" s="14"/>
      <c r="AC42" s="13"/>
      <c r="AD42" s="14"/>
      <c r="AE42" s="13"/>
      <c r="AF42" s="14"/>
      <c r="AG42" s="13"/>
      <c r="AH42" s="14"/>
      <c r="AI42" s="13"/>
      <c r="AJ42" s="14"/>
      <c r="AK42" s="13"/>
      <c r="AL42" s="14"/>
      <c r="AM42" s="13"/>
      <c r="AN42" s="14"/>
      <c r="AO42" s="13"/>
      <c r="AP42" s="14"/>
      <c r="AQ42" s="13"/>
      <c r="AR42" s="14"/>
      <c r="AS42" s="13"/>
      <c r="AT42" s="14"/>
      <c r="AU42" s="13"/>
      <c r="AV42" s="14"/>
      <c r="AW42" s="13"/>
      <c r="AX42" s="14"/>
      <c r="AY42" s="13"/>
      <c r="AZ42" s="14"/>
      <c r="BA42" s="13"/>
      <c r="BB42" s="14"/>
      <c r="BC42" s="13"/>
      <c r="BD42" s="14"/>
      <c r="BE42" s="13"/>
      <c r="BF42" s="14"/>
      <c r="BG42" s="13"/>
      <c r="BH42" s="14"/>
      <c r="BI42" s="13"/>
      <c r="BJ42" s="14"/>
      <c r="BK42" s="13"/>
      <c r="BM42" s="4">
        <f>ROW()</f>
        <v>42</v>
      </c>
    </row>
    <row r="43" spans="1:65" ht="12" customHeight="1" thickBot="1">
      <c r="A43" s="22">
        <v>0.65625</v>
      </c>
      <c r="B43" s="16"/>
      <c r="C43" s="15"/>
      <c r="D43" s="16"/>
      <c r="E43" s="15"/>
      <c r="F43" s="16"/>
      <c r="G43" s="15"/>
      <c r="H43" s="16"/>
      <c r="I43" s="15"/>
      <c r="J43" s="16"/>
      <c r="K43" s="15"/>
      <c r="L43" s="16"/>
      <c r="M43" s="15"/>
      <c r="N43" s="16"/>
      <c r="O43" s="15"/>
      <c r="P43" s="16"/>
      <c r="Q43" s="15"/>
      <c r="R43" s="16"/>
      <c r="S43" s="15"/>
      <c r="T43" s="16"/>
      <c r="U43" s="15"/>
      <c r="V43" s="16"/>
      <c r="W43" s="15"/>
      <c r="X43" s="16"/>
      <c r="Y43" s="15"/>
      <c r="Z43" s="16"/>
      <c r="AA43" s="15"/>
      <c r="AB43" s="16"/>
      <c r="AC43" s="15"/>
      <c r="AD43" s="16"/>
      <c r="AE43" s="15"/>
      <c r="AF43" s="16"/>
      <c r="AG43" s="15"/>
      <c r="AH43" s="16"/>
      <c r="AI43" s="15"/>
      <c r="AJ43" s="16"/>
      <c r="AK43" s="15"/>
      <c r="AL43" s="16"/>
      <c r="AM43" s="15"/>
      <c r="AN43" s="16"/>
      <c r="AO43" s="15"/>
      <c r="AP43" s="16"/>
      <c r="AQ43" s="15"/>
      <c r="AR43" s="16"/>
      <c r="AS43" s="15"/>
      <c r="AT43" s="16"/>
      <c r="AU43" s="15"/>
      <c r="AV43" s="16"/>
      <c r="AW43" s="15"/>
      <c r="AX43" s="16"/>
      <c r="AY43" s="15"/>
      <c r="AZ43" s="16"/>
      <c r="BA43" s="15"/>
      <c r="BB43" s="16"/>
      <c r="BC43" s="15"/>
      <c r="BD43" s="16"/>
      <c r="BE43" s="15"/>
      <c r="BF43" s="16"/>
      <c r="BG43" s="15"/>
      <c r="BH43" s="16"/>
      <c r="BI43" s="15"/>
      <c r="BJ43" s="16"/>
      <c r="BK43" s="15"/>
      <c r="BM43" s="4">
        <f>ROW()</f>
        <v>43</v>
      </c>
    </row>
    <row r="44" spans="1:65" ht="12" customHeight="1" thickTop="1">
      <c r="A44" s="21">
        <v>0.66666666666666696</v>
      </c>
      <c r="B44" s="14"/>
      <c r="C44" s="13"/>
      <c r="D44" s="14"/>
      <c r="E44" s="13"/>
      <c r="F44" s="14"/>
      <c r="G44" s="13"/>
      <c r="H44" s="14"/>
      <c r="I44" s="13"/>
      <c r="J44" s="14"/>
      <c r="K44" s="13"/>
      <c r="L44" s="14"/>
      <c r="M44" s="13"/>
      <c r="N44" s="14"/>
      <c r="O44" s="13"/>
      <c r="P44" s="14"/>
      <c r="Q44" s="13"/>
      <c r="R44" s="14"/>
      <c r="S44" s="13"/>
      <c r="T44" s="14"/>
      <c r="U44" s="13"/>
      <c r="V44" s="14"/>
      <c r="W44" s="13"/>
      <c r="X44" s="14"/>
      <c r="Y44" s="13"/>
      <c r="Z44" s="14"/>
      <c r="AA44" s="13"/>
      <c r="AB44" s="14"/>
      <c r="AC44" s="13"/>
      <c r="AD44" s="14"/>
      <c r="AE44" s="13"/>
      <c r="AF44" s="14"/>
      <c r="AG44" s="13"/>
      <c r="AH44" s="14"/>
      <c r="AI44" s="13"/>
      <c r="AJ44" s="14"/>
      <c r="AK44" s="13"/>
      <c r="AL44" s="14"/>
      <c r="AM44" s="13"/>
      <c r="AN44" s="14"/>
      <c r="AO44" s="13"/>
      <c r="AP44" s="14"/>
      <c r="AQ44" s="13"/>
      <c r="AR44" s="14"/>
      <c r="AS44" s="13"/>
      <c r="AT44" s="14"/>
      <c r="AU44" s="13"/>
      <c r="AV44" s="14"/>
      <c r="AW44" s="13"/>
      <c r="AX44" s="14"/>
      <c r="AY44" s="13"/>
      <c r="AZ44" s="14"/>
      <c r="BA44" s="13"/>
      <c r="BB44" s="14"/>
      <c r="BC44" s="13"/>
      <c r="BD44" s="14"/>
      <c r="BE44" s="13"/>
      <c r="BF44" s="14"/>
      <c r="BG44" s="13"/>
      <c r="BH44" s="14"/>
      <c r="BI44" s="13"/>
      <c r="BJ44" s="14"/>
      <c r="BK44" s="13"/>
      <c r="BM44" s="4">
        <f>ROW()</f>
        <v>44</v>
      </c>
    </row>
    <row r="45" spans="1:65" ht="12" customHeight="1">
      <c r="A45" s="21">
        <v>0.67708333333333404</v>
      </c>
      <c r="B45" s="14"/>
      <c r="C45" s="13"/>
      <c r="D45" s="14"/>
      <c r="E45" s="13"/>
      <c r="F45" s="14"/>
      <c r="G45" s="13"/>
      <c r="H45" s="14"/>
      <c r="I45" s="13"/>
      <c r="J45" s="14"/>
      <c r="K45" s="13"/>
      <c r="L45" s="14"/>
      <c r="M45" s="13"/>
      <c r="N45" s="14"/>
      <c r="O45" s="13"/>
      <c r="P45" s="14"/>
      <c r="Q45" s="13"/>
      <c r="R45" s="14"/>
      <c r="S45" s="13"/>
      <c r="T45" s="14"/>
      <c r="U45" s="13"/>
      <c r="V45" s="14"/>
      <c r="W45" s="13"/>
      <c r="X45" s="14"/>
      <c r="Y45" s="13"/>
      <c r="Z45" s="14"/>
      <c r="AA45" s="13"/>
      <c r="AB45" s="14"/>
      <c r="AC45" s="13"/>
      <c r="AD45" s="14"/>
      <c r="AE45" s="13"/>
      <c r="AF45" s="14"/>
      <c r="AG45" s="13"/>
      <c r="AH45" s="14"/>
      <c r="AI45" s="13"/>
      <c r="AJ45" s="14"/>
      <c r="AK45" s="13"/>
      <c r="AL45" s="14"/>
      <c r="AM45" s="13"/>
      <c r="AN45" s="14"/>
      <c r="AO45" s="13"/>
      <c r="AP45" s="14"/>
      <c r="AQ45" s="13"/>
      <c r="AR45" s="14"/>
      <c r="AS45" s="13"/>
      <c r="AT45" s="14"/>
      <c r="AU45" s="13"/>
      <c r="AV45" s="14"/>
      <c r="AW45" s="13"/>
      <c r="AX45" s="14"/>
      <c r="AY45" s="13"/>
      <c r="AZ45" s="14"/>
      <c r="BA45" s="13"/>
      <c r="BB45" s="14"/>
      <c r="BC45" s="13"/>
      <c r="BD45" s="14"/>
      <c r="BE45" s="13"/>
      <c r="BF45" s="14"/>
      <c r="BG45" s="13"/>
      <c r="BH45" s="14"/>
      <c r="BI45" s="13"/>
      <c r="BJ45" s="14"/>
      <c r="BK45" s="13"/>
      <c r="BM45" s="4">
        <f>ROW()</f>
        <v>45</v>
      </c>
    </row>
    <row r="46" spans="1:65" ht="12" customHeight="1">
      <c r="A46" s="21">
        <v>0.6875</v>
      </c>
      <c r="B46" s="14"/>
      <c r="C46" s="13"/>
      <c r="D46" s="14"/>
      <c r="E46" s="13"/>
      <c r="F46" s="14"/>
      <c r="G46" s="13"/>
      <c r="H46" s="14"/>
      <c r="I46" s="13"/>
      <c r="J46" s="14"/>
      <c r="K46" s="13"/>
      <c r="L46" s="14"/>
      <c r="M46" s="13"/>
      <c r="N46" s="14"/>
      <c r="O46" s="13"/>
      <c r="P46" s="14"/>
      <c r="Q46" s="13"/>
      <c r="R46" s="14"/>
      <c r="S46" s="13"/>
      <c r="T46" s="14"/>
      <c r="U46" s="13"/>
      <c r="V46" s="14"/>
      <c r="W46" s="13"/>
      <c r="X46" s="14"/>
      <c r="Y46" s="13"/>
      <c r="Z46" s="14"/>
      <c r="AA46" s="13"/>
      <c r="AB46" s="14"/>
      <c r="AC46" s="13"/>
      <c r="AD46" s="14"/>
      <c r="AE46" s="13"/>
      <c r="AF46" s="14"/>
      <c r="AG46" s="13"/>
      <c r="AH46" s="14"/>
      <c r="AI46" s="13"/>
      <c r="AJ46" s="14"/>
      <c r="AK46" s="13"/>
      <c r="AL46" s="14"/>
      <c r="AM46" s="13"/>
      <c r="AN46" s="14"/>
      <c r="AO46" s="13"/>
      <c r="AP46" s="14"/>
      <c r="AQ46" s="13"/>
      <c r="AR46" s="14"/>
      <c r="AS46" s="13"/>
      <c r="AT46" s="14"/>
      <c r="AU46" s="13"/>
      <c r="AV46" s="14"/>
      <c r="AW46" s="13"/>
      <c r="AX46" s="14"/>
      <c r="AY46" s="13"/>
      <c r="AZ46" s="14"/>
      <c r="BA46" s="13"/>
      <c r="BB46" s="14"/>
      <c r="BC46" s="13"/>
      <c r="BD46" s="14"/>
      <c r="BE46" s="13"/>
      <c r="BF46" s="14"/>
      <c r="BG46" s="13"/>
      <c r="BH46" s="14"/>
      <c r="BI46" s="13"/>
      <c r="BJ46" s="14"/>
      <c r="BK46" s="13"/>
      <c r="BM46" s="4">
        <f>ROW()</f>
        <v>46</v>
      </c>
    </row>
    <row r="47" spans="1:65" ht="12" customHeight="1" thickBot="1">
      <c r="A47" s="22">
        <v>0.69791666666666696</v>
      </c>
      <c r="B47" s="16"/>
      <c r="C47" s="15"/>
      <c r="D47" s="16"/>
      <c r="E47" s="15"/>
      <c r="F47" s="16"/>
      <c r="G47" s="15"/>
      <c r="H47" s="16"/>
      <c r="I47" s="15"/>
      <c r="J47" s="16"/>
      <c r="K47" s="15"/>
      <c r="L47" s="16"/>
      <c r="M47" s="15"/>
      <c r="N47" s="16"/>
      <c r="O47" s="15"/>
      <c r="P47" s="16"/>
      <c r="Q47" s="15"/>
      <c r="R47" s="16"/>
      <c r="S47" s="15"/>
      <c r="T47" s="16"/>
      <c r="U47" s="15"/>
      <c r="V47" s="16"/>
      <c r="W47" s="15"/>
      <c r="X47" s="16"/>
      <c r="Y47" s="15"/>
      <c r="Z47" s="16"/>
      <c r="AA47" s="15"/>
      <c r="AB47" s="16"/>
      <c r="AC47" s="15"/>
      <c r="AD47" s="16"/>
      <c r="AE47" s="15"/>
      <c r="AF47" s="16"/>
      <c r="AG47" s="15"/>
      <c r="AH47" s="16"/>
      <c r="AI47" s="15"/>
      <c r="AJ47" s="16"/>
      <c r="AK47" s="15"/>
      <c r="AL47" s="16"/>
      <c r="AM47" s="15"/>
      <c r="AN47" s="16"/>
      <c r="AO47" s="15"/>
      <c r="AP47" s="16"/>
      <c r="AQ47" s="15"/>
      <c r="AR47" s="16"/>
      <c r="AS47" s="15"/>
      <c r="AT47" s="16"/>
      <c r="AU47" s="15"/>
      <c r="AV47" s="16"/>
      <c r="AW47" s="15"/>
      <c r="AX47" s="16"/>
      <c r="AY47" s="15"/>
      <c r="AZ47" s="16"/>
      <c r="BA47" s="15"/>
      <c r="BB47" s="16"/>
      <c r="BC47" s="15"/>
      <c r="BD47" s="16"/>
      <c r="BE47" s="15"/>
      <c r="BF47" s="16"/>
      <c r="BG47" s="15"/>
      <c r="BH47" s="16"/>
      <c r="BI47" s="15"/>
      <c r="BJ47" s="16"/>
      <c r="BK47" s="15"/>
      <c r="BM47" s="4">
        <f>ROW()</f>
        <v>47</v>
      </c>
    </row>
    <row r="48" spans="1:65" ht="12" customHeight="1" thickTop="1">
      <c r="A48" s="21">
        <v>0.70833333333333404</v>
      </c>
      <c r="B48" s="14"/>
      <c r="C48" s="13"/>
      <c r="D48" s="14"/>
      <c r="E48" s="13"/>
      <c r="F48" s="14"/>
      <c r="G48" s="13"/>
      <c r="H48" s="14"/>
      <c r="I48" s="13"/>
      <c r="J48" s="14"/>
      <c r="K48" s="13"/>
      <c r="L48" s="14"/>
      <c r="M48" s="13"/>
      <c r="N48" s="14"/>
      <c r="O48" s="13"/>
      <c r="P48" s="14"/>
      <c r="Q48" s="13"/>
      <c r="R48" s="14"/>
      <c r="S48" s="13"/>
      <c r="T48" s="14"/>
      <c r="U48" s="13"/>
      <c r="V48" s="14"/>
      <c r="W48" s="13"/>
      <c r="X48" s="14"/>
      <c r="Y48" s="13"/>
      <c r="Z48" s="14"/>
      <c r="AA48" s="13"/>
      <c r="AB48" s="14"/>
      <c r="AC48" s="13"/>
      <c r="AD48" s="14"/>
      <c r="AE48" s="13"/>
      <c r="AF48" s="14"/>
      <c r="AG48" s="13"/>
      <c r="AH48" s="14"/>
      <c r="AI48" s="13"/>
      <c r="AJ48" s="14"/>
      <c r="AK48" s="13"/>
      <c r="AL48" s="14"/>
      <c r="AM48" s="13"/>
      <c r="AN48" s="14"/>
      <c r="AO48" s="13"/>
      <c r="AP48" s="14"/>
      <c r="AQ48" s="13"/>
      <c r="AR48" s="14"/>
      <c r="AS48" s="13"/>
      <c r="AT48" s="14"/>
      <c r="AU48" s="13"/>
      <c r="AV48" s="14"/>
      <c r="AW48" s="13"/>
      <c r="AX48" s="14"/>
      <c r="AY48" s="13"/>
      <c r="AZ48" s="14"/>
      <c r="BA48" s="13"/>
      <c r="BB48" s="14"/>
      <c r="BC48" s="13"/>
      <c r="BD48" s="14"/>
      <c r="BE48" s="13"/>
      <c r="BF48" s="14"/>
      <c r="BG48" s="13"/>
      <c r="BH48" s="14"/>
      <c r="BI48" s="13"/>
      <c r="BJ48" s="14"/>
      <c r="BK48" s="13"/>
      <c r="BM48" s="4">
        <f>ROW()</f>
        <v>48</v>
      </c>
    </row>
    <row r="49" spans="1:65" ht="12" customHeight="1">
      <c r="A49" s="21">
        <v>0.71875</v>
      </c>
      <c r="B49" s="14"/>
      <c r="C49" s="13"/>
      <c r="D49" s="14"/>
      <c r="E49" s="13"/>
      <c r="F49" s="14"/>
      <c r="G49" s="13"/>
      <c r="H49" s="14"/>
      <c r="I49" s="13"/>
      <c r="J49" s="14"/>
      <c r="K49" s="13"/>
      <c r="L49" s="14"/>
      <c r="M49" s="13"/>
      <c r="N49" s="14"/>
      <c r="O49" s="13"/>
      <c r="P49" s="14"/>
      <c r="Q49" s="13"/>
      <c r="R49" s="14"/>
      <c r="S49" s="13"/>
      <c r="T49" s="14"/>
      <c r="U49" s="13"/>
      <c r="V49" s="14"/>
      <c r="W49" s="13"/>
      <c r="X49" s="14"/>
      <c r="Y49" s="13"/>
      <c r="Z49" s="14"/>
      <c r="AA49" s="13"/>
      <c r="AB49" s="14"/>
      <c r="AC49" s="13"/>
      <c r="AD49" s="14"/>
      <c r="AE49" s="13"/>
      <c r="AF49" s="14"/>
      <c r="AG49" s="13"/>
      <c r="AH49" s="14"/>
      <c r="AI49" s="13"/>
      <c r="AJ49" s="14"/>
      <c r="AK49" s="13"/>
      <c r="AL49" s="14"/>
      <c r="AM49" s="13"/>
      <c r="AN49" s="14"/>
      <c r="AO49" s="13"/>
      <c r="AP49" s="14"/>
      <c r="AQ49" s="13"/>
      <c r="AR49" s="14"/>
      <c r="AS49" s="13"/>
      <c r="AT49" s="14"/>
      <c r="AU49" s="13"/>
      <c r="AV49" s="14"/>
      <c r="AW49" s="13"/>
      <c r="AX49" s="14"/>
      <c r="AY49" s="13"/>
      <c r="AZ49" s="14"/>
      <c r="BA49" s="13"/>
      <c r="BB49" s="14"/>
      <c r="BC49" s="13"/>
      <c r="BD49" s="14"/>
      <c r="BE49" s="13"/>
      <c r="BF49" s="14"/>
      <c r="BG49" s="13"/>
      <c r="BH49" s="14"/>
      <c r="BI49" s="13"/>
      <c r="BJ49" s="14"/>
      <c r="BK49" s="13"/>
      <c r="BM49" s="4">
        <f>ROW()</f>
        <v>49</v>
      </c>
    </row>
    <row r="50" spans="1:65" ht="12" customHeight="1">
      <c r="A50" s="21">
        <v>0.72916666666666696</v>
      </c>
      <c r="B50" s="14"/>
      <c r="C50" s="13"/>
      <c r="D50" s="14"/>
      <c r="E50" s="13"/>
      <c r="F50" s="14"/>
      <c r="G50" s="13"/>
      <c r="H50" s="14"/>
      <c r="I50" s="13"/>
      <c r="J50" s="14"/>
      <c r="K50" s="13"/>
      <c r="L50" s="14"/>
      <c r="M50" s="13"/>
      <c r="N50" s="14"/>
      <c r="O50" s="13"/>
      <c r="P50" s="14"/>
      <c r="Q50" s="13"/>
      <c r="R50" s="14"/>
      <c r="S50" s="13"/>
      <c r="T50" s="14"/>
      <c r="U50" s="13"/>
      <c r="V50" s="14"/>
      <c r="W50" s="13"/>
      <c r="X50" s="14"/>
      <c r="Y50" s="13"/>
      <c r="Z50" s="14"/>
      <c r="AA50" s="13"/>
      <c r="AB50" s="14"/>
      <c r="AC50" s="13"/>
      <c r="AD50" s="14"/>
      <c r="AE50" s="13"/>
      <c r="AF50" s="14"/>
      <c r="AG50" s="13"/>
      <c r="AH50" s="14"/>
      <c r="AI50" s="13"/>
      <c r="AJ50" s="14"/>
      <c r="AK50" s="13"/>
      <c r="AL50" s="14"/>
      <c r="AM50" s="13"/>
      <c r="AN50" s="14"/>
      <c r="AO50" s="13"/>
      <c r="AP50" s="14"/>
      <c r="AQ50" s="13"/>
      <c r="AR50" s="14"/>
      <c r="AS50" s="13"/>
      <c r="AT50" s="14"/>
      <c r="AU50" s="13"/>
      <c r="AV50" s="14"/>
      <c r="AW50" s="13"/>
      <c r="AX50" s="14"/>
      <c r="AY50" s="13"/>
      <c r="AZ50" s="14"/>
      <c r="BA50" s="13"/>
      <c r="BB50" s="14"/>
      <c r="BC50" s="13"/>
      <c r="BD50" s="14"/>
      <c r="BE50" s="13"/>
      <c r="BF50" s="14"/>
      <c r="BG50" s="13"/>
      <c r="BH50" s="14"/>
      <c r="BI50" s="13"/>
      <c r="BJ50" s="14"/>
      <c r="BK50" s="13"/>
      <c r="BM50" s="4">
        <f>ROW()</f>
        <v>50</v>
      </c>
    </row>
    <row r="51" spans="1:65" ht="12" customHeight="1" thickBot="1">
      <c r="A51" s="22">
        <v>0.73958333333333404</v>
      </c>
      <c r="B51" s="16"/>
      <c r="C51" s="15"/>
      <c r="D51" s="16"/>
      <c r="E51" s="15"/>
      <c r="F51" s="16"/>
      <c r="G51" s="15"/>
      <c r="H51" s="16"/>
      <c r="I51" s="15"/>
      <c r="J51" s="16"/>
      <c r="K51" s="15"/>
      <c r="L51" s="16"/>
      <c r="M51" s="15"/>
      <c r="N51" s="16"/>
      <c r="O51" s="15"/>
      <c r="P51" s="16"/>
      <c r="Q51" s="15"/>
      <c r="R51" s="16"/>
      <c r="S51" s="15"/>
      <c r="T51" s="16"/>
      <c r="U51" s="15"/>
      <c r="V51" s="16"/>
      <c r="W51" s="15"/>
      <c r="X51" s="16"/>
      <c r="Y51" s="15"/>
      <c r="Z51" s="16"/>
      <c r="AA51" s="15"/>
      <c r="AB51" s="16"/>
      <c r="AC51" s="15"/>
      <c r="AD51" s="16"/>
      <c r="AE51" s="15"/>
      <c r="AF51" s="16"/>
      <c r="AG51" s="15"/>
      <c r="AH51" s="16"/>
      <c r="AI51" s="15"/>
      <c r="AJ51" s="16"/>
      <c r="AK51" s="15"/>
      <c r="AL51" s="16"/>
      <c r="AM51" s="15"/>
      <c r="AN51" s="16"/>
      <c r="AO51" s="15"/>
      <c r="AP51" s="16"/>
      <c r="AQ51" s="15"/>
      <c r="AR51" s="16"/>
      <c r="AS51" s="15"/>
      <c r="AT51" s="16"/>
      <c r="AU51" s="15"/>
      <c r="AV51" s="16"/>
      <c r="AW51" s="15"/>
      <c r="AX51" s="16"/>
      <c r="AY51" s="15"/>
      <c r="AZ51" s="16"/>
      <c r="BA51" s="15"/>
      <c r="BB51" s="16"/>
      <c r="BC51" s="15"/>
      <c r="BD51" s="16"/>
      <c r="BE51" s="15"/>
      <c r="BF51" s="16"/>
      <c r="BG51" s="15"/>
      <c r="BH51" s="16"/>
      <c r="BI51" s="15"/>
      <c r="BJ51" s="16"/>
      <c r="BK51" s="15"/>
      <c r="BM51" s="4">
        <f>ROW()</f>
        <v>51</v>
      </c>
    </row>
    <row r="52" spans="1:65" ht="12" customHeight="1" thickTop="1">
      <c r="A52" s="21">
        <v>0.75</v>
      </c>
      <c r="B52" s="14"/>
      <c r="C52" s="13"/>
      <c r="D52" s="14"/>
      <c r="E52" s="13"/>
      <c r="F52" s="14"/>
      <c r="G52" s="13"/>
      <c r="H52" s="14"/>
      <c r="I52" s="13"/>
      <c r="J52" s="14"/>
      <c r="K52" s="13"/>
      <c r="L52" s="14"/>
      <c r="M52" s="13"/>
      <c r="N52" s="14"/>
      <c r="O52" s="13"/>
      <c r="P52" s="14"/>
      <c r="Q52" s="13"/>
      <c r="R52" s="14"/>
      <c r="S52" s="13"/>
      <c r="T52" s="14"/>
      <c r="U52" s="13"/>
      <c r="V52" s="14"/>
      <c r="W52" s="13"/>
      <c r="X52" s="14"/>
      <c r="Y52" s="13"/>
      <c r="Z52" s="14"/>
      <c r="AA52" s="13"/>
      <c r="AB52" s="14"/>
      <c r="AC52" s="13"/>
      <c r="AD52" s="14"/>
      <c r="AE52" s="13"/>
      <c r="AF52" s="14"/>
      <c r="AG52" s="13"/>
      <c r="AH52" s="14"/>
      <c r="AI52" s="13"/>
      <c r="AJ52" s="14"/>
      <c r="AK52" s="13"/>
      <c r="AL52" s="14"/>
      <c r="AM52" s="13"/>
      <c r="AN52" s="14"/>
      <c r="AO52" s="13"/>
      <c r="AP52" s="14"/>
      <c r="AQ52" s="13"/>
      <c r="AR52" s="14"/>
      <c r="AS52" s="13"/>
      <c r="AT52" s="14"/>
      <c r="AU52" s="13"/>
      <c r="AV52" s="14"/>
      <c r="AW52" s="13"/>
      <c r="AX52" s="14"/>
      <c r="AY52" s="13"/>
      <c r="AZ52" s="14"/>
      <c r="BA52" s="13"/>
      <c r="BB52" s="14"/>
      <c r="BC52" s="13"/>
      <c r="BD52" s="14"/>
      <c r="BE52" s="13"/>
      <c r="BF52" s="14"/>
      <c r="BG52" s="13"/>
      <c r="BH52" s="14"/>
      <c r="BI52" s="13"/>
      <c r="BJ52" s="14"/>
      <c r="BK52" s="13"/>
      <c r="BM52" s="4">
        <f>ROW()</f>
        <v>52</v>
      </c>
    </row>
    <row r="53" spans="1:65" ht="12" customHeight="1">
      <c r="A53" s="21">
        <v>0.76041666666666696</v>
      </c>
      <c r="B53" s="14"/>
      <c r="C53" s="13"/>
      <c r="D53" s="14"/>
      <c r="E53" s="13"/>
      <c r="F53" s="14"/>
      <c r="G53" s="13"/>
      <c r="H53" s="14"/>
      <c r="I53" s="13"/>
      <c r="J53" s="14"/>
      <c r="K53" s="13"/>
      <c r="L53" s="14"/>
      <c r="M53" s="13"/>
      <c r="N53" s="14"/>
      <c r="O53" s="13"/>
      <c r="P53" s="14"/>
      <c r="Q53" s="13"/>
      <c r="R53" s="14"/>
      <c r="S53" s="13"/>
      <c r="T53" s="14"/>
      <c r="U53" s="13"/>
      <c r="V53" s="14"/>
      <c r="W53" s="13"/>
      <c r="X53" s="14"/>
      <c r="Y53" s="13"/>
      <c r="Z53" s="14"/>
      <c r="AA53" s="13"/>
      <c r="AB53" s="14"/>
      <c r="AC53" s="13"/>
      <c r="AD53" s="14"/>
      <c r="AE53" s="13"/>
      <c r="AF53" s="14"/>
      <c r="AG53" s="13"/>
      <c r="AH53" s="14"/>
      <c r="AI53" s="13"/>
      <c r="AJ53" s="14"/>
      <c r="AK53" s="13"/>
      <c r="AL53" s="14"/>
      <c r="AM53" s="13"/>
      <c r="AN53" s="14"/>
      <c r="AO53" s="13"/>
      <c r="AP53" s="14"/>
      <c r="AQ53" s="13"/>
      <c r="AR53" s="14"/>
      <c r="AS53" s="13"/>
      <c r="AT53" s="14"/>
      <c r="AU53" s="13"/>
      <c r="AV53" s="14"/>
      <c r="AW53" s="13"/>
      <c r="AX53" s="14"/>
      <c r="AY53" s="13"/>
      <c r="AZ53" s="14"/>
      <c r="BA53" s="13"/>
      <c r="BB53" s="14"/>
      <c r="BC53" s="13"/>
      <c r="BD53" s="14"/>
      <c r="BE53" s="13"/>
      <c r="BF53" s="14"/>
      <c r="BG53" s="13"/>
      <c r="BH53" s="14"/>
      <c r="BI53" s="13"/>
      <c r="BJ53" s="14"/>
      <c r="BK53" s="13"/>
      <c r="BM53" s="4">
        <f>ROW()</f>
        <v>53</v>
      </c>
    </row>
    <row r="54" spans="1:65" ht="12" customHeight="1">
      <c r="A54" s="21">
        <v>0.77083333333333404</v>
      </c>
      <c r="B54" s="14"/>
      <c r="C54" s="13"/>
      <c r="D54" s="14"/>
      <c r="E54" s="13"/>
      <c r="F54" s="14"/>
      <c r="G54" s="13"/>
      <c r="H54" s="14"/>
      <c r="I54" s="13"/>
      <c r="J54" s="14"/>
      <c r="K54" s="13"/>
      <c r="L54" s="14"/>
      <c r="M54" s="13"/>
      <c r="N54" s="14"/>
      <c r="O54" s="13"/>
      <c r="P54" s="14"/>
      <c r="Q54" s="13"/>
      <c r="R54" s="14"/>
      <c r="S54" s="13"/>
      <c r="T54" s="14"/>
      <c r="U54" s="13"/>
      <c r="V54" s="14"/>
      <c r="W54" s="13"/>
      <c r="X54" s="14"/>
      <c r="Y54" s="13"/>
      <c r="Z54" s="14"/>
      <c r="AA54" s="13"/>
      <c r="AB54" s="14"/>
      <c r="AC54" s="13"/>
      <c r="AD54" s="14"/>
      <c r="AE54" s="13"/>
      <c r="AF54" s="14"/>
      <c r="AG54" s="13"/>
      <c r="AH54" s="14"/>
      <c r="AI54" s="13"/>
      <c r="AJ54" s="14"/>
      <c r="AK54" s="13"/>
      <c r="AL54" s="14"/>
      <c r="AM54" s="13"/>
      <c r="AN54" s="14"/>
      <c r="AO54" s="13"/>
      <c r="AP54" s="14"/>
      <c r="AQ54" s="13"/>
      <c r="AR54" s="14"/>
      <c r="AS54" s="13"/>
      <c r="AT54" s="14"/>
      <c r="AU54" s="13"/>
      <c r="AV54" s="14"/>
      <c r="AW54" s="13"/>
      <c r="AX54" s="14"/>
      <c r="AY54" s="13"/>
      <c r="AZ54" s="14"/>
      <c r="BA54" s="13"/>
      <c r="BB54" s="14"/>
      <c r="BC54" s="13"/>
      <c r="BD54" s="14"/>
      <c r="BE54" s="13"/>
      <c r="BF54" s="14"/>
      <c r="BG54" s="13"/>
      <c r="BH54" s="14"/>
      <c r="BI54" s="13"/>
      <c r="BJ54" s="14"/>
      <c r="BK54" s="13"/>
      <c r="BM54" s="4">
        <f>ROW()</f>
        <v>54</v>
      </c>
    </row>
    <row r="55" spans="1:65" ht="12" customHeight="1" thickBot="1">
      <c r="A55" s="22">
        <v>0.78125</v>
      </c>
      <c r="B55" s="16"/>
      <c r="C55" s="15"/>
      <c r="D55" s="16"/>
      <c r="E55" s="15"/>
      <c r="F55" s="16"/>
      <c r="G55" s="15"/>
      <c r="H55" s="16"/>
      <c r="I55" s="15"/>
      <c r="J55" s="16"/>
      <c r="K55" s="15"/>
      <c r="L55" s="16"/>
      <c r="M55" s="15"/>
      <c r="N55" s="16"/>
      <c r="O55" s="15"/>
      <c r="P55" s="16"/>
      <c r="Q55" s="15"/>
      <c r="R55" s="16"/>
      <c r="S55" s="15"/>
      <c r="T55" s="16"/>
      <c r="U55" s="15"/>
      <c r="V55" s="16"/>
      <c r="W55" s="15"/>
      <c r="X55" s="16"/>
      <c r="Y55" s="15"/>
      <c r="Z55" s="16"/>
      <c r="AA55" s="15"/>
      <c r="AB55" s="16"/>
      <c r="AC55" s="15"/>
      <c r="AD55" s="16"/>
      <c r="AE55" s="15"/>
      <c r="AF55" s="16"/>
      <c r="AG55" s="15"/>
      <c r="AH55" s="16"/>
      <c r="AI55" s="15"/>
      <c r="AJ55" s="16"/>
      <c r="AK55" s="15"/>
      <c r="AL55" s="16"/>
      <c r="AM55" s="15"/>
      <c r="AN55" s="16"/>
      <c r="AO55" s="15"/>
      <c r="AP55" s="16"/>
      <c r="AQ55" s="15"/>
      <c r="AR55" s="16"/>
      <c r="AS55" s="15"/>
      <c r="AT55" s="16"/>
      <c r="AU55" s="15"/>
      <c r="AV55" s="16"/>
      <c r="AW55" s="15"/>
      <c r="AX55" s="16"/>
      <c r="AY55" s="15"/>
      <c r="AZ55" s="16"/>
      <c r="BA55" s="15"/>
      <c r="BB55" s="16"/>
      <c r="BC55" s="15"/>
      <c r="BD55" s="16"/>
      <c r="BE55" s="15"/>
      <c r="BF55" s="16"/>
      <c r="BG55" s="15"/>
      <c r="BH55" s="16"/>
      <c r="BI55" s="15"/>
      <c r="BJ55" s="16"/>
      <c r="BK55" s="15"/>
      <c r="BM55" s="4">
        <f>ROW()</f>
        <v>55</v>
      </c>
    </row>
    <row r="56" spans="1:65" ht="12" customHeight="1" thickTop="1">
      <c r="A56" s="21">
        <v>0.79166666666666696</v>
      </c>
      <c r="B56" s="14"/>
      <c r="C56" s="13"/>
      <c r="D56" s="14"/>
      <c r="E56" s="13"/>
      <c r="F56" s="14"/>
      <c r="G56" s="13"/>
      <c r="H56" s="14"/>
      <c r="I56" s="13"/>
      <c r="J56" s="14"/>
      <c r="K56" s="13"/>
      <c r="L56" s="14"/>
      <c r="M56" s="13"/>
      <c r="N56" s="14"/>
      <c r="O56" s="13"/>
      <c r="P56" s="14"/>
      <c r="Q56" s="13"/>
      <c r="R56" s="14"/>
      <c r="S56" s="13"/>
      <c r="T56" s="14"/>
      <c r="U56" s="13"/>
      <c r="V56" s="14"/>
      <c r="W56" s="13"/>
      <c r="X56" s="14"/>
      <c r="Y56" s="13"/>
      <c r="Z56" s="14"/>
      <c r="AA56" s="13"/>
      <c r="AB56" s="14"/>
      <c r="AC56" s="13"/>
      <c r="AD56" s="14"/>
      <c r="AE56" s="13"/>
      <c r="AF56" s="14"/>
      <c r="AG56" s="13"/>
      <c r="AH56" s="14"/>
      <c r="AI56" s="13"/>
      <c r="AJ56" s="14"/>
      <c r="AK56" s="13"/>
      <c r="AL56" s="14"/>
      <c r="AM56" s="13"/>
      <c r="AN56" s="14"/>
      <c r="AO56" s="13"/>
      <c r="AP56" s="14"/>
      <c r="AQ56" s="13"/>
      <c r="AR56" s="14"/>
      <c r="AS56" s="13"/>
      <c r="AT56" s="14"/>
      <c r="AU56" s="13"/>
      <c r="AV56" s="14"/>
      <c r="AW56" s="13"/>
      <c r="AX56" s="14"/>
      <c r="AY56" s="13"/>
      <c r="AZ56" s="14"/>
      <c r="BA56" s="13"/>
      <c r="BB56" s="14"/>
      <c r="BC56" s="13"/>
      <c r="BD56" s="14"/>
      <c r="BE56" s="13"/>
      <c r="BF56" s="14"/>
      <c r="BG56" s="13"/>
      <c r="BH56" s="14"/>
      <c r="BI56" s="13"/>
      <c r="BJ56" s="14"/>
      <c r="BK56" s="13"/>
      <c r="BM56" s="4">
        <f>ROW()</f>
        <v>56</v>
      </c>
    </row>
    <row r="57" spans="1:65" ht="12" customHeight="1">
      <c r="A57" s="21">
        <v>0.80208333333333404</v>
      </c>
      <c r="B57" s="14"/>
      <c r="C57" s="13"/>
      <c r="D57" s="14"/>
      <c r="E57" s="13"/>
      <c r="F57" s="14"/>
      <c r="G57" s="13"/>
      <c r="H57" s="14"/>
      <c r="I57" s="13"/>
      <c r="J57" s="14"/>
      <c r="K57" s="13"/>
      <c r="L57" s="14"/>
      <c r="M57" s="13"/>
      <c r="N57" s="14"/>
      <c r="O57" s="13"/>
      <c r="P57" s="14"/>
      <c r="Q57" s="13"/>
      <c r="R57" s="14"/>
      <c r="S57" s="13"/>
      <c r="T57" s="14"/>
      <c r="U57" s="13"/>
      <c r="V57" s="14"/>
      <c r="W57" s="13"/>
      <c r="X57" s="14"/>
      <c r="Y57" s="13"/>
      <c r="Z57" s="14"/>
      <c r="AA57" s="13"/>
      <c r="AB57" s="14"/>
      <c r="AC57" s="13"/>
      <c r="AD57" s="14"/>
      <c r="AE57" s="13"/>
      <c r="AF57" s="14"/>
      <c r="AG57" s="13"/>
      <c r="AH57" s="14"/>
      <c r="AI57" s="13"/>
      <c r="AJ57" s="14"/>
      <c r="AK57" s="13"/>
      <c r="AL57" s="14"/>
      <c r="AM57" s="13"/>
      <c r="AN57" s="14"/>
      <c r="AO57" s="13"/>
      <c r="AP57" s="14"/>
      <c r="AQ57" s="13"/>
      <c r="AR57" s="14"/>
      <c r="AS57" s="13"/>
      <c r="AT57" s="14"/>
      <c r="AU57" s="13"/>
      <c r="AV57" s="14"/>
      <c r="AW57" s="13"/>
      <c r="AX57" s="14"/>
      <c r="AY57" s="13"/>
      <c r="AZ57" s="14"/>
      <c r="BA57" s="13"/>
      <c r="BB57" s="14"/>
      <c r="BC57" s="13"/>
      <c r="BD57" s="14"/>
      <c r="BE57" s="13"/>
      <c r="BF57" s="14"/>
      <c r="BG57" s="13"/>
      <c r="BH57" s="14"/>
      <c r="BI57" s="13"/>
      <c r="BJ57" s="14"/>
      <c r="BK57" s="13"/>
      <c r="BM57" s="4">
        <f>ROW()</f>
        <v>57</v>
      </c>
    </row>
    <row r="58" spans="1:65" ht="12" customHeight="1">
      <c r="A58" s="21">
        <v>0.812500000000001</v>
      </c>
      <c r="B58" s="14"/>
      <c r="C58" s="13"/>
      <c r="D58" s="14"/>
      <c r="E58" s="13"/>
      <c r="F58" s="14"/>
      <c r="G58" s="13"/>
      <c r="H58" s="14"/>
      <c r="I58" s="13"/>
      <c r="J58" s="14"/>
      <c r="K58" s="13"/>
      <c r="L58" s="14"/>
      <c r="M58" s="13"/>
      <c r="N58" s="14"/>
      <c r="O58" s="13"/>
      <c r="P58" s="14"/>
      <c r="Q58" s="13"/>
      <c r="R58" s="14"/>
      <c r="S58" s="13"/>
      <c r="T58" s="14"/>
      <c r="U58" s="13"/>
      <c r="V58" s="14"/>
      <c r="W58" s="13"/>
      <c r="X58" s="14"/>
      <c r="Y58" s="13"/>
      <c r="Z58" s="14"/>
      <c r="AA58" s="13"/>
      <c r="AB58" s="14"/>
      <c r="AC58" s="13"/>
      <c r="AD58" s="14"/>
      <c r="AE58" s="13"/>
      <c r="AF58" s="14"/>
      <c r="AG58" s="13"/>
      <c r="AH58" s="14"/>
      <c r="AI58" s="13"/>
      <c r="AJ58" s="14"/>
      <c r="AK58" s="13"/>
      <c r="AL58" s="14"/>
      <c r="AM58" s="13"/>
      <c r="AN58" s="14"/>
      <c r="AO58" s="13"/>
      <c r="AP58" s="14"/>
      <c r="AQ58" s="13"/>
      <c r="AR58" s="14"/>
      <c r="AS58" s="13"/>
      <c r="AT58" s="14"/>
      <c r="AU58" s="13"/>
      <c r="AV58" s="14"/>
      <c r="AW58" s="13"/>
      <c r="AX58" s="14"/>
      <c r="AY58" s="13"/>
      <c r="AZ58" s="14"/>
      <c r="BA58" s="13"/>
      <c r="BB58" s="14"/>
      <c r="BC58" s="13"/>
      <c r="BD58" s="14"/>
      <c r="BE58" s="13"/>
      <c r="BF58" s="14"/>
      <c r="BG58" s="13"/>
      <c r="BH58" s="14"/>
      <c r="BI58" s="13"/>
      <c r="BJ58" s="14"/>
      <c r="BK58" s="13"/>
      <c r="BM58" s="4">
        <f>ROW()</f>
        <v>58</v>
      </c>
    </row>
    <row r="59" spans="1:65" ht="12" customHeight="1" thickBot="1">
      <c r="A59" s="22">
        <v>0.82291666666666696</v>
      </c>
      <c r="B59" s="16"/>
      <c r="C59" s="15"/>
      <c r="D59" s="16"/>
      <c r="E59" s="15"/>
      <c r="F59" s="16"/>
      <c r="G59" s="15"/>
      <c r="H59" s="16"/>
      <c r="I59" s="15"/>
      <c r="J59" s="16"/>
      <c r="K59" s="15"/>
      <c r="L59" s="16"/>
      <c r="M59" s="15"/>
      <c r="N59" s="16"/>
      <c r="O59" s="15"/>
      <c r="P59" s="16"/>
      <c r="Q59" s="15"/>
      <c r="R59" s="16"/>
      <c r="S59" s="15"/>
      <c r="T59" s="16"/>
      <c r="U59" s="15"/>
      <c r="V59" s="16"/>
      <c r="W59" s="15"/>
      <c r="X59" s="16"/>
      <c r="Y59" s="15"/>
      <c r="Z59" s="16"/>
      <c r="AA59" s="15"/>
      <c r="AB59" s="16"/>
      <c r="AC59" s="15"/>
      <c r="AD59" s="16"/>
      <c r="AE59" s="15"/>
      <c r="AF59" s="16"/>
      <c r="AG59" s="15"/>
      <c r="AH59" s="16"/>
      <c r="AI59" s="15"/>
      <c r="AJ59" s="16"/>
      <c r="AK59" s="15"/>
      <c r="AL59" s="16"/>
      <c r="AM59" s="15"/>
      <c r="AN59" s="16"/>
      <c r="AO59" s="15"/>
      <c r="AP59" s="16"/>
      <c r="AQ59" s="15"/>
      <c r="AR59" s="16"/>
      <c r="AS59" s="15"/>
      <c r="AT59" s="16"/>
      <c r="AU59" s="15"/>
      <c r="AV59" s="16"/>
      <c r="AW59" s="15"/>
      <c r="AX59" s="16"/>
      <c r="AY59" s="15"/>
      <c r="AZ59" s="16"/>
      <c r="BA59" s="15"/>
      <c r="BB59" s="16"/>
      <c r="BC59" s="15"/>
      <c r="BD59" s="16"/>
      <c r="BE59" s="15"/>
      <c r="BF59" s="16"/>
      <c r="BG59" s="15"/>
      <c r="BH59" s="16"/>
      <c r="BI59" s="15"/>
      <c r="BJ59" s="16"/>
      <c r="BK59" s="15"/>
      <c r="BM59" s="4">
        <f>ROW()</f>
        <v>59</v>
      </c>
    </row>
    <row r="60" spans="1:65" ht="12" customHeight="1" thickTop="1">
      <c r="A60" s="21">
        <v>0.83333333333333404</v>
      </c>
      <c r="B60" s="14"/>
      <c r="C60" s="13"/>
      <c r="D60" s="14"/>
      <c r="E60" s="13"/>
      <c r="F60" s="14"/>
      <c r="G60" s="13"/>
      <c r="H60" s="14"/>
      <c r="I60" s="13"/>
      <c r="J60" s="14"/>
      <c r="K60" s="13"/>
      <c r="L60" s="14"/>
      <c r="M60" s="13"/>
      <c r="N60" s="14"/>
      <c r="O60" s="13"/>
      <c r="P60" s="14"/>
      <c r="Q60" s="13"/>
      <c r="R60" s="14"/>
      <c r="S60" s="13"/>
      <c r="T60" s="14"/>
      <c r="U60" s="13"/>
      <c r="V60" s="14"/>
      <c r="W60" s="13"/>
      <c r="X60" s="14"/>
      <c r="Y60" s="13"/>
      <c r="Z60" s="14"/>
      <c r="AA60" s="13"/>
      <c r="AB60" s="14"/>
      <c r="AC60" s="13"/>
      <c r="AD60" s="14"/>
      <c r="AE60" s="13"/>
      <c r="AF60" s="14"/>
      <c r="AG60" s="13"/>
      <c r="AH60" s="14"/>
      <c r="AI60" s="13"/>
      <c r="AJ60" s="14"/>
      <c r="AK60" s="13"/>
      <c r="AL60" s="14"/>
      <c r="AM60" s="13"/>
      <c r="AN60" s="14"/>
      <c r="AO60" s="13"/>
      <c r="AP60" s="14"/>
      <c r="AQ60" s="13"/>
      <c r="AR60" s="14"/>
      <c r="AS60" s="13"/>
      <c r="AT60" s="14"/>
      <c r="AU60" s="13"/>
      <c r="AV60" s="14"/>
      <c r="AW60" s="13"/>
      <c r="AX60" s="14"/>
      <c r="AY60" s="13"/>
      <c r="AZ60" s="14"/>
      <c r="BA60" s="13"/>
      <c r="BB60" s="14"/>
      <c r="BC60" s="13"/>
      <c r="BD60" s="14"/>
      <c r="BE60" s="13"/>
      <c r="BF60" s="14"/>
      <c r="BG60" s="13"/>
      <c r="BH60" s="14"/>
      <c r="BI60" s="13"/>
      <c r="BJ60" s="14"/>
      <c r="BK60" s="13"/>
      <c r="BM60" s="4">
        <f>ROW()</f>
        <v>60</v>
      </c>
    </row>
    <row r="61" spans="1:65" ht="12" customHeight="1">
      <c r="A61" s="21">
        <v>0.843750000000001</v>
      </c>
      <c r="B61" s="14"/>
      <c r="C61" s="13"/>
      <c r="D61" s="14"/>
      <c r="E61" s="13"/>
      <c r="F61" s="14"/>
      <c r="G61" s="13"/>
      <c r="H61" s="14"/>
      <c r="I61" s="13"/>
      <c r="J61" s="14"/>
      <c r="K61" s="13"/>
      <c r="L61" s="14"/>
      <c r="M61" s="13"/>
      <c r="N61" s="14"/>
      <c r="O61" s="13"/>
      <c r="P61" s="14"/>
      <c r="Q61" s="13"/>
      <c r="R61" s="14"/>
      <c r="S61" s="13"/>
      <c r="T61" s="14"/>
      <c r="U61" s="13"/>
      <c r="V61" s="14"/>
      <c r="W61" s="13"/>
      <c r="X61" s="14"/>
      <c r="Y61" s="13"/>
      <c r="Z61" s="14"/>
      <c r="AA61" s="13"/>
      <c r="AB61" s="14"/>
      <c r="AC61" s="13"/>
      <c r="AD61" s="14"/>
      <c r="AE61" s="13"/>
      <c r="AF61" s="14"/>
      <c r="AG61" s="13"/>
      <c r="AH61" s="14"/>
      <c r="AI61" s="13"/>
      <c r="AJ61" s="14"/>
      <c r="AK61" s="13"/>
      <c r="AL61" s="14"/>
      <c r="AM61" s="13"/>
      <c r="AN61" s="14"/>
      <c r="AO61" s="13"/>
      <c r="AP61" s="14"/>
      <c r="AQ61" s="13"/>
      <c r="AR61" s="14"/>
      <c r="AS61" s="13"/>
      <c r="AT61" s="14"/>
      <c r="AU61" s="13"/>
      <c r="AV61" s="14"/>
      <c r="AW61" s="13"/>
      <c r="AX61" s="14"/>
      <c r="AY61" s="13"/>
      <c r="AZ61" s="14"/>
      <c r="BA61" s="13"/>
      <c r="BB61" s="14"/>
      <c r="BC61" s="13"/>
      <c r="BD61" s="14"/>
      <c r="BE61" s="13"/>
      <c r="BF61" s="14"/>
      <c r="BG61" s="13"/>
      <c r="BH61" s="14"/>
      <c r="BI61" s="13"/>
      <c r="BJ61" s="14"/>
      <c r="BK61" s="13"/>
      <c r="BM61" s="4">
        <f>ROW()</f>
        <v>61</v>
      </c>
    </row>
    <row r="62" spans="1:65" ht="12" customHeight="1">
      <c r="A62" s="21">
        <v>0.85416666666666696</v>
      </c>
      <c r="B62" s="14"/>
      <c r="C62" s="13"/>
      <c r="D62" s="14"/>
      <c r="E62" s="13"/>
      <c r="F62" s="14"/>
      <c r="G62" s="13"/>
      <c r="H62" s="14"/>
      <c r="I62" s="13"/>
      <c r="J62" s="14"/>
      <c r="K62" s="13"/>
      <c r="L62" s="14"/>
      <c r="M62" s="13"/>
      <c r="N62" s="14"/>
      <c r="O62" s="13"/>
      <c r="P62" s="14"/>
      <c r="Q62" s="13"/>
      <c r="R62" s="14"/>
      <c r="S62" s="13"/>
      <c r="T62" s="14"/>
      <c r="U62" s="13"/>
      <c r="V62" s="14"/>
      <c r="W62" s="13"/>
      <c r="X62" s="14"/>
      <c r="Y62" s="13"/>
      <c r="Z62" s="14"/>
      <c r="AA62" s="13"/>
      <c r="AB62" s="14"/>
      <c r="AC62" s="13"/>
      <c r="AD62" s="14"/>
      <c r="AE62" s="13"/>
      <c r="AF62" s="14"/>
      <c r="AG62" s="13"/>
      <c r="AH62" s="14"/>
      <c r="AI62" s="13"/>
      <c r="AJ62" s="14"/>
      <c r="AK62" s="13"/>
      <c r="AL62" s="14"/>
      <c r="AM62" s="13"/>
      <c r="AN62" s="14"/>
      <c r="AO62" s="13"/>
      <c r="AP62" s="14"/>
      <c r="AQ62" s="13"/>
      <c r="AR62" s="14"/>
      <c r="AS62" s="13"/>
      <c r="AT62" s="14"/>
      <c r="AU62" s="13"/>
      <c r="AV62" s="14"/>
      <c r="AW62" s="13"/>
      <c r="AX62" s="14"/>
      <c r="AY62" s="13"/>
      <c r="AZ62" s="14"/>
      <c r="BA62" s="13"/>
      <c r="BB62" s="14"/>
      <c r="BC62" s="13"/>
      <c r="BD62" s="14"/>
      <c r="BE62" s="13"/>
      <c r="BF62" s="14"/>
      <c r="BG62" s="13"/>
      <c r="BH62" s="14"/>
      <c r="BI62" s="13"/>
      <c r="BJ62" s="14"/>
      <c r="BK62" s="13"/>
      <c r="BM62" s="4">
        <f>ROW()</f>
        <v>62</v>
      </c>
    </row>
    <row r="63" spans="1:65" ht="12" customHeight="1" thickBot="1">
      <c r="A63" s="31">
        <v>0.86458333333333404</v>
      </c>
      <c r="B63" s="32"/>
      <c r="C63" s="33"/>
      <c r="D63" s="32"/>
      <c r="E63" s="33"/>
      <c r="F63" s="32"/>
      <c r="G63" s="33"/>
      <c r="H63" s="32"/>
      <c r="I63" s="33"/>
      <c r="J63" s="32"/>
      <c r="K63" s="33"/>
      <c r="L63" s="32"/>
      <c r="M63" s="33"/>
      <c r="N63" s="32"/>
      <c r="O63" s="33"/>
      <c r="P63" s="32"/>
      <c r="Q63" s="33"/>
      <c r="R63" s="32"/>
      <c r="S63" s="33"/>
      <c r="T63" s="32"/>
      <c r="U63" s="33"/>
      <c r="V63" s="32"/>
      <c r="W63" s="33"/>
      <c r="X63" s="32"/>
      <c r="Y63" s="33"/>
      <c r="Z63" s="32"/>
      <c r="AA63" s="33"/>
      <c r="AB63" s="32"/>
      <c r="AC63" s="33"/>
      <c r="AD63" s="32"/>
      <c r="AE63" s="33"/>
      <c r="AF63" s="32"/>
      <c r="AG63" s="33"/>
      <c r="AH63" s="32"/>
      <c r="AI63" s="33"/>
      <c r="AJ63" s="32"/>
      <c r="AK63" s="33"/>
      <c r="AL63" s="32"/>
      <c r="AM63" s="33"/>
      <c r="AN63" s="32"/>
      <c r="AO63" s="33"/>
      <c r="AP63" s="32"/>
      <c r="AQ63" s="33"/>
      <c r="AR63" s="32"/>
      <c r="AS63" s="33"/>
      <c r="AT63" s="32"/>
      <c r="AU63" s="33"/>
      <c r="AV63" s="32"/>
      <c r="AW63" s="33"/>
      <c r="AX63" s="32"/>
      <c r="AY63" s="33"/>
      <c r="AZ63" s="32"/>
      <c r="BA63" s="33"/>
      <c r="BB63" s="32"/>
      <c r="BC63" s="33"/>
      <c r="BD63" s="32"/>
      <c r="BE63" s="33"/>
      <c r="BF63" s="32"/>
      <c r="BG63" s="33"/>
      <c r="BH63" s="32"/>
      <c r="BI63" s="33"/>
      <c r="BJ63" s="32"/>
      <c r="BK63" s="33"/>
      <c r="BM63" s="4">
        <f>ROW()</f>
        <v>63</v>
      </c>
    </row>
    <row r="64" spans="1:65" ht="12" customHeight="1">
      <c r="A64" s="21">
        <v>0.875000000000001</v>
      </c>
      <c r="B64" s="14"/>
      <c r="C64" s="13"/>
      <c r="D64" s="14"/>
      <c r="E64" s="13"/>
      <c r="F64" s="14"/>
      <c r="G64" s="13"/>
      <c r="H64" s="14"/>
      <c r="I64" s="13"/>
      <c r="J64" s="14"/>
      <c r="K64" s="13"/>
      <c r="L64" s="14"/>
      <c r="M64" s="13"/>
      <c r="N64" s="14"/>
      <c r="O64" s="13"/>
      <c r="P64" s="14"/>
      <c r="Q64" s="13"/>
      <c r="R64" s="14"/>
      <c r="S64" s="13"/>
      <c r="T64" s="14"/>
      <c r="U64" s="13"/>
      <c r="V64" s="14"/>
      <c r="W64" s="13"/>
      <c r="X64" s="14"/>
      <c r="Y64" s="13"/>
      <c r="Z64" s="14"/>
      <c r="AA64" s="13"/>
      <c r="AB64" s="14"/>
      <c r="AC64" s="13"/>
      <c r="AD64" s="14"/>
      <c r="AE64" s="13"/>
      <c r="AF64" s="14"/>
      <c r="AG64" s="13"/>
      <c r="AH64" s="14"/>
      <c r="AI64" s="13"/>
      <c r="AJ64" s="14"/>
      <c r="AK64" s="13"/>
      <c r="AL64" s="14"/>
      <c r="AM64" s="13"/>
      <c r="AN64" s="14"/>
      <c r="AO64" s="13"/>
      <c r="AP64" s="14"/>
      <c r="AQ64" s="13"/>
      <c r="AR64" s="14"/>
      <c r="AS64" s="13"/>
      <c r="AT64" s="14"/>
      <c r="AU64" s="13"/>
      <c r="AV64" s="14"/>
      <c r="AW64" s="13"/>
      <c r="AX64" s="14"/>
      <c r="AY64" s="13"/>
      <c r="AZ64" s="14"/>
      <c r="BA64" s="13"/>
      <c r="BB64" s="14"/>
      <c r="BC64" s="13"/>
      <c r="BD64" s="14"/>
      <c r="BE64" s="13"/>
      <c r="BF64" s="14"/>
      <c r="BG64" s="13"/>
      <c r="BH64" s="14"/>
      <c r="BI64" s="13"/>
      <c r="BJ64" s="14"/>
      <c r="BK64" s="13"/>
      <c r="BM64" s="4">
        <f>ROW()</f>
        <v>64</v>
      </c>
    </row>
    <row r="65" spans="1:66" ht="12" customHeight="1">
      <c r="A65" s="21">
        <v>0.88541666666666796</v>
      </c>
      <c r="B65" s="14"/>
      <c r="C65" s="13"/>
      <c r="D65" s="14"/>
      <c r="E65" s="13"/>
      <c r="F65" s="14"/>
      <c r="G65" s="13"/>
      <c r="H65" s="14"/>
      <c r="I65" s="13"/>
      <c r="J65" s="14"/>
      <c r="K65" s="13"/>
      <c r="L65" s="14"/>
      <c r="M65" s="13"/>
      <c r="N65" s="14"/>
      <c r="O65" s="13"/>
      <c r="P65" s="14"/>
      <c r="Q65" s="13"/>
      <c r="R65" s="14"/>
      <c r="S65" s="13"/>
      <c r="T65" s="14"/>
      <c r="U65" s="13"/>
      <c r="V65" s="14"/>
      <c r="W65" s="13"/>
      <c r="X65" s="14"/>
      <c r="Y65" s="13"/>
      <c r="Z65" s="14"/>
      <c r="AA65" s="13"/>
      <c r="AB65" s="14"/>
      <c r="AC65" s="13"/>
      <c r="AD65" s="14"/>
      <c r="AE65" s="13"/>
      <c r="AF65" s="14"/>
      <c r="AG65" s="13"/>
      <c r="AH65" s="14"/>
      <c r="AI65" s="13"/>
      <c r="AJ65" s="14"/>
      <c r="AK65" s="13"/>
      <c r="AL65" s="14"/>
      <c r="AM65" s="13"/>
      <c r="AN65" s="14"/>
      <c r="AO65" s="13"/>
      <c r="AP65" s="14"/>
      <c r="AQ65" s="13"/>
      <c r="AR65" s="14"/>
      <c r="AS65" s="13"/>
      <c r="AT65" s="14"/>
      <c r="AU65" s="13"/>
      <c r="AV65" s="14"/>
      <c r="AW65" s="13"/>
      <c r="AX65" s="14"/>
      <c r="AY65" s="13"/>
      <c r="AZ65" s="14"/>
      <c r="BA65" s="13"/>
      <c r="BB65" s="14"/>
      <c r="BC65" s="13"/>
      <c r="BD65" s="14"/>
      <c r="BE65" s="13"/>
      <c r="BF65" s="14"/>
      <c r="BG65" s="13"/>
      <c r="BH65" s="14"/>
      <c r="BI65" s="13"/>
      <c r="BJ65" s="14"/>
      <c r="BK65" s="13"/>
      <c r="BM65" s="4">
        <f>ROW()</f>
        <v>65</v>
      </c>
    </row>
    <row r="66" spans="1:66" ht="12" customHeight="1">
      <c r="A66" s="21">
        <v>0.89583333333333504</v>
      </c>
      <c r="B66" s="14"/>
      <c r="C66" s="13"/>
      <c r="D66" s="14"/>
      <c r="E66" s="13"/>
      <c r="F66" s="14"/>
      <c r="G66" s="13"/>
      <c r="H66" s="14"/>
      <c r="I66" s="13"/>
      <c r="J66" s="14"/>
      <c r="K66" s="13"/>
      <c r="L66" s="14"/>
      <c r="M66" s="13"/>
      <c r="N66" s="14"/>
      <c r="O66" s="13"/>
      <c r="P66" s="14"/>
      <c r="Q66" s="13"/>
      <c r="R66" s="14"/>
      <c r="S66" s="13"/>
      <c r="T66" s="14"/>
      <c r="U66" s="13"/>
      <c r="V66" s="14"/>
      <c r="W66" s="13"/>
      <c r="X66" s="14"/>
      <c r="Y66" s="13"/>
      <c r="Z66" s="14"/>
      <c r="AA66" s="13"/>
      <c r="AB66" s="14"/>
      <c r="AC66" s="13"/>
      <c r="AD66" s="14"/>
      <c r="AE66" s="13"/>
      <c r="AF66" s="14"/>
      <c r="AG66" s="13"/>
      <c r="AH66" s="14"/>
      <c r="AI66" s="13"/>
      <c r="AJ66" s="14"/>
      <c r="AK66" s="13"/>
      <c r="AL66" s="14"/>
      <c r="AM66" s="13"/>
      <c r="AN66" s="14"/>
      <c r="AO66" s="13"/>
      <c r="AP66" s="14"/>
      <c r="AQ66" s="13"/>
      <c r="AR66" s="14"/>
      <c r="AS66" s="13"/>
      <c r="AT66" s="14"/>
      <c r="AU66" s="13"/>
      <c r="AV66" s="14"/>
      <c r="AW66" s="13"/>
      <c r="AX66" s="14"/>
      <c r="AY66" s="13"/>
      <c r="AZ66" s="14"/>
      <c r="BA66" s="13"/>
      <c r="BB66" s="14"/>
      <c r="BC66" s="13"/>
      <c r="BD66" s="14"/>
      <c r="BE66" s="13"/>
      <c r="BF66" s="14"/>
      <c r="BG66" s="13"/>
      <c r="BH66" s="14"/>
      <c r="BI66" s="13"/>
      <c r="BJ66" s="14"/>
      <c r="BK66" s="13"/>
      <c r="BM66" s="4">
        <f>ROW()</f>
        <v>66</v>
      </c>
    </row>
    <row r="67" spans="1:66" ht="12" customHeight="1" thickBot="1">
      <c r="A67" s="22">
        <v>0.906250000000002</v>
      </c>
      <c r="B67" s="16"/>
      <c r="C67" s="15"/>
      <c r="D67" s="16"/>
      <c r="E67" s="15"/>
      <c r="F67" s="16"/>
      <c r="G67" s="15"/>
      <c r="H67" s="16"/>
      <c r="I67" s="15"/>
      <c r="J67" s="16"/>
      <c r="K67" s="15"/>
      <c r="L67" s="16"/>
      <c r="M67" s="15"/>
      <c r="N67" s="16"/>
      <c r="O67" s="15"/>
      <c r="P67" s="16"/>
      <c r="Q67" s="15"/>
      <c r="R67" s="16"/>
      <c r="S67" s="15"/>
      <c r="T67" s="16"/>
      <c r="U67" s="15"/>
      <c r="V67" s="16"/>
      <c r="W67" s="15"/>
      <c r="X67" s="16"/>
      <c r="Y67" s="15"/>
      <c r="Z67" s="16"/>
      <c r="AA67" s="15"/>
      <c r="AB67" s="16"/>
      <c r="AC67" s="15"/>
      <c r="AD67" s="16"/>
      <c r="AE67" s="15"/>
      <c r="AF67" s="16"/>
      <c r="AG67" s="15"/>
      <c r="AH67" s="16"/>
      <c r="AI67" s="15"/>
      <c r="AJ67" s="16"/>
      <c r="AK67" s="15"/>
      <c r="AL67" s="16"/>
      <c r="AM67" s="15"/>
      <c r="AN67" s="16"/>
      <c r="AO67" s="15"/>
      <c r="AP67" s="16"/>
      <c r="AQ67" s="15"/>
      <c r="AR67" s="16"/>
      <c r="AS67" s="15"/>
      <c r="AT67" s="16"/>
      <c r="AU67" s="15"/>
      <c r="AV67" s="16"/>
      <c r="AW67" s="15"/>
      <c r="AX67" s="16"/>
      <c r="AY67" s="15"/>
      <c r="AZ67" s="16"/>
      <c r="BA67" s="15"/>
      <c r="BB67" s="16"/>
      <c r="BC67" s="15"/>
      <c r="BD67" s="16"/>
      <c r="BE67" s="15"/>
      <c r="BF67" s="16"/>
      <c r="BG67" s="15"/>
      <c r="BH67" s="16"/>
      <c r="BI67" s="15"/>
      <c r="BJ67" s="16"/>
      <c r="BK67" s="15"/>
      <c r="BM67" s="4">
        <f>ROW()</f>
        <v>67</v>
      </c>
    </row>
    <row r="68" spans="1:66" ht="12" customHeight="1" thickTop="1">
      <c r="A68" s="21">
        <v>0.91666666666666896</v>
      </c>
      <c r="B68" s="14"/>
      <c r="C68" s="13"/>
      <c r="D68" s="14"/>
      <c r="E68" s="13"/>
      <c r="F68" s="14"/>
      <c r="G68" s="13"/>
      <c r="H68" s="14"/>
      <c r="I68" s="13"/>
      <c r="J68" s="14"/>
      <c r="K68" s="13"/>
      <c r="L68" s="14"/>
      <c r="M68" s="13"/>
      <c r="N68" s="14"/>
      <c r="O68" s="13"/>
      <c r="P68" s="14"/>
      <c r="Q68" s="13"/>
      <c r="R68" s="14"/>
      <c r="S68" s="13"/>
      <c r="T68" s="14"/>
      <c r="U68" s="13"/>
      <c r="V68" s="14"/>
      <c r="W68" s="13"/>
      <c r="X68" s="14"/>
      <c r="Y68" s="13"/>
      <c r="Z68" s="14"/>
      <c r="AA68" s="13"/>
      <c r="AB68" s="14"/>
      <c r="AC68" s="13"/>
      <c r="AD68" s="14"/>
      <c r="AE68" s="13"/>
      <c r="AF68" s="14"/>
      <c r="AG68" s="13"/>
      <c r="AH68" s="14"/>
      <c r="AI68" s="13"/>
      <c r="AJ68" s="14"/>
      <c r="AK68" s="13"/>
      <c r="AL68" s="14"/>
      <c r="AM68" s="13"/>
      <c r="AN68" s="14"/>
      <c r="AO68" s="13"/>
      <c r="AP68" s="14"/>
      <c r="AQ68" s="13"/>
      <c r="AR68" s="14"/>
      <c r="AS68" s="13"/>
      <c r="AT68" s="14"/>
      <c r="AU68" s="13"/>
      <c r="AV68" s="14"/>
      <c r="AW68" s="13"/>
      <c r="AX68" s="14"/>
      <c r="AY68" s="13"/>
      <c r="AZ68" s="14"/>
      <c r="BA68" s="13"/>
      <c r="BB68" s="14"/>
      <c r="BC68" s="13"/>
      <c r="BD68" s="14"/>
      <c r="BE68" s="13"/>
      <c r="BF68" s="14"/>
      <c r="BG68" s="13"/>
      <c r="BH68" s="14"/>
      <c r="BI68" s="13"/>
      <c r="BJ68" s="14"/>
      <c r="BK68" s="13"/>
      <c r="BM68" s="4">
        <f>ROW()</f>
        <v>68</v>
      </c>
    </row>
    <row r="69" spans="1:66" ht="12" customHeight="1">
      <c r="A69" s="21">
        <v>0.92708333333333603</v>
      </c>
      <c r="B69" s="14"/>
      <c r="C69" s="13"/>
      <c r="D69" s="14"/>
      <c r="E69" s="13"/>
      <c r="F69" s="14"/>
      <c r="G69" s="13"/>
      <c r="H69" s="14"/>
      <c r="I69" s="13"/>
      <c r="J69" s="14"/>
      <c r="K69" s="13"/>
      <c r="L69" s="14"/>
      <c r="M69" s="13"/>
      <c r="N69" s="14"/>
      <c r="O69" s="13"/>
      <c r="P69" s="14"/>
      <c r="Q69" s="13"/>
      <c r="R69" s="14"/>
      <c r="S69" s="13"/>
      <c r="T69" s="14"/>
      <c r="U69" s="13"/>
      <c r="V69" s="14"/>
      <c r="W69" s="13"/>
      <c r="X69" s="14"/>
      <c r="Y69" s="13"/>
      <c r="Z69" s="14"/>
      <c r="AA69" s="13"/>
      <c r="AB69" s="14"/>
      <c r="AC69" s="13"/>
      <c r="AD69" s="14"/>
      <c r="AE69" s="13"/>
      <c r="AF69" s="14"/>
      <c r="AG69" s="13"/>
      <c r="AH69" s="14"/>
      <c r="AI69" s="13"/>
      <c r="AJ69" s="14"/>
      <c r="AK69" s="13"/>
      <c r="AL69" s="14"/>
      <c r="AM69" s="13"/>
      <c r="AN69" s="14"/>
      <c r="AO69" s="13"/>
      <c r="AP69" s="14"/>
      <c r="AQ69" s="13"/>
      <c r="AR69" s="14"/>
      <c r="AS69" s="13"/>
      <c r="AT69" s="14"/>
      <c r="AU69" s="13"/>
      <c r="AV69" s="14"/>
      <c r="AW69" s="13"/>
      <c r="AX69" s="14"/>
      <c r="AY69" s="13"/>
      <c r="AZ69" s="14"/>
      <c r="BA69" s="13"/>
      <c r="BB69" s="14"/>
      <c r="BC69" s="13"/>
      <c r="BD69" s="14"/>
      <c r="BE69" s="13"/>
      <c r="BF69" s="14"/>
      <c r="BG69" s="13"/>
      <c r="BH69" s="14"/>
      <c r="BI69" s="13"/>
      <c r="BJ69" s="14"/>
      <c r="BK69" s="13"/>
      <c r="BM69" s="4">
        <f>ROW()</f>
        <v>69</v>
      </c>
    </row>
    <row r="70" spans="1:66" ht="12" customHeight="1">
      <c r="A70" s="21">
        <v>0.937500000000004</v>
      </c>
      <c r="B70" s="14"/>
      <c r="C70" s="13"/>
      <c r="D70" s="14"/>
      <c r="E70" s="13"/>
      <c r="F70" s="14"/>
      <c r="G70" s="13"/>
      <c r="H70" s="14"/>
      <c r="I70" s="13"/>
      <c r="J70" s="14"/>
      <c r="K70" s="13"/>
      <c r="L70" s="14"/>
      <c r="M70" s="13"/>
      <c r="N70" s="14"/>
      <c r="O70" s="13"/>
      <c r="P70" s="14"/>
      <c r="Q70" s="13"/>
      <c r="R70" s="14"/>
      <c r="S70" s="13"/>
      <c r="T70" s="14"/>
      <c r="U70" s="13"/>
      <c r="V70" s="14"/>
      <c r="W70" s="13"/>
      <c r="X70" s="14"/>
      <c r="Y70" s="13"/>
      <c r="Z70" s="14"/>
      <c r="AA70" s="13"/>
      <c r="AB70" s="14"/>
      <c r="AC70" s="13"/>
      <c r="AD70" s="14"/>
      <c r="AE70" s="13"/>
      <c r="AF70" s="14"/>
      <c r="AG70" s="13"/>
      <c r="AH70" s="14"/>
      <c r="AI70" s="13"/>
      <c r="AJ70" s="14"/>
      <c r="AK70" s="13"/>
      <c r="AL70" s="14"/>
      <c r="AM70" s="13"/>
      <c r="AN70" s="14"/>
      <c r="AO70" s="13"/>
      <c r="AP70" s="14"/>
      <c r="AQ70" s="13"/>
      <c r="AR70" s="14"/>
      <c r="AS70" s="13"/>
      <c r="AT70" s="14"/>
      <c r="AU70" s="13"/>
      <c r="AV70" s="14"/>
      <c r="AW70" s="13"/>
      <c r="AX70" s="14"/>
      <c r="AY70" s="13"/>
      <c r="AZ70" s="14"/>
      <c r="BA70" s="13"/>
      <c r="BB70" s="14"/>
      <c r="BC70" s="13"/>
      <c r="BD70" s="14"/>
      <c r="BE70" s="13"/>
      <c r="BF70" s="14"/>
      <c r="BG70" s="13"/>
      <c r="BH70" s="14"/>
      <c r="BI70" s="13"/>
      <c r="BJ70" s="14"/>
      <c r="BK70" s="13"/>
      <c r="BM70" s="4">
        <f>ROW()</f>
        <v>70</v>
      </c>
    </row>
    <row r="71" spans="1:66" ht="12" customHeight="1" thickBot="1">
      <c r="A71" s="31">
        <v>0.94791666666667096</v>
      </c>
      <c r="B71" s="32"/>
      <c r="C71" s="33"/>
      <c r="D71" s="32"/>
      <c r="E71" s="33"/>
      <c r="F71" s="32"/>
      <c r="G71" s="33"/>
      <c r="H71" s="32"/>
      <c r="I71" s="33"/>
      <c r="J71" s="32"/>
      <c r="K71" s="33"/>
      <c r="L71" s="32"/>
      <c r="M71" s="33"/>
      <c r="N71" s="32"/>
      <c r="O71" s="33"/>
      <c r="P71" s="32"/>
      <c r="Q71" s="33"/>
      <c r="R71" s="32"/>
      <c r="S71" s="33"/>
      <c r="T71" s="32"/>
      <c r="U71" s="33"/>
      <c r="V71" s="32"/>
      <c r="W71" s="33"/>
      <c r="X71" s="32"/>
      <c r="Y71" s="33"/>
      <c r="Z71" s="32"/>
      <c r="AA71" s="33"/>
      <c r="AB71" s="32"/>
      <c r="AC71" s="33"/>
      <c r="AD71" s="32"/>
      <c r="AE71" s="33"/>
      <c r="AF71" s="32"/>
      <c r="AG71" s="33"/>
      <c r="AH71" s="32"/>
      <c r="AI71" s="33"/>
      <c r="AJ71" s="32"/>
      <c r="AK71" s="33"/>
      <c r="AL71" s="32"/>
      <c r="AM71" s="33"/>
      <c r="AN71" s="32"/>
      <c r="AO71" s="33"/>
      <c r="AP71" s="32"/>
      <c r="AQ71" s="33"/>
      <c r="AR71" s="32"/>
      <c r="AS71" s="33"/>
      <c r="AT71" s="32"/>
      <c r="AU71" s="33"/>
      <c r="AV71" s="32"/>
      <c r="AW71" s="33"/>
      <c r="AX71" s="32"/>
      <c r="AY71" s="33"/>
      <c r="AZ71" s="32"/>
      <c r="BA71" s="33"/>
      <c r="BB71" s="32"/>
      <c r="BC71" s="33"/>
      <c r="BD71" s="32"/>
      <c r="BE71" s="33"/>
      <c r="BF71" s="32"/>
      <c r="BG71" s="33"/>
      <c r="BH71" s="32"/>
      <c r="BI71" s="33"/>
      <c r="BJ71" s="32"/>
      <c r="BK71" s="33"/>
      <c r="BM71" s="4">
        <f>ROW()</f>
        <v>71</v>
      </c>
    </row>
    <row r="72" spans="1:66">
      <c r="BM72" s="4">
        <f>ROW()</f>
        <v>72</v>
      </c>
    </row>
    <row r="73" spans="1:66" ht="18.75">
      <c r="A73" t="str">
        <f>SUBSTITUTE(SUBSTITUTE(ADDRESS(ROW(),COLUMN()),"$",""),ROW(),"")</f>
        <v>A</v>
      </c>
      <c r="B73" t="str">
        <f t="shared" ref="B73:BK73" si="143">SUBSTITUTE(SUBSTITUTE(ADDRESS(ROW(),COLUMN()),"$",""),ROW(),"")</f>
        <v>B</v>
      </c>
      <c r="C73" t="str">
        <f t="shared" si="143"/>
        <v>C</v>
      </c>
      <c r="D73" t="str">
        <f t="shared" si="143"/>
        <v>D</v>
      </c>
      <c r="E73" t="str">
        <f t="shared" si="143"/>
        <v>E</v>
      </c>
      <c r="F73" t="str">
        <f t="shared" si="143"/>
        <v>F</v>
      </c>
      <c r="G73" t="str">
        <f t="shared" si="143"/>
        <v>G</v>
      </c>
      <c r="H73" t="str">
        <f t="shared" si="143"/>
        <v>H</v>
      </c>
      <c r="I73" t="str">
        <f t="shared" si="143"/>
        <v>I</v>
      </c>
      <c r="J73" t="str">
        <f t="shared" si="143"/>
        <v>J</v>
      </c>
      <c r="K73" t="str">
        <f t="shared" si="143"/>
        <v>K</v>
      </c>
      <c r="L73" t="str">
        <f t="shared" si="143"/>
        <v>L</v>
      </c>
      <c r="M73" t="str">
        <f t="shared" si="143"/>
        <v>M</v>
      </c>
      <c r="N73" t="str">
        <f t="shared" si="143"/>
        <v>N</v>
      </c>
      <c r="O73" t="str">
        <f t="shared" si="143"/>
        <v>O</v>
      </c>
      <c r="P73" t="str">
        <f t="shared" si="143"/>
        <v>P</v>
      </c>
      <c r="Q73" t="str">
        <f t="shared" si="143"/>
        <v>Q</v>
      </c>
      <c r="R73" t="str">
        <f t="shared" si="143"/>
        <v>R</v>
      </c>
      <c r="S73" t="str">
        <f t="shared" si="143"/>
        <v>S</v>
      </c>
      <c r="T73" t="str">
        <f t="shared" si="143"/>
        <v>T</v>
      </c>
      <c r="U73" t="str">
        <f t="shared" si="143"/>
        <v>U</v>
      </c>
      <c r="V73" t="str">
        <f t="shared" si="143"/>
        <v>V</v>
      </c>
      <c r="W73" t="str">
        <f t="shared" si="143"/>
        <v>W</v>
      </c>
      <c r="X73" t="str">
        <f t="shared" si="143"/>
        <v>X</v>
      </c>
      <c r="Y73" t="str">
        <f t="shared" si="143"/>
        <v>Y</v>
      </c>
      <c r="Z73" t="str">
        <f t="shared" si="143"/>
        <v>Z</v>
      </c>
      <c r="AA73" t="str">
        <f t="shared" si="143"/>
        <v>AA</v>
      </c>
      <c r="AB73" t="str">
        <f t="shared" si="143"/>
        <v>AB</v>
      </c>
      <c r="AC73" t="str">
        <f t="shared" si="143"/>
        <v>AC</v>
      </c>
      <c r="AD73" t="str">
        <f t="shared" si="143"/>
        <v>AD</v>
      </c>
      <c r="AE73" t="str">
        <f t="shared" si="143"/>
        <v>AE</v>
      </c>
      <c r="AF73" t="str">
        <f t="shared" si="143"/>
        <v>AF</v>
      </c>
      <c r="AG73" t="str">
        <f t="shared" si="143"/>
        <v>AG</v>
      </c>
      <c r="AH73" t="str">
        <f t="shared" si="143"/>
        <v>AH</v>
      </c>
      <c r="AI73" t="str">
        <f t="shared" si="143"/>
        <v>AI</v>
      </c>
      <c r="AJ73" t="str">
        <f t="shared" si="143"/>
        <v>AJ</v>
      </c>
      <c r="AK73" t="str">
        <f t="shared" si="143"/>
        <v>AK</v>
      </c>
      <c r="AL73" t="str">
        <f t="shared" si="143"/>
        <v>AL</v>
      </c>
      <c r="AM73" t="str">
        <f t="shared" si="143"/>
        <v>AM</v>
      </c>
      <c r="AN73" t="str">
        <f t="shared" si="143"/>
        <v>AN</v>
      </c>
      <c r="AO73" t="str">
        <f t="shared" si="143"/>
        <v>AO</v>
      </c>
      <c r="AP73" t="str">
        <f t="shared" si="143"/>
        <v>AP</v>
      </c>
      <c r="AQ73" t="str">
        <f t="shared" si="143"/>
        <v>AQ</v>
      </c>
      <c r="AR73" t="str">
        <f t="shared" si="143"/>
        <v>AR</v>
      </c>
      <c r="AS73" t="str">
        <f t="shared" si="143"/>
        <v>AS</v>
      </c>
      <c r="AT73" t="str">
        <f t="shared" si="143"/>
        <v>AT</v>
      </c>
      <c r="AU73" t="str">
        <f t="shared" si="143"/>
        <v>AU</v>
      </c>
      <c r="AV73" t="str">
        <f t="shared" si="143"/>
        <v>AV</v>
      </c>
      <c r="AW73" t="str">
        <f t="shared" si="143"/>
        <v>AW</v>
      </c>
      <c r="AX73" t="str">
        <f t="shared" si="143"/>
        <v>AX</v>
      </c>
      <c r="AY73" t="str">
        <f t="shared" si="143"/>
        <v>AY</v>
      </c>
      <c r="AZ73" t="str">
        <f t="shared" si="143"/>
        <v>AZ</v>
      </c>
      <c r="BA73" t="str">
        <f t="shared" si="143"/>
        <v>BA</v>
      </c>
      <c r="BB73" t="str">
        <f t="shared" si="143"/>
        <v>BB</v>
      </c>
      <c r="BC73" t="str">
        <f t="shared" si="143"/>
        <v>BC</v>
      </c>
      <c r="BD73" t="str">
        <f t="shared" si="143"/>
        <v>BD</v>
      </c>
      <c r="BE73" t="str">
        <f t="shared" si="143"/>
        <v>BE</v>
      </c>
      <c r="BF73" t="str">
        <f t="shared" si="143"/>
        <v>BF</v>
      </c>
      <c r="BG73" t="str">
        <f t="shared" si="143"/>
        <v>BG</v>
      </c>
      <c r="BH73" t="str">
        <f t="shared" si="143"/>
        <v>BH</v>
      </c>
      <c r="BI73" t="str">
        <f t="shared" si="143"/>
        <v>BI</v>
      </c>
      <c r="BJ73" t="str">
        <f t="shared" si="143"/>
        <v>BJ</v>
      </c>
      <c r="BK73" t="str">
        <f t="shared" si="143"/>
        <v>BK</v>
      </c>
      <c r="BL73" t="str">
        <f t="shared" ref="BL73:BM73" si="144">SUBSTITUTE(SUBSTITUTE(ADDRESS(ROW(),COLUMN()),"$",""),ROW(),"")</f>
        <v>BL</v>
      </c>
      <c r="BM73" t="str">
        <f t="shared" si="144"/>
        <v>BM</v>
      </c>
      <c r="BN73" s="4">
        <f>ROW()</f>
        <v>73</v>
      </c>
    </row>
    <row r="74" spans="1:66" ht="18" customHeight="1">
      <c r="A74" s="4">
        <f>COLUMN(A73)</f>
        <v>1</v>
      </c>
      <c r="B74" s="4">
        <f t="shared" ref="B74:BK74" si="145">COLUMN(B73)</f>
        <v>2</v>
      </c>
      <c r="C74" s="4">
        <f t="shared" si="145"/>
        <v>3</v>
      </c>
      <c r="D74" s="4">
        <f t="shared" si="145"/>
        <v>4</v>
      </c>
      <c r="E74" s="4">
        <f t="shared" si="145"/>
        <v>5</v>
      </c>
      <c r="F74" s="4">
        <f t="shared" si="145"/>
        <v>6</v>
      </c>
      <c r="G74" s="4">
        <f t="shared" si="145"/>
        <v>7</v>
      </c>
      <c r="H74" s="4">
        <f t="shared" si="145"/>
        <v>8</v>
      </c>
      <c r="I74" s="4">
        <f t="shared" si="145"/>
        <v>9</v>
      </c>
      <c r="J74" s="4">
        <f t="shared" si="145"/>
        <v>10</v>
      </c>
      <c r="K74" s="4">
        <f t="shared" si="145"/>
        <v>11</v>
      </c>
      <c r="L74" s="4">
        <f t="shared" si="145"/>
        <v>12</v>
      </c>
      <c r="M74" s="4">
        <f t="shared" si="145"/>
        <v>13</v>
      </c>
      <c r="N74" s="4">
        <f t="shared" si="145"/>
        <v>14</v>
      </c>
      <c r="O74" s="4">
        <f t="shared" si="145"/>
        <v>15</v>
      </c>
      <c r="P74" s="4">
        <f t="shared" si="145"/>
        <v>16</v>
      </c>
      <c r="Q74" s="4">
        <f t="shared" si="145"/>
        <v>17</v>
      </c>
      <c r="R74" s="4">
        <f t="shared" si="145"/>
        <v>18</v>
      </c>
      <c r="S74" s="4">
        <f t="shared" si="145"/>
        <v>19</v>
      </c>
      <c r="T74" s="4">
        <f t="shared" si="145"/>
        <v>20</v>
      </c>
      <c r="U74" s="4">
        <f t="shared" si="145"/>
        <v>21</v>
      </c>
      <c r="V74" s="4">
        <f t="shared" si="145"/>
        <v>22</v>
      </c>
      <c r="W74" s="4">
        <f t="shared" si="145"/>
        <v>23</v>
      </c>
      <c r="X74" s="4">
        <f t="shared" si="145"/>
        <v>24</v>
      </c>
      <c r="Y74" s="4">
        <f t="shared" si="145"/>
        <v>25</v>
      </c>
      <c r="Z74" s="4">
        <f t="shared" si="145"/>
        <v>26</v>
      </c>
      <c r="AA74" s="4">
        <f t="shared" si="145"/>
        <v>27</v>
      </c>
      <c r="AB74" s="4">
        <f t="shared" si="145"/>
        <v>28</v>
      </c>
      <c r="AC74" s="4">
        <f t="shared" si="145"/>
        <v>29</v>
      </c>
      <c r="AD74" s="4">
        <f t="shared" si="145"/>
        <v>30</v>
      </c>
      <c r="AE74" s="4">
        <f t="shared" si="145"/>
        <v>31</v>
      </c>
      <c r="AF74" s="4">
        <f t="shared" si="145"/>
        <v>32</v>
      </c>
      <c r="AG74" s="4">
        <f t="shared" si="145"/>
        <v>33</v>
      </c>
      <c r="AH74" s="4">
        <f t="shared" si="145"/>
        <v>34</v>
      </c>
      <c r="AI74" s="4">
        <f t="shared" si="145"/>
        <v>35</v>
      </c>
      <c r="AJ74" s="4">
        <f t="shared" si="145"/>
        <v>36</v>
      </c>
      <c r="AK74" s="4">
        <f t="shared" si="145"/>
        <v>37</v>
      </c>
      <c r="AL74" s="4">
        <f t="shared" si="145"/>
        <v>38</v>
      </c>
      <c r="AM74" s="4">
        <f t="shared" si="145"/>
        <v>39</v>
      </c>
      <c r="AN74" s="4">
        <f t="shared" si="145"/>
        <v>40</v>
      </c>
      <c r="AO74" s="4">
        <f t="shared" si="145"/>
        <v>41</v>
      </c>
      <c r="AP74" s="4">
        <f t="shared" si="145"/>
        <v>42</v>
      </c>
      <c r="AQ74" s="4">
        <f t="shared" si="145"/>
        <v>43</v>
      </c>
      <c r="AR74" s="4">
        <f t="shared" si="145"/>
        <v>44</v>
      </c>
      <c r="AS74" s="4">
        <f t="shared" si="145"/>
        <v>45</v>
      </c>
      <c r="AT74" s="4">
        <f t="shared" si="145"/>
        <v>46</v>
      </c>
      <c r="AU74" s="4">
        <f t="shared" si="145"/>
        <v>47</v>
      </c>
      <c r="AV74" s="4">
        <f t="shared" si="145"/>
        <v>48</v>
      </c>
      <c r="AW74" s="4">
        <f t="shared" si="145"/>
        <v>49</v>
      </c>
      <c r="AX74" s="4">
        <f t="shared" si="145"/>
        <v>50</v>
      </c>
      <c r="AY74" s="4">
        <f t="shared" si="145"/>
        <v>51</v>
      </c>
      <c r="AZ74" s="4">
        <f t="shared" si="145"/>
        <v>52</v>
      </c>
      <c r="BA74" s="4">
        <f t="shared" si="145"/>
        <v>53</v>
      </c>
      <c r="BB74" s="4">
        <f t="shared" si="145"/>
        <v>54</v>
      </c>
      <c r="BC74" s="4">
        <f t="shared" si="145"/>
        <v>55</v>
      </c>
      <c r="BD74" s="4">
        <f t="shared" si="145"/>
        <v>56</v>
      </c>
      <c r="BE74" s="4">
        <f t="shared" si="145"/>
        <v>57</v>
      </c>
      <c r="BF74" s="4">
        <f t="shared" si="145"/>
        <v>58</v>
      </c>
      <c r="BG74" s="4">
        <f t="shared" si="145"/>
        <v>59</v>
      </c>
      <c r="BH74" s="4">
        <f t="shared" si="145"/>
        <v>60</v>
      </c>
      <c r="BI74" s="4">
        <f t="shared" si="145"/>
        <v>61</v>
      </c>
      <c r="BJ74" s="4">
        <f t="shared" si="145"/>
        <v>62</v>
      </c>
      <c r="BK74" s="4">
        <f t="shared" si="145"/>
        <v>63</v>
      </c>
      <c r="BL74" s="4">
        <f t="shared" ref="BL74:BM74" si="146">COLUMN(BL73)</f>
        <v>64</v>
      </c>
      <c r="BM74" s="4">
        <f t="shared" si="146"/>
        <v>65</v>
      </c>
      <c r="BN74" s="4">
        <f>ROW()</f>
        <v>74</v>
      </c>
    </row>
    <row r="75" spans="1:66">
      <c r="B75" s="36">
        <f>Z4</f>
        <v>44774</v>
      </c>
      <c r="C75" s="36">
        <f>B75</f>
        <v>44774</v>
      </c>
      <c r="D75" s="36">
        <f>IFERROR(IF(AND(B75+1&gt;$Z$4,B75+1&lt;=$AC$4),B75+1,""),"")</f>
        <v>44775</v>
      </c>
      <c r="E75" s="36">
        <f t="shared" ref="E75:BK75" si="147">IFERROR(IF(AND(C75+1&gt;$Z$4,C75+1&lt;=$AC$4),C75+1,""),"")</f>
        <v>44775</v>
      </c>
      <c r="F75" s="36">
        <f t="shared" si="147"/>
        <v>44776</v>
      </c>
      <c r="G75" s="36">
        <f t="shared" si="147"/>
        <v>44776</v>
      </c>
      <c r="H75" s="36">
        <f t="shared" si="147"/>
        <v>44777</v>
      </c>
      <c r="I75" s="36">
        <f t="shared" si="147"/>
        <v>44777</v>
      </c>
      <c r="J75" s="36">
        <f t="shared" si="147"/>
        <v>44778</v>
      </c>
      <c r="K75" s="36">
        <f t="shared" si="147"/>
        <v>44778</v>
      </c>
      <c r="L75" s="36">
        <f t="shared" si="147"/>
        <v>44779</v>
      </c>
      <c r="M75" s="36">
        <f t="shared" si="147"/>
        <v>44779</v>
      </c>
      <c r="N75" s="36">
        <f t="shared" si="147"/>
        <v>44780</v>
      </c>
      <c r="O75" s="36">
        <f t="shared" si="147"/>
        <v>44780</v>
      </c>
      <c r="P75" s="36">
        <f t="shared" si="147"/>
        <v>44781</v>
      </c>
      <c r="Q75" s="36">
        <f t="shared" si="147"/>
        <v>44781</v>
      </c>
      <c r="R75" s="36">
        <f t="shared" si="147"/>
        <v>44782</v>
      </c>
      <c r="S75" s="36">
        <f t="shared" si="147"/>
        <v>44782</v>
      </c>
      <c r="T75" s="36">
        <f t="shared" si="147"/>
        <v>44783</v>
      </c>
      <c r="U75" s="36">
        <f t="shared" si="147"/>
        <v>44783</v>
      </c>
      <c r="V75" s="36">
        <f t="shared" si="147"/>
        <v>44784</v>
      </c>
      <c r="W75" s="36">
        <f t="shared" si="147"/>
        <v>44784</v>
      </c>
      <c r="X75" s="36">
        <f t="shared" si="147"/>
        <v>44785</v>
      </c>
      <c r="Y75" s="36">
        <f t="shared" si="147"/>
        <v>44785</v>
      </c>
      <c r="Z75" s="36">
        <f t="shared" si="147"/>
        <v>44786</v>
      </c>
      <c r="AA75" s="36">
        <f t="shared" si="147"/>
        <v>44786</v>
      </c>
      <c r="AB75" s="36">
        <f t="shared" si="147"/>
        <v>44787</v>
      </c>
      <c r="AC75" s="36">
        <f t="shared" si="147"/>
        <v>44787</v>
      </c>
      <c r="AD75" s="36">
        <f t="shared" si="147"/>
        <v>44788</v>
      </c>
      <c r="AE75" s="36">
        <f t="shared" si="147"/>
        <v>44788</v>
      </c>
      <c r="AF75" s="36">
        <f t="shared" si="147"/>
        <v>44789</v>
      </c>
      <c r="AG75" s="36">
        <f t="shared" si="147"/>
        <v>44789</v>
      </c>
      <c r="AH75" s="36">
        <f t="shared" si="147"/>
        <v>44790</v>
      </c>
      <c r="AI75" s="36">
        <f t="shared" si="147"/>
        <v>44790</v>
      </c>
      <c r="AJ75" s="36">
        <f t="shared" si="147"/>
        <v>44791</v>
      </c>
      <c r="AK75" s="36">
        <f t="shared" si="147"/>
        <v>44791</v>
      </c>
      <c r="AL75" s="36">
        <f t="shared" si="147"/>
        <v>44792</v>
      </c>
      <c r="AM75" s="36">
        <f t="shared" si="147"/>
        <v>44792</v>
      </c>
      <c r="AN75" s="36">
        <f t="shared" si="147"/>
        <v>44793</v>
      </c>
      <c r="AO75" s="36">
        <f t="shared" si="147"/>
        <v>44793</v>
      </c>
      <c r="AP75" s="36">
        <f t="shared" si="147"/>
        <v>44794</v>
      </c>
      <c r="AQ75" s="36">
        <f t="shared" si="147"/>
        <v>44794</v>
      </c>
      <c r="AR75" s="36">
        <f t="shared" si="147"/>
        <v>44795</v>
      </c>
      <c r="AS75" s="36">
        <f t="shared" si="147"/>
        <v>44795</v>
      </c>
      <c r="AT75" s="36">
        <f t="shared" si="147"/>
        <v>44796</v>
      </c>
      <c r="AU75" s="36">
        <f t="shared" si="147"/>
        <v>44796</v>
      </c>
      <c r="AV75" s="36">
        <f t="shared" si="147"/>
        <v>44797</v>
      </c>
      <c r="AW75" s="36">
        <f t="shared" si="147"/>
        <v>44797</v>
      </c>
      <c r="AX75" s="36">
        <f t="shared" si="147"/>
        <v>44798</v>
      </c>
      <c r="AY75" s="36">
        <f t="shared" si="147"/>
        <v>44798</v>
      </c>
      <c r="AZ75" s="36">
        <f t="shared" si="147"/>
        <v>44799</v>
      </c>
      <c r="BA75" s="36">
        <f t="shared" si="147"/>
        <v>44799</v>
      </c>
      <c r="BB75" s="36">
        <f t="shared" si="147"/>
        <v>44800</v>
      </c>
      <c r="BC75" s="36">
        <f t="shared" si="147"/>
        <v>44800</v>
      </c>
      <c r="BD75" s="36">
        <f t="shared" si="147"/>
        <v>44801</v>
      </c>
      <c r="BE75" s="36">
        <f t="shared" si="147"/>
        <v>44801</v>
      </c>
      <c r="BF75" s="36">
        <f t="shared" si="147"/>
        <v>44802</v>
      </c>
      <c r="BG75" s="36">
        <f t="shared" si="147"/>
        <v>44802</v>
      </c>
      <c r="BH75" s="36">
        <f t="shared" si="147"/>
        <v>44803</v>
      </c>
      <c r="BI75" s="36">
        <f t="shared" si="147"/>
        <v>44803</v>
      </c>
      <c r="BJ75" s="36">
        <f t="shared" si="147"/>
        <v>44804</v>
      </c>
      <c r="BK75" s="36">
        <f t="shared" si="147"/>
        <v>44804</v>
      </c>
      <c r="BL75" s="36"/>
      <c r="BM75" s="36"/>
      <c r="BN75" s="4">
        <f>ROW()</f>
        <v>75</v>
      </c>
    </row>
  </sheetData>
  <sheetProtection algorithmName="SHA-512" hashValue="6g40S6C8FYZMuLQtQDTvD0+Qpa8Qx0SppLbPddTBc+YURAedTf+/ssRubbW4Jenx03DNuRx/oSz6TEwBMLpU4Q==" saltValue="/JNkP39fZk9VxCs6eWALPQ==" spinCount="100000" sheet="1" objects="1" scenarios="1"/>
  <mergeCells count="180">
    <mergeCell ref="U2:U4"/>
    <mergeCell ref="BD6:BE6"/>
    <mergeCell ref="BD7:BE7"/>
    <mergeCell ref="BD8:BE8"/>
    <mergeCell ref="AX6:AY6"/>
    <mergeCell ref="W2:X2"/>
    <mergeCell ref="AU4:AV4"/>
    <mergeCell ref="AC3:AE3"/>
    <mergeCell ref="Z3:AB3"/>
    <mergeCell ref="BJ7:BK7"/>
    <mergeCell ref="BH7:BI7"/>
    <mergeCell ref="BH8:BI8"/>
    <mergeCell ref="BJ8:BK8"/>
    <mergeCell ref="BD9:BE9"/>
    <mergeCell ref="AG1:AJ1"/>
    <mergeCell ref="AG2:AJ2"/>
    <mergeCell ref="Z1:AE2"/>
    <mergeCell ref="AT1:AV1"/>
    <mergeCell ref="AT2:AV2"/>
    <mergeCell ref="BB4:BC4"/>
    <mergeCell ref="BB2:BC2"/>
    <mergeCell ref="BE1:BJ2"/>
    <mergeCell ref="AW4:AX4"/>
    <mergeCell ref="BB3:BC3"/>
    <mergeCell ref="AG4:AL4"/>
    <mergeCell ref="AM4:AR4"/>
    <mergeCell ref="AK1:AR1"/>
    <mergeCell ref="AW1:AX1"/>
    <mergeCell ref="AK2:AO2"/>
    <mergeCell ref="AP2:AR2"/>
    <mergeCell ref="AW2:AX2"/>
    <mergeCell ref="AZ2:AZ4"/>
    <mergeCell ref="AG3:AL3"/>
    <mergeCell ref="AM3:AR3"/>
    <mergeCell ref="AT3:AT4"/>
    <mergeCell ref="AU3:AV3"/>
    <mergeCell ref="AW3:AX3"/>
    <mergeCell ref="BH9:BI9"/>
    <mergeCell ref="BF6:BG6"/>
    <mergeCell ref="BF7:BG7"/>
    <mergeCell ref="BF8:BG8"/>
    <mergeCell ref="BF9:BG9"/>
    <mergeCell ref="BH6:BI6"/>
    <mergeCell ref="BJ6:BK6"/>
    <mergeCell ref="BJ9:BK9"/>
    <mergeCell ref="BB9:BC9"/>
    <mergeCell ref="BB7:BC7"/>
    <mergeCell ref="BB8:BC8"/>
    <mergeCell ref="AZ9:BA9"/>
    <mergeCell ref="BB6:BC6"/>
    <mergeCell ref="W4:X4"/>
    <mergeCell ref="AD6:AE6"/>
    <mergeCell ref="AF6:AG6"/>
    <mergeCell ref="AH6:AI6"/>
    <mergeCell ref="AL6:AM6"/>
    <mergeCell ref="AJ6:AK6"/>
    <mergeCell ref="AD7:AE7"/>
    <mergeCell ref="AF7:AG7"/>
    <mergeCell ref="AT7:AU7"/>
    <mergeCell ref="AV7:AW7"/>
    <mergeCell ref="AV6:AW6"/>
    <mergeCell ref="AN6:AO6"/>
    <mergeCell ref="AP6:AQ6"/>
    <mergeCell ref="AR6:AS6"/>
    <mergeCell ref="AT6:AU6"/>
    <mergeCell ref="Y3:Y4"/>
    <mergeCell ref="AC4:AE4"/>
    <mergeCell ref="Z4:AB4"/>
    <mergeCell ref="W3:X3"/>
    <mergeCell ref="AZ6:BA6"/>
    <mergeCell ref="R7:S7"/>
    <mergeCell ref="Z7:AA7"/>
    <mergeCell ref="AB7:AC7"/>
    <mergeCell ref="N8:O8"/>
    <mergeCell ref="P8:Q8"/>
    <mergeCell ref="N7:O7"/>
    <mergeCell ref="T7:U7"/>
    <mergeCell ref="V7:W7"/>
    <mergeCell ref="AZ7:BA7"/>
    <mergeCell ref="AD8:AE8"/>
    <mergeCell ref="AF8:AG8"/>
    <mergeCell ref="AR8:AS8"/>
    <mergeCell ref="AT8:AU8"/>
    <mergeCell ref="AN7:AO7"/>
    <mergeCell ref="AP7:AQ7"/>
    <mergeCell ref="AP8:AQ8"/>
    <mergeCell ref="AV8:AW8"/>
    <mergeCell ref="AX8:AY8"/>
    <mergeCell ref="AZ8:BA8"/>
    <mergeCell ref="AX7:AY7"/>
    <mergeCell ref="N6:O6"/>
    <mergeCell ref="P6:Q6"/>
    <mergeCell ref="R6:S6"/>
    <mergeCell ref="P7:Q7"/>
    <mergeCell ref="AH8:AI8"/>
    <mergeCell ref="AJ8:AK8"/>
    <mergeCell ref="AL8:AM8"/>
    <mergeCell ref="AL7:AM7"/>
    <mergeCell ref="AR7:AS7"/>
    <mergeCell ref="AH7:AI7"/>
    <mergeCell ref="AJ7:AK7"/>
    <mergeCell ref="AN8:AO8"/>
    <mergeCell ref="X6:Y6"/>
    <mergeCell ref="Z6:AA6"/>
    <mergeCell ref="AB6:AC6"/>
    <mergeCell ref="T6:U6"/>
    <mergeCell ref="V6:W6"/>
    <mergeCell ref="T8:U8"/>
    <mergeCell ref="V8:W8"/>
    <mergeCell ref="X8:Y8"/>
    <mergeCell ref="Z8:AA8"/>
    <mergeCell ref="AB8:AC8"/>
    <mergeCell ref="R8:S8"/>
    <mergeCell ref="X7:Y7"/>
    <mergeCell ref="B9:C9"/>
    <mergeCell ref="D9:E9"/>
    <mergeCell ref="F9:G9"/>
    <mergeCell ref="H9:I9"/>
    <mergeCell ref="J9:K9"/>
    <mergeCell ref="L9:M9"/>
    <mergeCell ref="N9:O9"/>
    <mergeCell ref="P9:Q9"/>
    <mergeCell ref="R9:S9"/>
    <mergeCell ref="T9:U9"/>
    <mergeCell ref="V9:W9"/>
    <mergeCell ref="X9:Y9"/>
    <mergeCell ref="Z9:AA9"/>
    <mergeCell ref="AB9:AC9"/>
    <mergeCell ref="AD9:AE9"/>
    <mergeCell ref="AF9:AG9"/>
    <mergeCell ref="AV9:AW9"/>
    <mergeCell ref="AX9:AY9"/>
    <mergeCell ref="AH9:AI9"/>
    <mergeCell ref="AJ9:AK9"/>
    <mergeCell ref="AL9:AM9"/>
    <mergeCell ref="AN9:AO9"/>
    <mergeCell ref="AP9:AQ9"/>
    <mergeCell ref="AR9:AS9"/>
    <mergeCell ref="AT9:AU9"/>
    <mergeCell ref="B6:C6"/>
    <mergeCell ref="D6:E6"/>
    <mergeCell ref="F6:G6"/>
    <mergeCell ref="H6:I6"/>
    <mergeCell ref="J6:K6"/>
    <mergeCell ref="L6:M6"/>
    <mergeCell ref="B8:C8"/>
    <mergeCell ref="D8:E8"/>
    <mergeCell ref="F8:G8"/>
    <mergeCell ref="H8:I8"/>
    <mergeCell ref="J8:K8"/>
    <mergeCell ref="L8:M8"/>
    <mergeCell ref="J7:K7"/>
    <mergeCell ref="H7:I7"/>
    <mergeCell ref="B7:C7"/>
    <mergeCell ref="D7:E7"/>
    <mergeCell ref="F7:G7"/>
    <mergeCell ref="L7:M7"/>
    <mergeCell ref="B2:E2"/>
    <mergeCell ref="B1:E1"/>
    <mergeCell ref="R4:S4"/>
    <mergeCell ref="R3:S3"/>
    <mergeCell ref="P4:Q4"/>
    <mergeCell ref="P3:Q3"/>
    <mergeCell ref="O3:O4"/>
    <mergeCell ref="B4:G4"/>
    <mergeCell ref="B3:G3"/>
    <mergeCell ref="K2:M2"/>
    <mergeCell ref="F2:J2"/>
    <mergeCell ref="R2:S2"/>
    <mergeCell ref="R1:S1"/>
    <mergeCell ref="O1:Q1"/>
    <mergeCell ref="O2:Q2"/>
    <mergeCell ref="F1:M1"/>
    <mergeCell ref="H4:M4"/>
    <mergeCell ref="H3:M3"/>
    <mergeCell ref="BD3:BD4"/>
    <mergeCell ref="BE3:BG3"/>
    <mergeCell ref="BH3:BJ3"/>
    <mergeCell ref="BE4:BG4"/>
    <mergeCell ref="BH4:BJ4"/>
  </mergeCells>
  <phoneticPr fontId="2"/>
  <conditionalFormatting sqref="A6:B9 BL6:BL9 F6:F9 H6:H9 J6:J9 L6:L9 N6:N9 P6:P9 R6:R9 T6:T9 V6:V9 X6:X9 Z6:Z9 AB6:AB9 AD6:AD9 AF6:AF9 AH6:AH9 AJ6:AJ9 AL6:AL9 AN6:AN9 AP6:AP9 AR6:AR9 AT6:AT9 AV6:AV9 AX6:AX9 AZ6:AZ9 BB6:BB9 BD6:BD9 BF6:BF9 BH6:BH9 BJ6:BJ9 D6:D9 BN6:XFD9">
    <cfRule type="expression" dxfId="6" priority="59">
      <formula>A$7="日"</formula>
    </cfRule>
    <cfRule type="expression" dxfId="5" priority="60">
      <formula>A$7="土"</formula>
    </cfRule>
  </conditionalFormatting>
  <conditionalFormatting sqref="AM4">
    <cfRule type="expression" dxfId="4" priority="92">
      <formula>AND(ISNUMBER($R$1),$R$1&gt;0,$H$4="")</formula>
    </cfRule>
  </conditionalFormatting>
  <conditionalFormatting sqref="H4">
    <cfRule type="expression" dxfId="3" priority="30">
      <formula>AND(ISNUMBER($R$1),$R$1&gt;0,$H$4="")</formula>
    </cfRule>
  </conditionalFormatting>
  <conditionalFormatting sqref="B6:BK63">
    <cfRule type="expression" dxfId="2" priority="2">
      <formula>B$75=""</formula>
    </cfRule>
  </conditionalFormatting>
  <conditionalFormatting sqref="B64:BK71">
    <cfRule type="expression" dxfId="0" priority="1">
      <formula>B$75=""</formula>
    </cfRule>
  </conditionalFormatting>
  <dataValidations count="1">
    <dataValidation type="list" allowBlank="1" showInputMessage="1" showErrorMessage="1" sqref="V2:V4" xr:uid="{6CB531C2-471A-4AE2-AF60-1FB59E5DFB97}">
      <formula1>"〇"</formula1>
    </dataValidation>
  </dataValidations>
  <printOptions horizontalCentered="1"/>
  <pageMargins left="0.51181102362204722" right="0.51181102362204722" top="0.39370078740157483" bottom="0.39370078740157483" header="0" footer="0.11811023622047245"/>
  <pageSetup paperSize="9" scale="79" fitToWidth="0" orientation="portrait" horizontalDpi="300" verticalDpi="300" r:id="rId1"/>
  <headerFooter>
    <oddFooter>&amp;P / &amp;N ページ</oddFooter>
  </headerFooter>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58" id="{BAB8C192-6C21-455B-A3CA-6FD62BFC8548}">
            <xm:f>COUNTIF(参照!$B:$B,A$6)=1</xm:f>
            <x14:dxf>
              <font>
                <color rgb="FFFF0066"/>
              </font>
              <fill>
                <patternFill>
                  <bgColor rgb="FFFFCCFF"/>
                </patternFill>
              </fill>
            </x14:dxf>
          </x14:cfRule>
          <xm:sqref>A6:B9 BL6:BL9 F6:F9 H6:H9 J6:J9 L6:L9 N6:N9 P6:P9 R6:R9 T6:T9 V6:V9 X6:X9 Z6:Z9 AB6:AB9 AD6:AD9 AF6:AF9 AH6:AH9 AJ6:AJ9 AL6:AL9 AN6:AN9 AP6:AP9 AR6:AR9 AT6:AT9 AV6:AV9 AX6:AX9 AZ6:AZ9 BB6:BB9 BD6:BD9 BF6:BF9 BH6:BH9 BJ6:BJ9 D6:D9 BN6:XFD9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A3DB277-C212-442B-BE24-9D09BE3CBDC6}">
          <x14:formula1>
            <xm:f>参照!$E$2:$E$6</xm:f>
          </x14:formula1>
          <xm:sqref>H4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8A78A-EF73-4B68-924A-191A157183D4}">
  <sheetPr>
    <tabColor rgb="FF92D050"/>
  </sheetPr>
  <dimension ref="A1:T3"/>
  <sheetViews>
    <sheetView showGridLines="0" zoomScale="130" zoomScaleNormal="130" workbookViewId="0">
      <selection activeCell="D16" sqref="D16"/>
    </sheetView>
  </sheetViews>
  <sheetFormatPr defaultColWidth="3.75" defaultRowHeight="22.5" customHeight="1"/>
  <sheetData>
    <row r="1" spans="1:20" ht="22.5" customHeight="1">
      <c r="A1" s="98" t="s">
        <v>22</v>
      </c>
      <c r="B1" s="98"/>
      <c r="C1" s="98"/>
      <c r="D1" s="98"/>
      <c r="E1" s="98"/>
      <c r="F1" s="98"/>
      <c r="G1" s="98"/>
      <c r="H1" s="98"/>
      <c r="I1" s="98"/>
      <c r="J1" s="98"/>
      <c r="K1" s="98"/>
      <c r="L1" s="98"/>
      <c r="M1" s="98"/>
      <c r="N1" s="98"/>
      <c r="O1" s="98"/>
      <c r="P1" s="98"/>
      <c r="Q1" s="98"/>
      <c r="R1" s="98"/>
      <c r="S1" s="98"/>
      <c r="T1" s="98"/>
    </row>
    <row r="2" spans="1:20" ht="22.5" customHeight="1">
      <c r="A2" s="98"/>
      <c r="B2" s="98"/>
      <c r="C2" s="98"/>
      <c r="D2" s="98"/>
      <c r="E2" s="98"/>
      <c r="F2" s="98"/>
      <c r="G2" s="98"/>
      <c r="H2" s="98"/>
      <c r="I2" s="98"/>
      <c r="J2" s="98"/>
      <c r="K2" s="98"/>
      <c r="L2" s="98"/>
      <c r="M2" s="98"/>
      <c r="N2" s="98"/>
      <c r="O2" s="98"/>
      <c r="P2" s="98"/>
      <c r="Q2" s="98"/>
      <c r="R2" s="98"/>
      <c r="S2" s="98"/>
      <c r="T2" s="98"/>
    </row>
    <row r="3" spans="1:20" ht="22.5" customHeight="1">
      <c r="A3" s="98"/>
      <c r="B3" s="98"/>
      <c r="C3" s="98"/>
      <c r="D3" s="98"/>
      <c r="E3" s="98"/>
      <c r="F3" s="98"/>
      <c r="G3" s="98"/>
      <c r="H3" s="98"/>
      <c r="I3" s="98"/>
      <c r="J3" s="98"/>
      <c r="K3" s="98"/>
      <c r="L3" s="98"/>
      <c r="M3" s="98"/>
      <c r="N3" s="98"/>
      <c r="O3" s="98"/>
      <c r="P3" s="98"/>
      <c r="Q3" s="98"/>
      <c r="R3" s="98"/>
      <c r="S3" s="98"/>
      <c r="T3" s="98"/>
    </row>
  </sheetData>
  <sheetProtection algorithmName="SHA-512" hashValue="moh10GUzx8JDRUCAuRUlKytHvYjnk/stctFHfSobSKE3ZoHsjEc8wkBN9xLgyZcU+FN/Mie6FsyWw6fNV3t1Dg==" saltValue="8zz5Jnp1u2gSIwi4EmHkNw==" spinCount="100000" sheet="1" objects="1" scenarios="1"/>
  <mergeCells count="1">
    <mergeCell ref="A1:T3"/>
  </mergeCells>
  <phoneticPr fontId="2"/>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CC4B8-87D3-44CF-B1E1-710D5DF59DFC}">
  <sheetPr>
    <tabColor rgb="FFFF0000"/>
  </sheetPr>
  <dimension ref="A1:K5"/>
  <sheetViews>
    <sheetView workbookViewId="0">
      <selection activeCell="D10" sqref="D10"/>
    </sheetView>
  </sheetViews>
  <sheetFormatPr defaultRowHeight="18.75"/>
  <sheetData>
    <row r="1" spans="1:11">
      <c r="A1" s="99" t="s">
        <v>23</v>
      </c>
      <c r="B1" s="99"/>
      <c r="C1" s="99"/>
      <c r="D1" s="99"/>
      <c r="E1" s="99"/>
      <c r="F1" s="99"/>
      <c r="G1" s="99"/>
      <c r="H1" s="99"/>
      <c r="I1" s="99"/>
      <c r="J1" s="99"/>
      <c r="K1" s="99"/>
    </row>
    <row r="2" spans="1:11">
      <c r="A2" s="99"/>
      <c r="B2" s="99"/>
      <c r="C2" s="99"/>
      <c r="D2" s="99"/>
      <c r="E2" s="99"/>
      <c r="F2" s="99"/>
      <c r="G2" s="99"/>
      <c r="H2" s="99"/>
      <c r="I2" s="99"/>
      <c r="J2" s="99"/>
      <c r="K2" s="99"/>
    </row>
    <row r="3" spans="1:11">
      <c r="A3" s="99"/>
      <c r="B3" s="99"/>
      <c r="C3" s="99"/>
      <c r="D3" s="99"/>
      <c r="E3" s="99"/>
      <c r="F3" s="99"/>
      <c r="G3" s="99"/>
      <c r="H3" s="99"/>
      <c r="I3" s="99"/>
      <c r="J3" s="99"/>
      <c r="K3" s="99"/>
    </row>
    <row r="4" spans="1:11">
      <c r="A4" s="99"/>
      <c r="B4" s="99"/>
      <c r="C4" s="99"/>
      <c r="D4" s="99"/>
      <c r="E4" s="99"/>
      <c r="F4" s="99"/>
      <c r="G4" s="99"/>
      <c r="H4" s="99"/>
      <c r="I4" s="99"/>
      <c r="J4" s="99"/>
      <c r="K4" s="99"/>
    </row>
    <row r="5" spans="1:11">
      <c r="A5" s="99"/>
      <c r="B5" s="99"/>
      <c r="C5" s="99"/>
      <c r="D5" s="99"/>
      <c r="E5" s="99"/>
      <c r="F5" s="99"/>
      <c r="G5" s="99"/>
      <c r="H5" s="99"/>
      <c r="I5" s="99"/>
      <c r="J5" s="99"/>
      <c r="K5" s="99"/>
    </row>
  </sheetData>
  <sheetProtection algorithmName="SHA-512" hashValue="2v1tB4xge2ZiyeLi6MDM7azOZt3d5ohiQ9VG3nYpzJqTjIarbtCLfw2o3IaR2yVJRugVgM5Vcnh5WnvX6SDvJQ==" saltValue="MrL3OsO/Cv+5COZVQi6CwA==" spinCount="100000" sheet="1" objects="1" scenarios="1"/>
  <mergeCells count="1">
    <mergeCell ref="A1:K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CE1E-AB2A-4798-B3B2-1076D5228542}">
  <dimension ref="A1:D490"/>
  <sheetViews>
    <sheetView workbookViewId="0">
      <selection activeCell="B8" sqref="B8"/>
    </sheetView>
  </sheetViews>
  <sheetFormatPr defaultRowHeight="18.75"/>
  <cols>
    <col min="2" max="2" width="25.25" customWidth="1"/>
    <col min="3" max="3" width="7.125" bestFit="1" customWidth="1"/>
    <col min="4" max="4" width="13.625" bestFit="1" customWidth="1"/>
  </cols>
  <sheetData>
    <row r="1" spans="1:4">
      <c r="A1">
        <v>999</v>
      </c>
      <c r="B1" t="s">
        <v>24</v>
      </c>
      <c r="C1" t="s">
        <v>25</v>
      </c>
      <c r="D1" t="s">
        <v>26</v>
      </c>
    </row>
    <row r="2" spans="1:4">
      <c r="A2">
        <v>101</v>
      </c>
      <c r="B2" t="s">
        <v>27</v>
      </c>
      <c r="C2" t="s">
        <v>28</v>
      </c>
      <c r="D2" t="s">
        <v>29</v>
      </c>
    </row>
    <row r="3" spans="1:4">
      <c r="A3">
        <v>102</v>
      </c>
      <c r="B3" t="s">
        <v>30</v>
      </c>
      <c r="C3" t="s">
        <v>28</v>
      </c>
      <c r="D3" t="s">
        <v>31</v>
      </c>
    </row>
    <row r="4" spans="1:4">
      <c r="A4">
        <v>103</v>
      </c>
      <c r="B4" t="s">
        <v>32</v>
      </c>
      <c r="C4" t="s">
        <v>28</v>
      </c>
      <c r="D4" t="s">
        <v>33</v>
      </c>
    </row>
    <row r="5" spans="1:4">
      <c r="A5">
        <v>104</v>
      </c>
      <c r="B5" t="s">
        <v>34</v>
      </c>
      <c r="C5" t="s">
        <v>28</v>
      </c>
      <c r="D5" t="s">
        <v>35</v>
      </c>
    </row>
    <row r="6" spans="1:4">
      <c r="A6">
        <v>105</v>
      </c>
      <c r="B6" t="s">
        <v>36</v>
      </c>
      <c r="C6" t="s">
        <v>28</v>
      </c>
      <c r="D6" t="s">
        <v>37</v>
      </c>
    </row>
    <row r="7" spans="1:4">
      <c r="A7">
        <v>106</v>
      </c>
      <c r="B7" t="s">
        <v>38</v>
      </c>
      <c r="C7" t="s">
        <v>28</v>
      </c>
      <c r="D7" t="s">
        <v>39</v>
      </c>
    </row>
    <row r="8" spans="1:4">
      <c r="A8">
        <v>107</v>
      </c>
      <c r="B8" t="s">
        <v>40</v>
      </c>
      <c r="C8" t="s">
        <v>28</v>
      </c>
      <c r="D8" t="s">
        <v>41</v>
      </c>
    </row>
    <row r="9" spans="1:4">
      <c r="A9">
        <v>108</v>
      </c>
      <c r="B9" t="s">
        <v>42</v>
      </c>
      <c r="C9" t="s">
        <v>28</v>
      </c>
      <c r="D9" t="s">
        <v>43</v>
      </c>
    </row>
    <row r="10" spans="1:4">
      <c r="A10">
        <v>109</v>
      </c>
      <c r="B10" t="s">
        <v>44</v>
      </c>
      <c r="C10" t="s">
        <v>28</v>
      </c>
      <c r="D10" t="s">
        <v>45</v>
      </c>
    </row>
    <row r="11" spans="1:4">
      <c r="A11">
        <v>110</v>
      </c>
      <c r="B11" t="s">
        <v>46</v>
      </c>
      <c r="C11" t="s">
        <v>28</v>
      </c>
      <c r="D11" t="s">
        <v>47</v>
      </c>
    </row>
    <row r="12" spans="1:4">
      <c r="A12">
        <v>111</v>
      </c>
      <c r="B12" t="s">
        <v>48</v>
      </c>
      <c r="C12" t="s">
        <v>28</v>
      </c>
      <c r="D12" t="s">
        <v>49</v>
      </c>
    </row>
    <row r="13" spans="1:4">
      <c r="A13">
        <v>112</v>
      </c>
      <c r="B13" t="s">
        <v>50</v>
      </c>
      <c r="C13" t="s">
        <v>28</v>
      </c>
      <c r="D13" t="s">
        <v>51</v>
      </c>
    </row>
    <row r="14" spans="1:4">
      <c r="A14">
        <v>113</v>
      </c>
      <c r="B14" t="s">
        <v>52</v>
      </c>
      <c r="C14" t="s">
        <v>28</v>
      </c>
      <c r="D14" t="s">
        <v>53</v>
      </c>
    </row>
    <row r="15" spans="1:4">
      <c r="A15">
        <v>114</v>
      </c>
      <c r="B15" t="s">
        <v>54</v>
      </c>
      <c r="C15" t="s">
        <v>28</v>
      </c>
      <c r="D15" t="s">
        <v>55</v>
      </c>
    </row>
    <row r="16" spans="1:4">
      <c r="A16">
        <v>115</v>
      </c>
      <c r="B16" t="s">
        <v>56</v>
      </c>
      <c r="C16" t="s">
        <v>28</v>
      </c>
      <c r="D16" t="s">
        <v>57</v>
      </c>
    </row>
    <row r="17" spans="1:4">
      <c r="A17">
        <v>116</v>
      </c>
      <c r="B17" t="s">
        <v>58</v>
      </c>
      <c r="C17" t="s">
        <v>28</v>
      </c>
      <c r="D17" t="s">
        <v>59</v>
      </c>
    </row>
    <row r="18" spans="1:4">
      <c r="A18">
        <v>117</v>
      </c>
      <c r="B18" t="s">
        <v>60</v>
      </c>
      <c r="C18" t="s">
        <v>28</v>
      </c>
      <c r="D18" t="s">
        <v>61</v>
      </c>
    </row>
    <row r="19" spans="1:4">
      <c r="A19">
        <v>118</v>
      </c>
      <c r="B19" t="s">
        <v>62</v>
      </c>
      <c r="C19" t="s">
        <v>28</v>
      </c>
      <c r="D19" t="s">
        <v>63</v>
      </c>
    </row>
    <row r="20" spans="1:4">
      <c r="A20">
        <v>119</v>
      </c>
      <c r="B20" t="s">
        <v>64</v>
      </c>
      <c r="C20" t="s">
        <v>28</v>
      </c>
      <c r="D20" t="s">
        <v>65</v>
      </c>
    </row>
    <row r="21" spans="1:4">
      <c r="A21">
        <v>120</v>
      </c>
      <c r="B21" t="s">
        <v>66</v>
      </c>
      <c r="C21" t="s">
        <v>28</v>
      </c>
      <c r="D21" t="s">
        <v>67</v>
      </c>
    </row>
    <row r="22" spans="1:4">
      <c r="A22">
        <v>121</v>
      </c>
      <c r="B22" t="s">
        <v>68</v>
      </c>
      <c r="C22" t="s">
        <v>28</v>
      </c>
      <c r="D22" t="s">
        <v>69</v>
      </c>
    </row>
    <row r="23" spans="1:4">
      <c r="A23">
        <v>122</v>
      </c>
      <c r="B23" t="s">
        <v>70</v>
      </c>
      <c r="C23" t="s">
        <v>28</v>
      </c>
      <c r="D23" t="s">
        <v>71</v>
      </c>
    </row>
    <row r="24" spans="1:4">
      <c r="A24">
        <v>123</v>
      </c>
      <c r="B24" t="s">
        <v>72</v>
      </c>
      <c r="C24" t="s">
        <v>28</v>
      </c>
      <c r="D24" t="s">
        <v>73</v>
      </c>
    </row>
    <row r="25" spans="1:4">
      <c r="A25">
        <v>124</v>
      </c>
      <c r="B25" t="s">
        <v>74</v>
      </c>
      <c r="C25" t="s">
        <v>28</v>
      </c>
      <c r="D25" t="s">
        <v>75</v>
      </c>
    </row>
    <row r="26" spans="1:4">
      <c r="A26">
        <v>125</v>
      </c>
      <c r="B26" t="s">
        <v>76</v>
      </c>
      <c r="C26" t="s">
        <v>28</v>
      </c>
      <c r="D26" t="s">
        <v>77</v>
      </c>
    </row>
    <row r="27" spans="1:4">
      <c r="A27">
        <v>126</v>
      </c>
      <c r="B27" t="s">
        <v>78</v>
      </c>
      <c r="C27" t="s">
        <v>28</v>
      </c>
      <c r="D27" t="s">
        <v>79</v>
      </c>
    </row>
    <row r="28" spans="1:4">
      <c r="A28">
        <v>127</v>
      </c>
      <c r="B28" t="s">
        <v>80</v>
      </c>
      <c r="C28" t="s">
        <v>28</v>
      </c>
      <c r="D28" t="s">
        <v>81</v>
      </c>
    </row>
    <row r="29" spans="1:4">
      <c r="A29">
        <v>128</v>
      </c>
      <c r="B29" t="s">
        <v>82</v>
      </c>
      <c r="C29" t="s">
        <v>28</v>
      </c>
      <c r="D29" t="s">
        <v>83</v>
      </c>
    </row>
    <row r="30" spans="1:4">
      <c r="A30">
        <v>129</v>
      </c>
      <c r="B30" t="s">
        <v>84</v>
      </c>
      <c r="C30" t="s">
        <v>28</v>
      </c>
      <c r="D30" t="s">
        <v>85</v>
      </c>
    </row>
    <row r="31" spans="1:4">
      <c r="A31">
        <v>130</v>
      </c>
      <c r="B31" t="s">
        <v>86</v>
      </c>
      <c r="C31" t="s">
        <v>28</v>
      </c>
      <c r="D31" t="s">
        <v>87</v>
      </c>
    </row>
    <row r="32" spans="1:4">
      <c r="A32">
        <v>131</v>
      </c>
      <c r="B32" t="s">
        <v>88</v>
      </c>
      <c r="C32" t="s">
        <v>28</v>
      </c>
      <c r="D32" t="s">
        <v>89</v>
      </c>
    </row>
    <row r="33" spans="1:4">
      <c r="A33">
        <v>132</v>
      </c>
      <c r="B33" t="s">
        <v>90</v>
      </c>
      <c r="C33" t="s">
        <v>28</v>
      </c>
      <c r="D33" t="s">
        <v>91</v>
      </c>
    </row>
    <row r="34" spans="1:4">
      <c r="A34">
        <v>133</v>
      </c>
      <c r="B34" t="s">
        <v>92</v>
      </c>
      <c r="C34" t="s">
        <v>28</v>
      </c>
      <c r="D34" t="s">
        <v>93</v>
      </c>
    </row>
    <row r="35" spans="1:4">
      <c r="A35">
        <v>134</v>
      </c>
      <c r="B35" t="s">
        <v>94</v>
      </c>
      <c r="C35" t="s">
        <v>28</v>
      </c>
      <c r="D35" t="s">
        <v>95</v>
      </c>
    </row>
    <row r="36" spans="1:4">
      <c r="A36">
        <v>135</v>
      </c>
      <c r="B36" t="s">
        <v>96</v>
      </c>
      <c r="C36" t="s">
        <v>28</v>
      </c>
      <c r="D36" t="s">
        <v>97</v>
      </c>
    </row>
    <row r="37" spans="1:4">
      <c r="A37">
        <v>136</v>
      </c>
      <c r="B37" t="s">
        <v>98</v>
      </c>
      <c r="C37" t="s">
        <v>28</v>
      </c>
      <c r="D37" t="s">
        <v>99</v>
      </c>
    </row>
    <row r="38" spans="1:4">
      <c r="A38">
        <v>137</v>
      </c>
      <c r="B38" t="s">
        <v>100</v>
      </c>
      <c r="C38" t="s">
        <v>28</v>
      </c>
      <c r="D38" t="s">
        <v>101</v>
      </c>
    </row>
    <row r="39" spans="1:4">
      <c r="A39">
        <v>138</v>
      </c>
      <c r="B39" t="s">
        <v>102</v>
      </c>
      <c r="C39" t="s">
        <v>28</v>
      </c>
      <c r="D39" t="s">
        <v>103</v>
      </c>
    </row>
    <row r="40" spans="1:4">
      <c r="A40">
        <v>139</v>
      </c>
      <c r="B40" t="s">
        <v>104</v>
      </c>
      <c r="C40" t="s">
        <v>28</v>
      </c>
      <c r="D40" t="s">
        <v>105</v>
      </c>
    </row>
    <row r="41" spans="1:4">
      <c r="A41">
        <v>140</v>
      </c>
      <c r="B41" t="s">
        <v>106</v>
      </c>
      <c r="C41" t="s">
        <v>28</v>
      </c>
      <c r="D41" t="s">
        <v>107</v>
      </c>
    </row>
    <row r="42" spans="1:4">
      <c r="A42">
        <v>141</v>
      </c>
      <c r="B42" t="s">
        <v>108</v>
      </c>
      <c r="C42" t="s">
        <v>28</v>
      </c>
      <c r="D42" t="s">
        <v>109</v>
      </c>
    </row>
    <row r="43" spans="1:4">
      <c r="A43">
        <v>142</v>
      </c>
      <c r="B43" t="s">
        <v>110</v>
      </c>
      <c r="C43" t="s">
        <v>28</v>
      </c>
      <c r="D43" t="s">
        <v>111</v>
      </c>
    </row>
    <row r="44" spans="1:4">
      <c r="A44">
        <v>143</v>
      </c>
      <c r="B44" t="s">
        <v>112</v>
      </c>
      <c r="C44" t="s">
        <v>28</v>
      </c>
      <c r="D44" t="s">
        <v>113</v>
      </c>
    </row>
    <row r="45" spans="1:4">
      <c r="A45">
        <v>144</v>
      </c>
      <c r="B45" t="s">
        <v>114</v>
      </c>
      <c r="C45" t="s">
        <v>28</v>
      </c>
      <c r="D45" t="s">
        <v>115</v>
      </c>
    </row>
    <row r="46" spans="1:4">
      <c r="A46">
        <v>145</v>
      </c>
      <c r="B46" t="s">
        <v>116</v>
      </c>
      <c r="C46" t="s">
        <v>28</v>
      </c>
      <c r="D46" t="s">
        <v>117</v>
      </c>
    </row>
    <row r="47" spans="1:4">
      <c r="A47">
        <v>146</v>
      </c>
      <c r="B47" t="s">
        <v>118</v>
      </c>
      <c r="C47" t="s">
        <v>28</v>
      </c>
      <c r="D47" t="s">
        <v>119</v>
      </c>
    </row>
    <row r="48" spans="1:4">
      <c r="A48">
        <v>147</v>
      </c>
      <c r="B48" t="s">
        <v>120</v>
      </c>
      <c r="C48" t="s">
        <v>28</v>
      </c>
      <c r="D48" t="s">
        <v>121</v>
      </c>
    </row>
    <row r="49" spans="1:4">
      <c r="A49">
        <v>148</v>
      </c>
      <c r="B49" t="s">
        <v>122</v>
      </c>
      <c r="C49" t="s">
        <v>28</v>
      </c>
      <c r="D49" t="s">
        <v>123</v>
      </c>
    </row>
    <row r="50" spans="1:4">
      <c r="A50">
        <v>149</v>
      </c>
      <c r="B50" t="s">
        <v>124</v>
      </c>
      <c r="C50" t="s">
        <v>28</v>
      </c>
      <c r="D50" t="s">
        <v>125</v>
      </c>
    </row>
    <row r="51" spans="1:4">
      <c r="A51">
        <v>150</v>
      </c>
      <c r="B51" t="s">
        <v>126</v>
      </c>
      <c r="C51" t="s">
        <v>28</v>
      </c>
      <c r="D51" t="s">
        <v>127</v>
      </c>
    </row>
    <row r="52" spans="1:4">
      <c r="A52">
        <v>151</v>
      </c>
      <c r="B52" t="s">
        <v>128</v>
      </c>
      <c r="C52" t="s">
        <v>28</v>
      </c>
      <c r="D52" t="s">
        <v>129</v>
      </c>
    </row>
    <row r="53" spans="1:4">
      <c r="A53">
        <v>152</v>
      </c>
      <c r="B53" t="s">
        <v>130</v>
      </c>
      <c r="C53" t="s">
        <v>28</v>
      </c>
      <c r="D53" t="s">
        <v>131</v>
      </c>
    </row>
    <row r="54" spans="1:4">
      <c r="A54">
        <v>153</v>
      </c>
      <c r="B54" t="s">
        <v>132</v>
      </c>
      <c r="C54" t="s">
        <v>28</v>
      </c>
      <c r="D54" t="s">
        <v>133</v>
      </c>
    </row>
    <row r="55" spans="1:4">
      <c r="A55">
        <v>154</v>
      </c>
      <c r="B55" t="s">
        <v>134</v>
      </c>
      <c r="C55" t="s">
        <v>28</v>
      </c>
      <c r="D55" t="s">
        <v>135</v>
      </c>
    </row>
    <row r="56" spans="1:4">
      <c r="A56">
        <v>155</v>
      </c>
      <c r="B56" t="s">
        <v>136</v>
      </c>
      <c r="C56" t="s">
        <v>28</v>
      </c>
      <c r="D56" t="s">
        <v>137</v>
      </c>
    </row>
    <row r="57" spans="1:4">
      <c r="A57">
        <v>156</v>
      </c>
      <c r="B57" t="s">
        <v>138</v>
      </c>
      <c r="C57" t="s">
        <v>28</v>
      </c>
      <c r="D57" t="s">
        <v>139</v>
      </c>
    </row>
    <row r="58" spans="1:4">
      <c r="A58">
        <v>157</v>
      </c>
      <c r="B58" t="s">
        <v>140</v>
      </c>
      <c r="C58" t="s">
        <v>28</v>
      </c>
      <c r="D58" t="s">
        <v>141</v>
      </c>
    </row>
    <row r="59" spans="1:4">
      <c r="A59">
        <v>158</v>
      </c>
      <c r="B59" t="s">
        <v>142</v>
      </c>
      <c r="C59" t="s">
        <v>28</v>
      </c>
      <c r="D59" t="s">
        <v>143</v>
      </c>
    </row>
    <row r="60" spans="1:4">
      <c r="A60">
        <v>159</v>
      </c>
      <c r="B60" t="s">
        <v>144</v>
      </c>
      <c r="C60" t="s">
        <v>28</v>
      </c>
      <c r="D60" t="s">
        <v>145</v>
      </c>
    </row>
    <row r="61" spans="1:4">
      <c r="A61">
        <v>160</v>
      </c>
      <c r="B61" t="s">
        <v>146</v>
      </c>
      <c r="C61" t="s">
        <v>28</v>
      </c>
      <c r="D61" t="s">
        <v>147</v>
      </c>
    </row>
    <row r="62" spans="1:4">
      <c r="A62">
        <v>161</v>
      </c>
      <c r="B62" t="s">
        <v>148</v>
      </c>
      <c r="C62" t="s">
        <v>28</v>
      </c>
      <c r="D62" t="s">
        <v>149</v>
      </c>
    </row>
    <row r="63" spans="1:4">
      <c r="A63">
        <v>162</v>
      </c>
      <c r="B63" t="s">
        <v>150</v>
      </c>
      <c r="C63" t="s">
        <v>28</v>
      </c>
      <c r="D63" t="s">
        <v>151</v>
      </c>
    </row>
    <row r="64" spans="1:4">
      <c r="A64">
        <v>163</v>
      </c>
      <c r="B64" t="s">
        <v>152</v>
      </c>
      <c r="C64" t="s">
        <v>28</v>
      </c>
      <c r="D64" t="s">
        <v>153</v>
      </c>
    </row>
    <row r="65" spans="1:4">
      <c r="A65">
        <v>164</v>
      </c>
      <c r="B65" t="s">
        <v>154</v>
      </c>
      <c r="C65" t="s">
        <v>28</v>
      </c>
      <c r="D65" t="s">
        <v>155</v>
      </c>
    </row>
    <row r="66" spans="1:4">
      <c r="A66">
        <v>165</v>
      </c>
      <c r="B66" t="s">
        <v>156</v>
      </c>
      <c r="C66" t="s">
        <v>28</v>
      </c>
      <c r="D66" t="s">
        <v>157</v>
      </c>
    </row>
    <row r="67" spans="1:4">
      <c r="A67">
        <v>166</v>
      </c>
      <c r="B67" t="s">
        <v>158</v>
      </c>
      <c r="C67" t="s">
        <v>28</v>
      </c>
      <c r="D67" t="s">
        <v>159</v>
      </c>
    </row>
    <row r="68" spans="1:4">
      <c r="A68">
        <v>167</v>
      </c>
      <c r="B68" t="s">
        <v>160</v>
      </c>
      <c r="C68" t="s">
        <v>28</v>
      </c>
      <c r="D68" t="s">
        <v>161</v>
      </c>
    </row>
    <row r="69" spans="1:4">
      <c r="A69">
        <v>168</v>
      </c>
      <c r="B69" t="s">
        <v>162</v>
      </c>
      <c r="C69" t="s">
        <v>28</v>
      </c>
      <c r="D69" t="s">
        <v>163</v>
      </c>
    </row>
    <row r="70" spans="1:4">
      <c r="A70">
        <v>169</v>
      </c>
      <c r="B70" t="s">
        <v>164</v>
      </c>
      <c r="C70" t="s">
        <v>28</v>
      </c>
      <c r="D70" t="s">
        <v>165</v>
      </c>
    </row>
    <row r="71" spans="1:4">
      <c r="A71">
        <v>170</v>
      </c>
      <c r="B71" t="s">
        <v>166</v>
      </c>
      <c r="C71" t="s">
        <v>28</v>
      </c>
      <c r="D71" t="s">
        <v>167</v>
      </c>
    </row>
    <row r="72" spans="1:4">
      <c r="A72">
        <v>171</v>
      </c>
      <c r="B72" t="s">
        <v>168</v>
      </c>
      <c r="C72" t="s">
        <v>28</v>
      </c>
      <c r="D72" t="s">
        <v>167</v>
      </c>
    </row>
    <row r="73" spans="1:4">
      <c r="A73">
        <v>172</v>
      </c>
      <c r="B73" t="s">
        <v>169</v>
      </c>
      <c r="C73" t="s">
        <v>28</v>
      </c>
      <c r="D73" t="s">
        <v>170</v>
      </c>
    </row>
    <row r="74" spans="1:4">
      <c r="A74">
        <v>173</v>
      </c>
      <c r="B74" t="s">
        <v>171</v>
      </c>
      <c r="C74" t="s">
        <v>28</v>
      </c>
      <c r="D74" t="s">
        <v>172</v>
      </c>
    </row>
    <row r="75" spans="1:4">
      <c r="A75">
        <v>174</v>
      </c>
      <c r="B75" t="s">
        <v>173</v>
      </c>
      <c r="C75" t="s">
        <v>28</v>
      </c>
      <c r="D75" t="s">
        <v>174</v>
      </c>
    </row>
    <row r="76" spans="1:4">
      <c r="A76">
        <v>175</v>
      </c>
      <c r="B76" t="s">
        <v>175</v>
      </c>
      <c r="C76" t="s">
        <v>28</v>
      </c>
      <c r="D76" t="s">
        <v>176</v>
      </c>
    </row>
    <row r="77" spans="1:4">
      <c r="A77">
        <v>176</v>
      </c>
      <c r="B77" t="s">
        <v>177</v>
      </c>
      <c r="C77" t="s">
        <v>28</v>
      </c>
      <c r="D77" t="s">
        <v>178</v>
      </c>
    </row>
    <row r="78" spans="1:4">
      <c r="A78">
        <v>177</v>
      </c>
      <c r="B78" t="s">
        <v>179</v>
      </c>
      <c r="C78" t="s">
        <v>28</v>
      </c>
      <c r="D78" t="s">
        <v>180</v>
      </c>
    </row>
    <row r="79" spans="1:4">
      <c r="A79">
        <v>178</v>
      </c>
      <c r="B79" t="s">
        <v>181</v>
      </c>
      <c r="C79" t="s">
        <v>28</v>
      </c>
      <c r="D79" t="s">
        <v>182</v>
      </c>
    </row>
    <row r="80" spans="1:4">
      <c r="A80">
        <v>179</v>
      </c>
      <c r="B80" t="s">
        <v>183</v>
      </c>
      <c r="C80" t="s">
        <v>28</v>
      </c>
      <c r="D80" t="s">
        <v>184</v>
      </c>
    </row>
    <row r="81" spans="1:4">
      <c r="A81">
        <v>180</v>
      </c>
      <c r="B81" t="s">
        <v>185</v>
      </c>
      <c r="C81" t="s">
        <v>28</v>
      </c>
      <c r="D81" t="s">
        <v>186</v>
      </c>
    </row>
    <row r="82" spans="1:4">
      <c r="A82">
        <v>181</v>
      </c>
      <c r="B82" t="s">
        <v>187</v>
      </c>
      <c r="C82" t="s">
        <v>28</v>
      </c>
      <c r="D82" t="s">
        <v>188</v>
      </c>
    </row>
    <row r="83" spans="1:4">
      <c r="A83">
        <v>182</v>
      </c>
      <c r="B83" t="s">
        <v>189</v>
      </c>
      <c r="C83" t="s">
        <v>28</v>
      </c>
      <c r="D83" t="s">
        <v>190</v>
      </c>
    </row>
    <row r="84" spans="1:4">
      <c r="A84">
        <v>183</v>
      </c>
      <c r="B84" t="s">
        <v>191</v>
      </c>
      <c r="C84" t="s">
        <v>28</v>
      </c>
      <c r="D84" t="s">
        <v>192</v>
      </c>
    </row>
    <row r="85" spans="1:4">
      <c r="A85">
        <v>184</v>
      </c>
      <c r="B85" t="s">
        <v>193</v>
      </c>
      <c r="C85" t="s">
        <v>28</v>
      </c>
      <c r="D85" t="s">
        <v>194</v>
      </c>
    </row>
    <row r="86" spans="1:4">
      <c r="A86">
        <v>185</v>
      </c>
      <c r="B86" t="s">
        <v>195</v>
      </c>
      <c r="C86" t="s">
        <v>28</v>
      </c>
      <c r="D86" t="s">
        <v>196</v>
      </c>
    </row>
    <row r="87" spans="1:4">
      <c r="A87">
        <v>186</v>
      </c>
      <c r="B87" t="s">
        <v>197</v>
      </c>
      <c r="C87" t="s">
        <v>28</v>
      </c>
      <c r="D87" t="s">
        <v>198</v>
      </c>
    </row>
    <row r="88" spans="1:4">
      <c r="A88">
        <v>187</v>
      </c>
      <c r="B88" t="s">
        <v>199</v>
      </c>
      <c r="C88" t="s">
        <v>28</v>
      </c>
      <c r="D88" t="s">
        <v>200</v>
      </c>
    </row>
    <row r="89" spans="1:4">
      <c r="A89">
        <v>188</v>
      </c>
      <c r="B89" t="s">
        <v>201</v>
      </c>
      <c r="C89" t="s">
        <v>28</v>
      </c>
      <c r="D89" t="s">
        <v>202</v>
      </c>
    </row>
    <row r="90" spans="1:4">
      <c r="A90">
        <v>189</v>
      </c>
      <c r="B90" t="s">
        <v>203</v>
      </c>
      <c r="C90" t="s">
        <v>28</v>
      </c>
      <c r="D90" t="s">
        <v>204</v>
      </c>
    </row>
    <row r="91" spans="1:4">
      <c r="A91">
        <v>190</v>
      </c>
      <c r="B91" t="s">
        <v>205</v>
      </c>
      <c r="C91" t="s">
        <v>28</v>
      </c>
      <c r="D91" t="s">
        <v>206</v>
      </c>
    </row>
    <row r="92" spans="1:4">
      <c r="A92">
        <v>191</v>
      </c>
      <c r="B92" t="s">
        <v>207</v>
      </c>
      <c r="C92" t="s">
        <v>28</v>
      </c>
      <c r="D92" t="s">
        <v>208</v>
      </c>
    </row>
    <row r="93" spans="1:4">
      <c r="A93">
        <v>192</v>
      </c>
      <c r="B93" t="s">
        <v>209</v>
      </c>
      <c r="C93" t="s">
        <v>28</v>
      </c>
      <c r="D93" t="s">
        <v>210</v>
      </c>
    </row>
    <row r="94" spans="1:4">
      <c r="A94">
        <v>193</v>
      </c>
      <c r="B94" t="s">
        <v>211</v>
      </c>
      <c r="C94" t="s">
        <v>28</v>
      </c>
      <c r="D94" t="s">
        <v>212</v>
      </c>
    </row>
    <row r="95" spans="1:4">
      <c r="A95">
        <v>194</v>
      </c>
      <c r="B95" t="s">
        <v>213</v>
      </c>
      <c r="C95" t="s">
        <v>28</v>
      </c>
      <c r="D95" t="s">
        <v>214</v>
      </c>
    </row>
    <row r="96" spans="1:4">
      <c r="A96">
        <v>195</v>
      </c>
      <c r="B96" t="s">
        <v>215</v>
      </c>
      <c r="C96" t="s">
        <v>28</v>
      </c>
      <c r="D96" t="s">
        <v>216</v>
      </c>
    </row>
    <row r="97" spans="1:4">
      <c r="A97">
        <v>196</v>
      </c>
      <c r="B97" t="s">
        <v>217</v>
      </c>
      <c r="C97" t="s">
        <v>28</v>
      </c>
      <c r="D97" t="s">
        <v>218</v>
      </c>
    </row>
    <row r="98" spans="1:4">
      <c r="A98">
        <v>197</v>
      </c>
      <c r="B98" t="s">
        <v>219</v>
      </c>
      <c r="C98" t="s">
        <v>28</v>
      </c>
      <c r="D98" t="s">
        <v>220</v>
      </c>
    </row>
    <row r="99" spans="1:4">
      <c r="A99">
        <v>198</v>
      </c>
      <c r="B99" t="s">
        <v>221</v>
      </c>
      <c r="C99" t="s">
        <v>28</v>
      </c>
      <c r="D99" t="s">
        <v>222</v>
      </c>
    </row>
    <row r="100" spans="1:4">
      <c r="A100">
        <v>199</v>
      </c>
      <c r="B100" t="s">
        <v>223</v>
      </c>
      <c r="C100" t="s">
        <v>28</v>
      </c>
      <c r="D100" t="s">
        <v>224</v>
      </c>
    </row>
    <row r="101" spans="1:4">
      <c r="A101">
        <v>200</v>
      </c>
      <c r="B101" t="s">
        <v>225</v>
      </c>
      <c r="C101" t="s">
        <v>28</v>
      </c>
      <c r="D101" t="s">
        <v>226</v>
      </c>
    </row>
    <row r="102" spans="1:4">
      <c r="A102">
        <v>201</v>
      </c>
      <c r="B102" t="s">
        <v>227</v>
      </c>
      <c r="C102" t="s">
        <v>28</v>
      </c>
      <c r="D102" t="s">
        <v>228</v>
      </c>
    </row>
    <row r="103" spans="1:4">
      <c r="A103">
        <v>202</v>
      </c>
      <c r="B103" t="s">
        <v>229</v>
      </c>
      <c r="C103" t="s">
        <v>28</v>
      </c>
      <c r="D103" t="s">
        <v>230</v>
      </c>
    </row>
    <row r="104" spans="1:4">
      <c r="A104">
        <v>203</v>
      </c>
      <c r="B104" t="s">
        <v>231</v>
      </c>
      <c r="C104" t="s">
        <v>28</v>
      </c>
      <c r="D104" t="s">
        <v>232</v>
      </c>
    </row>
    <row r="105" spans="1:4">
      <c r="A105">
        <v>204</v>
      </c>
      <c r="B105" t="s">
        <v>233</v>
      </c>
      <c r="C105" t="s">
        <v>28</v>
      </c>
      <c r="D105" t="s">
        <v>234</v>
      </c>
    </row>
    <row r="106" spans="1:4">
      <c r="A106">
        <v>205</v>
      </c>
      <c r="B106" t="s">
        <v>235</v>
      </c>
      <c r="C106" t="s">
        <v>28</v>
      </c>
      <c r="D106" t="s">
        <v>236</v>
      </c>
    </row>
    <row r="107" spans="1:4">
      <c r="A107">
        <v>206</v>
      </c>
      <c r="B107" t="s">
        <v>237</v>
      </c>
      <c r="C107" t="s">
        <v>28</v>
      </c>
      <c r="D107" t="s">
        <v>238</v>
      </c>
    </row>
    <row r="108" spans="1:4">
      <c r="A108">
        <v>207</v>
      </c>
      <c r="B108" t="s">
        <v>239</v>
      </c>
      <c r="C108" t="s">
        <v>28</v>
      </c>
      <c r="D108" t="s">
        <v>240</v>
      </c>
    </row>
    <row r="109" spans="1:4">
      <c r="A109">
        <v>208</v>
      </c>
      <c r="B109" t="s">
        <v>241</v>
      </c>
      <c r="C109" t="s">
        <v>28</v>
      </c>
      <c r="D109" t="s">
        <v>242</v>
      </c>
    </row>
    <row r="110" spans="1:4">
      <c r="A110">
        <v>209</v>
      </c>
      <c r="B110" t="s">
        <v>243</v>
      </c>
      <c r="C110" t="s">
        <v>28</v>
      </c>
      <c r="D110" t="s">
        <v>244</v>
      </c>
    </row>
    <row r="111" spans="1:4">
      <c r="A111">
        <v>210</v>
      </c>
      <c r="B111" t="s">
        <v>245</v>
      </c>
      <c r="C111" t="s">
        <v>28</v>
      </c>
      <c r="D111" t="s">
        <v>246</v>
      </c>
    </row>
    <row r="112" spans="1:4">
      <c r="A112">
        <v>211</v>
      </c>
      <c r="B112" t="s">
        <v>247</v>
      </c>
      <c r="C112" t="s">
        <v>28</v>
      </c>
      <c r="D112" t="s">
        <v>248</v>
      </c>
    </row>
    <row r="113" spans="1:4">
      <c r="A113">
        <v>212</v>
      </c>
      <c r="B113" t="s">
        <v>249</v>
      </c>
      <c r="C113" t="s">
        <v>28</v>
      </c>
      <c r="D113" t="s">
        <v>250</v>
      </c>
    </row>
    <row r="114" spans="1:4">
      <c r="A114">
        <v>213</v>
      </c>
      <c r="B114" t="s">
        <v>251</v>
      </c>
      <c r="C114" t="s">
        <v>28</v>
      </c>
      <c r="D114" t="s">
        <v>252</v>
      </c>
    </row>
    <row r="115" spans="1:4">
      <c r="A115">
        <v>215</v>
      </c>
      <c r="B115" t="s">
        <v>253</v>
      </c>
      <c r="C115" t="s">
        <v>28</v>
      </c>
      <c r="D115" t="s">
        <v>254</v>
      </c>
    </row>
    <row r="116" spans="1:4">
      <c r="A116">
        <v>216</v>
      </c>
      <c r="B116" t="s">
        <v>255</v>
      </c>
      <c r="C116" t="s">
        <v>28</v>
      </c>
      <c r="D116" t="s">
        <v>256</v>
      </c>
    </row>
    <row r="117" spans="1:4">
      <c r="A117">
        <v>217</v>
      </c>
      <c r="B117" t="s">
        <v>257</v>
      </c>
      <c r="C117" t="s">
        <v>28</v>
      </c>
      <c r="D117" t="s">
        <v>258</v>
      </c>
    </row>
    <row r="118" spans="1:4">
      <c r="A118">
        <v>218</v>
      </c>
      <c r="B118" t="s">
        <v>259</v>
      </c>
      <c r="C118" t="s">
        <v>28</v>
      </c>
      <c r="D118" t="s">
        <v>260</v>
      </c>
    </row>
    <row r="119" spans="1:4">
      <c r="A119">
        <v>219</v>
      </c>
      <c r="B119" t="s">
        <v>1042</v>
      </c>
      <c r="C119" t="s">
        <v>28</v>
      </c>
      <c r="D119" t="s">
        <v>261</v>
      </c>
    </row>
    <row r="120" spans="1:4">
      <c r="A120">
        <v>220</v>
      </c>
      <c r="B120" t="s">
        <v>262</v>
      </c>
      <c r="C120" t="s">
        <v>28</v>
      </c>
      <c r="D120" t="s">
        <v>263</v>
      </c>
    </row>
    <row r="121" spans="1:4">
      <c r="A121">
        <v>221</v>
      </c>
      <c r="B121" t="s">
        <v>264</v>
      </c>
      <c r="C121" t="s">
        <v>28</v>
      </c>
      <c r="D121" t="s">
        <v>265</v>
      </c>
    </row>
    <row r="122" spans="1:4">
      <c r="A122">
        <v>222</v>
      </c>
      <c r="B122" t="s">
        <v>266</v>
      </c>
      <c r="C122" t="s">
        <v>28</v>
      </c>
      <c r="D122" t="s">
        <v>267</v>
      </c>
    </row>
    <row r="123" spans="1:4">
      <c r="A123">
        <v>223</v>
      </c>
      <c r="B123" t="s">
        <v>268</v>
      </c>
      <c r="C123" t="s">
        <v>28</v>
      </c>
      <c r="D123" t="s">
        <v>269</v>
      </c>
    </row>
    <row r="124" spans="1:4">
      <c r="A124">
        <v>224</v>
      </c>
      <c r="B124" t="s">
        <v>270</v>
      </c>
      <c r="C124" t="s">
        <v>28</v>
      </c>
      <c r="D124" t="s">
        <v>271</v>
      </c>
    </row>
    <row r="125" spans="1:4">
      <c r="A125">
        <v>225</v>
      </c>
      <c r="B125" t="s">
        <v>272</v>
      </c>
      <c r="C125" t="s">
        <v>28</v>
      </c>
      <c r="D125" t="s">
        <v>273</v>
      </c>
    </row>
    <row r="126" spans="1:4">
      <c r="A126">
        <v>226</v>
      </c>
      <c r="B126" t="s">
        <v>274</v>
      </c>
      <c r="C126" t="s">
        <v>28</v>
      </c>
      <c r="D126" t="s">
        <v>275</v>
      </c>
    </row>
    <row r="127" spans="1:4">
      <c r="A127">
        <v>227</v>
      </c>
      <c r="B127" t="s">
        <v>276</v>
      </c>
      <c r="C127" t="s">
        <v>28</v>
      </c>
      <c r="D127" t="s">
        <v>277</v>
      </c>
    </row>
    <row r="128" spans="1:4">
      <c r="A128">
        <v>228</v>
      </c>
      <c r="B128" t="s">
        <v>278</v>
      </c>
      <c r="C128" t="s">
        <v>28</v>
      </c>
      <c r="D128" t="s">
        <v>279</v>
      </c>
    </row>
    <row r="129" spans="1:4">
      <c r="A129">
        <v>229</v>
      </c>
      <c r="B129" t="s">
        <v>280</v>
      </c>
      <c r="C129" t="s">
        <v>28</v>
      </c>
      <c r="D129" t="s">
        <v>281</v>
      </c>
    </row>
    <row r="130" spans="1:4">
      <c r="A130">
        <v>230</v>
      </c>
      <c r="B130" t="s">
        <v>282</v>
      </c>
      <c r="C130" t="s">
        <v>28</v>
      </c>
      <c r="D130" t="s">
        <v>283</v>
      </c>
    </row>
    <row r="131" spans="1:4">
      <c r="A131">
        <v>231</v>
      </c>
      <c r="B131" t="s">
        <v>284</v>
      </c>
      <c r="C131" t="s">
        <v>28</v>
      </c>
      <c r="D131" t="s">
        <v>285</v>
      </c>
    </row>
    <row r="132" spans="1:4">
      <c r="A132">
        <v>232</v>
      </c>
      <c r="B132" t="s">
        <v>286</v>
      </c>
      <c r="C132" t="s">
        <v>28</v>
      </c>
      <c r="D132" t="s">
        <v>287</v>
      </c>
    </row>
    <row r="133" spans="1:4">
      <c r="A133">
        <v>233</v>
      </c>
      <c r="B133" t="s">
        <v>288</v>
      </c>
      <c r="C133" t="s">
        <v>28</v>
      </c>
      <c r="D133" t="s">
        <v>289</v>
      </c>
    </row>
    <row r="134" spans="1:4">
      <c r="A134">
        <v>234</v>
      </c>
      <c r="B134" t="s">
        <v>290</v>
      </c>
      <c r="C134" t="s">
        <v>28</v>
      </c>
      <c r="D134" t="s">
        <v>291</v>
      </c>
    </row>
    <row r="135" spans="1:4">
      <c r="A135">
        <v>236</v>
      </c>
      <c r="B135" t="s">
        <v>292</v>
      </c>
      <c r="C135" t="s">
        <v>28</v>
      </c>
      <c r="D135" t="s">
        <v>293</v>
      </c>
    </row>
    <row r="136" spans="1:4">
      <c r="A136">
        <v>237</v>
      </c>
      <c r="B136" t="s">
        <v>294</v>
      </c>
      <c r="C136" t="s">
        <v>28</v>
      </c>
      <c r="D136" t="s">
        <v>295</v>
      </c>
    </row>
    <row r="137" spans="1:4">
      <c r="A137">
        <v>238</v>
      </c>
      <c r="B137" t="s">
        <v>296</v>
      </c>
      <c r="C137" t="s">
        <v>28</v>
      </c>
      <c r="D137" t="s">
        <v>297</v>
      </c>
    </row>
    <row r="138" spans="1:4">
      <c r="A138">
        <v>239</v>
      </c>
      <c r="B138" t="s">
        <v>298</v>
      </c>
      <c r="C138" t="s">
        <v>28</v>
      </c>
      <c r="D138" t="s">
        <v>299</v>
      </c>
    </row>
    <row r="139" spans="1:4">
      <c r="A139">
        <v>240</v>
      </c>
      <c r="B139" t="s">
        <v>300</v>
      </c>
      <c r="C139" t="s">
        <v>28</v>
      </c>
      <c r="D139" t="s">
        <v>301</v>
      </c>
    </row>
    <row r="140" spans="1:4">
      <c r="A140">
        <v>241</v>
      </c>
      <c r="B140" t="s">
        <v>302</v>
      </c>
      <c r="C140" t="s">
        <v>28</v>
      </c>
      <c r="D140" t="s">
        <v>303</v>
      </c>
    </row>
    <row r="141" spans="1:4">
      <c r="A141">
        <v>242</v>
      </c>
      <c r="B141" t="s">
        <v>304</v>
      </c>
      <c r="C141" t="s">
        <v>28</v>
      </c>
      <c r="D141" t="s">
        <v>305</v>
      </c>
    </row>
    <row r="142" spans="1:4">
      <c r="A142">
        <v>243</v>
      </c>
      <c r="B142" t="s">
        <v>306</v>
      </c>
      <c r="C142" t="s">
        <v>28</v>
      </c>
      <c r="D142" t="s">
        <v>307</v>
      </c>
    </row>
    <row r="143" spans="1:4">
      <c r="A143">
        <v>244</v>
      </c>
      <c r="B143" t="s">
        <v>308</v>
      </c>
      <c r="C143" t="s">
        <v>28</v>
      </c>
      <c r="D143" t="s">
        <v>309</v>
      </c>
    </row>
    <row r="144" spans="1:4">
      <c r="A144">
        <v>245</v>
      </c>
      <c r="B144" t="s">
        <v>1043</v>
      </c>
      <c r="C144" t="s">
        <v>28</v>
      </c>
      <c r="D144" t="s">
        <v>984</v>
      </c>
    </row>
    <row r="145" spans="1:4">
      <c r="A145">
        <v>246</v>
      </c>
      <c r="B145" t="s">
        <v>1044</v>
      </c>
      <c r="C145" t="s">
        <v>28</v>
      </c>
      <c r="D145" t="s">
        <v>984</v>
      </c>
    </row>
    <row r="146" spans="1:4">
      <c r="A146">
        <v>247</v>
      </c>
      <c r="B146" t="s">
        <v>310</v>
      </c>
      <c r="C146" t="s">
        <v>28</v>
      </c>
      <c r="D146" t="s">
        <v>311</v>
      </c>
    </row>
    <row r="147" spans="1:4">
      <c r="A147">
        <v>248</v>
      </c>
      <c r="B147" t="s">
        <v>312</v>
      </c>
      <c r="C147" t="s">
        <v>28</v>
      </c>
      <c r="D147" t="s">
        <v>313</v>
      </c>
    </row>
    <row r="148" spans="1:4">
      <c r="A148">
        <v>249</v>
      </c>
      <c r="B148" t="s">
        <v>314</v>
      </c>
      <c r="C148" t="s">
        <v>28</v>
      </c>
      <c r="D148" t="s">
        <v>315</v>
      </c>
    </row>
    <row r="149" spans="1:4">
      <c r="A149">
        <v>250</v>
      </c>
      <c r="B149" t="s">
        <v>316</v>
      </c>
      <c r="C149" t="s">
        <v>28</v>
      </c>
      <c r="D149" t="s">
        <v>317</v>
      </c>
    </row>
    <row r="150" spans="1:4">
      <c r="A150">
        <v>251</v>
      </c>
      <c r="B150" t="s">
        <v>318</v>
      </c>
      <c r="C150" t="s">
        <v>28</v>
      </c>
      <c r="D150" t="s">
        <v>319</v>
      </c>
    </row>
    <row r="151" spans="1:4">
      <c r="A151">
        <v>252</v>
      </c>
      <c r="B151" t="s">
        <v>320</v>
      </c>
      <c r="C151" t="s">
        <v>28</v>
      </c>
      <c r="D151" t="s">
        <v>321</v>
      </c>
    </row>
    <row r="152" spans="1:4">
      <c r="A152">
        <v>253</v>
      </c>
      <c r="B152" t="s">
        <v>1045</v>
      </c>
      <c r="C152" t="s">
        <v>28</v>
      </c>
      <c r="D152" t="s">
        <v>1046</v>
      </c>
    </row>
    <row r="153" spans="1:4">
      <c r="A153">
        <v>254</v>
      </c>
      <c r="B153" t="s">
        <v>1047</v>
      </c>
      <c r="C153" t="s">
        <v>28</v>
      </c>
      <c r="D153" t="s">
        <v>1046</v>
      </c>
    </row>
    <row r="154" spans="1:4">
      <c r="A154">
        <v>255</v>
      </c>
      <c r="B154" t="s">
        <v>1048</v>
      </c>
      <c r="C154" t="s">
        <v>28</v>
      </c>
      <c r="D154" t="s">
        <v>1046</v>
      </c>
    </row>
    <row r="155" spans="1:4">
      <c r="A155">
        <v>256</v>
      </c>
      <c r="B155" t="s">
        <v>322</v>
      </c>
      <c r="C155" t="s">
        <v>28</v>
      </c>
      <c r="D155" t="s">
        <v>323</v>
      </c>
    </row>
    <row r="156" spans="1:4">
      <c r="A156">
        <v>257</v>
      </c>
      <c r="B156" t="s">
        <v>324</v>
      </c>
      <c r="C156" t="s">
        <v>28</v>
      </c>
      <c r="D156" t="s">
        <v>325</v>
      </c>
    </row>
    <row r="157" spans="1:4">
      <c r="A157">
        <v>258</v>
      </c>
      <c r="B157" t="s">
        <v>1049</v>
      </c>
      <c r="C157" t="s">
        <v>28</v>
      </c>
      <c r="D157" t="s">
        <v>1046</v>
      </c>
    </row>
    <row r="158" spans="1:4">
      <c r="A158">
        <v>259</v>
      </c>
      <c r="B158" t="s">
        <v>326</v>
      </c>
      <c r="C158" t="s">
        <v>28</v>
      </c>
      <c r="D158" t="s">
        <v>327</v>
      </c>
    </row>
    <row r="159" spans="1:4">
      <c r="A159">
        <v>260</v>
      </c>
      <c r="B159" t="s">
        <v>328</v>
      </c>
      <c r="C159" t="s">
        <v>28</v>
      </c>
      <c r="D159" t="s">
        <v>329</v>
      </c>
    </row>
    <row r="160" spans="1:4">
      <c r="A160">
        <v>261</v>
      </c>
      <c r="B160" t="s">
        <v>330</v>
      </c>
      <c r="C160" t="s">
        <v>28</v>
      </c>
      <c r="D160" t="s">
        <v>331</v>
      </c>
    </row>
    <row r="161" spans="1:4">
      <c r="A161">
        <v>262</v>
      </c>
      <c r="B161" t="s">
        <v>332</v>
      </c>
      <c r="C161" t="s">
        <v>28</v>
      </c>
      <c r="D161" t="s">
        <v>333</v>
      </c>
    </row>
    <row r="162" spans="1:4">
      <c r="A162">
        <v>263</v>
      </c>
      <c r="B162" t="s">
        <v>334</v>
      </c>
      <c r="C162" t="s">
        <v>28</v>
      </c>
      <c r="D162" t="s">
        <v>335</v>
      </c>
    </row>
    <row r="163" spans="1:4">
      <c r="A163">
        <v>264</v>
      </c>
      <c r="B163" t="s">
        <v>336</v>
      </c>
      <c r="C163" t="s">
        <v>28</v>
      </c>
      <c r="D163" t="s">
        <v>337</v>
      </c>
    </row>
    <row r="164" spans="1:4">
      <c r="A164">
        <v>265</v>
      </c>
      <c r="B164" t="s">
        <v>338</v>
      </c>
      <c r="C164" t="s">
        <v>28</v>
      </c>
      <c r="D164" t="s">
        <v>339</v>
      </c>
    </row>
    <row r="165" spans="1:4">
      <c r="A165">
        <v>266</v>
      </c>
      <c r="B165" t="s">
        <v>340</v>
      </c>
      <c r="C165" t="s">
        <v>28</v>
      </c>
      <c r="D165" t="s">
        <v>341</v>
      </c>
    </row>
    <row r="166" spans="1:4">
      <c r="A166">
        <v>267</v>
      </c>
      <c r="B166" t="s">
        <v>342</v>
      </c>
      <c r="C166" t="s">
        <v>28</v>
      </c>
      <c r="D166" t="s">
        <v>343</v>
      </c>
    </row>
    <row r="167" spans="1:4">
      <c r="A167">
        <v>268</v>
      </c>
      <c r="B167" t="s">
        <v>344</v>
      </c>
      <c r="C167" t="s">
        <v>28</v>
      </c>
      <c r="D167" t="s">
        <v>345</v>
      </c>
    </row>
    <row r="168" spans="1:4">
      <c r="A168">
        <v>271</v>
      </c>
      <c r="B168" t="s">
        <v>346</v>
      </c>
      <c r="C168" t="s">
        <v>28</v>
      </c>
      <c r="D168" t="s">
        <v>347</v>
      </c>
    </row>
    <row r="169" spans="1:4">
      <c r="A169">
        <v>301</v>
      </c>
      <c r="B169" t="s">
        <v>348</v>
      </c>
      <c r="C169" t="s">
        <v>349</v>
      </c>
      <c r="D169" t="s">
        <v>350</v>
      </c>
    </row>
    <row r="170" spans="1:4">
      <c r="A170">
        <v>302</v>
      </c>
      <c r="B170" t="s">
        <v>351</v>
      </c>
      <c r="C170" t="s">
        <v>349</v>
      </c>
      <c r="D170" t="s">
        <v>352</v>
      </c>
    </row>
    <row r="171" spans="1:4">
      <c r="A171">
        <v>303</v>
      </c>
      <c r="B171" t="s">
        <v>353</v>
      </c>
      <c r="C171" t="s">
        <v>349</v>
      </c>
      <c r="D171" t="s">
        <v>354</v>
      </c>
    </row>
    <row r="172" spans="1:4">
      <c r="A172">
        <v>304</v>
      </c>
      <c r="B172" t="s">
        <v>355</v>
      </c>
      <c r="C172" t="s">
        <v>349</v>
      </c>
      <c r="D172" t="s">
        <v>356</v>
      </c>
    </row>
    <row r="173" spans="1:4">
      <c r="A173">
        <v>305</v>
      </c>
      <c r="B173" t="s">
        <v>357</v>
      </c>
      <c r="C173" t="s">
        <v>349</v>
      </c>
      <c r="D173" t="s">
        <v>358</v>
      </c>
    </row>
    <row r="174" spans="1:4">
      <c r="A174">
        <v>306</v>
      </c>
      <c r="B174" t="s">
        <v>359</v>
      </c>
      <c r="C174" t="s">
        <v>349</v>
      </c>
      <c r="D174" t="s">
        <v>360</v>
      </c>
    </row>
    <row r="175" spans="1:4">
      <c r="A175">
        <v>307</v>
      </c>
      <c r="B175" t="s">
        <v>361</v>
      </c>
      <c r="C175" t="s">
        <v>349</v>
      </c>
      <c r="D175" t="s">
        <v>362</v>
      </c>
    </row>
    <row r="176" spans="1:4">
      <c r="A176">
        <v>308</v>
      </c>
      <c r="B176" t="s">
        <v>363</v>
      </c>
      <c r="C176" t="s">
        <v>349</v>
      </c>
      <c r="D176" t="s">
        <v>364</v>
      </c>
    </row>
    <row r="177" spans="1:4">
      <c r="A177">
        <v>309</v>
      </c>
      <c r="B177" t="s">
        <v>365</v>
      </c>
      <c r="C177" t="s">
        <v>349</v>
      </c>
      <c r="D177" t="s">
        <v>366</v>
      </c>
    </row>
    <row r="178" spans="1:4">
      <c r="A178">
        <v>310</v>
      </c>
      <c r="B178" t="s">
        <v>367</v>
      </c>
      <c r="C178" t="s">
        <v>349</v>
      </c>
      <c r="D178" t="s">
        <v>368</v>
      </c>
    </row>
    <row r="179" spans="1:4">
      <c r="A179">
        <v>311</v>
      </c>
      <c r="B179" t="s">
        <v>369</v>
      </c>
      <c r="C179" t="s">
        <v>349</v>
      </c>
      <c r="D179" t="s">
        <v>370</v>
      </c>
    </row>
    <row r="180" spans="1:4">
      <c r="A180">
        <v>312</v>
      </c>
      <c r="B180" t="s">
        <v>371</v>
      </c>
      <c r="C180" t="s">
        <v>349</v>
      </c>
      <c r="D180" t="s">
        <v>372</v>
      </c>
    </row>
    <row r="181" spans="1:4">
      <c r="A181">
        <v>313</v>
      </c>
      <c r="B181" t="s">
        <v>373</v>
      </c>
      <c r="C181" t="s">
        <v>349</v>
      </c>
      <c r="D181" t="s">
        <v>374</v>
      </c>
    </row>
    <row r="182" spans="1:4">
      <c r="A182">
        <v>314</v>
      </c>
      <c r="B182" t="s">
        <v>375</v>
      </c>
      <c r="C182" t="s">
        <v>349</v>
      </c>
      <c r="D182" t="s">
        <v>376</v>
      </c>
    </row>
    <row r="183" spans="1:4">
      <c r="A183">
        <v>315</v>
      </c>
      <c r="B183" t="s">
        <v>377</v>
      </c>
      <c r="C183" t="s">
        <v>349</v>
      </c>
      <c r="D183" t="s">
        <v>378</v>
      </c>
    </row>
    <row r="184" spans="1:4">
      <c r="A184">
        <v>316</v>
      </c>
      <c r="B184" t="s">
        <v>379</v>
      </c>
      <c r="C184" t="s">
        <v>349</v>
      </c>
      <c r="D184" t="s">
        <v>380</v>
      </c>
    </row>
    <row r="185" spans="1:4">
      <c r="A185">
        <v>317</v>
      </c>
      <c r="B185" t="s">
        <v>381</v>
      </c>
      <c r="C185" t="s">
        <v>349</v>
      </c>
      <c r="D185" t="s">
        <v>382</v>
      </c>
    </row>
    <row r="186" spans="1:4">
      <c r="A186">
        <v>318</v>
      </c>
      <c r="B186" t="s">
        <v>383</v>
      </c>
      <c r="C186" t="s">
        <v>349</v>
      </c>
      <c r="D186" t="s">
        <v>384</v>
      </c>
    </row>
    <row r="187" spans="1:4">
      <c r="A187">
        <v>319</v>
      </c>
      <c r="B187" t="s">
        <v>385</v>
      </c>
      <c r="C187" t="s">
        <v>349</v>
      </c>
      <c r="D187" t="s">
        <v>386</v>
      </c>
    </row>
    <row r="188" spans="1:4">
      <c r="A188">
        <v>320</v>
      </c>
      <c r="B188" t="s">
        <v>387</v>
      </c>
      <c r="C188" t="s">
        <v>349</v>
      </c>
      <c r="D188" t="s">
        <v>388</v>
      </c>
    </row>
    <row r="189" spans="1:4">
      <c r="A189">
        <v>321</v>
      </c>
      <c r="B189" t="s">
        <v>389</v>
      </c>
      <c r="C189" t="s">
        <v>349</v>
      </c>
      <c r="D189" t="s">
        <v>390</v>
      </c>
    </row>
    <row r="190" spans="1:4">
      <c r="A190">
        <v>322</v>
      </c>
      <c r="B190" t="s">
        <v>391</v>
      </c>
      <c r="C190" t="s">
        <v>349</v>
      </c>
      <c r="D190">
        <v>0</v>
      </c>
    </row>
    <row r="191" spans="1:4">
      <c r="A191">
        <v>323</v>
      </c>
      <c r="B191" t="s">
        <v>392</v>
      </c>
      <c r="C191" t="s">
        <v>349</v>
      </c>
      <c r="D191" t="s">
        <v>393</v>
      </c>
    </row>
    <row r="192" spans="1:4">
      <c r="A192">
        <v>324</v>
      </c>
      <c r="B192" t="s">
        <v>394</v>
      </c>
      <c r="C192" t="s">
        <v>349</v>
      </c>
      <c r="D192" t="s">
        <v>395</v>
      </c>
    </row>
    <row r="193" spans="1:4">
      <c r="A193">
        <v>325</v>
      </c>
      <c r="B193" t="s">
        <v>396</v>
      </c>
      <c r="C193" t="s">
        <v>349</v>
      </c>
      <c r="D193" t="s">
        <v>397</v>
      </c>
    </row>
    <row r="194" spans="1:4">
      <c r="A194">
        <v>326</v>
      </c>
      <c r="B194" t="s">
        <v>398</v>
      </c>
      <c r="C194" t="s">
        <v>349</v>
      </c>
      <c r="D194" t="s">
        <v>399</v>
      </c>
    </row>
    <row r="195" spans="1:4">
      <c r="A195">
        <v>327</v>
      </c>
      <c r="B195" t="s">
        <v>400</v>
      </c>
      <c r="C195" t="s">
        <v>349</v>
      </c>
      <c r="D195" t="s">
        <v>401</v>
      </c>
    </row>
    <row r="196" spans="1:4">
      <c r="A196">
        <v>328</v>
      </c>
      <c r="B196" t="s">
        <v>402</v>
      </c>
      <c r="C196" t="s">
        <v>349</v>
      </c>
      <c r="D196" t="s">
        <v>403</v>
      </c>
    </row>
    <row r="197" spans="1:4">
      <c r="A197">
        <v>329</v>
      </c>
      <c r="B197" t="s">
        <v>404</v>
      </c>
      <c r="C197" t="s">
        <v>349</v>
      </c>
      <c r="D197" t="s">
        <v>405</v>
      </c>
    </row>
    <row r="198" spans="1:4">
      <c r="A198">
        <v>330</v>
      </c>
      <c r="B198" t="s">
        <v>406</v>
      </c>
      <c r="C198" t="s">
        <v>349</v>
      </c>
      <c r="D198" t="s">
        <v>407</v>
      </c>
    </row>
    <row r="199" spans="1:4">
      <c r="A199">
        <v>331</v>
      </c>
      <c r="B199" t="s">
        <v>408</v>
      </c>
      <c r="C199" t="s">
        <v>349</v>
      </c>
      <c r="D199" t="s">
        <v>409</v>
      </c>
    </row>
    <row r="200" spans="1:4">
      <c r="A200">
        <v>332</v>
      </c>
      <c r="B200" t="s">
        <v>410</v>
      </c>
      <c r="C200" t="s">
        <v>349</v>
      </c>
      <c r="D200" t="s">
        <v>411</v>
      </c>
    </row>
    <row r="201" spans="1:4">
      <c r="A201">
        <v>333</v>
      </c>
      <c r="B201" t="s">
        <v>412</v>
      </c>
      <c r="C201" t="s">
        <v>349</v>
      </c>
      <c r="D201" t="s">
        <v>413</v>
      </c>
    </row>
    <row r="202" spans="1:4">
      <c r="A202">
        <v>334</v>
      </c>
      <c r="B202" t="s">
        <v>414</v>
      </c>
      <c r="C202" t="s">
        <v>349</v>
      </c>
      <c r="D202" t="s">
        <v>415</v>
      </c>
    </row>
    <row r="203" spans="1:4">
      <c r="A203">
        <v>335</v>
      </c>
      <c r="B203" t="s">
        <v>416</v>
      </c>
      <c r="C203" t="s">
        <v>349</v>
      </c>
      <c r="D203" t="s">
        <v>417</v>
      </c>
    </row>
    <row r="204" spans="1:4">
      <c r="A204">
        <v>336</v>
      </c>
      <c r="B204" t="s">
        <v>418</v>
      </c>
      <c r="C204" t="s">
        <v>349</v>
      </c>
      <c r="D204" t="s">
        <v>419</v>
      </c>
    </row>
    <row r="205" spans="1:4">
      <c r="A205">
        <v>337</v>
      </c>
      <c r="B205" t="s">
        <v>420</v>
      </c>
      <c r="C205" t="s">
        <v>349</v>
      </c>
      <c r="D205" t="s">
        <v>421</v>
      </c>
    </row>
    <row r="206" spans="1:4">
      <c r="A206">
        <v>338</v>
      </c>
      <c r="B206" t="s">
        <v>422</v>
      </c>
      <c r="C206" t="s">
        <v>349</v>
      </c>
      <c r="D206" t="s">
        <v>423</v>
      </c>
    </row>
    <row r="207" spans="1:4">
      <c r="A207">
        <v>339</v>
      </c>
      <c r="B207" t="s">
        <v>424</v>
      </c>
      <c r="C207" t="s">
        <v>349</v>
      </c>
      <c r="D207" t="s">
        <v>425</v>
      </c>
    </row>
    <row r="208" spans="1:4">
      <c r="A208">
        <v>340</v>
      </c>
      <c r="B208" t="s">
        <v>426</v>
      </c>
      <c r="C208" t="s">
        <v>349</v>
      </c>
      <c r="D208" t="s">
        <v>427</v>
      </c>
    </row>
    <row r="209" spans="1:4">
      <c r="A209">
        <v>341</v>
      </c>
      <c r="B209" t="s">
        <v>428</v>
      </c>
      <c r="C209" t="s">
        <v>349</v>
      </c>
      <c r="D209" t="s">
        <v>429</v>
      </c>
    </row>
    <row r="210" spans="1:4">
      <c r="A210">
        <v>342</v>
      </c>
      <c r="B210" t="s">
        <v>430</v>
      </c>
      <c r="C210" t="s">
        <v>349</v>
      </c>
      <c r="D210" t="s">
        <v>431</v>
      </c>
    </row>
    <row r="211" spans="1:4">
      <c r="A211">
        <v>343</v>
      </c>
      <c r="B211" t="s">
        <v>432</v>
      </c>
      <c r="C211" t="s">
        <v>349</v>
      </c>
      <c r="D211" t="s">
        <v>433</v>
      </c>
    </row>
    <row r="212" spans="1:4">
      <c r="A212">
        <v>344</v>
      </c>
      <c r="B212" t="s">
        <v>434</v>
      </c>
      <c r="C212" t="s">
        <v>349</v>
      </c>
      <c r="D212" t="s">
        <v>435</v>
      </c>
    </row>
    <row r="213" spans="1:4">
      <c r="A213">
        <v>345</v>
      </c>
      <c r="B213" t="s">
        <v>436</v>
      </c>
      <c r="C213" t="s">
        <v>349</v>
      </c>
      <c r="D213" t="s">
        <v>437</v>
      </c>
    </row>
    <row r="214" spans="1:4">
      <c r="A214">
        <v>346</v>
      </c>
      <c r="B214" t="s">
        <v>438</v>
      </c>
      <c r="C214" t="s">
        <v>349</v>
      </c>
      <c r="D214" t="s">
        <v>439</v>
      </c>
    </row>
    <row r="215" spans="1:4">
      <c r="A215">
        <v>347</v>
      </c>
      <c r="B215" t="s">
        <v>440</v>
      </c>
      <c r="C215" t="s">
        <v>349</v>
      </c>
      <c r="D215" t="s">
        <v>441</v>
      </c>
    </row>
    <row r="216" spans="1:4">
      <c r="A216">
        <v>348</v>
      </c>
      <c r="B216" t="s">
        <v>442</v>
      </c>
      <c r="C216" t="s">
        <v>349</v>
      </c>
      <c r="D216" t="s">
        <v>443</v>
      </c>
    </row>
    <row r="217" spans="1:4">
      <c r="A217">
        <v>349</v>
      </c>
      <c r="B217" t="s">
        <v>444</v>
      </c>
      <c r="C217" t="s">
        <v>349</v>
      </c>
      <c r="D217" t="s">
        <v>445</v>
      </c>
    </row>
    <row r="218" spans="1:4">
      <c r="A218">
        <v>350</v>
      </c>
      <c r="B218" t="s">
        <v>446</v>
      </c>
      <c r="C218" t="s">
        <v>349</v>
      </c>
      <c r="D218" t="s">
        <v>447</v>
      </c>
    </row>
    <row r="219" spans="1:4">
      <c r="A219">
        <v>351</v>
      </c>
      <c r="B219" t="s">
        <v>448</v>
      </c>
      <c r="C219" t="s">
        <v>349</v>
      </c>
      <c r="D219" t="s">
        <v>449</v>
      </c>
    </row>
    <row r="220" spans="1:4">
      <c r="A220">
        <v>352</v>
      </c>
      <c r="B220" t="s">
        <v>450</v>
      </c>
      <c r="C220" t="s">
        <v>349</v>
      </c>
      <c r="D220" t="s">
        <v>451</v>
      </c>
    </row>
    <row r="221" spans="1:4">
      <c r="A221">
        <v>353</v>
      </c>
      <c r="B221" t="s">
        <v>452</v>
      </c>
      <c r="C221" t="s">
        <v>349</v>
      </c>
      <c r="D221" t="s">
        <v>453</v>
      </c>
    </row>
    <row r="222" spans="1:4">
      <c r="A222">
        <v>354</v>
      </c>
      <c r="B222" t="s">
        <v>454</v>
      </c>
      <c r="C222" t="s">
        <v>349</v>
      </c>
      <c r="D222" t="s">
        <v>455</v>
      </c>
    </row>
    <row r="223" spans="1:4">
      <c r="A223">
        <v>355</v>
      </c>
      <c r="B223" t="s">
        <v>456</v>
      </c>
      <c r="C223" t="s">
        <v>349</v>
      </c>
      <c r="D223" t="s">
        <v>457</v>
      </c>
    </row>
    <row r="224" spans="1:4">
      <c r="A224">
        <v>356</v>
      </c>
      <c r="B224" t="s">
        <v>458</v>
      </c>
      <c r="C224" t="s">
        <v>349</v>
      </c>
      <c r="D224" t="s">
        <v>459</v>
      </c>
    </row>
    <row r="225" spans="1:4">
      <c r="A225">
        <v>357</v>
      </c>
      <c r="B225" t="s">
        <v>460</v>
      </c>
      <c r="C225" t="s">
        <v>349</v>
      </c>
      <c r="D225" t="s">
        <v>461</v>
      </c>
    </row>
    <row r="226" spans="1:4">
      <c r="A226">
        <v>358</v>
      </c>
      <c r="B226" t="s">
        <v>462</v>
      </c>
      <c r="C226" t="s">
        <v>349</v>
      </c>
      <c r="D226" t="s">
        <v>463</v>
      </c>
    </row>
    <row r="227" spans="1:4">
      <c r="A227">
        <v>359</v>
      </c>
      <c r="B227" t="s">
        <v>464</v>
      </c>
      <c r="C227" t="s">
        <v>349</v>
      </c>
      <c r="D227" t="s">
        <v>465</v>
      </c>
    </row>
    <row r="228" spans="1:4">
      <c r="A228">
        <v>360</v>
      </c>
      <c r="B228" t="s">
        <v>466</v>
      </c>
      <c r="C228" t="s">
        <v>349</v>
      </c>
      <c r="D228" t="s">
        <v>467</v>
      </c>
    </row>
    <row r="229" spans="1:4">
      <c r="A229">
        <v>361</v>
      </c>
      <c r="B229" t="s">
        <v>468</v>
      </c>
      <c r="C229" t="s">
        <v>349</v>
      </c>
      <c r="D229" t="s">
        <v>469</v>
      </c>
    </row>
    <row r="230" spans="1:4">
      <c r="A230">
        <v>362</v>
      </c>
      <c r="B230" t="s">
        <v>470</v>
      </c>
      <c r="C230" t="s">
        <v>349</v>
      </c>
      <c r="D230" t="s">
        <v>471</v>
      </c>
    </row>
    <row r="231" spans="1:4">
      <c r="A231">
        <v>363</v>
      </c>
      <c r="B231" t="s">
        <v>472</v>
      </c>
      <c r="C231" t="s">
        <v>349</v>
      </c>
      <c r="D231" t="s">
        <v>473</v>
      </c>
    </row>
    <row r="232" spans="1:4">
      <c r="A232">
        <v>364</v>
      </c>
      <c r="B232" t="s">
        <v>474</v>
      </c>
      <c r="C232" t="s">
        <v>349</v>
      </c>
      <c r="D232" t="s">
        <v>475</v>
      </c>
    </row>
    <row r="233" spans="1:4">
      <c r="A233">
        <v>365</v>
      </c>
      <c r="B233" t="s">
        <v>476</v>
      </c>
      <c r="C233" t="s">
        <v>349</v>
      </c>
      <c r="D233" t="s">
        <v>477</v>
      </c>
    </row>
    <row r="234" spans="1:4">
      <c r="A234">
        <v>366</v>
      </c>
      <c r="B234" t="s">
        <v>478</v>
      </c>
      <c r="C234" t="s">
        <v>349</v>
      </c>
      <c r="D234" t="s">
        <v>479</v>
      </c>
    </row>
    <row r="235" spans="1:4">
      <c r="A235">
        <v>367</v>
      </c>
      <c r="B235" t="s">
        <v>1050</v>
      </c>
      <c r="C235" t="s">
        <v>349</v>
      </c>
      <c r="D235" t="s">
        <v>480</v>
      </c>
    </row>
    <row r="236" spans="1:4">
      <c r="A236">
        <v>368</v>
      </c>
      <c r="B236" t="s">
        <v>481</v>
      </c>
      <c r="C236" t="s">
        <v>349</v>
      </c>
      <c r="D236" t="s">
        <v>482</v>
      </c>
    </row>
    <row r="237" spans="1:4">
      <c r="A237">
        <v>369</v>
      </c>
      <c r="B237" t="s">
        <v>483</v>
      </c>
      <c r="C237" t="s">
        <v>349</v>
      </c>
      <c r="D237" t="s">
        <v>484</v>
      </c>
    </row>
    <row r="238" spans="1:4">
      <c r="A238">
        <v>370</v>
      </c>
      <c r="B238" t="s">
        <v>485</v>
      </c>
      <c r="C238" t="s">
        <v>349</v>
      </c>
      <c r="D238" t="s">
        <v>486</v>
      </c>
    </row>
    <row r="239" spans="1:4">
      <c r="A239">
        <v>371</v>
      </c>
      <c r="B239" t="s">
        <v>487</v>
      </c>
      <c r="C239" t="s">
        <v>349</v>
      </c>
      <c r="D239" t="s">
        <v>488</v>
      </c>
    </row>
    <row r="240" spans="1:4">
      <c r="A240">
        <v>372</v>
      </c>
      <c r="B240" t="s">
        <v>489</v>
      </c>
      <c r="C240" t="s">
        <v>349</v>
      </c>
      <c r="D240" t="s">
        <v>490</v>
      </c>
    </row>
    <row r="241" spans="1:4">
      <c r="A241">
        <v>373</v>
      </c>
      <c r="B241" t="s">
        <v>491</v>
      </c>
      <c r="C241" t="s">
        <v>349</v>
      </c>
      <c r="D241" t="s">
        <v>492</v>
      </c>
    </row>
    <row r="242" spans="1:4">
      <c r="A242">
        <v>374</v>
      </c>
      <c r="B242" t="s">
        <v>493</v>
      </c>
      <c r="C242" t="s">
        <v>349</v>
      </c>
      <c r="D242" t="s">
        <v>494</v>
      </c>
    </row>
    <row r="243" spans="1:4">
      <c r="A243">
        <v>375</v>
      </c>
      <c r="B243" t="s">
        <v>495</v>
      </c>
      <c r="C243" t="s">
        <v>349</v>
      </c>
      <c r="D243" t="s">
        <v>496</v>
      </c>
    </row>
    <row r="244" spans="1:4">
      <c r="A244">
        <v>376</v>
      </c>
      <c r="B244" t="s">
        <v>497</v>
      </c>
      <c r="C244" t="s">
        <v>349</v>
      </c>
      <c r="D244" t="s">
        <v>498</v>
      </c>
    </row>
    <row r="245" spans="1:4">
      <c r="A245">
        <v>377</v>
      </c>
      <c r="B245" t="s">
        <v>499</v>
      </c>
      <c r="C245" t="s">
        <v>349</v>
      </c>
      <c r="D245" t="s">
        <v>500</v>
      </c>
    </row>
    <row r="246" spans="1:4">
      <c r="A246">
        <v>378</v>
      </c>
      <c r="B246" t="s">
        <v>501</v>
      </c>
      <c r="C246" t="s">
        <v>349</v>
      </c>
      <c r="D246" t="s">
        <v>502</v>
      </c>
    </row>
    <row r="247" spans="1:4">
      <c r="A247">
        <v>379</v>
      </c>
      <c r="B247" t="s">
        <v>503</v>
      </c>
      <c r="C247" t="s">
        <v>349</v>
      </c>
      <c r="D247" t="s">
        <v>504</v>
      </c>
    </row>
    <row r="248" spans="1:4">
      <c r="A248">
        <v>380</v>
      </c>
      <c r="B248" t="s">
        <v>505</v>
      </c>
      <c r="C248" t="s">
        <v>349</v>
      </c>
      <c r="D248" t="s">
        <v>506</v>
      </c>
    </row>
    <row r="249" spans="1:4">
      <c r="A249">
        <v>381</v>
      </c>
      <c r="B249" t="s">
        <v>507</v>
      </c>
      <c r="C249" t="s">
        <v>349</v>
      </c>
      <c r="D249" t="s">
        <v>508</v>
      </c>
    </row>
    <row r="250" spans="1:4">
      <c r="A250">
        <v>382</v>
      </c>
      <c r="B250" t="s">
        <v>509</v>
      </c>
      <c r="C250" t="s">
        <v>349</v>
      </c>
      <c r="D250" t="s">
        <v>510</v>
      </c>
    </row>
    <row r="251" spans="1:4">
      <c r="A251">
        <v>383</v>
      </c>
      <c r="B251" t="s">
        <v>511</v>
      </c>
      <c r="C251" t="s">
        <v>349</v>
      </c>
      <c r="D251" t="s">
        <v>512</v>
      </c>
    </row>
    <row r="252" spans="1:4">
      <c r="A252">
        <v>384</v>
      </c>
      <c r="B252" t="s">
        <v>513</v>
      </c>
      <c r="C252" t="s">
        <v>349</v>
      </c>
      <c r="D252" t="s">
        <v>514</v>
      </c>
    </row>
    <row r="253" spans="1:4">
      <c r="A253">
        <v>385</v>
      </c>
      <c r="B253" t="s">
        <v>515</v>
      </c>
      <c r="C253" t="s">
        <v>349</v>
      </c>
      <c r="D253" t="s">
        <v>516</v>
      </c>
    </row>
    <row r="254" spans="1:4">
      <c r="A254">
        <v>386</v>
      </c>
      <c r="B254" t="s">
        <v>517</v>
      </c>
      <c r="C254" t="s">
        <v>349</v>
      </c>
      <c r="D254" t="s">
        <v>518</v>
      </c>
    </row>
    <row r="255" spans="1:4">
      <c r="A255">
        <v>387</v>
      </c>
      <c r="B255" t="s">
        <v>519</v>
      </c>
      <c r="C255" t="s">
        <v>349</v>
      </c>
      <c r="D255" t="s">
        <v>520</v>
      </c>
    </row>
    <row r="256" spans="1:4">
      <c r="A256">
        <v>388</v>
      </c>
      <c r="B256" t="s">
        <v>521</v>
      </c>
      <c r="C256" t="s">
        <v>349</v>
      </c>
      <c r="D256" t="s">
        <v>522</v>
      </c>
    </row>
    <row r="257" spans="1:4">
      <c r="A257">
        <v>389</v>
      </c>
      <c r="B257" t="s">
        <v>523</v>
      </c>
      <c r="C257" t="s">
        <v>349</v>
      </c>
      <c r="D257" t="s">
        <v>524</v>
      </c>
    </row>
    <row r="258" spans="1:4">
      <c r="A258">
        <v>390</v>
      </c>
      <c r="B258" t="s">
        <v>525</v>
      </c>
      <c r="C258" t="s">
        <v>349</v>
      </c>
      <c r="D258" t="s">
        <v>526</v>
      </c>
    </row>
    <row r="259" spans="1:4">
      <c r="A259">
        <v>391</v>
      </c>
      <c r="B259" t="s">
        <v>527</v>
      </c>
      <c r="C259" t="s">
        <v>349</v>
      </c>
      <c r="D259" t="s">
        <v>528</v>
      </c>
    </row>
    <row r="260" spans="1:4">
      <c r="A260">
        <v>392</v>
      </c>
      <c r="B260" t="s">
        <v>529</v>
      </c>
      <c r="C260" t="s">
        <v>349</v>
      </c>
      <c r="D260" t="s">
        <v>530</v>
      </c>
    </row>
    <row r="261" spans="1:4">
      <c r="A261">
        <v>393</v>
      </c>
      <c r="B261" t="s">
        <v>531</v>
      </c>
      <c r="C261" t="s">
        <v>349</v>
      </c>
      <c r="D261" t="s">
        <v>532</v>
      </c>
    </row>
    <row r="262" spans="1:4">
      <c r="A262">
        <v>394</v>
      </c>
      <c r="B262" t="s">
        <v>533</v>
      </c>
      <c r="C262" t="s">
        <v>349</v>
      </c>
      <c r="D262" t="s">
        <v>534</v>
      </c>
    </row>
    <row r="263" spans="1:4">
      <c r="A263">
        <v>395</v>
      </c>
      <c r="B263" t="s">
        <v>535</v>
      </c>
      <c r="C263" t="s">
        <v>349</v>
      </c>
      <c r="D263" t="s">
        <v>536</v>
      </c>
    </row>
    <row r="264" spans="1:4">
      <c r="A264">
        <v>396</v>
      </c>
      <c r="B264" t="s">
        <v>537</v>
      </c>
      <c r="C264" t="s">
        <v>349</v>
      </c>
      <c r="D264" t="s">
        <v>538</v>
      </c>
    </row>
    <row r="265" spans="1:4">
      <c r="A265">
        <v>397</v>
      </c>
      <c r="B265" t="s">
        <v>539</v>
      </c>
      <c r="C265" t="s">
        <v>349</v>
      </c>
      <c r="D265" t="s">
        <v>540</v>
      </c>
    </row>
    <row r="266" spans="1:4">
      <c r="A266">
        <v>398</v>
      </c>
      <c r="B266" t="s">
        <v>541</v>
      </c>
      <c r="C266" t="s">
        <v>349</v>
      </c>
      <c r="D266" t="s">
        <v>542</v>
      </c>
    </row>
    <row r="267" spans="1:4">
      <c r="A267">
        <v>399</v>
      </c>
      <c r="B267" t="s">
        <v>543</v>
      </c>
      <c r="C267" t="s">
        <v>349</v>
      </c>
      <c r="D267" t="s">
        <v>544</v>
      </c>
    </row>
    <row r="268" spans="1:4">
      <c r="A268">
        <v>400</v>
      </c>
      <c r="B268" t="s">
        <v>545</v>
      </c>
      <c r="C268" t="s">
        <v>349</v>
      </c>
      <c r="D268" t="s">
        <v>546</v>
      </c>
    </row>
    <row r="269" spans="1:4">
      <c r="A269">
        <v>401</v>
      </c>
      <c r="B269" t="s">
        <v>547</v>
      </c>
      <c r="C269" t="s">
        <v>349</v>
      </c>
      <c r="D269" t="s">
        <v>548</v>
      </c>
    </row>
    <row r="270" spans="1:4">
      <c r="A270">
        <v>402</v>
      </c>
      <c r="B270" t="s">
        <v>549</v>
      </c>
      <c r="C270" t="s">
        <v>349</v>
      </c>
      <c r="D270" t="s">
        <v>550</v>
      </c>
    </row>
    <row r="271" spans="1:4">
      <c r="A271">
        <v>403</v>
      </c>
      <c r="B271" t="s">
        <v>551</v>
      </c>
      <c r="C271" t="s">
        <v>349</v>
      </c>
      <c r="D271" t="s">
        <v>552</v>
      </c>
    </row>
    <row r="272" spans="1:4">
      <c r="A272">
        <v>404</v>
      </c>
      <c r="B272" t="s">
        <v>553</v>
      </c>
      <c r="C272" t="s">
        <v>349</v>
      </c>
      <c r="D272" t="s">
        <v>554</v>
      </c>
    </row>
    <row r="273" spans="1:4">
      <c r="A273">
        <v>405</v>
      </c>
      <c r="B273" t="s">
        <v>555</v>
      </c>
      <c r="C273" t="s">
        <v>349</v>
      </c>
      <c r="D273" t="s">
        <v>556</v>
      </c>
    </row>
    <row r="274" spans="1:4">
      <c r="A274">
        <v>406</v>
      </c>
      <c r="B274" t="s">
        <v>557</v>
      </c>
      <c r="C274" t="s">
        <v>349</v>
      </c>
      <c r="D274" t="s">
        <v>558</v>
      </c>
    </row>
    <row r="275" spans="1:4">
      <c r="A275">
        <v>407</v>
      </c>
      <c r="B275" t="s">
        <v>559</v>
      </c>
      <c r="C275" t="s">
        <v>349</v>
      </c>
      <c r="D275" t="s">
        <v>560</v>
      </c>
    </row>
    <row r="276" spans="1:4">
      <c r="A276">
        <v>408</v>
      </c>
      <c r="B276" t="s">
        <v>561</v>
      </c>
      <c r="C276" t="s">
        <v>349</v>
      </c>
      <c r="D276" t="s">
        <v>562</v>
      </c>
    </row>
    <row r="277" spans="1:4">
      <c r="A277">
        <v>409</v>
      </c>
      <c r="B277" t="s">
        <v>563</v>
      </c>
      <c r="C277" t="s">
        <v>349</v>
      </c>
      <c r="D277" t="s">
        <v>564</v>
      </c>
    </row>
    <row r="278" spans="1:4">
      <c r="A278">
        <v>410</v>
      </c>
      <c r="B278" t="s">
        <v>565</v>
      </c>
      <c r="C278" t="s">
        <v>349</v>
      </c>
      <c r="D278" t="s">
        <v>566</v>
      </c>
    </row>
    <row r="279" spans="1:4">
      <c r="A279">
        <v>411</v>
      </c>
      <c r="B279" t="s">
        <v>567</v>
      </c>
      <c r="C279" t="s">
        <v>349</v>
      </c>
      <c r="D279" t="s">
        <v>568</v>
      </c>
    </row>
    <row r="280" spans="1:4">
      <c r="A280">
        <v>412</v>
      </c>
      <c r="B280" t="s">
        <v>569</v>
      </c>
      <c r="C280" t="s">
        <v>349</v>
      </c>
      <c r="D280" t="s">
        <v>570</v>
      </c>
    </row>
    <row r="281" spans="1:4">
      <c r="A281">
        <v>413</v>
      </c>
      <c r="B281" t="s">
        <v>571</v>
      </c>
      <c r="C281" t="s">
        <v>349</v>
      </c>
      <c r="D281" t="s">
        <v>572</v>
      </c>
    </row>
    <row r="282" spans="1:4">
      <c r="A282">
        <v>414</v>
      </c>
      <c r="B282" t="s">
        <v>573</v>
      </c>
      <c r="C282" t="s">
        <v>349</v>
      </c>
      <c r="D282" t="s">
        <v>574</v>
      </c>
    </row>
    <row r="283" spans="1:4">
      <c r="A283">
        <v>415</v>
      </c>
      <c r="B283" t="s">
        <v>575</v>
      </c>
      <c r="C283" t="s">
        <v>349</v>
      </c>
      <c r="D283" t="s">
        <v>576</v>
      </c>
    </row>
    <row r="284" spans="1:4">
      <c r="A284">
        <v>416</v>
      </c>
      <c r="B284" t="s">
        <v>577</v>
      </c>
      <c r="C284" t="s">
        <v>349</v>
      </c>
      <c r="D284" t="s">
        <v>578</v>
      </c>
    </row>
    <row r="285" spans="1:4">
      <c r="A285">
        <v>417</v>
      </c>
      <c r="B285" t="s">
        <v>579</v>
      </c>
      <c r="C285" t="s">
        <v>349</v>
      </c>
      <c r="D285" t="s">
        <v>580</v>
      </c>
    </row>
    <row r="286" spans="1:4">
      <c r="A286">
        <v>418</v>
      </c>
      <c r="B286" t="s">
        <v>581</v>
      </c>
      <c r="C286" t="s">
        <v>349</v>
      </c>
      <c r="D286" t="s">
        <v>582</v>
      </c>
    </row>
    <row r="287" spans="1:4">
      <c r="A287">
        <v>501</v>
      </c>
      <c r="B287" t="s">
        <v>583</v>
      </c>
      <c r="C287" t="s">
        <v>584</v>
      </c>
      <c r="D287" t="s">
        <v>585</v>
      </c>
    </row>
    <row r="288" spans="1:4">
      <c r="A288">
        <v>502</v>
      </c>
      <c r="B288" t="s">
        <v>586</v>
      </c>
      <c r="C288" t="s">
        <v>584</v>
      </c>
      <c r="D288" t="s">
        <v>587</v>
      </c>
    </row>
    <row r="289" spans="1:4">
      <c r="A289">
        <v>503</v>
      </c>
      <c r="B289" t="s">
        <v>588</v>
      </c>
      <c r="C289" t="s">
        <v>584</v>
      </c>
      <c r="D289" t="s">
        <v>589</v>
      </c>
    </row>
    <row r="290" spans="1:4">
      <c r="A290">
        <v>504</v>
      </c>
      <c r="B290" t="s">
        <v>590</v>
      </c>
      <c r="C290" t="s">
        <v>584</v>
      </c>
      <c r="D290" t="s">
        <v>591</v>
      </c>
    </row>
    <row r="291" spans="1:4">
      <c r="A291">
        <v>505</v>
      </c>
      <c r="B291" t="s">
        <v>592</v>
      </c>
      <c r="C291" t="s">
        <v>584</v>
      </c>
      <c r="D291" t="s">
        <v>593</v>
      </c>
    </row>
    <row r="292" spans="1:4">
      <c r="A292">
        <v>506</v>
      </c>
      <c r="B292" t="s">
        <v>594</v>
      </c>
      <c r="C292" t="s">
        <v>584</v>
      </c>
      <c r="D292" t="s">
        <v>595</v>
      </c>
    </row>
    <row r="293" spans="1:4">
      <c r="A293">
        <v>507</v>
      </c>
      <c r="B293" t="s">
        <v>596</v>
      </c>
      <c r="C293" t="s">
        <v>584</v>
      </c>
      <c r="D293" t="s">
        <v>597</v>
      </c>
    </row>
    <row r="294" spans="1:4">
      <c r="A294">
        <v>508</v>
      </c>
      <c r="B294" t="s">
        <v>598</v>
      </c>
      <c r="C294" t="s">
        <v>584</v>
      </c>
      <c r="D294" t="s">
        <v>599</v>
      </c>
    </row>
    <row r="295" spans="1:4">
      <c r="A295">
        <v>509</v>
      </c>
      <c r="B295" t="s">
        <v>600</v>
      </c>
      <c r="C295" t="s">
        <v>584</v>
      </c>
      <c r="D295" t="s">
        <v>601</v>
      </c>
    </row>
    <row r="296" spans="1:4">
      <c r="A296">
        <v>510</v>
      </c>
      <c r="B296" t="s">
        <v>602</v>
      </c>
      <c r="C296" t="s">
        <v>584</v>
      </c>
      <c r="D296" t="s">
        <v>603</v>
      </c>
    </row>
    <row r="297" spans="1:4">
      <c r="A297">
        <v>511</v>
      </c>
      <c r="B297" t="s">
        <v>604</v>
      </c>
      <c r="C297" t="s">
        <v>584</v>
      </c>
      <c r="D297" t="s">
        <v>605</v>
      </c>
    </row>
    <row r="298" spans="1:4">
      <c r="A298">
        <v>513</v>
      </c>
      <c r="B298" t="s">
        <v>606</v>
      </c>
      <c r="C298" t="s">
        <v>584</v>
      </c>
      <c r="D298" t="s">
        <v>607</v>
      </c>
    </row>
    <row r="299" spans="1:4">
      <c r="A299">
        <v>514</v>
      </c>
      <c r="B299" t="s">
        <v>608</v>
      </c>
      <c r="C299" t="s">
        <v>584</v>
      </c>
      <c r="D299" t="s">
        <v>609</v>
      </c>
    </row>
    <row r="300" spans="1:4">
      <c r="A300">
        <v>515</v>
      </c>
      <c r="B300" t="s">
        <v>610</v>
      </c>
      <c r="C300" t="s">
        <v>584</v>
      </c>
      <c r="D300" t="s">
        <v>611</v>
      </c>
    </row>
    <row r="301" spans="1:4">
      <c r="A301">
        <v>516</v>
      </c>
      <c r="B301" t="s">
        <v>612</v>
      </c>
      <c r="C301" t="s">
        <v>584</v>
      </c>
      <c r="D301" t="s">
        <v>613</v>
      </c>
    </row>
    <row r="302" spans="1:4">
      <c r="A302">
        <v>517</v>
      </c>
      <c r="B302" t="s">
        <v>614</v>
      </c>
      <c r="C302" t="s">
        <v>584</v>
      </c>
      <c r="D302" t="s">
        <v>615</v>
      </c>
    </row>
    <row r="303" spans="1:4">
      <c r="A303">
        <v>518</v>
      </c>
      <c r="B303" t="s">
        <v>616</v>
      </c>
      <c r="C303" t="s">
        <v>584</v>
      </c>
      <c r="D303" t="s">
        <v>617</v>
      </c>
    </row>
    <row r="304" spans="1:4">
      <c r="A304">
        <v>519</v>
      </c>
      <c r="B304" t="s">
        <v>618</v>
      </c>
      <c r="C304" t="s">
        <v>584</v>
      </c>
      <c r="D304" t="s">
        <v>619</v>
      </c>
    </row>
    <row r="305" spans="1:4">
      <c r="A305">
        <v>520</v>
      </c>
      <c r="B305" t="s">
        <v>620</v>
      </c>
      <c r="C305" t="s">
        <v>584</v>
      </c>
      <c r="D305" t="s">
        <v>621</v>
      </c>
    </row>
    <row r="306" spans="1:4">
      <c r="A306">
        <v>521</v>
      </c>
      <c r="B306" t="s">
        <v>622</v>
      </c>
      <c r="C306" t="s">
        <v>584</v>
      </c>
      <c r="D306" t="s">
        <v>623</v>
      </c>
    </row>
    <row r="307" spans="1:4">
      <c r="A307">
        <v>522</v>
      </c>
      <c r="B307" t="s">
        <v>624</v>
      </c>
      <c r="C307" t="s">
        <v>584</v>
      </c>
      <c r="D307" t="s">
        <v>625</v>
      </c>
    </row>
    <row r="308" spans="1:4">
      <c r="A308">
        <v>523</v>
      </c>
      <c r="B308" t="s">
        <v>626</v>
      </c>
      <c r="C308" t="s">
        <v>584</v>
      </c>
      <c r="D308" t="s">
        <v>627</v>
      </c>
    </row>
    <row r="309" spans="1:4">
      <c r="A309">
        <v>524</v>
      </c>
      <c r="B309" t="s">
        <v>628</v>
      </c>
      <c r="C309" t="s">
        <v>584</v>
      </c>
      <c r="D309" t="s">
        <v>629</v>
      </c>
    </row>
    <row r="310" spans="1:4">
      <c r="A310">
        <v>525</v>
      </c>
      <c r="B310" t="s">
        <v>630</v>
      </c>
      <c r="C310" t="s">
        <v>584</v>
      </c>
      <c r="D310" t="s">
        <v>631</v>
      </c>
    </row>
    <row r="311" spans="1:4">
      <c r="A311">
        <v>526</v>
      </c>
      <c r="B311" t="s">
        <v>632</v>
      </c>
      <c r="C311" t="s">
        <v>584</v>
      </c>
      <c r="D311" t="s">
        <v>633</v>
      </c>
    </row>
    <row r="312" spans="1:4">
      <c r="A312">
        <v>527</v>
      </c>
      <c r="B312" t="s">
        <v>634</v>
      </c>
      <c r="C312" t="s">
        <v>584</v>
      </c>
      <c r="D312" t="s">
        <v>635</v>
      </c>
    </row>
    <row r="313" spans="1:4">
      <c r="A313">
        <v>528</v>
      </c>
      <c r="B313" t="s">
        <v>636</v>
      </c>
      <c r="C313" t="s">
        <v>584</v>
      </c>
      <c r="D313" t="s">
        <v>637</v>
      </c>
    </row>
    <row r="314" spans="1:4">
      <c r="A314">
        <v>529</v>
      </c>
      <c r="B314" t="s">
        <v>638</v>
      </c>
      <c r="C314" t="s">
        <v>584</v>
      </c>
      <c r="D314" t="s">
        <v>639</v>
      </c>
    </row>
    <row r="315" spans="1:4">
      <c r="A315">
        <v>530</v>
      </c>
      <c r="B315" t="s">
        <v>640</v>
      </c>
      <c r="C315" t="s">
        <v>584</v>
      </c>
      <c r="D315" t="s">
        <v>641</v>
      </c>
    </row>
    <row r="316" spans="1:4">
      <c r="A316">
        <v>531</v>
      </c>
      <c r="B316" t="s">
        <v>642</v>
      </c>
      <c r="C316" t="s">
        <v>584</v>
      </c>
      <c r="D316" t="s">
        <v>643</v>
      </c>
    </row>
    <row r="317" spans="1:4">
      <c r="A317">
        <v>532</v>
      </c>
      <c r="B317" t="s">
        <v>644</v>
      </c>
      <c r="C317" t="s">
        <v>584</v>
      </c>
      <c r="D317" t="s">
        <v>645</v>
      </c>
    </row>
    <row r="318" spans="1:4">
      <c r="A318">
        <v>533</v>
      </c>
      <c r="B318" t="s">
        <v>646</v>
      </c>
      <c r="C318" t="s">
        <v>584</v>
      </c>
      <c r="D318" t="s">
        <v>647</v>
      </c>
    </row>
    <row r="319" spans="1:4">
      <c r="A319">
        <v>534</v>
      </c>
      <c r="B319" t="s">
        <v>648</v>
      </c>
      <c r="C319" t="s">
        <v>584</v>
      </c>
      <c r="D319" t="s">
        <v>649</v>
      </c>
    </row>
    <row r="320" spans="1:4">
      <c r="A320">
        <v>535</v>
      </c>
      <c r="B320" t="s">
        <v>650</v>
      </c>
      <c r="C320" t="s">
        <v>584</v>
      </c>
      <c r="D320" t="s">
        <v>651</v>
      </c>
    </row>
    <row r="321" spans="1:4">
      <c r="A321">
        <v>536</v>
      </c>
      <c r="B321" t="s">
        <v>652</v>
      </c>
      <c r="C321" t="s">
        <v>584</v>
      </c>
      <c r="D321" t="s">
        <v>653</v>
      </c>
    </row>
    <row r="322" spans="1:4">
      <c r="A322">
        <v>537</v>
      </c>
      <c r="B322" t="s">
        <v>654</v>
      </c>
      <c r="C322" t="s">
        <v>584</v>
      </c>
      <c r="D322" t="s">
        <v>655</v>
      </c>
    </row>
    <row r="323" spans="1:4">
      <c r="A323">
        <v>538</v>
      </c>
      <c r="B323" t="s">
        <v>656</v>
      </c>
      <c r="C323" t="s">
        <v>584</v>
      </c>
      <c r="D323" t="s">
        <v>657</v>
      </c>
    </row>
    <row r="324" spans="1:4">
      <c r="A324">
        <v>539</v>
      </c>
      <c r="B324" t="s">
        <v>658</v>
      </c>
      <c r="C324" t="s">
        <v>584</v>
      </c>
      <c r="D324" t="s">
        <v>659</v>
      </c>
    </row>
    <row r="325" spans="1:4">
      <c r="A325">
        <v>540</v>
      </c>
      <c r="B325" t="s">
        <v>660</v>
      </c>
      <c r="C325" t="s">
        <v>584</v>
      </c>
      <c r="D325" t="s">
        <v>661</v>
      </c>
    </row>
    <row r="326" spans="1:4">
      <c r="A326">
        <v>541</v>
      </c>
      <c r="B326" t="s">
        <v>662</v>
      </c>
      <c r="C326" t="s">
        <v>584</v>
      </c>
      <c r="D326" t="s">
        <v>663</v>
      </c>
    </row>
    <row r="327" spans="1:4">
      <c r="A327">
        <v>542</v>
      </c>
      <c r="B327" t="s">
        <v>664</v>
      </c>
      <c r="C327" t="s">
        <v>584</v>
      </c>
      <c r="D327" t="s">
        <v>665</v>
      </c>
    </row>
    <row r="328" spans="1:4">
      <c r="A328">
        <v>543</v>
      </c>
      <c r="B328" t="s">
        <v>666</v>
      </c>
      <c r="C328" t="s">
        <v>584</v>
      </c>
      <c r="D328" t="s">
        <v>667</v>
      </c>
    </row>
    <row r="329" spans="1:4">
      <c r="A329">
        <v>544</v>
      </c>
      <c r="B329" t="s">
        <v>668</v>
      </c>
      <c r="C329" t="s">
        <v>584</v>
      </c>
      <c r="D329" t="s">
        <v>669</v>
      </c>
    </row>
    <row r="330" spans="1:4">
      <c r="A330">
        <v>545</v>
      </c>
      <c r="B330" t="s">
        <v>670</v>
      </c>
      <c r="C330" t="s">
        <v>584</v>
      </c>
      <c r="D330" t="s">
        <v>671</v>
      </c>
    </row>
    <row r="331" spans="1:4">
      <c r="A331">
        <v>546</v>
      </c>
      <c r="B331" t="s">
        <v>672</v>
      </c>
      <c r="C331" t="s">
        <v>584</v>
      </c>
      <c r="D331" t="s">
        <v>673</v>
      </c>
    </row>
    <row r="332" spans="1:4">
      <c r="A332">
        <v>547</v>
      </c>
      <c r="B332" t="s">
        <v>674</v>
      </c>
      <c r="C332" t="s">
        <v>584</v>
      </c>
      <c r="D332" t="s">
        <v>675</v>
      </c>
    </row>
    <row r="333" spans="1:4">
      <c r="A333">
        <v>548</v>
      </c>
      <c r="B333" t="s">
        <v>676</v>
      </c>
      <c r="C333" t="s">
        <v>584</v>
      </c>
      <c r="D333" t="s">
        <v>677</v>
      </c>
    </row>
    <row r="334" spans="1:4">
      <c r="A334">
        <v>549</v>
      </c>
      <c r="B334" t="s">
        <v>678</v>
      </c>
      <c r="C334" t="s">
        <v>584</v>
      </c>
      <c r="D334" t="s">
        <v>679</v>
      </c>
    </row>
    <row r="335" spans="1:4">
      <c r="A335">
        <v>550</v>
      </c>
      <c r="B335" t="s">
        <v>680</v>
      </c>
      <c r="C335" t="s">
        <v>584</v>
      </c>
      <c r="D335" t="s">
        <v>681</v>
      </c>
    </row>
    <row r="336" spans="1:4">
      <c r="A336">
        <v>551</v>
      </c>
      <c r="B336" t="s">
        <v>1051</v>
      </c>
      <c r="C336" t="s">
        <v>584</v>
      </c>
      <c r="D336" t="s">
        <v>984</v>
      </c>
    </row>
    <row r="337" spans="1:4">
      <c r="A337">
        <v>553</v>
      </c>
      <c r="B337" t="s">
        <v>1052</v>
      </c>
      <c r="C337" t="s">
        <v>584</v>
      </c>
      <c r="D337" t="s">
        <v>1046</v>
      </c>
    </row>
    <row r="338" spans="1:4">
      <c r="A338">
        <v>554</v>
      </c>
      <c r="B338" t="s">
        <v>682</v>
      </c>
      <c r="C338" t="s">
        <v>584</v>
      </c>
      <c r="D338" t="s">
        <v>683</v>
      </c>
    </row>
    <row r="339" spans="1:4">
      <c r="A339">
        <v>555</v>
      </c>
      <c r="B339" t="s">
        <v>684</v>
      </c>
      <c r="C339" t="s">
        <v>584</v>
      </c>
      <c r="D339" t="s">
        <v>685</v>
      </c>
    </row>
    <row r="340" spans="1:4">
      <c r="A340">
        <v>556</v>
      </c>
      <c r="B340" t="s">
        <v>686</v>
      </c>
      <c r="C340" t="s">
        <v>584</v>
      </c>
      <c r="D340" t="s">
        <v>687</v>
      </c>
    </row>
    <row r="341" spans="1:4">
      <c r="A341">
        <v>557</v>
      </c>
      <c r="B341" t="s">
        <v>688</v>
      </c>
      <c r="C341" t="s">
        <v>584</v>
      </c>
      <c r="D341" t="s">
        <v>689</v>
      </c>
    </row>
    <row r="342" spans="1:4">
      <c r="A342">
        <v>558</v>
      </c>
      <c r="B342" t="s">
        <v>690</v>
      </c>
      <c r="C342" t="s">
        <v>584</v>
      </c>
      <c r="D342" t="s">
        <v>691</v>
      </c>
    </row>
    <row r="343" spans="1:4">
      <c r="A343">
        <v>559</v>
      </c>
      <c r="B343" t="s">
        <v>692</v>
      </c>
      <c r="C343" t="s">
        <v>584</v>
      </c>
      <c r="D343" t="s">
        <v>693</v>
      </c>
    </row>
    <row r="344" spans="1:4">
      <c r="A344">
        <v>601</v>
      </c>
      <c r="B344" t="s">
        <v>694</v>
      </c>
      <c r="C344" t="s">
        <v>695</v>
      </c>
      <c r="D344" t="s">
        <v>696</v>
      </c>
    </row>
    <row r="345" spans="1:4">
      <c r="A345">
        <v>602</v>
      </c>
      <c r="B345" t="s">
        <v>697</v>
      </c>
      <c r="C345" t="s">
        <v>695</v>
      </c>
      <c r="D345" t="s">
        <v>698</v>
      </c>
    </row>
    <row r="346" spans="1:4">
      <c r="A346">
        <v>603</v>
      </c>
      <c r="B346" t="s">
        <v>699</v>
      </c>
      <c r="C346" t="s">
        <v>695</v>
      </c>
      <c r="D346" t="s">
        <v>700</v>
      </c>
    </row>
    <row r="347" spans="1:4">
      <c r="A347">
        <v>604</v>
      </c>
      <c r="B347" t="s">
        <v>701</v>
      </c>
      <c r="C347" t="s">
        <v>695</v>
      </c>
      <c r="D347" t="s">
        <v>702</v>
      </c>
    </row>
    <row r="348" spans="1:4">
      <c r="A348">
        <v>605</v>
      </c>
      <c r="B348" t="s">
        <v>703</v>
      </c>
      <c r="C348" t="s">
        <v>695</v>
      </c>
      <c r="D348" t="s">
        <v>704</v>
      </c>
    </row>
    <row r="349" spans="1:4">
      <c r="A349">
        <v>606</v>
      </c>
      <c r="B349" t="s">
        <v>705</v>
      </c>
      <c r="C349" t="s">
        <v>695</v>
      </c>
      <c r="D349" t="s">
        <v>706</v>
      </c>
    </row>
    <row r="350" spans="1:4">
      <c r="A350">
        <v>607</v>
      </c>
      <c r="B350" t="s">
        <v>707</v>
      </c>
      <c r="C350" t="s">
        <v>695</v>
      </c>
      <c r="D350" t="s">
        <v>708</v>
      </c>
    </row>
    <row r="351" spans="1:4">
      <c r="A351">
        <v>608</v>
      </c>
      <c r="B351" t="s">
        <v>709</v>
      </c>
      <c r="C351" t="s">
        <v>695</v>
      </c>
      <c r="D351" t="s">
        <v>710</v>
      </c>
    </row>
    <row r="352" spans="1:4">
      <c r="A352">
        <v>609</v>
      </c>
      <c r="B352" t="s">
        <v>711</v>
      </c>
      <c r="C352" t="s">
        <v>695</v>
      </c>
      <c r="D352" t="s">
        <v>712</v>
      </c>
    </row>
    <row r="353" spans="1:4">
      <c r="A353">
        <v>610</v>
      </c>
      <c r="B353" t="s">
        <v>713</v>
      </c>
      <c r="C353" t="s">
        <v>695</v>
      </c>
      <c r="D353" t="s">
        <v>714</v>
      </c>
    </row>
    <row r="354" spans="1:4">
      <c r="A354">
        <v>611</v>
      </c>
      <c r="B354" t="s">
        <v>715</v>
      </c>
      <c r="C354" t="s">
        <v>695</v>
      </c>
      <c r="D354" t="s">
        <v>716</v>
      </c>
    </row>
    <row r="355" spans="1:4">
      <c r="A355">
        <v>612</v>
      </c>
      <c r="B355" t="s">
        <v>717</v>
      </c>
      <c r="C355" t="s">
        <v>695</v>
      </c>
      <c r="D355" t="s">
        <v>718</v>
      </c>
    </row>
    <row r="356" spans="1:4">
      <c r="A356">
        <v>613</v>
      </c>
      <c r="B356" t="s">
        <v>719</v>
      </c>
      <c r="C356" t="s">
        <v>695</v>
      </c>
      <c r="D356" t="s">
        <v>720</v>
      </c>
    </row>
    <row r="357" spans="1:4">
      <c r="A357">
        <v>614</v>
      </c>
      <c r="B357" t="s">
        <v>721</v>
      </c>
      <c r="C357" t="s">
        <v>695</v>
      </c>
      <c r="D357" t="s">
        <v>722</v>
      </c>
    </row>
    <row r="358" spans="1:4">
      <c r="A358">
        <v>615</v>
      </c>
      <c r="B358" t="s">
        <v>723</v>
      </c>
      <c r="C358" t="s">
        <v>695</v>
      </c>
      <c r="D358" t="s">
        <v>724</v>
      </c>
    </row>
    <row r="359" spans="1:4">
      <c r="A359">
        <v>616</v>
      </c>
      <c r="B359" t="s">
        <v>725</v>
      </c>
      <c r="C359" t="s">
        <v>695</v>
      </c>
      <c r="D359" t="s">
        <v>726</v>
      </c>
    </row>
    <row r="360" spans="1:4">
      <c r="A360">
        <v>617</v>
      </c>
      <c r="B360" t="s">
        <v>727</v>
      </c>
      <c r="C360" t="s">
        <v>695</v>
      </c>
      <c r="D360" t="s">
        <v>728</v>
      </c>
    </row>
    <row r="361" spans="1:4">
      <c r="A361">
        <v>618</v>
      </c>
      <c r="B361" t="s">
        <v>729</v>
      </c>
      <c r="C361" t="s">
        <v>695</v>
      </c>
      <c r="D361" t="s">
        <v>730</v>
      </c>
    </row>
    <row r="362" spans="1:4">
      <c r="A362">
        <v>619</v>
      </c>
      <c r="B362" t="s">
        <v>731</v>
      </c>
      <c r="C362" t="s">
        <v>695</v>
      </c>
      <c r="D362" t="s">
        <v>732</v>
      </c>
    </row>
    <row r="363" spans="1:4">
      <c r="A363">
        <v>620</v>
      </c>
      <c r="B363" t="s">
        <v>733</v>
      </c>
      <c r="C363" t="s">
        <v>695</v>
      </c>
      <c r="D363" t="s">
        <v>734</v>
      </c>
    </row>
    <row r="364" spans="1:4">
      <c r="A364">
        <v>621</v>
      </c>
      <c r="B364" t="s">
        <v>735</v>
      </c>
      <c r="C364" t="s">
        <v>695</v>
      </c>
      <c r="D364" t="s">
        <v>736</v>
      </c>
    </row>
    <row r="365" spans="1:4">
      <c r="A365">
        <v>622</v>
      </c>
      <c r="B365" t="s">
        <v>737</v>
      </c>
      <c r="C365" t="s">
        <v>695</v>
      </c>
      <c r="D365" t="s">
        <v>738</v>
      </c>
    </row>
    <row r="366" spans="1:4">
      <c r="A366">
        <v>623</v>
      </c>
      <c r="B366" t="s">
        <v>739</v>
      </c>
      <c r="C366" t="s">
        <v>695</v>
      </c>
      <c r="D366" t="s">
        <v>740</v>
      </c>
    </row>
    <row r="367" spans="1:4">
      <c r="A367">
        <v>624</v>
      </c>
      <c r="B367" t="s">
        <v>741</v>
      </c>
      <c r="C367" t="s">
        <v>695</v>
      </c>
      <c r="D367" t="s">
        <v>742</v>
      </c>
    </row>
    <row r="368" spans="1:4">
      <c r="A368">
        <v>625</v>
      </c>
      <c r="B368" t="s">
        <v>743</v>
      </c>
      <c r="C368" t="s">
        <v>695</v>
      </c>
      <c r="D368" t="s">
        <v>744</v>
      </c>
    </row>
    <row r="369" spans="1:4">
      <c r="A369">
        <v>626</v>
      </c>
      <c r="B369" t="s">
        <v>745</v>
      </c>
      <c r="C369" t="s">
        <v>695</v>
      </c>
      <c r="D369" t="s">
        <v>746</v>
      </c>
    </row>
    <row r="370" spans="1:4">
      <c r="A370">
        <v>627</v>
      </c>
      <c r="B370" t="s">
        <v>747</v>
      </c>
      <c r="C370" t="s">
        <v>695</v>
      </c>
      <c r="D370" t="s">
        <v>748</v>
      </c>
    </row>
    <row r="371" spans="1:4">
      <c r="A371">
        <v>628</v>
      </c>
      <c r="B371" t="s">
        <v>749</v>
      </c>
      <c r="C371" t="s">
        <v>695</v>
      </c>
      <c r="D371" t="s">
        <v>750</v>
      </c>
    </row>
    <row r="372" spans="1:4">
      <c r="A372">
        <v>629</v>
      </c>
      <c r="B372" t="s">
        <v>751</v>
      </c>
      <c r="C372" t="s">
        <v>695</v>
      </c>
      <c r="D372" t="s">
        <v>752</v>
      </c>
    </row>
    <row r="373" spans="1:4">
      <c r="A373">
        <v>630</v>
      </c>
      <c r="B373" t="s">
        <v>753</v>
      </c>
      <c r="C373" t="s">
        <v>695</v>
      </c>
      <c r="D373" t="s">
        <v>754</v>
      </c>
    </row>
    <row r="374" spans="1:4">
      <c r="A374">
        <v>631</v>
      </c>
      <c r="B374" t="s">
        <v>755</v>
      </c>
      <c r="C374" t="s">
        <v>695</v>
      </c>
      <c r="D374" t="s">
        <v>756</v>
      </c>
    </row>
    <row r="375" spans="1:4">
      <c r="A375">
        <v>632</v>
      </c>
      <c r="B375" t="s">
        <v>757</v>
      </c>
      <c r="C375" t="s">
        <v>695</v>
      </c>
      <c r="D375" t="s">
        <v>758</v>
      </c>
    </row>
    <row r="376" spans="1:4">
      <c r="A376">
        <v>633</v>
      </c>
      <c r="B376" t="s">
        <v>759</v>
      </c>
      <c r="C376" t="s">
        <v>695</v>
      </c>
      <c r="D376" t="s">
        <v>760</v>
      </c>
    </row>
    <row r="377" spans="1:4">
      <c r="A377">
        <v>634</v>
      </c>
      <c r="B377" t="s">
        <v>761</v>
      </c>
      <c r="C377" t="s">
        <v>695</v>
      </c>
      <c r="D377" t="s">
        <v>762</v>
      </c>
    </row>
    <row r="378" spans="1:4">
      <c r="A378">
        <v>635</v>
      </c>
      <c r="B378" t="s">
        <v>763</v>
      </c>
      <c r="C378" t="s">
        <v>695</v>
      </c>
      <c r="D378" t="s">
        <v>764</v>
      </c>
    </row>
    <row r="379" spans="1:4">
      <c r="A379">
        <v>636</v>
      </c>
      <c r="B379" t="s">
        <v>765</v>
      </c>
      <c r="C379" t="s">
        <v>695</v>
      </c>
      <c r="D379" t="s">
        <v>766</v>
      </c>
    </row>
    <row r="380" spans="1:4">
      <c r="A380">
        <v>637</v>
      </c>
      <c r="B380" t="s">
        <v>767</v>
      </c>
      <c r="C380" t="s">
        <v>695</v>
      </c>
      <c r="D380" t="s">
        <v>768</v>
      </c>
    </row>
    <row r="381" spans="1:4">
      <c r="A381">
        <v>638</v>
      </c>
      <c r="B381" t="s">
        <v>769</v>
      </c>
      <c r="C381" t="s">
        <v>695</v>
      </c>
      <c r="D381" t="s">
        <v>770</v>
      </c>
    </row>
    <row r="382" spans="1:4">
      <c r="A382">
        <v>639</v>
      </c>
      <c r="B382" t="s">
        <v>771</v>
      </c>
      <c r="C382" t="s">
        <v>695</v>
      </c>
      <c r="D382" t="s">
        <v>772</v>
      </c>
    </row>
    <row r="383" spans="1:4">
      <c r="A383">
        <v>640</v>
      </c>
      <c r="B383" t="s">
        <v>773</v>
      </c>
      <c r="C383" t="s">
        <v>695</v>
      </c>
      <c r="D383" t="s">
        <v>774</v>
      </c>
    </row>
    <row r="384" spans="1:4">
      <c r="A384">
        <v>641</v>
      </c>
      <c r="B384" t="s">
        <v>775</v>
      </c>
      <c r="C384" t="s">
        <v>695</v>
      </c>
      <c r="D384" t="s">
        <v>776</v>
      </c>
    </row>
    <row r="385" spans="1:4">
      <c r="A385">
        <v>642</v>
      </c>
      <c r="B385" t="s">
        <v>777</v>
      </c>
      <c r="C385" t="s">
        <v>695</v>
      </c>
      <c r="D385" t="s">
        <v>778</v>
      </c>
    </row>
    <row r="386" spans="1:4">
      <c r="A386">
        <v>643</v>
      </c>
      <c r="B386" t="s">
        <v>779</v>
      </c>
      <c r="C386" t="s">
        <v>695</v>
      </c>
      <c r="D386" t="s">
        <v>780</v>
      </c>
    </row>
    <row r="387" spans="1:4">
      <c r="A387">
        <v>644</v>
      </c>
      <c r="B387" t="s">
        <v>781</v>
      </c>
      <c r="C387" t="s">
        <v>695</v>
      </c>
      <c r="D387" t="s">
        <v>782</v>
      </c>
    </row>
    <row r="388" spans="1:4">
      <c r="A388">
        <v>645</v>
      </c>
      <c r="B388" t="s">
        <v>783</v>
      </c>
      <c r="C388" t="s">
        <v>695</v>
      </c>
      <c r="D388" t="s">
        <v>784</v>
      </c>
    </row>
    <row r="389" spans="1:4">
      <c r="A389">
        <v>646</v>
      </c>
      <c r="B389" t="s">
        <v>785</v>
      </c>
      <c r="C389" t="s">
        <v>695</v>
      </c>
      <c r="D389" t="s">
        <v>786</v>
      </c>
    </row>
    <row r="390" spans="1:4">
      <c r="A390">
        <v>647</v>
      </c>
      <c r="B390" t="s">
        <v>787</v>
      </c>
      <c r="C390" t="s">
        <v>695</v>
      </c>
      <c r="D390" t="s">
        <v>1053</v>
      </c>
    </row>
    <row r="391" spans="1:4">
      <c r="A391">
        <v>648</v>
      </c>
      <c r="B391" t="s">
        <v>788</v>
      </c>
      <c r="C391" t="s">
        <v>695</v>
      </c>
      <c r="D391" t="s">
        <v>789</v>
      </c>
    </row>
    <row r="392" spans="1:4">
      <c r="A392">
        <v>649</v>
      </c>
      <c r="B392" t="s">
        <v>790</v>
      </c>
      <c r="C392" t="s">
        <v>695</v>
      </c>
      <c r="D392" t="s">
        <v>791</v>
      </c>
    </row>
    <row r="393" spans="1:4">
      <c r="A393">
        <v>650</v>
      </c>
      <c r="B393" t="s">
        <v>792</v>
      </c>
      <c r="C393" t="s">
        <v>695</v>
      </c>
      <c r="D393" t="s">
        <v>793</v>
      </c>
    </row>
    <row r="394" spans="1:4">
      <c r="A394">
        <v>651</v>
      </c>
      <c r="B394" t="s">
        <v>794</v>
      </c>
      <c r="C394" t="s">
        <v>695</v>
      </c>
      <c r="D394" t="s">
        <v>795</v>
      </c>
    </row>
    <row r="395" spans="1:4">
      <c r="A395">
        <v>652</v>
      </c>
      <c r="B395" t="s">
        <v>796</v>
      </c>
      <c r="C395" t="s">
        <v>695</v>
      </c>
      <c r="D395" t="s">
        <v>797</v>
      </c>
    </row>
    <row r="396" spans="1:4">
      <c r="A396">
        <v>653</v>
      </c>
      <c r="B396" t="s">
        <v>798</v>
      </c>
      <c r="C396" t="s">
        <v>695</v>
      </c>
      <c r="D396" t="s">
        <v>799</v>
      </c>
    </row>
    <row r="397" spans="1:4">
      <c r="A397">
        <v>654</v>
      </c>
      <c r="B397" t="s">
        <v>800</v>
      </c>
      <c r="C397" t="s">
        <v>695</v>
      </c>
      <c r="D397" t="s">
        <v>801</v>
      </c>
    </row>
    <row r="398" spans="1:4">
      <c r="A398">
        <v>655</v>
      </c>
      <c r="B398" t="s">
        <v>802</v>
      </c>
      <c r="C398" t="s">
        <v>695</v>
      </c>
      <c r="D398" t="s">
        <v>803</v>
      </c>
    </row>
    <row r="399" spans="1:4">
      <c r="A399">
        <v>656</v>
      </c>
      <c r="B399" t="s">
        <v>804</v>
      </c>
      <c r="C399" t="s">
        <v>695</v>
      </c>
      <c r="D399" t="s">
        <v>805</v>
      </c>
    </row>
    <row r="400" spans="1:4">
      <c r="A400">
        <v>657</v>
      </c>
      <c r="B400" t="s">
        <v>806</v>
      </c>
      <c r="C400" t="s">
        <v>695</v>
      </c>
      <c r="D400" t="s">
        <v>807</v>
      </c>
    </row>
    <row r="401" spans="1:4">
      <c r="A401">
        <v>658</v>
      </c>
      <c r="B401" t="s">
        <v>808</v>
      </c>
      <c r="C401" t="s">
        <v>695</v>
      </c>
      <c r="D401" t="s">
        <v>809</v>
      </c>
    </row>
    <row r="402" spans="1:4">
      <c r="A402">
        <v>659</v>
      </c>
      <c r="B402" t="s">
        <v>810</v>
      </c>
      <c r="C402" t="s">
        <v>695</v>
      </c>
      <c r="D402" t="s">
        <v>811</v>
      </c>
    </row>
    <row r="403" spans="1:4">
      <c r="A403">
        <v>660</v>
      </c>
      <c r="B403" t="s">
        <v>812</v>
      </c>
      <c r="C403" t="s">
        <v>695</v>
      </c>
      <c r="D403" t="s">
        <v>813</v>
      </c>
    </row>
    <row r="404" spans="1:4">
      <c r="A404">
        <v>661</v>
      </c>
      <c r="B404" t="s">
        <v>814</v>
      </c>
      <c r="C404" t="s">
        <v>695</v>
      </c>
      <c r="D404" t="s">
        <v>815</v>
      </c>
    </row>
    <row r="405" spans="1:4">
      <c r="A405">
        <v>662</v>
      </c>
      <c r="B405" t="s">
        <v>816</v>
      </c>
      <c r="C405" t="s">
        <v>695</v>
      </c>
      <c r="D405" t="s">
        <v>817</v>
      </c>
    </row>
    <row r="406" spans="1:4">
      <c r="A406">
        <v>663</v>
      </c>
      <c r="B406" t="s">
        <v>818</v>
      </c>
      <c r="C406" t="s">
        <v>695</v>
      </c>
      <c r="D406" t="s">
        <v>819</v>
      </c>
    </row>
    <row r="407" spans="1:4">
      <c r="A407">
        <v>664</v>
      </c>
      <c r="B407" t="s">
        <v>820</v>
      </c>
      <c r="C407" t="s">
        <v>695</v>
      </c>
      <c r="D407" t="s">
        <v>821</v>
      </c>
    </row>
    <row r="408" spans="1:4">
      <c r="A408">
        <v>665</v>
      </c>
      <c r="B408" t="s">
        <v>822</v>
      </c>
      <c r="C408" t="s">
        <v>695</v>
      </c>
      <c r="D408" t="s">
        <v>823</v>
      </c>
    </row>
    <row r="409" spans="1:4">
      <c r="A409">
        <v>666</v>
      </c>
      <c r="B409" t="s">
        <v>1054</v>
      </c>
      <c r="C409" t="s">
        <v>695</v>
      </c>
      <c r="D409" t="s">
        <v>984</v>
      </c>
    </row>
    <row r="410" spans="1:4">
      <c r="A410">
        <v>667</v>
      </c>
      <c r="B410" t="s">
        <v>824</v>
      </c>
      <c r="C410" t="s">
        <v>695</v>
      </c>
      <c r="D410" t="s">
        <v>825</v>
      </c>
    </row>
    <row r="411" spans="1:4">
      <c r="A411">
        <v>668</v>
      </c>
      <c r="B411" t="s">
        <v>1055</v>
      </c>
      <c r="C411" t="s">
        <v>695</v>
      </c>
      <c r="D411" t="s">
        <v>984</v>
      </c>
    </row>
    <row r="412" spans="1:4">
      <c r="A412">
        <v>669</v>
      </c>
      <c r="B412" t="s">
        <v>826</v>
      </c>
      <c r="C412" t="s">
        <v>695</v>
      </c>
      <c r="D412" t="s">
        <v>827</v>
      </c>
    </row>
    <row r="413" spans="1:4">
      <c r="A413">
        <v>670</v>
      </c>
      <c r="B413" t="s">
        <v>828</v>
      </c>
      <c r="C413" t="s">
        <v>695</v>
      </c>
      <c r="D413" t="s">
        <v>829</v>
      </c>
    </row>
    <row r="414" spans="1:4">
      <c r="A414">
        <v>671</v>
      </c>
      <c r="B414" t="s">
        <v>830</v>
      </c>
      <c r="C414" t="s">
        <v>695</v>
      </c>
      <c r="D414" t="s">
        <v>831</v>
      </c>
    </row>
    <row r="415" spans="1:4">
      <c r="A415">
        <v>672</v>
      </c>
      <c r="B415" t="s">
        <v>832</v>
      </c>
      <c r="C415" t="s">
        <v>695</v>
      </c>
      <c r="D415" t="s">
        <v>833</v>
      </c>
    </row>
    <row r="416" spans="1:4">
      <c r="A416">
        <v>673</v>
      </c>
      <c r="B416" t="s">
        <v>834</v>
      </c>
      <c r="C416" t="s">
        <v>695</v>
      </c>
      <c r="D416" t="s">
        <v>835</v>
      </c>
    </row>
    <row r="417" spans="1:4">
      <c r="A417">
        <v>701</v>
      </c>
      <c r="B417" t="s">
        <v>836</v>
      </c>
      <c r="C417" t="s">
        <v>837</v>
      </c>
      <c r="D417" t="s">
        <v>838</v>
      </c>
    </row>
    <row r="418" spans="1:4">
      <c r="A418">
        <v>702</v>
      </c>
      <c r="B418" t="s">
        <v>839</v>
      </c>
      <c r="C418" t="s">
        <v>837</v>
      </c>
      <c r="D418" t="s">
        <v>840</v>
      </c>
    </row>
    <row r="419" spans="1:4">
      <c r="A419">
        <v>703</v>
      </c>
      <c r="B419" t="s">
        <v>841</v>
      </c>
      <c r="C419" t="s">
        <v>837</v>
      </c>
      <c r="D419" t="s">
        <v>842</v>
      </c>
    </row>
    <row r="420" spans="1:4">
      <c r="A420">
        <v>704</v>
      </c>
      <c r="B420" t="s">
        <v>843</v>
      </c>
      <c r="C420" t="s">
        <v>837</v>
      </c>
      <c r="D420" t="s">
        <v>844</v>
      </c>
    </row>
    <row r="421" spans="1:4">
      <c r="A421">
        <v>705</v>
      </c>
      <c r="B421" t="s">
        <v>845</v>
      </c>
      <c r="C421" t="s">
        <v>837</v>
      </c>
      <c r="D421" t="s">
        <v>846</v>
      </c>
    </row>
    <row r="422" spans="1:4">
      <c r="A422">
        <v>706</v>
      </c>
      <c r="B422" t="s">
        <v>847</v>
      </c>
      <c r="C422" t="s">
        <v>837</v>
      </c>
      <c r="D422" t="s">
        <v>848</v>
      </c>
    </row>
    <row r="423" spans="1:4">
      <c r="A423">
        <v>707</v>
      </c>
      <c r="B423" t="s">
        <v>849</v>
      </c>
      <c r="C423" t="s">
        <v>837</v>
      </c>
      <c r="D423" t="s">
        <v>850</v>
      </c>
    </row>
    <row r="424" spans="1:4">
      <c r="A424">
        <v>708</v>
      </c>
      <c r="B424" t="s">
        <v>851</v>
      </c>
      <c r="C424" t="s">
        <v>837</v>
      </c>
      <c r="D424" t="s">
        <v>852</v>
      </c>
    </row>
    <row r="425" spans="1:4">
      <c r="A425">
        <v>709</v>
      </c>
      <c r="B425" t="s">
        <v>853</v>
      </c>
      <c r="C425" t="s">
        <v>837</v>
      </c>
      <c r="D425" t="s">
        <v>854</v>
      </c>
    </row>
    <row r="426" spans="1:4">
      <c r="A426">
        <v>710</v>
      </c>
      <c r="B426" t="s">
        <v>855</v>
      </c>
      <c r="C426" t="s">
        <v>837</v>
      </c>
      <c r="D426" t="s">
        <v>856</v>
      </c>
    </row>
    <row r="427" spans="1:4">
      <c r="A427">
        <v>711</v>
      </c>
      <c r="B427" t="s">
        <v>857</v>
      </c>
      <c r="C427" t="s">
        <v>837</v>
      </c>
      <c r="D427" t="s">
        <v>858</v>
      </c>
    </row>
    <row r="428" spans="1:4">
      <c r="A428">
        <v>712</v>
      </c>
      <c r="B428" t="s">
        <v>859</v>
      </c>
      <c r="C428" t="s">
        <v>837</v>
      </c>
      <c r="D428" t="s">
        <v>860</v>
      </c>
    </row>
    <row r="429" spans="1:4">
      <c r="A429">
        <v>713</v>
      </c>
      <c r="B429" t="s">
        <v>861</v>
      </c>
      <c r="C429" t="s">
        <v>837</v>
      </c>
      <c r="D429" t="s">
        <v>862</v>
      </c>
    </row>
    <row r="430" spans="1:4">
      <c r="A430">
        <v>714</v>
      </c>
      <c r="B430" t="s">
        <v>863</v>
      </c>
      <c r="C430" t="s">
        <v>837</v>
      </c>
      <c r="D430" t="s">
        <v>864</v>
      </c>
    </row>
    <row r="431" spans="1:4">
      <c r="A431">
        <v>715</v>
      </c>
      <c r="B431" t="s">
        <v>865</v>
      </c>
      <c r="C431" t="s">
        <v>837</v>
      </c>
      <c r="D431" t="s">
        <v>866</v>
      </c>
    </row>
    <row r="432" spans="1:4">
      <c r="A432">
        <v>716</v>
      </c>
      <c r="B432" t="s">
        <v>867</v>
      </c>
      <c r="C432" t="s">
        <v>837</v>
      </c>
      <c r="D432" t="s">
        <v>868</v>
      </c>
    </row>
    <row r="433" spans="1:4">
      <c r="A433">
        <v>717</v>
      </c>
      <c r="B433" t="s">
        <v>869</v>
      </c>
      <c r="C433" t="s">
        <v>837</v>
      </c>
      <c r="D433" t="s">
        <v>870</v>
      </c>
    </row>
    <row r="434" spans="1:4">
      <c r="A434">
        <v>718</v>
      </c>
      <c r="B434" t="s">
        <v>871</v>
      </c>
      <c r="C434" t="s">
        <v>837</v>
      </c>
      <c r="D434" t="s">
        <v>872</v>
      </c>
    </row>
    <row r="435" spans="1:4">
      <c r="A435">
        <v>719</v>
      </c>
      <c r="B435" t="s">
        <v>873</v>
      </c>
      <c r="C435" t="s">
        <v>837</v>
      </c>
      <c r="D435" t="s">
        <v>874</v>
      </c>
    </row>
    <row r="436" spans="1:4">
      <c r="A436">
        <v>720</v>
      </c>
      <c r="B436" t="s">
        <v>875</v>
      </c>
      <c r="C436" t="s">
        <v>837</v>
      </c>
      <c r="D436" t="s">
        <v>876</v>
      </c>
    </row>
    <row r="437" spans="1:4">
      <c r="A437">
        <v>721</v>
      </c>
      <c r="B437" t="s">
        <v>877</v>
      </c>
      <c r="C437" t="s">
        <v>837</v>
      </c>
      <c r="D437" t="s">
        <v>878</v>
      </c>
    </row>
    <row r="438" spans="1:4">
      <c r="A438">
        <v>722</v>
      </c>
      <c r="B438" t="s">
        <v>879</v>
      </c>
      <c r="C438" t="s">
        <v>837</v>
      </c>
      <c r="D438" t="s">
        <v>880</v>
      </c>
    </row>
    <row r="439" spans="1:4">
      <c r="A439">
        <v>723</v>
      </c>
      <c r="B439" t="s">
        <v>881</v>
      </c>
      <c r="C439" t="s">
        <v>837</v>
      </c>
      <c r="D439" t="s">
        <v>882</v>
      </c>
    </row>
    <row r="440" spans="1:4">
      <c r="A440">
        <v>724</v>
      </c>
      <c r="B440" t="s">
        <v>883</v>
      </c>
      <c r="C440" t="s">
        <v>837</v>
      </c>
      <c r="D440" t="s">
        <v>884</v>
      </c>
    </row>
    <row r="441" spans="1:4">
      <c r="A441">
        <v>725</v>
      </c>
      <c r="B441" t="s">
        <v>885</v>
      </c>
      <c r="C441" t="s">
        <v>837</v>
      </c>
      <c r="D441" t="s">
        <v>886</v>
      </c>
    </row>
    <row r="442" spans="1:4">
      <c r="A442">
        <v>726</v>
      </c>
      <c r="B442" t="s">
        <v>887</v>
      </c>
      <c r="C442" t="s">
        <v>837</v>
      </c>
      <c r="D442" t="s">
        <v>888</v>
      </c>
    </row>
    <row r="443" spans="1:4">
      <c r="A443">
        <v>727</v>
      </c>
      <c r="B443" t="s">
        <v>889</v>
      </c>
      <c r="C443" t="s">
        <v>837</v>
      </c>
      <c r="D443" t="s">
        <v>890</v>
      </c>
    </row>
    <row r="444" spans="1:4">
      <c r="A444">
        <v>728</v>
      </c>
      <c r="B444" t="s">
        <v>891</v>
      </c>
      <c r="C444" t="s">
        <v>837</v>
      </c>
      <c r="D444" t="s">
        <v>892</v>
      </c>
    </row>
    <row r="445" spans="1:4">
      <c r="A445">
        <v>729</v>
      </c>
      <c r="B445" t="s">
        <v>893</v>
      </c>
      <c r="C445" t="s">
        <v>837</v>
      </c>
      <c r="D445" t="s">
        <v>894</v>
      </c>
    </row>
    <row r="446" spans="1:4">
      <c r="A446">
        <v>730</v>
      </c>
      <c r="B446" t="s">
        <v>895</v>
      </c>
      <c r="C446" t="s">
        <v>837</v>
      </c>
      <c r="D446" t="s">
        <v>896</v>
      </c>
    </row>
    <row r="447" spans="1:4">
      <c r="A447">
        <v>731</v>
      </c>
      <c r="B447" t="s">
        <v>897</v>
      </c>
      <c r="C447" t="s">
        <v>837</v>
      </c>
      <c r="D447" t="s">
        <v>898</v>
      </c>
    </row>
    <row r="448" spans="1:4">
      <c r="A448">
        <v>732</v>
      </c>
      <c r="B448" t="s">
        <v>899</v>
      </c>
      <c r="C448" t="s">
        <v>837</v>
      </c>
      <c r="D448" t="s">
        <v>900</v>
      </c>
    </row>
    <row r="449" spans="1:4">
      <c r="A449">
        <v>733</v>
      </c>
      <c r="B449" t="s">
        <v>901</v>
      </c>
      <c r="C449" t="s">
        <v>837</v>
      </c>
      <c r="D449" t="s">
        <v>902</v>
      </c>
    </row>
    <row r="450" spans="1:4">
      <c r="A450">
        <v>734</v>
      </c>
      <c r="B450" t="s">
        <v>903</v>
      </c>
      <c r="C450" t="s">
        <v>837</v>
      </c>
      <c r="D450" t="s">
        <v>904</v>
      </c>
    </row>
    <row r="451" spans="1:4">
      <c r="A451">
        <v>735</v>
      </c>
      <c r="B451" t="s">
        <v>905</v>
      </c>
      <c r="C451" t="s">
        <v>837</v>
      </c>
      <c r="D451" t="s">
        <v>906</v>
      </c>
    </row>
    <row r="452" spans="1:4">
      <c r="A452">
        <v>736</v>
      </c>
      <c r="B452" t="s">
        <v>907</v>
      </c>
      <c r="C452" t="s">
        <v>837</v>
      </c>
      <c r="D452" t="s">
        <v>908</v>
      </c>
    </row>
    <row r="453" spans="1:4">
      <c r="A453">
        <v>737</v>
      </c>
      <c r="B453" t="s">
        <v>909</v>
      </c>
      <c r="C453" t="s">
        <v>837</v>
      </c>
      <c r="D453" t="s">
        <v>910</v>
      </c>
    </row>
    <row r="454" spans="1:4">
      <c r="A454">
        <v>738</v>
      </c>
      <c r="B454" t="s">
        <v>911</v>
      </c>
      <c r="C454" t="s">
        <v>837</v>
      </c>
      <c r="D454" t="s">
        <v>912</v>
      </c>
    </row>
    <row r="455" spans="1:4">
      <c r="A455">
        <v>739</v>
      </c>
      <c r="B455" t="s">
        <v>913</v>
      </c>
      <c r="C455" t="s">
        <v>837</v>
      </c>
      <c r="D455" t="s">
        <v>914</v>
      </c>
    </row>
    <row r="456" spans="1:4">
      <c r="A456">
        <v>740</v>
      </c>
      <c r="B456" t="s">
        <v>915</v>
      </c>
      <c r="C456" t="s">
        <v>837</v>
      </c>
      <c r="D456" t="s">
        <v>916</v>
      </c>
    </row>
    <row r="457" spans="1:4">
      <c r="A457">
        <v>741</v>
      </c>
      <c r="B457" t="s">
        <v>917</v>
      </c>
      <c r="C457" t="s">
        <v>837</v>
      </c>
      <c r="D457" t="s">
        <v>918</v>
      </c>
    </row>
    <row r="458" spans="1:4">
      <c r="A458">
        <v>742</v>
      </c>
      <c r="B458" t="s">
        <v>919</v>
      </c>
      <c r="C458" t="s">
        <v>837</v>
      </c>
      <c r="D458" t="s">
        <v>920</v>
      </c>
    </row>
    <row r="459" spans="1:4">
      <c r="A459">
        <v>743</v>
      </c>
      <c r="B459" t="s">
        <v>921</v>
      </c>
      <c r="C459" t="s">
        <v>837</v>
      </c>
      <c r="D459" t="s">
        <v>922</v>
      </c>
    </row>
    <row r="460" spans="1:4">
      <c r="A460">
        <v>744</v>
      </c>
      <c r="B460" t="s">
        <v>923</v>
      </c>
      <c r="C460" t="s">
        <v>837</v>
      </c>
      <c r="D460" t="s">
        <v>924</v>
      </c>
    </row>
    <row r="461" spans="1:4">
      <c r="A461">
        <v>745</v>
      </c>
      <c r="B461" t="s">
        <v>925</v>
      </c>
      <c r="C461" t="s">
        <v>837</v>
      </c>
      <c r="D461" t="s">
        <v>926</v>
      </c>
    </row>
    <row r="462" spans="1:4">
      <c r="A462">
        <v>746</v>
      </c>
      <c r="B462" t="s">
        <v>927</v>
      </c>
      <c r="C462" t="s">
        <v>837</v>
      </c>
      <c r="D462" t="s">
        <v>928</v>
      </c>
    </row>
    <row r="463" spans="1:4">
      <c r="A463">
        <v>747</v>
      </c>
      <c r="B463" t="s">
        <v>929</v>
      </c>
      <c r="C463" t="s">
        <v>837</v>
      </c>
      <c r="D463" t="s">
        <v>930</v>
      </c>
    </row>
    <row r="464" spans="1:4">
      <c r="A464">
        <v>748</v>
      </c>
      <c r="B464" t="s">
        <v>931</v>
      </c>
      <c r="C464" t="s">
        <v>837</v>
      </c>
      <c r="D464" t="s">
        <v>932</v>
      </c>
    </row>
    <row r="465" spans="1:4">
      <c r="A465">
        <v>749</v>
      </c>
      <c r="B465" t="s">
        <v>933</v>
      </c>
      <c r="C465" t="s">
        <v>837</v>
      </c>
      <c r="D465" t="s">
        <v>934</v>
      </c>
    </row>
    <row r="466" spans="1:4">
      <c r="A466">
        <v>750</v>
      </c>
      <c r="B466" t="s">
        <v>935</v>
      </c>
      <c r="C466" t="s">
        <v>837</v>
      </c>
      <c r="D466" t="s">
        <v>936</v>
      </c>
    </row>
    <row r="467" spans="1:4">
      <c r="A467">
        <v>751</v>
      </c>
      <c r="B467" t="s">
        <v>937</v>
      </c>
      <c r="C467" t="s">
        <v>837</v>
      </c>
      <c r="D467" t="s">
        <v>938</v>
      </c>
    </row>
    <row r="468" spans="1:4">
      <c r="A468">
        <v>752</v>
      </c>
      <c r="B468" t="s">
        <v>939</v>
      </c>
      <c r="C468" t="s">
        <v>837</v>
      </c>
      <c r="D468" t="s">
        <v>940</v>
      </c>
    </row>
    <row r="469" spans="1:4">
      <c r="A469">
        <v>753</v>
      </c>
      <c r="B469" t="s">
        <v>941</v>
      </c>
      <c r="C469" t="s">
        <v>837</v>
      </c>
      <c r="D469" t="s">
        <v>942</v>
      </c>
    </row>
    <row r="470" spans="1:4">
      <c r="A470">
        <v>754</v>
      </c>
      <c r="B470" t="s">
        <v>943</v>
      </c>
      <c r="C470" t="s">
        <v>837</v>
      </c>
      <c r="D470" t="s">
        <v>944</v>
      </c>
    </row>
    <row r="471" spans="1:4">
      <c r="A471">
        <v>755</v>
      </c>
      <c r="B471" t="s">
        <v>945</v>
      </c>
      <c r="C471" t="s">
        <v>837</v>
      </c>
      <c r="D471" t="s">
        <v>946</v>
      </c>
    </row>
    <row r="472" spans="1:4">
      <c r="A472">
        <v>756</v>
      </c>
      <c r="B472" t="s">
        <v>947</v>
      </c>
      <c r="C472" t="s">
        <v>837</v>
      </c>
      <c r="D472" t="s">
        <v>948</v>
      </c>
    </row>
    <row r="473" spans="1:4">
      <c r="A473">
        <v>757</v>
      </c>
      <c r="B473" t="s">
        <v>949</v>
      </c>
      <c r="C473" t="s">
        <v>837</v>
      </c>
      <c r="D473" t="s">
        <v>950</v>
      </c>
    </row>
    <row r="474" spans="1:4">
      <c r="A474">
        <v>758</v>
      </c>
      <c r="B474" t="s">
        <v>951</v>
      </c>
      <c r="C474" t="s">
        <v>837</v>
      </c>
      <c r="D474" t="s">
        <v>952</v>
      </c>
    </row>
    <row r="475" spans="1:4">
      <c r="A475">
        <v>759</v>
      </c>
      <c r="B475" t="s">
        <v>953</v>
      </c>
      <c r="C475" t="s">
        <v>837</v>
      </c>
      <c r="D475" t="s">
        <v>954</v>
      </c>
    </row>
    <row r="476" spans="1:4">
      <c r="A476">
        <v>760</v>
      </c>
      <c r="B476" t="s">
        <v>955</v>
      </c>
      <c r="C476" t="s">
        <v>837</v>
      </c>
      <c r="D476" t="s">
        <v>956</v>
      </c>
    </row>
    <row r="477" spans="1:4">
      <c r="A477">
        <v>761</v>
      </c>
      <c r="B477" t="s">
        <v>957</v>
      </c>
      <c r="C477" t="s">
        <v>837</v>
      </c>
      <c r="D477" t="s">
        <v>958</v>
      </c>
    </row>
    <row r="478" spans="1:4">
      <c r="A478">
        <v>762</v>
      </c>
      <c r="B478" t="s">
        <v>959</v>
      </c>
      <c r="C478" t="s">
        <v>837</v>
      </c>
      <c r="D478" t="s">
        <v>960</v>
      </c>
    </row>
    <row r="479" spans="1:4">
      <c r="A479">
        <v>763</v>
      </c>
      <c r="B479" t="s">
        <v>961</v>
      </c>
      <c r="C479" t="s">
        <v>837</v>
      </c>
      <c r="D479" t="s">
        <v>962</v>
      </c>
    </row>
    <row r="480" spans="1:4">
      <c r="A480">
        <v>764</v>
      </c>
      <c r="B480" t="s">
        <v>963</v>
      </c>
      <c r="C480" t="s">
        <v>837</v>
      </c>
      <c r="D480" t="s">
        <v>964</v>
      </c>
    </row>
    <row r="481" spans="1:4">
      <c r="A481">
        <v>765</v>
      </c>
      <c r="B481" t="s">
        <v>965</v>
      </c>
      <c r="C481" t="s">
        <v>837</v>
      </c>
      <c r="D481" t="s">
        <v>966</v>
      </c>
    </row>
    <row r="482" spans="1:4">
      <c r="A482">
        <v>766</v>
      </c>
      <c r="B482" t="s">
        <v>967</v>
      </c>
      <c r="C482" t="s">
        <v>837</v>
      </c>
      <c r="D482" t="s">
        <v>968</v>
      </c>
    </row>
    <row r="483" spans="1:4">
      <c r="A483">
        <v>767</v>
      </c>
      <c r="B483" t="s">
        <v>983</v>
      </c>
      <c r="C483" t="s">
        <v>837</v>
      </c>
      <c r="D483" t="s">
        <v>984</v>
      </c>
    </row>
    <row r="484" spans="1:4">
      <c r="A484">
        <v>768</v>
      </c>
      <c r="B484" t="s">
        <v>969</v>
      </c>
      <c r="C484" t="s">
        <v>837</v>
      </c>
      <c r="D484" t="s">
        <v>970</v>
      </c>
    </row>
    <row r="485" spans="1:4">
      <c r="A485">
        <v>769</v>
      </c>
      <c r="B485" t="s">
        <v>971</v>
      </c>
      <c r="C485" t="s">
        <v>837</v>
      </c>
      <c r="D485" t="s">
        <v>972</v>
      </c>
    </row>
    <row r="486" spans="1:4">
      <c r="A486">
        <v>770</v>
      </c>
      <c r="B486" t="s">
        <v>973</v>
      </c>
      <c r="C486" t="s">
        <v>837</v>
      </c>
      <c r="D486" t="s">
        <v>974</v>
      </c>
    </row>
    <row r="487" spans="1:4">
      <c r="A487">
        <v>771</v>
      </c>
      <c r="B487" t="s">
        <v>975</v>
      </c>
      <c r="C487" t="s">
        <v>837</v>
      </c>
      <c r="D487" t="s">
        <v>976</v>
      </c>
    </row>
    <row r="488" spans="1:4">
      <c r="A488">
        <v>772</v>
      </c>
      <c r="B488" t="s">
        <v>977</v>
      </c>
      <c r="C488" t="s">
        <v>837</v>
      </c>
      <c r="D488" t="s">
        <v>978</v>
      </c>
    </row>
    <row r="489" spans="1:4">
      <c r="A489">
        <v>773</v>
      </c>
      <c r="B489" t="s">
        <v>979</v>
      </c>
      <c r="C489" t="s">
        <v>837</v>
      </c>
      <c r="D489" t="s">
        <v>980</v>
      </c>
    </row>
    <row r="490" spans="1:4">
      <c r="A490">
        <v>774</v>
      </c>
      <c r="B490" t="s">
        <v>981</v>
      </c>
      <c r="C490" t="s">
        <v>837</v>
      </c>
      <c r="D490" t="s">
        <v>982</v>
      </c>
    </row>
  </sheetData>
  <sheetProtection algorithmName="SHA-512" hashValue="aPHFk1lNbeUw2uWFq76vEToRHzNbJczxrT0NbrkJo4or7xKaGT98KoXKxMUpRyTLcnsXo4ZX6TYRf7lYDqqDnA==" saltValue="8GyU6M/8vbyXyGlbkNSY2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4186-7759-4C83-97A2-0D10E3830000}">
  <dimension ref="A1:U16"/>
  <sheetViews>
    <sheetView workbookViewId="0">
      <selection activeCell="H3" sqref="H3"/>
    </sheetView>
  </sheetViews>
  <sheetFormatPr defaultRowHeight="18.75"/>
  <cols>
    <col min="2" max="2" width="11.375" style="2" bestFit="1" customWidth="1"/>
    <col min="5" max="5" width="15.125" bestFit="1" customWidth="1"/>
    <col min="12" max="12" width="30.75" customWidth="1"/>
  </cols>
  <sheetData>
    <row r="1" spans="1:21">
      <c r="A1" t="s">
        <v>985</v>
      </c>
      <c r="B1" s="2">
        <v>44562</v>
      </c>
      <c r="D1" t="s">
        <v>986</v>
      </c>
      <c r="E1" t="s">
        <v>987</v>
      </c>
      <c r="F1" t="s">
        <v>988</v>
      </c>
      <c r="G1" t="s">
        <v>989</v>
      </c>
      <c r="H1" t="s">
        <v>9</v>
      </c>
      <c r="I1" t="s">
        <v>10</v>
      </c>
      <c r="K1" t="s">
        <v>990</v>
      </c>
      <c r="L1" t="s">
        <v>991</v>
      </c>
      <c r="M1" t="s">
        <v>992</v>
      </c>
      <c r="N1" t="s">
        <v>993</v>
      </c>
      <c r="P1" t="s">
        <v>994</v>
      </c>
      <c r="Q1" t="s">
        <v>995</v>
      </c>
      <c r="R1">
        <v>6</v>
      </c>
      <c r="S1">
        <v>1</v>
      </c>
      <c r="T1">
        <v>12</v>
      </c>
      <c r="U1" t="s">
        <v>996</v>
      </c>
    </row>
    <row r="2" spans="1:21">
      <c r="A2" t="s">
        <v>997</v>
      </c>
      <c r="B2" s="2">
        <v>44571</v>
      </c>
      <c r="E2" t="s">
        <v>995</v>
      </c>
      <c r="F2">
        <v>6</v>
      </c>
      <c r="G2">
        <v>1</v>
      </c>
      <c r="H2">
        <v>18</v>
      </c>
      <c r="I2" t="s">
        <v>996</v>
      </c>
      <c r="K2" t="s">
        <v>998</v>
      </c>
      <c r="L2" t="str">
        <f>M2&amp;N2</f>
        <v>WEB・コールセンター受付</v>
      </c>
      <c r="M2" t="s">
        <v>999</v>
      </c>
      <c r="Q2" t="s">
        <v>1000</v>
      </c>
      <c r="R2">
        <v>10</v>
      </c>
      <c r="S2">
        <v>2</v>
      </c>
      <c r="T2">
        <v>40</v>
      </c>
      <c r="U2" t="s">
        <v>996</v>
      </c>
    </row>
    <row r="3" spans="1:21">
      <c r="A3" t="s">
        <v>1001</v>
      </c>
      <c r="B3" s="2">
        <v>44603</v>
      </c>
      <c r="E3" t="s">
        <v>1002</v>
      </c>
      <c r="F3">
        <v>15</v>
      </c>
      <c r="G3">
        <v>3</v>
      </c>
      <c r="H3">
        <v>18</v>
      </c>
      <c r="I3" t="s">
        <v>996</v>
      </c>
      <c r="K3" t="s">
        <v>1003</v>
      </c>
      <c r="L3" t="str">
        <f>M3&amp;N3</f>
        <v>医療機関受付</v>
      </c>
      <c r="M3" t="s">
        <v>1004</v>
      </c>
      <c r="Q3" t="s">
        <v>1005</v>
      </c>
      <c r="R3">
        <v>10</v>
      </c>
      <c r="S3">
        <v>3</v>
      </c>
      <c r="T3">
        <v>12</v>
      </c>
      <c r="U3" t="s">
        <v>996</v>
      </c>
    </row>
    <row r="4" spans="1:21">
      <c r="A4" t="s">
        <v>1006</v>
      </c>
      <c r="B4" s="2">
        <v>44615</v>
      </c>
      <c r="Q4" t="s">
        <v>1007</v>
      </c>
      <c r="R4">
        <v>10</v>
      </c>
      <c r="S4">
        <v>1</v>
      </c>
      <c r="T4">
        <v>5</v>
      </c>
      <c r="U4">
        <v>11</v>
      </c>
    </row>
    <row r="5" spans="1:21">
      <c r="A5" t="s">
        <v>1008</v>
      </c>
      <c r="B5" s="2">
        <v>44641</v>
      </c>
      <c r="E5" s="3"/>
      <c r="Q5" t="s">
        <v>1009</v>
      </c>
      <c r="R5">
        <v>15</v>
      </c>
      <c r="S5">
        <v>3</v>
      </c>
      <c r="T5">
        <v>12</v>
      </c>
      <c r="U5" t="s">
        <v>996</v>
      </c>
    </row>
    <row r="6" spans="1:21">
      <c r="A6" t="s">
        <v>1010</v>
      </c>
      <c r="B6" s="2">
        <v>44680</v>
      </c>
      <c r="E6" s="3"/>
    </row>
    <row r="7" spans="1:21">
      <c r="A7" t="s">
        <v>1011</v>
      </c>
      <c r="B7" s="2">
        <v>44684</v>
      </c>
    </row>
    <row r="8" spans="1:21">
      <c r="A8" t="s">
        <v>1012</v>
      </c>
      <c r="B8" s="2">
        <v>44685</v>
      </c>
    </row>
    <row r="9" spans="1:21">
      <c r="A9" t="s">
        <v>1013</v>
      </c>
      <c r="B9" s="2">
        <v>44686</v>
      </c>
    </row>
    <row r="10" spans="1:21">
      <c r="A10" t="s">
        <v>1014</v>
      </c>
      <c r="B10" s="2">
        <v>44760</v>
      </c>
    </row>
    <row r="11" spans="1:21">
      <c r="A11" t="s">
        <v>1015</v>
      </c>
      <c r="B11" s="2">
        <v>44784</v>
      </c>
    </row>
    <row r="12" spans="1:21">
      <c r="A12" t="s">
        <v>1016</v>
      </c>
      <c r="B12" s="2">
        <v>44823</v>
      </c>
    </row>
    <row r="13" spans="1:21">
      <c r="A13" t="s">
        <v>1017</v>
      </c>
      <c r="B13" s="2">
        <v>44827</v>
      </c>
    </row>
    <row r="14" spans="1:21">
      <c r="A14" t="s">
        <v>1018</v>
      </c>
      <c r="B14" s="2">
        <v>44844</v>
      </c>
    </row>
    <row r="15" spans="1:21">
      <c r="A15" t="s">
        <v>1019</v>
      </c>
      <c r="B15" s="2">
        <v>44868</v>
      </c>
    </row>
    <row r="16" spans="1:21">
      <c r="A16" t="s">
        <v>1020</v>
      </c>
      <c r="B16" s="2">
        <v>44888</v>
      </c>
    </row>
  </sheetData>
  <sheetProtection algorithmName="SHA-512" hashValue="MsUsLt+QYuj1fRecWD5i4cBtXEEk8dlIC2milYLKfB9b+TWcSEc7zXbUilotKzcUU4zTr36srzGAsKiddxRFxw==" saltValue="s1tB20IoOhyK/JPaat6b4Q==" spinCount="100000" sheet="1" objects="1" scenario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948-FAE6-48CD-8BAA-5D1032FB3A56}">
  <sheetPr codeName="Sheet4"/>
  <dimension ref="A1:X3723"/>
  <sheetViews>
    <sheetView zoomScale="55" zoomScaleNormal="55" workbookViewId="0">
      <selection activeCell="H18" sqref="H18"/>
    </sheetView>
  </sheetViews>
  <sheetFormatPr defaultColWidth="9" defaultRowHeight="18.75"/>
  <cols>
    <col min="1" max="6" width="6.75" customWidth="1"/>
    <col min="7" max="7" width="8" customWidth="1"/>
    <col min="8" max="8" width="59.375" bestFit="1" customWidth="1"/>
    <col min="9" max="21" width="8" customWidth="1"/>
    <col min="22" max="23" width="3.375" bestFit="1" customWidth="1"/>
    <col min="24" max="25" width="3.125" bestFit="1" customWidth="1"/>
    <col min="26" max="26" width="3.375" bestFit="1" customWidth="1"/>
    <col min="27" max="27" width="3.125" bestFit="1" customWidth="1"/>
    <col min="28" max="28" width="3.75" bestFit="1" customWidth="1"/>
    <col min="29" max="31" width="3.125" bestFit="1" customWidth="1"/>
    <col min="32" max="34" width="4.625" customWidth="1"/>
  </cols>
  <sheetData>
    <row r="1" spans="1:24">
      <c r="K1" t="s">
        <v>1021</v>
      </c>
      <c r="L1" t="s">
        <v>1022</v>
      </c>
      <c r="S1" t="str">
        <f>IF(AND(T2&gt;0,U2&gt;0,T2&gt;U2),"×","〇")</f>
        <v>〇</v>
      </c>
      <c r="T1" t="e">
        <f>IF(S1="×","×",IF(K2&gt;T2,"×","〇"))</f>
        <v>#N/A</v>
      </c>
      <c r="U1" t="e">
        <f>IF(S1="×","×",IF(AND(OR(L2=U2,L2&gt;U2),K2&lt;=U2),"〇","×"))</f>
        <v>#N/A</v>
      </c>
    </row>
    <row r="2" spans="1:24">
      <c r="D2">
        <f>予約枠報告様式!BM12</f>
        <v>12</v>
      </c>
      <c r="H2">
        <f>予約枠報告様式!H4</f>
        <v>0</v>
      </c>
      <c r="J2" t="e">
        <f>INDEX(参照!G:G,MATCH(予約枠報告様式!H4,参照!E:E,0))</f>
        <v>#N/A</v>
      </c>
      <c r="K2" t="e">
        <f>INDEX(参照!H:H,MATCH(CSVフォーマット!H2,参照!E:E,0))</f>
        <v>#N/A</v>
      </c>
      <c r="L2" t="e">
        <f>INDEX(参照!I:I,MATCH(CSVフォーマット!H2,参照!E:E,0))</f>
        <v>#N/A</v>
      </c>
      <c r="N2" t="str">
        <f>予約枠報告様式!$A$73</f>
        <v>A</v>
      </c>
      <c r="T2">
        <f>IF(AND(COUNTIF(参照!E:E,H2)&gt;0,予約枠報告様式!P4="")=TRUE,INDEX(参照!H:H,MATCH(H2,参照!E:E,0)),予約枠報告様式!P4)</f>
        <v>0</v>
      </c>
      <c r="U2">
        <f>IF(AND(COUNTIF(参照!E:E,H2)&gt;0,予約枠報告様式!R4="")=TRUE,INDEX(参照!I:I,MATCH(H2,参照!E:E,0)),予約枠報告様式!R4)</f>
        <v>0</v>
      </c>
    </row>
    <row r="3" spans="1:24" s="35" customFormat="1" ht="40.5" customHeight="1">
      <c r="D3" s="35">
        <v>71</v>
      </c>
      <c r="E3" s="35">
        <f>予約枠報告様式!BN75</f>
        <v>75</v>
      </c>
      <c r="F3" s="35">
        <f>予約枠報告様式!BM10</f>
        <v>10</v>
      </c>
      <c r="G3" s="35" t="s">
        <v>1023</v>
      </c>
      <c r="H3" s="35" t="s">
        <v>1024</v>
      </c>
      <c r="I3" s="35" t="s">
        <v>1025</v>
      </c>
      <c r="J3" s="35" t="s">
        <v>1026</v>
      </c>
      <c r="K3" s="35" t="s">
        <v>1027</v>
      </c>
      <c r="L3" s="35" t="s">
        <v>1028</v>
      </c>
      <c r="M3" s="35" t="s">
        <v>1029</v>
      </c>
      <c r="N3" s="35" t="s">
        <v>1030</v>
      </c>
      <c r="O3" s="35" t="s">
        <v>1031</v>
      </c>
      <c r="P3" s="35" t="s">
        <v>1032</v>
      </c>
      <c r="Q3" s="35" t="s">
        <v>1033</v>
      </c>
      <c r="R3" s="35" t="s">
        <v>1034</v>
      </c>
      <c r="S3" s="35" t="s">
        <v>1035</v>
      </c>
      <c r="T3" s="35" t="s">
        <v>1036</v>
      </c>
      <c r="U3" s="35" t="s">
        <v>1037</v>
      </c>
      <c r="V3" s="35" t="s">
        <v>1038</v>
      </c>
      <c r="W3" s="35" t="s">
        <v>1039</v>
      </c>
      <c r="X3" s="35" t="s">
        <v>1040</v>
      </c>
    </row>
    <row r="4" spans="1:24">
      <c r="A4" t="s">
        <v>1041</v>
      </c>
      <c r="B4" t="str">
        <f>INDEX(予約枠報告様式!$73:$73,MATCH(CSVフォーマット!C4,予約枠報告様式!$74:$74,0))</f>
        <v>B</v>
      </c>
      <c r="C4">
        <f>予約枠報告様式!B74</f>
        <v>2</v>
      </c>
      <c r="D4">
        <f>IF(D3=$D$3,$D$2,D3+1)</f>
        <v>12</v>
      </c>
      <c r="E4" s="2" cm="1">
        <f t="array" aca="1" ref="E4" ca="1">INDIRECT(A4&amp;B4&amp;$E$3)</f>
        <v>44774</v>
      </c>
      <c r="F4" t="str" cm="1">
        <f t="array" aca="1" ref="F4" ca="1">IF(INDIRECT(A4&amp;B4&amp;$F$3)="公",参照!$L$2,参照!$L$3)</f>
        <v>WEB・コールセンター受付</v>
      </c>
      <c r="G4" s="1" t="str" cm="1">
        <f t="array" aca="1" ref="G4" ca="1">IF(E4="","",IF(ISNUMBER(INDIRECT(A4&amp;B4&amp;D4)),431001,""))</f>
        <v/>
      </c>
      <c r="H4" s="1" t="str">
        <f ca="1">IF(G4="","","【（"&amp;H$2&amp;"）"&amp;F4&amp;"】"&amp;I4&amp;"."&amp;TEXT(L4,"00")&amp;TEXT(M4,"00")&amp;"."&amp;TEXT(N4,"00")&amp;TEXT(O4,"00"))</f>
        <v/>
      </c>
      <c r="I4" s="1" t="str">
        <f ca="1">IF(G4="","",予約枠報告様式!H$3)</f>
        <v/>
      </c>
      <c r="J4" s="1" t="str">
        <f ca="1">IF(G4="","",J$2)</f>
        <v/>
      </c>
      <c r="K4" s="1" t="str">
        <f ca="1">IF(G4="","",YEAR(E4))</f>
        <v/>
      </c>
      <c r="L4" s="1" t="str">
        <f ca="1">IF(G4="","",MONTH(E4))</f>
        <v/>
      </c>
      <c r="M4" s="1" t="str">
        <f ca="1">IF(G4="","",DAY(E4))</f>
        <v/>
      </c>
      <c r="N4" s="1" t="str" cm="1">
        <f t="array" aca="1" ref="N4" ca="1">IF(G4="","",HOUR(INDIRECT(A4&amp;$N$2&amp;D4)))</f>
        <v/>
      </c>
      <c r="O4" s="1" t="str" cm="1">
        <f t="array" aca="1" ref="O4" ca="1">IF(G4="","",MINUTE(INDIRECT(A4&amp;$N$2&amp;D4)))</f>
        <v/>
      </c>
      <c r="P4" s="1" t="str">
        <f ca="1">IF(G4="","",N4)</f>
        <v/>
      </c>
      <c r="Q4" s="1" t="str">
        <f ca="1">IF(G4="","",O4+14)</f>
        <v/>
      </c>
      <c r="R4" s="1" t="str" cm="1">
        <f t="array" aca="1" ref="R4" ca="1">IF(G4="","",INDIRECT(A4&amp;B4&amp;D4))</f>
        <v/>
      </c>
      <c r="S4" s="1" t="str">
        <f ca="1">IF(G4="","",0)</f>
        <v/>
      </c>
      <c r="T4" s="1" t="str">
        <f ca="1">IF($G4="","",IF(T$1="×",K$2,T$2))</f>
        <v/>
      </c>
      <c r="U4" s="1" t="str">
        <f ca="1">IF($G4="","",IF(OR(U$1="×",U$2="なし"),"",U$2))</f>
        <v/>
      </c>
      <c r="V4" s="1" t="str">
        <f ca="1">IF(G4="","",3)</f>
        <v/>
      </c>
      <c r="W4" s="1" t="str">
        <f ca="1">IF(G4="","",5)</f>
        <v/>
      </c>
      <c r="X4" s="1" t="str">
        <f ca="1">IF(G4="","",0)</f>
        <v/>
      </c>
    </row>
    <row r="5" spans="1:24">
      <c r="A5" t="s">
        <v>1041</v>
      </c>
      <c r="B5" t="str">
        <f>INDEX(予約枠報告様式!$73:$73,MATCH(CSVフォーマット!C5,予約枠報告様式!$74:$74,0))</f>
        <v>B</v>
      </c>
      <c r="C5">
        <f>IF(D4=$D$3,C4+1,C4)</f>
        <v>2</v>
      </c>
      <c r="D5">
        <f t="shared" ref="D5:D68" si="0">IF(D4=$D$3,$D$2,D4+1)</f>
        <v>13</v>
      </c>
      <c r="E5" s="2" cm="1">
        <f t="array" aca="1" ref="E5" ca="1">INDIRECT(A5&amp;B5&amp;$E$3)</f>
        <v>44774</v>
      </c>
      <c r="F5" t="str" cm="1">
        <f t="array" aca="1" ref="F5" ca="1">IF(INDIRECT(A5&amp;B5&amp;$F$3)="公",参照!$L$2,参照!$L$3)</f>
        <v>WEB・コールセンター受付</v>
      </c>
      <c r="G5" s="1" t="str" cm="1">
        <f t="array" aca="1" ref="G5" ca="1">IF(E5="","",IF(ISNUMBER(INDIRECT(A5&amp;B5&amp;D5)),431001,""))</f>
        <v/>
      </c>
      <c r="H5" s="1" t="str">
        <f t="shared" ref="H5:H68" ca="1" si="1">IF(G5="","","【（"&amp;H$2&amp;"）"&amp;F5&amp;"】"&amp;I5&amp;"."&amp;TEXT(L5,"00")&amp;TEXT(M5,"00")&amp;"."&amp;TEXT(N5,"00")&amp;TEXT(O5,"00"))</f>
        <v/>
      </c>
      <c r="I5" s="1" t="str">
        <f ca="1">IF(G5="","",予約枠報告様式!H$3)</f>
        <v/>
      </c>
      <c r="J5" s="1" t="str">
        <f t="shared" ref="J5:J68" ca="1" si="2">IF(G5="","",J$2)</f>
        <v/>
      </c>
      <c r="K5" s="1" t="str">
        <f t="shared" ref="K5:K68" ca="1" si="3">IF(G5="","",YEAR(E5))</f>
        <v/>
      </c>
      <c r="L5" s="1" t="str">
        <f t="shared" ref="L5:L68" ca="1" si="4">IF(G5="","",MONTH(E5))</f>
        <v/>
      </c>
      <c r="M5" s="1" t="str">
        <f t="shared" ref="M5:M68" ca="1" si="5">IF(G5="","",DAY(E5))</f>
        <v/>
      </c>
      <c r="N5" s="1" t="str" cm="1">
        <f t="array" aca="1" ref="N5" ca="1">IF(G5="","",HOUR(INDIRECT(A5&amp;$N$2&amp;D5)))</f>
        <v/>
      </c>
      <c r="O5" s="1" t="str" cm="1">
        <f t="array" aca="1" ref="O5" ca="1">IF(G5="","",MINUTE(INDIRECT(A5&amp;$N$2&amp;D5)))</f>
        <v/>
      </c>
      <c r="P5" s="1" t="str">
        <f t="shared" ref="P5:P68" ca="1" si="6">IF(G5="","",N5)</f>
        <v/>
      </c>
      <c r="Q5" s="1" t="str">
        <f t="shared" ref="Q5:Q68" ca="1" si="7">IF(G5="","",O5+14)</f>
        <v/>
      </c>
      <c r="R5" s="1" t="str" cm="1">
        <f t="array" aca="1" ref="R5" ca="1">IF(G5="","",INDIRECT(A5&amp;B5&amp;D5))</f>
        <v/>
      </c>
      <c r="S5" s="1" t="str">
        <f t="shared" ref="S5:S68" ca="1" si="8">IF(G5="","",0)</f>
        <v/>
      </c>
      <c r="T5" s="1" t="str">
        <f t="shared" ref="T5:T68" ca="1" si="9">IF($G5="","",IF(T$1="×",K$2,T$2))</f>
        <v/>
      </c>
      <c r="U5" s="1" t="str">
        <f t="shared" ref="U5:U68" ca="1" si="10">IF($G5="","",IF(OR(U$1="×",U$2="なし"),"",U$2))</f>
        <v/>
      </c>
      <c r="V5" s="1" t="str">
        <f t="shared" ref="V5:V68" ca="1" si="11">IF(G5="","",3)</f>
        <v/>
      </c>
      <c r="W5" s="1" t="str">
        <f t="shared" ref="W5:W68" ca="1" si="12">IF(G5="","",5)</f>
        <v/>
      </c>
      <c r="X5" s="1" t="str">
        <f t="shared" ref="X5:X68" ca="1" si="13">IF(G5="","",0)</f>
        <v/>
      </c>
    </row>
    <row r="6" spans="1:24">
      <c r="A6" t="s">
        <v>1041</v>
      </c>
      <c r="B6" t="str">
        <f>INDEX(予約枠報告様式!$73:$73,MATCH(CSVフォーマット!C6,予約枠報告様式!$74:$74,0))</f>
        <v>B</v>
      </c>
      <c r="C6">
        <f t="shared" ref="C6:C69" si="14">IF(D5=$D$3,C5+1,C5)</f>
        <v>2</v>
      </c>
      <c r="D6">
        <f t="shared" si="0"/>
        <v>14</v>
      </c>
      <c r="E6" s="2" cm="1">
        <f t="array" aca="1" ref="E6" ca="1">INDIRECT(A6&amp;B6&amp;$E$3)</f>
        <v>44774</v>
      </c>
      <c r="F6" t="str" cm="1">
        <f t="array" aca="1" ref="F6" ca="1">IF(INDIRECT(A6&amp;B6&amp;$F$3)="公",参照!$L$2,参照!$L$3)</f>
        <v>WEB・コールセンター受付</v>
      </c>
      <c r="G6" s="1" t="str" cm="1">
        <f t="array" aca="1" ref="G6" ca="1">IF(E6="","",IF(ISNUMBER(INDIRECT(A6&amp;B6&amp;D6)),431001,""))</f>
        <v/>
      </c>
      <c r="H6" s="1" t="str">
        <f t="shared" ca="1" si="1"/>
        <v/>
      </c>
      <c r="I6" s="1" t="str">
        <f ca="1">IF(G6="","",予約枠報告様式!H$3)</f>
        <v/>
      </c>
      <c r="J6" s="1" t="str">
        <f t="shared" ca="1" si="2"/>
        <v/>
      </c>
      <c r="K6" s="1" t="str">
        <f t="shared" ca="1" si="3"/>
        <v/>
      </c>
      <c r="L6" s="1" t="str">
        <f t="shared" ca="1" si="4"/>
        <v/>
      </c>
      <c r="M6" s="1" t="str">
        <f t="shared" ca="1" si="5"/>
        <v/>
      </c>
      <c r="N6" s="1" t="str" cm="1">
        <f t="array" aca="1" ref="N6" ca="1">IF(G6="","",HOUR(INDIRECT(A6&amp;$N$2&amp;D6)))</f>
        <v/>
      </c>
      <c r="O6" s="1" t="str" cm="1">
        <f t="array" aca="1" ref="O6" ca="1">IF(G6="","",MINUTE(INDIRECT(A6&amp;$N$2&amp;D6)))</f>
        <v/>
      </c>
      <c r="P6" s="1" t="str">
        <f t="shared" ca="1" si="6"/>
        <v/>
      </c>
      <c r="Q6" s="1" t="str">
        <f t="shared" ca="1" si="7"/>
        <v/>
      </c>
      <c r="R6" s="1" t="str" cm="1">
        <f t="array" aca="1" ref="R6" ca="1">IF(G6="","",INDIRECT(A6&amp;B6&amp;D6))</f>
        <v/>
      </c>
      <c r="S6" s="1" t="str">
        <f t="shared" ca="1" si="8"/>
        <v/>
      </c>
      <c r="T6" s="1" t="str">
        <f t="shared" ca="1" si="9"/>
        <v/>
      </c>
      <c r="U6" s="1" t="str">
        <f t="shared" ca="1" si="10"/>
        <v/>
      </c>
      <c r="V6" s="1" t="str">
        <f t="shared" ca="1" si="11"/>
        <v/>
      </c>
      <c r="W6" s="1" t="str">
        <f t="shared" ca="1" si="12"/>
        <v/>
      </c>
      <c r="X6" s="1" t="str">
        <f t="shared" ca="1" si="13"/>
        <v/>
      </c>
    </row>
    <row r="7" spans="1:24">
      <c r="A7" t="s">
        <v>1041</v>
      </c>
      <c r="B7" t="str">
        <f>INDEX(予約枠報告様式!$73:$73,MATCH(CSVフォーマット!C7,予約枠報告様式!$74:$74,0))</f>
        <v>B</v>
      </c>
      <c r="C7">
        <f t="shared" si="14"/>
        <v>2</v>
      </c>
      <c r="D7">
        <f t="shared" si="0"/>
        <v>15</v>
      </c>
      <c r="E7" s="2" cm="1">
        <f t="array" aca="1" ref="E7" ca="1">INDIRECT(A7&amp;B7&amp;$E$3)</f>
        <v>44774</v>
      </c>
      <c r="F7" t="str" cm="1">
        <f t="array" aca="1" ref="F7" ca="1">IF(INDIRECT(A7&amp;B7&amp;$F$3)="公",参照!$L$2,参照!$L$3)</f>
        <v>WEB・コールセンター受付</v>
      </c>
      <c r="G7" s="1" t="str" cm="1">
        <f t="array" aca="1" ref="G7" ca="1">IF(E7="","",IF(ISNUMBER(INDIRECT(A7&amp;B7&amp;D7)),431001,""))</f>
        <v/>
      </c>
      <c r="H7" s="1" t="str">
        <f t="shared" ca="1" si="1"/>
        <v/>
      </c>
      <c r="I7" s="1" t="str">
        <f ca="1">IF(G7="","",予約枠報告様式!H$3)</f>
        <v/>
      </c>
      <c r="J7" s="1" t="str">
        <f t="shared" ca="1" si="2"/>
        <v/>
      </c>
      <c r="K7" s="1" t="str">
        <f t="shared" ca="1" si="3"/>
        <v/>
      </c>
      <c r="L7" s="1" t="str">
        <f t="shared" ca="1" si="4"/>
        <v/>
      </c>
      <c r="M7" s="1" t="str">
        <f t="shared" ca="1" si="5"/>
        <v/>
      </c>
      <c r="N7" s="1" t="str" cm="1">
        <f t="array" aca="1" ref="N7" ca="1">IF(G7="","",HOUR(INDIRECT(A7&amp;$N$2&amp;D7)))</f>
        <v/>
      </c>
      <c r="O7" s="1" t="str" cm="1">
        <f t="array" aca="1" ref="O7" ca="1">IF(G7="","",MINUTE(INDIRECT(A7&amp;$N$2&amp;D7)))</f>
        <v/>
      </c>
      <c r="P7" s="1" t="str">
        <f t="shared" ca="1" si="6"/>
        <v/>
      </c>
      <c r="Q7" s="1" t="str">
        <f t="shared" ca="1" si="7"/>
        <v/>
      </c>
      <c r="R7" s="1" t="str" cm="1">
        <f t="array" aca="1" ref="R7" ca="1">IF(G7="","",INDIRECT(A7&amp;B7&amp;D7))</f>
        <v/>
      </c>
      <c r="S7" s="1" t="str">
        <f t="shared" ca="1" si="8"/>
        <v/>
      </c>
      <c r="T7" s="1" t="str">
        <f t="shared" ca="1" si="9"/>
        <v/>
      </c>
      <c r="U7" s="1" t="str">
        <f t="shared" ca="1" si="10"/>
        <v/>
      </c>
      <c r="V7" s="1" t="str">
        <f t="shared" ca="1" si="11"/>
        <v/>
      </c>
      <c r="W7" s="1" t="str">
        <f t="shared" ca="1" si="12"/>
        <v/>
      </c>
      <c r="X7" s="1" t="str">
        <f t="shared" ca="1" si="13"/>
        <v/>
      </c>
    </row>
    <row r="8" spans="1:24">
      <c r="A8" t="s">
        <v>1041</v>
      </c>
      <c r="B8" t="str">
        <f>INDEX(予約枠報告様式!$73:$73,MATCH(CSVフォーマット!C8,予約枠報告様式!$74:$74,0))</f>
        <v>B</v>
      </c>
      <c r="C8">
        <f t="shared" si="14"/>
        <v>2</v>
      </c>
      <c r="D8">
        <f t="shared" si="0"/>
        <v>16</v>
      </c>
      <c r="E8" s="2" cm="1">
        <f t="array" aca="1" ref="E8" ca="1">INDIRECT(A8&amp;B8&amp;$E$3)</f>
        <v>44774</v>
      </c>
      <c r="F8" t="str" cm="1">
        <f t="array" aca="1" ref="F8" ca="1">IF(INDIRECT(A8&amp;B8&amp;$F$3)="公",参照!$L$2,参照!$L$3)</f>
        <v>WEB・コールセンター受付</v>
      </c>
      <c r="G8" s="1" t="str" cm="1">
        <f t="array" aca="1" ref="G8" ca="1">IF(E8="","",IF(ISNUMBER(INDIRECT(A8&amp;B8&amp;D8)),431001,""))</f>
        <v/>
      </c>
      <c r="H8" s="1" t="str">
        <f t="shared" ca="1" si="1"/>
        <v/>
      </c>
      <c r="I8" s="1" t="str">
        <f ca="1">IF(G8="","",予約枠報告様式!H$3)</f>
        <v/>
      </c>
      <c r="J8" s="1" t="str">
        <f t="shared" ca="1" si="2"/>
        <v/>
      </c>
      <c r="K8" s="1" t="str">
        <f t="shared" ca="1" si="3"/>
        <v/>
      </c>
      <c r="L8" s="1" t="str">
        <f t="shared" ca="1" si="4"/>
        <v/>
      </c>
      <c r="M8" s="1" t="str">
        <f t="shared" ca="1" si="5"/>
        <v/>
      </c>
      <c r="N8" s="1" t="str" cm="1">
        <f t="array" aca="1" ref="N8" ca="1">IF(G8="","",HOUR(INDIRECT(A8&amp;$N$2&amp;D8)))</f>
        <v/>
      </c>
      <c r="O8" s="1" t="str" cm="1">
        <f t="array" aca="1" ref="O8" ca="1">IF(G8="","",MINUTE(INDIRECT(A8&amp;$N$2&amp;D8)))</f>
        <v/>
      </c>
      <c r="P8" s="1" t="str">
        <f t="shared" ca="1" si="6"/>
        <v/>
      </c>
      <c r="Q8" s="1" t="str">
        <f t="shared" ca="1" si="7"/>
        <v/>
      </c>
      <c r="R8" s="1" t="str" cm="1">
        <f t="array" aca="1" ref="R8" ca="1">IF(G8="","",INDIRECT(A8&amp;B8&amp;D8))</f>
        <v/>
      </c>
      <c r="S8" s="1" t="str">
        <f t="shared" ca="1" si="8"/>
        <v/>
      </c>
      <c r="T8" s="1" t="str">
        <f t="shared" ca="1" si="9"/>
        <v/>
      </c>
      <c r="U8" s="1" t="str">
        <f t="shared" ca="1" si="10"/>
        <v/>
      </c>
      <c r="V8" s="1" t="str">
        <f t="shared" ca="1" si="11"/>
        <v/>
      </c>
      <c r="W8" s="1" t="str">
        <f t="shared" ca="1" si="12"/>
        <v/>
      </c>
      <c r="X8" s="1" t="str">
        <f t="shared" ca="1" si="13"/>
        <v/>
      </c>
    </row>
    <row r="9" spans="1:24">
      <c r="A9" t="s">
        <v>1041</v>
      </c>
      <c r="B9" t="str">
        <f>INDEX(予約枠報告様式!$73:$73,MATCH(CSVフォーマット!C9,予約枠報告様式!$74:$74,0))</f>
        <v>B</v>
      </c>
      <c r="C9">
        <f t="shared" si="14"/>
        <v>2</v>
      </c>
      <c r="D9">
        <f t="shared" si="0"/>
        <v>17</v>
      </c>
      <c r="E9" s="2" cm="1">
        <f t="array" aca="1" ref="E9" ca="1">INDIRECT(A9&amp;B9&amp;$E$3)</f>
        <v>44774</v>
      </c>
      <c r="F9" t="str" cm="1">
        <f t="array" aca="1" ref="F9" ca="1">IF(INDIRECT(A9&amp;B9&amp;$F$3)="公",参照!$L$2,参照!$L$3)</f>
        <v>WEB・コールセンター受付</v>
      </c>
      <c r="G9" s="1" t="str" cm="1">
        <f t="array" aca="1" ref="G9" ca="1">IF(E9="","",IF(ISNUMBER(INDIRECT(A9&amp;B9&amp;D9)),431001,""))</f>
        <v/>
      </c>
      <c r="H9" s="1" t="str">
        <f t="shared" ca="1" si="1"/>
        <v/>
      </c>
      <c r="I9" s="1" t="str">
        <f ca="1">IF(G9="","",予約枠報告様式!H$3)</f>
        <v/>
      </c>
      <c r="J9" s="1" t="str">
        <f t="shared" ca="1" si="2"/>
        <v/>
      </c>
      <c r="K9" s="1" t="str">
        <f t="shared" ca="1" si="3"/>
        <v/>
      </c>
      <c r="L9" s="1" t="str">
        <f t="shared" ca="1" si="4"/>
        <v/>
      </c>
      <c r="M9" s="1" t="str">
        <f t="shared" ca="1" si="5"/>
        <v/>
      </c>
      <c r="N9" s="1" t="str" cm="1">
        <f t="array" aca="1" ref="N9" ca="1">IF(G9="","",HOUR(INDIRECT(A9&amp;$N$2&amp;D9)))</f>
        <v/>
      </c>
      <c r="O9" s="1" t="str" cm="1">
        <f t="array" aca="1" ref="O9" ca="1">IF(G9="","",MINUTE(INDIRECT(A9&amp;$N$2&amp;D9)))</f>
        <v/>
      </c>
      <c r="P9" s="1" t="str">
        <f t="shared" ca="1" si="6"/>
        <v/>
      </c>
      <c r="Q9" s="1" t="str">
        <f t="shared" ca="1" si="7"/>
        <v/>
      </c>
      <c r="R9" s="1" t="str" cm="1">
        <f t="array" aca="1" ref="R9" ca="1">IF(G9="","",INDIRECT(A9&amp;B9&amp;D9))</f>
        <v/>
      </c>
      <c r="S9" s="1" t="str">
        <f t="shared" ca="1" si="8"/>
        <v/>
      </c>
      <c r="T9" s="1" t="str">
        <f t="shared" ca="1" si="9"/>
        <v/>
      </c>
      <c r="U9" s="1" t="str">
        <f t="shared" ca="1" si="10"/>
        <v/>
      </c>
      <c r="V9" s="1" t="str">
        <f t="shared" ca="1" si="11"/>
        <v/>
      </c>
      <c r="W9" s="1" t="str">
        <f t="shared" ca="1" si="12"/>
        <v/>
      </c>
      <c r="X9" s="1" t="str">
        <f t="shared" ca="1" si="13"/>
        <v/>
      </c>
    </row>
    <row r="10" spans="1:24">
      <c r="A10" t="s">
        <v>1041</v>
      </c>
      <c r="B10" t="str">
        <f>INDEX(予約枠報告様式!$73:$73,MATCH(CSVフォーマット!C10,予約枠報告様式!$74:$74,0))</f>
        <v>B</v>
      </c>
      <c r="C10">
        <f t="shared" si="14"/>
        <v>2</v>
      </c>
      <c r="D10">
        <f t="shared" si="0"/>
        <v>18</v>
      </c>
      <c r="E10" s="2" cm="1">
        <f t="array" aca="1" ref="E10" ca="1">INDIRECT(A10&amp;B10&amp;$E$3)</f>
        <v>44774</v>
      </c>
      <c r="F10" t="str" cm="1">
        <f t="array" aca="1" ref="F10" ca="1">IF(INDIRECT(A10&amp;B10&amp;$F$3)="公",参照!$L$2,参照!$L$3)</f>
        <v>WEB・コールセンター受付</v>
      </c>
      <c r="G10" s="1" t="str" cm="1">
        <f t="array" aca="1" ref="G10" ca="1">IF(E10="","",IF(ISNUMBER(INDIRECT(A10&amp;B10&amp;D10)),431001,""))</f>
        <v/>
      </c>
      <c r="H10" s="1" t="str">
        <f t="shared" ca="1" si="1"/>
        <v/>
      </c>
      <c r="I10" s="1" t="str">
        <f ca="1">IF(G10="","",予約枠報告様式!H$3)</f>
        <v/>
      </c>
      <c r="J10" s="1" t="str">
        <f t="shared" ca="1" si="2"/>
        <v/>
      </c>
      <c r="K10" s="1" t="str">
        <f t="shared" ca="1" si="3"/>
        <v/>
      </c>
      <c r="L10" s="1" t="str">
        <f t="shared" ca="1" si="4"/>
        <v/>
      </c>
      <c r="M10" s="1" t="str">
        <f t="shared" ca="1" si="5"/>
        <v/>
      </c>
      <c r="N10" s="1" t="str" cm="1">
        <f t="array" aca="1" ref="N10" ca="1">IF(G10="","",HOUR(INDIRECT(A10&amp;$N$2&amp;D10)))</f>
        <v/>
      </c>
      <c r="O10" s="1" t="str" cm="1">
        <f t="array" aca="1" ref="O10" ca="1">IF(G10="","",MINUTE(INDIRECT(A10&amp;$N$2&amp;D10)))</f>
        <v/>
      </c>
      <c r="P10" s="1" t="str">
        <f t="shared" ca="1" si="6"/>
        <v/>
      </c>
      <c r="Q10" s="1" t="str">
        <f t="shared" ca="1" si="7"/>
        <v/>
      </c>
      <c r="R10" s="1" t="str" cm="1">
        <f t="array" aca="1" ref="R10" ca="1">IF(G10="","",INDIRECT(A10&amp;B10&amp;D10))</f>
        <v/>
      </c>
      <c r="S10" s="1" t="str">
        <f t="shared" ca="1" si="8"/>
        <v/>
      </c>
      <c r="T10" s="1" t="str">
        <f t="shared" ca="1" si="9"/>
        <v/>
      </c>
      <c r="U10" s="1" t="str">
        <f t="shared" ca="1" si="10"/>
        <v/>
      </c>
      <c r="V10" s="1" t="str">
        <f t="shared" ca="1" si="11"/>
        <v/>
      </c>
      <c r="W10" s="1" t="str">
        <f t="shared" ca="1" si="12"/>
        <v/>
      </c>
      <c r="X10" s="1" t="str">
        <f t="shared" ca="1" si="13"/>
        <v/>
      </c>
    </row>
    <row r="11" spans="1:24">
      <c r="A11" t="s">
        <v>1041</v>
      </c>
      <c r="B11" t="str">
        <f>INDEX(予約枠報告様式!$73:$73,MATCH(CSVフォーマット!C11,予約枠報告様式!$74:$74,0))</f>
        <v>B</v>
      </c>
      <c r="C11">
        <f t="shared" si="14"/>
        <v>2</v>
      </c>
      <c r="D11">
        <f t="shared" si="0"/>
        <v>19</v>
      </c>
      <c r="E11" s="2" cm="1">
        <f t="array" aca="1" ref="E11" ca="1">INDIRECT(A11&amp;B11&amp;$E$3)</f>
        <v>44774</v>
      </c>
      <c r="F11" t="str" cm="1">
        <f t="array" aca="1" ref="F11" ca="1">IF(INDIRECT(A11&amp;B11&amp;$F$3)="公",参照!$L$2,参照!$L$3)</f>
        <v>WEB・コールセンター受付</v>
      </c>
      <c r="G11" s="1" t="str" cm="1">
        <f t="array" aca="1" ref="G11" ca="1">IF(E11="","",IF(ISNUMBER(INDIRECT(A11&amp;B11&amp;D11)),431001,""))</f>
        <v/>
      </c>
      <c r="H11" s="1" t="str">
        <f t="shared" ca="1" si="1"/>
        <v/>
      </c>
      <c r="I11" s="1" t="str">
        <f ca="1">IF(G11="","",予約枠報告様式!H$3)</f>
        <v/>
      </c>
      <c r="J11" s="1" t="str">
        <f t="shared" ca="1" si="2"/>
        <v/>
      </c>
      <c r="K11" s="1" t="str">
        <f t="shared" ca="1" si="3"/>
        <v/>
      </c>
      <c r="L11" s="1" t="str">
        <f t="shared" ca="1" si="4"/>
        <v/>
      </c>
      <c r="M11" s="1" t="str">
        <f t="shared" ca="1" si="5"/>
        <v/>
      </c>
      <c r="N11" s="1" t="str" cm="1">
        <f t="array" aca="1" ref="N11" ca="1">IF(G11="","",HOUR(INDIRECT(A11&amp;$N$2&amp;D11)))</f>
        <v/>
      </c>
      <c r="O11" s="1" t="str" cm="1">
        <f t="array" aca="1" ref="O11" ca="1">IF(G11="","",MINUTE(INDIRECT(A11&amp;$N$2&amp;D11)))</f>
        <v/>
      </c>
      <c r="P11" s="1" t="str">
        <f t="shared" ca="1" si="6"/>
        <v/>
      </c>
      <c r="Q11" s="1" t="str">
        <f t="shared" ca="1" si="7"/>
        <v/>
      </c>
      <c r="R11" s="1" t="str" cm="1">
        <f t="array" aca="1" ref="R11" ca="1">IF(G11="","",INDIRECT(A11&amp;B11&amp;D11))</f>
        <v/>
      </c>
      <c r="S11" s="1" t="str">
        <f t="shared" ca="1" si="8"/>
        <v/>
      </c>
      <c r="T11" s="1" t="str">
        <f t="shared" ca="1" si="9"/>
        <v/>
      </c>
      <c r="U11" s="1" t="str">
        <f t="shared" ca="1" si="10"/>
        <v/>
      </c>
      <c r="V11" s="1" t="str">
        <f t="shared" ca="1" si="11"/>
        <v/>
      </c>
      <c r="W11" s="1" t="str">
        <f t="shared" ca="1" si="12"/>
        <v/>
      </c>
      <c r="X11" s="1" t="str">
        <f t="shared" ca="1" si="13"/>
        <v/>
      </c>
    </row>
    <row r="12" spans="1:24">
      <c r="A12" t="s">
        <v>1041</v>
      </c>
      <c r="B12" t="str">
        <f>INDEX(予約枠報告様式!$73:$73,MATCH(CSVフォーマット!C12,予約枠報告様式!$74:$74,0))</f>
        <v>B</v>
      </c>
      <c r="C12">
        <f t="shared" si="14"/>
        <v>2</v>
      </c>
      <c r="D12">
        <f t="shared" si="0"/>
        <v>20</v>
      </c>
      <c r="E12" s="2" cm="1">
        <f t="array" aca="1" ref="E12" ca="1">INDIRECT(A12&amp;B12&amp;$E$3)</f>
        <v>44774</v>
      </c>
      <c r="F12" t="str" cm="1">
        <f t="array" aca="1" ref="F12" ca="1">IF(INDIRECT(A12&amp;B12&amp;$F$3)="公",参照!$L$2,参照!$L$3)</f>
        <v>WEB・コールセンター受付</v>
      </c>
      <c r="G12" s="1" t="str" cm="1">
        <f t="array" aca="1" ref="G12" ca="1">IF(E12="","",IF(ISNUMBER(INDIRECT(A12&amp;B12&amp;D12)),431001,""))</f>
        <v/>
      </c>
      <c r="H12" s="1" t="str">
        <f t="shared" ca="1" si="1"/>
        <v/>
      </c>
      <c r="I12" s="1" t="str">
        <f ca="1">IF(G12="","",予約枠報告様式!H$3)</f>
        <v/>
      </c>
      <c r="J12" s="1" t="str">
        <f t="shared" ca="1" si="2"/>
        <v/>
      </c>
      <c r="K12" s="1" t="str">
        <f t="shared" ca="1" si="3"/>
        <v/>
      </c>
      <c r="L12" s="1" t="str">
        <f t="shared" ca="1" si="4"/>
        <v/>
      </c>
      <c r="M12" s="1" t="str">
        <f t="shared" ca="1" si="5"/>
        <v/>
      </c>
      <c r="N12" s="1" t="str" cm="1">
        <f t="array" aca="1" ref="N12" ca="1">IF(G12="","",HOUR(INDIRECT(A12&amp;$N$2&amp;D12)))</f>
        <v/>
      </c>
      <c r="O12" s="1" t="str" cm="1">
        <f t="array" aca="1" ref="O12" ca="1">IF(G12="","",MINUTE(INDIRECT(A12&amp;$N$2&amp;D12)))</f>
        <v/>
      </c>
      <c r="P12" s="1" t="str">
        <f t="shared" ca="1" si="6"/>
        <v/>
      </c>
      <c r="Q12" s="1" t="str">
        <f t="shared" ca="1" si="7"/>
        <v/>
      </c>
      <c r="R12" s="1" t="str" cm="1">
        <f t="array" aca="1" ref="R12" ca="1">IF(G12="","",INDIRECT(A12&amp;B12&amp;D12))</f>
        <v/>
      </c>
      <c r="S12" s="1" t="str">
        <f t="shared" ca="1" si="8"/>
        <v/>
      </c>
      <c r="T12" s="1" t="str">
        <f t="shared" ca="1" si="9"/>
        <v/>
      </c>
      <c r="U12" s="1" t="str">
        <f t="shared" ca="1" si="10"/>
        <v/>
      </c>
      <c r="V12" s="1" t="str">
        <f t="shared" ca="1" si="11"/>
        <v/>
      </c>
      <c r="W12" s="1" t="str">
        <f t="shared" ca="1" si="12"/>
        <v/>
      </c>
      <c r="X12" s="1" t="str">
        <f t="shared" ca="1" si="13"/>
        <v/>
      </c>
    </row>
    <row r="13" spans="1:24">
      <c r="A13" t="s">
        <v>1041</v>
      </c>
      <c r="B13" t="str">
        <f>INDEX(予約枠報告様式!$73:$73,MATCH(CSVフォーマット!C13,予約枠報告様式!$74:$74,0))</f>
        <v>B</v>
      </c>
      <c r="C13">
        <f t="shared" si="14"/>
        <v>2</v>
      </c>
      <c r="D13">
        <f t="shared" si="0"/>
        <v>21</v>
      </c>
      <c r="E13" s="2" cm="1">
        <f t="array" aca="1" ref="E13" ca="1">INDIRECT(A13&amp;B13&amp;$E$3)</f>
        <v>44774</v>
      </c>
      <c r="F13" t="str" cm="1">
        <f t="array" aca="1" ref="F13" ca="1">IF(INDIRECT(A13&amp;B13&amp;$F$3)="公",参照!$L$2,参照!$L$3)</f>
        <v>WEB・コールセンター受付</v>
      </c>
      <c r="G13" s="1" t="str" cm="1">
        <f t="array" aca="1" ref="G13" ca="1">IF(E13="","",IF(ISNUMBER(INDIRECT(A13&amp;B13&amp;D13)),431001,""))</f>
        <v/>
      </c>
      <c r="H13" s="1" t="str">
        <f t="shared" ca="1" si="1"/>
        <v/>
      </c>
      <c r="I13" s="1" t="str">
        <f ca="1">IF(G13="","",予約枠報告様式!H$3)</f>
        <v/>
      </c>
      <c r="J13" s="1" t="str">
        <f t="shared" ca="1" si="2"/>
        <v/>
      </c>
      <c r="K13" s="1" t="str">
        <f t="shared" ca="1" si="3"/>
        <v/>
      </c>
      <c r="L13" s="1" t="str">
        <f t="shared" ca="1" si="4"/>
        <v/>
      </c>
      <c r="M13" s="1" t="str">
        <f t="shared" ca="1" si="5"/>
        <v/>
      </c>
      <c r="N13" s="1" t="str" cm="1">
        <f t="array" aca="1" ref="N13" ca="1">IF(G13="","",HOUR(INDIRECT(A13&amp;$N$2&amp;D13)))</f>
        <v/>
      </c>
      <c r="O13" s="1" t="str" cm="1">
        <f t="array" aca="1" ref="O13" ca="1">IF(G13="","",MINUTE(INDIRECT(A13&amp;$N$2&amp;D13)))</f>
        <v/>
      </c>
      <c r="P13" s="1" t="str">
        <f t="shared" ca="1" si="6"/>
        <v/>
      </c>
      <c r="Q13" s="1" t="str">
        <f t="shared" ca="1" si="7"/>
        <v/>
      </c>
      <c r="R13" s="1" t="str" cm="1">
        <f t="array" aca="1" ref="R13" ca="1">IF(G13="","",INDIRECT(A13&amp;B13&amp;D13))</f>
        <v/>
      </c>
      <c r="S13" s="1" t="str">
        <f t="shared" ca="1" si="8"/>
        <v/>
      </c>
      <c r="T13" s="1" t="str">
        <f t="shared" ca="1" si="9"/>
        <v/>
      </c>
      <c r="U13" s="1" t="str">
        <f t="shared" ca="1" si="10"/>
        <v/>
      </c>
      <c r="V13" s="1" t="str">
        <f t="shared" ca="1" si="11"/>
        <v/>
      </c>
      <c r="W13" s="1" t="str">
        <f t="shared" ca="1" si="12"/>
        <v/>
      </c>
      <c r="X13" s="1" t="str">
        <f t="shared" ca="1" si="13"/>
        <v/>
      </c>
    </row>
    <row r="14" spans="1:24">
      <c r="A14" t="s">
        <v>1041</v>
      </c>
      <c r="B14" t="str">
        <f>INDEX(予約枠報告様式!$73:$73,MATCH(CSVフォーマット!C14,予約枠報告様式!$74:$74,0))</f>
        <v>B</v>
      </c>
      <c r="C14">
        <f t="shared" si="14"/>
        <v>2</v>
      </c>
      <c r="D14">
        <f t="shared" si="0"/>
        <v>22</v>
      </c>
      <c r="E14" s="2" cm="1">
        <f t="array" aca="1" ref="E14" ca="1">INDIRECT(A14&amp;B14&amp;$E$3)</f>
        <v>44774</v>
      </c>
      <c r="F14" t="str" cm="1">
        <f t="array" aca="1" ref="F14" ca="1">IF(INDIRECT(A14&amp;B14&amp;$F$3)="公",参照!$L$2,参照!$L$3)</f>
        <v>WEB・コールセンター受付</v>
      </c>
      <c r="G14" s="1" t="str" cm="1">
        <f t="array" aca="1" ref="G14" ca="1">IF(E14="","",IF(ISNUMBER(INDIRECT(A14&amp;B14&amp;D14)),431001,""))</f>
        <v/>
      </c>
      <c r="H14" s="1" t="str">
        <f t="shared" ca="1" si="1"/>
        <v/>
      </c>
      <c r="I14" s="1" t="str">
        <f ca="1">IF(G14="","",予約枠報告様式!H$3)</f>
        <v/>
      </c>
      <c r="J14" s="1" t="str">
        <f t="shared" ca="1" si="2"/>
        <v/>
      </c>
      <c r="K14" s="1" t="str">
        <f t="shared" ca="1" si="3"/>
        <v/>
      </c>
      <c r="L14" s="1" t="str">
        <f t="shared" ca="1" si="4"/>
        <v/>
      </c>
      <c r="M14" s="1" t="str">
        <f t="shared" ca="1" si="5"/>
        <v/>
      </c>
      <c r="N14" s="1" t="str" cm="1">
        <f t="array" aca="1" ref="N14" ca="1">IF(G14="","",HOUR(INDIRECT(A14&amp;$N$2&amp;D14)))</f>
        <v/>
      </c>
      <c r="O14" s="1" t="str" cm="1">
        <f t="array" aca="1" ref="O14" ca="1">IF(G14="","",MINUTE(INDIRECT(A14&amp;$N$2&amp;D14)))</f>
        <v/>
      </c>
      <c r="P14" s="1" t="str">
        <f t="shared" ca="1" si="6"/>
        <v/>
      </c>
      <c r="Q14" s="1" t="str">
        <f t="shared" ca="1" si="7"/>
        <v/>
      </c>
      <c r="R14" s="1" t="str" cm="1">
        <f t="array" aca="1" ref="R14" ca="1">IF(G14="","",INDIRECT(A14&amp;B14&amp;D14))</f>
        <v/>
      </c>
      <c r="S14" s="1" t="str">
        <f t="shared" ca="1" si="8"/>
        <v/>
      </c>
      <c r="T14" s="1" t="str">
        <f t="shared" ca="1" si="9"/>
        <v/>
      </c>
      <c r="U14" s="1" t="str">
        <f t="shared" ca="1" si="10"/>
        <v/>
      </c>
      <c r="V14" s="1" t="str">
        <f t="shared" ca="1" si="11"/>
        <v/>
      </c>
      <c r="W14" s="1" t="str">
        <f t="shared" ca="1" si="12"/>
        <v/>
      </c>
      <c r="X14" s="1" t="str">
        <f t="shared" ca="1" si="13"/>
        <v/>
      </c>
    </row>
    <row r="15" spans="1:24">
      <c r="A15" t="s">
        <v>1041</v>
      </c>
      <c r="B15" t="str">
        <f>INDEX(予約枠報告様式!$73:$73,MATCH(CSVフォーマット!C15,予約枠報告様式!$74:$74,0))</f>
        <v>B</v>
      </c>
      <c r="C15">
        <f t="shared" si="14"/>
        <v>2</v>
      </c>
      <c r="D15">
        <f t="shared" si="0"/>
        <v>23</v>
      </c>
      <c r="E15" s="2" cm="1">
        <f t="array" aca="1" ref="E15" ca="1">INDIRECT(A15&amp;B15&amp;$E$3)</f>
        <v>44774</v>
      </c>
      <c r="F15" t="str" cm="1">
        <f t="array" aca="1" ref="F15" ca="1">IF(INDIRECT(A15&amp;B15&amp;$F$3)="公",参照!$L$2,参照!$L$3)</f>
        <v>WEB・コールセンター受付</v>
      </c>
      <c r="G15" s="1" t="str" cm="1">
        <f t="array" aca="1" ref="G15" ca="1">IF(E15="","",IF(ISNUMBER(INDIRECT(A15&amp;B15&amp;D15)),431001,""))</f>
        <v/>
      </c>
      <c r="H15" s="1" t="str">
        <f t="shared" ca="1" si="1"/>
        <v/>
      </c>
      <c r="I15" s="1" t="str">
        <f ca="1">IF(G15="","",予約枠報告様式!H$3)</f>
        <v/>
      </c>
      <c r="J15" s="1" t="str">
        <f t="shared" ca="1" si="2"/>
        <v/>
      </c>
      <c r="K15" s="1" t="str">
        <f t="shared" ca="1" si="3"/>
        <v/>
      </c>
      <c r="L15" s="1" t="str">
        <f t="shared" ca="1" si="4"/>
        <v/>
      </c>
      <c r="M15" s="1" t="str">
        <f t="shared" ca="1" si="5"/>
        <v/>
      </c>
      <c r="N15" s="1" t="str" cm="1">
        <f t="array" aca="1" ref="N15" ca="1">IF(G15="","",HOUR(INDIRECT(A15&amp;$N$2&amp;D15)))</f>
        <v/>
      </c>
      <c r="O15" s="1" t="str" cm="1">
        <f t="array" aca="1" ref="O15" ca="1">IF(G15="","",MINUTE(INDIRECT(A15&amp;$N$2&amp;D15)))</f>
        <v/>
      </c>
      <c r="P15" s="1" t="str">
        <f t="shared" ca="1" si="6"/>
        <v/>
      </c>
      <c r="Q15" s="1" t="str">
        <f t="shared" ca="1" si="7"/>
        <v/>
      </c>
      <c r="R15" s="1" t="str" cm="1">
        <f t="array" aca="1" ref="R15" ca="1">IF(G15="","",INDIRECT(A15&amp;B15&amp;D15))</f>
        <v/>
      </c>
      <c r="S15" s="1" t="str">
        <f t="shared" ca="1" si="8"/>
        <v/>
      </c>
      <c r="T15" s="1" t="str">
        <f t="shared" ca="1" si="9"/>
        <v/>
      </c>
      <c r="U15" s="1" t="str">
        <f t="shared" ca="1" si="10"/>
        <v/>
      </c>
      <c r="V15" s="1" t="str">
        <f t="shared" ca="1" si="11"/>
        <v/>
      </c>
      <c r="W15" s="1" t="str">
        <f t="shared" ca="1" si="12"/>
        <v/>
      </c>
      <c r="X15" s="1" t="str">
        <f t="shared" ca="1" si="13"/>
        <v/>
      </c>
    </row>
    <row r="16" spans="1:24">
      <c r="A16" t="s">
        <v>1041</v>
      </c>
      <c r="B16" t="str">
        <f>INDEX(予約枠報告様式!$73:$73,MATCH(CSVフォーマット!C16,予約枠報告様式!$74:$74,0))</f>
        <v>B</v>
      </c>
      <c r="C16">
        <f t="shared" si="14"/>
        <v>2</v>
      </c>
      <c r="D16">
        <f t="shared" si="0"/>
        <v>24</v>
      </c>
      <c r="E16" s="2" cm="1">
        <f t="array" aca="1" ref="E16" ca="1">INDIRECT(A16&amp;B16&amp;$E$3)</f>
        <v>44774</v>
      </c>
      <c r="F16" t="str" cm="1">
        <f t="array" aca="1" ref="F16" ca="1">IF(INDIRECT(A16&amp;B16&amp;$F$3)="公",参照!$L$2,参照!$L$3)</f>
        <v>WEB・コールセンター受付</v>
      </c>
      <c r="G16" s="1" t="str" cm="1">
        <f t="array" aca="1" ref="G16" ca="1">IF(E16="","",IF(ISNUMBER(INDIRECT(A16&amp;B16&amp;D16)),431001,""))</f>
        <v/>
      </c>
      <c r="H16" s="1" t="str">
        <f t="shared" ca="1" si="1"/>
        <v/>
      </c>
      <c r="I16" s="1" t="str">
        <f ca="1">IF(G16="","",予約枠報告様式!H$3)</f>
        <v/>
      </c>
      <c r="J16" s="1" t="str">
        <f t="shared" ca="1" si="2"/>
        <v/>
      </c>
      <c r="K16" s="1" t="str">
        <f t="shared" ca="1" si="3"/>
        <v/>
      </c>
      <c r="L16" s="1" t="str">
        <f t="shared" ca="1" si="4"/>
        <v/>
      </c>
      <c r="M16" s="1" t="str">
        <f t="shared" ca="1" si="5"/>
        <v/>
      </c>
      <c r="N16" s="1" t="str" cm="1">
        <f t="array" aca="1" ref="N16" ca="1">IF(G16="","",HOUR(INDIRECT(A16&amp;$N$2&amp;D16)))</f>
        <v/>
      </c>
      <c r="O16" s="1" t="str" cm="1">
        <f t="array" aca="1" ref="O16" ca="1">IF(G16="","",MINUTE(INDIRECT(A16&amp;$N$2&amp;D16)))</f>
        <v/>
      </c>
      <c r="P16" s="1" t="str">
        <f t="shared" ca="1" si="6"/>
        <v/>
      </c>
      <c r="Q16" s="1" t="str">
        <f t="shared" ca="1" si="7"/>
        <v/>
      </c>
      <c r="R16" s="1" t="str" cm="1">
        <f t="array" aca="1" ref="R16" ca="1">IF(G16="","",INDIRECT(A16&amp;B16&amp;D16))</f>
        <v/>
      </c>
      <c r="S16" s="1" t="str">
        <f t="shared" ca="1" si="8"/>
        <v/>
      </c>
      <c r="T16" s="1" t="str">
        <f t="shared" ca="1" si="9"/>
        <v/>
      </c>
      <c r="U16" s="1" t="str">
        <f t="shared" ca="1" si="10"/>
        <v/>
      </c>
      <c r="V16" s="1" t="str">
        <f t="shared" ca="1" si="11"/>
        <v/>
      </c>
      <c r="W16" s="1" t="str">
        <f t="shared" ca="1" si="12"/>
        <v/>
      </c>
      <c r="X16" s="1" t="str">
        <f t="shared" ca="1" si="13"/>
        <v/>
      </c>
    </row>
    <row r="17" spans="1:24">
      <c r="A17" t="s">
        <v>1041</v>
      </c>
      <c r="B17" t="str">
        <f>INDEX(予約枠報告様式!$73:$73,MATCH(CSVフォーマット!C17,予約枠報告様式!$74:$74,0))</f>
        <v>B</v>
      </c>
      <c r="C17">
        <f t="shared" si="14"/>
        <v>2</v>
      </c>
      <c r="D17">
        <f t="shared" si="0"/>
        <v>25</v>
      </c>
      <c r="E17" s="2" cm="1">
        <f t="array" aca="1" ref="E17" ca="1">INDIRECT(A17&amp;B17&amp;$E$3)</f>
        <v>44774</v>
      </c>
      <c r="F17" t="str" cm="1">
        <f t="array" aca="1" ref="F17" ca="1">IF(INDIRECT(A17&amp;B17&amp;$F$3)="公",参照!$L$2,参照!$L$3)</f>
        <v>WEB・コールセンター受付</v>
      </c>
      <c r="G17" s="1" t="str" cm="1">
        <f t="array" aca="1" ref="G17" ca="1">IF(E17="","",IF(ISNUMBER(INDIRECT(A17&amp;B17&amp;D17)),431001,""))</f>
        <v/>
      </c>
      <c r="H17" s="1" t="str">
        <f t="shared" ca="1" si="1"/>
        <v/>
      </c>
      <c r="I17" s="1" t="str">
        <f ca="1">IF(G17="","",予約枠報告様式!H$3)</f>
        <v/>
      </c>
      <c r="J17" s="1" t="str">
        <f t="shared" ca="1" si="2"/>
        <v/>
      </c>
      <c r="K17" s="1" t="str">
        <f t="shared" ca="1" si="3"/>
        <v/>
      </c>
      <c r="L17" s="1" t="str">
        <f t="shared" ca="1" si="4"/>
        <v/>
      </c>
      <c r="M17" s="1" t="str">
        <f t="shared" ca="1" si="5"/>
        <v/>
      </c>
      <c r="N17" s="1" t="str" cm="1">
        <f t="array" aca="1" ref="N17" ca="1">IF(G17="","",HOUR(INDIRECT(A17&amp;$N$2&amp;D17)))</f>
        <v/>
      </c>
      <c r="O17" s="1" t="str" cm="1">
        <f t="array" aca="1" ref="O17" ca="1">IF(G17="","",MINUTE(INDIRECT(A17&amp;$N$2&amp;D17)))</f>
        <v/>
      </c>
      <c r="P17" s="1" t="str">
        <f t="shared" ca="1" si="6"/>
        <v/>
      </c>
      <c r="Q17" s="1" t="str">
        <f t="shared" ca="1" si="7"/>
        <v/>
      </c>
      <c r="R17" s="1" t="str" cm="1">
        <f t="array" aca="1" ref="R17" ca="1">IF(G17="","",INDIRECT(A17&amp;B17&amp;D17))</f>
        <v/>
      </c>
      <c r="S17" s="1" t="str">
        <f t="shared" ca="1" si="8"/>
        <v/>
      </c>
      <c r="T17" s="1" t="str">
        <f t="shared" ca="1" si="9"/>
        <v/>
      </c>
      <c r="U17" s="1" t="str">
        <f t="shared" ca="1" si="10"/>
        <v/>
      </c>
      <c r="V17" s="1" t="str">
        <f t="shared" ca="1" si="11"/>
        <v/>
      </c>
      <c r="W17" s="1" t="str">
        <f t="shared" ca="1" si="12"/>
        <v/>
      </c>
      <c r="X17" s="1" t="str">
        <f t="shared" ca="1" si="13"/>
        <v/>
      </c>
    </row>
    <row r="18" spans="1:24">
      <c r="A18" t="s">
        <v>1041</v>
      </c>
      <c r="B18" t="str">
        <f>INDEX(予約枠報告様式!$73:$73,MATCH(CSVフォーマット!C18,予約枠報告様式!$74:$74,0))</f>
        <v>B</v>
      </c>
      <c r="C18">
        <f t="shared" si="14"/>
        <v>2</v>
      </c>
      <c r="D18">
        <f t="shared" si="0"/>
        <v>26</v>
      </c>
      <c r="E18" s="2" cm="1">
        <f t="array" aca="1" ref="E18" ca="1">INDIRECT(A18&amp;B18&amp;$E$3)</f>
        <v>44774</v>
      </c>
      <c r="F18" t="str" cm="1">
        <f t="array" aca="1" ref="F18" ca="1">IF(INDIRECT(A18&amp;B18&amp;$F$3)="公",参照!$L$2,参照!$L$3)</f>
        <v>WEB・コールセンター受付</v>
      </c>
      <c r="G18" s="1" t="str" cm="1">
        <f t="array" aca="1" ref="G18" ca="1">IF(E18="","",IF(ISNUMBER(INDIRECT(A18&amp;B18&amp;D18)),431001,""))</f>
        <v/>
      </c>
      <c r="H18" s="1" t="str">
        <f t="shared" ca="1" si="1"/>
        <v/>
      </c>
      <c r="I18" s="1" t="str">
        <f ca="1">IF(G18="","",予約枠報告様式!H$3)</f>
        <v/>
      </c>
      <c r="J18" s="1" t="str">
        <f t="shared" ca="1" si="2"/>
        <v/>
      </c>
      <c r="K18" s="1" t="str">
        <f t="shared" ca="1" si="3"/>
        <v/>
      </c>
      <c r="L18" s="1" t="str">
        <f t="shared" ca="1" si="4"/>
        <v/>
      </c>
      <c r="M18" s="1" t="str">
        <f t="shared" ca="1" si="5"/>
        <v/>
      </c>
      <c r="N18" s="1" t="str" cm="1">
        <f t="array" aca="1" ref="N18" ca="1">IF(G18="","",HOUR(INDIRECT(A18&amp;$N$2&amp;D18)))</f>
        <v/>
      </c>
      <c r="O18" s="1" t="str" cm="1">
        <f t="array" aca="1" ref="O18" ca="1">IF(G18="","",MINUTE(INDIRECT(A18&amp;$N$2&amp;D18)))</f>
        <v/>
      </c>
      <c r="P18" s="1" t="str">
        <f t="shared" ca="1" si="6"/>
        <v/>
      </c>
      <c r="Q18" s="1" t="str">
        <f t="shared" ca="1" si="7"/>
        <v/>
      </c>
      <c r="R18" s="1" t="str" cm="1">
        <f t="array" aca="1" ref="R18" ca="1">IF(G18="","",INDIRECT(A18&amp;B18&amp;D18))</f>
        <v/>
      </c>
      <c r="S18" s="1" t="str">
        <f t="shared" ca="1" si="8"/>
        <v/>
      </c>
      <c r="T18" s="1" t="str">
        <f t="shared" ca="1" si="9"/>
        <v/>
      </c>
      <c r="U18" s="1" t="str">
        <f t="shared" ca="1" si="10"/>
        <v/>
      </c>
      <c r="V18" s="1" t="str">
        <f t="shared" ca="1" si="11"/>
        <v/>
      </c>
      <c r="W18" s="1" t="str">
        <f t="shared" ca="1" si="12"/>
        <v/>
      </c>
      <c r="X18" s="1" t="str">
        <f t="shared" ca="1" si="13"/>
        <v/>
      </c>
    </row>
    <row r="19" spans="1:24">
      <c r="A19" t="s">
        <v>1041</v>
      </c>
      <c r="B19" t="str">
        <f>INDEX(予約枠報告様式!$73:$73,MATCH(CSVフォーマット!C19,予約枠報告様式!$74:$74,0))</f>
        <v>B</v>
      </c>
      <c r="C19">
        <f t="shared" si="14"/>
        <v>2</v>
      </c>
      <c r="D19">
        <f t="shared" si="0"/>
        <v>27</v>
      </c>
      <c r="E19" s="2" cm="1">
        <f t="array" aca="1" ref="E19" ca="1">INDIRECT(A19&amp;B19&amp;$E$3)</f>
        <v>44774</v>
      </c>
      <c r="F19" t="str" cm="1">
        <f t="array" aca="1" ref="F19" ca="1">IF(INDIRECT(A19&amp;B19&amp;$F$3)="公",参照!$L$2,参照!$L$3)</f>
        <v>WEB・コールセンター受付</v>
      </c>
      <c r="G19" s="1" t="str" cm="1">
        <f t="array" aca="1" ref="G19" ca="1">IF(E19="","",IF(ISNUMBER(INDIRECT(A19&amp;B19&amp;D19)),431001,""))</f>
        <v/>
      </c>
      <c r="H19" s="1" t="str">
        <f t="shared" ca="1" si="1"/>
        <v/>
      </c>
      <c r="I19" s="1" t="str">
        <f ca="1">IF(G19="","",予約枠報告様式!H$3)</f>
        <v/>
      </c>
      <c r="J19" s="1" t="str">
        <f t="shared" ca="1" si="2"/>
        <v/>
      </c>
      <c r="K19" s="1" t="str">
        <f t="shared" ca="1" si="3"/>
        <v/>
      </c>
      <c r="L19" s="1" t="str">
        <f t="shared" ca="1" si="4"/>
        <v/>
      </c>
      <c r="M19" s="1" t="str">
        <f t="shared" ca="1" si="5"/>
        <v/>
      </c>
      <c r="N19" s="1" t="str" cm="1">
        <f t="array" aca="1" ref="N19" ca="1">IF(G19="","",HOUR(INDIRECT(A19&amp;$N$2&amp;D19)))</f>
        <v/>
      </c>
      <c r="O19" s="1" t="str" cm="1">
        <f t="array" aca="1" ref="O19" ca="1">IF(G19="","",MINUTE(INDIRECT(A19&amp;$N$2&amp;D19)))</f>
        <v/>
      </c>
      <c r="P19" s="1" t="str">
        <f t="shared" ca="1" si="6"/>
        <v/>
      </c>
      <c r="Q19" s="1" t="str">
        <f t="shared" ca="1" si="7"/>
        <v/>
      </c>
      <c r="R19" s="1" t="str" cm="1">
        <f t="array" aca="1" ref="R19" ca="1">IF(G19="","",INDIRECT(A19&amp;B19&amp;D19))</f>
        <v/>
      </c>
      <c r="S19" s="1" t="str">
        <f t="shared" ca="1" si="8"/>
        <v/>
      </c>
      <c r="T19" s="1" t="str">
        <f t="shared" ca="1" si="9"/>
        <v/>
      </c>
      <c r="U19" s="1" t="str">
        <f t="shared" ca="1" si="10"/>
        <v/>
      </c>
      <c r="V19" s="1" t="str">
        <f t="shared" ca="1" si="11"/>
        <v/>
      </c>
      <c r="W19" s="1" t="str">
        <f t="shared" ca="1" si="12"/>
        <v/>
      </c>
      <c r="X19" s="1" t="str">
        <f t="shared" ca="1" si="13"/>
        <v/>
      </c>
    </row>
    <row r="20" spans="1:24">
      <c r="A20" t="s">
        <v>1041</v>
      </c>
      <c r="B20" t="str">
        <f>INDEX(予約枠報告様式!$73:$73,MATCH(CSVフォーマット!C20,予約枠報告様式!$74:$74,0))</f>
        <v>B</v>
      </c>
      <c r="C20">
        <f t="shared" si="14"/>
        <v>2</v>
      </c>
      <c r="D20">
        <f t="shared" si="0"/>
        <v>28</v>
      </c>
      <c r="E20" s="2" cm="1">
        <f t="array" aca="1" ref="E20" ca="1">INDIRECT(A20&amp;B20&amp;$E$3)</f>
        <v>44774</v>
      </c>
      <c r="F20" t="str" cm="1">
        <f t="array" aca="1" ref="F20" ca="1">IF(INDIRECT(A20&amp;B20&amp;$F$3)="公",参照!$L$2,参照!$L$3)</f>
        <v>WEB・コールセンター受付</v>
      </c>
      <c r="G20" s="1" t="str" cm="1">
        <f t="array" aca="1" ref="G20" ca="1">IF(E20="","",IF(ISNUMBER(INDIRECT(A20&amp;B20&amp;D20)),431001,""))</f>
        <v/>
      </c>
      <c r="H20" s="1" t="str">
        <f t="shared" ca="1" si="1"/>
        <v/>
      </c>
      <c r="I20" s="1" t="str">
        <f ca="1">IF(G20="","",予約枠報告様式!H$3)</f>
        <v/>
      </c>
      <c r="J20" s="1" t="str">
        <f t="shared" ca="1" si="2"/>
        <v/>
      </c>
      <c r="K20" s="1" t="str">
        <f t="shared" ca="1" si="3"/>
        <v/>
      </c>
      <c r="L20" s="1" t="str">
        <f t="shared" ca="1" si="4"/>
        <v/>
      </c>
      <c r="M20" s="1" t="str">
        <f t="shared" ca="1" si="5"/>
        <v/>
      </c>
      <c r="N20" s="1" t="str" cm="1">
        <f t="array" aca="1" ref="N20" ca="1">IF(G20="","",HOUR(INDIRECT(A20&amp;$N$2&amp;D20)))</f>
        <v/>
      </c>
      <c r="O20" s="1" t="str" cm="1">
        <f t="array" aca="1" ref="O20" ca="1">IF(G20="","",MINUTE(INDIRECT(A20&amp;$N$2&amp;D20)))</f>
        <v/>
      </c>
      <c r="P20" s="1" t="str">
        <f t="shared" ca="1" si="6"/>
        <v/>
      </c>
      <c r="Q20" s="1" t="str">
        <f t="shared" ca="1" si="7"/>
        <v/>
      </c>
      <c r="R20" s="1" t="str" cm="1">
        <f t="array" aca="1" ref="R20" ca="1">IF(G20="","",INDIRECT(A20&amp;B20&amp;D20))</f>
        <v/>
      </c>
      <c r="S20" s="1" t="str">
        <f t="shared" ca="1" si="8"/>
        <v/>
      </c>
      <c r="T20" s="1" t="str">
        <f t="shared" ca="1" si="9"/>
        <v/>
      </c>
      <c r="U20" s="1" t="str">
        <f t="shared" ca="1" si="10"/>
        <v/>
      </c>
      <c r="V20" s="1" t="str">
        <f t="shared" ca="1" si="11"/>
        <v/>
      </c>
      <c r="W20" s="1" t="str">
        <f t="shared" ca="1" si="12"/>
        <v/>
      </c>
      <c r="X20" s="1" t="str">
        <f t="shared" ca="1" si="13"/>
        <v/>
      </c>
    </row>
    <row r="21" spans="1:24">
      <c r="A21" t="s">
        <v>1041</v>
      </c>
      <c r="B21" t="str">
        <f>INDEX(予約枠報告様式!$73:$73,MATCH(CSVフォーマット!C21,予約枠報告様式!$74:$74,0))</f>
        <v>B</v>
      </c>
      <c r="C21">
        <f t="shared" si="14"/>
        <v>2</v>
      </c>
      <c r="D21">
        <f t="shared" si="0"/>
        <v>29</v>
      </c>
      <c r="E21" s="2" cm="1">
        <f t="array" aca="1" ref="E21" ca="1">INDIRECT(A21&amp;B21&amp;$E$3)</f>
        <v>44774</v>
      </c>
      <c r="F21" t="str" cm="1">
        <f t="array" aca="1" ref="F21" ca="1">IF(INDIRECT(A21&amp;B21&amp;$F$3)="公",参照!$L$2,参照!$L$3)</f>
        <v>WEB・コールセンター受付</v>
      </c>
      <c r="G21" s="1" t="str" cm="1">
        <f t="array" aca="1" ref="G21" ca="1">IF(E21="","",IF(ISNUMBER(INDIRECT(A21&amp;B21&amp;D21)),431001,""))</f>
        <v/>
      </c>
      <c r="H21" s="1" t="str">
        <f t="shared" ca="1" si="1"/>
        <v/>
      </c>
      <c r="I21" s="1" t="str">
        <f ca="1">IF(G21="","",予約枠報告様式!H$3)</f>
        <v/>
      </c>
      <c r="J21" s="1" t="str">
        <f t="shared" ca="1" si="2"/>
        <v/>
      </c>
      <c r="K21" s="1" t="str">
        <f t="shared" ca="1" si="3"/>
        <v/>
      </c>
      <c r="L21" s="1" t="str">
        <f t="shared" ca="1" si="4"/>
        <v/>
      </c>
      <c r="M21" s="1" t="str">
        <f t="shared" ca="1" si="5"/>
        <v/>
      </c>
      <c r="N21" s="1" t="str" cm="1">
        <f t="array" aca="1" ref="N21" ca="1">IF(G21="","",HOUR(INDIRECT(A21&amp;$N$2&amp;D21)))</f>
        <v/>
      </c>
      <c r="O21" s="1" t="str" cm="1">
        <f t="array" aca="1" ref="O21" ca="1">IF(G21="","",MINUTE(INDIRECT(A21&amp;$N$2&amp;D21)))</f>
        <v/>
      </c>
      <c r="P21" s="1" t="str">
        <f t="shared" ca="1" si="6"/>
        <v/>
      </c>
      <c r="Q21" s="1" t="str">
        <f t="shared" ca="1" si="7"/>
        <v/>
      </c>
      <c r="R21" s="1" t="str" cm="1">
        <f t="array" aca="1" ref="R21" ca="1">IF(G21="","",INDIRECT(A21&amp;B21&amp;D21))</f>
        <v/>
      </c>
      <c r="S21" s="1" t="str">
        <f t="shared" ca="1" si="8"/>
        <v/>
      </c>
      <c r="T21" s="1" t="str">
        <f t="shared" ca="1" si="9"/>
        <v/>
      </c>
      <c r="U21" s="1" t="str">
        <f t="shared" ca="1" si="10"/>
        <v/>
      </c>
      <c r="V21" s="1" t="str">
        <f t="shared" ca="1" si="11"/>
        <v/>
      </c>
      <c r="W21" s="1" t="str">
        <f t="shared" ca="1" si="12"/>
        <v/>
      </c>
      <c r="X21" s="1" t="str">
        <f t="shared" ca="1" si="13"/>
        <v/>
      </c>
    </row>
    <row r="22" spans="1:24">
      <c r="A22" t="s">
        <v>1041</v>
      </c>
      <c r="B22" t="str">
        <f>INDEX(予約枠報告様式!$73:$73,MATCH(CSVフォーマット!C22,予約枠報告様式!$74:$74,0))</f>
        <v>B</v>
      </c>
      <c r="C22">
        <f t="shared" si="14"/>
        <v>2</v>
      </c>
      <c r="D22">
        <f t="shared" si="0"/>
        <v>30</v>
      </c>
      <c r="E22" s="2" cm="1">
        <f t="array" aca="1" ref="E22" ca="1">INDIRECT(A22&amp;B22&amp;$E$3)</f>
        <v>44774</v>
      </c>
      <c r="F22" t="str" cm="1">
        <f t="array" aca="1" ref="F22" ca="1">IF(INDIRECT(A22&amp;B22&amp;$F$3)="公",参照!$L$2,参照!$L$3)</f>
        <v>WEB・コールセンター受付</v>
      </c>
      <c r="G22" s="1" t="str" cm="1">
        <f t="array" aca="1" ref="G22" ca="1">IF(E22="","",IF(ISNUMBER(INDIRECT(A22&amp;B22&amp;D22)),431001,""))</f>
        <v/>
      </c>
      <c r="H22" s="1" t="str">
        <f t="shared" ca="1" si="1"/>
        <v/>
      </c>
      <c r="I22" s="1" t="str">
        <f ca="1">IF(G22="","",予約枠報告様式!H$3)</f>
        <v/>
      </c>
      <c r="J22" s="1" t="str">
        <f t="shared" ca="1" si="2"/>
        <v/>
      </c>
      <c r="K22" s="1" t="str">
        <f t="shared" ca="1" si="3"/>
        <v/>
      </c>
      <c r="L22" s="1" t="str">
        <f t="shared" ca="1" si="4"/>
        <v/>
      </c>
      <c r="M22" s="1" t="str">
        <f t="shared" ca="1" si="5"/>
        <v/>
      </c>
      <c r="N22" s="1" t="str" cm="1">
        <f t="array" aca="1" ref="N22" ca="1">IF(G22="","",HOUR(INDIRECT(A22&amp;$N$2&amp;D22)))</f>
        <v/>
      </c>
      <c r="O22" s="1" t="str" cm="1">
        <f t="array" aca="1" ref="O22" ca="1">IF(G22="","",MINUTE(INDIRECT(A22&amp;$N$2&amp;D22)))</f>
        <v/>
      </c>
      <c r="P22" s="1" t="str">
        <f t="shared" ca="1" si="6"/>
        <v/>
      </c>
      <c r="Q22" s="1" t="str">
        <f t="shared" ca="1" si="7"/>
        <v/>
      </c>
      <c r="R22" s="1" t="str" cm="1">
        <f t="array" aca="1" ref="R22" ca="1">IF(G22="","",INDIRECT(A22&amp;B22&amp;D22))</f>
        <v/>
      </c>
      <c r="S22" s="1" t="str">
        <f t="shared" ca="1" si="8"/>
        <v/>
      </c>
      <c r="T22" s="1" t="str">
        <f t="shared" ca="1" si="9"/>
        <v/>
      </c>
      <c r="U22" s="1" t="str">
        <f t="shared" ca="1" si="10"/>
        <v/>
      </c>
      <c r="V22" s="1" t="str">
        <f t="shared" ca="1" si="11"/>
        <v/>
      </c>
      <c r="W22" s="1" t="str">
        <f t="shared" ca="1" si="12"/>
        <v/>
      </c>
      <c r="X22" s="1" t="str">
        <f t="shared" ca="1" si="13"/>
        <v/>
      </c>
    </row>
    <row r="23" spans="1:24">
      <c r="A23" t="s">
        <v>1041</v>
      </c>
      <c r="B23" t="str">
        <f>INDEX(予約枠報告様式!$73:$73,MATCH(CSVフォーマット!C23,予約枠報告様式!$74:$74,0))</f>
        <v>B</v>
      </c>
      <c r="C23">
        <f t="shared" si="14"/>
        <v>2</v>
      </c>
      <c r="D23">
        <f t="shared" si="0"/>
        <v>31</v>
      </c>
      <c r="E23" s="2" cm="1">
        <f t="array" aca="1" ref="E23" ca="1">INDIRECT(A23&amp;B23&amp;$E$3)</f>
        <v>44774</v>
      </c>
      <c r="F23" t="str" cm="1">
        <f t="array" aca="1" ref="F23" ca="1">IF(INDIRECT(A23&amp;B23&amp;$F$3)="公",参照!$L$2,参照!$L$3)</f>
        <v>WEB・コールセンター受付</v>
      </c>
      <c r="G23" s="1" t="str" cm="1">
        <f t="array" aca="1" ref="G23" ca="1">IF(E23="","",IF(ISNUMBER(INDIRECT(A23&amp;B23&amp;D23)),431001,""))</f>
        <v/>
      </c>
      <c r="H23" s="1" t="str">
        <f t="shared" ca="1" si="1"/>
        <v/>
      </c>
      <c r="I23" s="1" t="str">
        <f ca="1">IF(G23="","",予約枠報告様式!H$3)</f>
        <v/>
      </c>
      <c r="J23" s="1" t="str">
        <f t="shared" ca="1" si="2"/>
        <v/>
      </c>
      <c r="K23" s="1" t="str">
        <f t="shared" ca="1" si="3"/>
        <v/>
      </c>
      <c r="L23" s="1" t="str">
        <f t="shared" ca="1" si="4"/>
        <v/>
      </c>
      <c r="M23" s="1" t="str">
        <f t="shared" ca="1" si="5"/>
        <v/>
      </c>
      <c r="N23" s="1" t="str" cm="1">
        <f t="array" aca="1" ref="N23" ca="1">IF(G23="","",HOUR(INDIRECT(A23&amp;$N$2&amp;D23)))</f>
        <v/>
      </c>
      <c r="O23" s="1" t="str" cm="1">
        <f t="array" aca="1" ref="O23" ca="1">IF(G23="","",MINUTE(INDIRECT(A23&amp;$N$2&amp;D23)))</f>
        <v/>
      </c>
      <c r="P23" s="1" t="str">
        <f t="shared" ca="1" si="6"/>
        <v/>
      </c>
      <c r="Q23" s="1" t="str">
        <f t="shared" ca="1" si="7"/>
        <v/>
      </c>
      <c r="R23" s="1" t="str" cm="1">
        <f t="array" aca="1" ref="R23" ca="1">IF(G23="","",INDIRECT(A23&amp;B23&amp;D23))</f>
        <v/>
      </c>
      <c r="S23" s="1" t="str">
        <f t="shared" ca="1" si="8"/>
        <v/>
      </c>
      <c r="T23" s="1" t="str">
        <f t="shared" ca="1" si="9"/>
        <v/>
      </c>
      <c r="U23" s="1" t="str">
        <f t="shared" ca="1" si="10"/>
        <v/>
      </c>
      <c r="V23" s="1" t="str">
        <f t="shared" ca="1" si="11"/>
        <v/>
      </c>
      <c r="W23" s="1" t="str">
        <f t="shared" ca="1" si="12"/>
        <v/>
      </c>
      <c r="X23" s="1" t="str">
        <f t="shared" ca="1" si="13"/>
        <v/>
      </c>
    </row>
    <row r="24" spans="1:24">
      <c r="A24" t="s">
        <v>1041</v>
      </c>
      <c r="B24" t="str">
        <f>INDEX(予約枠報告様式!$73:$73,MATCH(CSVフォーマット!C24,予約枠報告様式!$74:$74,0))</f>
        <v>B</v>
      </c>
      <c r="C24">
        <f t="shared" si="14"/>
        <v>2</v>
      </c>
      <c r="D24">
        <f t="shared" si="0"/>
        <v>32</v>
      </c>
      <c r="E24" s="2" cm="1">
        <f t="array" aca="1" ref="E24" ca="1">INDIRECT(A24&amp;B24&amp;$E$3)</f>
        <v>44774</v>
      </c>
      <c r="F24" t="str" cm="1">
        <f t="array" aca="1" ref="F24" ca="1">IF(INDIRECT(A24&amp;B24&amp;$F$3)="公",参照!$L$2,参照!$L$3)</f>
        <v>WEB・コールセンター受付</v>
      </c>
      <c r="G24" s="1" t="str" cm="1">
        <f t="array" aca="1" ref="G24" ca="1">IF(E24="","",IF(ISNUMBER(INDIRECT(A24&amp;B24&amp;D24)),431001,""))</f>
        <v/>
      </c>
      <c r="H24" s="1" t="str">
        <f t="shared" ca="1" si="1"/>
        <v/>
      </c>
      <c r="I24" s="1" t="str">
        <f ca="1">IF(G24="","",予約枠報告様式!H$3)</f>
        <v/>
      </c>
      <c r="J24" s="1" t="str">
        <f t="shared" ca="1" si="2"/>
        <v/>
      </c>
      <c r="K24" s="1" t="str">
        <f t="shared" ca="1" si="3"/>
        <v/>
      </c>
      <c r="L24" s="1" t="str">
        <f t="shared" ca="1" si="4"/>
        <v/>
      </c>
      <c r="M24" s="1" t="str">
        <f t="shared" ca="1" si="5"/>
        <v/>
      </c>
      <c r="N24" s="1" t="str" cm="1">
        <f t="array" aca="1" ref="N24" ca="1">IF(G24="","",HOUR(INDIRECT(A24&amp;$N$2&amp;D24)))</f>
        <v/>
      </c>
      <c r="O24" s="1" t="str" cm="1">
        <f t="array" aca="1" ref="O24" ca="1">IF(G24="","",MINUTE(INDIRECT(A24&amp;$N$2&amp;D24)))</f>
        <v/>
      </c>
      <c r="P24" s="1" t="str">
        <f t="shared" ca="1" si="6"/>
        <v/>
      </c>
      <c r="Q24" s="1" t="str">
        <f t="shared" ca="1" si="7"/>
        <v/>
      </c>
      <c r="R24" s="1" t="str" cm="1">
        <f t="array" aca="1" ref="R24" ca="1">IF(G24="","",INDIRECT(A24&amp;B24&amp;D24))</f>
        <v/>
      </c>
      <c r="S24" s="1" t="str">
        <f t="shared" ca="1" si="8"/>
        <v/>
      </c>
      <c r="T24" s="1" t="str">
        <f t="shared" ca="1" si="9"/>
        <v/>
      </c>
      <c r="U24" s="1" t="str">
        <f t="shared" ca="1" si="10"/>
        <v/>
      </c>
      <c r="V24" s="1" t="str">
        <f t="shared" ca="1" si="11"/>
        <v/>
      </c>
      <c r="W24" s="1" t="str">
        <f t="shared" ca="1" si="12"/>
        <v/>
      </c>
      <c r="X24" s="1" t="str">
        <f t="shared" ca="1" si="13"/>
        <v/>
      </c>
    </row>
    <row r="25" spans="1:24">
      <c r="A25" t="s">
        <v>1041</v>
      </c>
      <c r="B25" t="str">
        <f>INDEX(予約枠報告様式!$73:$73,MATCH(CSVフォーマット!C25,予約枠報告様式!$74:$74,0))</f>
        <v>B</v>
      </c>
      <c r="C25">
        <f t="shared" si="14"/>
        <v>2</v>
      </c>
      <c r="D25">
        <f t="shared" si="0"/>
        <v>33</v>
      </c>
      <c r="E25" s="2" cm="1">
        <f t="array" aca="1" ref="E25" ca="1">INDIRECT(A25&amp;B25&amp;$E$3)</f>
        <v>44774</v>
      </c>
      <c r="F25" t="str" cm="1">
        <f t="array" aca="1" ref="F25" ca="1">IF(INDIRECT(A25&amp;B25&amp;$F$3)="公",参照!$L$2,参照!$L$3)</f>
        <v>WEB・コールセンター受付</v>
      </c>
      <c r="G25" s="1" t="str" cm="1">
        <f t="array" aca="1" ref="G25" ca="1">IF(E25="","",IF(ISNUMBER(INDIRECT(A25&amp;B25&amp;D25)),431001,""))</f>
        <v/>
      </c>
      <c r="H25" s="1" t="str">
        <f t="shared" ca="1" si="1"/>
        <v/>
      </c>
      <c r="I25" s="1" t="str">
        <f ca="1">IF(G25="","",予約枠報告様式!H$3)</f>
        <v/>
      </c>
      <c r="J25" s="1" t="str">
        <f t="shared" ca="1" si="2"/>
        <v/>
      </c>
      <c r="K25" s="1" t="str">
        <f t="shared" ca="1" si="3"/>
        <v/>
      </c>
      <c r="L25" s="1" t="str">
        <f t="shared" ca="1" si="4"/>
        <v/>
      </c>
      <c r="M25" s="1" t="str">
        <f t="shared" ca="1" si="5"/>
        <v/>
      </c>
      <c r="N25" s="1" t="str" cm="1">
        <f t="array" aca="1" ref="N25" ca="1">IF(G25="","",HOUR(INDIRECT(A25&amp;$N$2&amp;D25)))</f>
        <v/>
      </c>
      <c r="O25" s="1" t="str" cm="1">
        <f t="array" aca="1" ref="O25" ca="1">IF(G25="","",MINUTE(INDIRECT(A25&amp;$N$2&amp;D25)))</f>
        <v/>
      </c>
      <c r="P25" s="1" t="str">
        <f t="shared" ca="1" si="6"/>
        <v/>
      </c>
      <c r="Q25" s="1" t="str">
        <f t="shared" ca="1" si="7"/>
        <v/>
      </c>
      <c r="R25" s="1" t="str" cm="1">
        <f t="array" aca="1" ref="R25" ca="1">IF(G25="","",INDIRECT(A25&amp;B25&amp;D25))</f>
        <v/>
      </c>
      <c r="S25" s="1" t="str">
        <f t="shared" ca="1" si="8"/>
        <v/>
      </c>
      <c r="T25" s="1" t="str">
        <f t="shared" ca="1" si="9"/>
        <v/>
      </c>
      <c r="U25" s="1" t="str">
        <f t="shared" ca="1" si="10"/>
        <v/>
      </c>
      <c r="V25" s="1" t="str">
        <f t="shared" ca="1" si="11"/>
        <v/>
      </c>
      <c r="W25" s="1" t="str">
        <f t="shared" ca="1" si="12"/>
        <v/>
      </c>
      <c r="X25" s="1" t="str">
        <f t="shared" ca="1" si="13"/>
        <v/>
      </c>
    </row>
    <row r="26" spans="1:24">
      <c r="A26" t="s">
        <v>1041</v>
      </c>
      <c r="B26" t="str">
        <f>INDEX(予約枠報告様式!$73:$73,MATCH(CSVフォーマット!C26,予約枠報告様式!$74:$74,0))</f>
        <v>B</v>
      </c>
      <c r="C26">
        <f t="shared" si="14"/>
        <v>2</v>
      </c>
      <c r="D26">
        <f t="shared" si="0"/>
        <v>34</v>
      </c>
      <c r="E26" s="2" cm="1">
        <f t="array" aca="1" ref="E26" ca="1">INDIRECT(A26&amp;B26&amp;$E$3)</f>
        <v>44774</v>
      </c>
      <c r="F26" t="str" cm="1">
        <f t="array" aca="1" ref="F26" ca="1">IF(INDIRECT(A26&amp;B26&amp;$F$3)="公",参照!$L$2,参照!$L$3)</f>
        <v>WEB・コールセンター受付</v>
      </c>
      <c r="G26" s="1" t="str" cm="1">
        <f t="array" aca="1" ref="G26" ca="1">IF(E26="","",IF(ISNUMBER(INDIRECT(A26&amp;B26&amp;D26)),431001,""))</f>
        <v/>
      </c>
      <c r="H26" s="1" t="str">
        <f t="shared" ca="1" si="1"/>
        <v/>
      </c>
      <c r="I26" s="1" t="str">
        <f ca="1">IF(G26="","",予約枠報告様式!H$3)</f>
        <v/>
      </c>
      <c r="J26" s="1" t="str">
        <f t="shared" ca="1" si="2"/>
        <v/>
      </c>
      <c r="K26" s="1" t="str">
        <f t="shared" ca="1" si="3"/>
        <v/>
      </c>
      <c r="L26" s="1" t="str">
        <f t="shared" ca="1" si="4"/>
        <v/>
      </c>
      <c r="M26" s="1" t="str">
        <f t="shared" ca="1" si="5"/>
        <v/>
      </c>
      <c r="N26" s="1" t="str" cm="1">
        <f t="array" aca="1" ref="N26" ca="1">IF(G26="","",HOUR(INDIRECT(A26&amp;$N$2&amp;D26)))</f>
        <v/>
      </c>
      <c r="O26" s="1" t="str" cm="1">
        <f t="array" aca="1" ref="O26" ca="1">IF(G26="","",MINUTE(INDIRECT(A26&amp;$N$2&amp;D26)))</f>
        <v/>
      </c>
      <c r="P26" s="1" t="str">
        <f t="shared" ca="1" si="6"/>
        <v/>
      </c>
      <c r="Q26" s="1" t="str">
        <f t="shared" ca="1" si="7"/>
        <v/>
      </c>
      <c r="R26" s="1" t="str" cm="1">
        <f t="array" aca="1" ref="R26" ca="1">IF(G26="","",INDIRECT(A26&amp;B26&amp;D26))</f>
        <v/>
      </c>
      <c r="S26" s="1" t="str">
        <f t="shared" ca="1" si="8"/>
        <v/>
      </c>
      <c r="T26" s="1" t="str">
        <f t="shared" ca="1" si="9"/>
        <v/>
      </c>
      <c r="U26" s="1" t="str">
        <f t="shared" ca="1" si="10"/>
        <v/>
      </c>
      <c r="V26" s="1" t="str">
        <f t="shared" ca="1" si="11"/>
        <v/>
      </c>
      <c r="W26" s="1" t="str">
        <f t="shared" ca="1" si="12"/>
        <v/>
      </c>
      <c r="X26" s="1" t="str">
        <f t="shared" ca="1" si="13"/>
        <v/>
      </c>
    </row>
    <row r="27" spans="1:24">
      <c r="A27" t="s">
        <v>1041</v>
      </c>
      <c r="B27" t="str">
        <f>INDEX(予約枠報告様式!$73:$73,MATCH(CSVフォーマット!C27,予約枠報告様式!$74:$74,0))</f>
        <v>B</v>
      </c>
      <c r="C27">
        <f t="shared" si="14"/>
        <v>2</v>
      </c>
      <c r="D27">
        <f t="shared" si="0"/>
        <v>35</v>
      </c>
      <c r="E27" s="2" cm="1">
        <f t="array" aca="1" ref="E27" ca="1">INDIRECT(A27&amp;B27&amp;$E$3)</f>
        <v>44774</v>
      </c>
      <c r="F27" t="str" cm="1">
        <f t="array" aca="1" ref="F27" ca="1">IF(INDIRECT(A27&amp;B27&amp;$F$3)="公",参照!$L$2,参照!$L$3)</f>
        <v>WEB・コールセンター受付</v>
      </c>
      <c r="G27" s="1" t="str" cm="1">
        <f t="array" aca="1" ref="G27" ca="1">IF(E27="","",IF(ISNUMBER(INDIRECT(A27&amp;B27&amp;D27)),431001,""))</f>
        <v/>
      </c>
      <c r="H27" s="1" t="str">
        <f t="shared" ca="1" si="1"/>
        <v/>
      </c>
      <c r="I27" s="1" t="str">
        <f ca="1">IF(G27="","",予約枠報告様式!H$3)</f>
        <v/>
      </c>
      <c r="J27" s="1" t="str">
        <f t="shared" ca="1" si="2"/>
        <v/>
      </c>
      <c r="K27" s="1" t="str">
        <f t="shared" ca="1" si="3"/>
        <v/>
      </c>
      <c r="L27" s="1" t="str">
        <f t="shared" ca="1" si="4"/>
        <v/>
      </c>
      <c r="M27" s="1" t="str">
        <f t="shared" ca="1" si="5"/>
        <v/>
      </c>
      <c r="N27" s="1" t="str" cm="1">
        <f t="array" aca="1" ref="N27" ca="1">IF(G27="","",HOUR(INDIRECT(A27&amp;$N$2&amp;D27)))</f>
        <v/>
      </c>
      <c r="O27" s="1" t="str" cm="1">
        <f t="array" aca="1" ref="O27" ca="1">IF(G27="","",MINUTE(INDIRECT(A27&amp;$N$2&amp;D27)))</f>
        <v/>
      </c>
      <c r="P27" s="1" t="str">
        <f t="shared" ca="1" si="6"/>
        <v/>
      </c>
      <c r="Q27" s="1" t="str">
        <f t="shared" ca="1" si="7"/>
        <v/>
      </c>
      <c r="R27" s="1" t="str" cm="1">
        <f t="array" aca="1" ref="R27" ca="1">IF(G27="","",INDIRECT(A27&amp;B27&amp;D27))</f>
        <v/>
      </c>
      <c r="S27" s="1" t="str">
        <f t="shared" ca="1" si="8"/>
        <v/>
      </c>
      <c r="T27" s="1" t="str">
        <f t="shared" ca="1" si="9"/>
        <v/>
      </c>
      <c r="U27" s="1" t="str">
        <f t="shared" ca="1" si="10"/>
        <v/>
      </c>
      <c r="V27" s="1" t="str">
        <f t="shared" ca="1" si="11"/>
        <v/>
      </c>
      <c r="W27" s="1" t="str">
        <f t="shared" ca="1" si="12"/>
        <v/>
      </c>
      <c r="X27" s="1" t="str">
        <f t="shared" ca="1" si="13"/>
        <v/>
      </c>
    </row>
    <row r="28" spans="1:24">
      <c r="A28" t="s">
        <v>1041</v>
      </c>
      <c r="B28" t="str">
        <f>INDEX(予約枠報告様式!$73:$73,MATCH(CSVフォーマット!C28,予約枠報告様式!$74:$74,0))</f>
        <v>B</v>
      </c>
      <c r="C28">
        <f t="shared" si="14"/>
        <v>2</v>
      </c>
      <c r="D28">
        <f t="shared" si="0"/>
        <v>36</v>
      </c>
      <c r="E28" s="2" cm="1">
        <f t="array" aca="1" ref="E28" ca="1">INDIRECT(A28&amp;B28&amp;$E$3)</f>
        <v>44774</v>
      </c>
      <c r="F28" t="str" cm="1">
        <f t="array" aca="1" ref="F28" ca="1">IF(INDIRECT(A28&amp;B28&amp;$F$3)="公",参照!$L$2,参照!$L$3)</f>
        <v>WEB・コールセンター受付</v>
      </c>
      <c r="G28" s="1" t="str" cm="1">
        <f t="array" aca="1" ref="G28" ca="1">IF(E28="","",IF(ISNUMBER(INDIRECT(A28&amp;B28&amp;D28)),431001,""))</f>
        <v/>
      </c>
      <c r="H28" s="1" t="str">
        <f t="shared" ca="1" si="1"/>
        <v/>
      </c>
      <c r="I28" s="1" t="str">
        <f ca="1">IF(G28="","",予約枠報告様式!H$3)</f>
        <v/>
      </c>
      <c r="J28" s="1" t="str">
        <f t="shared" ca="1" si="2"/>
        <v/>
      </c>
      <c r="K28" s="1" t="str">
        <f t="shared" ca="1" si="3"/>
        <v/>
      </c>
      <c r="L28" s="1" t="str">
        <f t="shared" ca="1" si="4"/>
        <v/>
      </c>
      <c r="M28" s="1" t="str">
        <f t="shared" ca="1" si="5"/>
        <v/>
      </c>
      <c r="N28" s="1" t="str" cm="1">
        <f t="array" aca="1" ref="N28" ca="1">IF(G28="","",HOUR(INDIRECT(A28&amp;$N$2&amp;D28)))</f>
        <v/>
      </c>
      <c r="O28" s="1" t="str" cm="1">
        <f t="array" aca="1" ref="O28" ca="1">IF(G28="","",MINUTE(INDIRECT(A28&amp;$N$2&amp;D28)))</f>
        <v/>
      </c>
      <c r="P28" s="1" t="str">
        <f t="shared" ca="1" si="6"/>
        <v/>
      </c>
      <c r="Q28" s="1" t="str">
        <f t="shared" ca="1" si="7"/>
        <v/>
      </c>
      <c r="R28" s="1" t="str" cm="1">
        <f t="array" aca="1" ref="R28" ca="1">IF(G28="","",INDIRECT(A28&amp;B28&amp;D28))</f>
        <v/>
      </c>
      <c r="S28" s="1" t="str">
        <f t="shared" ca="1" si="8"/>
        <v/>
      </c>
      <c r="T28" s="1" t="str">
        <f t="shared" ca="1" si="9"/>
        <v/>
      </c>
      <c r="U28" s="1" t="str">
        <f t="shared" ca="1" si="10"/>
        <v/>
      </c>
      <c r="V28" s="1" t="str">
        <f t="shared" ca="1" si="11"/>
        <v/>
      </c>
      <c r="W28" s="1" t="str">
        <f t="shared" ca="1" si="12"/>
        <v/>
      </c>
      <c r="X28" s="1" t="str">
        <f t="shared" ca="1" si="13"/>
        <v/>
      </c>
    </row>
    <row r="29" spans="1:24">
      <c r="A29" t="s">
        <v>1041</v>
      </c>
      <c r="B29" t="str">
        <f>INDEX(予約枠報告様式!$73:$73,MATCH(CSVフォーマット!C29,予約枠報告様式!$74:$74,0))</f>
        <v>B</v>
      </c>
      <c r="C29">
        <f t="shared" si="14"/>
        <v>2</v>
      </c>
      <c r="D29">
        <f t="shared" si="0"/>
        <v>37</v>
      </c>
      <c r="E29" s="2" cm="1">
        <f t="array" aca="1" ref="E29" ca="1">INDIRECT(A29&amp;B29&amp;$E$3)</f>
        <v>44774</v>
      </c>
      <c r="F29" t="str" cm="1">
        <f t="array" aca="1" ref="F29" ca="1">IF(INDIRECT(A29&amp;B29&amp;$F$3)="公",参照!$L$2,参照!$L$3)</f>
        <v>WEB・コールセンター受付</v>
      </c>
      <c r="G29" s="1" t="str" cm="1">
        <f t="array" aca="1" ref="G29" ca="1">IF(E29="","",IF(ISNUMBER(INDIRECT(A29&amp;B29&amp;D29)),431001,""))</f>
        <v/>
      </c>
      <c r="H29" s="1" t="str">
        <f t="shared" ca="1" si="1"/>
        <v/>
      </c>
      <c r="I29" s="1" t="str">
        <f ca="1">IF(G29="","",予約枠報告様式!H$3)</f>
        <v/>
      </c>
      <c r="J29" s="1" t="str">
        <f t="shared" ca="1" si="2"/>
        <v/>
      </c>
      <c r="K29" s="1" t="str">
        <f t="shared" ca="1" si="3"/>
        <v/>
      </c>
      <c r="L29" s="1" t="str">
        <f t="shared" ca="1" si="4"/>
        <v/>
      </c>
      <c r="M29" s="1" t="str">
        <f t="shared" ca="1" si="5"/>
        <v/>
      </c>
      <c r="N29" s="1" t="str" cm="1">
        <f t="array" aca="1" ref="N29" ca="1">IF(G29="","",HOUR(INDIRECT(A29&amp;$N$2&amp;D29)))</f>
        <v/>
      </c>
      <c r="O29" s="1" t="str" cm="1">
        <f t="array" aca="1" ref="O29" ca="1">IF(G29="","",MINUTE(INDIRECT(A29&amp;$N$2&amp;D29)))</f>
        <v/>
      </c>
      <c r="P29" s="1" t="str">
        <f t="shared" ca="1" si="6"/>
        <v/>
      </c>
      <c r="Q29" s="1" t="str">
        <f t="shared" ca="1" si="7"/>
        <v/>
      </c>
      <c r="R29" s="1" t="str" cm="1">
        <f t="array" aca="1" ref="R29" ca="1">IF(G29="","",INDIRECT(A29&amp;B29&amp;D29))</f>
        <v/>
      </c>
      <c r="S29" s="1" t="str">
        <f t="shared" ca="1" si="8"/>
        <v/>
      </c>
      <c r="T29" s="1" t="str">
        <f t="shared" ca="1" si="9"/>
        <v/>
      </c>
      <c r="U29" s="1" t="str">
        <f t="shared" ca="1" si="10"/>
        <v/>
      </c>
      <c r="V29" s="1" t="str">
        <f t="shared" ca="1" si="11"/>
        <v/>
      </c>
      <c r="W29" s="1" t="str">
        <f t="shared" ca="1" si="12"/>
        <v/>
      </c>
      <c r="X29" s="1" t="str">
        <f t="shared" ca="1" si="13"/>
        <v/>
      </c>
    </row>
    <row r="30" spans="1:24">
      <c r="A30" t="s">
        <v>1041</v>
      </c>
      <c r="B30" t="str">
        <f>INDEX(予約枠報告様式!$73:$73,MATCH(CSVフォーマット!C30,予約枠報告様式!$74:$74,0))</f>
        <v>B</v>
      </c>
      <c r="C30">
        <f t="shared" si="14"/>
        <v>2</v>
      </c>
      <c r="D30">
        <f t="shared" si="0"/>
        <v>38</v>
      </c>
      <c r="E30" s="2" cm="1">
        <f t="array" aca="1" ref="E30" ca="1">INDIRECT(A30&amp;B30&amp;$E$3)</f>
        <v>44774</v>
      </c>
      <c r="F30" t="str" cm="1">
        <f t="array" aca="1" ref="F30" ca="1">IF(INDIRECT(A30&amp;B30&amp;$F$3)="公",参照!$L$2,参照!$L$3)</f>
        <v>WEB・コールセンター受付</v>
      </c>
      <c r="G30" s="1" t="str" cm="1">
        <f t="array" aca="1" ref="G30" ca="1">IF(E30="","",IF(ISNUMBER(INDIRECT(A30&amp;B30&amp;D30)),431001,""))</f>
        <v/>
      </c>
      <c r="H30" s="1" t="str">
        <f t="shared" ca="1" si="1"/>
        <v/>
      </c>
      <c r="I30" s="1" t="str">
        <f ca="1">IF(G30="","",予約枠報告様式!H$3)</f>
        <v/>
      </c>
      <c r="J30" s="1" t="str">
        <f t="shared" ca="1" si="2"/>
        <v/>
      </c>
      <c r="K30" s="1" t="str">
        <f t="shared" ca="1" si="3"/>
        <v/>
      </c>
      <c r="L30" s="1" t="str">
        <f t="shared" ca="1" si="4"/>
        <v/>
      </c>
      <c r="M30" s="1" t="str">
        <f t="shared" ca="1" si="5"/>
        <v/>
      </c>
      <c r="N30" s="1" t="str" cm="1">
        <f t="array" aca="1" ref="N30" ca="1">IF(G30="","",HOUR(INDIRECT(A30&amp;$N$2&amp;D30)))</f>
        <v/>
      </c>
      <c r="O30" s="1" t="str" cm="1">
        <f t="array" aca="1" ref="O30" ca="1">IF(G30="","",MINUTE(INDIRECT(A30&amp;$N$2&amp;D30)))</f>
        <v/>
      </c>
      <c r="P30" s="1" t="str">
        <f t="shared" ca="1" si="6"/>
        <v/>
      </c>
      <c r="Q30" s="1" t="str">
        <f t="shared" ca="1" si="7"/>
        <v/>
      </c>
      <c r="R30" s="1" t="str" cm="1">
        <f t="array" aca="1" ref="R30" ca="1">IF(G30="","",INDIRECT(A30&amp;B30&amp;D30))</f>
        <v/>
      </c>
      <c r="S30" s="1" t="str">
        <f t="shared" ca="1" si="8"/>
        <v/>
      </c>
      <c r="T30" s="1" t="str">
        <f t="shared" ca="1" si="9"/>
        <v/>
      </c>
      <c r="U30" s="1" t="str">
        <f t="shared" ca="1" si="10"/>
        <v/>
      </c>
      <c r="V30" s="1" t="str">
        <f t="shared" ca="1" si="11"/>
        <v/>
      </c>
      <c r="W30" s="1" t="str">
        <f t="shared" ca="1" si="12"/>
        <v/>
      </c>
      <c r="X30" s="1" t="str">
        <f t="shared" ca="1" si="13"/>
        <v/>
      </c>
    </row>
    <row r="31" spans="1:24">
      <c r="A31" t="s">
        <v>1041</v>
      </c>
      <c r="B31" t="str">
        <f>INDEX(予約枠報告様式!$73:$73,MATCH(CSVフォーマット!C31,予約枠報告様式!$74:$74,0))</f>
        <v>B</v>
      </c>
      <c r="C31">
        <f t="shared" si="14"/>
        <v>2</v>
      </c>
      <c r="D31">
        <f t="shared" si="0"/>
        <v>39</v>
      </c>
      <c r="E31" s="2" cm="1">
        <f t="array" aca="1" ref="E31" ca="1">INDIRECT(A31&amp;B31&amp;$E$3)</f>
        <v>44774</v>
      </c>
      <c r="F31" t="str" cm="1">
        <f t="array" aca="1" ref="F31" ca="1">IF(INDIRECT(A31&amp;B31&amp;$F$3)="公",参照!$L$2,参照!$L$3)</f>
        <v>WEB・コールセンター受付</v>
      </c>
      <c r="G31" s="1" t="str" cm="1">
        <f t="array" aca="1" ref="G31" ca="1">IF(E31="","",IF(ISNUMBER(INDIRECT(A31&amp;B31&amp;D31)),431001,""))</f>
        <v/>
      </c>
      <c r="H31" s="1" t="str">
        <f t="shared" ca="1" si="1"/>
        <v/>
      </c>
      <c r="I31" s="1" t="str">
        <f ca="1">IF(G31="","",予約枠報告様式!H$3)</f>
        <v/>
      </c>
      <c r="J31" s="1" t="str">
        <f t="shared" ca="1" si="2"/>
        <v/>
      </c>
      <c r="K31" s="1" t="str">
        <f t="shared" ca="1" si="3"/>
        <v/>
      </c>
      <c r="L31" s="1" t="str">
        <f t="shared" ca="1" si="4"/>
        <v/>
      </c>
      <c r="M31" s="1" t="str">
        <f t="shared" ca="1" si="5"/>
        <v/>
      </c>
      <c r="N31" s="1" t="str" cm="1">
        <f t="array" aca="1" ref="N31" ca="1">IF(G31="","",HOUR(INDIRECT(A31&amp;$N$2&amp;D31)))</f>
        <v/>
      </c>
      <c r="O31" s="1" t="str" cm="1">
        <f t="array" aca="1" ref="O31" ca="1">IF(G31="","",MINUTE(INDIRECT(A31&amp;$N$2&amp;D31)))</f>
        <v/>
      </c>
      <c r="P31" s="1" t="str">
        <f t="shared" ca="1" si="6"/>
        <v/>
      </c>
      <c r="Q31" s="1" t="str">
        <f t="shared" ca="1" si="7"/>
        <v/>
      </c>
      <c r="R31" s="1" t="str" cm="1">
        <f t="array" aca="1" ref="R31" ca="1">IF(G31="","",INDIRECT(A31&amp;B31&amp;D31))</f>
        <v/>
      </c>
      <c r="S31" s="1" t="str">
        <f t="shared" ca="1" si="8"/>
        <v/>
      </c>
      <c r="T31" s="1" t="str">
        <f t="shared" ca="1" si="9"/>
        <v/>
      </c>
      <c r="U31" s="1" t="str">
        <f t="shared" ca="1" si="10"/>
        <v/>
      </c>
      <c r="V31" s="1" t="str">
        <f t="shared" ca="1" si="11"/>
        <v/>
      </c>
      <c r="W31" s="1" t="str">
        <f t="shared" ca="1" si="12"/>
        <v/>
      </c>
      <c r="X31" s="1" t="str">
        <f t="shared" ca="1" si="13"/>
        <v/>
      </c>
    </row>
    <row r="32" spans="1:24">
      <c r="A32" t="s">
        <v>1041</v>
      </c>
      <c r="B32" t="str">
        <f>INDEX(予約枠報告様式!$73:$73,MATCH(CSVフォーマット!C32,予約枠報告様式!$74:$74,0))</f>
        <v>B</v>
      </c>
      <c r="C32">
        <f t="shared" si="14"/>
        <v>2</v>
      </c>
      <c r="D32">
        <f t="shared" si="0"/>
        <v>40</v>
      </c>
      <c r="E32" s="2" cm="1">
        <f t="array" aca="1" ref="E32" ca="1">INDIRECT(A32&amp;B32&amp;$E$3)</f>
        <v>44774</v>
      </c>
      <c r="F32" t="str" cm="1">
        <f t="array" aca="1" ref="F32" ca="1">IF(INDIRECT(A32&amp;B32&amp;$F$3)="公",参照!$L$2,参照!$L$3)</f>
        <v>WEB・コールセンター受付</v>
      </c>
      <c r="G32" s="1" t="str" cm="1">
        <f t="array" aca="1" ref="G32" ca="1">IF(E32="","",IF(ISNUMBER(INDIRECT(A32&amp;B32&amp;D32)),431001,""))</f>
        <v/>
      </c>
      <c r="H32" s="1" t="str">
        <f t="shared" ca="1" si="1"/>
        <v/>
      </c>
      <c r="I32" s="1" t="str">
        <f ca="1">IF(G32="","",予約枠報告様式!H$3)</f>
        <v/>
      </c>
      <c r="J32" s="1" t="str">
        <f t="shared" ca="1" si="2"/>
        <v/>
      </c>
      <c r="K32" s="1" t="str">
        <f t="shared" ca="1" si="3"/>
        <v/>
      </c>
      <c r="L32" s="1" t="str">
        <f t="shared" ca="1" si="4"/>
        <v/>
      </c>
      <c r="M32" s="1" t="str">
        <f t="shared" ca="1" si="5"/>
        <v/>
      </c>
      <c r="N32" s="1" t="str" cm="1">
        <f t="array" aca="1" ref="N32" ca="1">IF(G32="","",HOUR(INDIRECT(A32&amp;$N$2&amp;D32)))</f>
        <v/>
      </c>
      <c r="O32" s="1" t="str" cm="1">
        <f t="array" aca="1" ref="O32" ca="1">IF(G32="","",MINUTE(INDIRECT(A32&amp;$N$2&amp;D32)))</f>
        <v/>
      </c>
      <c r="P32" s="1" t="str">
        <f t="shared" ca="1" si="6"/>
        <v/>
      </c>
      <c r="Q32" s="1" t="str">
        <f t="shared" ca="1" si="7"/>
        <v/>
      </c>
      <c r="R32" s="1" t="str" cm="1">
        <f t="array" aca="1" ref="R32" ca="1">IF(G32="","",INDIRECT(A32&amp;B32&amp;D32))</f>
        <v/>
      </c>
      <c r="S32" s="1" t="str">
        <f t="shared" ca="1" si="8"/>
        <v/>
      </c>
      <c r="T32" s="1" t="str">
        <f t="shared" ca="1" si="9"/>
        <v/>
      </c>
      <c r="U32" s="1" t="str">
        <f t="shared" ca="1" si="10"/>
        <v/>
      </c>
      <c r="V32" s="1" t="str">
        <f t="shared" ca="1" si="11"/>
        <v/>
      </c>
      <c r="W32" s="1" t="str">
        <f t="shared" ca="1" si="12"/>
        <v/>
      </c>
      <c r="X32" s="1" t="str">
        <f t="shared" ca="1" si="13"/>
        <v/>
      </c>
    </row>
    <row r="33" spans="1:24">
      <c r="A33" t="s">
        <v>1041</v>
      </c>
      <c r="B33" t="str">
        <f>INDEX(予約枠報告様式!$73:$73,MATCH(CSVフォーマット!C33,予約枠報告様式!$74:$74,0))</f>
        <v>B</v>
      </c>
      <c r="C33">
        <f t="shared" si="14"/>
        <v>2</v>
      </c>
      <c r="D33">
        <f t="shared" si="0"/>
        <v>41</v>
      </c>
      <c r="E33" s="2" cm="1">
        <f t="array" aca="1" ref="E33" ca="1">INDIRECT(A33&amp;B33&amp;$E$3)</f>
        <v>44774</v>
      </c>
      <c r="F33" t="str" cm="1">
        <f t="array" aca="1" ref="F33" ca="1">IF(INDIRECT(A33&amp;B33&amp;$F$3)="公",参照!$L$2,参照!$L$3)</f>
        <v>WEB・コールセンター受付</v>
      </c>
      <c r="G33" s="1" t="str" cm="1">
        <f t="array" aca="1" ref="G33" ca="1">IF(E33="","",IF(ISNUMBER(INDIRECT(A33&amp;B33&amp;D33)),431001,""))</f>
        <v/>
      </c>
      <c r="H33" s="1" t="str">
        <f t="shared" ca="1" si="1"/>
        <v/>
      </c>
      <c r="I33" s="1" t="str">
        <f ca="1">IF(G33="","",予約枠報告様式!H$3)</f>
        <v/>
      </c>
      <c r="J33" s="1" t="str">
        <f t="shared" ca="1" si="2"/>
        <v/>
      </c>
      <c r="K33" s="1" t="str">
        <f t="shared" ca="1" si="3"/>
        <v/>
      </c>
      <c r="L33" s="1" t="str">
        <f t="shared" ca="1" si="4"/>
        <v/>
      </c>
      <c r="M33" s="1" t="str">
        <f t="shared" ca="1" si="5"/>
        <v/>
      </c>
      <c r="N33" s="1" t="str" cm="1">
        <f t="array" aca="1" ref="N33" ca="1">IF(G33="","",HOUR(INDIRECT(A33&amp;$N$2&amp;D33)))</f>
        <v/>
      </c>
      <c r="O33" s="1" t="str" cm="1">
        <f t="array" aca="1" ref="O33" ca="1">IF(G33="","",MINUTE(INDIRECT(A33&amp;$N$2&amp;D33)))</f>
        <v/>
      </c>
      <c r="P33" s="1" t="str">
        <f t="shared" ca="1" si="6"/>
        <v/>
      </c>
      <c r="Q33" s="1" t="str">
        <f t="shared" ca="1" si="7"/>
        <v/>
      </c>
      <c r="R33" s="1" t="str" cm="1">
        <f t="array" aca="1" ref="R33" ca="1">IF(G33="","",INDIRECT(A33&amp;B33&amp;D33))</f>
        <v/>
      </c>
      <c r="S33" s="1" t="str">
        <f t="shared" ca="1" si="8"/>
        <v/>
      </c>
      <c r="T33" s="1" t="str">
        <f t="shared" ca="1" si="9"/>
        <v/>
      </c>
      <c r="U33" s="1" t="str">
        <f t="shared" ca="1" si="10"/>
        <v/>
      </c>
      <c r="V33" s="1" t="str">
        <f t="shared" ca="1" si="11"/>
        <v/>
      </c>
      <c r="W33" s="1" t="str">
        <f t="shared" ca="1" si="12"/>
        <v/>
      </c>
      <c r="X33" s="1" t="str">
        <f t="shared" ca="1" si="13"/>
        <v/>
      </c>
    </row>
    <row r="34" spans="1:24">
      <c r="A34" t="s">
        <v>1041</v>
      </c>
      <c r="B34" t="str">
        <f>INDEX(予約枠報告様式!$73:$73,MATCH(CSVフォーマット!C34,予約枠報告様式!$74:$74,0))</f>
        <v>B</v>
      </c>
      <c r="C34">
        <f t="shared" si="14"/>
        <v>2</v>
      </c>
      <c r="D34">
        <f t="shared" si="0"/>
        <v>42</v>
      </c>
      <c r="E34" s="2" cm="1">
        <f t="array" aca="1" ref="E34" ca="1">INDIRECT(A34&amp;B34&amp;$E$3)</f>
        <v>44774</v>
      </c>
      <c r="F34" t="str" cm="1">
        <f t="array" aca="1" ref="F34" ca="1">IF(INDIRECT(A34&amp;B34&amp;$F$3)="公",参照!$L$2,参照!$L$3)</f>
        <v>WEB・コールセンター受付</v>
      </c>
      <c r="G34" s="1" t="str" cm="1">
        <f t="array" aca="1" ref="G34" ca="1">IF(E34="","",IF(ISNUMBER(INDIRECT(A34&amp;B34&amp;D34)),431001,""))</f>
        <v/>
      </c>
      <c r="H34" s="1" t="str">
        <f t="shared" ca="1" si="1"/>
        <v/>
      </c>
      <c r="I34" s="1" t="str">
        <f ca="1">IF(G34="","",予約枠報告様式!H$3)</f>
        <v/>
      </c>
      <c r="J34" s="1" t="str">
        <f t="shared" ca="1" si="2"/>
        <v/>
      </c>
      <c r="K34" s="1" t="str">
        <f t="shared" ca="1" si="3"/>
        <v/>
      </c>
      <c r="L34" s="1" t="str">
        <f t="shared" ca="1" si="4"/>
        <v/>
      </c>
      <c r="M34" s="1" t="str">
        <f t="shared" ca="1" si="5"/>
        <v/>
      </c>
      <c r="N34" s="1" t="str" cm="1">
        <f t="array" aca="1" ref="N34" ca="1">IF(G34="","",HOUR(INDIRECT(A34&amp;$N$2&amp;D34)))</f>
        <v/>
      </c>
      <c r="O34" s="1" t="str" cm="1">
        <f t="array" aca="1" ref="O34" ca="1">IF(G34="","",MINUTE(INDIRECT(A34&amp;$N$2&amp;D34)))</f>
        <v/>
      </c>
      <c r="P34" s="1" t="str">
        <f t="shared" ca="1" si="6"/>
        <v/>
      </c>
      <c r="Q34" s="1" t="str">
        <f t="shared" ca="1" si="7"/>
        <v/>
      </c>
      <c r="R34" s="1" t="str" cm="1">
        <f t="array" aca="1" ref="R34" ca="1">IF(G34="","",INDIRECT(A34&amp;B34&amp;D34))</f>
        <v/>
      </c>
      <c r="S34" s="1" t="str">
        <f t="shared" ca="1" si="8"/>
        <v/>
      </c>
      <c r="T34" s="1" t="str">
        <f t="shared" ca="1" si="9"/>
        <v/>
      </c>
      <c r="U34" s="1" t="str">
        <f t="shared" ca="1" si="10"/>
        <v/>
      </c>
      <c r="V34" s="1" t="str">
        <f t="shared" ca="1" si="11"/>
        <v/>
      </c>
      <c r="W34" s="1" t="str">
        <f t="shared" ca="1" si="12"/>
        <v/>
      </c>
      <c r="X34" s="1" t="str">
        <f t="shared" ca="1" si="13"/>
        <v/>
      </c>
    </row>
    <row r="35" spans="1:24">
      <c r="A35" t="s">
        <v>1041</v>
      </c>
      <c r="B35" t="str">
        <f>INDEX(予約枠報告様式!$73:$73,MATCH(CSVフォーマット!C35,予約枠報告様式!$74:$74,0))</f>
        <v>B</v>
      </c>
      <c r="C35">
        <f t="shared" si="14"/>
        <v>2</v>
      </c>
      <c r="D35">
        <f t="shared" si="0"/>
        <v>43</v>
      </c>
      <c r="E35" s="2" cm="1">
        <f t="array" aca="1" ref="E35" ca="1">INDIRECT(A35&amp;B35&amp;$E$3)</f>
        <v>44774</v>
      </c>
      <c r="F35" t="str" cm="1">
        <f t="array" aca="1" ref="F35" ca="1">IF(INDIRECT(A35&amp;B35&amp;$F$3)="公",参照!$L$2,参照!$L$3)</f>
        <v>WEB・コールセンター受付</v>
      </c>
      <c r="G35" s="1" t="str" cm="1">
        <f t="array" aca="1" ref="G35" ca="1">IF(E35="","",IF(ISNUMBER(INDIRECT(A35&amp;B35&amp;D35)),431001,""))</f>
        <v/>
      </c>
      <c r="H35" s="1" t="str">
        <f t="shared" ca="1" si="1"/>
        <v/>
      </c>
      <c r="I35" s="1" t="str">
        <f ca="1">IF(G35="","",予約枠報告様式!H$3)</f>
        <v/>
      </c>
      <c r="J35" s="1" t="str">
        <f t="shared" ca="1" si="2"/>
        <v/>
      </c>
      <c r="K35" s="1" t="str">
        <f t="shared" ca="1" si="3"/>
        <v/>
      </c>
      <c r="L35" s="1" t="str">
        <f t="shared" ca="1" si="4"/>
        <v/>
      </c>
      <c r="M35" s="1" t="str">
        <f t="shared" ca="1" si="5"/>
        <v/>
      </c>
      <c r="N35" s="1" t="str" cm="1">
        <f t="array" aca="1" ref="N35" ca="1">IF(G35="","",HOUR(INDIRECT(A35&amp;$N$2&amp;D35)))</f>
        <v/>
      </c>
      <c r="O35" s="1" t="str" cm="1">
        <f t="array" aca="1" ref="O35" ca="1">IF(G35="","",MINUTE(INDIRECT(A35&amp;$N$2&amp;D35)))</f>
        <v/>
      </c>
      <c r="P35" s="1" t="str">
        <f t="shared" ca="1" si="6"/>
        <v/>
      </c>
      <c r="Q35" s="1" t="str">
        <f t="shared" ca="1" si="7"/>
        <v/>
      </c>
      <c r="R35" s="1" t="str" cm="1">
        <f t="array" aca="1" ref="R35" ca="1">IF(G35="","",INDIRECT(A35&amp;B35&amp;D35))</f>
        <v/>
      </c>
      <c r="S35" s="1" t="str">
        <f t="shared" ca="1" si="8"/>
        <v/>
      </c>
      <c r="T35" s="1" t="str">
        <f t="shared" ca="1" si="9"/>
        <v/>
      </c>
      <c r="U35" s="1" t="str">
        <f t="shared" ca="1" si="10"/>
        <v/>
      </c>
      <c r="V35" s="1" t="str">
        <f t="shared" ca="1" si="11"/>
        <v/>
      </c>
      <c r="W35" s="1" t="str">
        <f t="shared" ca="1" si="12"/>
        <v/>
      </c>
      <c r="X35" s="1" t="str">
        <f t="shared" ca="1" si="13"/>
        <v/>
      </c>
    </row>
    <row r="36" spans="1:24">
      <c r="A36" t="s">
        <v>1041</v>
      </c>
      <c r="B36" t="str">
        <f>INDEX(予約枠報告様式!$73:$73,MATCH(CSVフォーマット!C36,予約枠報告様式!$74:$74,0))</f>
        <v>B</v>
      </c>
      <c r="C36">
        <f t="shared" si="14"/>
        <v>2</v>
      </c>
      <c r="D36">
        <f t="shared" si="0"/>
        <v>44</v>
      </c>
      <c r="E36" s="2" cm="1">
        <f t="array" aca="1" ref="E36" ca="1">INDIRECT(A36&amp;B36&amp;$E$3)</f>
        <v>44774</v>
      </c>
      <c r="F36" t="str" cm="1">
        <f t="array" aca="1" ref="F36" ca="1">IF(INDIRECT(A36&amp;B36&amp;$F$3)="公",参照!$L$2,参照!$L$3)</f>
        <v>WEB・コールセンター受付</v>
      </c>
      <c r="G36" s="1" t="str" cm="1">
        <f t="array" aca="1" ref="G36" ca="1">IF(E36="","",IF(ISNUMBER(INDIRECT(A36&amp;B36&amp;D36)),431001,""))</f>
        <v/>
      </c>
      <c r="H36" s="1" t="str">
        <f t="shared" ca="1" si="1"/>
        <v/>
      </c>
      <c r="I36" s="1" t="str">
        <f ca="1">IF(G36="","",予約枠報告様式!H$3)</f>
        <v/>
      </c>
      <c r="J36" s="1" t="str">
        <f t="shared" ca="1" si="2"/>
        <v/>
      </c>
      <c r="K36" s="1" t="str">
        <f t="shared" ca="1" si="3"/>
        <v/>
      </c>
      <c r="L36" s="1" t="str">
        <f t="shared" ca="1" si="4"/>
        <v/>
      </c>
      <c r="M36" s="1" t="str">
        <f t="shared" ca="1" si="5"/>
        <v/>
      </c>
      <c r="N36" s="1" t="str" cm="1">
        <f t="array" aca="1" ref="N36" ca="1">IF(G36="","",HOUR(INDIRECT(A36&amp;$N$2&amp;D36)))</f>
        <v/>
      </c>
      <c r="O36" s="1" t="str" cm="1">
        <f t="array" aca="1" ref="O36" ca="1">IF(G36="","",MINUTE(INDIRECT(A36&amp;$N$2&amp;D36)))</f>
        <v/>
      </c>
      <c r="P36" s="1" t="str">
        <f t="shared" ca="1" si="6"/>
        <v/>
      </c>
      <c r="Q36" s="1" t="str">
        <f t="shared" ca="1" si="7"/>
        <v/>
      </c>
      <c r="R36" s="1" t="str" cm="1">
        <f t="array" aca="1" ref="R36" ca="1">IF(G36="","",INDIRECT(A36&amp;B36&amp;D36))</f>
        <v/>
      </c>
      <c r="S36" s="1" t="str">
        <f t="shared" ca="1" si="8"/>
        <v/>
      </c>
      <c r="T36" s="1" t="str">
        <f t="shared" ca="1" si="9"/>
        <v/>
      </c>
      <c r="U36" s="1" t="str">
        <f t="shared" ca="1" si="10"/>
        <v/>
      </c>
      <c r="V36" s="1" t="str">
        <f t="shared" ca="1" si="11"/>
        <v/>
      </c>
      <c r="W36" s="1" t="str">
        <f t="shared" ca="1" si="12"/>
        <v/>
      </c>
      <c r="X36" s="1" t="str">
        <f t="shared" ca="1" si="13"/>
        <v/>
      </c>
    </row>
    <row r="37" spans="1:24">
      <c r="A37" t="s">
        <v>1041</v>
      </c>
      <c r="B37" t="str">
        <f>INDEX(予約枠報告様式!$73:$73,MATCH(CSVフォーマット!C37,予約枠報告様式!$74:$74,0))</f>
        <v>B</v>
      </c>
      <c r="C37">
        <f t="shared" si="14"/>
        <v>2</v>
      </c>
      <c r="D37">
        <f t="shared" si="0"/>
        <v>45</v>
      </c>
      <c r="E37" s="2" cm="1">
        <f t="array" aca="1" ref="E37" ca="1">INDIRECT(A37&amp;B37&amp;$E$3)</f>
        <v>44774</v>
      </c>
      <c r="F37" t="str" cm="1">
        <f t="array" aca="1" ref="F37" ca="1">IF(INDIRECT(A37&amp;B37&amp;$F$3)="公",参照!$L$2,参照!$L$3)</f>
        <v>WEB・コールセンター受付</v>
      </c>
      <c r="G37" s="1" t="str" cm="1">
        <f t="array" aca="1" ref="G37" ca="1">IF(E37="","",IF(ISNUMBER(INDIRECT(A37&amp;B37&amp;D37)),431001,""))</f>
        <v/>
      </c>
      <c r="H37" s="1" t="str">
        <f t="shared" ca="1" si="1"/>
        <v/>
      </c>
      <c r="I37" s="1" t="str">
        <f ca="1">IF(G37="","",予約枠報告様式!H$3)</f>
        <v/>
      </c>
      <c r="J37" s="1" t="str">
        <f t="shared" ca="1" si="2"/>
        <v/>
      </c>
      <c r="K37" s="1" t="str">
        <f t="shared" ca="1" si="3"/>
        <v/>
      </c>
      <c r="L37" s="1" t="str">
        <f t="shared" ca="1" si="4"/>
        <v/>
      </c>
      <c r="M37" s="1" t="str">
        <f t="shared" ca="1" si="5"/>
        <v/>
      </c>
      <c r="N37" s="1" t="str" cm="1">
        <f t="array" aca="1" ref="N37" ca="1">IF(G37="","",HOUR(INDIRECT(A37&amp;$N$2&amp;D37)))</f>
        <v/>
      </c>
      <c r="O37" s="1" t="str" cm="1">
        <f t="array" aca="1" ref="O37" ca="1">IF(G37="","",MINUTE(INDIRECT(A37&amp;$N$2&amp;D37)))</f>
        <v/>
      </c>
      <c r="P37" s="1" t="str">
        <f t="shared" ca="1" si="6"/>
        <v/>
      </c>
      <c r="Q37" s="1" t="str">
        <f t="shared" ca="1" si="7"/>
        <v/>
      </c>
      <c r="R37" s="1" t="str" cm="1">
        <f t="array" aca="1" ref="R37" ca="1">IF(G37="","",INDIRECT(A37&amp;B37&amp;D37))</f>
        <v/>
      </c>
      <c r="S37" s="1" t="str">
        <f t="shared" ca="1" si="8"/>
        <v/>
      </c>
      <c r="T37" s="1" t="str">
        <f t="shared" ca="1" si="9"/>
        <v/>
      </c>
      <c r="U37" s="1" t="str">
        <f t="shared" ca="1" si="10"/>
        <v/>
      </c>
      <c r="V37" s="1" t="str">
        <f t="shared" ca="1" si="11"/>
        <v/>
      </c>
      <c r="W37" s="1" t="str">
        <f t="shared" ca="1" si="12"/>
        <v/>
      </c>
      <c r="X37" s="1" t="str">
        <f t="shared" ca="1" si="13"/>
        <v/>
      </c>
    </row>
    <row r="38" spans="1:24">
      <c r="A38" t="s">
        <v>1041</v>
      </c>
      <c r="B38" t="str">
        <f>INDEX(予約枠報告様式!$73:$73,MATCH(CSVフォーマット!C38,予約枠報告様式!$74:$74,0))</f>
        <v>B</v>
      </c>
      <c r="C38">
        <f t="shared" si="14"/>
        <v>2</v>
      </c>
      <c r="D38">
        <f t="shared" si="0"/>
        <v>46</v>
      </c>
      <c r="E38" s="2" cm="1">
        <f t="array" aca="1" ref="E38" ca="1">INDIRECT(A38&amp;B38&amp;$E$3)</f>
        <v>44774</v>
      </c>
      <c r="F38" t="str" cm="1">
        <f t="array" aca="1" ref="F38" ca="1">IF(INDIRECT(A38&amp;B38&amp;$F$3)="公",参照!$L$2,参照!$L$3)</f>
        <v>WEB・コールセンター受付</v>
      </c>
      <c r="G38" s="1" t="str" cm="1">
        <f t="array" aca="1" ref="G38" ca="1">IF(E38="","",IF(ISNUMBER(INDIRECT(A38&amp;B38&amp;D38)),431001,""))</f>
        <v/>
      </c>
      <c r="H38" s="1" t="str">
        <f t="shared" ca="1" si="1"/>
        <v/>
      </c>
      <c r="I38" s="1" t="str">
        <f ca="1">IF(G38="","",予約枠報告様式!H$3)</f>
        <v/>
      </c>
      <c r="J38" s="1" t="str">
        <f t="shared" ca="1" si="2"/>
        <v/>
      </c>
      <c r="K38" s="1" t="str">
        <f t="shared" ca="1" si="3"/>
        <v/>
      </c>
      <c r="L38" s="1" t="str">
        <f t="shared" ca="1" si="4"/>
        <v/>
      </c>
      <c r="M38" s="1" t="str">
        <f t="shared" ca="1" si="5"/>
        <v/>
      </c>
      <c r="N38" s="1" t="str" cm="1">
        <f t="array" aca="1" ref="N38" ca="1">IF(G38="","",HOUR(INDIRECT(A38&amp;$N$2&amp;D38)))</f>
        <v/>
      </c>
      <c r="O38" s="1" t="str" cm="1">
        <f t="array" aca="1" ref="O38" ca="1">IF(G38="","",MINUTE(INDIRECT(A38&amp;$N$2&amp;D38)))</f>
        <v/>
      </c>
      <c r="P38" s="1" t="str">
        <f t="shared" ca="1" si="6"/>
        <v/>
      </c>
      <c r="Q38" s="1" t="str">
        <f t="shared" ca="1" si="7"/>
        <v/>
      </c>
      <c r="R38" s="1" t="str" cm="1">
        <f t="array" aca="1" ref="R38" ca="1">IF(G38="","",INDIRECT(A38&amp;B38&amp;D38))</f>
        <v/>
      </c>
      <c r="S38" s="1" t="str">
        <f t="shared" ca="1" si="8"/>
        <v/>
      </c>
      <c r="T38" s="1" t="str">
        <f t="shared" ca="1" si="9"/>
        <v/>
      </c>
      <c r="U38" s="1" t="str">
        <f t="shared" ca="1" si="10"/>
        <v/>
      </c>
      <c r="V38" s="1" t="str">
        <f t="shared" ca="1" si="11"/>
        <v/>
      </c>
      <c r="W38" s="1" t="str">
        <f t="shared" ca="1" si="12"/>
        <v/>
      </c>
      <c r="X38" s="1" t="str">
        <f t="shared" ca="1" si="13"/>
        <v/>
      </c>
    </row>
    <row r="39" spans="1:24">
      <c r="A39" t="s">
        <v>1041</v>
      </c>
      <c r="B39" t="str">
        <f>INDEX(予約枠報告様式!$73:$73,MATCH(CSVフォーマット!C39,予約枠報告様式!$74:$74,0))</f>
        <v>B</v>
      </c>
      <c r="C39">
        <f t="shared" si="14"/>
        <v>2</v>
      </c>
      <c r="D39">
        <f t="shared" si="0"/>
        <v>47</v>
      </c>
      <c r="E39" s="2" cm="1">
        <f t="array" aca="1" ref="E39" ca="1">INDIRECT(A39&amp;B39&amp;$E$3)</f>
        <v>44774</v>
      </c>
      <c r="F39" t="str" cm="1">
        <f t="array" aca="1" ref="F39" ca="1">IF(INDIRECT(A39&amp;B39&amp;$F$3)="公",参照!$L$2,参照!$L$3)</f>
        <v>WEB・コールセンター受付</v>
      </c>
      <c r="G39" s="1" t="str" cm="1">
        <f t="array" aca="1" ref="G39" ca="1">IF(E39="","",IF(ISNUMBER(INDIRECT(A39&amp;B39&amp;D39)),431001,""))</f>
        <v/>
      </c>
      <c r="H39" s="1" t="str">
        <f t="shared" ca="1" si="1"/>
        <v/>
      </c>
      <c r="I39" s="1" t="str">
        <f ca="1">IF(G39="","",予約枠報告様式!H$3)</f>
        <v/>
      </c>
      <c r="J39" s="1" t="str">
        <f t="shared" ca="1" si="2"/>
        <v/>
      </c>
      <c r="K39" s="1" t="str">
        <f t="shared" ca="1" si="3"/>
        <v/>
      </c>
      <c r="L39" s="1" t="str">
        <f t="shared" ca="1" si="4"/>
        <v/>
      </c>
      <c r="M39" s="1" t="str">
        <f t="shared" ca="1" si="5"/>
        <v/>
      </c>
      <c r="N39" s="1" t="str" cm="1">
        <f t="array" aca="1" ref="N39" ca="1">IF(G39="","",HOUR(INDIRECT(A39&amp;$N$2&amp;D39)))</f>
        <v/>
      </c>
      <c r="O39" s="1" t="str" cm="1">
        <f t="array" aca="1" ref="O39" ca="1">IF(G39="","",MINUTE(INDIRECT(A39&amp;$N$2&amp;D39)))</f>
        <v/>
      </c>
      <c r="P39" s="1" t="str">
        <f t="shared" ca="1" si="6"/>
        <v/>
      </c>
      <c r="Q39" s="1" t="str">
        <f t="shared" ca="1" si="7"/>
        <v/>
      </c>
      <c r="R39" s="1" t="str" cm="1">
        <f t="array" aca="1" ref="R39" ca="1">IF(G39="","",INDIRECT(A39&amp;B39&amp;D39))</f>
        <v/>
      </c>
      <c r="S39" s="1" t="str">
        <f t="shared" ca="1" si="8"/>
        <v/>
      </c>
      <c r="T39" s="1" t="str">
        <f t="shared" ca="1" si="9"/>
        <v/>
      </c>
      <c r="U39" s="1" t="str">
        <f t="shared" ca="1" si="10"/>
        <v/>
      </c>
      <c r="V39" s="1" t="str">
        <f t="shared" ca="1" si="11"/>
        <v/>
      </c>
      <c r="W39" s="1" t="str">
        <f t="shared" ca="1" si="12"/>
        <v/>
      </c>
      <c r="X39" s="1" t="str">
        <f t="shared" ca="1" si="13"/>
        <v/>
      </c>
    </row>
    <row r="40" spans="1:24">
      <c r="A40" t="s">
        <v>1041</v>
      </c>
      <c r="B40" t="str">
        <f>INDEX(予約枠報告様式!$73:$73,MATCH(CSVフォーマット!C40,予約枠報告様式!$74:$74,0))</f>
        <v>B</v>
      </c>
      <c r="C40">
        <f t="shared" si="14"/>
        <v>2</v>
      </c>
      <c r="D40">
        <f t="shared" si="0"/>
        <v>48</v>
      </c>
      <c r="E40" s="2" cm="1">
        <f t="array" aca="1" ref="E40" ca="1">INDIRECT(A40&amp;B40&amp;$E$3)</f>
        <v>44774</v>
      </c>
      <c r="F40" t="str" cm="1">
        <f t="array" aca="1" ref="F40" ca="1">IF(INDIRECT(A40&amp;B40&amp;$F$3)="公",参照!$L$2,参照!$L$3)</f>
        <v>WEB・コールセンター受付</v>
      </c>
      <c r="G40" s="1" t="str" cm="1">
        <f t="array" aca="1" ref="G40" ca="1">IF(E40="","",IF(ISNUMBER(INDIRECT(A40&amp;B40&amp;D40)),431001,""))</f>
        <v/>
      </c>
      <c r="H40" s="1" t="str">
        <f t="shared" ca="1" si="1"/>
        <v/>
      </c>
      <c r="I40" s="1" t="str">
        <f ca="1">IF(G40="","",予約枠報告様式!H$3)</f>
        <v/>
      </c>
      <c r="J40" s="1" t="str">
        <f t="shared" ca="1" si="2"/>
        <v/>
      </c>
      <c r="K40" s="1" t="str">
        <f t="shared" ca="1" si="3"/>
        <v/>
      </c>
      <c r="L40" s="1" t="str">
        <f t="shared" ca="1" si="4"/>
        <v/>
      </c>
      <c r="M40" s="1" t="str">
        <f t="shared" ca="1" si="5"/>
        <v/>
      </c>
      <c r="N40" s="1" t="str" cm="1">
        <f t="array" aca="1" ref="N40" ca="1">IF(G40="","",HOUR(INDIRECT(A40&amp;$N$2&amp;D40)))</f>
        <v/>
      </c>
      <c r="O40" s="1" t="str" cm="1">
        <f t="array" aca="1" ref="O40" ca="1">IF(G40="","",MINUTE(INDIRECT(A40&amp;$N$2&amp;D40)))</f>
        <v/>
      </c>
      <c r="P40" s="1" t="str">
        <f t="shared" ca="1" si="6"/>
        <v/>
      </c>
      <c r="Q40" s="1" t="str">
        <f t="shared" ca="1" si="7"/>
        <v/>
      </c>
      <c r="R40" s="1" t="str" cm="1">
        <f t="array" aca="1" ref="R40" ca="1">IF(G40="","",INDIRECT(A40&amp;B40&amp;D40))</f>
        <v/>
      </c>
      <c r="S40" s="1" t="str">
        <f t="shared" ca="1" si="8"/>
        <v/>
      </c>
      <c r="T40" s="1" t="str">
        <f t="shared" ca="1" si="9"/>
        <v/>
      </c>
      <c r="U40" s="1" t="str">
        <f t="shared" ca="1" si="10"/>
        <v/>
      </c>
      <c r="V40" s="1" t="str">
        <f t="shared" ca="1" si="11"/>
        <v/>
      </c>
      <c r="W40" s="1" t="str">
        <f t="shared" ca="1" si="12"/>
        <v/>
      </c>
      <c r="X40" s="1" t="str">
        <f t="shared" ca="1" si="13"/>
        <v/>
      </c>
    </row>
    <row r="41" spans="1:24">
      <c r="A41" t="s">
        <v>1041</v>
      </c>
      <c r="B41" t="str">
        <f>INDEX(予約枠報告様式!$73:$73,MATCH(CSVフォーマット!C41,予約枠報告様式!$74:$74,0))</f>
        <v>B</v>
      </c>
      <c r="C41">
        <f t="shared" si="14"/>
        <v>2</v>
      </c>
      <c r="D41">
        <f t="shared" si="0"/>
        <v>49</v>
      </c>
      <c r="E41" s="2" cm="1">
        <f t="array" aca="1" ref="E41" ca="1">INDIRECT(A41&amp;B41&amp;$E$3)</f>
        <v>44774</v>
      </c>
      <c r="F41" t="str" cm="1">
        <f t="array" aca="1" ref="F41" ca="1">IF(INDIRECT(A41&amp;B41&amp;$F$3)="公",参照!$L$2,参照!$L$3)</f>
        <v>WEB・コールセンター受付</v>
      </c>
      <c r="G41" s="1" t="str" cm="1">
        <f t="array" aca="1" ref="G41" ca="1">IF(E41="","",IF(ISNUMBER(INDIRECT(A41&amp;B41&amp;D41)),431001,""))</f>
        <v/>
      </c>
      <c r="H41" s="1" t="str">
        <f t="shared" ca="1" si="1"/>
        <v/>
      </c>
      <c r="I41" s="1" t="str">
        <f ca="1">IF(G41="","",予約枠報告様式!H$3)</f>
        <v/>
      </c>
      <c r="J41" s="1" t="str">
        <f t="shared" ca="1" si="2"/>
        <v/>
      </c>
      <c r="K41" s="1" t="str">
        <f t="shared" ca="1" si="3"/>
        <v/>
      </c>
      <c r="L41" s="1" t="str">
        <f t="shared" ca="1" si="4"/>
        <v/>
      </c>
      <c r="M41" s="1" t="str">
        <f t="shared" ca="1" si="5"/>
        <v/>
      </c>
      <c r="N41" s="1" t="str" cm="1">
        <f t="array" aca="1" ref="N41" ca="1">IF(G41="","",HOUR(INDIRECT(A41&amp;$N$2&amp;D41)))</f>
        <v/>
      </c>
      <c r="O41" s="1" t="str" cm="1">
        <f t="array" aca="1" ref="O41" ca="1">IF(G41="","",MINUTE(INDIRECT(A41&amp;$N$2&amp;D41)))</f>
        <v/>
      </c>
      <c r="P41" s="1" t="str">
        <f t="shared" ca="1" si="6"/>
        <v/>
      </c>
      <c r="Q41" s="1" t="str">
        <f t="shared" ca="1" si="7"/>
        <v/>
      </c>
      <c r="R41" s="1" t="str" cm="1">
        <f t="array" aca="1" ref="R41" ca="1">IF(G41="","",INDIRECT(A41&amp;B41&amp;D41))</f>
        <v/>
      </c>
      <c r="S41" s="1" t="str">
        <f t="shared" ca="1" si="8"/>
        <v/>
      </c>
      <c r="T41" s="1" t="str">
        <f t="shared" ca="1" si="9"/>
        <v/>
      </c>
      <c r="U41" s="1" t="str">
        <f t="shared" ca="1" si="10"/>
        <v/>
      </c>
      <c r="V41" s="1" t="str">
        <f t="shared" ca="1" si="11"/>
        <v/>
      </c>
      <c r="W41" s="1" t="str">
        <f t="shared" ca="1" si="12"/>
        <v/>
      </c>
      <c r="X41" s="1" t="str">
        <f t="shared" ca="1" si="13"/>
        <v/>
      </c>
    </row>
    <row r="42" spans="1:24">
      <c r="A42" t="s">
        <v>1041</v>
      </c>
      <c r="B42" t="str">
        <f>INDEX(予約枠報告様式!$73:$73,MATCH(CSVフォーマット!C42,予約枠報告様式!$74:$74,0))</f>
        <v>B</v>
      </c>
      <c r="C42">
        <f t="shared" si="14"/>
        <v>2</v>
      </c>
      <c r="D42">
        <f t="shared" si="0"/>
        <v>50</v>
      </c>
      <c r="E42" s="2" cm="1">
        <f t="array" aca="1" ref="E42" ca="1">INDIRECT(A42&amp;B42&amp;$E$3)</f>
        <v>44774</v>
      </c>
      <c r="F42" t="str" cm="1">
        <f t="array" aca="1" ref="F42" ca="1">IF(INDIRECT(A42&amp;B42&amp;$F$3)="公",参照!$L$2,参照!$L$3)</f>
        <v>WEB・コールセンター受付</v>
      </c>
      <c r="G42" s="1" t="str" cm="1">
        <f t="array" aca="1" ref="G42" ca="1">IF(E42="","",IF(ISNUMBER(INDIRECT(A42&amp;B42&amp;D42)),431001,""))</f>
        <v/>
      </c>
      <c r="H42" s="1" t="str">
        <f t="shared" ca="1" si="1"/>
        <v/>
      </c>
      <c r="I42" s="1" t="str">
        <f ca="1">IF(G42="","",予約枠報告様式!H$3)</f>
        <v/>
      </c>
      <c r="J42" s="1" t="str">
        <f t="shared" ca="1" si="2"/>
        <v/>
      </c>
      <c r="K42" s="1" t="str">
        <f t="shared" ca="1" si="3"/>
        <v/>
      </c>
      <c r="L42" s="1" t="str">
        <f t="shared" ca="1" si="4"/>
        <v/>
      </c>
      <c r="M42" s="1" t="str">
        <f t="shared" ca="1" si="5"/>
        <v/>
      </c>
      <c r="N42" s="1" t="str" cm="1">
        <f t="array" aca="1" ref="N42" ca="1">IF(G42="","",HOUR(INDIRECT(A42&amp;$N$2&amp;D42)))</f>
        <v/>
      </c>
      <c r="O42" s="1" t="str" cm="1">
        <f t="array" aca="1" ref="O42" ca="1">IF(G42="","",MINUTE(INDIRECT(A42&amp;$N$2&amp;D42)))</f>
        <v/>
      </c>
      <c r="P42" s="1" t="str">
        <f t="shared" ca="1" si="6"/>
        <v/>
      </c>
      <c r="Q42" s="1" t="str">
        <f t="shared" ca="1" si="7"/>
        <v/>
      </c>
      <c r="R42" s="1" t="str" cm="1">
        <f t="array" aca="1" ref="R42" ca="1">IF(G42="","",INDIRECT(A42&amp;B42&amp;D42))</f>
        <v/>
      </c>
      <c r="S42" s="1" t="str">
        <f t="shared" ca="1" si="8"/>
        <v/>
      </c>
      <c r="T42" s="1" t="str">
        <f t="shared" ca="1" si="9"/>
        <v/>
      </c>
      <c r="U42" s="1" t="str">
        <f t="shared" ca="1" si="10"/>
        <v/>
      </c>
      <c r="V42" s="1" t="str">
        <f t="shared" ca="1" si="11"/>
        <v/>
      </c>
      <c r="W42" s="1" t="str">
        <f t="shared" ca="1" si="12"/>
        <v/>
      </c>
      <c r="X42" s="1" t="str">
        <f t="shared" ca="1" si="13"/>
        <v/>
      </c>
    </row>
    <row r="43" spans="1:24">
      <c r="A43" t="s">
        <v>1041</v>
      </c>
      <c r="B43" t="str">
        <f>INDEX(予約枠報告様式!$73:$73,MATCH(CSVフォーマット!C43,予約枠報告様式!$74:$74,0))</f>
        <v>B</v>
      </c>
      <c r="C43">
        <f t="shared" si="14"/>
        <v>2</v>
      </c>
      <c r="D43">
        <f t="shared" si="0"/>
        <v>51</v>
      </c>
      <c r="E43" s="2" cm="1">
        <f t="array" aca="1" ref="E43" ca="1">INDIRECT(A43&amp;B43&amp;$E$3)</f>
        <v>44774</v>
      </c>
      <c r="F43" t="str" cm="1">
        <f t="array" aca="1" ref="F43" ca="1">IF(INDIRECT(A43&amp;B43&amp;$F$3)="公",参照!$L$2,参照!$L$3)</f>
        <v>WEB・コールセンター受付</v>
      </c>
      <c r="G43" s="1" t="str" cm="1">
        <f t="array" aca="1" ref="G43" ca="1">IF(E43="","",IF(ISNUMBER(INDIRECT(A43&amp;B43&amp;D43)),431001,""))</f>
        <v/>
      </c>
      <c r="H43" s="1" t="str">
        <f t="shared" ca="1" si="1"/>
        <v/>
      </c>
      <c r="I43" s="1" t="str">
        <f ca="1">IF(G43="","",予約枠報告様式!H$3)</f>
        <v/>
      </c>
      <c r="J43" s="1" t="str">
        <f t="shared" ca="1" si="2"/>
        <v/>
      </c>
      <c r="K43" s="1" t="str">
        <f t="shared" ca="1" si="3"/>
        <v/>
      </c>
      <c r="L43" s="1" t="str">
        <f t="shared" ca="1" si="4"/>
        <v/>
      </c>
      <c r="M43" s="1" t="str">
        <f t="shared" ca="1" si="5"/>
        <v/>
      </c>
      <c r="N43" s="1" t="str" cm="1">
        <f t="array" aca="1" ref="N43" ca="1">IF(G43="","",HOUR(INDIRECT(A43&amp;$N$2&amp;D43)))</f>
        <v/>
      </c>
      <c r="O43" s="1" t="str" cm="1">
        <f t="array" aca="1" ref="O43" ca="1">IF(G43="","",MINUTE(INDIRECT(A43&amp;$N$2&amp;D43)))</f>
        <v/>
      </c>
      <c r="P43" s="1" t="str">
        <f t="shared" ca="1" si="6"/>
        <v/>
      </c>
      <c r="Q43" s="1" t="str">
        <f t="shared" ca="1" si="7"/>
        <v/>
      </c>
      <c r="R43" s="1" t="str" cm="1">
        <f t="array" aca="1" ref="R43" ca="1">IF(G43="","",INDIRECT(A43&amp;B43&amp;D43))</f>
        <v/>
      </c>
      <c r="S43" s="1" t="str">
        <f t="shared" ca="1" si="8"/>
        <v/>
      </c>
      <c r="T43" s="1" t="str">
        <f t="shared" ca="1" si="9"/>
        <v/>
      </c>
      <c r="U43" s="1" t="str">
        <f t="shared" ca="1" si="10"/>
        <v/>
      </c>
      <c r="V43" s="1" t="str">
        <f t="shared" ca="1" si="11"/>
        <v/>
      </c>
      <c r="W43" s="1" t="str">
        <f t="shared" ca="1" si="12"/>
        <v/>
      </c>
      <c r="X43" s="1" t="str">
        <f t="shared" ca="1" si="13"/>
        <v/>
      </c>
    </row>
    <row r="44" spans="1:24">
      <c r="A44" t="s">
        <v>1041</v>
      </c>
      <c r="B44" t="str">
        <f>INDEX(予約枠報告様式!$73:$73,MATCH(CSVフォーマット!C44,予約枠報告様式!$74:$74,0))</f>
        <v>B</v>
      </c>
      <c r="C44">
        <f t="shared" si="14"/>
        <v>2</v>
      </c>
      <c r="D44">
        <f t="shared" si="0"/>
        <v>52</v>
      </c>
      <c r="E44" s="2" cm="1">
        <f t="array" aca="1" ref="E44" ca="1">INDIRECT(A44&amp;B44&amp;$E$3)</f>
        <v>44774</v>
      </c>
      <c r="F44" t="str" cm="1">
        <f t="array" aca="1" ref="F44" ca="1">IF(INDIRECT(A44&amp;B44&amp;$F$3)="公",参照!$L$2,参照!$L$3)</f>
        <v>WEB・コールセンター受付</v>
      </c>
      <c r="G44" s="1" t="str" cm="1">
        <f t="array" aca="1" ref="G44" ca="1">IF(E44="","",IF(ISNUMBER(INDIRECT(A44&amp;B44&amp;D44)),431001,""))</f>
        <v/>
      </c>
      <c r="H44" s="1" t="str">
        <f t="shared" ca="1" si="1"/>
        <v/>
      </c>
      <c r="I44" s="1" t="str">
        <f ca="1">IF(G44="","",予約枠報告様式!H$3)</f>
        <v/>
      </c>
      <c r="J44" s="1" t="str">
        <f t="shared" ca="1" si="2"/>
        <v/>
      </c>
      <c r="K44" s="1" t="str">
        <f t="shared" ca="1" si="3"/>
        <v/>
      </c>
      <c r="L44" s="1" t="str">
        <f t="shared" ca="1" si="4"/>
        <v/>
      </c>
      <c r="M44" s="1" t="str">
        <f t="shared" ca="1" si="5"/>
        <v/>
      </c>
      <c r="N44" s="1" t="str" cm="1">
        <f t="array" aca="1" ref="N44" ca="1">IF(G44="","",HOUR(INDIRECT(A44&amp;$N$2&amp;D44)))</f>
        <v/>
      </c>
      <c r="O44" s="1" t="str" cm="1">
        <f t="array" aca="1" ref="O44" ca="1">IF(G44="","",MINUTE(INDIRECT(A44&amp;$N$2&amp;D44)))</f>
        <v/>
      </c>
      <c r="P44" s="1" t="str">
        <f t="shared" ca="1" si="6"/>
        <v/>
      </c>
      <c r="Q44" s="1" t="str">
        <f t="shared" ca="1" si="7"/>
        <v/>
      </c>
      <c r="R44" s="1" t="str" cm="1">
        <f t="array" aca="1" ref="R44" ca="1">IF(G44="","",INDIRECT(A44&amp;B44&amp;D44))</f>
        <v/>
      </c>
      <c r="S44" s="1" t="str">
        <f t="shared" ca="1" si="8"/>
        <v/>
      </c>
      <c r="T44" s="1" t="str">
        <f t="shared" ca="1" si="9"/>
        <v/>
      </c>
      <c r="U44" s="1" t="str">
        <f t="shared" ca="1" si="10"/>
        <v/>
      </c>
      <c r="V44" s="1" t="str">
        <f t="shared" ca="1" si="11"/>
        <v/>
      </c>
      <c r="W44" s="1" t="str">
        <f t="shared" ca="1" si="12"/>
        <v/>
      </c>
      <c r="X44" s="1" t="str">
        <f t="shared" ca="1" si="13"/>
        <v/>
      </c>
    </row>
    <row r="45" spans="1:24">
      <c r="A45" t="s">
        <v>1041</v>
      </c>
      <c r="B45" t="str">
        <f>INDEX(予約枠報告様式!$73:$73,MATCH(CSVフォーマット!C45,予約枠報告様式!$74:$74,0))</f>
        <v>B</v>
      </c>
      <c r="C45">
        <f t="shared" si="14"/>
        <v>2</v>
      </c>
      <c r="D45">
        <f t="shared" si="0"/>
        <v>53</v>
      </c>
      <c r="E45" s="2" cm="1">
        <f t="array" aca="1" ref="E45" ca="1">INDIRECT(A45&amp;B45&amp;$E$3)</f>
        <v>44774</v>
      </c>
      <c r="F45" t="str" cm="1">
        <f t="array" aca="1" ref="F45" ca="1">IF(INDIRECT(A45&amp;B45&amp;$F$3)="公",参照!$L$2,参照!$L$3)</f>
        <v>WEB・コールセンター受付</v>
      </c>
      <c r="G45" s="1" t="str" cm="1">
        <f t="array" aca="1" ref="G45" ca="1">IF(E45="","",IF(ISNUMBER(INDIRECT(A45&amp;B45&amp;D45)),431001,""))</f>
        <v/>
      </c>
      <c r="H45" s="1" t="str">
        <f t="shared" ca="1" si="1"/>
        <v/>
      </c>
      <c r="I45" s="1" t="str">
        <f ca="1">IF(G45="","",予約枠報告様式!H$3)</f>
        <v/>
      </c>
      <c r="J45" s="1" t="str">
        <f t="shared" ca="1" si="2"/>
        <v/>
      </c>
      <c r="K45" s="1" t="str">
        <f t="shared" ca="1" si="3"/>
        <v/>
      </c>
      <c r="L45" s="1" t="str">
        <f t="shared" ca="1" si="4"/>
        <v/>
      </c>
      <c r="M45" s="1" t="str">
        <f t="shared" ca="1" si="5"/>
        <v/>
      </c>
      <c r="N45" s="1" t="str" cm="1">
        <f t="array" aca="1" ref="N45" ca="1">IF(G45="","",HOUR(INDIRECT(A45&amp;$N$2&amp;D45)))</f>
        <v/>
      </c>
      <c r="O45" s="1" t="str" cm="1">
        <f t="array" aca="1" ref="O45" ca="1">IF(G45="","",MINUTE(INDIRECT(A45&amp;$N$2&amp;D45)))</f>
        <v/>
      </c>
      <c r="P45" s="1" t="str">
        <f t="shared" ca="1" si="6"/>
        <v/>
      </c>
      <c r="Q45" s="1" t="str">
        <f t="shared" ca="1" si="7"/>
        <v/>
      </c>
      <c r="R45" s="1" t="str" cm="1">
        <f t="array" aca="1" ref="R45" ca="1">IF(G45="","",INDIRECT(A45&amp;B45&amp;D45))</f>
        <v/>
      </c>
      <c r="S45" s="1" t="str">
        <f t="shared" ca="1" si="8"/>
        <v/>
      </c>
      <c r="T45" s="1" t="str">
        <f t="shared" ca="1" si="9"/>
        <v/>
      </c>
      <c r="U45" s="1" t="str">
        <f t="shared" ca="1" si="10"/>
        <v/>
      </c>
      <c r="V45" s="1" t="str">
        <f t="shared" ca="1" si="11"/>
        <v/>
      </c>
      <c r="W45" s="1" t="str">
        <f t="shared" ca="1" si="12"/>
        <v/>
      </c>
      <c r="X45" s="1" t="str">
        <f t="shared" ca="1" si="13"/>
        <v/>
      </c>
    </row>
    <row r="46" spans="1:24">
      <c r="A46" t="s">
        <v>1041</v>
      </c>
      <c r="B46" t="str">
        <f>INDEX(予約枠報告様式!$73:$73,MATCH(CSVフォーマット!C46,予約枠報告様式!$74:$74,0))</f>
        <v>B</v>
      </c>
      <c r="C46">
        <f t="shared" si="14"/>
        <v>2</v>
      </c>
      <c r="D46">
        <f t="shared" si="0"/>
        <v>54</v>
      </c>
      <c r="E46" s="2" cm="1">
        <f t="array" aca="1" ref="E46" ca="1">INDIRECT(A46&amp;B46&amp;$E$3)</f>
        <v>44774</v>
      </c>
      <c r="F46" t="str" cm="1">
        <f t="array" aca="1" ref="F46" ca="1">IF(INDIRECT(A46&amp;B46&amp;$F$3)="公",参照!$L$2,参照!$L$3)</f>
        <v>WEB・コールセンター受付</v>
      </c>
      <c r="G46" s="1" t="str" cm="1">
        <f t="array" aca="1" ref="G46" ca="1">IF(E46="","",IF(ISNUMBER(INDIRECT(A46&amp;B46&amp;D46)),431001,""))</f>
        <v/>
      </c>
      <c r="H46" s="1" t="str">
        <f t="shared" ca="1" si="1"/>
        <v/>
      </c>
      <c r="I46" s="1" t="str">
        <f ca="1">IF(G46="","",予約枠報告様式!H$3)</f>
        <v/>
      </c>
      <c r="J46" s="1" t="str">
        <f t="shared" ca="1" si="2"/>
        <v/>
      </c>
      <c r="K46" s="1" t="str">
        <f t="shared" ca="1" si="3"/>
        <v/>
      </c>
      <c r="L46" s="1" t="str">
        <f t="shared" ca="1" si="4"/>
        <v/>
      </c>
      <c r="M46" s="1" t="str">
        <f t="shared" ca="1" si="5"/>
        <v/>
      </c>
      <c r="N46" s="1" t="str" cm="1">
        <f t="array" aca="1" ref="N46" ca="1">IF(G46="","",HOUR(INDIRECT(A46&amp;$N$2&amp;D46)))</f>
        <v/>
      </c>
      <c r="O46" s="1" t="str" cm="1">
        <f t="array" aca="1" ref="O46" ca="1">IF(G46="","",MINUTE(INDIRECT(A46&amp;$N$2&amp;D46)))</f>
        <v/>
      </c>
      <c r="P46" s="1" t="str">
        <f t="shared" ca="1" si="6"/>
        <v/>
      </c>
      <c r="Q46" s="1" t="str">
        <f t="shared" ca="1" si="7"/>
        <v/>
      </c>
      <c r="R46" s="1" t="str" cm="1">
        <f t="array" aca="1" ref="R46" ca="1">IF(G46="","",INDIRECT(A46&amp;B46&amp;D46))</f>
        <v/>
      </c>
      <c r="S46" s="1" t="str">
        <f t="shared" ca="1" si="8"/>
        <v/>
      </c>
      <c r="T46" s="1" t="str">
        <f t="shared" ca="1" si="9"/>
        <v/>
      </c>
      <c r="U46" s="1" t="str">
        <f t="shared" ca="1" si="10"/>
        <v/>
      </c>
      <c r="V46" s="1" t="str">
        <f t="shared" ca="1" si="11"/>
        <v/>
      </c>
      <c r="W46" s="1" t="str">
        <f t="shared" ca="1" si="12"/>
        <v/>
      </c>
      <c r="X46" s="1" t="str">
        <f t="shared" ca="1" si="13"/>
        <v/>
      </c>
    </row>
    <row r="47" spans="1:24">
      <c r="A47" t="s">
        <v>1041</v>
      </c>
      <c r="B47" t="str">
        <f>INDEX(予約枠報告様式!$73:$73,MATCH(CSVフォーマット!C47,予約枠報告様式!$74:$74,0))</f>
        <v>B</v>
      </c>
      <c r="C47">
        <f t="shared" si="14"/>
        <v>2</v>
      </c>
      <c r="D47">
        <f t="shared" si="0"/>
        <v>55</v>
      </c>
      <c r="E47" s="2" cm="1">
        <f t="array" aca="1" ref="E47" ca="1">INDIRECT(A47&amp;B47&amp;$E$3)</f>
        <v>44774</v>
      </c>
      <c r="F47" t="str" cm="1">
        <f t="array" aca="1" ref="F47" ca="1">IF(INDIRECT(A47&amp;B47&amp;$F$3)="公",参照!$L$2,参照!$L$3)</f>
        <v>WEB・コールセンター受付</v>
      </c>
      <c r="G47" s="1" t="str" cm="1">
        <f t="array" aca="1" ref="G47" ca="1">IF(E47="","",IF(ISNUMBER(INDIRECT(A47&amp;B47&amp;D47)),431001,""))</f>
        <v/>
      </c>
      <c r="H47" s="1" t="str">
        <f t="shared" ca="1" si="1"/>
        <v/>
      </c>
      <c r="I47" s="1" t="str">
        <f ca="1">IF(G47="","",予約枠報告様式!H$3)</f>
        <v/>
      </c>
      <c r="J47" s="1" t="str">
        <f t="shared" ca="1" si="2"/>
        <v/>
      </c>
      <c r="K47" s="1" t="str">
        <f t="shared" ca="1" si="3"/>
        <v/>
      </c>
      <c r="L47" s="1" t="str">
        <f t="shared" ca="1" si="4"/>
        <v/>
      </c>
      <c r="M47" s="1" t="str">
        <f t="shared" ca="1" si="5"/>
        <v/>
      </c>
      <c r="N47" s="1" t="str" cm="1">
        <f t="array" aca="1" ref="N47" ca="1">IF(G47="","",HOUR(INDIRECT(A47&amp;$N$2&amp;D47)))</f>
        <v/>
      </c>
      <c r="O47" s="1" t="str" cm="1">
        <f t="array" aca="1" ref="O47" ca="1">IF(G47="","",MINUTE(INDIRECT(A47&amp;$N$2&amp;D47)))</f>
        <v/>
      </c>
      <c r="P47" s="1" t="str">
        <f t="shared" ca="1" si="6"/>
        <v/>
      </c>
      <c r="Q47" s="1" t="str">
        <f t="shared" ca="1" si="7"/>
        <v/>
      </c>
      <c r="R47" s="1" t="str" cm="1">
        <f t="array" aca="1" ref="R47" ca="1">IF(G47="","",INDIRECT(A47&amp;B47&amp;D47))</f>
        <v/>
      </c>
      <c r="S47" s="1" t="str">
        <f t="shared" ca="1" si="8"/>
        <v/>
      </c>
      <c r="T47" s="1" t="str">
        <f t="shared" ca="1" si="9"/>
        <v/>
      </c>
      <c r="U47" s="1" t="str">
        <f t="shared" ca="1" si="10"/>
        <v/>
      </c>
      <c r="V47" s="1" t="str">
        <f t="shared" ca="1" si="11"/>
        <v/>
      </c>
      <c r="W47" s="1" t="str">
        <f t="shared" ca="1" si="12"/>
        <v/>
      </c>
      <c r="X47" s="1" t="str">
        <f t="shared" ca="1" si="13"/>
        <v/>
      </c>
    </row>
    <row r="48" spans="1:24">
      <c r="A48" t="s">
        <v>1041</v>
      </c>
      <c r="B48" t="str">
        <f>INDEX(予約枠報告様式!$73:$73,MATCH(CSVフォーマット!C48,予約枠報告様式!$74:$74,0))</f>
        <v>B</v>
      </c>
      <c r="C48">
        <f t="shared" si="14"/>
        <v>2</v>
      </c>
      <c r="D48">
        <f t="shared" si="0"/>
        <v>56</v>
      </c>
      <c r="E48" s="2" cm="1">
        <f t="array" aca="1" ref="E48" ca="1">INDIRECT(A48&amp;B48&amp;$E$3)</f>
        <v>44774</v>
      </c>
      <c r="F48" t="str" cm="1">
        <f t="array" aca="1" ref="F48" ca="1">IF(INDIRECT(A48&amp;B48&amp;$F$3)="公",参照!$L$2,参照!$L$3)</f>
        <v>WEB・コールセンター受付</v>
      </c>
      <c r="G48" s="1" t="str" cm="1">
        <f t="array" aca="1" ref="G48" ca="1">IF(E48="","",IF(ISNUMBER(INDIRECT(A48&amp;B48&amp;D48)),431001,""))</f>
        <v/>
      </c>
      <c r="H48" s="1" t="str">
        <f t="shared" ca="1" si="1"/>
        <v/>
      </c>
      <c r="I48" s="1" t="str">
        <f ca="1">IF(G48="","",予約枠報告様式!H$3)</f>
        <v/>
      </c>
      <c r="J48" s="1" t="str">
        <f t="shared" ca="1" si="2"/>
        <v/>
      </c>
      <c r="K48" s="1" t="str">
        <f t="shared" ca="1" si="3"/>
        <v/>
      </c>
      <c r="L48" s="1" t="str">
        <f t="shared" ca="1" si="4"/>
        <v/>
      </c>
      <c r="M48" s="1" t="str">
        <f t="shared" ca="1" si="5"/>
        <v/>
      </c>
      <c r="N48" s="1" t="str" cm="1">
        <f t="array" aca="1" ref="N48" ca="1">IF(G48="","",HOUR(INDIRECT(A48&amp;$N$2&amp;D48)))</f>
        <v/>
      </c>
      <c r="O48" s="1" t="str" cm="1">
        <f t="array" aca="1" ref="O48" ca="1">IF(G48="","",MINUTE(INDIRECT(A48&amp;$N$2&amp;D48)))</f>
        <v/>
      </c>
      <c r="P48" s="1" t="str">
        <f t="shared" ca="1" si="6"/>
        <v/>
      </c>
      <c r="Q48" s="1" t="str">
        <f t="shared" ca="1" si="7"/>
        <v/>
      </c>
      <c r="R48" s="1" t="str" cm="1">
        <f t="array" aca="1" ref="R48" ca="1">IF(G48="","",INDIRECT(A48&amp;B48&amp;D48))</f>
        <v/>
      </c>
      <c r="S48" s="1" t="str">
        <f t="shared" ca="1" si="8"/>
        <v/>
      </c>
      <c r="T48" s="1" t="str">
        <f t="shared" ca="1" si="9"/>
        <v/>
      </c>
      <c r="U48" s="1" t="str">
        <f t="shared" ca="1" si="10"/>
        <v/>
      </c>
      <c r="V48" s="1" t="str">
        <f t="shared" ca="1" si="11"/>
        <v/>
      </c>
      <c r="W48" s="1" t="str">
        <f t="shared" ca="1" si="12"/>
        <v/>
      </c>
      <c r="X48" s="1" t="str">
        <f t="shared" ca="1" si="13"/>
        <v/>
      </c>
    </row>
    <row r="49" spans="1:24">
      <c r="A49" t="s">
        <v>1041</v>
      </c>
      <c r="B49" t="str">
        <f>INDEX(予約枠報告様式!$73:$73,MATCH(CSVフォーマット!C49,予約枠報告様式!$74:$74,0))</f>
        <v>B</v>
      </c>
      <c r="C49">
        <f t="shared" si="14"/>
        <v>2</v>
      </c>
      <c r="D49">
        <f t="shared" si="0"/>
        <v>57</v>
      </c>
      <c r="E49" s="2" cm="1">
        <f t="array" aca="1" ref="E49" ca="1">INDIRECT(A49&amp;B49&amp;$E$3)</f>
        <v>44774</v>
      </c>
      <c r="F49" t="str" cm="1">
        <f t="array" aca="1" ref="F49" ca="1">IF(INDIRECT(A49&amp;B49&amp;$F$3)="公",参照!$L$2,参照!$L$3)</f>
        <v>WEB・コールセンター受付</v>
      </c>
      <c r="G49" s="1" t="str" cm="1">
        <f t="array" aca="1" ref="G49" ca="1">IF(E49="","",IF(ISNUMBER(INDIRECT(A49&amp;B49&amp;D49)),431001,""))</f>
        <v/>
      </c>
      <c r="H49" s="1" t="str">
        <f t="shared" ca="1" si="1"/>
        <v/>
      </c>
      <c r="I49" s="1" t="str">
        <f ca="1">IF(G49="","",予約枠報告様式!H$3)</f>
        <v/>
      </c>
      <c r="J49" s="1" t="str">
        <f t="shared" ca="1" si="2"/>
        <v/>
      </c>
      <c r="K49" s="1" t="str">
        <f t="shared" ca="1" si="3"/>
        <v/>
      </c>
      <c r="L49" s="1" t="str">
        <f t="shared" ca="1" si="4"/>
        <v/>
      </c>
      <c r="M49" s="1" t="str">
        <f t="shared" ca="1" si="5"/>
        <v/>
      </c>
      <c r="N49" s="1" t="str" cm="1">
        <f t="array" aca="1" ref="N49" ca="1">IF(G49="","",HOUR(INDIRECT(A49&amp;$N$2&amp;D49)))</f>
        <v/>
      </c>
      <c r="O49" s="1" t="str" cm="1">
        <f t="array" aca="1" ref="O49" ca="1">IF(G49="","",MINUTE(INDIRECT(A49&amp;$N$2&amp;D49)))</f>
        <v/>
      </c>
      <c r="P49" s="1" t="str">
        <f t="shared" ca="1" si="6"/>
        <v/>
      </c>
      <c r="Q49" s="1" t="str">
        <f t="shared" ca="1" si="7"/>
        <v/>
      </c>
      <c r="R49" s="1" t="str" cm="1">
        <f t="array" aca="1" ref="R49" ca="1">IF(G49="","",INDIRECT(A49&amp;B49&amp;D49))</f>
        <v/>
      </c>
      <c r="S49" s="1" t="str">
        <f t="shared" ca="1" si="8"/>
        <v/>
      </c>
      <c r="T49" s="1" t="str">
        <f t="shared" ca="1" si="9"/>
        <v/>
      </c>
      <c r="U49" s="1" t="str">
        <f t="shared" ca="1" si="10"/>
        <v/>
      </c>
      <c r="V49" s="1" t="str">
        <f t="shared" ca="1" si="11"/>
        <v/>
      </c>
      <c r="W49" s="1" t="str">
        <f t="shared" ca="1" si="12"/>
        <v/>
      </c>
      <c r="X49" s="1" t="str">
        <f t="shared" ca="1" si="13"/>
        <v/>
      </c>
    </row>
    <row r="50" spans="1:24">
      <c r="A50" t="s">
        <v>1041</v>
      </c>
      <c r="B50" t="str">
        <f>INDEX(予約枠報告様式!$73:$73,MATCH(CSVフォーマット!C50,予約枠報告様式!$74:$74,0))</f>
        <v>B</v>
      </c>
      <c r="C50">
        <f t="shared" si="14"/>
        <v>2</v>
      </c>
      <c r="D50">
        <f t="shared" si="0"/>
        <v>58</v>
      </c>
      <c r="E50" s="2" cm="1">
        <f t="array" aca="1" ref="E50" ca="1">INDIRECT(A50&amp;B50&amp;$E$3)</f>
        <v>44774</v>
      </c>
      <c r="F50" t="str" cm="1">
        <f t="array" aca="1" ref="F50" ca="1">IF(INDIRECT(A50&amp;B50&amp;$F$3)="公",参照!$L$2,参照!$L$3)</f>
        <v>WEB・コールセンター受付</v>
      </c>
      <c r="G50" s="1" t="str" cm="1">
        <f t="array" aca="1" ref="G50" ca="1">IF(E50="","",IF(ISNUMBER(INDIRECT(A50&amp;B50&amp;D50)),431001,""))</f>
        <v/>
      </c>
      <c r="H50" s="1" t="str">
        <f t="shared" ca="1" si="1"/>
        <v/>
      </c>
      <c r="I50" s="1" t="str">
        <f ca="1">IF(G50="","",予約枠報告様式!H$3)</f>
        <v/>
      </c>
      <c r="J50" s="1" t="str">
        <f t="shared" ca="1" si="2"/>
        <v/>
      </c>
      <c r="K50" s="1" t="str">
        <f t="shared" ca="1" si="3"/>
        <v/>
      </c>
      <c r="L50" s="1" t="str">
        <f t="shared" ca="1" si="4"/>
        <v/>
      </c>
      <c r="M50" s="1" t="str">
        <f t="shared" ca="1" si="5"/>
        <v/>
      </c>
      <c r="N50" s="1" t="str" cm="1">
        <f t="array" aca="1" ref="N50" ca="1">IF(G50="","",HOUR(INDIRECT(A50&amp;$N$2&amp;D50)))</f>
        <v/>
      </c>
      <c r="O50" s="1" t="str" cm="1">
        <f t="array" aca="1" ref="O50" ca="1">IF(G50="","",MINUTE(INDIRECT(A50&amp;$N$2&amp;D50)))</f>
        <v/>
      </c>
      <c r="P50" s="1" t="str">
        <f t="shared" ca="1" si="6"/>
        <v/>
      </c>
      <c r="Q50" s="1" t="str">
        <f t="shared" ca="1" si="7"/>
        <v/>
      </c>
      <c r="R50" s="1" t="str" cm="1">
        <f t="array" aca="1" ref="R50" ca="1">IF(G50="","",INDIRECT(A50&amp;B50&amp;D50))</f>
        <v/>
      </c>
      <c r="S50" s="1" t="str">
        <f t="shared" ca="1" si="8"/>
        <v/>
      </c>
      <c r="T50" s="1" t="str">
        <f t="shared" ca="1" si="9"/>
        <v/>
      </c>
      <c r="U50" s="1" t="str">
        <f t="shared" ca="1" si="10"/>
        <v/>
      </c>
      <c r="V50" s="1" t="str">
        <f t="shared" ca="1" si="11"/>
        <v/>
      </c>
      <c r="W50" s="1" t="str">
        <f t="shared" ca="1" si="12"/>
        <v/>
      </c>
      <c r="X50" s="1" t="str">
        <f t="shared" ca="1" si="13"/>
        <v/>
      </c>
    </row>
    <row r="51" spans="1:24">
      <c r="A51" t="s">
        <v>1041</v>
      </c>
      <c r="B51" t="str">
        <f>INDEX(予約枠報告様式!$73:$73,MATCH(CSVフォーマット!C51,予約枠報告様式!$74:$74,0))</f>
        <v>B</v>
      </c>
      <c r="C51">
        <f t="shared" si="14"/>
        <v>2</v>
      </c>
      <c r="D51">
        <f t="shared" si="0"/>
        <v>59</v>
      </c>
      <c r="E51" s="2" cm="1">
        <f t="array" aca="1" ref="E51" ca="1">INDIRECT(A51&amp;B51&amp;$E$3)</f>
        <v>44774</v>
      </c>
      <c r="F51" t="str" cm="1">
        <f t="array" aca="1" ref="F51" ca="1">IF(INDIRECT(A51&amp;B51&amp;$F$3)="公",参照!$L$2,参照!$L$3)</f>
        <v>WEB・コールセンター受付</v>
      </c>
      <c r="G51" s="1" t="str" cm="1">
        <f t="array" aca="1" ref="G51" ca="1">IF(E51="","",IF(ISNUMBER(INDIRECT(A51&amp;B51&amp;D51)),431001,""))</f>
        <v/>
      </c>
      <c r="H51" s="1" t="str">
        <f t="shared" ca="1" si="1"/>
        <v/>
      </c>
      <c r="I51" s="1" t="str">
        <f ca="1">IF(G51="","",予約枠報告様式!H$3)</f>
        <v/>
      </c>
      <c r="J51" s="1" t="str">
        <f t="shared" ca="1" si="2"/>
        <v/>
      </c>
      <c r="K51" s="1" t="str">
        <f t="shared" ca="1" si="3"/>
        <v/>
      </c>
      <c r="L51" s="1" t="str">
        <f t="shared" ca="1" si="4"/>
        <v/>
      </c>
      <c r="M51" s="1" t="str">
        <f t="shared" ca="1" si="5"/>
        <v/>
      </c>
      <c r="N51" s="1" t="str" cm="1">
        <f t="array" aca="1" ref="N51" ca="1">IF(G51="","",HOUR(INDIRECT(A51&amp;$N$2&amp;D51)))</f>
        <v/>
      </c>
      <c r="O51" s="1" t="str" cm="1">
        <f t="array" aca="1" ref="O51" ca="1">IF(G51="","",MINUTE(INDIRECT(A51&amp;$N$2&amp;D51)))</f>
        <v/>
      </c>
      <c r="P51" s="1" t="str">
        <f t="shared" ca="1" si="6"/>
        <v/>
      </c>
      <c r="Q51" s="1" t="str">
        <f t="shared" ca="1" si="7"/>
        <v/>
      </c>
      <c r="R51" s="1" t="str" cm="1">
        <f t="array" aca="1" ref="R51" ca="1">IF(G51="","",INDIRECT(A51&amp;B51&amp;D51))</f>
        <v/>
      </c>
      <c r="S51" s="1" t="str">
        <f t="shared" ca="1" si="8"/>
        <v/>
      </c>
      <c r="T51" s="1" t="str">
        <f t="shared" ca="1" si="9"/>
        <v/>
      </c>
      <c r="U51" s="1" t="str">
        <f t="shared" ca="1" si="10"/>
        <v/>
      </c>
      <c r="V51" s="1" t="str">
        <f t="shared" ca="1" si="11"/>
        <v/>
      </c>
      <c r="W51" s="1" t="str">
        <f t="shared" ca="1" si="12"/>
        <v/>
      </c>
      <c r="X51" s="1" t="str">
        <f t="shared" ca="1" si="13"/>
        <v/>
      </c>
    </row>
    <row r="52" spans="1:24">
      <c r="A52" t="s">
        <v>1041</v>
      </c>
      <c r="B52" t="str">
        <f>INDEX(予約枠報告様式!$73:$73,MATCH(CSVフォーマット!C52,予約枠報告様式!$74:$74,0))</f>
        <v>B</v>
      </c>
      <c r="C52">
        <f t="shared" si="14"/>
        <v>2</v>
      </c>
      <c r="D52">
        <f t="shared" si="0"/>
        <v>60</v>
      </c>
      <c r="E52" s="2" cm="1">
        <f t="array" aca="1" ref="E52" ca="1">INDIRECT(A52&amp;B52&amp;$E$3)</f>
        <v>44774</v>
      </c>
      <c r="F52" t="str" cm="1">
        <f t="array" aca="1" ref="F52" ca="1">IF(INDIRECT(A52&amp;B52&amp;$F$3)="公",参照!$L$2,参照!$L$3)</f>
        <v>WEB・コールセンター受付</v>
      </c>
      <c r="G52" s="1" t="str" cm="1">
        <f t="array" aca="1" ref="G52" ca="1">IF(E52="","",IF(ISNUMBER(INDIRECT(A52&amp;B52&amp;D52)),431001,""))</f>
        <v/>
      </c>
      <c r="H52" s="1" t="str">
        <f t="shared" ca="1" si="1"/>
        <v/>
      </c>
      <c r="I52" s="1" t="str">
        <f ca="1">IF(G52="","",予約枠報告様式!H$3)</f>
        <v/>
      </c>
      <c r="J52" s="1" t="str">
        <f t="shared" ca="1" si="2"/>
        <v/>
      </c>
      <c r="K52" s="1" t="str">
        <f t="shared" ca="1" si="3"/>
        <v/>
      </c>
      <c r="L52" s="1" t="str">
        <f t="shared" ca="1" si="4"/>
        <v/>
      </c>
      <c r="M52" s="1" t="str">
        <f t="shared" ca="1" si="5"/>
        <v/>
      </c>
      <c r="N52" s="1" t="str" cm="1">
        <f t="array" aca="1" ref="N52" ca="1">IF(G52="","",HOUR(INDIRECT(A52&amp;$N$2&amp;D52)))</f>
        <v/>
      </c>
      <c r="O52" s="1" t="str" cm="1">
        <f t="array" aca="1" ref="O52" ca="1">IF(G52="","",MINUTE(INDIRECT(A52&amp;$N$2&amp;D52)))</f>
        <v/>
      </c>
      <c r="P52" s="1" t="str">
        <f t="shared" ca="1" si="6"/>
        <v/>
      </c>
      <c r="Q52" s="1" t="str">
        <f t="shared" ca="1" si="7"/>
        <v/>
      </c>
      <c r="R52" s="1" t="str" cm="1">
        <f t="array" aca="1" ref="R52" ca="1">IF(G52="","",INDIRECT(A52&amp;B52&amp;D52))</f>
        <v/>
      </c>
      <c r="S52" s="1" t="str">
        <f t="shared" ca="1" si="8"/>
        <v/>
      </c>
      <c r="T52" s="1" t="str">
        <f t="shared" ca="1" si="9"/>
        <v/>
      </c>
      <c r="U52" s="1" t="str">
        <f t="shared" ca="1" si="10"/>
        <v/>
      </c>
      <c r="V52" s="1" t="str">
        <f t="shared" ca="1" si="11"/>
        <v/>
      </c>
      <c r="W52" s="1" t="str">
        <f t="shared" ca="1" si="12"/>
        <v/>
      </c>
      <c r="X52" s="1" t="str">
        <f t="shared" ca="1" si="13"/>
        <v/>
      </c>
    </row>
    <row r="53" spans="1:24">
      <c r="A53" t="s">
        <v>1041</v>
      </c>
      <c r="B53" t="str">
        <f>INDEX(予約枠報告様式!$73:$73,MATCH(CSVフォーマット!C53,予約枠報告様式!$74:$74,0))</f>
        <v>B</v>
      </c>
      <c r="C53">
        <f t="shared" si="14"/>
        <v>2</v>
      </c>
      <c r="D53">
        <f t="shared" si="0"/>
        <v>61</v>
      </c>
      <c r="E53" s="2" cm="1">
        <f t="array" aca="1" ref="E53" ca="1">INDIRECT(A53&amp;B53&amp;$E$3)</f>
        <v>44774</v>
      </c>
      <c r="F53" t="str" cm="1">
        <f t="array" aca="1" ref="F53" ca="1">IF(INDIRECT(A53&amp;B53&amp;$F$3)="公",参照!$L$2,参照!$L$3)</f>
        <v>WEB・コールセンター受付</v>
      </c>
      <c r="G53" s="1" t="str" cm="1">
        <f t="array" aca="1" ref="G53" ca="1">IF(E53="","",IF(ISNUMBER(INDIRECT(A53&amp;B53&amp;D53)),431001,""))</f>
        <v/>
      </c>
      <c r="H53" s="1" t="str">
        <f t="shared" ca="1" si="1"/>
        <v/>
      </c>
      <c r="I53" s="1" t="str">
        <f ca="1">IF(G53="","",予約枠報告様式!H$3)</f>
        <v/>
      </c>
      <c r="J53" s="1" t="str">
        <f t="shared" ca="1" si="2"/>
        <v/>
      </c>
      <c r="K53" s="1" t="str">
        <f t="shared" ca="1" si="3"/>
        <v/>
      </c>
      <c r="L53" s="1" t="str">
        <f t="shared" ca="1" si="4"/>
        <v/>
      </c>
      <c r="M53" s="1" t="str">
        <f t="shared" ca="1" si="5"/>
        <v/>
      </c>
      <c r="N53" s="1" t="str" cm="1">
        <f t="array" aca="1" ref="N53" ca="1">IF(G53="","",HOUR(INDIRECT(A53&amp;$N$2&amp;D53)))</f>
        <v/>
      </c>
      <c r="O53" s="1" t="str" cm="1">
        <f t="array" aca="1" ref="O53" ca="1">IF(G53="","",MINUTE(INDIRECT(A53&amp;$N$2&amp;D53)))</f>
        <v/>
      </c>
      <c r="P53" s="1" t="str">
        <f t="shared" ca="1" si="6"/>
        <v/>
      </c>
      <c r="Q53" s="1" t="str">
        <f t="shared" ca="1" si="7"/>
        <v/>
      </c>
      <c r="R53" s="1" t="str" cm="1">
        <f t="array" aca="1" ref="R53" ca="1">IF(G53="","",INDIRECT(A53&amp;B53&amp;D53))</f>
        <v/>
      </c>
      <c r="S53" s="1" t="str">
        <f t="shared" ca="1" si="8"/>
        <v/>
      </c>
      <c r="T53" s="1" t="str">
        <f t="shared" ca="1" si="9"/>
        <v/>
      </c>
      <c r="U53" s="1" t="str">
        <f t="shared" ca="1" si="10"/>
        <v/>
      </c>
      <c r="V53" s="1" t="str">
        <f t="shared" ca="1" si="11"/>
        <v/>
      </c>
      <c r="W53" s="1" t="str">
        <f t="shared" ca="1" si="12"/>
        <v/>
      </c>
      <c r="X53" s="1" t="str">
        <f t="shared" ca="1" si="13"/>
        <v/>
      </c>
    </row>
    <row r="54" spans="1:24">
      <c r="A54" t="s">
        <v>1041</v>
      </c>
      <c r="B54" t="str">
        <f>INDEX(予約枠報告様式!$73:$73,MATCH(CSVフォーマット!C54,予約枠報告様式!$74:$74,0))</f>
        <v>B</v>
      </c>
      <c r="C54">
        <f t="shared" si="14"/>
        <v>2</v>
      </c>
      <c r="D54">
        <f t="shared" si="0"/>
        <v>62</v>
      </c>
      <c r="E54" s="2" cm="1">
        <f t="array" aca="1" ref="E54" ca="1">INDIRECT(A54&amp;B54&amp;$E$3)</f>
        <v>44774</v>
      </c>
      <c r="F54" t="str" cm="1">
        <f t="array" aca="1" ref="F54" ca="1">IF(INDIRECT(A54&amp;B54&amp;$F$3)="公",参照!$L$2,参照!$L$3)</f>
        <v>WEB・コールセンター受付</v>
      </c>
      <c r="G54" s="1" t="str" cm="1">
        <f t="array" aca="1" ref="G54" ca="1">IF(E54="","",IF(ISNUMBER(INDIRECT(A54&amp;B54&amp;D54)),431001,""))</f>
        <v/>
      </c>
      <c r="H54" s="1" t="str">
        <f t="shared" ca="1" si="1"/>
        <v/>
      </c>
      <c r="I54" s="1" t="str">
        <f ca="1">IF(G54="","",予約枠報告様式!H$3)</f>
        <v/>
      </c>
      <c r="J54" s="1" t="str">
        <f t="shared" ca="1" si="2"/>
        <v/>
      </c>
      <c r="K54" s="1" t="str">
        <f t="shared" ca="1" si="3"/>
        <v/>
      </c>
      <c r="L54" s="1" t="str">
        <f t="shared" ca="1" si="4"/>
        <v/>
      </c>
      <c r="M54" s="1" t="str">
        <f t="shared" ca="1" si="5"/>
        <v/>
      </c>
      <c r="N54" s="1" t="str" cm="1">
        <f t="array" aca="1" ref="N54" ca="1">IF(G54="","",HOUR(INDIRECT(A54&amp;$N$2&amp;D54)))</f>
        <v/>
      </c>
      <c r="O54" s="1" t="str" cm="1">
        <f t="array" aca="1" ref="O54" ca="1">IF(G54="","",MINUTE(INDIRECT(A54&amp;$N$2&amp;D54)))</f>
        <v/>
      </c>
      <c r="P54" s="1" t="str">
        <f t="shared" ca="1" si="6"/>
        <v/>
      </c>
      <c r="Q54" s="1" t="str">
        <f t="shared" ca="1" si="7"/>
        <v/>
      </c>
      <c r="R54" s="1" t="str" cm="1">
        <f t="array" aca="1" ref="R54" ca="1">IF(G54="","",INDIRECT(A54&amp;B54&amp;D54))</f>
        <v/>
      </c>
      <c r="S54" s="1" t="str">
        <f t="shared" ca="1" si="8"/>
        <v/>
      </c>
      <c r="T54" s="1" t="str">
        <f t="shared" ca="1" si="9"/>
        <v/>
      </c>
      <c r="U54" s="1" t="str">
        <f t="shared" ca="1" si="10"/>
        <v/>
      </c>
      <c r="V54" s="1" t="str">
        <f t="shared" ca="1" si="11"/>
        <v/>
      </c>
      <c r="W54" s="1" t="str">
        <f t="shared" ca="1" si="12"/>
        <v/>
      </c>
      <c r="X54" s="1" t="str">
        <f t="shared" ca="1" si="13"/>
        <v/>
      </c>
    </row>
    <row r="55" spans="1:24">
      <c r="A55" t="s">
        <v>1041</v>
      </c>
      <c r="B55" t="str">
        <f>INDEX(予約枠報告様式!$73:$73,MATCH(CSVフォーマット!C55,予約枠報告様式!$74:$74,0))</f>
        <v>B</v>
      </c>
      <c r="C55">
        <f t="shared" si="14"/>
        <v>2</v>
      </c>
      <c r="D55">
        <f t="shared" si="0"/>
        <v>63</v>
      </c>
      <c r="E55" s="2" cm="1">
        <f t="array" aca="1" ref="E55" ca="1">INDIRECT(A55&amp;B55&amp;$E$3)</f>
        <v>44774</v>
      </c>
      <c r="F55" t="str" cm="1">
        <f t="array" aca="1" ref="F55" ca="1">IF(INDIRECT(A55&amp;B55&amp;$F$3)="公",参照!$L$2,参照!$L$3)</f>
        <v>WEB・コールセンター受付</v>
      </c>
      <c r="G55" s="1" t="str" cm="1">
        <f t="array" aca="1" ref="G55" ca="1">IF(E55="","",IF(ISNUMBER(INDIRECT(A55&amp;B55&amp;D55)),431001,""))</f>
        <v/>
      </c>
      <c r="H55" s="1" t="str">
        <f t="shared" ca="1" si="1"/>
        <v/>
      </c>
      <c r="I55" s="1" t="str">
        <f ca="1">IF(G55="","",予約枠報告様式!H$3)</f>
        <v/>
      </c>
      <c r="J55" s="1" t="str">
        <f t="shared" ca="1" si="2"/>
        <v/>
      </c>
      <c r="K55" s="1" t="str">
        <f t="shared" ca="1" si="3"/>
        <v/>
      </c>
      <c r="L55" s="1" t="str">
        <f t="shared" ca="1" si="4"/>
        <v/>
      </c>
      <c r="M55" s="1" t="str">
        <f t="shared" ca="1" si="5"/>
        <v/>
      </c>
      <c r="N55" s="1" t="str" cm="1">
        <f t="array" aca="1" ref="N55" ca="1">IF(G55="","",HOUR(INDIRECT(A55&amp;$N$2&amp;D55)))</f>
        <v/>
      </c>
      <c r="O55" s="1" t="str" cm="1">
        <f t="array" aca="1" ref="O55" ca="1">IF(G55="","",MINUTE(INDIRECT(A55&amp;$N$2&amp;D55)))</f>
        <v/>
      </c>
      <c r="P55" s="1" t="str">
        <f t="shared" ca="1" si="6"/>
        <v/>
      </c>
      <c r="Q55" s="1" t="str">
        <f t="shared" ca="1" si="7"/>
        <v/>
      </c>
      <c r="R55" s="1" t="str" cm="1">
        <f t="array" aca="1" ref="R55" ca="1">IF(G55="","",INDIRECT(A55&amp;B55&amp;D55))</f>
        <v/>
      </c>
      <c r="S55" s="1" t="str">
        <f t="shared" ca="1" si="8"/>
        <v/>
      </c>
      <c r="T55" s="1" t="str">
        <f t="shared" ca="1" si="9"/>
        <v/>
      </c>
      <c r="U55" s="1" t="str">
        <f t="shared" ca="1" si="10"/>
        <v/>
      </c>
      <c r="V55" s="1" t="str">
        <f t="shared" ca="1" si="11"/>
        <v/>
      </c>
      <c r="W55" s="1" t="str">
        <f t="shared" ca="1" si="12"/>
        <v/>
      </c>
      <c r="X55" s="1" t="str">
        <f t="shared" ca="1" si="13"/>
        <v/>
      </c>
    </row>
    <row r="56" spans="1:24">
      <c r="A56" t="s">
        <v>1041</v>
      </c>
      <c r="B56" t="str">
        <f>INDEX(予約枠報告様式!$73:$73,MATCH(CSVフォーマット!C56,予約枠報告様式!$74:$74,0))</f>
        <v>B</v>
      </c>
      <c r="C56">
        <f t="shared" si="14"/>
        <v>2</v>
      </c>
      <c r="D56">
        <f t="shared" si="0"/>
        <v>64</v>
      </c>
      <c r="E56" s="2" cm="1">
        <f t="array" aca="1" ref="E56" ca="1">INDIRECT(A56&amp;B56&amp;$E$3)</f>
        <v>44774</v>
      </c>
      <c r="F56" t="str" cm="1">
        <f t="array" aca="1" ref="F56" ca="1">IF(INDIRECT(A56&amp;B56&amp;$F$3)="公",参照!$L$2,参照!$L$3)</f>
        <v>WEB・コールセンター受付</v>
      </c>
      <c r="G56" s="1" t="str" cm="1">
        <f t="array" aca="1" ref="G56" ca="1">IF(E56="","",IF(ISNUMBER(INDIRECT(A56&amp;B56&amp;D56)),431001,""))</f>
        <v/>
      </c>
      <c r="H56" s="1" t="str">
        <f t="shared" ca="1" si="1"/>
        <v/>
      </c>
      <c r="I56" s="1" t="str">
        <f ca="1">IF(G56="","",予約枠報告様式!H$3)</f>
        <v/>
      </c>
      <c r="J56" s="1" t="str">
        <f t="shared" ca="1" si="2"/>
        <v/>
      </c>
      <c r="K56" s="1" t="str">
        <f t="shared" ca="1" si="3"/>
        <v/>
      </c>
      <c r="L56" s="1" t="str">
        <f t="shared" ca="1" si="4"/>
        <v/>
      </c>
      <c r="M56" s="1" t="str">
        <f t="shared" ca="1" si="5"/>
        <v/>
      </c>
      <c r="N56" s="1" t="str" cm="1">
        <f t="array" aca="1" ref="N56" ca="1">IF(G56="","",HOUR(INDIRECT(A56&amp;$N$2&amp;D56)))</f>
        <v/>
      </c>
      <c r="O56" s="1" t="str" cm="1">
        <f t="array" aca="1" ref="O56" ca="1">IF(G56="","",MINUTE(INDIRECT(A56&amp;$N$2&amp;D56)))</f>
        <v/>
      </c>
      <c r="P56" s="1" t="str">
        <f t="shared" ca="1" si="6"/>
        <v/>
      </c>
      <c r="Q56" s="1" t="str">
        <f t="shared" ca="1" si="7"/>
        <v/>
      </c>
      <c r="R56" s="1" t="str" cm="1">
        <f t="array" aca="1" ref="R56" ca="1">IF(G56="","",INDIRECT(A56&amp;B56&amp;D56))</f>
        <v/>
      </c>
      <c r="S56" s="1" t="str">
        <f t="shared" ca="1" si="8"/>
        <v/>
      </c>
      <c r="T56" s="1" t="str">
        <f t="shared" ca="1" si="9"/>
        <v/>
      </c>
      <c r="U56" s="1" t="str">
        <f t="shared" ca="1" si="10"/>
        <v/>
      </c>
      <c r="V56" s="1" t="str">
        <f t="shared" ca="1" si="11"/>
        <v/>
      </c>
      <c r="W56" s="1" t="str">
        <f t="shared" ca="1" si="12"/>
        <v/>
      </c>
      <c r="X56" s="1" t="str">
        <f t="shared" ca="1" si="13"/>
        <v/>
      </c>
    </row>
    <row r="57" spans="1:24">
      <c r="A57" t="s">
        <v>1041</v>
      </c>
      <c r="B57" t="str">
        <f>INDEX(予約枠報告様式!$73:$73,MATCH(CSVフォーマット!C57,予約枠報告様式!$74:$74,0))</f>
        <v>B</v>
      </c>
      <c r="C57">
        <f t="shared" si="14"/>
        <v>2</v>
      </c>
      <c r="D57">
        <f t="shared" si="0"/>
        <v>65</v>
      </c>
      <c r="E57" s="2" cm="1">
        <f t="array" aca="1" ref="E57" ca="1">INDIRECT(A57&amp;B57&amp;$E$3)</f>
        <v>44774</v>
      </c>
      <c r="F57" t="str" cm="1">
        <f t="array" aca="1" ref="F57" ca="1">IF(INDIRECT(A57&amp;B57&amp;$F$3)="公",参照!$L$2,参照!$L$3)</f>
        <v>WEB・コールセンター受付</v>
      </c>
      <c r="G57" s="1" t="str" cm="1">
        <f t="array" aca="1" ref="G57" ca="1">IF(E57="","",IF(ISNUMBER(INDIRECT(A57&amp;B57&amp;D57)),431001,""))</f>
        <v/>
      </c>
      <c r="H57" s="1" t="str">
        <f t="shared" ca="1" si="1"/>
        <v/>
      </c>
      <c r="I57" s="1" t="str">
        <f ca="1">IF(G57="","",予約枠報告様式!H$3)</f>
        <v/>
      </c>
      <c r="J57" s="1" t="str">
        <f t="shared" ca="1" si="2"/>
        <v/>
      </c>
      <c r="K57" s="1" t="str">
        <f t="shared" ca="1" si="3"/>
        <v/>
      </c>
      <c r="L57" s="1" t="str">
        <f t="shared" ca="1" si="4"/>
        <v/>
      </c>
      <c r="M57" s="1" t="str">
        <f t="shared" ca="1" si="5"/>
        <v/>
      </c>
      <c r="N57" s="1" t="str" cm="1">
        <f t="array" aca="1" ref="N57" ca="1">IF(G57="","",HOUR(INDIRECT(A57&amp;$N$2&amp;D57)))</f>
        <v/>
      </c>
      <c r="O57" s="1" t="str" cm="1">
        <f t="array" aca="1" ref="O57" ca="1">IF(G57="","",MINUTE(INDIRECT(A57&amp;$N$2&amp;D57)))</f>
        <v/>
      </c>
      <c r="P57" s="1" t="str">
        <f t="shared" ca="1" si="6"/>
        <v/>
      </c>
      <c r="Q57" s="1" t="str">
        <f t="shared" ca="1" si="7"/>
        <v/>
      </c>
      <c r="R57" s="1" t="str" cm="1">
        <f t="array" aca="1" ref="R57" ca="1">IF(G57="","",INDIRECT(A57&amp;B57&amp;D57))</f>
        <v/>
      </c>
      <c r="S57" s="1" t="str">
        <f t="shared" ca="1" si="8"/>
        <v/>
      </c>
      <c r="T57" s="1" t="str">
        <f t="shared" ca="1" si="9"/>
        <v/>
      </c>
      <c r="U57" s="1" t="str">
        <f t="shared" ca="1" si="10"/>
        <v/>
      </c>
      <c r="V57" s="1" t="str">
        <f t="shared" ca="1" si="11"/>
        <v/>
      </c>
      <c r="W57" s="1" t="str">
        <f t="shared" ca="1" si="12"/>
        <v/>
      </c>
      <c r="X57" s="1" t="str">
        <f t="shared" ca="1" si="13"/>
        <v/>
      </c>
    </row>
    <row r="58" spans="1:24">
      <c r="A58" t="s">
        <v>1041</v>
      </c>
      <c r="B58" t="str">
        <f>INDEX(予約枠報告様式!$73:$73,MATCH(CSVフォーマット!C58,予約枠報告様式!$74:$74,0))</f>
        <v>B</v>
      </c>
      <c r="C58">
        <f t="shared" si="14"/>
        <v>2</v>
      </c>
      <c r="D58">
        <f t="shared" si="0"/>
        <v>66</v>
      </c>
      <c r="E58" s="2" cm="1">
        <f t="array" aca="1" ref="E58" ca="1">INDIRECT(A58&amp;B58&amp;$E$3)</f>
        <v>44774</v>
      </c>
      <c r="F58" t="str" cm="1">
        <f t="array" aca="1" ref="F58" ca="1">IF(INDIRECT(A58&amp;B58&amp;$F$3)="公",参照!$L$2,参照!$L$3)</f>
        <v>WEB・コールセンター受付</v>
      </c>
      <c r="G58" s="1" t="str" cm="1">
        <f t="array" aca="1" ref="G58" ca="1">IF(E58="","",IF(ISNUMBER(INDIRECT(A58&amp;B58&amp;D58)),431001,""))</f>
        <v/>
      </c>
      <c r="H58" s="1" t="str">
        <f t="shared" ca="1" si="1"/>
        <v/>
      </c>
      <c r="I58" s="1" t="str">
        <f ca="1">IF(G58="","",予約枠報告様式!H$3)</f>
        <v/>
      </c>
      <c r="J58" s="1" t="str">
        <f t="shared" ca="1" si="2"/>
        <v/>
      </c>
      <c r="K58" s="1" t="str">
        <f t="shared" ca="1" si="3"/>
        <v/>
      </c>
      <c r="L58" s="1" t="str">
        <f t="shared" ca="1" si="4"/>
        <v/>
      </c>
      <c r="M58" s="1" t="str">
        <f t="shared" ca="1" si="5"/>
        <v/>
      </c>
      <c r="N58" s="1" t="str" cm="1">
        <f t="array" aca="1" ref="N58" ca="1">IF(G58="","",HOUR(INDIRECT(A58&amp;$N$2&amp;D58)))</f>
        <v/>
      </c>
      <c r="O58" s="1" t="str" cm="1">
        <f t="array" aca="1" ref="O58" ca="1">IF(G58="","",MINUTE(INDIRECT(A58&amp;$N$2&amp;D58)))</f>
        <v/>
      </c>
      <c r="P58" s="1" t="str">
        <f t="shared" ca="1" si="6"/>
        <v/>
      </c>
      <c r="Q58" s="1" t="str">
        <f t="shared" ca="1" si="7"/>
        <v/>
      </c>
      <c r="R58" s="1" t="str" cm="1">
        <f t="array" aca="1" ref="R58" ca="1">IF(G58="","",INDIRECT(A58&amp;B58&amp;D58))</f>
        <v/>
      </c>
      <c r="S58" s="1" t="str">
        <f t="shared" ca="1" si="8"/>
        <v/>
      </c>
      <c r="T58" s="1" t="str">
        <f t="shared" ca="1" si="9"/>
        <v/>
      </c>
      <c r="U58" s="1" t="str">
        <f t="shared" ca="1" si="10"/>
        <v/>
      </c>
      <c r="V58" s="1" t="str">
        <f t="shared" ca="1" si="11"/>
        <v/>
      </c>
      <c r="W58" s="1" t="str">
        <f t="shared" ca="1" si="12"/>
        <v/>
      </c>
      <c r="X58" s="1" t="str">
        <f t="shared" ca="1" si="13"/>
        <v/>
      </c>
    </row>
    <row r="59" spans="1:24">
      <c r="A59" t="s">
        <v>1041</v>
      </c>
      <c r="B59" t="str">
        <f>INDEX(予約枠報告様式!$73:$73,MATCH(CSVフォーマット!C59,予約枠報告様式!$74:$74,0))</f>
        <v>B</v>
      </c>
      <c r="C59">
        <f t="shared" si="14"/>
        <v>2</v>
      </c>
      <c r="D59">
        <f t="shared" si="0"/>
        <v>67</v>
      </c>
      <c r="E59" s="2" cm="1">
        <f t="array" aca="1" ref="E59" ca="1">INDIRECT(A59&amp;B59&amp;$E$3)</f>
        <v>44774</v>
      </c>
      <c r="F59" t="str" cm="1">
        <f t="array" aca="1" ref="F59" ca="1">IF(INDIRECT(A59&amp;B59&amp;$F$3)="公",参照!$L$2,参照!$L$3)</f>
        <v>WEB・コールセンター受付</v>
      </c>
      <c r="G59" s="1" t="str" cm="1">
        <f t="array" aca="1" ref="G59" ca="1">IF(E59="","",IF(ISNUMBER(INDIRECT(A59&amp;B59&amp;D59)),431001,""))</f>
        <v/>
      </c>
      <c r="H59" s="1" t="str">
        <f t="shared" ca="1" si="1"/>
        <v/>
      </c>
      <c r="I59" s="1" t="str">
        <f ca="1">IF(G59="","",予約枠報告様式!H$3)</f>
        <v/>
      </c>
      <c r="J59" s="1" t="str">
        <f t="shared" ca="1" si="2"/>
        <v/>
      </c>
      <c r="K59" s="1" t="str">
        <f t="shared" ca="1" si="3"/>
        <v/>
      </c>
      <c r="L59" s="1" t="str">
        <f t="shared" ca="1" si="4"/>
        <v/>
      </c>
      <c r="M59" s="1" t="str">
        <f t="shared" ca="1" si="5"/>
        <v/>
      </c>
      <c r="N59" s="1" t="str" cm="1">
        <f t="array" aca="1" ref="N59" ca="1">IF(G59="","",HOUR(INDIRECT(A59&amp;$N$2&amp;D59)))</f>
        <v/>
      </c>
      <c r="O59" s="1" t="str" cm="1">
        <f t="array" aca="1" ref="O59" ca="1">IF(G59="","",MINUTE(INDIRECT(A59&amp;$N$2&amp;D59)))</f>
        <v/>
      </c>
      <c r="P59" s="1" t="str">
        <f t="shared" ca="1" si="6"/>
        <v/>
      </c>
      <c r="Q59" s="1" t="str">
        <f t="shared" ca="1" si="7"/>
        <v/>
      </c>
      <c r="R59" s="1" t="str" cm="1">
        <f t="array" aca="1" ref="R59" ca="1">IF(G59="","",INDIRECT(A59&amp;B59&amp;D59))</f>
        <v/>
      </c>
      <c r="S59" s="1" t="str">
        <f t="shared" ca="1" si="8"/>
        <v/>
      </c>
      <c r="T59" s="1" t="str">
        <f t="shared" ca="1" si="9"/>
        <v/>
      </c>
      <c r="U59" s="1" t="str">
        <f t="shared" ca="1" si="10"/>
        <v/>
      </c>
      <c r="V59" s="1" t="str">
        <f t="shared" ca="1" si="11"/>
        <v/>
      </c>
      <c r="W59" s="1" t="str">
        <f t="shared" ca="1" si="12"/>
        <v/>
      </c>
      <c r="X59" s="1" t="str">
        <f t="shared" ca="1" si="13"/>
        <v/>
      </c>
    </row>
    <row r="60" spans="1:24">
      <c r="A60" t="s">
        <v>1041</v>
      </c>
      <c r="B60" t="str">
        <f>INDEX(予約枠報告様式!$73:$73,MATCH(CSVフォーマット!C60,予約枠報告様式!$74:$74,0))</f>
        <v>B</v>
      </c>
      <c r="C60">
        <f t="shared" si="14"/>
        <v>2</v>
      </c>
      <c r="D60">
        <f t="shared" si="0"/>
        <v>68</v>
      </c>
      <c r="E60" s="2" cm="1">
        <f t="array" aca="1" ref="E60" ca="1">INDIRECT(A60&amp;B60&amp;$E$3)</f>
        <v>44774</v>
      </c>
      <c r="F60" t="str" cm="1">
        <f t="array" aca="1" ref="F60" ca="1">IF(INDIRECT(A60&amp;B60&amp;$F$3)="公",参照!$L$2,参照!$L$3)</f>
        <v>WEB・コールセンター受付</v>
      </c>
      <c r="G60" s="1" t="str" cm="1">
        <f t="array" aca="1" ref="G60" ca="1">IF(E60="","",IF(ISNUMBER(INDIRECT(A60&amp;B60&amp;D60)),431001,""))</f>
        <v/>
      </c>
      <c r="H60" s="1" t="str">
        <f t="shared" ca="1" si="1"/>
        <v/>
      </c>
      <c r="I60" s="1" t="str">
        <f ca="1">IF(G60="","",予約枠報告様式!H$3)</f>
        <v/>
      </c>
      <c r="J60" s="1" t="str">
        <f t="shared" ca="1" si="2"/>
        <v/>
      </c>
      <c r="K60" s="1" t="str">
        <f t="shared" ca="1" si="3"/>
        <v/>
      </c>
      <c r="L60" s="1" t="str">
        <f t="shared" ca="1" si="4"/>
        <v/>
      </c>
      <c r="M60" s="1" t="str">
        <f t="shared" ca="1" si="5"/>
        <v/>
      </c>
      <c r="N60" s="1" t="str" cm="1">
        <f t="array" aca="1" ref="N60" ca="1">IF(G60="","",HOUR(INDIRECT(A60&amp;$N$2&amp;D60)))</f>
        <v/>
      </c>
      <c r="O60" s="1" t="str" cm="1">
        <f t="array" aca="1" ref="O60" ca="1">IF(G60="","",MINUTE(INDIRECT(A60&amp;$N$2&amp;D60)))</f>
        <v/>
      </c>
      <c r="P60" s="1" t="str">
        <f t="shared" ca="1" si="6"/>
        <v/>
      </c>
      <c r="Q60" s="1" t="str">
        <f t="shared" ca="1" si="7"/>
        <v/>
      </c>
      <c r="R60" s="1" t="str" cm="1">
        <f t="array" aca="1" ref="R60" ca="1">IF(G60="","",INDIRECT(A60&amp;B60&amp;D60))</f>
        <v/>
      </c>
      <c r="S60" s="1" t="str">
        <f t="shared" ca="1" si="8"/>
        <v/>
      </c>
      <c r="T60" s="1" t="str">
        <f t="shared" ca="1" si="9"/>
        <v/>
      </c>
      <c r="U60" s="1" t="str">
        <f t="shared" ca="1" si="10"/>
        <v/>
      </c>
      <c r="V60" s="1" t="str">
        <f t="shared" ca="1" si="11"/>
        <v/>
      </c>
      <c r="W60" s="1" t="str">
        <f t="shared" ca="1" si="12"/>
        <v/>
      </c>
      <c r="X60" s="1" t="str">
        <f t="shared" ca="1" si="13"/>
        <v/>
      </c>
    </row>
    <row r="61" spans="1:24">
      <c r="A61" t="s">
        <v>1041</v>
      </c>
      <c r="B61" t="str">
        <f>INDEX(予約枠報告様式!$73:$73,MATCH(CSVフォーマット!C61,予約枠報告様式!$74:$74,0))</f>
        <v>B</v>
      </c>
      <c r="C61">
        <f t="shared" si="14"/>
        <v>2</v>
      </c>
      <c r="D61">
        <f t="shared" si="0"/>
        <v>69</v>
      </c>
      <c r="E61" s="2" cm="1">
        <f t="array" aca="1" ref="E61" ca="1">INDIRECT(A61&amp;B61&amp;$E$3)</f>
        <v>44774</v>
      </c>
      <c r="F61" t="str" cm="1">
        <f t="array" aca="1" ref="F61" ca="1">IF(INDIRECT(A61&amp;B61&amp;$F$3)="公",参照!$L$2,参照!$L$3)</f>
        <v>WEB・コールセンター受付</v>
      </c>
      <c r="G61" s="1" t="str" cm="1">
        <f t="array" aca="1" ref="G61" ca="1">IF(E61="","",IF(ISNUMBER(INDIRECT(A61&amp;B61&amp;D61)),431001,""))</f>
        <v/>
      </c>
      <c r="H61" s="1" t="str">
        <f t="shared" ca="1" si="1"/>
        <v/>
      </c>
      <c r="I61" s="1" t="str">
        <f ca="1">IF(G61="","",予約枠報告様式!H$3)</f>
        <v/>
      </c>
      <c r="J61" s="1" t="str">
        <f t="shared" ca="1" si="2"/>
        <v/>
      </c>
      <c r="K61" s="1" t="str">
        <f t="shared" ca="1" si="3"/>
        <v/>
      </c>
      <c r="L61" s="1" t="str">
        <f t="shared" ca="1" si="4"/>
        <v/>
      </c>
      <c r="M61" s="1" t="str">
        <f t="shared" ca="1" si="5"/>
        <v/>
      </c>
      <c r="N61" s="1" t="str" cm="1">
        <f t="array" aca="1" ref="N61" ca="1">IF(G61="","",HOUR(INDIRECT(A61&amp;$N$2&amp;D61)))</f>
        <v/>
      </c>
      <c r="O61" s="1" t="str" cm="1">
        <f t="array" aca="1" ref="O61" ca="1">IF(G61="","",MINUTE(INDIRECT(A61&amp;$N$2&amp;D61)))</f>
        <v/>
      </c>
      <c r="P61" s="1" t="str">
        <f t="shared" ca="1" si="6"/>
        <v/>
      </c>
      <c r="Q61" s="1" t="str">
        <f t="shared" ca="1" si="7"/>
        <v/>
      </c>
      <c r="R61" s="1" t="str" cm="1">
        <f t="array" aca="1" ref="R61" ca="1">IF(G61="","",INDIRECT(A61&amp;B61&amp;D61))</f>
        <v/>
      </c>
      <c r="S61" s="1" t="str">
        <f t="shared" ca="1" si="8"/>
        <v/>
      </c>
      <c r="T61" s="1" t="str">
        <f t="shared" ca="1" si="9"/>
        <v/>
      </c>
      <c r="U61" s="1" t="str">
        <f t="shared" ca="1" si="10"/>
        <v/>
      </c>
      <c r="V61" s="1" t="str">
        <f t="shared" ca="1" si="11"/>
        <v/>
      </c>
      <c r="W61" s="1" t="str">
        <f t="shared" ca="1" si="12"/>
        <v/>
      </c>
      <c r="X61" s="1" t="str">
        <f t="shared" ca="1" si="13"/>
        <v/>
      </c>
    </row>
    <row r="62" spans="1:24">
      <c r="A62" t="s">
        <v>1041</v>
      </c>
      <c r="B62" t="str">
        <f>INDEX(予約枠報告様式!$73:$73,MATCH(CSVフォーマット!C62,予約枠報告様式!$74:$74,0))</f>
        <v>B</v>
      </c>
      <c r="C62">
        <f t="shared" si="14"/>
        <v>2</v>
      </c>
      <c r="D62">
        <f t="shared" si="0"/>
        <v>70</v>
      </c>
      <c r="E62" s="2" cm="1">
        <f t="array" aca="1" ref="E62" ca="1">INDIRECT(A62&amp;B62&amp;$E$3)</f>
        <v>44774</v>
      </c>
      <c r="F62" t="str" cm="1">
        <f t="array" aca="1" ref="F62" ca="1">IF(INDIRECT(A62&amp;B62&amp;$F$3)="公",参照!$L$2,参照!$L$3)</f>
        <v>WEB・コールセンター受付</v>
      </c>
      <c r="G62" s="1" t="str" cm="1">
        <f t="array" aca="1" ref="G62" ca="1">IF(E62="","",IF(ISNUMBER(INDIRECT(A62&amp;B62&amp;D62)),431001,""))</f>
        <v/>
      </c>
      <c r="H62" s="1" t="str">
        <f t="shared" ca="1" si="1"/>
        <v/>
      </c>
      <c r="I62" s="1" t="str">
        <f ca="1">IF(G62="","",予約枠報告様式!H$3)</f>
        <v/>
      </c>
      <c r="J62" s="1" t="str">
        <f t="shared" ca="1" si="2"/>
        <v/>
      </c>
      <c r="K62" s="1" t="str">
        <f t="shared" ca="1" si="3"/>
        <v/>
      </c>
      <c r="L62" s="1" t="str">
        <f t="shared" ca="1" si="4"/>
        <v/>
      </c>
      <c r="M62" s="1" t="str">
        <f t="shared" ca="1" si="5"/>
        <v/>
      </c>
      <c r="N62" s="1" t="str" cm="1">
        <f t="array" aca="1" ref="N62" ca="1">IF(G62="","",HOUR(INDIRECT(A62&amp;$N$2&amp;D62)))</f>
        <v/>
      </c>
      <c r="O62" s="1" t="str" cm="1">
        <f t="array" aca="1" ref="O62" ca="1">IF(G62="","",MINUTE(INDIRECT(A62&amp;$N$2&amp;D62)))</f>
        <v/>
      </c>
      <c r="P62" s="1" t="str">
        <f t="shared" ca="1" si="6"/>
        <v/>
      </c>
      <c r="Q62" s="1" t="str">
        <f t="shared" ca="1" si="7"/>
        <v/>
      </c>
      <c r="R62" s="1" t="str" cm="1">
        <f t="array" aca="1" ref="R62" ca="1">IF(G62="","",INDIRECT(A62&amp;B62&amp;D62))</f>
        <v/>
      </c>
      <c r="S62" s="1" t="str">
        <f t="shared" ca="1" si="8"/>
        <v/>
      </c>
      <c r="T62" s="1" t="str">
        <f t="shared" ca="1" si="9"/>
        <v/>
      </c>
      <c r="U62" s="1" t="str">
        <f t="shared" ca="1" si="10"/>
        <v/>
      </c>
      <c r="V62" s="1" t="str">
        <f t="shared" ca="1" si="11"/>
        <v/>
      </c>
      <c r="W62" s="1" t="str">
        <f t="shared" ca="1" si="12"/>
        <v/>
      </c>
      <c r="X62" s="1" t="str">
        <f t="shared" ca="1" si="13"/>
        <v/>
      </c>
    </row>
    <row r="63" spans="1:24">
      <c r="A63" t="s">
        <v>1041</v>
      </c>
      <c r="B63" t="str">
        <f>INDEX(予約枠報告様式!$73:$73,MATCH(CSVフォーマット!C63,予約枠報告様式!$74:$74,0))</f>
        <v>B</v>
      </c>
      <c r="C63">
        <f t="shared" si="14"/>
        <v>2</v>
      </c>
      <c r="D63">
        <f t="shared" si="0"/>
        <v>71</v>
      </c>
      <c r="E63" s="2" cm="1">
        <f t="array" aca="1" ref="E63" ca="1">INDIRECT(A63&amp;B63&amp;$E$3)</f>
        <v>44774</v>
      </c>
      <c r="F63" t="str" cm="1">
        <f t="array" aca="1" ref="F63" ca="1">IF(INDIRECT(A63&amp;B63&amp;$F$3)="公",参照!$L$2,参照!$L$3)</f>
        <v>WEB・コールセンター受付</v>
      </c>
      <c r="G63" s="1" t="str" cm="1">
        <f t="array" aca="1" ref="G63" ca="1">IF(E63="","",IF(ISNUMBER(INDIRECT(A63&amp;B63&amp;D63)),431001,""))</f>
        <v/>
      </c>
      <c r="H63" s="1" t="str">
        <f t="shared" ca="1" si="1"/>
        <v/>
      </c>
      <c r="I63" s="1" t="str">
        <f ca="1">IF(G63="","",予約枠報告様式!H$3)</f>
        <v/>
      </c>
      <c r="J63" s="1" t="str">
        <f t="shared" ca="1" si="2"/>
        <v/>
      </c>
      <c r="K63" s="1" t="str">
        <f t="shared" ca="1" si="3"/>
        <v/>
      </c>
      <c r="L63" s="1" t="str">
        <f t="shared" ca="1" si="4"/>
        <v/>
      </c>
      <c r="M63" s="1" t="str">
        <f t="shared" ca="1" si="5"/>
        <v/>
      </c>
      <c r="N63" s="1" t="str" cm="1">
        <f t="array" aca="1" ref="N63" ca="1">IF(G63="","",HOUR(INDIRECT(A63&amp;$N$2&amp;D63)))</f>
        <v/>
      </c>
      <c r="O63" s="1" t="str" cm="1">
        <f t="array" aca="1" ref="O63" ca="1">IF(G63="","",MINUTE(INDIRECT(A63&amp;$N$2&amp;D63)))</f>
        <v/>
      </c>
      <c r="P63" s="1" t="str">
        <f t="shared" ca="1" si="6"/>
        <v/>
      </c>
      <c r="Q63" s="1" t="str">
        <f t="shared" ca="1" si="7"/>
        <v/>
      </c>
      <c r="R63" s="1" t="str" cm="1">
        <f t="array" aca="1" ref="R63" ca="1">IF(G63="","",INDIRECT(A63&amp;B63&amp;D63))</f>
        <v/>
      </c>
      <c r="S63" s="1" t="str">
        <f t="shared" ca="1" si="8"/>
        <v/>
      </c>
      <c r="T63" s="1" t="str">
        <f t="shared" ca="1" si="9"/>
        <v/>
      </c>
      <c r="U63" s="1" t="str">
        <f t="shared" ca="1" si="10"/>
        <v/>
      </c>
      <c r="V63" s="1" t="str">
        <f t="shared" ca="1" si="11"/>
        <v/>
      </c>
      <c r="W63" s="1" t="str">
        <f t="shared" ca="1" si="12"/>
        <v/>
      </c>
      <c r="X63" s="1" t="str">
        <f t="shared" ca="1" si="13"/>
        <v/>
      </c>
    </row>
    <row r="64" spans="1:24">
      <c r="A64" t="s">
        <v>1041</v>
      </c>
      <c r="B64" t="str">
        <f>INDEX(予約枠報告様式!$73:$73,MATCH(CSVフォーマット!C64,予約枠報告様式!$74:$74,0))</f>
        <v>C</v>
      </c>
      <c r="C64">
        <f t="shared" si="14"/>
        <v>3</v>
      </c>
      <c r="D64">
        <f t="shared" si="0"/>
        <v>12</v>
      </c>
      <c r="E64" s="2" cm="1">
        <f t="array" aca="1" ref="E64" ca="1">INDIRECT(A64&amp;B64&amp;$E$3)</f>
        <v>44774</v>
      </c>
      <c r="F64" t="str" cm="1">
        <f t="array" aca="1" ref="F64" ca="1">IF(INDIRECT(A64&amp;B64&amp;$F$3)="公",参照!$L$2,参照!$L$3)</f>
        <v>医療機関受付</v>
      </c>
      <c r="G64" s="1" t="str" cm="1">
        <f t="array" aca="1" ref="G64" ca="1">IF(E64="","",IF(ISNUMBER(INDIRECT(A64&amp;B64&amp;D64)),431001,""))</f>
        <v/>
      </c>
      <c r="H64" s="1" t="str">
        <f t="shared" ca="1" si="1"/>
        <v/>
      </c>
      <c r="I64" s="1" t="str">
        <f ca="1">IF(G64="","",予約枠報告様式!H$3)</f>
        <v/>
      </c>
      <c r="J64" s="1" t="str">
        <f t="shared" ca="1" si="2"/>
        <v/>
      </c>
      <c r="K64" s="1" t="str">
        <f t="shared" ca="1" si="3"/>
        <v/>
      </c>
      <c r="L64" s="1" t="str">
        <f t="shared" ca="1" si="4"/>
        <v/>
      </c>
      <c r="M64" s="1" t="str">
        <f t="shared" ca="1" si="5"/>
        <v/>
      </c>
      <c r="N64" s="1" t="str" cm="1">
        <f t="array" aca="1" ref="N64" ca="1">IF(G64="","",HOUR(INDIRECT(A64&amp;$N$2&amp;D64)))</f>
        <v/>
      </c>
      <c r="O64" s="1" t="str" cm="1">
        <f t="array" aca="1" ref="O64" ca="1">IF(G64="","",MINUTE(INDIRECT(A64&amp;$N$2&amp;D64)))</f>
        <v/>
      </c>
      <c r="P64" s="1" t="str">
        <f t="shared" ca="1" si="6"/>
        <v/>
      </c>
      <c r="Q64" s="1" t="str">
        <f t="shared" ca="1" si="7"/>
        <v/>
      </c>
      <c r="R64" s="1" t="str" cm="1">
        <f t="array" aca="1" ref="R64" ca="1">IF(G64="","",INDIRECT(A64&amp;B64&amp;D64))</f>
        <v/>
      </c>
      <c r="S64" s="1" t="str">
        <f t="shared" ca="1" si="8"/>
        <v/>
      </c>
      <c r="T64" s="1" t="str">
        <f t="shared" ca="1" si="9"/>
        <v/>
      </c>
      <c r="U64" s="1" t="str">
        <f t="shared" ca="1" si="10"/>
        <v/>
      </c>
      <c r="V64" s="1" t="str">
        <f t="shared" ca="1" si="11"/>
        <v/>
      </c>
      <c r="W64" s="1" t="str">
        <f t="shared" ca="1" si="12"/>
        <v/>
      </c>
      <c r="X64" s="1" t="str">
        <f t="shared" ca="1" si="13"/>
        <v/>
      </c>
    </row>
    <row r="65" spans="1:24">
      <c r="A65" t="s">
        <v>1041</v>
      </c>
      <c r="B65" t="str">
        <f>INDEX(予約枠報告様式!$73:$73,MATCH(CSVフォーマット!C65,予約枠報告様式!$74:$74,0))</f>
        <v>C</v>
      </c>
      <c r="C65">
        <f t="shared" si="14"/>
        <v>3</v>
      </c>
      <c r="D65">
        <f t="shared" si="0"/>
        <v>13</v>
      </c>
      <c r="E65" s="2" cm="1">
        <f t="array" aca="1" ref="E65" ca="1">INDIRECT(A65&amp;B65&amp;$E$3)</f>
        <v>44774</v>
      </c>
      <c r="F65" t="str" cm="1">
        <f t="array" aca="1" ref="F65" ca="1">IF(INDIRECT(A65&amp;B65&amp;$F$3)="公",参照!$L$2,参照!$L$3)</f>
        <v>医療機関受付</v>
      </c>
      <c r="G65" s="1" t="str" cm="1">
        <f t="array" aca="1" ref="G65" ca="1">IF(E65="","",IF(ISNUMBER(INDIRECT(A65&amp;B65&amp;D65)),431001,""))</f>
        <v/>
      </c>
      <c r="H65" s="1" t="str">
        <f t="shared" ca="1" si="1"/>
        <v/>
      </c>
      <c r="I65" s="1" t="str">
        <f ca="1">IF(G65="","",予約枠報告様式!H$3)</f>
        <v/>
      </c>
      <c r="J65" s="1" t="str">
        <f t="shared" ca="1" si="2"/>
        <v/>
      </c>
      <c r="K65" s="1" t="str">
        <f t="shared" ca="1" si="3"/>
        <v/>
      </c>
      <c r="L65" s="1" t="str">
        <f t="shared" ca="1" si="4"/>
        <v/>
      </c>
      <c r="M65" s="1" t="str">
        <f t="shared" ca="1" si="5"/>
        <v/>
      </c>
      <c r="N65" s="1" t="str" cm="1">
        <f t="array" aca="1" ref="N65" ca="1">IF(G65="","",HOUR(INDIRECT(A65&amp;$N$2&amp;D65)))</f>
        <v/>
      </c>
      <c r="O65" s="1" t="str" cm="1">
        <f t="array" aca="1" ref="O65" ca="1">IF(G65="","",MINUTE(INDIRECT(A65&amp;$N$2&amp;D65)))</f>
        <v/>
      </c>
      <c r="P65" s="1" t="str">
        <f t="shared" ca="1" si="6"/>
        <v/>
      </c>
      <c r="Q65" s="1" t="str">
        <f t="shared" ca="1" si="7"/>
        <v/>
      </c>
      <c r="R65" s="1" t="str" cm="1">
        <f t="array" aca="1" ref="R65" ca="1">IF(G65="","",INDIRECT(A65&amp;B65&amp;D65))</f>
        <v/>
      </c>
      <c r="S65" s="1" t="str">
        <f t="shared" ca="1" si="8"/>
        <v/>
      </c>
      <c r="T65" s="1" t="str">
        <f t="shared" ca="1" si="9"/>
        <v/>
      </c>
      <c r="U65" s="1" t="str">
        <f t="shared" ca="1" si="10"/>
        <v/>
      </c>
      <c r="V65" s="1" t="str">
        <f t="shared" ca="1" si="11"/>
        <v/>
      </c>
      <c r="W65" s="1" t="str">
        <f t="shared" ca="1" si="12"/>
        <v/>
      </c>
      <c r="X65" s="1" t="str">
        <f t="shared" ca="1" si="13"/>
        <v/>
      </c>
    </row>
    <row r="66" spans="1:24">
      <c r="A66" t="s">
        <v>1041</v>
      </c>
      <c r="B66" t="str">
        <f>INDEX(予約枠報告様式!$73:$73,MATCH(CSVフォーマット!C66,予約枠報告様式!$74:$74,0))</f>
        <v>C</v>
      </c>
      <c r="C66">
        <f t="shared" si="14"/>
        <v>3</v>
      </c>
      <c r="D66">
        <f t="shared" si="0"/>
        <v>14</v>
      </c>
      <c r="E66" s="2" cm="1">
        <f t="array" aca="1" ref="E66" ca="1">INDIRECT(A66&amp;B66&amp;$E$3)</f>
        <v>44774</v>
      </c>
      <c r="F66" t="str" cm="1">
        <f t="array" aca="1" ref="F66" ca="1">IF(INDIRECT(A66&amp;B66&amp;$F$3)="公",参照!$L$2,参照!$L$3)</f>
        <v>医療機関受付</v>
      </c>
      <c r="G66" s="1" t="str" cm="1">
        <f t="array" aca="1" ref="G66" ca="1">IF(E66="","",IF(ISNUMBER(INDIRECT(A66&amp;B66&amp;D66)),431001,""))</f>
        <v/>
      </c>
      <c r="H66" s="1" t="str">
        <f t="shared" ca="1" si="1"/>
        <v/>
      </c>
      <c r="I66" s="1" t="str">
        <f ca="1">IF(G66="","",予約枠報告様式!H$3)</f>
        <v/>
      </c>
      <c r="J66" s="1" t="str">
        <f t="shared" ca="1" si="2"/>
        <v/>
      </c>
      <c r="K66" s="1" t="str">
        <f t="shared" ca="1" si="3"/>
        <v/>
      </c>
      <c r="L66" s="1" t="str">
        <f t="shared" ca="1" si="4"/>
        <v/>
      </c>
      <c r="M66" s="1" t="str">
        <f t="shared" ca="1" si="5"/>
        <v/>
      </c>
      <c r="N66" s="1" t="str" cm="1">
        <f t="array" aca="1" ref="N66" ca="1">IF(G66="","",HOUR(INDIRECT(A66&amp;$N$2&amp;D66)))</f>
        <v/>
      </c>
      <c r="O66" s="1" t="str" cm="1">
        <f t="array" aca="1" ref="O66" ca="1">IF(G66="","",MINUTE(INDIRECT(A66&amp;$N$2&amp;D66)))</f>
        <v/>
      </c>
      <c r="P66" s="1" t="str">
        <f t="shared" ca="1" si="6"/>
        <v/>
      </c>
      <c r="Q66" s="1" t="str">
        <f t="shared" ca="1" si="7"/>
        <v/>
      </c>
      <c r="R66" s="1" t="str" cm="1">
        <f t="array" aca="1" ref="R66" ca="1">IF(G66="","",INDIRECT(A66&amp;B66&amp;D66))</f>
        <v/>
      </c>
      <c r="S66" s="1" t="str">
        <f t="shared" ca="1" si="8"/>
        <v/>
      </c>
      <c r="T66" s="1" t="str">
        <f t="shared" ca="1" si="9"/>
        <v/>
      </c>
      <c r="U66" s="1" t="str">
        <f t="shared" ca="1" si="10"/>
        <v/>
      </c>
      <c r="V66" s="1" t="str">
        <f t="shared" ca="1" si="11"/>
        <v/>
      </c>
      <c r="W66" s="1" t="str">
        <f t="shared" ca="1" si="12"/>
        <v/>
      </c>
      <c r="X66" s="1" t="str">
        <f t="shared" ca="1" si="13"/>
        <v/>
      </c>
    </row>
    <row r="67" spans="1:24">
      <c r="A67" t="s">
        <v>1041</v>
      </c>
      <c r="B67" t="str">
        <f>INDEX(予約枠報告様式!$73:$73,MATCH(CSVフォーマット!C67,予約枠報告様式!$74:$74,0))</f>
        <v>C</v>
      </c>
      <c r="C67">
        <f t="shared" si="14"/>
        <v>3</v>
      </c>
      <c r="D67">
        <f t="shared" si="0"/>
        <v>15</v>
      </c>
      <c r="E67" s="2" cm="1">
        <f t="array" aca="1" ref="E67" ca="1">INDIRECT(A67&amp;B67&amp;$E$3)</f>
        <v>44774</v>
      </c>
      <c r="F67" t="str" cm="1">
        <f t="array" aca="1" ref="F67" ca="1">IF(INDIRECT(A67&amp;B67&amp;$F$3)="公",参照!$L$2,参照!$L$3)</f>
        <v>医療機関受付</v>
      </c>
      <c r="G67" s="1" t="str" cm="1">
        <f t="array" aca="1" ref="G67" ca="1">IF(E67="","",IF(ISNUMBER(INDIRECT(A67&amp;B67&amp;D67)),431001,""))</f>
        <v/>
      </c>
      <c r="H67" s="1" t="str">
        <f t="shared" ca="1" si="1"/>
        <v/>
      </c>
      <c r="I67" s="1" t="str">
        <f ca="1">IF(G67="","",予約枠報告様式!H$3)</f>
        <v/>
      </c>
      <c r="J67" s="1" t="str">
        <f t="shared" ca="1" si="2"/>
        <v/>
      </c>
      <c r="K67" s="1" t="str">
        <f t="shared" ca="1" si="3"/>
        <v/>
      </c>
      <c r="L67" s="1" t="str">
        <f t="shared" ca="1" si="4"/>
        <v/>
      </c>
      <c r="M67" s="1" t="str">
        <f t="shared" ca="1" si="5"/>
        <v/>
      </c>
      <c r="N67" s="1" t="str" cm="1">
        <f t="array" aca="1" ref="N67" ca="1">IF(G67="","",HOUR(INDIRECT(A67&amp;$N$2&amp;D67)))</f>
        <v/>
      </c>
      <c r="O67" s="1" t="str" cm="1">
        <f t="array" aca="1" ref="O67" ca="1">IF(G67="","",MINUTE(INDIRECT(A67&amp;$N$2&amp;D67)))</f>
        <v/>
      </c>
      <c r="P67" s="1" t="str">
        <f t="shared" ca="1" si="6"/>
        <v/>
      </c>
      <c r="Q67" s="1" t="str">
        <f t="shared" ca="1" si="7"/>
        <v/>
      </c>
      <c r="R67" s="1" t="str" cm="1">
        <f t="array" aca="1" ref="R67" ca="1">IF(G67="","",INDIRECT(A67&amp;B67&amp;D67))</f>
        <v/>
      </c>
      <c r="S67" s="1" t="str">
        <f t="shared" ca="1" si="8"/>
        <v/>
      </c>
      <c r="T67" s="1" t="str">
        <f t="shared" ca="1" si="9"/>
        <v/>
      </c>
      <c r="U67" s="1" t="str">
        <f t="shared" ca="1" si="10"/>
        <v/>
      </c>
      <c r="V67" s="1" t="str">
        <f t="shared" ca="1" si="11"/>
        <v/>
      </c>
      <c r="W67" s="1" t="str">
        <f t="shared" ca="1" si="12"/>
        <v/>
      </c>
      <c r="X67" s="1" t="str">
        <f t="shared" ca="1" si="13"/>
        <v/>
      </c>
    </row>
    <row r="68" spans="1:24">
      <c r="A68" t="s">
        <v>1041</v>
      </c>
      <c r="B68" t="str">
        <f>INDEX(予約枠報告様式!$73:$73,MATCH(CSVフォーマット!C68,予約枠報告様式!$74:$74,0))</f>
        <v>C</v>
      </c>
      <c r="C68">
        <f t="shared" si="14"/>
        <v>3</v>
      </c>
      <c r="D68">
        <f t="shared" si="0"/>
        <v>16</v>
      </c>
      <c r="E68" s="2" cm="1">
        <f t="array" aca="1" ref="E68" ca="1">INDIRECT(A68&amp;B68&amp;$E$3)</f>
        <v>44774</v>
      </c>
      <c r="F68" t="str" cm="1">
        <f t="array" aca="1" ref="F68" ca="1">IF(INDIRECT(A68&amp;B68&amp;$F$3)="公",参照!$L$2,参照!$L$3)</f>
        <v>医療機関受付</v>
      </c>
      <c r="G68" s="1" t="str" cm="1">
        <f t="array" aca="1" ref="G68" ca="1">IF(E68="","",IF(ISNUMBER(INDIRECT(A68&amp;B68&amp;D68)),431001,""))</f>
        <v/>
      </c>
      <c r="H68" s="1" t="str">
        <f t="shared" ca="1" si="1"/>
        <v/>
      </c>
      <c r="I68" s="1" t="str">
        <f ca="1">IF(G68="","",予約枠報告様式!H$3)</f>
        <v/>
      </c>
      <c r="J68" s="1" t="str">
        <f t="shared" ca="1" si="2"/>
        <v/>
      </c>
      <c r="K68" s="1" t="str">
        <f t="shared" ca="1" si="3"/>
        <v/>
      </c>
      <c r="L68" s="1" t="str">
        <f t="shared" ca="1" si="4"/>
        <v/>
      </c>
      <c r="M68" s="1" t="str">
        <f t="shared" ca="1" si="5"/>
        <v/>
      </c>
      <c r="N68" s="1" t="str" cm="1">
        <f t="array" aca="1" ref="N68" ca="1">IF(G68="","",HOUR(INDIRECT(A68&amp;$N$2&amp;D68)))</f>
        <v/>
      </c>
      <c r="O68" s="1" t="str" cm="1">
        <f t="array" aca="1" ref="O68" ca="1">IF(G68="","",MINUTE(INDIRECT(A68&amp;$N$2&amp;D68)))</f>
        <v/>
      </c>
      <c r="P68" s="1" t="str">
        <f t="shared" ca="1" si="6"/>
        <v/>
      </c>
      <c r="Q68" s="1" t="str">
        <f t="shared" ca="1" si="7"/>
        <v/>
      </c>
      <c r="R68" s="1" t="str" cm="1">
        <f t="array" aca="1" ref="R68" ca="1">IF(G68="","",INDIRECT(A68&amp;B68&amp;D68))</f>
        <v/>
      </c>
      <c r="S68" s="1" t="str">
        <f t="shared" ca="1" si="8"/>
        <v/>
      </c>
      <c r="T68" s="1" t="str">
        <f t="shared" ca="1" si="9"/>
        <v/>
      </c>
      <c r="U68" s="1" t="str">
        <f t="shared" ca="1" si="10"/>
        <v/>
      </c>
      <c r="V68" s="1" t="str">
        <f t="shared" ca="1" si="11"/>
        <v/>
      </c>
      <c r="W68" s="1" t="str">
        <f t="shared" ca="1" si="12"/>
        <v/>
      </c>
      <c r="X68" s="1" t="str">
        <f t="shared" ca="1" si="13"/>
        <v/>
      </c>
    </row>
    <row r="69" spans="1:24">
      <c r="A69" t="s">
        <v>1041</v>
      </c>
      <c r="B69" t="str">
        <f>INDEX(予約枠報告様式!$73:$73,MATCH(CSVフォーマット!C69,予約枠報告様式!$74:$74,0))</f>
        <v>C</v>
      </c>
      <c r="C69">
        <f t="shared" si="14"/>
        <v>3</v>
      </c>
      <c r="D69">
        <f t="shared" ref="D69:D132" si="15">IF(D68=$D$3,$D$2,D68+1)</f>
        <v>17</v>
      </c>
      <c r="E69" s="2" cm="1">
        <f t="array" aca="1" ref="E69" ca="1">INDIRECT(A69&amp;B69&amp;$E$3)</f>
        <v>44774</v>
      </c>
      <c r="F69" t="str" cm="1">
        <f t="array" aca="1" ref="F69" ca="1">IF(INDIRECT(A69&amp;B69&amp;$F$3)="公",参照!$L$2,参照!$L$3)</f>
        <v>医療機関受付</v>
      </c>
      <c r="G69" s="1" t="str" cm="1">
        <f t="array" aca="1" ref="G69" ca="1">IF(E69="","",IF(ISNUMBER(INDIRECT(A69&amp;B69&amp;D69)),431001,""))</f>
        <v/>
      </c>
      <c r="H69" s="1" t="str">
        <f t="shared" ref="H69:H132" ca="1" si="16">IF(G69="","","【（"&amp;H$2&amp;"）"&amp;F69&amp;"】"&amp;I69&amp;"."&amp;TEXT(L69,"00")&amp;TEXT(M69,"00")&amp;"."&amp;TEXT(N69,"00")&amp;TEXT(O69,"00"))</f>
        <v/>
      </c>
      <c r="I69" s="1" t="str">
        <f ca="1">IF(G69="","",予約枠報告様式!H$3)</f>
        <v/>
      </c>
      <c r="J69" s="1" t="str">
        <f t="shared" ref="J69:J132" ca="1" si="17">IF(G69="","",J$2)</f>
        <v/>
      </c>
      <c r="K69" s="1" t="str">
        <f t="shared" ref="K69:K132" ca="1" si="18">IF(G69="","",YEAR(E69))</f>
        <v/>
      </c>
      <c r="L69" s="1" t="str">
        <f t="shared" ref="L69:L132" ca="1" si="19">IF(G69="","",MONTH(E69))</f>
        <v/>
      </c>
      <c r="M69" s="1" t="str">
        <f t="shared" ref="M69:M132" ca="1" si="20">IF(G69="","",DAY(E69))</f>
        <v/>
      </c>
      <c r="N69" s="1" t="str" cm="1">
        <f t="array" aca="1" ref="N69" ca="1">IF(G69="","",HOUR(INDIRECT(A69&amp;$N$2&amp;D69)))</f>
        <v/>
      </c>
      <c r="O69" s="1" t="str" cm="1">
        <f t="array" aca="1" ref="O69" ca="1">IF(G69="","",MINUTE(INDIRECT(A69&amp;$N$2&amp;D69)))</f>
        <v/>
      </c>
      <c r="P69" s="1" t="str">
        <f t="shared" ref="P69:P132" ca="1" si="21">IF(G69="","",N69)</f>
        <v/>
      </c>
      <c r="Q69" s="1" t="str">
        <f t="shared" ref="Q69:Q132" ca="1" si="22">IF(G69="","",O69+14)</f>
        <v/>
      </c>
      <c r="R69" s="1" t="str" cm="1">
        <f t="array" aca="1" ref="R69" ca="1">IF(G69="","",INDIRECT(A69&amp;B69&amp;D69))</f>
        <v/>
      </c>
      <c r="S69" s="1" t="str">
        <f t="shared" ref="S69:S132" ca="1" si="23">IF(G69="","",0)</f>
        <v/>
      </c>
      <c r="T69" s="1" t="str">
        <f t="shared" ref="T69:T132" ca="1" si="24">IF($G69="","",IF(T$1="×",K$2,T$2))</f>
        <v/>
      </c>
      <c r="U69" s="1" t="str">
        <f t="shared" ref="U69:U132" ca="1" si="25">IF($G69="","",IF(OR(U$1="×",U$2="なし"),"",U$2))</f>
        <v/>
      </c>
      <c r="V69" s="1" t="str">
        <f t="shared" ref="V69:V132" ca="1" si="26">IF(G69="","",3)</f>
        <v/>
      </c>
      <c r="W69" s="1" t="str">
        <f t="shared" ref="W69:W132" ca="1" si="27">IF(G69="","",5)</f>
        <v/>
      </c>
      <c r="X69" s="1" t="str">
        <f t="shared" ref="X69:X132" ca="1" si="28">IF(G69="","",0)</f>
        <v/>
      </c>
    </row>
    <row r="70" spans="1:24">
      <c r="A70" t="s">
        <v>1041</v>
      </c>
      <c r="B70" t="str">
        <f>INDEX(予約枠報告様式!$73:$73,MATCH(CSVフォーマット!C70,予約枠報告様式!$74:$74,0))</f>
        <v>C</v>
      </c>
      <c r="C70">
        <f t="shared" ref="C70:C133" si="29">IF(D69=$D$3,C69+1,C69)</f>
        <v>3</v>
      </c>
      <c r="D70">
        <f t="shared" si="15"/>
        <v>18</v>
      </c>
      <c r="E70" s="2" cm="1">
        <f t="array" aca="1" ref="E70" ca="1">INDIRECT(A70&amp;B70&amp;$E$3)</f>
        <v>44774</v>
      </c>
      <c r="F70" t="str" cm="1">
        <f t="array" aca="1" ref="F70" ca="1">IF(INDIRECT(A70&amp;B70&amp;$F$3)="公",参照!$L$2,参照!$L$3)</f>
        <v>医療機関受付</v>
      </c>
      <c r="G70" s="1" t="str" cm="1">
        <f t="array" aca="1" ref="G70" ca="1">IF(E70="","",IF(ISNUMBER(INDIRECT(A70&amp;B70&amp;D70)),431001,""))</f>
        <v/>
      </c>
      <c r="H70" s="1" t="str">
        <f t="shared" ca="1" si="16"/>
        <v/>
      </c>
      <c r="I70" s="1" t="str">
        <f ca="1">IF(G70="","",予約枠報告様式!H$3)</f>
        <v/>
      </c>
      <c r="J70" s="1" t="str">
        <f t="shared" ca="1" si="17"/>
        <v/>
      </c>
      <c r="K70" s="1" t="str">
        <f t="shared" ca="1" si="18"/>
        <v/>
      </c>
      <c r="L70" s="1" t="str">
        <f t="shared" ca="1" si="19"/>
        <v/>
      </c>
      <c r="M70" s="1" t="str">
        <f t="shared" ca="1" si="20"/>
        <v/>
      </c>
      <c r="N70" s="1" t="str" cm="1">
        <f t="array" aca="1" ref="N70" ca="1">IF(G70="","",HOUR(INDIRECT(A70&amp;$N$2&amp;D70)))</f>
        <v/>
      </c>
      <c r="O70" s="1" t="str" cm="1">
        <f t="array" aca="1" ref="O70" ca="1">IF(G70="","",MINUTE(INDIRECT(A70&amp;$N$2&amp;D70)))</f>
        <v/>
      </c>
      <c r="P70" s="1" t="str">
        <f t="shared" ca="1" si="21"/>
        <v/>
      </c>
      <c r="Q70" s="1" t="str">
        <f t="shared" ca="1" si="22"/>
        <v/>
      </c>
      <c r="R70" s="1" t="str" cm="1">
        <f t="array" aca="1" ref="R70" ca="1">IF(G70="","",INDIRECT(A70&amp;B70&amp;D70))</f>
        <v/>
      </c>
      <c r="S70" s="1" t="str">
        <f t="shared" ca="1" si="23"/>
        <v/>
      </c>
      <c r="T70" s="1" t="str">
        <f t="shared" ca="1" si="24"/>
        <v/>
      </c>
      <c r="U70" s="1" t="str">
        <f t="shared" ca="1" si="25"/>
        <v/>
      </c>
      <c r="V70" s="1" t="str">
        <f t="shared" ca="1" si="26"/>
        <v/>
      </c>
      <c r="W70" s="1" t="str">
        <f t="shared" ca="1" si="27"/>
        <v/>
      </c>
      <c r="X70" s="1" t="str">
        <f t="shared" ca="1" si="28"/>
        <v/>
      </c>
    </row>
    <row r="71" spans="1:24">
      <c r="A71" t="s">
        <v>1041</v>
      </c>
      <c r="B71" t="str">
        <f>INDEX(予約枠報告様式!$73:$73,MATCH(CSVフォーマット!C71,予約枠報告様式!$74:$74,0))</f>
        <v>C</v>
      </c>
      <c r="C71">
        <f t="shared" si="29"/>
        <v>3</v>
      </c>
      <c r="D71">
        <f t="shared" si="15"/>
        <v>19</v>
      </c>
      <c r="E71" s="2" cm="1">
        <f t="array" aca="1" ref="E71" ca="1">INDIRECT(A71&amp;B71&amp;$E$3)</f>
        <v>44774</v>
      </c>
      <c r="F71" t="str" cm="1">
        <f t="array" aca="1" ref="F71" ca="1">IF(INDIRECT(A71&amp;B71&amp;$F$3)="公",参照!$L$2,参照!$L$3)</f>
        <v>医療機関受付</v>
      </c>
      <c r="G71" s="1" t="str" cm="1">
        <f t="array" aca="1" ref="G71" ca="1">IF(E71="","",IF(ISNUMBER(INDIRECT(A71&amp;B71&amp;D71)),431001,""))</f>
        <v/>
      </c>
      <c r="H71" s="1" t="str">
        <f t="shared" ca="1" si="16"/>
        <v/>
      </c>
      <c r="I71" s="1" t="str">
        <f ca="1">IF(G71="","",予約枠報告様式!H$3)</f>
        <v/>
      </c>
      <c r="J71" s="1" t="str">
        <f t="shared" ca="1" si="17"/>
        <v/>
      </c>
      <c r="K71" s="1" t="str">
        <f t="shared" ca="1" si="18"/>
        <v/>
      </c>
      <c r="L71" s="1" t="str">
        <f t="shared" ca="1" si="19"/>
        <v/>
      </c>
      <c r="M71" s="1" t="str">
        <f t="shared" ca="1" si="20"/>
        <v/>
      </c>
      <c r="N71" s="1" t="str" cm="1">
        <f t="array" aca="1" ref="N71" ca="1">IF(G71="","",HOUR(INDIRECT(A71&amp;$N$2&amp;D71)))</f>
        <v/>
      </c>
      <c r="O71" s="1" t="str" cm="1">
        <f t="array" aca="1" ref="O71" ca="1">IF(G71="","",MINUTE(INDIRECT(A71&amp;$N$2&amp;D71)))</f>
        <v/>
      </c>
      <c r="P71" s="1" t="str">
        <f t="shared" ca="1" si="21"/>
        <v/>
      </c>
      <c r="Q71" s="1" t="str">
        <f t="shared" ca="1" si="22"/>
        <v/>
      </c>
      <c r="R71" s="1" t="str" cm="1">
        <f t="array" aca="1" ref="R71" ca="1">IF(G71="","",INDIRECT(A71&amp;B71&amp;D71))</f>
        <v/>
      </c>
      <c r="S71" s="1" t="str">
        <f t="shared" ca="1" si="23"/>
        <v/>
      </c>
      <c r="T71" s="1" t="str">
        <f t="shared" ca="1" si="24"/>
        <v/>
      </c>
      <c r="U71" s="1" t="str">
        <f t="shared" ca="1" si="25"/>
        <v/>
      </c>
      <c r="V71" s="1" t="str">
        <f t="shared" ca="1" si="26"/>
        <v/>
      </c>
      <c r="W71" s="1" t="str">
        <f t="shared" ca="1" si="27"/>
        <v/>
      </c>
      <c r="X71" s="1" t="str">
        <f t="shared" ca="1" si="28"/>
        <v/>
      </c>
    </row>
    <row r="72" spans="1:24">
      <c r="A72" t="s">
        <v>1041</v>
      </c>
      <c r="B72" t="str">
        <f>INDEX(予約枠報告様式!$73:$73,MATCH(CSVフォーマット!C72,予約枠報告様式!$74:$74,0))</f>
        <v>C</v>
      </c>
      <c r="C72">
        <f t="shared" si="29"/>
        <v>3</v>
      </c>
      <c r="D72">
        <f t="shared" si="15"/>
        <v>20</v>
      </c>
      <c r="E72" s="2" cm="1">
        <f t="array" aca="1" ref="E72" ca="1">INDIRECT(A72&amp;B72&amp;$E$3)</f>
        <v>44774</v>
      </c>
      <c r="F72" t="str" cm="1">
        <f t="array" aca="1" ref="F72" ca="1">IF(INDIRECT(A72&amp;B72&amp;$F$3)="公",参照!$L$2,参照!$L$3)</f>
        <v>医療機関受付</v>
      </c>
      <c r="G72" s="1" t="str" cm="1">
        <f t="array" aca="1" ref="G72" ca="1">IF(E72="","",IF(ISNUMBER(INDIRECT(A72&amp;B72&amp;D72)),431001,""))</f>
        <v/>
      </c>
      <c r="H72" s="1" t="str">
        <f t="shared" ca="1" si="16"/>
        <v/>
      </c>
      <c r="I72" s="1" t="str">
        <f ca="1">IF(G72="","",予約枠報告様式!H$3)</f>
        <v/>
      </c>
      <c r="J72" s="1" t="str">
        <f t="shared" ca="1" si="17"/>
        <v/>
      </c>
      <c r="K72" s="1" t="str">
        <f t="shared" ca="1" si="18"/>
        <v/>
      </c>
      <c r="L72" s="1" t="str">
        <f t="shared" ca="1" si="19"/>
        <v/>
      </c>
      <c r="M72" s="1" t="str">
        <f t="shared" ca="1" si="20"/>
        <v/>
      </c>
      <c r="N72" s="1" t="str" cm="1">
        <f t="array" aca="1" ref="N72" ca="1">IF(G72="","",HOUR(INDIRECT(A72&amp;$N$2&amp;D72)))</f>
        <v/>
      </c>
      <c r="O72" s="1" t="str" cm="1">
        <f t="array" aca="1" ref="O72" ca="1">IF(G72="","",MINUTE(INDIRECT(A72&amp;$N$2&amp;D72)))</f>
        <v/>
      </c>
      <c r="P72" s="1" t="str">
        <f t="shared" ca="1" si="21"/>
        <v/>
      </c>
      <c r="Q72" s="1" t="str">
        <f t="shared" ca="1" si="22"/>
        <v/>
      </c>
      <c r="R72" s="1" t="str" cm="1">
        <f t="array" aca="1" ref="R72" ca="1">IF(G72="","",INDIRECT(A72&amp;B72&amp;D72))</f>
        <v/>
      </c>
      <c r="S72" s="1" t="str">
        <f t="shared" ca="1" si="23"/>
        <v/>
      </c>
      <c r="T72" s="1" t="str">
        <f t="shared" ca="1" si="24"/>
        <v/>
      </c>
      <c r="U72" s="1" t="str">
        <f t="shared" ca="1" si="25"/>
        <v/>
      </c>
      <c r="V72" s="1" t="str">
        <f t="shared" ca="1" si="26"/>
        <v/>
      </c>
      <c r="W72" s="1" t="str">
        <f t="shared" ca="1" si="27"/>
        <v/>
      </c>
      <c r="X72" s="1" t="str">
        <f t="shared" ca="1" si="28"/>
        <v/>
      </c>
    </row>
    <row r="73" spans="1:24">
      <c r="A73" t="s">
        <v>1041</v>
      </c>
      <c r="B73" t="str">
        <f>INDEX(予約枠報告様式!$73:$73,MATCH(CSVフォーマット!C73,予約枠報告様式!$74:$74,0))</f>
        <v>C</v>
      </c>
      <c r="C73">
        <f t="shared" si="29"/>
        <v>3</v>
      </c>
      <c r="D73">
        <f t="shared" si="15"/>
        <v>21</v>
      </c>
      <c r="E73" s="2" cm="1">
        <f t="array" aca="1" ref="E73" ca="1">INDIRECT(A73&amp;B73&amp;$E$3)</f>
        <v>44774</v>
      </c>
      <c r="F73" t="str" cm="1">
        <f t="array" aca="1" ref="F73" ca="1">IF(INDIRECT(A73&amp;B73&amp;$F$3)="公",参照!$L$2,参照!$L$3)</f>
        <v>医療機関受付</v>
      </c>
      <c r="G73" s="1" t="str" cm="1">
        <f t="array" aca="1" ref="G73" ca="1">IF(E73="","",IF(ISNUMBER(INDIRECT(A73&amp;B73&amp;D73)),431001,""))</f>
        <v/>
      </c>
      <c r="H73" s="1" t="str">
        <f t="shared" ca="1" si="16"/>
        <v/>
      </c>
      <c r="I73" s="1" t="str">
        <f ca="1">IF(G73="","",予約枠報告様式!H$3)</f>
        <v/>
      </c>
      <c r="J73" s="1" t="str">
        <f t="shared" ca="1" si="17"/>
        <v/>
      </c>
      <c r="K73" s="1" t="str">
        <f t="shared" ca="1" si="18"/>
        <v/>
      </c>
      <c r="L73" s="1" t="str">
        <f t="shared" ca="1" si="19"/>
        <v/>
      </c>
      <c r="M73" s="1" t="str">
        <f t="shared" ca="1" si="20"/>
        <v/>
      </c>
      <c r="N73" s="1" t="str" cm="1">
        <f t="array" aca="1" ref="N73" ca="1">IF(G73="","",HOUR(INDIRECT(A73&amp;$N$2&amp;D73)))</f>
        <v/>
      </c>
      <c r="O73" s="1" t="str" cm="1">
        <f t="array" aca="1" ref="O73" ca="1">IF(G73="","",MINUTE(INDIRECT(A73&amp;$N$2&amp;D73)))</f>
        <v/>
      </c>
      <c r="P73" s="1" t="str">
        <f t="shared" ca="1" si="21"/>
        <v/>
      </c>
      <c r="Q73" s="1" t="str">
        <f t="shared" ca="1" si="22"/>
        <v/>
      </c>
      <c r="R73" s="1" t="str" cm="1">
        <f t="array" aca="1" ref="R73" ca="1">IF(G73="","",INDIRECT(A73&amp;B73&amp;D73))</f>
        <v/>
      </c>
      <c r="S73" s="1" t="str">
        <f t="shared" ca="1" si="23"/>
        <v/>
      </c>
      <c r="T73" s="1" t="str">
        <f t="shared" ca="1" si="24"/>
        <v/>
      </c>
      <c r="U73" s="1" t="str">
        <f t="shared" ca="1" si="25"/>
        <v/>
      </c>
      <c r="V73" s="1" t="str">
        <f t="shared" ca="1" si="26"/>
        <v/>
      </c>
      <c r="W73" s="1" t="str">
        <f t="shared" ca="1" si="27"/>
        <v/>
      </c>
      <c r="X73" s="1" t="str">
        <f t="shared" ca="1" si="28"/>
        <v/>
      </c>
    </row>
    <row r="74" spans="1:24">
      <c r="A74" t="s">
        <v>1041</v>
      </c>
      <c r="B74" t="str">
        <f>INDEX(予約枠報告様式!$73:$73,MATCH(CSVフォーマット!C74,予約枠報告様式!$74:$74,0))</f>
        <v>C</v>
      </c>
      <c r="C74">
        <f t="shared" si="29"/>
        <v>3</v>
      </c>
      <c r="D74">
        <f t="shared" si="15"/>
        <v>22</v>
      </c>
      <c r="E74" s="2" cm="1">
        <f t="array" aca="1" ref="E74" ca="1">INDIRECT(A74&amp;B74&amp;$E$3)</f>
        <v>44774</v>
      </c>
      <c r="F74" t="str" cm="1">
        <f t="array" aca="1" ref="F74" ca="1">IF(INDIRECT(A74&amp;B74&amp;$F$3)="公",参照!$L$2,参照!$L$3)</f>
        <v>医療機関受付</v>
      </c>
      <c r="G74" s="1" t="str" cm="1">
        <f t="array" aca="1" ref="G74" ca="1">IF(E74="","",IF(ISNUMBER(INDIRECT(A74&amp;B74&amp;D74)),431001,""))</f>
        <v/>
      </c>
      <c r="H74" s="1" t="str">
        <f t="shared" ca="1" si="16"/>
        <v/>
      </c>
      <c r="I74" s="1" t="str">
        <f ca="1">IF(G74="","",予約枠報告様式!H$3)</f>
        <v/>
      </c>
      <c r="J74" s="1" t="str">
        <f t="shared" ca="1" si="17"/>
        <v/>
      </c>
      <c r="K74" s="1" t="str">
        <f t="shared" ca="1" si="18"/>
        <v/>
      </c>
      <c r="L74" s="1" t="str">
        <f t="shared" ca="1" si="19"/>
        <v/>
      </c>
      <c r="M74" s="1" t="str">
        <f t="shared" ca="1" si="20"/>
        <v/>
      </c>
      <c r="N74" s="1" t="str" cm="1">
        <f t="array" aca="1" ref="N74" ca="1">IF(G74="","",HOUR(INDIRECT(A74&amp;$N$2&amp;D74)))</f>
        <v/>
      </c>
      <c r="O74" s="1" t="str" cm="1">
        <f t="array" aca="1" ref="O74" ca="1">IF(G74="","",MINUTE(INDIRECT(A74&amp;$N$2&amp;D74)))</f>
        <v/>
      </c>
      <c r="P74" s="1" t="str">
        <f t="shared" ca="1" si="21"/>
        <v/>
      </c>
      <c r="Q74" s="1" t="str">
        <f t="shared" ca="1" si="22"/>
        <v/>
      </c>
      <c r="R74" s="1" t="str" cm="1">
        <f t="array" aca="1" ref="R74" ca="1">IF(G74="","",INDIRECT(A74&amp;B74&amp;D74))</f>
        <v/>
      </c>
      <c r="S74" s="1" t="str">
        <f t="shared" ca="1" si="23"/>
        <v/>
      </c>
      <c r="T74" s="1" t="str">
        <f t="shared" ca="1" si="24"/>
        <v/>
      </c>
      <c r="U74" s="1" t="str">
        <f t="shared" ca="1" si="25"/>
        <v/>
      </c>
      <c r="V74" s="1" t="str">
        <f t="shared" ca="1" si="26"/>
        <v/>
      </c>
      <c r="W74" s="1" t="str">
        <f t="shared" ca="1" si="27"/>
        <v/>
      </c>
      <c r="X74" s="1" t="str">
        <f t="shared" ca="1" si="28"/>
        <v/>
      </c>
    </row>
    <row r="75" spans="1:24">
      <c r="A75" t="s">
        <v>1041</v>
      </c>
      <c r="B75" t="str">
        <f>INDEX(予約枠報告様式!$73:$73,MATCH(CSVフォーマット!C75,予約枠報告様式!$74:$74,0))</f>
        <v>C</v>
      </c>
      <c r="C75">
        <f t="shared" si="29"/>
        <v>3</v>
      </c>
      <c r="D75">
        <f t="shared" si="15"/>
        <v>23</v>
      </c>
      <c r="E75" s="2" cm="1">
        <f t="array" aca="1" ref="E75" ca="1">INDIRECT(A75&amp;B75&amp;$E$3)</f>
        <v>44774</v>
      </c>
      <c r="F75" t="str" cm="1">
        <f t="array" aca="1" ref="F75" ca="1">IF(INDIRECT(A75&amp;B75&amp;$F$3)="公",参照!$L$2,参照!$L$3)</f>
        <v>医療機関受付</v>
      </c>
      <c r="G75" s="1" t="str" cm="1">
        <f t="array" aca="1" ref="G75" ca="1">IF(E75="","",IF(ISNUMBER(INDIRECT(A75&amp;B75&amp;D75)),431001,""))</f>
        <v/>
      </c>
      <c r="H75" s="1" t="str">
        <f t="shared" ca="1" si="16"/>
        <v/>
      </c>
      <c r="I75" s="1" t="str">
        <f ca="1">IF(G75="","",予約枠報告様式!H$3)</f>
        <v/>
      </c>
      <c r="J75" s="1" t="str">
        <f t="shared" ca="1" si="17"/>
        <v/>
      </c>
      <c r="K75" s="1" t="str">
        <f t="shared" ca="1" si="18"/>
        <v/>
      </c>
      <c r="L75" s="1" t="str">
        <f t="shared" ca="1" si="19"/>
        <v/>
      </c>
      <c r="M75" s="1" t="str">
        <f t="shared" ca="1" si="20"/>
        <v/>
      </c>
      <c r="N75" s="1" t="str" cm="1">
        <f t="array" aca="1" ref="N75" ca="1">IF(G75="","",HOUR(INDIRECT(A75&amp;$N$2&amp;D75)))</f>
        <v/>
      </c>
      <c r="O75" s="1" t="str" cm="1">
        <f t="array" aca="1" ref="O75" ca="1">IF(G75="","",MINUTE(INDIRECT(A75&amp;$N$2&amp;D75)))</f>
        <v/>
      </c>
      <c r="P75" s="1" t="str">
        <f t="shared" ca="1" si="21"/>
        <v/>
      </c>
      <c r="Q75" s="1" t="str">
        <f t="shared" ca="1" si="22"/>
        <v/>
      </c>
      <c r="R75" s="1" t="str" cm="1">
        <f t="array" aca="1" ref="R75" ca="1">IF(G75="","",INDIRECT(A75&amp;B75&amp;D75))</f>
        <v/>
      </c>
      <c r="S75" s="1" t="str">
        <f t="shared" ca="1" si="23"/>
        <v/>
      </c>
      <c r="T75" s="1" t="str">
        <f t="shared" ca="1" si="24"/>
        <v/>
      </c>
      <c r="U75" s="1" t="str">
        <f t="shared" ca="1" si="25"/>
        <v/>
      </c>
      <c r="V75" s="1" t="str">
        <f t="shared" ca="1" si="26"/>
        <v/>
      </c>
      <c r="W75" s="1" t="str">
        <f t="shared" ca="1" si="27"/>
        <v/>
      </c>
      <c r="X75" s="1" t="str">
        <f t="shared" ca="1" si="28"/>
        <v/>
      </c>
    </row>
    <row r="76" spans="1:24">
      <c r="A76" t="s">
        <v>1041</v>
      </c>
      <c r="B76" t="str">
        <f>INDEX(予約枠報告様式!$73:$73,MATCH(CSVフォーマット!C76,予約枠報告様式!$74:$74,0))</f>
        <v>C</v>
      </c>
      <c r="C76">
        <f t="shared" si="29"/>
        <v>3</v>
      </c>
      <c r="D76">
        <f t="shared" si="15"/>
        <v>24</v>
      </c>
      <c r="E76" s="2" cm="1">
        <f t="array" aca="1" ref="E76" ca="1">INDIRECT(A76&amp;B76&amp;$E$3)</f>
        <v>44774</v>
      </c>
      <c r="F76" t="str" cm="1">
        <f t="array" aca="1" ref="F76" ca="1">IF(INDIRECT(A76&amp;B76&amp;$F$3)="公",参照!$L$2,参照!$L$3)</f>
        <v>医療機関受付</v>
      </c>
      <c r="G76" s="1" t="str" cm="1">
        <f t="array" aca="1" ref="G76" ca="1">IF(E76="","",IF(ISNUMBER(INDIRECT(A76&amp;B76&amp;D76)),431001,""))</f>
        <v/>
      </c>
      <c r="H76" s="1" t="str">
        <f t="shared" ca="1" si="16"/>
        <v/>
      </c>
      <c r="I76" s="1" t="str">
        <f ca="1">IF(G76="","",予約枠報告様式!H$3)</f>
        <v/>
      </c>
      <c r="J76" s="1" t="str">
        <f t="shared" ca="1" si="17"/>
        <v/>
      </c>
      <c r="K76" s="1" t="str">
        <f t="shared" ca="1" si="18"/>
        <v/>
      </c>
      <c r="L76" s="1" t="str">
        <f t="shared" ca="1" si="19"/>
        <v/>
      </c>
      <c r="M76" s="1" t="str">
        <f t="shared" ca="1" si="20"/>
        <v/>
      </c>
      <c r="N76" s="1" t="str" cm="1">
        <f t="array" aca="1" ref="N76" ca="1">IF(G76="","",HOUR(INDIRECT(A76&amp;$N$2&amp;D76)))</f>
        <v/>
      </c>
      <c r="O76" s="1" t="str" cm="1">
        <f t="array" aca="1" ref="O76" ca="1">IF(G76="","",MINUTE(INDIRECT(A76&amp;$N$2&amp;D76)))</f>
        <v/>
      </c>
      <c r="P76" s="1" t="str">
        <f t="shared" ca="1" si="21"/>
        <v/>
      </c>
      <c r="Q76" s="1" t="str">
        <f t="shared" ca="1" si="22"/>
        <v/>
      </c>
      <c r="R76" s="1" t="str" cm="1">
        <f t="array" aca="1" ref="R76" ca="1">IF(G76="","",INDIRECT(A76&amp;B76&amp;D76))</f>
        <v/>
      </c>
      <c r="S76" s="1" t="str">
        <f t="shared" ca="1" si="23"/>
        <v/>
      </c>
      <c r="T76" s="1" t="str">
        <f t="shared" ca="1" si="24"/>
        <v/>
      </c>
      <c r="U76" s="1" t="str">
        <f t="shared" ca="1" si="25"/>
        <v/>
      </c>
      <c r="V76" s="1" t="str">
        <f t="shared" ca="1" si="26"/>
        <v/>
      </c>
      <c r="W76" s="1" t="str">
        <f t="shared" ca="1" si="27"/>
        <v/>
      </c>
      <c r="X76" s="1" t="str">
        <f t="shared" ca="1" si="28"/>
        <v/>
      </c>
    </row>
    <row r="77" spans="1:24">
      <c r="A77" t="s">
        <v>1041</v>
      </c>
      <c r="B77" t="str">
        <f>INDEX(予約枠報告様式!$73:$73,MATCH(CSVフォーマット!C77,予約枠報告様式!$74:$74,0))</f>
        <v>C</v>
      </c>
      <c r="C77">
        <f t="shared" si="29"/>
        <v>3</v>
      </c>
      <c r="D77">
        <f t="shared" si="15"/>
        <v>25</v>
      </c>
      <c r="E77" s="2" cm="1">
        <f t="array" aca="1" ref="E77" ca="1">INDIRECT(A77&amp;B77&amp;$E$3)</f>
        <v>44774</v>
      </c>
      <c r="F77" t="str" cm="1">
        <f t="array" aca="1" ref="F77" ca="1">IF(INDIRECT(A77&amp;B77&amp;$F$3)="公",参照!$L$2,参照!$L$3)</f>
        <v>医療機関受付</v>
      </c>
      <c r="G77" s="1" t="str" cm="1">
        <f t="array" aca="1" ref="G77" ca="1">IF(E77="","",IF(ISNUMBER(INDIRECT(A77&amp;B77&amp;D77)),431001,""))</f>
        <v/>
      </c>
      <c r="H77" s="1" t="str">
        <f t="shared" ca="1" si="16"/>
        <v/>
      </c>
      <c r="I77" s="1" t="str">
        <f ca="1">IF(G77="","",予約枠報告様式!H$3)</f>
        <v/>
      </c>
      <c r="J77" s="1" t="str">
        <f t="shared" ca="1" si="17"/>
        <v/>
      </c>
      <c r="K77" s="1" t="str">
        <f t="shared" ca="1" si="18"/>
        <v/>
      </c>
      <c r="L77" s="1" t="str">
        <f t="shared" ca="1" si="19"/>
        <v/>
      </c>
      <c r="M77" s="1" t="str">
        <f t="shared" ca="1" si="20"/>
        <v/>
      </c>
      <c r="N77" s="1" t="str" cm="1">
        <f t="array" aca="1" ref="N77" ca="1">IF(G77="","",HOUR(INDIRECT(A77&amp;$N$2&amp;D77)))</f>
        <v/>
      </c>
      <c r="O77" s="1" t="str" cm="1">
        <f t="array" aca="1" ref="O77" ca="1">IF(G77="","",MINUTE(INDIRECT(A77&amp;$N$2&amp;D77)))</f>
        <v/>
      </c>
      <c r="P77" s="1" t="str">
        <f t="shared" ca="1" si="21"/>
        <v/>
      </c>
      <c r="Q77" s="1" t="str">
        <f t="shared" ca="1" si="22"/>
        <v/>
      </c>
      <c r="R77" s="1" t="str" cm="1">
        <f t="array" aca="1" ref="R77" ca="1">IF(G77="","",INDIRECT(A77&amp;B77&amp;D77))</f>
        <v/>
      </c>
      <c r="S77" s="1" t="str">
        <f t="shared" ca="1" si="23"/>
        <v/>
      </c>
      <c r="T77" s="1" t="str">
        <f t="shared" ca="1" si="24"/>
        <v/>
      </c>
      <c r="U77" s="1" t="str">
        <f t="shared" ca="1" si="25"/>
        <v/>
      </c>
      <c r="V77" s="1" t="str">
        <f t="shared" ca="1" si="26"/>
        <v/>
      </c>
      <c r="W77" s="1" t="str">
        <f t="shared" ca="1" si="27"/>
        <v/>
      </c>
      <c r="X77" s="1" t="str">
        <f t="shared" ca="1" si="28"/>
        <v/>
      </c>
    </row>
    <row r="78" spans="1:24">
      <c r="A78" t="s">
        <v>1041</v>
      </c>
      <c r="B78" t="str">
        <f>INDEX(予約枠報告様式!$73:$73,MATCH(CSVフォーマット!C78,予約枠報告様式!$74:$74,0))</f>
        <v>C</v>
      </c>
      <c r="C78">
        <f t="shared" si="29"/>
        <v>3</v>
      </c>
      <c r="D78">
        <f t="shared" si="15"/>
        <v>26</v>
      </c>
      <c r="E78" s="2" cm="1">
        <f t="array" aca="1" ref="E78" ca="1">INDIRECT(A78&amp;B78&amp;$E$3)</f>
        <v>44774</v>
      </c>
      <c r="F78" t="str" cm="1">
        <f t="array" aca="1" ref="F78" ca="1">IF(INDIRECT(A78&amp;B78&amp;$F$3)="公",参照!$L$2,参照!$L$3)</f>
        <v>医療機関受付</v>
      </c>
      <c r="G78" s="1" t="str" cm="1">
        <f t="array" aca="1" ref="G78" ca="1">IF(E78="","",IF(ISNUMBER(INDIRECT(A78&amp;B78&amp;D78)),431001,""))</f>
        <v/>
      </c>
      <c r="H78" s="1" t="str">
        <f t="shared" ca="1" si="16"/>
        <v/>
      </c>
      <c r="I78" s="1" t="str">
        <f ca="1">IF(G78="","",予約枠報告様式!H$3)</f>
        <v/>
      </c>
      <c r="J78" s="1" t="str">
        <f t="shared" ca="1" si="17"/>
        <v/>
      </c>
      <c r="K78" s="1" t="str">
        <f t="shared" ca="1" si="18"/>
        <v/>
      </c>
      <c r="L78" s="1" t="str">
        <f t="shared" ca="1" si="19"/>
        <v/>
      </c>
      <c r="M78" s="1" t="str">
        <f t="shared" ca="1" si="20"/>
        <v/>
      </c>
      <c r="N78" s="1" t="str" cm="1">
        <f t="array" aca="1" ref="N78" ca="1">IF(G78="","",HOUR(INDIRECT(A78&amp;$N$2&amp;D78)))</f>
        <v/>
      </c>
      <c r="O78" s="1" t="str" cm="1">
        <f t="array" aca="1" ref="O78" ca="1">IF(G78="","",MINUTE(INDIRECT(A78&amp;$N$2&amp;D78)))</f>
        <v/>
      </c>
      <c r="P78" s="1" t="str">
        <f t="shared" ca="1" si="21"/>
        <v/>
      </c>
      <c r="Q78" s="1" t="str">
        <f t="shared" ca="1" si="22"/>
        <v/>
      </c>
      <c r="R78" s="1" t="str" cm="1">
        <f t="array" aca="1" ref="R78" ca="1">IF(G78="","",INDIRECT(A78&amp;B78&amp;D78))</f>
        <v/>
      </c>
      <c r="S78" s="1" t="str">
        <f t="shared" ca="1" si="23"/>
        <v/>
      </c>
      <c r="T78" s="1" t="str">
        <f t="shared" ca="1" si="24"/>
        <v/>
      </c>
      <c r="U78" s="1" t="str">
        <f t="shared" ca="1" si="25"/>
        <v/>
      </c>
      <c r="V78" s="1" t="str">
        <f t="shared" ca="1" si="26"/>
        <v/>
      </c>
      <c r="W78" s="1" t="str">
        <f t="shared" ca="1" si="27"/>
        <v/>
      </c>
      <c r="X78" s="1" t="str">
        <f t="shared" ca="1" si="28"/>
        <v/>
      </c>
    </row>
    <row r="79" spans="1:24">
      <c r="A79" t="s">
        <v>1041</v>
      </c>
      <c r="B79" t="str">
        <f>INDEX(予約枠報告様式!$73:$73,MATCH(CSVフォーマット!C79,予約枠報告様式!$74:$74,0))</f>
        <v>C</v>
      </c>
      <c r="C79">
        <f t="shared" si="29"/>
        <v>3</v>
      </c>
      <c r="D79">
        <f t="shared" si="15"/>
        <v>27</v>
      </c>
      <c r="E79" s="2" cm="1">
        <f t="array" aca="1" ref="E79" ca="1">INDIRECT(A79&amp;B79&amp;$E$3)</f>
        <v>44774</v>
      </c>
      <c r="F79" t="str" cm="1">
        <f t="array" aca="1" ref="F79" ca="1">IF(INDIRECT(A79&amp;B79&amp;$F$3)="公",参照!$L$2,参照!$L$3)</f>
        <v>医療機関受付</v>
      </c>
      <c r="G79" s="1" t="str" cm="1">
        <f t="array" aca="1" ref="G79" ca="1">IF(E79="","",IF(ISNUMBER(INDIRECT(A79&amp;B79&amp;D79)),431001,""))</f>
        <v/>
      </c>
      <c r="H79" s="1" t="str">
        <f t="shared" ca="1" si="16"/>
        <v/>
      </c>
      <c r="I79" s="1" t="str">
        <f ca="1">IF(G79="","",予約枠報告様式!H$3)</f>
        <v/>
      </c>
      <c r="J79" s="1" t="str">
        <f t="shared" ca="1" si="17"/>
        <v/>
      </c>
      <c r="K79" s="1" t="str">
        <f t="shared" ca="1" si="18"/>
        <v/>
      </c>
      <c r="L79" s="1" t="str">
        <f t="shared" ca="1" si="19"/>
        <v/>
      </c>
      <c r="M79" s="1" t="str">
        <f t="shared" ca="1" si="20"/>
        <v/>
      </c>
      <c r="N79" s="1" t="str" cm="1">
        <f t="array" aca="1" ref="N79" ca="1">IF(G79="","",HOUR(INDIRECT(A79&amp;$N$2&amp;D79)))</f>
        <v/>
      </c>
      <c r="O79" s="1" t="str" cm="1">
        <f t="array" aca="1" ref="O79" ca="1">IF(G79="","",MINUTE(INDIRECT(A79&amp;$N$2&amp;D79)))</f>
        <v/>
      </c>
      <c r="P79" s="1" t="str">
        <f t="shared" ca="1" si="21"/>
        <v/>
      </c>
      <c r="Q79" s="1" t="str">
        <f t="shared" ca="1" si="22"/>
        <v/>
      </c>
      <c r="R79" s="1" t="str" cm="1">
        <f t="array" aca="1" ref="R79" ca="1">IF(G79="","",INDIRECT(A79&amp;B79&amp;D79))</f>
        <v/>
      </c>
      <c r="S79" s="1" t="str">
        <f t="shared" ca="1" si="23"/>
        <v/>
      </c>
      <c r="T79" s="1" t="str">
        <f t="shared" ca="1" si="24"/>
        <v/>
      </c>
      <c r="U79" s="1" t="str">
        <f t="shared" ca="1" si="25"/>
        <v/>
      </c>
      <c r="V79" s="1" t="str">
        <f t="shared" ca="1" si="26"/>
        <v/>
      </c>
      <c r="W79" s="1" t="str">
        <f t="shared" ca="1" si="27"/>
        <v/>
      </c>
      <c r="X79" s="1" t="str">
        <f t="shared" ca="1" si="28"/>
        <v/>
      </c>
    </row>
    <row r="80" spans="1:24">
      <c r="A80" t="s">
        <v>1041</v>
      </c>
      <c r="B80" t="str">
        <f>INDEX(予約枠報告様式!$73:$73,MATCH(CSVフォーマット!C80,予約枠報告様式!$74:$74,0))</f>
        <v>C</v>
      </c>
      <c r="C80">
        <f t="shared" si="29"/>
        <v>3</v>
      </c>
      <c r="D80">
        <f t="shared" si="15"/>
        <v>28</v>
      </c>
      <c r="E80" s="2" cm="1">
        <f t="array" aca="1" ref="E80" ca="1">INDIRECT(A80&amp;B80&amp;$E$3)</f>
        <v>44774</v>
      </c>
      <c r="F80" t="str" cm="1">
        <f t="array" aca="1" ref="F80" ca="1">IF(INDIRECT(A80&amp;B80&amp;$F$3)="公",参照!$L$2,参照!$L$3)</f>
        <v>医療機関受付</v>
      </c>
      <c r="G80" s="1" t="str" cm="1">
        <f t="array" aca="1" ref="G80" ca="1">IF(E80="","",IF(ISNUMBER(INDIRECT(A80&amp;B80&amp;D80)),431001,""))</f>
        <v/>
      </c>
      <c r="H80" s="1" t="str">
        <f t="shared" ca="1" si="16"/>
        <v/>
      </c>
      <c r="I80" s="1" t="str">
        <f ca="1">IF(G80="","",予約枠報告様式!H$3)</f>
        <v/>
      </c>
      <c r="J80" s="1" t="str">
        <f t="shared" ca="1" si="17"/>
        <v/>
      </c>
      <c r="K80" s="1" t="str">
        <f t="shared" ca="1" si="18"/>
        <v/>
      </c>
      <c r="L80" s="1" t="str">
        <f t="shared" ca="1" si="19"/>
        <v/>
      </c>
      <c r="M80" s="1" t="str">
        <f t="shared" ca="1" si="20"/>
        <v/>
      </c>
      <c r="N80" s="1" t="str" cm="1">
        <f t="array" aca="1" ref="N80" ca="1">IF(G80="","",HOUR(INDIRECT(A80&amp;$N$2&amp;D80)))</f>
        <v/>
      </c>
      <c r="O80" s="1" t="str" cm="1">
        <f t="array" aca="1" ref="O80" ca="1">IF(G80="","",MINUTE(INDIRECT(A80&amp;$N$2&amp;D80)))</f>
        <v/>
      </c>
      <c r="P80" s="1" t="str">
        <f t="shared" ca="1" si="21"/>
        <v/>
      </c>
      <c r="Q80" s="1" t="str">
        <f t="shared" ca="1" si="22"/>
        <v/>
      </c>
      <c r="R80" s="1" t="str" cm="1">
        <f t="array" aca="1" ref="R80" ca="1">IF(G80="","",INDIRECT(A80&amp;B80&amp;D80))</f>
        <v/>
      </c>
      <c r="S80" s="1" t="str">
        <f t="shared" ca="1" si="23"/>
        <v/>
      </c>
      <c r="T80" s="1" t="str">
        <f t="shared" ca="1" si="24"/>
        <v/>
      </c>
      <c r="U80" s="1" t="str">
        <f t="shared" ca="1" si="25"/>
        <v/>
      </c>
      <c r="V80" s="1" t="str">
        <f t="shared" ca="1" si="26"/>
        <v/>
      </c>
      <c r="W80" s="1" t="str">
        <f t="shared" ca="1" si="27"/>
        <v/>
      </c>
      <c r="X80" s="1" t="str">
        <f t="shared" ca="1" si="28"/>
        <v/>
      </c>
    </row>
    <row r="81" spans="1:24">
      <c r="A81" t="s">
        <v>1041</v>
      </c>
      <c r="B81" t="str">
        <f>INDEX(予約枠報告様式!$73:$73,MATCH(CSVフォーマット!C81,予約枠報告様式!$74:$74,0))</f>
        <v>C</v>
      </c>
      <c r="C81">
        <f t="shared" si="29"/>
        <v>3</v>
      </c>
      <c r="D81">
        <f t="shared" si="15"/>
        <v>29</v>
      </c>
      <c r="E81" s="2" cm="1">
        <f t="array" aca="1" ref="E81" ca="1">INDIRECT(A81&amp;B81&amp;$E$3)</f>
        <v>44774</v>
      </c>
      <c r="F81" t="str" cm="1">
        <f t="array" aca="1" ref="F81" ca="1">IF(INDIRECT(A81&amp;B81&amp;$F$3)="公",参照!$L$2,参照!$L$3)</f>
        <v>医療機関受付</v>
      </c>
      <c r="G81" s="1" t="str" cm="1">
        <f t="array" aca="1" ref="G81" ca="1">IF(E81="","",IF(ISNUMBER(INDIRECT(A81&amp;B81&amp;D81)),431001,""))</f>
        <v/>
      </c>
      <c r="H81" s="1" t="str">
        <f t="shared" ca="1" si="16"/>
        <v/>
      </c>
      <c r="I81" s="1" t="str">
        <f ca="1">IF(G81="","",予約枠報告様式!H$3)</f>
        <v/>
      </c>
      <c r="J81" s="1" t="str">
        <f t="shared" ca="1" si="17"/>
        <v/>
      </c>
      <c r="K81" s="1" t="str">
        <f t="shared" ca="1" si="18"/>
        <v/>
      </c>
      <c r="L81" s="1" t="str">
        <f t="shared" ca="1" si="19"/>
        <v/>
      </c>
      <c r="M81" s="1" t="str">
        <f t="shared" ca="1" si="20"/>
        <v/>
      </c>
      <c r="N81" s="1" t="str" cm="1">
        <f t="array" aca="1" ref="N81" ca="1">IF(G81="","",HOUR(INDIRECT(A81&amp;$N$2&amp;D81)))</f>
        <v/>
      </c>
      <c r="O81" s="1" t="str" cm="1">
        <f t="array" aca="1" ref="O81" ca="1">IF(G81="","",MINUTE(INDIRECT(A81&amp;$N$2&amp;D81)))</f>
        <v/>
      </c>
      <c r="P81" s="1" t="str">
        <f t="shared" ca="1" si="21"/>
        <v/>
      </c>
      <c r="Q81" s="1" t="str">
        <f t="shared" ca="1" si="22"/>
        <v/>
      </c>
      <c r="R81" s="1" t="str" cm="1">
        <f t="array" aca="1" ref="R81" ca="1">IF(G81="","",INDIRECT(A81&amp;B81&amp;D81))</f>
        <v/>
      </c>
      <c r="S81" s="1" t="str">
        <f t="shared" ca="1" si="23"/>
        <v/>
      </c>
      <c r="T81" s="1" t="str">
        <f t="shared" ca="1" si="24"/>
        <v/>
      </c>
      <c r="U81" s="1" t="str">
        <f t="shared" ca="1" si="25"/>
        <v/>
      </c>
      <c r="V81" s="1" t="str">
        <f t="shared" ca="1" si="26"/>
        <v/>
      </c>
      <c r="W81" s="1" t="str">
        <f t="shared" ca="1" si="27"/>
        <v/>
      </c>
      <c r="X81" s="1" t="str">
        <f t="shared" ca="1" si="28"/>
        <v/>
      </c>
    </row>
    <row r="82" spans="1:24">
      <c r="A82" t="s">
        <v>1041</v>
      </c>
      <c r="B82" t="str">
        <f>INDEX(予約枠報告様式!$73:$73,MATCH(CSVフォーマット!C82,予約枠報告様式!$74:$74,0))</f>
        <v>C</v>
      </c>
      <c r="C82">
        <f t="shared" si="29"/>
        <v>3</v>
      </c>
      <c r="D82">
        <f t="shared" si="15"/>
        <v>30</v>
      </c>
      <c r="E82" s="2" cm="1">
        <f t="array" aca="1" ref="E82" ca="1">INDIRECT(A82&amp;B82&amp;$E$3)</f>
        <v>44774</v>
      </c>
      <c r="F82" t="str" cm="1">
        <f t="array" aca="1" ref="F82" ca="1">IF(INDIRECT(A82&amp;B82&amp;$F$3)="公",参照!$L$2,参照!$L$3)</f>
        <v>医療機関受付</v>
      </c>
      <c r="G82" s="1" t="str" cm="1">
        <f t="array" aca="1" ref="G82" ca="1">IF(E82="","",IF(ISNUMBER(INDIRECT(A82&amp;B82&amp;D82)),431001,""))</f>
        <v/>
      </c>
      <c r="H82" s="1" t="str">
        <f t="shared" ca="1" si="16"/>
        <v/>
      </c>
      <c r="I82" s="1" t="str">
        <f ca="1">IF(G82="","",予約枠報告様式!H$3)</f>
        <v/>
      </c>
      <c r="J82" s="1" t="str">
        <f t="shared" ca="1" si="17"/>
        <v/>
      </c>
      <c r="K82" s="1" t="str">
        <f t="shared" ca="1" si="18"/>
        <v/>
      </c>
      <c r="L82" s="1" t="str">
        <f t="shared" ca="1" si="19"/>
        <v/>
      </c>
      <c r="M82" s="1" t="str">
        <f t="shared" ca="1" si="20"/>
        <v/>
      </c>
      <c r="N82" s="1" t="str" cm="1">
        <f t="array" aca="1" ref="N82" ca="1">IF(G82="","",HOUR(INDIRECT(A82&amp;$N$2&amp;D82)))</f>
        <v/>
      </c>
      <c r="O82" s="1" t="str" cm="1">
        <f t="array" aca="1" ref="O82" ca="1">IF(G82="","",MINUTE(INDIRECT(A82&amp;$N$2&amp;D82)))</f>
        <v/>
      </c>
      <c r="P82" s="1" t="str">
        <f t="shared" ca="1" si="21"/>
        <v/>
      </c>
      <c r="Q82" s="1" t="str">
        <f t="shared" ca="1" si="22"/>
        <v/>
      </c>
      <c r="R82" s="1" t="str" cm="1">
        <f t="array" aca="1" ref="R82" ca="1">IF(G82="","",INDIRECT(A82&amp;B82&amp;D82))</f>
        <v/>
      </c>
      <c r="S82" s="1" t="str">
        <f t="shared" ca="1" si="23"/>
        <v/>
      </c>
      <c r="T82" s="1" t="str">
        <f t="shared" ca="1" si="24"/>
        <v/>
      </c>
      <c r="U82" s="1" t="str">
        <f t="shared" ca="1" si="25"/>
        <v/>
      </c>
      <c r="V82" s="1" t="str">
        <f t="shared" ca="1" si="26"/>
        <v/>
      </c>
      <c r="W82" s="1" t="str">
        <f t="shared" ca="1" si="27"/>
        <v/>
      </c>
      <c r="X82" s="1" t="str">
        <f t="shared" ca="1" si="28"/>
        <v/>
      </c>
    </row>
    <row r="83" spans="1:24">
      <c r="A83" t="s">
        <v>1041</v>
      </c>
      <c r="B83" t="str">
        <f>INDEX(予約枠報告様式!$73:$73,MATCH(CSVフォーマット!C83,予約枠報告様式!$74:$74,0))</f>
        <v>C</v>
      </c>
      <c r="C83">
        <f t="shared" si="29"/>
        <v>3</v>
      </c>
      <c r="D83">
        <f t="shared" si="15"/>
        <v>31</v>
      </c>
      <c r="E83" s="2" cm="1">
        <f t="array" aca="1" ref="E83" ca="1">INDIRECT(A83&amp;B83&amp;$E$3)</f>
        <v>44774</v>
      </c>
      <c r="F83" t="str" cm="1">
        <f t="array" aca="1" ref="F83" ca="1">IF(INDIRECT(A83&amp;B83&amp;$F$3)="公",参照!$L$2,参照!$L$3)</f>
        <v>医療機関受付</v>
      </c>
      <c r="G83" s="1" t="str" cm="1">
        <f t="array" aca="1" ref="G83" ca="1">IF(E83="","",IF(ISNUMBER(INDIRECT(A83&amp;B83&amp;D83)),431001,""))</f>
        <v/>
      </c>
      <c r="H83" s="1" t="str">
        <f t="shared" ca="1" si="16"/>
        <v/>
      </c>
      <c r="I83" s="1" t="str">
        <f ca="1">IF(G83="","",予約枠報告様式!H$3)</f>
        <v/>
      </c>
      <c r="J83" s="1" t="str">
        <f t="shared" ca="1" si="17"/>
        <v/>
      </c>
      <c r="K83" s="1" t="str">
        <f t="shared" ca="1" si="18"/>
        <v/>
      </c>
      <c r="L83" s="1" t="str">
        <f t="shared" ca="1" si="19"/>
        <v/>
      </c>
      <c r="M83" s="1" t="str">
        <f t="shared" ca="1" si="20"/>
        <v/>
      </c>
      <c r="N83" s="1" t="str" cm="1">
        <f t="array" aca="1" ref="N83" ca="1">IF(G83="","",HOUR(INDIRECT(A83&amp;$N$2&amp;D83)))</f>
        <v/>
      </c>
      <c r="O83" s="1" t="str" cm="1">
        <f t="array" aca="1" ref="O83" ca="1">IF(G83="","",MINUTE(INDIRECT(A83&amp;$N$2&amp;D83)))</f>
        <v/>
      </c>
      <c r="P83" s="1" t="str">
        <f t="shared" ca="1" si="21"/>
        <v/>
      </c>
      <c r="Q83" s="1" t="str">
        <f t="shared" ca="1" si="22"/>
        <v/>
      </c>
      <c r="R83" s="1" t="str" cm="1">
        <f t="array" aca="1" ref="R83" ca="1">IF(G83="","",INDIRECT(A83&amp;B83&amp;D83))</f>
        <v/>
      </c>
      <c r="S83" s="1" t="str">
        <f t="shared" ca="1" si="23"/>
        <v/>
      </c>
      <c r="T83" s="1" t="str">
        <f t="shared" ca="1" si="24"/>
        <v/>
      </c>
      <c r="U83" s="1" t="str">
        <f t="shared" ca="1" si="25"/>
        <v/>
      </c>
      <c r="V83" s="1" t="str">
        <f t="shared" ca="1" si="26"/>
        <v/>
      </c>
      <c r="W83" s="1" t="str">
        <f t="shared" ca="1" si="27"/>
        <v/>
      </c>
      <c r="X83" s="1" t="str">
        <f t="shared" ca="1" si="28"/>
        <v/>
      </c>
    </row>
    <row r="84" spans="1:24">
      <c r="A84" t="s">
        <v>1041</v>
      </c>
      <c r="B84" t="str">
        <f>INDEX(予約枠報告様式!$73:$73,MATCH(CSVフォーマット!C84,予約枠報告様式!$74:$74,0))</f>
        <v>C</v>
      </c>
      <c r="C84">
        <f t="shared" si="29"/>
        <v>3</v>
      </c>
      <c r="D84">
        <f t="shared" si="15"/>
        <v>32</v>
      </c>
      <c r="E84" s="2" cm="1">
        <f t="array" aca="1" ref="E84" ca="1">INDIRECT(A84&amp;B84&amp;$E$3)</f>
        <v>44774</v>
      </c>
      <c r="F84" t="str" cm="1">
        <f t="array" aca="1" ref="F84" ca="1">IF(INDIRECT(A84&amp;B84&amp;$F$3)="公",参照!$L$2,参照!$L$3)</f>
        <v>医療機関受付</v>
      </c>
      <c r="G84" s="1" t="str" cm="1">
        <f t="array" aca="1" ref="G84" ca="1">IF(E84="","",IF(ISNUMBER(INDIRECT(A84&amp;B84&amp;D84)),431001,""))</f>
        <v/>
      </c>
      <c r="H84" s="1" t="str">
        <f t="shared" ca="1" si="16"/>
        <v/>
      </c>
      <c r="I84" s="1" t="str">
        <f ca="1">IF(G84="","",予約枠報告様式!H$3)</f>
        <v/>
      </c>
      <c r="J84" s="1" t="str">
        <f t="shared" ca="1" si="17"/>
        <v/>
      </c>
      <c r="K84" s="1" t="str">
        <f t="shared" ca="1" si="18"/>
        <v/>
      </c>
      <c r="L84" s="1" t="str">
        <f t="shared" ca="1" si="19"/>
        <v/>
      </c>
      <c r="M84" s="1" t="str">
        <f t="shared" ca="1" si="20"/>
        <v/>
      </c>
      <c r="N84" s="1" t="str" cm="1">
        <f t="array" aca="1" ref="N84" ca="1">IF(G84="","",HOUR(INDIRECT(A84&amp;$N$2&amp;D84)))</f>
        <v/>
      </c>
      <c r="O84" s="1" t="str" cm="1">
        <f t="array" aca="1" ref="O84" ca="1">IF(G84="","",MINUTE(INDIRECT(A84&amp;$N$2&amp;D84)))</f>
        <v/>
      </c>
      <c r="P84" s="1" t="str">
        <f t="shared" ca="1" si="21"/>
        <v/>
      </c>
      <c r="Q84" s="1" t="str">
        <f t="shared" ca="1" si="22"/>
        <v/>
      </c>
      <c r="R84" s="1" t="str" cm="1">
        <f t="array" aca="1" ref="R84" ca="1">IF(G84="","",INDIRECT(A84&amp;B84&amp;D84))</f>
        <v/>
      </c>
      <c r="S84" s="1" t="str">
        <f t="shared" ca="1" si="23"/>
        <v/>
      </c>
      <c r="T84" s="1" t="str">
        <f t="shared" ca="1" si="24"/>
        <v/>
      </c>
      <c r="U84" s="1" t="str">
        <f t="shared" ca="1" si="25"/>
        <v/>
      </c>
      <c r="V84" s="1" t="str">
        <f t="shared" ca="1" si="26"/>
        <v/>
      </c>
      <c r="W84" s="1" t="str">
        <f t="shared" ca="1" si="27"/>
        <v/>
      </c>
      <c r="X84" s="1" t="str">
        <f t="shared" ca="1" si="28"/>
        <v/>
      </c>
    </row>
    <row r="85" spans="1:24">
      <c r="A85" t="s">
        <v>1041</v>
      </c>
      <c r="B85" t="str">
        <f>INDEX(予約枠報告様式!$73:$73,MATCH(CSVフォーマット!C85,予約枠報告様式!$74:$74,0))</f>
        <v>C</v>
      </c>
      <c r="C85">
        <f t="shared" si="29"/>
        <v>3</v>
      </c>
      <c r="D85">
        <f t="shared" si="15"/>
        <v>33</v>
      </c>
      <c r="E85" s="2" cm="1">
        <f t="array" aca="1" ref="E85" ca="1">INDIRECT(A85&amp;B85&amp;$E$3)</f>
        <v>44774</v>
      </c>
      <c r="F85" t="str" cm="1">
        <f t="array" aca="1" ref="F85" ca="1">IF(INDIRECT(A85&amp;B85&amp;$F$3)="公",参照!$L$2,参照!$L$3)</f>
        <v>医療機関受付</v>
      </c>
      <c r="G85" s="1" t="str" cm="1">
        <f t="array" aca="1" ref="G85" ca="1">IF(E85="","",IF(ISNUMBER(INDIRECT(A85&amp;B85&amp;D85)),431001,""))</f>
        <v/>
      </c>
      <c r="H85" s="1" t="str">
        <f t="shared" ca="1" si="16"/>
        <v/>
      </c>
      <c r="I85" s="1" t="str">
        <f ca="1">IF(G85="","",予約枠報告様式!H$3)</f>
        <v/>
      </c>
      <c r="J85" s="1" t="str">
        <f t="shared" ca="1" si="17"/>
        <v/>
      </c>
      <c r="K85" s="1" t="str">
        <f t="shared" ca="1" si="18"/>
        <v/>
      </c>
      <c r="L85" s="1" t="str">
        <f t="shared" ca="1" si="19"/>
        <v/>
      </c>
      <c r="M85" s="1" t="str">
        <f t="shared" ca="1" si="20"/>
        <v/>
      </c>
      <c r="N85" s="1" t="str" cm="1">
        <f t="array" aca="1" ref="N85" ca="1">IF(G85="","",HOUR(INDIRECT(A85&amp;$N$2&amp;D85)))</f>
        <v/>
      </c>
      <c r="O85" s="1" t="str" cm="1">
        <f t="array" aca="1" ref="O85" ca="1">IF(G85="","",MINUTE(INDIRECT(A85&amp;$N$2&amp;D85)))</f>
        <v/>
      </c>
      <c r="P85" s="1" t="str">
        <f t="shared" ca="1" si="21"/>
        <v/>
      </c>
      <c r="Q85" s="1" t="str">
        <f t="shared" ca="1" si="22"/>
        <v/>
      </c>
      <c r="R85" s="1" t="str" cm="1">
        <f t="array" aca="1" ref="R85" ca="1">IF(G85="","",INDIRECT(A85&amp;B85&amp;D85))</f>
        <v/>
      </c>
      <c r="S85" s="1" t="str">
        <f t="shared" ca="1" si="23"/>
        <v/>
      </c>
      <c r="T85" s="1" t="str">
        <f t="shared" ca="1" si="24"/>
        <v/>
      </c>
      <c r="U85" s="1" t="str">
        <f t="shared" ca="1" si="25"/>
        <v/>
      </c>
      <c r="V85" s="1" t="str">
        <f t="shared" ca="1" si="26"/>
        <v/>
      </c>
      <c r="W85" s="1" t="str">
        <f t="shared" ca="1" si="27"/>
        <v/>
      </c>
      <c r="X85" s="1" t="str">
        <f t="shared" ca="1" si="28"/>
        <v/>
      </c>
    </row>
    <row r="86" spans="1:24">
      <c r="A86" t="s">
        <v>1041</v>
      </c>
      <c r="B86" t="str">
        <f>INDEX(予約枠報告様式!$73:$73,MATCH(CSVフォーマット!C86,予約枠報告様式!$74:$74,0))</f>
        <v>C</v>
      </c>
      <c r="C86">
        <f t="shared" si="29"/>
        <v>3</v>
      </c>
      <c r="D86">
        <f t="shared" si="15"/>
        <v>34</v>
      </c>
      <c r="E86" s="2" cm="1">
        <f t="array" aca="1" ref="E86" ca="1">INDIRECT(A86&amp;B86&amp;$E$3)</f>
        <v>44774</v>
      </c>
      <c r="F86" t="str" cm="1">
        <f t="array" aca="1" ref="F86" ca="1">IF(INDIRECT(A86&amp;B86&amp;$F$3)="公",参照!$L$2,参照!$L$3)</f>
        <v>医療機関受付</v>
      </c>
      <c r="G86" s="1" t="str" cm="1">
        <f t="array" aca="1" ref="G86" ca="1">IF(E86="","",IF(ISNUMBER(INDIRECT(A86&amp;B86&amp;D86)),431001,""))</f>
        <v/>
      </c>
      <c r="H86" s="1" t="str">
        <f t="shared" ca="1" si="16"/>
        <v/>
      </c>
      <c r="I86" s="1" t="str">
        <f ca="1">IF(G86="","",予約枠報告様式!H$3)</f>
        <v/>
      </c>
      <c r="J86" s="1" t="str">
        <f t="shared" ca="1" si="17"/>
        <v/>
      </c>
      <c r="K86" s="1" t="str">
        <f t="shared" ca="1" si="18"/>
        <v/>
      </c>
      <c r="L86" s="1" t="str">
        <f t="shared" ca="1" si="19"/>
        <v/>
      </c>
      <c r="M86" s="1" t="str">
        <f t="shared" ca="1" si="20"/>
        <v/>
      </c>
      <c r="N86" s="1" t="str" cm="1">
        <f t="array" aca="1" ref="N86" ca="1">IF(G86="","",HOUR(INDIRECT(A86&amp;$N$2&amp;D86)))</f>
        <v/>
      </c>
      <c r="O86" s="1" t="str" cm="1">
        <f t="array" aca="1" ref="O86" ca="1">IF(G86="","",MINUTE(INDIRECT(A86&amp;$N$2&amp;D86)))</f>
        <v/>
      </c>
      <c r="P86" s="1" t="str">
        <f t="shared" ca="1" si="21"/>
        <v/>
      </c>
      <c r="Q86" s="1" t="str">
        <f t="shared" ca="1" si="22"/>
        <v/>
      </c>
      <c r="R86" s="1" t="str" cm="1">
        <f t="array" aca="1" ref="R86" ca="1">IF(G86="","",INDIRECT(A86&amp;B86&amp;D86))</f>
        <v/>
      </c>
      <c r="S86" s="1" t="str">
        <f t="shared" ca="1" si="23"/>
        <v/>
      </c>
      <c r="T86" s="1" t="str">
        <f t="shared" ca="1" si="24"/>
        <v/>
      </c>
      <c r="U86" s="1" t="str">
        <f t="shared" ca="1" si="25"/>
        <v/>
      </c>
      <c r="V86" s="1" t="str">
        <f t="shared" ca="1" si="26"/>
        <v/>
      </c>
      <c r="W86" s="1" t="str">
        <f t="shared" ca="1" si="27"/>
        <v/>
      </c>
      <c r="X86" s="1" t="str">
        <f t="shared" ca="1" si="28"/>
        <v/>
      </c>
    </row>
    <row r="87" spans="1:24">
      <c r="A87" t="s">
        <v>1041</v>
      </c>
      <c r="B87" t="str">
        <f>INDEX(予約枠報告様式!$73:$73,MATCH(CSVフォーマット!C87,予約枠報告様式!$74:$74,0))</f>
        <v>C</v>
      </c>
      <c r="C87">
        <f t="shared" si="29"/>
        <v>3</v>
      </c>
      <c r="D87">
        <f t="shared" si="15"/>
        <v>35</v>
      </c>
      <c r="E87" s="2" cm="1">
        <f t="array" aca="1" ref="E87" ca="1">INDIRECT(A87&amp;B87&amp;$E$3)</f>
        <v>44774</v>
      </c>
      <c r="F87" t="str" cm="1">
        <f t="array" aca="1" ref="F87" ca="1">IF(INDIRECT(A87&amp;B87&amp;$F$3)="公",参照!$L$2,参照!$L$3)</f>
        <v>医療機関受付</v>
      </c>
      <c r="G87" s="1" t="str" cm="1">
        <f t="array" aca="1" ref="G87" ca="1">IF(E87="","",IF(ISNUMBER(INDIRECT(A87&amp;B87&amp;D87)),431001,""))</f>
        <v/>
      </c>
      <c r="H87" s="1" t="str">
        <f t="shared" ca="1" si="16"/>
        <v/>
      </c>
      <c r="I87" s="1" t="str">
        <f ca="1">IF(G87="","",予約枠報告様式!H$3)</f>
        <v/>
      </c>
      <c r="J87" s="1" t="str">
        <f t="shared" ca="1" si="17"/>
        <v/>
      </c>
      <c r="K87" s="1" t="str">
        <f t="shared" ca="1" si="18"/>
        <v/>
      </c>
      <c r="L87" s="1" t="str">
        <f t="shared" ca="1" si="19"/>
        <v/>
      </c>
      <c r="M87" s="1" t="str">
        <f t="shared" ca="1" si="20"/>
        <v/>
      </c>
      <c r="N87" s="1" t="str" cm="1">
        <f t="array" aca="1" ref="N87" ca="1">IF(G87="","",HOUR(INDIRECT(A87&amp;$N$2&amp;D87)))</f>
        <v/>
      </c>
      <c r="O87" s="1" t="str" cm="1">
        <f t="array" aca="1" ref="O87" ca="1">IF(G87="","",MINUTE(INDIRECT(A87&amp;$N$2&amp;D87)))</f>
        <v/>
      </c>
      <c r="P87" s="1" t="str">
        <f t="shared" ca="1" si="21"/>
        <v/>
      </c>
      <c r="Q87" s="1" t="str">
        <f t="shared" ca="1" si="22"/>
        <v/>
      </c>
      <c r="R87" s="1" t="str" cm="1">
        <f t="array" aca="1" ref="R87" ca="1">IF(G87="","",INDIRECT(A87&amp;B87&amp;D87))</f>
        <v/>
      </c>
      <c r="S87" s="1" t="str">
        <f t="shared" ca="1" si="23"/>
        <v/>
      </c>
      <c r="T87" s="1" t="str">
        <f t="shared" ca="1" si="24"/>
        <v/>
      </c>
      <c r="U87" s="1" t="str">
        <f t="shared" ca="1" si="25"/>
        <v/>
      </c>
      <c r="V87" s="1" t="str">
        <f t="shared" ca="1" si="26"/>
        <v/>
      </c>
      <c r="W87" s="1" t="str">
        <f t="shared" ca="1" si="27"/>
        <v/>
      </c>
      <c r="X87" s="1" t="str">
        <f t="shared" ca="1" si="28"/>
        <v/>
      </c>
    </row>
    <row r="88" spans="1:24">
      <c r="A88" t="s">
        <v>1041</v>
      </c>
      <c r="B88" t="str">
        <f>INDEX(予約枠報告様式!$73:$73,MATCH(CSVフォーマット!C88,予約枠報告様式!$74:$74,0))</f>
        <v>C</v>
      </c>
      <c r="C88">
        <f t="shared" si="29"/>
        <v>3</v>
      </c>
      <c r="D88">
        <f t="shared" si="15"/>
        <v>36</v>
      </c>
      <c r="E88" s="2" cm="1">
        <f t="array" aca="1" ref="E88" ca="1">INDIRECT(A88&amp;B88&amp;$E$3)</f>
        <v>44774</v>
      </c>
      <c r="F88" t="str" cm="1">
        <f t="array" aca="1" ref="F88" ca="1">IF(INDIRECT(A88&amp;B88&amp;$F$3)="公",参照!$L$2,参照!$L$3)</f>
        <v>医療機関受付</v>
      </c>
      <c r="G88" s="1" t="str" cm="1">
        <f t="array" aca="1" ref="G88" ca="1">IF(E88="","",IF(ISNUMBER(INDIRECT(A88&amp;B88&amp;D88)),431001,""))</f>
        <v/>
      </c>
      <c r="H88" s="1" t="str">
        <f t="shared" ca="1" si="16"/>
        <v/>
      </c>
      <c r="I88" s="1" t="str">
        <f ca="1">IF(G88="","",予約枠報告様式!H$3)</f>
        <v/>
      </c>
      <c r="J88" s="1" t="str">
        <f t="shared" ca="1" si="17"/>
        <v/>
      </c>
      <c r="K88" s="1" t="str">
        <f t="shared" ca="1" si="18"/>
        <v/>
      </c>
      <c r="L88" s="1" t="str">
        <f t="shared" ca="1" si="19"/>
        <v/>
      </c>
      <c r="M88" s="1" t="str">
        <f t="shared" ca="1" si="20"/>
        <v/>
      </c>
      <c r="N88" s="1" t="str" cm="1">
        <f t="array" aca="1" ref="N88" ca="1">IF(G88="","",HOUR(INDIRECT(A88&amp;$N$2&amp;D88)))</f>
        <v/>
      </c>
      <c r="O88" s="1" t="str" cm="1">
        <f t="array" aca="1" ref="O88" ca="1">IF(G88="","",MINUTE(INDIRECT(A88&amp;$N$2&amp;D88)))</f>
        <v/>
      </c>
      <c r="P88" s="1" t="str">
        <f t="shared" ca="1" si="21"/>
        <v/>
      </c>
      <c r="Q88" s="1" t="str">
        <f t="shared" ca="1" si="22"/>
        <v/>
      </c>
      <c r="R88" s="1" t="str" cm="1">
        <f t="array" aca="1" ref="R88" ca="1">IF(G88="","",INDIRECT(A88&amp;B88&amp;D88))</f>
        <v/>
      </c>
      <c r="S88" s="1" t="str">
        <f t="shared" ca="1" si="23"/>
        <v/>
      </c>
      <c r="T88" s="1" t="str">
        <f t="shared" ca="1" si="24"/>
        <v/>
      </c>
      <c r="U88" s="1" t="str">
        <f t="shared" ca="1" si="25"/>
        <v/>
      </c>
      <c r="V88" s="1" t="str">
        <f t="shared" ca="1" si="26"/>
        <v/>
      </c>
      <c r="W88" s="1" t="str">
        <f t="shared" ca="1" si="27"/>
        <v/>
      </c>
      <c r="X88" s="1" t="str">
        <f t="shared" ca="1" si="28"/>
        <v/>
      </c>
    </row>
    <row r="89" spans="1:24">
      <c r="A89" t="s">
        <v>1041</v>
      </c>
      <c r="B89" t="str">
        <f>INDEX(予約枠報告様式!$73:$73,MATCH(CSVフォーマット!C89,予約枠報告様式!$74:$74,0))</f>
        <v>C</v>
      </c>
      <c r="C89">
        <f t="shared" si="29"/>
        <v>3</v>
      </c>
      <c r="D89">
        <f t="shared" si="15"/>
        <v>37</v>
      </c>
      <c r="E89" s="2" cm="1">
        <f t="array" aca="1" ref="E89" ca="1">INDIRECT(A89&amp;B89&amp;$E$3)</f>
        <v>44774</v>
      </c>
      <c r="F89" t="str" cm="1">
        <f t="array" aca="1" ref="F89" ca="1">IF(INDIRECT(A89&amp;B89&amp;$F$3)="公",参照!$L$2,参照!$L$3)</f>
        <v>医療機関受付</v>
      </c>
      <c r="G89" s="1" t="str" cm="1">
        <f t="array" aca="1" ref="G89" ca="1">IF(E89="","",IF(ISNUMBER(INDIRECT(A89&amp;B89&amp;D89)),431001,""))</f>
        <v/>
      </c>
      <c r="H89" s="1" t="str">
        <f t="shared" ca="1" si="16"/>
        <v/>
      </c>
      <c r="I89" s="1" t="str">
        <f ca="1">IF(G89="","",予約枠報告様式!H$3)</f>
        <v/>
      </c>
      <c r="J89" s="1" t="str">
        <f t="shared" ca="1" si="17"/>
        <v/>
      </c>
      <c r="K89" s="1" t="str">
        <f t="shared" ca="1" si="18"/>
        <v/>
      </c>
      <c r="L89" s="1" t="str">
        <f t="shared" ca="1" si="19"/>
        <v/>
      </c>
      <c r="M89" s="1" t="str">
        <f t="shared" ca="1" si="20"/>
        <v/>
      </c>
      <c r="N89" s="1" t="str" cm="1">
        <f t="array" aca="1" ref="N89" ca="1">IF(G89="","",HOUR(INDIRECT(A89&amp;$N$2&amp;D89)))</f>
        <v/>
      </c>
      <c r="O89" s="1" t="str" cm="1">
        <f t="array" aca="1" ref="O89" ca="1">IF(G89="","",MINUTE(INDIRECT(A89&amp;$N$2&amp;D89)))</f>
        <v/>
      </c>
      <c r="P89" s="1" t="str">
        <f t="shared" ca="1" si="21"/>
        <v/>
      </c>
      <c r="Q89" s="1" t="str">
        <f t="shared" ca="1" si="22"/>
        <v/>
      </c>
      <c r="R89" s="1" t="str" cm="1">
        <f t="array" aca="1" ref="R89" ca="1">IF(G89="","",INDIRECT(A89&amp;B89&amp;D89))</f>
        <v/>
      </c>
      <c r="S89" s="1" t="str">
        <f t="shared" ca="1" si="23"/>
        <v/>
      </c>
      <c r="T89" s="1" t="str">
        <f t="shared" ca="1" si="24"/>
        <v/>
      </c>
      <c r="U89" s="1" t="str">
        <f t="shared" ca="1" si="25"/>
        <v/>
      </c>
      <c r="V89" s="1" t="str">
        <f t="shared" ca="1" si="26"/>
        <v/>
      </c>
      <c r="W89" s="1" t="str">
        <f t="shared" ca="1" si="27"/>
        <v/>
      </c>
      <c r="X89" s="1" t="str">
        <f t="shared" ca="1" si="28"/>
        <v/>
      </c>
    </row>
    <row r="90" spans="1:24">
      <c r="A90" t="s">
        <v>1041</v>
      </c>
      <c r="B90" t="str">
        <f>INDEX(予約枠報告様式!$73:$73,MATCH(CSVフォーマット!C90,予約枠報告様式!$74:$74,0))</f>
        <v>C</v>
      </c>
      <c r="C90">
        <f t="shared" si="29"/>
        <v>3</v>
      </c>
      <c r="D90">
        <f t="shared" si="15"/>
        <v>38</v>
      </c>
      <c r="E90" s="2" cm="1">
        <f t="array" aca="1" ref="E90" ca="1">INDIRECT(A90&amp;B90&amp;$E$3)</f>
        <v>44774</v>
      </c>
      <c r="F90" t="str" cm="1">
        <f t="array" aca="1" ref="F90" ca="1">IF(INDIRECT(A90&amp;B90&amp;$F$3)="公",参照!$L$2,参照!$L$3)</f>
        <v>医療機関受付</v>
      </c>
      <c r="G90" s="1" t="str" cm="1">
        <f t="array" aca="1" ref="G90" ca="1">IF(E90="","",IF(ISNUMBER(INDIRECT(A90&amp;B90&amp;D90)),431001,""))</f>
        <v/>
      </c>
      <c r="H90" s="1" t="str">
        <f t="shared" ca="1" si="16"/>
        <v/>
      </c>
      <c r="I90" s="1" t="str">
        <f ca="1">IF(G90="","",予約枠報告様式!H$3)</f>
        <v/>
      </c>
      <c r="J90" s="1" t="str">
        <f t="shared" ca="1" si="17"/>
        <v/>
      </c>
      <c r="K90" s="1" t="str">
        <f t="shared" ca="1" si="18"/>
        <v/>
      </c>
      <c r="L90" s="1" t="str">
        <f t="shared" ca="1" si="19"/>
        <v/>
      </c>
      <c r="M90" s="1" t="str">
        <f t="shared" ca="1" si="20"/>
        <v/>
      </c>
      <c r="N90" s="1" t="str" cm="1">
        <f t="array" aca="1" ref="N90" ca="1">IF(G90="","",HOUR(INDIRECT(A90&amp;$N$2&amp;D90)))</f>
        <v/>
      </c>
      <c r="O90" s="1" t="str" cm="1">
        <f t="array" aca="1" ref="O90" ca="1">IF(G90="","",MINUTE(INDIRECT(A90&amp;$N$2&amp;D90)))</f>
        <v/>
      </c>
      <c r="P90" s="1" t="str">
        <f t="shared" ca="1" si="21"/>
        <v/>
      </c>
      <c r="Q90" s="1" t="str">
        <f t="shared" ca="1" si="22"/>
        <v/>
      </c>
      <c r="R90" s="1" t="str" cm="1">
        <f t="array" aca="1" ref="R90" ca="1">IF(G90="","",INDIRECT(A90&amp;B90&amp;D90))</f>
        <v/>
      </c>
      <c r="S90" s="1" t="str">
        <f t="shared" ca="1" si="23"/>
        <v/>
      </c>
      <c r="T90" s="1" t="str">
        <f t="shared" ca="1" si="24"/>
        <v/>
      </c>
      <c r="U90" s="1" t="str">
        <f t="shared" ca="1" si="25"/>
        <v/>
      </c>
      <c r="V90" s="1" t="str">
        <f t="shared" ca="1" si="26"/>
        <v/>
      </c>
      <c r="W90" s="1" t="str">
        <f t="shared" ca="1" si="27"/>
        <v/>
      </c>
      <c r="X90" s="1" t="str">
        <f t="shared" ca="1" si="28"/>
        <v/>
      </c>
    </row>
    <row r="91" spans="1:24">
      <c r="A91" t="s">
        <v>1041</v>
      </c>
      <c r="B91" t="str">
        <f>INDEX(予約枠報告様式!$73:$73,MATCH(CSVフォーマット!C91,予約枠報告様式!$74:$74,0))</f>
        <v>C</v>
      </c>
      <c r="C91">
        <f t="shared" si="29"/>
        <v>3</v>
      </c>
      <c r="D91">
        <f t="shared" si="15"/>
        <v>39</v>
      </c>
      <c r="E91" s="2" cm="1">
        <f t="array" aca="1" ref="E91" ca="1">INDIRECT(A91&amp;B91&amp;$E$3)</f>
        <v>44774</v>
      </c>
      <c r="F91" t="str" cm="1">
        <f t="array" aca="1" ref="F91" ca="1">IF(INDIRECT(A91&amp;B91&amp;$F$3)="公",参照!$L$2,参照!$L$3)</f>
        <v>医療機関受付</v>
      </c>
      <c r="G91" s="1" t="str" cm="1">
        <f t="array" aca="1" ref="G91" ca="1">IF(E91="","",IF(ISNUMBER(INDIRECT(A91&amp;B91&amp;D91)),431001,""))</f>
        <v/>
      </c>
      <c r="H91" s="1" t="str">
        <f t="shared" ca="1" si="16"/>
        <v/>
      </c>
      <c r="I91" s="1" t="str">
        <f ca="1">IF(G91="","",予約枠報告様式!H$3)</f>
        <v/>
      </c>
      <c r="J91" s="1" t="str">
        <f t="shared" ca="1" si="17"/>
        <v/>
      </c>
      <c r="K91" s="1" t="str">
        <f t="shared" ca="1" si="18"/>
        <v/>
      </c>
      <c r="L91" s="1" t="str">
        <f t="shared" ca="1" si="19"/>
        <v/>
      </c>
      <c r="M91" s="1" t="str">
        <f t="shared" ca="1" si="20"/>
        <v/>
      </c>
      <c r="N91" s="1" t="str" cm="1">
        <f t="array" aca="1" ref="N91" ca="1">IF(G91="","",HOUR(INDIRECT(A91&amp;$N$2&amp;D91)))</f>
        <v/>
      </c>
      <c r="O91" s="1" t="str" cm="1">
        <f t="array" aca="1" ref="O91" ca="1">IF(G91="","",MINUTE(INDIRECT(A91&amp;$N$2&amp;D91)))</f>
        <v/>
      </c>
      <c r="P91" s="1" t="str">
        <f t="shared" ca="1" si="21"/>
        <v/>
      </c>
      <c r="Q91" s="1" t="str">
        <f t="shared" ca="1" si="22"/>
        <v/>
      </c>
      <c r="R91" s="1" t="str" cm="1">
        <f t="array" aca="1" ref="R91" ca="1">IF(G91="","",INDIRECT(A91&amp;B91&amp;D91))</f>
        <v/>
      </c>
      <c r="S91" s="1" t="str">
        <f t="shared" ca="1" si="23"/>
        <v/>
      </c>
      <c r="T91" s="1" t="str">
        <f t="shared" ca="1" si="24"/>
        <v/>
      </c>
      <c r="U91" s="1" t="str">
        <f t="shared" ca="1" si="25"/>
        <v/>
      </c>
      <c r="V91" s="1" t="str">
        <f t="shared" ca="1" si="26"/>
        <v/>
      </c>
      <c r="W91" s="1" t="str">
        <f t="shared" ca="1" si="27"/>
        <v/>
      </c>
      <c r="X91" s="1" t="str">
        <f t="shared" ca="1" si="28"/>
        <v/>
      </c>
    </row>
    <row r="92" spans="1:24">
      <c r="A92" t="s">
        <v>1041</v>
      </c>
      <c r="B92" t="str">
        <f>INDEX(予約枠報告様式!$73:$73,MATCH(CSVフォーマット!C92,予約枠報告様式!$74:$74,0))</f>
        <v>C</v>
      </c>
      <c r="C92">
        <f t="shared" si="29"/>
        <v>3</v>
      </c>
      <c r="D92">
        <f t="shared" si="15"/>
        <v>40</v>
      </c>
      <c r="E92" s="2" cm="1">
        <f t="array" aca="1" ref="E92" ca="1">INDIRECT(A92&amp;B92&amp;$E$3)</f>
        <v>44774</v>
      </c>
      <c r="F92" t="str" cm="1">
        <f t="array" aca="1" ref="F92" ca="1">IF(INDIRECT(A92&amp;B92&amp;$F$3)="公",参照!$L$2,参照!$L$3)</f>
        <v>医療機関受付</v>
      </c>
      <c r="G92" s="1" t="str" cm="1">
        <f t="array" aca="1" ref="G92" ca="1">IF(E92="","",IF(ISNUMBER(INDIRECT(A92&amp;B92&amp;D92)),431001,""))</f>
        <v/>
      </c>
      <c r="H92" s="1" t="str">
        <f t="shared" ca="1" si="16"/>
        <v/>
      </c>
      <c r="I92" s="1" t="str">
        <f ca="1">IF(G92="","",予約枠報告様式!H$3)</f>
        <v/>
      </c>
      <c r="J92" s="1" t="str">
        <f t="shared" ca="1" si="17"/>
        <v/>
      </c>
      <c r="K92" s="1" t="str">
        <f t="shared" ca="1" si="18"/>
        <v/>
      </c>
      <c r="L92" s="1" t="str">
        <f t="shared" ca="1" si="19"/>
        <v/>
      </c>
      <c r="M92" s="1" t="str">
        <f t="shared" ca="1" si="20"/>
        <v/>
      </c>
      <c r="N92" s="1" t="str" cm="1">
        <f t="array" aca="1" ref="N92" ca="1">IF(G92="","",HOUR(INDIRECT(A92&amp;$N$2&amp;D92)))</f>
        <v/>
      </c>
      <c r="O92" s="1" t="str" cm="1">
        <f t="array" aca="1" ref="O92" ca="1">IF(G92="","",MINUTE(INDIRECT(A92&amp;$N$2&amp;D92)))</f>
        <v/>
      </c>
      <c r="P92" s="1" t="str">
        <f t="shared" ca="1" si="21"/>
        <v/>
      </c>
      <c r="Q92" s="1" t="str">
        <f t="shared" ca="1" si="22"/>
        <v/>
      </c>
      <c r="R92" s="1" t="str" cm="1">
        <f t="array" aca="1" ref="R92" ca="1">IF(G92="","",INDIRECT(A92&amp;B92&amp;D92))</f>
        <v/>
      </c>
      <c r="S92" s="1" t="str">
        <f t="shared" ca="1" si="23"/>
        <v/>
      </c>
      <c r="T92" s="1" t="str">
        <f t="shared" ca="1" si="24"/>
        <v/>
      </c>
      <c r="U92" s="1" t="str">
        <f t="shared" ca="1" si="25"/>
        <v/>
      </c>
      <c r="V92" s="1" t="str">
        <f t="shared" ca="1" si="26"/>
        <v/>
      </c>
      <c r="W92" s="1" t="str">
        <f t="shared" ca="1" si="27"/>
        <v/>
      </c>
      <c r="X92" s="1" t="str">
        <f t="shared" ca="1" si="28"/>
        <v/>
      </c>
    </row>
    <row r="93" spans="1:24">
      <c r="A93" t="s">
        <v>1041</v>
      </c>
      <c r="B93" t="str">
        <f>INDEX(予約枠報告様式!$73:$73,MATCH(CSVフォーマット!C93,予約枠報告様式!$74:$74,0))</f>
        <v>C</v>
      </c>
      <c r="C93">
        <f t="shared" si="29"/>
        <v>3</v>
      </c>
      <c r="D93">
        <f t="shared" si="15"/>
        <v>41</v>
      </c>
      <c r="E93" s="2" cm="1">
        <f t="array" aca="1" ref="E93" ca="1">INDIRECT(A93&amp;B93&amp;$E$3)</f>
        <v>44774</v>
      </c>
      <c r="F93" t="str" cm="1">
        <f t="array" aca="1" ref="F93" ca="1">IF(INDIRECT(A93&amp;B93&amp;$F$3)="公",参照!$L$2,参照!$L$3)</f>
        <v>医療機関受付</v>
      </c>
      <c r="G93" s="1" t="str" cm="1">
        <f t="array" aca="1" ref="G93" ca="1">IF(E93="","",IF(ISNUMBER(INDIRECT(A93&amp;B93&amp;D93)),431001,""))</f>
        <v/>
      </c>
      <c r="H93" s="1" t="str">
        <f t="shared" ca="1" si="16"/>
        <v/>
      </c>
      <c r="I93" s="1" t="str">
        <f ca="1">IF(G93="","",予約枠報告様式!H$3)</f>
        <v/>
      </c>
      <c r="J93" s="1" t="str">
        <f t="shared" ca="1" si="17"/>
        <v/>
      </c>
      <c r="K93" s="1" t="str">
        <f t="shared" ca="1" si="18"/>
        <v/>
      </c>
      <c r="L93" s="1" t="str">
        <f t="shared" ca="1" si="19"/>
        <v/>
      </c>
      <c r="M93" s="1" t="str">
        <f t="shared" ca="1" si="20"/>
        <v/>
      </c>
      <c r="N93" s="1" t="str" cm="1">
        <f t="array" aca="1" ref="N93" ca="1">IF(G93="","",HOUR(INDIRECT(A93&amp;$N$2&amp;D93)))</f>
        <v/>
      </c>
      <c r="O93" s="1" t="str" cm="1">
        <f t="array" aca="1" ref="O93" ca="1">IF(G93="","",MINUTE(INDIRECT(A93&amp;$N$2&amp;D93)))</f>
        <v/>
      </c>
      <c r="P93" s="1" t="str">
        <f t="shared" ca="1" si="21"/>
        <v/>
      </c>
      <c r="Q93" s="1" t="str">
        <f t="shared" ca="1" si="22"/>
        <v/>
      </c>
      <c r="R93" s="1" t="str" cm="1">
        <f t="array" aca="1" ref="R93" ca="1">IF(G93="","",INDIRECT(A93&amp;B93&amp;D93))</f>
        <v/>
      </c>
      <c r="S93" s="1" t="str">
        <f t="shared" ca="1" si="23"/>
        <v/>
      </c>
      <c r="T93" s="1" t="str">
        <f t="shared" ca="1" si="24"/>
        <v/>
      </c>
      <c r="U93" s="1" t="str">
        <f t="shared" ca="1" si="25"/>
        <v/>
      </c>
      <c r="V93" s="1" t="str">
        <f t="shared" ca="1" si="26"/>
        <v/>
      </c>
      <c r="W93" s="1" t="str">
        <f t="shared" ca="1" si="27"/>
        <v/>
      </c>
      <c r="X93" s="1" t="str">
        <f t="shared" ca="1" si="28"/>
        <v/>
      </c>
    </row>
    <row r="94" spans="1:24">
      <c r="A94" t="s">
        <v>1041</v>
      </c>
      <c r="B94" t="str">
        <f>INDEX(予約枠報告様式!$73:$73,MATCH(CSVフォーマット!C94,予約枠報告様式!$74:$74,0))</f>
        <v>C</v>
      </c>
      <c r="C94">
        <f t="shared" si="29"/>
        <v>3</v>
      </c>
      <c r="D94">
        <f t="shared" si="15"/>
        <v>42</v>
      </c>
      <c r="E94" s="2" cm="1">
        <f t="array" aca="1" ref="E94" ca="1">INDIRECT(A94&amp;B94&amp;$E$3)</f>
        <v>44774</v>
      </c>
      <c r="F94" t="str" cm="1">
        <f t="array" aca="1" ref="F94" ca="1">IF(INDIRECT(A94&amp;B94&amp;$F$3)="公",参照!$L$2,参照!$L$3)</f>
        <v>医療機関受付</v>
      </c>
      <c r="G94" s="1" t="str" cm="1">
        <f t="array" aca="1" ref="G94" ca="1">IF(E94="","",IF(ISNUMBER(INDIRECT(A94&amp;B94&amp;D94)),431001,""))</f>
        <v/>
      </c>
      <c r="H94" s="1" t="str">
        <f t="shared" ca="1" si="16"/>
        <v/>
      </c>
      <c r="I94" s="1" t="str">
        <f ca="1">IF(G94="","",予約枠報告様式!H$3)</f>
        <v/>
      </c>
      <c r="J94" s="1" t="str">
        <f t="shared" ca="1" si="17"/>
        <v/>
      </c>
      <c r="K94" s="1" t="str">
        <f t="shared" ca="1" si="18"/>
        <v/>
      </c>
      <c r="L94" s="1" t="str">
        <f t="shared" ca="1" si="19"/>
        <v/>
      </c>
      <c r="M94" s="1" t="str">
        <f t="shared" ca="1" si="20"/>
        <v/>
      </c>
      <c r="N94" s="1" t="str" cm="1">
        <f t="array" aca="1" ref="N94" ca="1">IF(G94="","",HOUR(INDIRECT(A94&amp;$N$2&amp;D94)))</f>
        <v/>
      </c>
      <c r="O94" s="1" t="str" cm="1">
        <f t="array" aca="1" ref="O94" ca="1">IF(G94="","",MINUTE(INDIRECT(A94&amp;$N$2&amp;D94)))</f>
        <v/>
      </c>
      <c r="P94" s="1" t="str">
        <f t="shared" ca="1" si="21"/>
        <v/>
      </c>
      <c r="Q94" s="1" t="str">
        <f t="shared" ca="1" si="22"/>
        <v/>
      </c>
      <c r="R94" s="1" t="str" cm="1">
        <f t="array" aca="1" ref="R94" ca="1">IF(G94="","",INDIRECT(A94&amp;B94&amp;D94))</f>
        <v/>
      </c>
      <c r="S94" s="1" t="str">
        <f t="shared" ca="1" si="23"/>
        <v/>
      </c>
      <c r="T94" s="1" t="str">
        <f t="shared" ca="1" si="24"/>
        <v/>
      </c>
      <c r="U94" s="1" t="str">
        <f t="shared" ca="1" si="25"/>
        <v/>
      </c>
      <c r="V94" s="1" t="str">
        <f t="shared" ca="1" si="26"/>
        <v/>
      </c>
      <c r="W94" s="1" t="str">
        <f t="shared" ca="1" si="27"/>
        <v/>
      </c>
      <c r="X94" s="1" t="str">
        <f t="shared" ca="1" si="28"/>
        <v/>
      </c>
    </row>
    <row r="95" spans="1:24">
      <c r="A95" t="s">
        <v>1041</v>
      </c>
      <c r="B95" t="str">
        <f>INDEX(予約枠報告様式!$73:$73,MATCH(CSVフォーマット!C95,予約枠報告様式!$74:$74,0))</f>
        <v>C</v>
      </c>
      <c r="C95">
        <f t="shared" si="29"/>
        <v>3</v>
      </c>
      <c r="D95">
        <f t="shared" si="15"/>
        <v>43</v>
      </c>
      <c r="E95" s="2" cm="1">
        <f t="array" aca="1" ref="E95" ca="1">INDIRECT(A95&amp;B95&amp;$E$3)</f>
        <v>44774</v>
      </c>
      <c r="F95" t="str" cm="1">
        <f t="array" aca="1" ref="F95" ca="1">IF(INDIRECT(A95&amp;B95&amp;$F$3)="公",参照!$L$2,参照!$L$3)</f>
        <v>医療機関受付</v>
      </c>
      <c r="G95" s="1" t="str" cm="1">
        <f t="array" aca="1" ref="G95" ca="1">IF(E95="","",IF(ISNUMBER(INDIRECT(A95&amp;B95&amp;D95)),431001,""))</f>
        <v/>
      </c>
      <c r="H95" s="1" t="str">
        <f t="shared" ca="1" si="16"/>
        <v/>
      </c>
      <c r="I95" s="1" t="str">
        <f ca="1">IF(G95="","",予約枠報告様式!H$3)</f>
        <v/>
      </c>
      <c r="J95" s="1" t="str">
        <f t="shared" ca="1" si="17"/>
        <v/>
      </c>
      <c r="K95" s="1" t="str">
        <f t="shared" ca="1" si="18"/>
        <v/>
      </c>
      <c r="L95" s="1" t="str">
        <f t="shared" ca="1" si="19"/>
        <v/>
      </c>
      <c r="M95" s="1" t="str">
        <f t="shared" ca="1" si="20"/>
        <v/>
      </c>
      <c r="N95" s="1" t="str" cm="1">
        <f t="array" aca="1" ref="N95" ca="1">IF(G95="","",HOUR(INDIRECT(A95&amp;$N$2&amp;D95)))</f>
        <v/>
      </c>
      <c r="O95" s="1" t="str" cm="1">
        <f t="array" aca="1" ref="O95" ca="1">IF(G95="","",MINUTE(INDIRECT(A95&amp;$N$2&amp;D95)))</f>
        <v/>
      </c>
      <c r="P95" s="1" t="str">
        <f t="shared" ca="1" si="21"/>
        <v/>
      </c>
      <c r="Q95" s="1" t="str">
        <f t="shared" ca="1" si="22"/>
        <v/>
      </c>
      <c r="R95" s="1" t="str" cm="1">
        <f t="array" aca="1" ref="R95" ca="1">IF(G95="","",INDIRECT(A95&amp;B95&amp;D95))</f>
        <v/>
      </c>
      <c r="S95" s="1" t="str">
        <f t="shared" ca="1" si="23"/>
        <v/>
      </c>
      <c r="T95" s="1" t="str">
        <f t="shared" ca="1" si="24"/>
        <v/>
      </c>
      <c r="U95" s="1" t="str">
        <f t="shared" ca="1" si="25"/>
        <v/>
      </c>
      <c r="V95" s="1" t="str">
        <f t="shared" ca="1" si="26"/>
        <v/>
      </c>
      <c r="W95" s="1" t="str">
        <f t="shared" ca="1" si="27"/>
        <v/>
      </c>
      <c r="X95" s="1" t="str">
        <f t="shared" ca="1" si="28"/>
        <v/>
      </c>
    </row>
    <row r="96" spans="1:24">
      <c r="A96" t="s">
        <v>1041</v>
      </c>
      <c r="B96" t="str">
        <f>INDEX(予約枠報告様式!$73:$73,MATCH(CSVフォーマット!C96,予約枠報告様式!$74:$74,0))</f>
        <v>C</v>
      </c>
      <c r="C96">
        <f t="shared" si="29"/>
        <v>3</v>
      </c>
      <c r="D96">
        <f t="shared" si="15"/>
        <v>44</v>
      </c>
      <c r="E96" s="2" cm="1">
        <f t="array" aca="1" ref="E96" ca="1">INDIRECT(A96&amp;B96&amp;$E$3)</f>
        <v>44774</v>
      </c>
      <c r="F96" t="str" cm="1">
        <f t="array" aca="1" ref="F96" ca="1">IF(INDIRECT(A96&amp;B96&amp;$F$3)="公",参照!$L$2,参照!$L$3)</f>
        <v>医療機関受付</v>
      </c>
      <c r="G96" s="1" t="str" cm="1">
        <f t="array" aca="1" ref="G96" ca="1">IF(E96="","",IF(ISNUMBER(INDIRECT(A96&amp;B96&amp;D96)),431001,""))</f>
        <v/>
      </c>
      <c r="H96" s="1" t="str">
        <f t="shared" ca="1" si="16"/>
        <v/>
      </c>
      <c r="I96" s="1" t="str">
        <f ca="1">IF(G96="","",予約枠報告様式!H$3)</f>
        <v/>
      </c>
      <c r="J96" s="1" t="str">
        <f t="shared" ca="1" si="17"/>
        <v/>
      </c>
      <c r="K96" s="1" t="str">
        <f t="shared" ca="1" si="18"/>
        <v/>
      </c>
      <c r="L96" s="1" t="str">
        <f t="shared" ca="1" si="19"/>
        <v/>
      </c>
      <c r="M96" s="1" t="str">
        <f t="shared" ca="1" si="20"/>
        <v/>
      </c>
      <c r="N96" s="1" t="str" cm="1">
        <f t="array" aca="1" ref="N96" ca="1">IF(G96="","",HOUR(INDIRECT(A96&amp;$N$2&amp;D96)))</f>
        <v/>
      </c>
      <c r="O96" s="1" t="str" cm="1">
        <f t="array" aca="1" ref="O96" ca="1">IF(G96="","",MINUTE(INDIRECT(A96&amp;$N$2&amp;D96)))</f>
        <v/>
      </c>
      <c r="P96" s="1" t="str">
        <f t="shared" ca="1" si="21"/>
        <v/>
      </c>
      <c r="Q96" s="1" t="str">
        <f t="shared" ca="1" si="22"/>
        <v/>
      </c>
      <c r="R96" s="1" t="str" cm="1">
        <f t="array" aca="1" ref="R96" ca="1">IF(G96="","",INDIRECT(A96&amp;B96&amp;D96))</f>
        <v/>
      </c>
      <c r="S96" s="1" t="str">
        <f t="shared" ca="1" si="23"/>
        <v/>
      </c>
      <c r="T96" s="1" t="str">
        <f t="shared" ca="1" si="24"/>
        <v/>
      </c>
      <c r="U96" s="1" t="str">
        <f t="shared" ca="1" si="25"/>
        <v/>
      </c>
      <c r="V96" s="1" t="str">
        <f t="shared" ca="1" si="26"/>
        <v/>
      </c>
      <c r="W96" s="1" t="str">
        <f t="shared" ca="1" si="27"/>
        <v/>
      </c>
      <c r="X96" s="1" t="str">
        <f t="shared" ca="1" si="28"/>
        <v/>
      </c>
    </row>
    <row r="97" spans="1:24">
      <c r="A97" t="s">
        <v>1041</v>
      </c>
      <c r="B97" t="str">
        <f>INDEX(予約枠報告様式!$73:$73,MATCH(CSVフォーマット!C97,予約枠報告様式!$74:$74,0))</f>
        <v>C</v>
      </c>
      <c r="C97">
        <f t="shared" si="29"/>
        <v>3</v>
      </c>
      <c r="D97">
        <f t="shared" si="15"/>
        <v>45</v>
      </c>
      <c r="E97" s="2" cm="1">
        <f t="array" aca="1" ref="E97" ca="1">INDIRECT(A97&amp;B97&amp;$E$3)</f>
        <v>44774</v>
      </c>
      <c r="F97" t="str" cm="1">
        <f t="array" aca="1" ref="F97" ca="1">IF(INDIRECT(A97&amp;B97&amp;$F$3)="公",参照!$L$2,参照!$L$3)</f>
        <v>医療機関受付</v>
      </c>
      <c r="G97" s="1" t="str" cm="1">
        <f t="array" aca="1" ref="G97" ca="1">IF(E97="","",IF(ISNUMBER(INDIRECT(A97&amp;B97&amp;D97)),431001,""))</f>
        <v/>
      </c>
      <c r="H97" s="1" t="str">
        <f t="shared" ca="1" si="16"/>
        <v/>
      </c>
      <c r="I97" s="1" t="str">
        <f ca="1">IF(G97="","",予約枠報告様式!H$3)</f>
        <v/>
      </c>
      <c r="J97" s="1" t="str">
        <f t="shared" ca="1" si="17"/>
        <v/>
      </c>
      <c r="K97" s="1" t="str">
        <f t="shared" ca="1" si="18"/>
        <v/>
      </c>
      <c r="L97" s="1" t="str">
        <f t="shared" ca="1" si="19"/>
        <v/>
      </c>
      <c r="M97" s="1" t="str">
        <f t="shared" ca="1" si="20"/>
        <v/>
      </c>
      <c r="N97" s="1" t="str" cm="1">
        <f t="array" aca="1" ref="N97" ca="1">IF(G97="","",HOUR(INDIRECT(A97&amp;$N$2&amp;D97)))</f>
        <v/>
      </c>
      <c r="O97" s="1" t="str" cm="1">
        <f t="array" aca="1" ref="O97" ca="1">IF(G97="","",MINUTE(INDIRECT(A97&amp;$N$2&amp;D97)))</f>
        <v/>
      </c>
      <c r="P97" s="1" t="str">
        <f t="shared" ca="1" si="21"/>
        <v/>
      </c>
      <c r="Q97" s="1" t="str">
        <f t="shared" ca="1" si="22"/>
        <v/>
      </c>
      <c r="R97" s="1" t="str" cm="1">
        <f t="array" aca="1" ref="R97" ca="1">IF(G97="","",INDIRECT(A97&amp;B97&amp;D97))</f>
        <v/>
      </c>
      <c r="S97" s="1" t="str">
        <f t="shared" ca="1" si="23"/>
        <v/>
      </c>
      <c r="T97" s="1" t="str">
        <f t="shared" ca="1" si="24"/>
        <v/>
      </c>
      <c r="U97" s="1" t="str">
        <f t="shared" ca="1" si="25"/>
        <v/>
      </c>
      <c r="V97" s="1" t="str">
        <f t="shared" ca="1" si="26"/>
        <v/>
      </c>
      <c r="W97" s="1" t="str">
        <f t="shared" ca="1" si="27"/>
        <v/>
      </c>
      <c r="X97" s="1" t="str">
        <f t="shared" ca="1" si="28"/>
        <v/>
      </c>
    </row>
    <row r="98" spans="1:24">
      <c r="A98" t="s">
        <v>1041</v>
      </c>
      <c r="B98" t="str">
        <f>INDEX(予約枠報告様式!$73:$73,MATCH(CSVフォーマット!C98,予約枠報告様式!$74:$74,0))</f>
        <v>C</v>
      </c>
      <c r="C98">
        <f t="shared" si="29"/>
        <v>3</v>
      </c>
      <c r="D98">
        <f t="shared" si="15"/>
        <v>46</v>
      </c>
      <c r="E98" s="2" cm="1">
        <f t="array" aca="1" ref="E98" ca="1">INDIRECT(A98&amp;B98&amp;$E$3)</f>
        <v>44774</v>
      </c>
      <c r="F98" t="str" cm="1">
        <f t="array" aca="1" ref="F98" ca="1">IF(INDIRECT(A98&amp;B98&amp;$F$3)="公",参照!$L$2,参照!$L$3)</f>
        <v>医療機関受付</v>
      </c>
      <c r="G98" s="1" t="str" cm="1">
        <f t="array" aca="1" ref="G98" ca="1">IF(E98="","",IF(ISNUMBER(INDIRECT(A98&amp;B98&amp;D98)),431001,""))</f>
        <v/>
      </c>
      <c r="H98" s="1" t="str">
        <f t="shared" ca="1" si="16"/>
        <v/>
      </c>
      <c r="I98" s="1" t="str">
        <f ca="1">IF(G98="","",予約枠報告様式!H$3)</f>
        <v/>
      </c>
      <c r="J98" s="1" t="str">
        <f t="shared" ca="1" si="17"/>
        <v/>
      </c>
      <c r="K98" s="1" t="str">
        <f t="shared" ca="1" si="18"/>
        <v/>
      </c>
      <c r="L98" s="1" t="str">
        <f t="shared" ca="1" si="19"/>
        <v/>
      </c>
      <c r="M98" s="1" t="str">
        <f t="shared" ca="1" si="20"/>
        <v/>
      </c>
      <c r="N98" s="1" t="str" cm="1">
        <f t="array" aca="1" ref="N98" ca="1">IF(G98="","",HOUR(INDIRECT(A98&amp;$N$2&amp;D98)))</f>
        <v/>
      </c>
      <c r="O98" s="1" t="str" cm="1">
        <f t="array" aca="1" ref="O98" ca="1">IF(G98="","",MINUTE(INDIRECT(A98&amp;$N$2&amp;D98)))</f>
        <v/>
      </c>
      <c r="P98" s="1" t="str">
        <f t="shared" ca="1" si="21"/>
        <v/>
      </c>
      <c r="Q98" s="1" t="str">
        <f t="shared" ca="1" si="22"/>
        <v/>
      </c>
      <c r="R98" s="1" t="str" cm="1">
        <f t="array" aca="1" ref="R98" ca="1">IF(G98="","",INDIRECT(A98&amp;B98&amp;D98))</f>
        <v/>
      </c>
      <c r="S98" s="1" t="str">
        <f t="shared" ca="1" si="23"/>
        <v/>
      </c>
      <c r="T98" s="1" t="str">
        <f t="shared" ca="1" si="24"/>
        <v/>
      </c>
      <c r="U98" s="1" t="str">
        <f t="shared" ca="1" si="25"/>
        <v/>
      </c>
      <c r="V98" s="1" t="str">
        <f t="shared" ca="1" si="26"/>
        <v/>
      </c>
      <c r="W98" s="1" t="str">
        <f t="shared" ca="1" si="27"/>
        <v/>
      </c>
      <c r="X98" s="1" t="str">
        <f t="shared" ca="1" si="28"/>
        <v/>
      </c>
    </row>
    <row r="99" spans="1:24">
      <c r="A99" t="s">
        <v>1041</v>
      </c>
      <c r="B99" t="str">
        <f>INDEX(予約枠報告様式!$73:$73,MATCH(CSVフォーマット!C99,予約枠報告様式!$74:$74,0))</f>
        <v>C</v>
      </c>
      <c r="C99">
        <f t="shared" si="29"/>
        <v>3</v>
      </c>
      <c r="D99">
        <f t="shared" si="15"/>
        <v>47</v>
      </c>
      <c r="E99" s="2" cm="1">
        <f t="array" aca="1" ref="E99" ca="1">INDIRECT(A99&amp;B99&amp;$E$3)</f>
        <v>44774</v>
      </c>
      <c r="F99" t="str" cm="1">
        <f t="array" aca="1" ref="F99" ca="1">IF(INDIRECT(A99&amp;B99&amp;$F$3)="公",参照!$L$2,参照!$L$3)</f>
        <v>医療機関受付</v>
      </c>
      <c r="G99" s="1" t="str" cm="1">
        <f t="array" aca="1" ref="G99" ca="1">IF(E99="","",IF(ISNUMBER(INDIRECT(A99&amp;B99&amp;D99)),431001,""))</f>
        <v/>
      </c>
      <c r="H99" s="1" t="str">
        <f t="shared" ca="1" si="16"/>
        <v/>
      </c>
      <c r="I99" s="1" t="str">
        <f ca="1">IF(G99="","",予約枠報告様式!H$3)</f>
        <v/>
      </c>
      <c r="J99" s="1" t="str">
        <f t="shared" ca="1" si="17"/>
        <v/>
      </c>
      <c r="K99" s="1" t="str">
        <f t="shared" ca="1" si="18"/>
        <v/>
      </c>
      <c r="L99" s="1" t="str">
        <f t="shared" ca="1" si="19"/>
        <v/>
      </c>
      <c r="M99" s="1" t="str">
        <f t="shared" ca="1" si="20"/>
        <v/>
      </c>
      <c r="N99" s="1" t="str" cm="1">
        <f t="array" aca="1" ref="N99" ca="1">IF(G99="","",HOUR(INDIRECT(A99&amp;$N$2&amp;D99)))</f>
        <v/>
      </c>
      <c r="O99" s="1" t="str" cm="1">
        <f t="array" aca="1" ref="O99" ca="1">IF(G99="","",MINUTE(INDIRECT(A99&amp;$N$2&amp;D99)))</f>
        <v/>
      </c>
      <c r="P99" s="1" t="str">
        <f t="shared" ca="1" si="21"/>
        <v/>
      </c>
      <c r="Q99" s="1" t="str">
        <f t="shared" ca="1" si="22"/>
        <v/>
      </c>
      <c r="R99" s="1" t="str" cm="1">
        <f t="array" aca="1" ref="R99" ca="1">IF(G99="","",INDIRECT(A99&amp;B99&amp;D99))</f>
        <v/>
      </c>
      <c r="S99" s="1" t="str">
        <f t="shared" ca="1" si="23"/>
        <v/>
      </c>
      <c r="T99" s="1" t="str">
        <f t="shared" ca="1" si="24"/>
        <v/>
      </c>
      <c r="U99" s="1" t="str">
        <f t="shared" ca="1" si="25"/>
        <v/>
      </c>
      <c r="V99" s="1" t="str">
        <f t="shared" ca="1" si="26"/>
        <v/>
      </c>
      <c r="W99" s="1" t="str">
        <f t="shared" ca="1" si="27"/>
        <v/>
      </c>
      <c r="X99" s="1" t="str">
        <f t="shared" ca="1" si="28"/>
        <v/>
      </c>
    </row>
    <row r="100" spans="1:24">
      <c r="A100" t="s">
        <v>1041</v>
      </c>
      <c r="B100" t="str">
        <f>INDEX(予約枠報告様式!$73:$73,MATCH(CSVフォーマット!C100,予約枠報告様式!$74:$74,0))</f>
        <v>C</v>
      </c>
      <c r="C100">
        <f t="shared" si="29"/>
        <v>3</v>
      </c>
      <c r="D100">
        <f t="shared" si="15"/>
        <v>48</v>
      </c>
      <c r="E100" s="2" cm="1">
        <f t="array" aca="1" ref="E100" ca="1">INDIRECT(A100&amp;B100&amp;$E$3)</f>
        <v>44774</v>
      </c>
      <c r="F100" t="str" cm="1">
        <f t="array" aca="1" ref="F100" ca="1">IF(INDIRECT(A100&amp;B100&amp;$F$3)="公",参照!$L$2,参照!$L$3)</f>
        <v>医療機関受付</v>
      </c>
      <c r="G100" s="1" t="str" cm="1">
        <f t="array" aca="1" ref="G100" ca="1">IF(E100="","",IF(ISNUMBER(INDIRECT(A100&amp;B100&amp;D100)),431001,""))</f>
        <v/>
      </c>
      <c r="H100" s="1" t="str">
        <f t="shared" ca="1" si="16"/>
        <v/>
      </c>
      <c r="I100" s="1" t="str">
        <f ca="1">IF(G100="","",予約枠報告様式!H$3)</f>
        <v/>
      </c>
      <c r="J100" s="1" t="str">
        <f t="shared" ca="1" si="17"/>
        <v/>
      </c>
      <c r="K100" s="1" t="str">
        <f t="shared" ca="1" si="18"/>
        <v/>
      </c>
      <c r="L100" s="1" t="str">
        <f t="shared" ca="1" si="19"/>
        <v/>
      </c>
      <c r="M100" s="1" t="str">
        <f t="shared" ca="1" si="20"/>
        <v/>
      </c>
      <c r="N100" s="1" t="str" cm="1">
        <f t="array" aca="1" ref="N100" ca="1">IF(G100="","",HOUR(INDIRECT(A100&amp;$N$2&amp;D100)))</f>
        <v/>
      </c>
      <c r="O100" s="1" t="str" cm="1">
        <f t="array" aca="1" ref="O100" ca="1">IF(G100="","",MINUTE(INDIRECT(A100&amp;$N$2&amp;D100)))</f>
        <v/>
      </c>
      <c r="P100" s="1" t="str">
        <f t="shared" ca="1" si="21"/>
        <v/>
      </c>
      <c r="Q100" s="1" t="str">
        <f t="shared" ca="1" si="22"/>
        <v/>
      </c>
      <c r="R100" s="1" t="str" cm="1">
        <f t="array" aca="1" ref="R100" ca="1">IF(G100="","",INDIRECT(A100&amp;B100&amp;D100))</f>
        <v/>
      </c>
      <c r="S100" s="1" t="str">
        <f t="shared" ca="1" si="23"/>
        <v/>
      </c>
      <c r="T100" s="1" t="str">
        <f t="shared" ca="1" si="24"/>
        <v/>
      </c>
      <c r="U100" s="1" t="str">
        <f t="shared" ca="1" si="25"/>
        <v/>
      </c>
      <c r="V100" s="1" t="str">
        <f t="shared" ca="1" si="26"/>
        <v/>
      </c>
      <c r="W100" s="1" t="str">
        <f t="shared" ca="1" si="27"/>
        <v/>
      </c>
      <c r="X100" s="1" t="str">
        <f t="shared" ca="1" si="28"/>
        <v/>
      </c>
    </row>
    <row r="101" spans="1:24">
      <c r="A101" t="s">
        <v>1041</v>
      </c>
      <c r="B101" t="str">
        <f>INDEX(予約枠報告様式!$73:$73,MATCH(CSVフォーマット!C101,予約枠報告様式!$74:$74,0))</f>
        <v>C</v>
      </c>
      <c r="C101">
        <f t="shared" si="29"/>
        <v>3</v>
      </c>
      <c r="D101">
        <f t="shared" si="15"/>
        <v>49</v>
      </c>
      <c r="E101" s="2" cm="1">
        <f t="array" aca="1" ref="E101" ca="1">INDIRECT(A101&amp;B101&amp;$E$3)</f>
        <v>44774</v>
      </c>
      <c r="F101" t="str" cm="1">
        <f t="array" aca="1" ref="F101" ca="1">IF(INDIRECT(A101&amp;B101&amp;$F$3)="公",参照!$L$2,参照!$L$3)</f>
        <v>医療機関受付</v>
      </c>
      <c r="G101" s="1" t="str" cm="1">
        <f t="array" aca="1" ref="G101" ca="1">IF(E101="","",IF(ISNUMBER(INDIRECT(A101&amp;B101&amp;D101)),431001,""))</f>
        <v/>
      </c>
      <c r="H101" s="1" t="str">
        <f t="shared" ca="1" si="16"/>
        <v/>
      </c>
      <c r="I101" s="1" t="str">
        <f ca="1">IF(G101="","",予約枠報告様式!H$3)</f>
        <v/>
      </c>
      <c r="J101" s="1" t="str">
        <f t="shared" ca="1" si="17"/>
        <v/>
      </c>
      <c r="K101" s="1" t="str">
        <f t="shared" ca="1" si="18"/>
        <v/>
      </c>
      <c r="L101" s="1" t="str">
        <f t="shared" ca="1" si="19"/>
        <v/>
      </c>
      <c r="M101" s="1" t="str">
        <f t="shared" ca="1" si="20"/>
        <v/>
      </c>
      <c r="N101" s="1" t="str" cm="1">
        <f t="array" aca="1" ref="N101" ca="1">IF(G101="","",HOUR(INDIRECT(A101&amp;$N$2&amp;D101)))</f>
        <v/>
      </c>
      <c r="O101" s="1" t="str" cm="1">
        <f t="array" aca="1" ref="O101" ca="1">IF(G101="","",MINUTE(INDIRECT(A101&amp;$N$2&amp;D101)))</f>
        <v/>
      </c>
      <c r="P101" s="1" t="str">
        <f t="shared" ca="1" si="21"/>
        <v/>
      </c>
      <c r="Q101" s="1" t="str">
        <f t="shared" ca="1" si="22"/>
        <v/>
      </c>
      <c r="R101" s="1" t="str" cm="1">
        <f t="array" aca="1" ref="R101" ca="1">IF(G101="","",INDIRECT(A101&amp;B101&amp;D101))</f>
        <v/>
      </c>
      <c r="S101" s="1" t="str">
        <f t="shared" ca="1" si="23"/>
        <v/>
      </c>
      <c r="T101" s="1" t="str">
        <f t="shared" ca="1" si="24"/>
        <v/>
      </c>
      <c r="U101" s="1" t="str">
        <f t="shared" ca="1" si="25"/>
        <v/>
      </c>
      <c r="V101" s="1" t="str">
        <f t="shared" ca="1" si="26"/>
        <v/>
      </c>
      <c r="W101" s="1" t="str">
        <f t="shared" ca="1" si="27"/>
        <v/>
      </c>
      <c r="X101" s="1" t="str">
        <f t="shared" ca="1" si="28"/>
        <v/>
      </c>
    </row>
    <row r="102" spans="1:24">
      <c r="A102" t="s">
        <v>1041</v>
      </c>
      <c r="B102" t="str">
        <f>INDEX(予約枠報告様式!$73:$73,MATCH(CSVフォーマット!C102,予約枠報告様式!$74:$74,0))</f>
        <v>C</v>
      </c>
      <c r="C102">
        <f t="shared" si="29"/>
        <v>3</v>
      </c>
      <c r="D102">
        <f t="shared" si="15"/>
        <v>50</v>
      </c>
      <c r="E102" s="2" cm="1">
        <f t="array" aca="1" ref="E102" ca="1">INDIRECT(A102&amp;B102&amp;$E$3)</f>
        <v>44774</v>
      </c>
      <c r="F102" t="str" cm="1">
        <f t="array" aca="1" ref="F102" ca="1">IF(INDIRECT(A102&amp;B102&amp;$F$3)="公",参照!$L$2,参照!$L$3)</f>
        <v>医療機関受付</v>
      </c>
      <c r="G102" s="1" t="str" cm="1">
        <f t="array" aca="1" ref="G102" ca="1">IF(E102="","",IF(ISNUMBER(INDIRECT(A102&amp;B102&amp;D102)),431001,""))</f>
        <v/>
      </c>
      <c r="H102" s="1" t="str">
        <f t="shared" ca="1" si="16"/>
        <v/>
      </c>
      <c r="I102" s="1" t="str">
        <f ca="1">IF(G102="","",予約枠報告様式!H$3)</f>
        <v/>
      </c>
      <c r="J102" s="1" t="str">
        <f t="shared" ca="1" si="17"/>
        <v/>
      </c>
      <c r="K102" s="1" t="str">
        <f t="shared" ca="1" si="18"/>
        <v/>
      </c>
      <c r="L102" s="1" t="str">
        <f t="shared" ca="1" si="19"/>
        <v/>
      </c>
      <c r="M102" s="1" t="str">
        <f t="shared" ca="1" si="20"/>
        <v/>
      </c>
      <c r="N102" s="1" t="str" cm="1">
        <f t="array" aca="1" ref="N102" ca="1">IF(G102="","",HOUR(INDIRECT(A102&amp;$N$2&amp;D102)))</f>
        <v/>
      </c>
      <c r="O102" s="1" t="str" cm="1">
        <f t="array" aca="1" ref="O102" ca="1">IF(G102="","",MINUTE(INDIRECT(A102&amp;$N$2&amp;D102)))</f>
        <v/>
      </c>
      <c r="P102" s="1" t="str">
        <f t="shared" ca="1" si="21"/>
        <v/>
      </c>
      <c r="Q102" s="1" t="str">
        <f t="shared" ca="1" si="22"/>
        <v/>
      </c>
      <c r="R102" s="1" t="str" cm="1">
        <f t="array" aca="1" ref="R102" ca="1">IF(G102="","",INDIRECT(A102&amp;B102&amp;D102))</f>
        <v/>
      </c>
      <c r="S102" s="1" t="str">
        <f t="shared" ca="1" si="23"/>
        <v/>
      </c>
      <c r="T102" s="1" t="str">
        <f t="shared" ca="1" si="24"/>
        <v/>
      </c>
      <c r="U102" s="1" t="str">
        <f t="shared" ca="1" si="25"/>
        <v/>
      </c>
      <c r="V102" s="1" t="str">
        <f t="shared" ca="1" si="26"/>
        <v/>
      </c>
      <c r="W102" s="1" t="str">
        <f t="shared" ca="1" si="27"/>
        <v/>
      </c>
      <c r="X102" s="1" t="str">
        <f t="shared" ca="1" si="28"/>
        <v/>
      </c>
    </row>
    <row r="103" spans="1:24">
      <c r="A103" t="s">
        <v>1041</v>
      </c>
      <c r="B103" t="str">
        <f>INDEX(予約枠報告様式!$73:$73,MATCH(CSVフォーマット!C103,予約枠報告様式!$74:$74,0))</f>
        <v>C</v>
      </c>
      <c r="C103">
        <f t="shared" si="29"/>
        <v>3</v>
      </c>
      <c r="D103">
        <f t="shared" si="15"/>
        <v>51</v>
      </c>
      <c r="E103" s="2" cm="1">
        <f t="array" aca="1" ref="E103" ca="1">INDIRECT(A103&amp;B103&amp;$E$3)</f>
        <v>44774</v>
      </c>
      <c r="F103" t="str" cm="1">
        <f t="array" aca="1" ref="F103" ca="1">IF(INDIRECT(A103&amp;B103&amp;$F$3)="公",参照!$L$2,参照!$L$3)</f>
        <v>医療機関受付</v>
      </c>
      <c r="G103" s="1" t="str" cm="1">
        <f t="array" aca="1" ref="G103" ca="1">IF(E103="","",IF(ISNUMBER(INDIRECT(A103&amp;B103&amp;D103)),431001,""))</f>
        <v/>
      </c>
      <c r="H103" s="1" t="str">
        <f t="shared" ca="1" si="16"/>
        <v/>
      </c>
      <c r="I103" s="1" t="str">
        <f ca="1">IF(G103="","",予約枠報告様式!H$3)</f>
        <v/>
      </c>
      <c r="J103" s="1" t="str">
        <f t="shared" ca="1" si="17"/>
        <v/>
      </c>
      <c r="K103" s="1" t="str">
        <f t="shared" ca="1" si="18"/>
        <v/>
      </c>
      <c r="L103" s="1" t="str">
        <f t="shared" ca="1" si="19"/>
        <v/>
      </c>
      <c r="M103" s="1" t="str">
        <f t="shared" ca="1" si="20"/>
        <v/>
      </c>
      <c r="N103" s="1" t="str" cm="1">
        <f t="array" aca="1" ref="N103" ca="1">IF(G103="","",HOUR(INDIRECT(A103&amp;$N$2&amp;D103)))</f>
        <v/>
      </c>
      <c r="O103" s="1" t="str" cm="1">
        <f t="array" aca="1" ref="O103" ca="1">IF(G103="","",MINUTE(INDIRECT(A103&amp;$N$2&amp;D103)))</f>
        <v/>
      </c>
      <c r="P103" s="1" t="str">
        <f t="shared" ca="1" si="21"/>
        <v/>
      </c>
      <c r="Q103" s="1" t="str">
        <f t="shared" ca="1" si="22"/>
        <v/>
      </c>
      <c r="R103" s="1" t="str" cm="1">
        <f t="array" aca="1" ref="R103" ca="1">IF(G103="","",INDIRECT(A103&amp;B103&amp;D103))</f>
        <v/>
      </c>
      <c r="S103" s="1" t="str">
        <f t="shared" ca="1" si="23"/>
        <v/>
      </c>
      <c r="T103" s="1" t="str">
        <f t="shared" ca="1" si="24"/>
        <v/>
      </c>
      <c r="U103" s="1" t="str">
        <f t="shared" ca="1" si="25"/>
        <v/>
      </c>
      <c r="V103" s="1" t="str">
        <f t="shared" ca="1" si="26"/>
        <v/>
      </c>
      <c r="W103" s="1" t="str">
        <f t="shared" ca="1" si="27"/>
        <v/>
      </c>
      <c r="X103" s="1" t="str">
        <f t="shared" ca="1" si="28"/>
        <v/>
      </c>
    </row>
    <row r="104" spans="1:24">
      <c r="A104" t="s">
        <v>1041</v>
      </c>
      <c r="B104" t="str">
        <f>INDEX(予約枠報告様式!$73:$73,MATCH(CSVフォーマット!C104,予約枠報告様式!$74:$74,0))</f>
        <v>C</v>
      </c>
      <c r="C104">
        <f t="shared" si="29"/>
        <v>3</v>
      </c>
      <c r="D104">
        <f t="shared" si="15"/>
        <v>52</v>
      </c>
      <c r="E104" s="2" cm="1">
        <f t="array" aca="1" ref="E104" ca="1">INDIRECT(A104&amp;B104&amp;$E$3)</f>
        <v>44774</v>
      </c>
      <c r="F104" t="str" cm="1">
        <f t="array" aca="1" ref="F104" ca="1">IF(INDIRECT(A104&amp;B104&amp;$F$3)="公",参照!$L$2,参照!$L$3)</f>
        <v>医療機関受付</v>
      </c>
      <c r="G104" s="1" t="str" cm="1">
        <f t="array" aca="1" ref="G104" ca="1">IF(E104="","",IF(ISNUMBER(INDIRECT(A104&amp;B104&amp;D104)),431001,""))</f>
        <v/>
      </c>
      <c r="H104" s="1" t="str">
        <f t="shared" ca="1" si="16"/>
        <v/>
      </c>
      <c r="I104" s="1" t="str">
        <f ca="1">IF(G104="","",予約枠報告様式!H$3)</f>
        <v/>
      </c>
      <c r="J104" s="1" t="str">
        <f t="shared" ca="1" si="17"/>
        <v/>
      </c>
      <c r="K104" s="1" t="str">
        <f t="shared" ca="1" si="18"/>
        <v/>
      </c>
      <c r="L104" s="1" t="str">
        <f t="shared" ca="1" si="19"/>
        <v/>
      </c>
      <c r="M104" s="1" t="str">
        <f t="shared" ca="1" si="20"/>
        <v/>
      </c>
      <c r="N104" s="1" t="str" cm="1">
        <f t="array" aca="1" ref="N104" ca="1">IF(G104="","",HOUR(INDIRECT(A104&amp;$N$2&amp;D104)))</f>
        <v/>
      </c>
      <c r="O104" s="1" t="str" cm="1">
        <f t="array" aca="1" ref="O104" ca="1">IF(G104="","",MINUTE(INDIRECT(A104&amp;$N$2&amp;D104)))</f>
        <v/>
      </c>
      <c r="P104" s="1" t="str">
        <f t="shared" ca="1" si="21"/>
        <v/>
      </c>
      <c r="Q104" s="1" t="str">
        <f t="shared" ca="1" si="22"/>
        <v/>
      </c>
      <c r="R104" s="1" t="str" cm="1">
        <f t="array" aca="1" ref="R104" ca="1">IF(G104="","",INDIRECT(A104&amp;B104&amp;D104))</f>
        <v/>
      </c>
      <c r="S104" s="1" t="str">
        <f t="shared" ca="1" si="23"/>
        <v/>
      </c>
      <c r="T104" s="1" t="str">
        <f t="shared" ca="1" si="24"/>
        <v/>
      </c>
      <c r="U104" s="1" t="str">
        <f t="shared" ca="1" si="25"/>
        <v/>
      </c>
      <c r="V104" s="1" t="str">
        <f t="shared" ca="1" si="26"/>
        <v/>
      </c>
      <c r="W104" s="1" t="str">
        <f t="shared" ca="1" si="27"/>
        <v/>
      </c>
      <c r="X104" s="1" t="str">
        <f t="shared" ca="1" si="28"/>
        <v/>
      </c>
    </row>
    <row r="105" spans="1:24">
      <c r="A105" t="s">
        <v>1041</v>
      </c>
      <c r="B105" t="str">
        <f>INDEX(予約枠報告様式!$73:$73,MATCH(CSVフォーマット!C105,予約枠報告様式!$74:$74,0))</f>
        <v>C</v>
      </c>
      <c r="C105">
        <f t="shared" si="29"/>
        <v>3</v>
      </c>
      <c r="D105">
        <f t="shared" si="15"/>
        <v>53</v>
      </c>
      <c r="E105" s="2" cm="1">
        <f t="array" aca="1" ref="E105" ca="1">INDIRECT(A105&amp;B105&amp;$E$3)</f>
        <v>44774</v>
      </c>
      <c r="F105" t="str" cm="1">
        <f t="array" aca="1" ref="F105" ca="1">IF(INDIRECT(A105&amp;B105&amp;$F$3)="公",参照!$L$2,参照!$L$3)</f>
        <v>医療機関受付</v>
      </c>
      <c r="G105" s="1" t="str" cm="1">
        <f t="array" aca="1" ref="G105" ca="1">IF(E105="","",IF(ISNUMBER(INDIRECT(A105&amp;B105&amp;D105)),431001,""))</f>
        <v/>
      </c>
      <c r="H105" s="1" t="str">
        <f t="shared" ca="1" si="16"/>
        <v/>
      </c>
      <c r="I105" s="1" t="str">
        <f ca="1">IF(G105="","",予約枠報告様式!H$3)</f>
        <v/>
      </c>
      <c r="J105" s="1" t="str">
        <f t="shared" ca="1" si="17"/>
        <v/>
      </c>
      <c r="K105" s="1" t="str">
        <f t="shared" ca="1" si="18"/>
        <v/>
      </c>
      <c r="L105" s="1" t="str">
        <f t="shared" ca="1" si="19"/>
        <v/>
      </c>
      <c r="M105" s="1" t="str">
        <f t="shared" ca="1" si="20"/>
        <v/>
      </c>
      <c r="N105" s="1" t="str" cm="1">
        <f t="array" aca="1" ref="N105" ca="1">IF(G105="","",HOUR(INDIRECT(A105&amp;$N$2&amp;D105)))</f>
        <v/>
      </c>
      <c r="O105" s="1" t="str" cm="1">
        <f t="array" aca="1" ref="O105" ca="1">IF(G105="","",MINUTE(INDIRECT(A105&amp;$N$2&amp;D105)))</f>
        <v/>
      </c>
      <c r="P105" s="1" t="str">
        <f t="shared" ca="1" si="21"/>
        <v/>
      </c>
      <c r="Q105" s="1" t="str">
        <f t="shared" ca="1" si="22"/>
        <v/>
      </c>
      <c r="R105" s="1" t="str" cm="1">
        <f t="array" aca="1" ref="R105" ca="1">IF(G105="","",INDIRECT(A105&amp;B105&amp;D105))</f>
        <v/>
      </c>
      <c r="S105" s="1" t="str">
        <f t="shared" ca="1" si="23"/>
        <v/>
      </c>
      <c r="T105" s="1" t="str">
        <f t="shared" ca="1" si="24"/>
        <v/>
      </c>
      <c r="U105" s="1" t="str">
        <f t="shared" ca="1" si="25"/>
        <v/>
      </c>
      <c r="V105" s="1" t="str">
        <f t="shared" ca="1" si="26"/>
        <v/>
      </c>
      <c r="W105" s="1" t="str">
        <f t="shared" ca="1" si="27"/>
        <v/>
      </c>
      <c r="X105" s="1" t="str">
        <f t="shared" ca="1" si="28"/>
        <v/>
      </c>
    </row>
    <row r="106" spans="1:24">
      <c r="A106" t="s">
        <v>1041</v>
      </c>
      <c r="B106" t="str">
        <f>INDEX(予約枠報告様式!$73:$73,MATCH(CSVフォーマット!C106,予約枠報告様式!$74:$74,0))</f>
        <v>C</v>
      </c>
      <c r="C106">
        <f t="shared" si="29"/>
        <v>3</v>
      </c>
      <c r="D106">
        <f t="shared" si="15"/>
        <v>54</v>
      </c>
      <c r="E106" s="2" cm="1">
        <f t="array" aca="1" ref="E106" ca="1">INDIRECT(A106&amp;B106&amp;$E$3)</f>
        <v>44774</v>
      </c>
      <c r="F106" t="str" cm="1">
        <f t="array" aca="1" ref="F106" ca="1">IF(INDIRECT(A106&amp;B106&amp;$F$3)="公",参照!$L$2,参照!$L$3)</f>
        <v>医療機関受付</v>
      </c>
      <c r="G106" s="1" t="str" cm="1">
        <f t="array" aca="1" ref="G106" ca="1">IF(E106="","",IF(ISNUMBER(INDIRECT(A106&amp;B106&amp;D106)),431001,""))</f>
        <v/>
      </c>
      <c r="H106" s="1" t="str">
        <f t="shared" ca="1" si="16"/>
        <v/>
      </c>
      <c r="I106" s="1" t="str">
        <f ca="1">IF(G106="","",予約枠報告様式!H$3)</f>
        <v/>
      </c>
      <c r="J106" s="1" t="str">
        <f t="shared" ca="1" si="17"/>
        <v/>
      </c>
      <c r="K106" s="1" t="str">
        <f t="shared" ca="1" si="18"/>
        <v/>
      </c>
      <c r="L106" s="1" t="str">
        <f t="shared" ca="1" si="19"/>
        <v/>
      </c>
      <c r="M106" s="1" t="str">
        <f t="shared" ca="1" si="20"/>
        <v/>
      </c>
      <c r="N106" s="1" t="str" cm="1">
        <f t="array" aca="1" ref="N106" ca="1">IF(G106="","",HOUR(INDIRECT(A106&amp;$N$2&amp;D106)))</f>
        <v/>
      </c>
      <c r="O106" s="1" t="str" cm="1">
        <f t="array" aca="1" ref="O106" ca="1">IF(G106="","",MINUTE(INDIRECT(A106&amp;$N$2&amp;D106)))</f>
        <v/>
      </c>
      <c r="P106" s="1" t="str">
        <f t="shared" ca="1" si="21"/>
        <v/>
      </c>
      <c r="Q106" s="1" t="str">
        <f t="shared" ca="1" si="22"/>
        <v/>
      </c>
      <c r="R106" s="1" t="str" cm="1">
        <f t="array" aca="1" ref="R106" ca="1">IF(G106="","",INDIRECT(A106&amp;B106&amp;D106))</f>
        <v/>
      </c>
      <c r="S106" s="1" t="str">
        <f t="shared" ca="1" si="23"/>
        <v/>
      </c>
      <c r="T106" s="1" t="str">
        <f t="shared" ca="1" si="24"/>
        <v/>
      </c>
      <c r="U106" s="1" t="str">
        <f t="shared" ca="1" si="25"/>
        <v/>
      </c>
      <c r="V106" s="1" t="str">
        <f t="shared" ca="1" si="26"/>
        <v/>
      </c>
      <c r="W106" s="1" t="str">
        <f t="shared" ca="1" si="27"/>
        <v/>
      </c>
      <c r="X106" s="1" t="str">
        <f t="shared" ca="1" si="28"/>
        <v/>
      </c>
    </row>
    <row r="107" spans="1:24">
      <c r="A107" t="s">
        <v>1041</v>
      </c>
      <c r="B107" t="str">
        <f>INDEX(予約枠報告様式!$73:$73,MATCH(CSVフォーマット!C107,予約枠報告様式!$74:$74,0))</f>
        <v>C</v>
      </c>
      <c r="C107">
        <f t="shared" si="29"/>
        <v>3</v>
      </c>
      <c r="D107">
        <f t="shared" si="15"/>
        <v>55</v>
      </c>
      <c r="E107" s="2" cm="1">
        <f t="array" aca="1" ref="E107" ca="1">INDIRECT(A107&amp;B107&amp;$E$3)</f>
        <v>44774</v>
      </c>
      <c r="F107" t="str" cm="1">
        <f t="array" aca="1" ref="F107" ca="1">IF(INDIRECT(A107&amp;B107&amp;$F$3)="公",参照!$L$2,参照!$L$3)</f>
        <v>医療機関受付</v>
      </c>
      <c r="G107" s="1" t="str" cm="1">
        <f t="array" aca="1" ref="G107" ca="1">IF(E107="","",IF(ISNUMBER(INDIRECT(A107&amp;B107&amp;D107)),431001,""))</f>
        <v/>
      </c>
      <c r="H107" s="1" t="str">
        <f t="shared" ca="1" si="16"/>
        <v/>
      </c>
      <c r="I107" s="1" t="str">
        <f ca="1">IF(G107="","",予約枠報告様式!H$3)</f>
        <v/>
      </c>
      <c r="J107" s="1" t="str">
        <f t="shared" ca="1" si="17"/>
        <v/>
      </c>
      <c r="K107" s="1" t="str">
        <f t="shared" ca="1" si="18"/>
        <v/>
      </c>
      <c r="L107" s="1" t="str">
        <f t="shared" ca="1" si="19"/>
        <v/>
      </c>
      <c r="M107" s="1" t="str">
        <f t="shared" ca="1" si="20"/>
        <v/>
      </c>
      <c r="N107" s="1" t="str" cm="1">
        <f t="array" aca="1" ref="N107" ca="1">IF(G107="","",HOUR(INDIRECT(A107&amp;$N$2&amp;D107)))</f>
        <v/>
      </c>
      <c r="O107" s="1" t="str" cm="1">
        <f t="array" aca="1" ref="O107" ca="1">IF(G107="","",MINUTE(INDIRECT(A107&amp;$N$2&amp;D107)))</f>
        <v/>
      </c>
      <c r="P107" s="1" t="str">
        <f t="shared" ca="1" si="21"/>
        <v/>
      </c>
      <c r="Q107" s="1" t="str">
        <f t="shared" ca="1" si="22"/>
        <v/>
      </c>
      <c r="R107" s="1" t="str" cm="1">
        <f t="array" aca="1" ref="R107" ca="1">IF(G107="","",INDIRECT(A107&amp;B107&amp;D107))</f>
        <v/>
      </c>
      <c r="S107" s="1" t="str">
        <f t="shared" ca="1" si="23"/>
        <v/>
      </c>
      <c r="T107" s="1" t="str">
        <f t="shared" ca="1" si="24"/>
        <v/>
      </c>
      <c r="U107" s="1" t="str">
        <f t="shared" ca="1" si="25"/>
        <v/>
      </c>
      <c r="V107" s="1" t="str">
        <f t="shared" ca="1" si="26"/>
        <v/>
      </c>
      <c r="W107" s="1" t="str">
        <f t="shared" ca="1" si="27"/>
        <v/>
      </c>
      <c r="X107" s="1" t="str">
        <f t="shared" ca="1" si="28"/>
        <v/>
      </c>
    </row>
    <row r="108" spans="1:24">
      <c r="A108" t="s">
        <v>1041</v>
      </c>
      <c r="B108" t="str">
        <f>INDEX(予約枠報告様式!$73:$73,MATCH(CSVフォーマット!C108,予約枠報告様式!$74:$74,0))</f>
        <v>C</v>
      </c>
      <c r="C108">
        <f t="shared" si="29"/>
        <v>3</v>
      </c>
      <c r="D108">
        <f t="shared" si="15"/>
        <v>56</v>
      </c>
      <c r="E108" s="2" cm="1">
        <f t="array" aca="1" ref="E108" ca="1">INDIRECT(A108&amp;B108&amp;$E$3)</f>
        <v>44774</v>
      </c>
      <c r="F108" t="str" cm="1">
        <f t="array" aca="1" ref="F108" ca="1">IF(INDIRECT(A108&amp;B108&amp;$F$3)="公",参照!$L$2,参照!$L$3)</f>
        <v>医療機関受付</v>
      </c>
      <c r="G108" s="1" t="str" cm="1">
        <f t="array" aca="1" ref="G108" ca="1">IF(E108="","",IF(ISNUMBER(INDIRECT(A108&amp;B108&amp;D108)),431001,""))</f>
        <v/>
      </c>
      <c r="H108" s="1" t="str">
        <f t="shared" ca="1" si="16"/>
        <v/>
      </c>
      <c r="I108" s="1" t="str">
        <f ca="1">IF(G108="","",予約枠報告様式!H$3)</f>
        <v/>
      </c>
      <c r="J108" s="1" t="str">
        <f t="shared" ca="1" si="17"/>
        <v/>
      </c>
      <c r="K108" s="1" t="str">
        <f t="shared" ca="1" si="18"/>
        <v/>
      </c>
      <c r="L108" s="1" t="str">
        <f t="shared" ca="1" si="19"/>
        <v/>
      </c>
      <c r="M108" s="1" t="str">
        <f t="shared" ca="1" si="20"/>
        <v/>
      </c>
      <c r="N108" s="1" t="str" cm="1">
        <f t="array" aca="1" ref="N108" ca="1">IF(G108="","",HOUR(INDIRECT(A108&amp;$N$2&amp;D108)))</f>
        <v/>
      </c>
      <c r="O108" s="1" t="str" cm="1">
        <f t="array" aca="1" ref="O108" ca="1">IF(G108="","",MINUTE(INDIRECT(A108&amp;$N$2&amp;D108)))</f>
        <v/>
      </c>
      <c r="P108" s="1" t="str">
        <f t="shared" ca="1" si="21"/>
        <v/>
      </c>
      <c r="Q108" s="1" t="str">
        <f t="shared" ca="1" si="22"/>
        <v/>
      </c>
      <c r="R108" s="1" t="str" cm="1">
        <f t="array" aca="1" ref="R108" ca="1">IF(G108="","",INDIRECT(A108&amp;B108&amp;D108))</f>
        <v/>
      </c>
      <c r="S108" s="1" t="str">
        <f t="shared" ca="1" si="23"/>
        <v/>
      </c>
      <c r="T108" s="1" t="str">
        <f t="shared" ca="1" si="24"/>
        <v/>
      </c>
      <c r="U108" s="1" t="str">
        <f t="shared" ca="1" si="25"/>
        <v/>
      </c>
      <c r="V108" s="1" t="str">
        <f t="shared" ca="1" si="26"/>
        <v/>
      </c>
      <c r="W108" s="1" t="str">
        <f t="shared" ca="1" si="27"/>
        <v/>
      </c>
      <c r="X108" s="1" t="str">
        <f t="shared" ca="1" si="28"/>
        <v/>
      </c>
    </row>
    <row r="109" spans="1:24">
      <c r="A109" t="s">
        <v>1041</v>
      </c>
      <c r="B109" t="str">
        <f>INDEX(予約枠報告様式!$73:$73,MATCH(CSVフォーマット!C109,予約枠報告様式!$74:$74,0))</f>
        <v>C</v>
      </c>
      <c r="C109">
        <f t="shared" si="29"/>
        <v>3</v>
      </c>
      <c r="D109">
        <f t="shared" si="15"/>
        <v>57</v>
      </c>
      <c r="E109" s="2" cm="1">
        <f t="array" aca="1" ref="E109" ca="1">INDIRECT(A109&amp;B109&amp;$E$3)</f>
        <v>44774</v>
      </c>
      <c r="F109" t="str" cm="1">
        <f t="array" aca="1" ref="F109" ca="1">IF(INDIRECT(A109&amp;B109&amp;$F$3)="公",参照!$L$2,参照!$L$3)</f>
        <v>医療機関受付</v>
      </c>
      <c r="G109" s="1" t="str" cm="1">
        <f t="array" aca="1" ref="G109" ca="1">IF(E109="","",IF(ISNUMBER(INDIRECT(A109&amp;B109&amp;D109)),431001,""))</f>
        <v/>
      </c>
      <c r="H109" s="1" t="str">
        <f t="shared" ca="1" si="16"/>
        <v/>
      </c>
      <c r="I109" s="1" t="str">
        <f ca="1">IF(G109="","",予約枠報告様式!H$3)</f>
        <v/>
      </c>
      <c r="J109" s="1" t="str">
        <f t="shared" ca="1" si="17"/>
        <v/>
      </c>
      <c r="K109" s="1" t="str">
        <f t="shared" ca="1" si="18"/>
        <v/>
      </c>
      <c r="L109" s="1" t="str">
        <f t="shared" ca="1" si="19"/>
        <v/>
      </c>
      <c r="M109" s="1" t="str">
        <f t="shared" ca="1" si="20"/>
        <v/>
      </c>
      <c r="N109" s="1" t="str" cm="1">
        <f t="array" aca="1" ref="N109" ca="1">IF(G109="","",HOUR(INDIRECT(A109&amp;$N$2&amp;D109)))</f>
        <v/>
      </c>
      <c r="O109" s="1" t="str" cm="1">
        <f t="array" aca="1" ref="O109" ca="1">IF(G109="","",MINUTE(INDIRECT(A109&amp;$N$2&amp;D109)))</f>
        <v/>
      </c>
      <c r="P109" s="1" t="str">
        <f t="shared" ca="1" si="21"/>
        <v/>
      </c>
      <c r="Q109" s="1" t="str">
        <f t="shared" ca="1" si="22"/>
        <v/>
      </c>
      <c r="R109" s="1" t="str" cm="1">
        <f t="array" aca="1" ref="R109" ca="1">IF(G109="","",INDIRECT(A109&amp;B109&amp;D109))</f>
        <v/>
      </c>
      <c r="S109" s="1" t="str">
        <f t="shared" ca="1" si="23"/>
        <v/>
      </c>
      <c r="T109" s="1" t="str">
        <f t="shared" ca="1" si="24"/>
        <v/>
      </c>
      <c r="U109" s="1" t="str">
        <f t="shared" ca="1" si="25"/>
        <v/>
      </c>
      <c r="V109" s="1" t="str">
        <f t="shared" ca="1" si="26"/>
        <v/>
      </c>
      <c r="W109" s="1" t="str">
        <f t="shared" ca="1" si="27"/>
        <v/>
      </c>
      <c r="X109" s="1" t="str">
        <f t="shared" ca="1" si="28"/>
        <v/>
      </c>
    </row>
    <row r="110" spans="1:24">
      <c r="A110" t="s">
        <v>1041</v>
      </c>
      <c r="B110" t="str">
        <f>INDEX(予約枠報告様式!$73:$73,MATCH(CSVフォーマット!C110,予約枠報告様式!$74:$74,0))</f>
        <v>C</v>
      </c>
      <c r="C110">
        <f t="shared" si="29"/>
        <v>3</v>
      </c>
      <c r="D110">
        <f t="shared" si="15"/>
        <v>58</v>
      </c>
      <c r="E110" s="2" cm="1">
        <f t="array" aca="1" ref="E110" ca="1">INDIRECT(A110&amp;B110&amp;$E$3)</f>
        <v>44774</v>
      </c>
      <c r="F110" t="str" cm="1">
        <f t="array" aca="1" ref="F110" ca="1">IF(INDIRECT(A110&amp;B110&amp;$F$3)="公",参照!$L$2,参照!$L$3)</f>
        <v>医療機関受付</v>
      </c>
      <c r="G110" s="1" t="str" cm="1">
        <f t="array" aca="1" ref="G110" ca="1">IF(E110="","",IF(ISNUMBER(INDIRECT(A110&amp;B110&amp;D110)),431001,""))</f>
        <v/>
      </c>
      <c r="H110" s="1" t="str">
        <f t="shared" ca="1" si="16"/>
        <v/>
      </c>
      <c r="I110" s="1" t="str">
        <f ca="1">IF(G110="","",予約枠報告様式!H$3)</f>
        <v/>
      </c>
      <c r="J110" s="1" t="str">
        <f t="shared" ca="1" si="17"/>
        <v/>
      </c>
      <c r="K110" s="1" t="str">
        <f t="shared" ca="1" si="18"/>
        <v/>
      </c>
      <c r="L110" s="1" t="str">
        <f t="shared" ca="1" si="19"/>
        <v/>
      </c>
      <c r="M110" s="1" t="str">
        <f t="shared" ca="1" si="20"/>
        <v/>
      </c>
      <c r="N110" s="1" t="str" cm="1">
        <f t="array" aca="1" ref="N110" ca="1">IF(G110="","",HOUR(INDIRECT(A110&amp;$N$2&amp;D110)))</f>
        <v/>
      </c>
      <c r="O110" s="1" t="str" cm="1">
        <f t="array" aca="1" ref="O110" ca="1">IF(G110="","",MINUTE(INDIRECT(A110&amp;$N$2&amp;D110)))</f>
        <v/>
      </c>
      <c r="P110" s="1" t="str">
        <f t="shared" ca="1" si="21"/>
        <v/>
      </c>
      <c r="Q110" s="1" t="str">
        <f t="shared" ca="1" si="22"/>
        <v/>
      </c>
      <c r="R110" s="1" t="str" cm="1">
        <f t="array" aca="1" ref="R110" ca="1">IF(G110="","",INDIRECT(A110&amp;B110&amp;D110))</f>
        <v/>
      </c>
      <c r="S110" s="1" t="str">
        <f t="shared" ca="1" si="23"/>
        <v/>
      </c>
      <c r="T110" s="1" t="str">
        <f t="shared" ca="1" si="24"/>
        <v/>
      </c>
      <c r="U110" s="1" t="str">
        <f t="shared" ca="1" si="25"/>
        <v/>
      </c>
      <c r="V110" s="1" t="str">
        <f t="shared" ca="1" si="26"/>
        <v/>
      </c>
      <c r="W110" s="1" t="str">
        <f t="shared" ca="1" si="27"/>
        <v/>
      </c>
      <c r="X110" s="1" t="str">
        <f t="shared" ca="1" si="28"/>
        <v/>
      </c>
    </row>
    <row r="111" spans="1:24">
      <c r="A111" t="s">
        <v>1041</v>
      </c>
      <c r="B111" t="str">
        <f>INDEX(予約枠報告様式!$73:$73,MATCH(CSVフォーマット!C111,予約枠報告様式!$74:$74,0))</f>
        <v>C</v>
      </c>
      <c r="C111">
        <f t="shared" si="29"/>
        <v>3</v>
      </c>
      <c r="D111">
        <f t="shared" si="15"/>
        <v>59</v>
      </c>
      <c r="E111" s="2" cm="1">
        <f t="array" aca="1" ref="E111" ca="1">INDIRECT(A111&amp;B111&amp;$E$3)</f>
        <v>44774</v>
      </c>
      <c r="F111" t="str" cm="1">
        <f t="array" aca="1" ref="F111" ca="1">IF(INDIRECT(A111&amp;B111&amp;$F$3)="公",参照!$L$2,参照!$L$3)</f>
        <v>医療機関受付</v>
      </c>
      <c r="G111" s="1" t="str" cm="1">
        <f t="array" aca="1" ref="G111" ca="1">IF(E111="","",IF(ISNUMBER(INDIRECT(A111&amp;B111&amp;D111)),431001,""))</f>
        <v/>
      </c>
      <c r="H111" s="1" t="str">
        <f t="shared" ca="1" si="16"/>
        <v/>
      </c>
      <c r="I111" s="1" t="str">
        <f ca="1">IF(G111="","",予約枠報告様式!H$3)</f>
        <v/>
      </c>
      <c r="J111" s="1" t="str">
        <f t="shared" ca="1" si="17"/>
        <v/>
      </c>
      <c r="K111" s="1" t="str">
        <f t="shared" ca="1" si="18"/>
        <v/>
      </c>
      <c r="L111" s="1" t="str">
        <f t="shared" ca="1" si="19"/>
        <v/>
      </c>
      <c r="M111" s="1" t="str">
        <f t="shared" ca="1" si="20"/>
        <v/>
      </c>
      <c r="N111" s="1" t="str" cm="1">
        <f t="array" aca="1" ref="N111" ca="1">IF(G111="","",HOUR(INDIRECT(A111&amp;$N$2&amp;D111)))</f>
        <v/>
      </c>
      <c r="O111" s="1" t="str" cm="1">
        <f t="array" aca="1" ref="O111" ca="1">IF(G111="","",MINUTE(INDIRECT(A111&amp;$N$2&amp;D111)))</f>
        <v/>
      </c>
      <c r="P111" s="1" t="str">
        <f t="shared" ca="1" si="21"/>
        <v/>
      </c>
      <c r="Q111" s="1" t="str">
        <f t="shared" ca="1" si="22"/>
        <v/>
      </c>
      <c r="R111" s="1" t="str" cm="1">
        <f t="array" aca="1" ref="R111" ca="1">IF(G111="","",INDIRECT(A111&amp;B111&amp;D111))</f>
        <v/>
      </c>
      <c r="S111" s="1" t="str">
        <f t="shared" ca="1" si="23"/>
        <v/>
      </c>
      <c r="T111" s="1" t="str">
        <f t="shared" ca="1" si="24"/>
        <v/>
      </c>
      <c r="U111" s="1" t="str">
        <f t="shared" ca="1" si="25"/>
        <v/>
      </c>
      <c r="V111" s="1" t="str">
        <f t="shared" ca="1" si="26"/>
        <v/>
      </c>
      <c r="W111" s="1" t="str">
        <f t="shared" ca="1" si="27"/>
        <v/>
      </c>
      <c r="X111" s="1" t="str">
        <f t="shared" ca="1" si="28"/>
        <v/>
      </c>
    </row>
    <row r="112" spans="1:24">
      <c r="A112" t="s">
        <v>1041</v>
      </c>
      <c r="B112" t="str">
        <f>INDEX(予約枠報告様式!$73:$73,MATCH(CSVフォーマット!C112,予約枠報告様式!$74:$74,0))</f>
        <v>C</v>
      </c>
      <c r="C112">
        <f t="shared" si="29"/>
        <v>3</v>
      </c>
      <c r="D112">
        <f t="shared" si="15"/>
        <v>60</v>
      </c>
      <c r="E112" s="2" cm="1">
        <f t="array" aca="1" ref="E112" ca="1">INDIRECT(A112&amp;B112&amp;$E$3)</f>
        <v>44774</v>
      </c>
      <c r="F112" t="str" cm="1">
        <f t="array" aca="1" ref="F112" ca="1">IF(INDIRECT(A112&amp;B112&amp;$F$3)="公",参照!$L$2,参照!$L$3)</f>
        <v>医療機関受付</v>
      </c>
      <c r="G112" s="1" t="str" cm="1">
        <f t="array" aca="1" ref="G112" ca="1">IF(E112="","",IF(ISNUMBER(INDIRECT(A112&amp;B112&amp;D112)),431001,""))</f>
        <v/>
      </c>
      <c r="H112" s="1" t="str">
        <f t="shared" ca="1" si="16"/>
        <v/>
      </c>
      <c r="I112" s="1" t="str">
        <f ca="1">IF(G112="","",予約枠報告様式!H$3)</f>
        <v/>
      </c>
      <c r="J112" s="1" t="str">
        <f t="shared" ca="1" si="17"/>
        <v/>
      </c>
      <c r="K112" s="1" t="str">
        <f t="shared" ca="1" si="18"/>
        <v/>
      </c>
      <c r="L112" s="1" t="str">
        <f t="shared" ca="1" si="19"/>
        <v/>
      </c>
      <c r="M112" s="1" t="str">
        <f t="shared" ca="1" si="20"/>
        <v/>
      </c>
      <c r="N112" s="1" t="str" cm="1">
        <f t="array" aca="1" ref="N112" ca="1">IF(G112="","",HOUR(INDIRECT(A112&amp;$N$2&amp;D112)))</f>
        <v/>
      </c>
      <c r="O112" s="1" t="str" cm="1">
        <f t="array" aca="1" ref="O112" ca="1">IF(G112="","",MINUTE(INDIRECT(A112&amp;$N$2&amp;D112)))</f>
        <v/>
      </c>
      <c r="P112" s="1" t="str">
        <f t="shared" ca="1" si="21"/>
        <v/>
      </c>
      <c r="Q112" s="1" t="str">
        <f t="shared" ca="1" si="22"/>
        <v/>
      </c>
      <c r="R112" s="1" t="str" cm="1">
        <f t="array" aca="1" ref="R112" ca="1">IF(G112="","",INDIRECT(A112&amp;B112&amp;D112))</f>
        <v/>
      </c>
      <c r="S112" s="1" t="str">
        <f t="shared" ca="1" si="23"/>
        <v/>
      </c>
      <c r="T112" s="1" t="str">
        <f t="shared" ca="1" si="24"/>
        <v/>
      </c>
      <c r="U112" s="1" t="str">
        <f t="shared" ca="1" si="25"/>
        <v/>
      </c>
      <c r="V112" s="1" t="str">
        <f t="shared" ca="1" si="26"/>
        <v/>
      </c>
      <c r="W112" s="1" t="str">
        <f t="shared" ca="1" si="27"/>
        <v/>
      </c>
      <c r="X112" s="1" t="str">
        <f t="shared" ca="1" si="28"/>
        <v/>
      </c>
    </row>
    <row r="113" spans="1:24">
      <c r="A113" t="s">
        <v>1041</v>
      </c>
      <c r="B113" t="str">
        <f>INDEX(予約枠報告様式!$73:$73,MATCH(CSVフォーマット!C113,予約枠報告様式!$74:$74,0))</f>
        <v>C</v>
      </c>
      <c r="C113">
        <f t="shared" si="29"/>
        <v>3</v>
      </c>
      <c r="D113">
        <f t="shared" si="15"/>
        <v>61</v>
      </c>
      <c r="E113" s="2" cm="1">
        <f t="array" aca="1" ref="E113" ca="1">INDIRECT(A113&amp;B113&amp;$E$3)</f>
        <v>44774</v>
      </c>
      <c r="F113" t="str" cm="1">
        <f t="array" aca="1" ref="F113" ca="1">IF(INDIRECT(A113&amp;B113&amp;$F$3)="公",参照!$L$2,参照!$L$3)</f>
        <v>医療機関受付</v>
      </c>
      <c r="G113" s="1" t="str" cm="1">
        <f t="array" aca="1" ref="G113" ca="1">IF(E113="","",IF(ISNUMBER(INDIRECT(A113&amp;B113&amp;D113)),431001,""))</f>
        <v/>
      </c>
      <c r="H113" s="1" t="str">
        <f t="shared" ca="1" si="16"/>
        <v/>
      </c>
      <c r="I113" s="1" t="str">
        <f ca="1">IF(G113="","",予約枠報告様式!H$3)</f>
        <v/>
      </c>
      <c r="J113" s="1" t="str">
        <f t="shared" ca="1" si="17"/>
        <v/>
      </c>
      <c r="K113" s="1" t="str">
        <f t="shared" ca="1" si="18"/>
        <v/>
      </c>
      <c r="L113" s="1" t="str">
        <f t="shared" ca="1" si="19"/>
        <v/>
      </c>
      <c r="M113" s="1" t="str">
        <f t="shared" ca="1" si="20"/>
        <v/>
      </c>
      <c r="N113" s="1" t="str" cm="1">
        <f t="array" aca="1" ref="N113" ca="1">IF(G113="","",HOUR(INDIRECT(A113&amp;$N$2&amp;D113)))</f>
        <v/>
      </c>
      <c r="O113" s="1" t="str" cm="1">
        <f t="array" aca="1" ref="O113" ca="1">IF(G113="","",MINUTE(INDIRECT(A113&amp;$N$2&amp;D113)))</f>
        <v/>
      </c>
      <c r="P113" s="1" t="str">
        <f t="shared" ca="1" si="21"/>
        <v/>
      </c>
      <c r="Q113" s="1" t="str">
        <f t="shared" ca="1" si="22"/>
        <v/>
      </c>
      <c r="R113" s="1" t="str" cm="1">
        <f t="array" aca="1" ref="R113" ca="1">IF(G113="","",INDIRECT(A113&amp;B113&amp;D113))</f>
        <v/>
      </c>
      <c r="S113" s="1" t="str">
        <f t="shared" ca="1" si="23"/>
        <v/>
      </c>
      <c r="T113" s="1" t="str">
        <f t="shared" ca="1" si="24"/>
        <v/>
      </c>
      <c r="U113" s="1" t="str">
        <f t="shared" ca="1" si="25"/>
        <v/>
      </c>
      <c r="V113" s="1" t="str">
        <f t="shared" ca="1" si="26"/>
        <v/>
      </c>
      <c r="W113" s="1" t="str">
        <f t="shared" ca="1" si="27"/>
        <v/>
      </c>
      <c r="X113" s="1" t="str">
        <f t="shared" ca="1" si="28"/>
        <v/>
      </c>
    </row>
    <row r="114" spans="1:24">
      <c r="A114" t="s">
        <v>1041</v>
      </c>
      <c r="B114" t="str">
        <f>INDEX(予約枠報告様式!$73:$73,MATCH(CSVフォーマット!C114,予約枠報告様式!$74:$74,0))</f>
        <v>C</v>
      </c>
      <c r="C114">
        <f t="shared" si="29"/>
        <v>3</v>
      </c>
      <c r="D114">
        <f t="shared" si="15"/>
        <v>62</v>
      </c>
      <c r="E114" s="2" cm="1">
        <f t="array" aca="1" ref="E114" ca="1">INDIRECT(A114&amp;B114&amp;$E$3)</f>
        <v>44774</v>
      </c>
      <c r="F114" t="str" cm="1">
        <f t="array" aca="1" ref="F114" ca="1">IF(INDIRECT(A114&amp;B114&amp;$F$3)="公",参照!$L$2,参照!$L$3)</f>
        <v>医療機関受付</v>
      </c>
      <c r="G114" s="1" t="str" cm="1">
        <f t="array" aca="1" ref="G114" ca="1">IF(E114="","",IF(ISNUMBER(INDIRECT(A114&amp;B114&amp;D114)),431001,""))</f>
        <v/>
      </c>
      <c r="H114" s="1" t="str">
        <f t="shared" ca="1" si="16"/>
        <v/>
      </c>
      <c r="I114" s="1" t="str">
        <f ca="1">IF(G114="","",予約枠報告様式!H$3)</f>
        <v/>
      </c>
      <c r="J114" s="1" t="str">
        <f t="shared" ca="1" si="17"/>
        <v/>
      </c>
      <c r="K114" s="1" t="str">
        <f t="shared" ca="1" si="18"/>
        <v/>
      </c>
      <c r="L114" s="1" t="str">
        <f t="shared" ca="1" si="19"/>
        <v/>
      </c>
      <c r="M114" s="1" t="str">
        <f t="shared" ca="1" si="20"/>
        <v/>
      </c>
      <c r="N114" s="1" t="str" cm="1">
        <f t="array" aca="1" ref="N114" ca="1">IF(G114="","",HOUR(INDIRECT(A114&amp;$N$2&amp;D114)))</f>
        <v/>
      </c>
      <c r="O114" s="1" t="str" cm="1">
        <f t="array" aca="1" ref="O114" ca="1">IF(G114="","",MINUTE(INDIRECT(A114&amp;$N$2&amp;D114)))</f>
        <v/>
      </c>
      <c r="P114" s="1" t="str">
        <f t="shared" ca="1" si="21"/>
        <v/>
      </c>
      <c r="Q114" s="1" t="str">
        <f t="shared" ca="1" si="22"/>
        <v/>
      </c>
      <c r="R114" s="1" t="str" cm="1">
        <f t="array" aca="1" ref="R114" ca="1">IF(G114="","",INDIRECT(A114&amp;B114&amp;D114))</f>
        <v/>
      </c>
      <c r="S114" s="1" t="str">
        <f t="shared" ca="1" si="23"/>
        <v/>
      </c>
      <c r="T114" s="1" t="str">
        <f t="shared" ca="1" si="24"/>
        <v/>
      </c>
      <c r="U114" s="1" t="str">
        <f t="shared" ca="1" si="25"/>
        <v/>
      </c>
      <c r="V114" s="1" t="str">
        <f t="shared" ca="1" si="26"/>
        <v/>
      </c>
      <c r="W114" s="1" t="str">
        <f t="shared" ca="1" si="27"/>
        <v/>
      </c>
      <c r="X114" s="1" t="str">
        <f t="shared" ca="1" si="28"/>
        <v/>
      </c>
    </row>
    <row r="115" spans="1:24">
      <c r="A115" t="s">
        <v>1041</v>
      </c>
      <c r="B115" t="str">
        <f>INDEX(予約枠報告様式!$73:$73,MATCH(CSVフォーマット!C115,予約枠報告様式!$74:$74,0))</f>
        <v>C</v>
      </c>
      <c r="C115">
        <f t="shared" si="29"/>
        <v>3</v>
      </c>
      <c r="D115">
        <f t="shared" si="15"/>
        <v>63</v>
      </c>
      <c r="E115" s="2" cm="1">
        <f t="array" aca="1" ref="E115" ca="1">INDIRECT(A115&amp;B115&amp;$E$3)</f>
        <v>44774</v>
      </c>
      <c r="F115" t="str" cm="1">
        <f t="array" aca="1" ref="F115" ca="1">IF(INDIRECT(A115&amp;B115&amp;$F$3)="公",参照!$L$2,参照!$L$3)</f>
        <v>医療機関受付</v>
      </c>
      <c r="G115" s="1" t="str" cm="1">
        <f t="array" aca="1" ref="G115" ca="1">IF(E115="","",IF(ISNUMBER(INDIRECT(A115&amp;B115&amp;D115)),431001,""))</f>
        <v/>
      </c>
      <c r="H115" s="1" t="str">
        <f t="shared" ca="1" si="16"/>
        <v/>
      </c>
      <c r="I115" s="1" t="str">
        <f ca="1">IF(G115="","",予約枠報告様式!H$3)</f>
        <v/>
      </c>
      <c r="J115" s="1" t="str">
        <f t="shared" ca="1" si="17"/>
        <v/>
      </c>
      <c r="K115" s="1" t="str">
        <f t="shared" ca="1" si="18"/>
        <v/>
      </c>
      <c r="L115" s="1" t="str">
        <f t="shared" ca="1" si="19"/>
        <v/>
      </c>
      <c r="M115" s="1" t="str">
        <f t="shared" ca="1" si="20"/>
        <v/>
      </c>
      <c r="N115" s="1" t="str" cm="1">
        <f t="array" aca="1" ref="N115" ca="1">IF(G115="","",HOUR(INDIRECT(A115&amp;$N$2&amp;D115)))</f>
        <v/>
      </c>
      <c r="O115" s="1" t="str" cm="1">
        <f t="array" aca="1" ref="O115" ca="1">IF(G115="","",MINUTE(INDIRECT(A115&amp;$N$2&amp;D115)))</f>
        <v/>
      </c>
      <c r="P115" s="1" t="str">
        <f t="shared" ca="1" si="21"/>
        <v/>
      </c>
      <c r="Q115" s="1" t="str">
        <f t="shared" ca="1" si="22"/>
        <v/>
      </c>
      <c r="R115" s="1" t="str" cm="1">
        <f t="array" aca="1" ref="R115" ca="1">IF(G115="","",INDIRECT(A115&amp;B115&amp;D115))</f>
        <v/>
      </c>
      <c r="S115" s="1" t="str">
        <f t="shared" ca="1" si="23"/>
        <v/>
      </c>
      <c r="T115" s="1" t="str">
        <f t="shared" ca="1" si="24"/>
        <v/>
      </c>
      <c r="U115" s="1" t="str">
        <f t="shared" ca="1" si="25"/>
        <v/>
      </c>
      <c r="V115" s="1" t="str">
        <f t="shared" ca="1" si="26"/>
        <v/>
      </c>
      <c r="W115" s="1" t="str">
        <f t="shared" ca="1" si="27"/>
        <v/>
      </c>
      <c r="X115" s="1" t="str">
        <f t="shared" ca="1" si="28"/>
        <v/>
      </c>
    </row>
    <row r="116" spans="1:24">
      <c r="A116" t="s">
        <v>1041</v>
      </c>
      <c r="B116" t="str">
        <f>INDEX(予約枠報告様式!$73:$73,MATCH(CSVフォーマット!C116,予約枠報告様式!$74:$74,0))</f>
        <v>C</v>
      </c>
      <c r="C116">
        <f t="shared" si="29"/>
        <v>3</v>
      </c>
      <c r="D116">
        <f t="shared" si="15"/>
        <v>64</v>
      </c>
      <c r="E116" s="2" cm="1">
        <f t="array" aca="1" ref="E116" ca="1">INDIRECT(A116&amp;B116&amp;$E$3)</f>
        <v>44774</v>
      </c>
      <c r="F116" t="str" cm="1">
        <f t="array" aca="1" ref="F116" ca="1">IF(INDIRECT(A116&amp;B116&amp;$F$3)="公",参照!$L$2,参照!$L$3)</f>
        <v>医療機関受付</v>
      </c>
      <c r="G116" s="1" t="str" cm="1">
        <f t="array" aca="1" ref="G116" ca="1">IF(E116="","",IF(ISNUMBER(INDIRECT(A116&amp;B116&amp;D116)),431001,""))</f>
        <v/>
      </c>
      <c r="H116" s="1" t="str">
        <f t="shared" ca="1" si="16"/>
        <v/>
      </c>
      <c r="I116" s="1" t="str">
        <f ca="1">IF(G116="","",予約枠報告様式!H$3)</f>
        <v/>
      </c>
      <c r="J116" s="1" t="str">
        <f t="shared" ca="1" si="17"/>
        <v/>
      </c>
      <c r="K116" s="1" t="str">
        <f t="shared" ca="1" si="18"/>
        <v/>
      </c>
      <c r="L116" s="1" t="str">
        <f t="shared" ca="1" si="19"/>
        <v/>
      </c>
      <c r="M116" s="1" t="str">
        <f t="shared" ca="1" si="20"/>
        <v/>
      </c>
      <c r="N116" s="1" t="str" cm="1">
        <f t="array" aca="1" ref="N116" ca="1">IF(G116="","",HOUR(INDIRECT(A116&amp;$N$2&amp;D116)))</f>
        <v/>
      </c>
      <c r="O116" s="1" t="str" cm="1">
        <f t="array" aca="1" ref="O116" ca="1">IF(G116="","",MINUTE(INDIRECT(A116&amp;$N$2&amp;D116)))</f>
        <v/>
      </c>
      <c r="P116" s="1" t="str">
        <f t="shared" ca="1" si="21"/>
        <v/>
      </c>
      <c r="Q116" s="1" t="str">
        <f t="shared" ca="1" si="22"/>
        <v/>
      </c>
      <c r="R116" s="1" t="str" cm="1">
        <f t="array" aca="1" ref="R116" ca="1">IF(G116="","",INDIRECT(A116&amp;B116&amp;D116))</f>
        <v/>
      </c>
      <c r="S116" s="1" t="str">
        <f t="shared" ca="1" si="23"/>
        <v/>
      </c>
      <c r="T116" s="1" t="str">
        <f t="shared" ca="1" si="24"/>
        <v/>
      </c>
      <c r="U116" s="1" t="str">
        <f t="shared" ca="1" si="25"/>
        <v/>
      </c>
      <c r="V116" s="1" t="str">
        <f t="shared" ca="1" si="26"/>
        <v/>
      </c>
      <c r="W116" s="1" t="str">
        <f t="shared" ca="1" si="27"/>
        <v/>
      </c>
      <c r="X116" s="1" t="str">
        <f t="shared" ca="1" si="28"/>
        <v/>
      </c>
    </row>
    <row r="117" spans="1:24">
      <c r="A117" t="s">
        <v>1041</v>
      </c>
      <c r="B117" t="str">
        <f>INDEX(予約枠報告様式!$73:$73,MATCH(CSVフォーマット!C117,予約枠報告様式!$74:$74,0))</f>
        <v>C</v>
      </c>
      <c r="C117">
        <f t="shared" si="29"/>
        <v>3</v>
      </c>
      <c r="D117">
        <f t="shared" si="15"/>
        <v>65</v>
      </c>
      <c r="E117" s="2" cm="1">
        <f t="array" aca="1" ref="E117" ca="1">INDIRECT(A117&amp;B117&amp;$E$3)</f>
        <v>44774</v>
      </c>
      <c r="F117" t="str" cm="1">
        <f t="array" aca="1" ref="F117" ca="1">IF(INDIRECT(A117&amp;B117&amp;$F$3)="公",参照!$L$2,参照!$L$3)</f>
        <v>医療機関受付</v>
      </c>
      <c r="G117" s="1" t="str" cm="1">
        <f t="array" aca="1" ref="G117" ca="1">IF(E117="","",IF(ISNUMBER(INDIRECT(A117&amp;B117&amp;D117)),431001,""))</f>
        <v/>
      </c>
      <c r="H117" s="1" t="str">
        <f t="shared" ca="1" si="16"/>
        <v/>
      </c>
      <c r="I117" s="1" t="str">
        <f ca="1">IF(G117="","",予約枠報告様式!H$3)</f>
        <v/>
      </c>
      <c r="J117" s="1" t="str">
        <f t="shared" ca="1" si="17"/>
        <v/>
      </c>
      <c r="K117" s="1" t="str">
        <f t="shared" ca="1" si="18"/>
        <v/>
      </c>
      <c r="L117" s="1" t="str">
        <f t="shared" ca="1" si="19"/>
        <v/>
      </c>
      <c r="M117" s="1" t="str">
        <f t="shared" ca="1" si="20"/>
        <v/>
      </c>
      <c r="N117" s="1" t="str" cm="1">
        <f t="array" aca="1" ref="N117" ca="1">IF(G117="","",HOUR(INDIRECT(A117&amp;$N$2&amp;D117)))</f>
        <v/>
      </c>
      <c r="O117" s="1" t="str" cm="1">
        <f t="array" aca="1" ref="O117" ca="1">IF(G117="","",MINUTE(INDIRECT(A117&amp;$N$2&amp;D117)))</f>
        <v/>
      </c>
      <c r="P117" s="1" t="str">
        <f t="shared" ca="1" si="21"/>
        <v/>
      </c>
      <c r="Q117" s="1" t="str">
        <f t="shared" ca="1" si="22"/>
        <v/>
      </c>
      <c r="R117" s="1" t="str" cm="1">
        <f t="array" aca="1" ref="R117" ca="1">IF(G117="","",INDIRECT(A117&amp;B117&amp;D117))</f>
        <v/>
      </c>
      <c r="S117" s="1" t="str">
        <f t="shared" ca="1" si="23"/>
        <v/>
      </c>
      <c r="T117" s="1" t="str">
        <f t="shared" ca="1" si="24"/>
        <v/>
      </c>
      <c r="U117" s="1" t="str">
        <f t="shared" ca="1" si="25"/>
        <v/>
      </c>
      <c r="V117" s="1" t="str">
        <f t="shared" ca="1" si="26"/>
        <v/>
      </c>
      <c r="W117" s="1" t="str">
        <f t="shared" ca="1" si="27"/>
        <v/>
      </c>
      <c r="X117" s="1" t="str">
        <f t="shared" ca="1" si="28"/>
        <v/>
      </c>
    </row>
    <row r="118" spans="1:24">
      <c r="A118" t="s">
        <v>1041</v>
      </c>
      <c r="B118" t="str">
        <f>INDEX(予約枠報告様式!$73:$73,MATCH(CSVフォーマット!C118,予約枠報告様式!$74:$74,0))</f>
        <v>C</v>
      </c>
      <c r="C118">
        <f t="shared" si="29"/>
        <v>3</v>
      </c>
      <c r="D118">
        <f t="shared" si="15"/>
        <v>66</v>
      </c>
      <c r="E118" s="2" cm="1">
        <f t="array" aca="1" ref="E118" ca="1">INDIRECT(A118&amp;B118&amp;$E$3)</f>
        <v>44774</v>
      </c>
      <c r="F118" t="str" cm="1">
        <f t="array" aca="1" ref="F118" ca="1">IF(INDIRECT(A118&amp;B118&amp;$F$3)="公",参照!$L$2,参照!$L$3)</f>
        <v>医療機関受付</v>
      </c>
      <c r="G118" s="1" t="str" cm="1">
        <f t="array" aca="1" ref="G118" ca="1">IF(E118="","",IF(ISNUMBER(INDIRECT(A118&amp;B118&amp;D118)),431001,""))</f>
        <v/>
      </c>
      <c r="H118" s="1" t="str">
        <f t="shared" ca="1" si="16"/>
        <v/>
      </c>
      <c r="I118" s="1" t="str">
        <f ca="1">IF(G118="","",予約枠報告様式!H$3)</f>
        <v/>
      </c>
      <c r="J118" s="1" t="str">
        <f t="shared" ca="1" si="17"/>
        <v/>
      </c>
      <c r="K118" s="1" t="str">
        <f t="shared" ca="1" si="18"/>
        <v/>
      </c>
      <c r="L118" s="1" t="str">
        <f t="shared" ca="1" si="19"/>
        <v/>
      </c>
      <c r="M118" s="1" t="str">
        <f t="shared" ca="1" si="20"/>
        <v/>
      </c>
      <c r="N118" s="1" t="str" cm="1">
        <f t="array" aca="1" ref="N118" ca="1">IF(G118="","",HOUR(INDIRECT(A118&amp;$N$2&amp;D118)))</f>
        <v/>
      </c>
      <c r="O118" s="1" t="str" cm="1">
        <f t="array" aca="1" ref="O118" ca="1">IF(G118="","",MINUTE(INDIRECT(A118&amp;$N$2&amp;D118)))</f>
        <v/>
      </c>
      <c r="P118" s="1" t="str">
        <f t="shared" ca="1" si="21"/>
        <v/>
      </c>
      <c r="Q118" s="1" t="str">
        <f t="shared" ca="1" si="22"/>
        <v/>
      </c>
      <c r="R118" s="1" t="str" cm="1">
        <f t="array" aca="1" ref="R118" ca="1">IF(G118="","",INDIRECT(A118&amp;B118&amp;D118))</f>
        <v/>
      </c>
      <c r="S118" s="1" t="str">
        <f t="shared" ca="1" si="23"/>
        <v/>
      </c>
      <c r="T118" s="1" t="str">
        <f t="shared" ca="1" si="24"/>
        <v/>
      </c>
      <c r="U118" s="1" t="str">
        <f t="shared" ca="1" si="25"/>
        <v/>
      </c>
      <c r="V118" s="1" t="str">
        <f t="shared" ca="1" si="26"/>
        <v/>
      </c>
      <c r="W118" s="1" t="str">
        <f t="shared" ca="1" si="27"/>
        <v/>
      </c>
      <c r="X118" s="1" t="str">
        <f t="shared" ca="1" si="28"/>
        <v/>
      </c>
    </row>
    <row r="119" spans="1:24">
      <c r="A119" t="s">
        <v>1041</v>
      </c>
      <c r="B119" t="str">
        <f>INDEX(予約枠報告様式!$73:$73,MATCH(CSVフォーマット!C119,予約枠報告様式!$74:$74,0))</f>
        <v>C</v>
      </c>
      <c r="C119">
        <f t="shared" si="29"/>
        <v>3</v>
      </c>
      <c r="D119">
        <f t="shared" si="15"/>
        <v>67</v>
      </c>
      <c r="E119" s="2" cm="1">
        <f t="array" aca="1" ref="E119" ca="1">INDIRECT(A119&amp;B119&amp;$E$3)</f>
        <v>44774</v>
      </c>
      <c r="F119" t="str" cm="1">
        <f t="array" aca="1" ref="F119" ca="1">IF(INDIRECT(A119&amp;B119&amp;$F$3)="公",参照!$L$2,参照!$L$3)</f>
        <v>医療機関受付</v>
      </c>
      <c r="G119" s="1" t="str" cm="1">
        <f t="array" aca="1" ref="G119" ca="1">IF(E119="","",IF(ISNUMBER(INDIRECT(A119&amp;B119&amp;D119)),431001,""))</f>
        <v/>
      </c>
      <c r="H119" s="1" t="str">
        <f t="shared" ca="1" si="16"/>
        <v/>
      </c>
      <c r="I119" s="1" t="str">
        <f ca="1">IF(G119="","",予約枠報告様式!H$3)</f>
        <v/>
      </c>
      <c r="J119" s="1" t="str">
        <f t="shared" ca="1" si="17"/>
        <v/>
      </c>
      <c r="K119" s="1" t="str">
        <f t="shared" ca="1" si="18"/>
        <v/>
      </c>
      <c r="L119" s="1" t="str">
        <f t="shared" ca="1" si="19"/>
        <v/>
      </c>
      <c r="M119" s="1" t="str">
        <f t="shared" ca="1" si="20"/>
        <v/>
      </c>
      <c r="N119" s="1" t="str" cm="1">
        <f t="array" aca="1" ref="N119" ca="1">IF(G119="","",HOUR(INDIRECT(A119&amp;$N$2&amp;D119)))</f>
        <v/>
      </c>
      <c r="O119" s="1" t="str" cm="1">
        <f t="array" aca="1" ref="O119" ca="1">IF(G119="","",MINUTE(INDIRECT(A119&amp;$N$2&amp;D119)))</f>
        <v/>
      </c>
      <c r="P119" s="1" t="str">
        <f t="shared" ca="1" si="21"/>
        <v/>
      </c>
      <c r="Q119" s="1" t="str">
        <f t="shared" ca="1" si="22"/>
        <v/>
      </c>
      <c r="R119" s="1" t="str" cm="1">
        <f t="array" aca="1" ref="R119" ca="1">IF(G119="","",INDIRECT(A119&amp;B119&amp;D119))</f>
        <v/>
      </c>
      <c r="S119" s="1" t="str">
        <f t="shared" ca="1" si="23"/>
        <v/>
      </c>
      <c r="T119" s="1" t="str">
        <f t="shared" ca="1" si="24"/>
        <v/>
      </c>
      <c r="U119" s="1" t="str">
        <f t="shared" ca="1" si="25"/>
        <v/>
      </c>
      <c r="V119" s="1" t="str">
        <f t="shared" ca="1" si="26"/>
        <v/>
      </c>
      <c r="W119" s="1" t="str">
        <f t="shared" ca="1" si="27"/>
        <v/>
      </c>
      <c r="X119" s="1" t="str">
        <f t="shared" ca="1" si="28"/>
        <v/>
      </c>
    </row>
    <row r="120" spans="1:24">
      <c r="A120" t="s">
        <v>1041</v>
      </c>
      <c r="B120" t="str">
        <f>INDEX(予約枠報告様式!$73:$73,MATCH(CSVフォーマット!C120,予約枠報告様式!$74:$74,0))</f>
        <v>C</v>
      </c>
      <c r="C120">
        <f t="shared" si="29"/>
        <v>3</v>
      </c>
      <c r="D120">
        <f t="shared" si="15"/>
        <v>68</v>
      </c>
      <c r="E120" s="2" cm="1">
        <f t="array" aca="1" ref="E120" ca="1">INDIRECT(A120&amp;B120&amp;$E$3)</f>
        <v>44774</v>
      </c>
      <c r="F120" t="str" cm="1">
        <f t="array" aca="1" ref="F120" ca="1">IF(INDIRECT(A120&amp;B120&amp;$F$3)="公",参照!$L$2,参照!$L$3)</f>
        <v>医療機関受付</v>
      </c>
      <c r="G120" s="1" t="str" cm="1">
        <f t="array" aca="1" ref="G120" ca="1">IF(E120="","",IF(ISNUMBER(INDIRECT(A120&amp;B120&amp;D120)),431001,""))</f>
        <v/>
      </c>
      <c r="H120" s="1" t="str">
        <f t="shared" ca="1" si="16"/>
        <v/>
      </c>
      <c r="I120" s="1" t="str">
        <f ca="1">IF(G120="","",予約枠報告様式!H$3)</f>
        <v/>
      </c>
      <c r="J120" s="1" t="str">
        <f t="shared" ca="1" si="17"/>
        <v/>
      </c>
      <c r="K120" s="1" t="str">
        <f t="shared" ca="1" si="18"/>
        <v/>
      </c>
      <c r="L120" s="1" t="str">
        <f t="shared" ca="1" si="19"/>
        <v/>
      </c>
      <c r="M120" s="1" t="str">
        <f t="shared" ca="1" si="20"/>
        <v/>
      </c>
      <c r="N120" s="1" t="str" cm="1">
        <f t="array" aca="1" ref="N120" ca="1">IF(G120="","",HOUR(INDIRECT(A120&amp;$N$2&amp;D120)))</f>
        <v/>
      </c>
      <c r="O120" s="1" t="str" cm="1">
        <f t="array" aca="1" ref="O120" ca="1">IF(G120="","",MINUTE(INDIRECT(A120&amp;$N$2&amp;D120)))</f>
        <v/>
      </c>
      <c r="P120" s="1" t="str">
        <f t="shared" ca="1" si="21"/>
        <v/>
      </c>
      <c r="Q120" s="1" t="str">
        <f t="shared" ca="1" si="22"/>
        <v/>
      </c>
      <c r="R120" s="1" t="str" cm="1">
        <f t="array" aca="1" ref="R120" ca="1">IF(G120="","",INDIRECT(A120&amp;B120&amp;D120))</f>
        <v/>
      </c>
      <c r="S120" s="1" t="str">
        <f t="shared" ca="1" si="23"/>
        <v/>
      </c>
      <c r="T120" s="1" t="str">
        <f t="shared" ca="1" si="24"/>
        <v/>
      </c>
      <c r="U120" s="1" t="str">
        <f t="shared" ca="1" si="25"/>
        <v/>
      </c>
      <c r="V120" s="1" t="str">
        <f t="shared" ca="1" si="26"/>
        <v/>
      </c>
      <c r="W120" s="1" t="str">
        <f t="shared" ca="1" si="27"/>
        <v/>
      </c>
      <c r="X120" s="1" t="str">
        <f t="shared" ca="1" si="28"/>
        <v/>
      </c>
    </row>
    <row r="121" spans="1:24">
      <c r="A121" t="s">
        <v>1041</v>
      </c>
      <c r="B121" t="str">
        <f>INDEX(予約枠報告様式!$73:$73,MATCH(CSVフォーマット!C121,予約枠報告様式!$74:$74,0))</f>
        <v>C</v>
      </c>
      <c r="C121">
        <f t="shared" si="29"/>
        <v>3</v>
      </c>
      <c r="D121">
        <f t="shared" si="15"/>
        <v>69</v>
      </c>
      <c r="E121" s="2" cm="1">
        <f t="array" aca="1" ref="E121" ca="1">INDIRECT(A121&amp;B121&amp;$E$3)</f>
        <v>44774</v>
      </c>
      <c r="F121" t="str" cm="1">
        <f t="array" aca="1" ref="F121" ca="1">IF(INDIRECT(A121&amp;B121&amp;$F$3)="公",参照!$L$2,参照!$L$3)</f>
        <v>医療機関受付</v>
      </c>
      <c r="G121" s="1" t="str" cm="1">
        <f t="array" aca="1" ref="G121" ca="1">IF(E121="","",IF(ISNUMBER(INDIRECT(A121&amp;B121&amp;D121)),431001,""))</f>
        <v/>
      </c>
      <c r="H121" s="1" t="str">
        <f t="shared" ca="1" si="16"/>
        <v/>
      </c>
      <c r="I121" s="1" t="str">
        <f ca="1">IF(G121="","",予約枠報告様式!H$3)</f>
        <v/>
      </c>
      <c r="J121" s="1" t="str">
        <f t="shared" ca="1" si="17"/>
        <v/>
      </c>
      <c r="K121" s="1" t="str">
        <f t="shared" ca="1" si="18"/>
        <v/>
      </c>
      <c r="L121" s="1" t="str">
        <f t="shared" ca="1" si="19"/>
        <v/>
      </c>
      <c r="M121" s="1" t="str">
        <f t="shared" ca="1" si="20"/>
        <v/>
      </c>
      <c r="N121" s="1" t="str" cm="1">
        <f t="array" aca="1" ref="N121" ca="1">IF(G121="","",HOUR(INDIRECT(A121&amp;$N$2&amp;D121)))</f>
        <v/>
      </c>
      <c r="O121" s="1" t="str" cm="1">
        <f t="array" aca="1" ref="O121" ca="1">IF(G121="","",MINUTE(INDIRECT(A121&amp;$N$2&amp;D121)))</f>
        <v/>
      </c>
      <c r="P121" s="1" t="str">
        <f t="shared" ca="1" si="21"/>
        <v/>
      </c>
      <c r="Q121" s="1" t="str">
        <f t="shared" ca="1" si="22"/>
        <v/>
      </c>
      <c r="R121" s="1" t="str" cm="1">
        <f t="array" aca="1" ref="R121" ca="1">IF(G121="","",INDIRECT(A121&amp;B121&amp;D121))</f>
        <v/>
      </c>
      <c r="S121" s="1" t="str">
        <f t="shared" ca="1" si="23"/>
        <v/>
      </c>
      <c r="T121" s="1" t="str">
        <f t="shared" ca="1" si="24"/>
        <v/>
      </c>
      <c r="U121" s="1" t="str">
        <f t="shared" ca="1" si="25"/>
        <v/>
      </c>
      <c r="V121" s="1" t="str">
        <f t="shared" ca="1" si="26"/>
        <v/>
      </c>
      <c r="W121" s="1" t="str">
        <f t="shared" ca="1" si="27"/>
        <v/>
      </c>
      <c r="X121" s="1" t="str">
        <f t="shared" ca="1" si="28"/>
        <v/>
      </c>
    </row>
    <row r="122" spans="1:24">
      <c r="A122" t="s">
        <v>1041</v>
      </c>
      <c r="B122" t="str">
        <f>INDEX(予約枠報告様式!$73:$73,MATCH(CSVフォーマット!C122,予約枠報告様式!$74:$74,0))</f>
        <v>C</v>
      </c>
      <c r="C122">
        <f t="shared" si="29"/>
        <v>3</v>
      </c>
      <c r="D122">
        <f t="shared" si="15"/>
        <v>70</v>
      </c>
      <c r="E122" s="2" cm="1">
        <f t="array" aca="1" ref="E122" ca="1">INDIRECT(A122&amp;B122&amp;$E$3)</f>
        <v>44774</v>
      </c>
      <c r="F122" t="str" cm="1">
        <f t="array" aca="1" ref="F122" ca="1">IF(INDIRECT(A122&amp;B122&amp;$F$3)="公",参照!$L$2,参照!$L$3)</f>
        <v>医療機関受付</v>
      </c>
      <c r="G122" s="1" t="str" cm="1">
        <f t="array" aca="1" ref="G122" ca="1">IF(E122="","",IF(ISNUMBER(INDIRECT(A122&amp;B122&amp;D122)),431001,""))</f>
        <v/>
      </c>
      <c r="H122" s="1" t="str">
        <f t="shared" ca="1" si="16"/>
        <v/>
      </c>
      <c r="I122" s="1" t="str">
        <f ca="1">IF(G122="","",予約枠報告様式!H$3)</f>
        <v/>
      </c>
      <c r="J122" s="1" t="str">
        <f t="shared" ca="1" si="17"/>
        <v/>
      </c>
      <c r="K122" s="1" t="str">
        <f t="shared" ca="1" si="18"/>
        <v/>
      </c>
      <c r="L122" s="1" t="str">
        <f t="shared" ca="1" si="19"/>
        <v/>
      </c>
      <c r="M122" s="1" t="str">
        <f t="shared" ca="1" si="20"/>
        <v/>
      </c>
      <c r="N122" s="1" t="str" cm="1">
        <f t="array" aca="1" ref="N122" ca="1">IF(G122="","",HOUR(INDIRECT(A122&amp;$N$2&amp;D122)))</f>
        <v/>
      </c>
      <c r="O122" s="1" t="str" cm="1">
        <f t="array" aca="1" ref="O122" ca="1">IF(G122="","",MINUTE(INDIRECT(A122&amp;$N$2&amp;D122)))</f>
        <v/>
      </c>
      <c r="P122" s="1" t="str">
        <f t="shared" ca="1" si="21"/>
        <v/>
      </c>
      <c r="Q122" s="1" t="str">
        <f t="shared" ca="1" si="22"/>
        <v/>
      </c>
      <c r="R122" s="1" t="str" cm="1">
        <f t="array" aca="1" ref="R122" ca="1">IF(G122="","",INDIRECT(A122&amp;B122&amp;D122))</f>
        <v/>
      </c>
      <c r="S122" s="1" t="str">
        <f t="shared" ca="1" si="23"/>
        <v/>
      </c>
      <c r="T122" s="1" t="str">
        <f t="shared" ca="1" si="24"/>
        <v/>
      </c>
      <c r="U122" s="1" t="str">
        <f t="shared" ca="1" si="25"/>
        <v/>
      </c>
      <c r="V122" s="1" t="str">
        <f t="shared" ca="1" si="26"/>
        <v/>
      </c>
      <c r="W122" s="1" t="str">
        <f t="shared" ca="1" si="27"/>
        <v/>
      </c>
      <c r="X122" s="1" t="str">
        <f t="shared" ca="1" si="28"/>
        <v/>
      </c>
    </row>
    <row r="123" spans="1:24">
      <c r="A123" t="s">
        <v>1041</v>
      </c>
      <c r="B123" t="str">
        <f>INDEX(予約枠報告様式!$73:$73,MATCH(CSVフォーマット!C123,予約枠報告様式!$74:$74,0))</f>
        <v>C</v>
      </c>
      <c r="C123">
        <f t="shared" si="29"/>
        <v>3</v>
      </c>
      <c r="D123">
        <f t="shared" si="15"/>
        <v>71</v>
      </c>
      <c r="E123" s="2" cm="1">
        <f t="array" aca="1" ref="E123" ca="1">INDIRECT(A123&amp;B123&amp;$E$3)</f>
        <v>44774</v>
      </c>
      <c r="F123" t="str" cm="1">
        <f t="array" aca="1" ref="F123" ca="1">IF(INDIRECT(A123&amp;B123&amp;$F$3)="公",参照!$L$2,参照!$L$3)</f>
        <v>医療機関受付</v>
      </c>
      <c r="G123" s="1" t="str" cm="1">
        <f t="array" aca="1" ref="G123" ca="1">IF(E123="","",IF(ISNUMBER(INDIRECT(A123&amp;B123&amp;D123)),431001,""))</f>
        <v/>
      </c>
      <c r="H123" s="1" t="str">
        <f t="shared" ca="1" si="16"/>
        <v/>
      </c>
      <c r="I123" s="1" t="str">
        <f ca="1">IF(G123="","",予約枠報告様式!H$3)</f>
        <v/>
      </c>
      <c r="J123" s="1" t="str">
        <f t="shared" ca="1" si="17"/>
        <v/>
      </c>
      <c r="K123" s="1" t="str">
        <f t="shared" ca="1" si="18"/>
        <v/>
      </c>
      <c r="L123" s="1" t="str">
        <f t="shared" ca="1" si="19"/>
        <v/>
      </c>
      <c r="M123" s="1" t="str">
        <f t="shared" ca="1" si="20"/>
        <v/>
      </c>
      <c r="N123" s="1" t="str" cm="1">
        <f t="array" aca="1" ref="N123" ca="1">IF(G123="","",HOUR(INDIRECT(A123&amp;$N$2&amp;D123)))</f>
        <v/>
      </c>
      <c r="O123" s="1" t="str" cm="1">
        <f t="array" aca="1" ref="O123" ca="1">IF(G123="","",MINUTE(INDIRECT(A123&amp;$N$2&amp;D123)))</f>
        <v/>
      </c>
      <c r="P123" s="1" t="str">
        <f t="shared" ca="1" si="21"/>
        <v/>
      </c>
      <c r="Q123" s="1" t="str">
        <f t="shared" ca="1" si="22"/>
        <v/>
      </c>
      <c r="R123" s="1" t="str" cm="1">
        <f t="array" aca="1" ref="R123" ca="1">IF(G123="","",INDIRECT(A123&amp;B123&amp;D123))</f>
        <v/>
      </c>
      <c r="S123" s="1" t="str">
        <f t="shared" ca="1" si="23"/>
        <v/>
      </c>
      <c r="T123" s="1" t="str">
        <f t="shared" ca="1" si="24"/>
        <v/>
      </c>
      <c r="U123" s="1" t="str">
        <f t="shared" ca="1" si="25"/>
        <v/>
      </c>
      <c r="V123" s="1" t="str">
        <f t="shared" ca="1" si="26"/>
        <v/>
      </c>
      <c r="W123" s="1" t="str">
        <f t="shared" ca="1" si="27"/>
        <v/>
      </c>
      <c r="X123" s="1" t="str">
        <f t="shared" ca="1" si="28"/>
        <v/>
      </c>
    </row>
    <row r="124" spans="1:24">
      <c r="A124" t="s">
        <v>1041</v>
      </c>
      <c r="B124" t="str">
        <f>INDEX(予約枠報告様式!$73:$73,MATCH(CSVフォーマット!C124,予約枠報告様式!$74:$74,0))</f>
        <v>D</v>
      </c>
      <c r="C124">
        <f t="shared" si="29"/>
        <v>4</v>
      </c>
      <c r="D124">
        <f t="shared" si="15"/>
        <v>12</v>
      </c>
      <c r="E124" s="2" cm="1">
        <f t="array" aca="1" ref="E124" ca="1">INDIRECT(A124&amp;B124&amp;$E$3)</f>
        <v>44775</v>
      </c>
      <c r="F124" t="str" cm="1">
        <f t="array" aca="1" ref="F124" ca="1">IF(INDIRECT(A124&amp;B124&amp;$F$3)="公",参照!$L$2,参照!$L$3)</f>
        <v>WEB・コールセンター受付</v>
      </c>
      <c r="G124" s="1" t="str" cm="1">
        <f t="array" aca="1" ref="G124" ca="1">IF(E124="","",IF(ISNUMBER(INDIRECT(A124&amp;B124&amp;D124)),431001,""))</f>
        <v/>
      </c>
      <c r="H124" s="1" t="str">
        <f t="shared" ca="1" si="16"/>
        <v/>
      </c>
      <c r="I124" s="1" t="str">
        <f ca="1">IF(G124="","",予約枠報告様式!H$3)</f>
        <v/>
      </c>
      <c r="J124" s="1" t="str">
        <f t="shared" ca="1" si="17"/>
        <v/>
      </c>
      <c r="K124" s="1" t="str">
        <f t="shared" ca="1" si="18"/>
        <v/>
      </c>
      <c r="L124" s="1" t="str">
        <f t="shared" ca="1" si="19"/>
        <v/>
      </c>
      <c r="M124" s="1" t="str">
        <f t="shared" ca="1" si="20"/>
        <v/>
      </c>
      <c r="N124" s="1" t="str" cm="1">
        <f t="array" aca="1" ref="N124" ca="1">IF(G124="","",HOUR(INDIRECT(A124&amp;$N$2&amp;D124)))</f>
        <v/>
      </c>
      <c r="O124" s="1" t="str" cm="1">
        <f t="array" aca="1" ref="O124" ca="1">IF(G124="","",MINUTE(INDIRECT(A124&amp;$N$2&amp;D124)))</f>
        <v/>
      </c>
      <c r="P124" s="1" t="str">
        <f t="shared" ca="1" si="21"/>
        <v/>
      </c>
      <c r="Q124" s="1" t="str">
        <f t="shared" ca="1" si="22"/>
        <v/>
      </c>
      <c r="R124" s="1" t="str" cm="1">
        <f t="array" aca="1" ref="R124" ca="1">IF(G124="","",INDIRECT(A124&amp;B124&amp;D124))</f>
        <v/>
      </c>
      <c r="S124" s="1" t="str">
        <f t="shared" ca="1" si="23"/>
        <v/>
      </c>
      <c r="T124" s="1" t="str">
        <f t="shared" ca="1" si="24"/>
        <v/>
      </c>
      <c r="U124" s="1" t="str">
        <f t="shared" ca="1" si="25"/>
        <v/>
      </c>
      <c r="V124" s="1" t="str">
        <f t="shared" ca="1" si="26"/>
        <v/>
      </c>
      <c r="W124" s="1" t="str">
        <f t="shared" ca="1" si="27"/>
        <v/>
      </c>
      <c r="X124" s="1" t="str">
        <f t="shared" ca="1" si="28"/>
        <v/>
      </c>
    </row>
    <row r="125" spans="1:24">
      <c r="A125" t="s">
        <v>1041</v>
      </c>
      <c r="B125" t="str">
        <f>INDEX(予約枠報告様式!$73:$73,MATCH(CSVフォーマット!C125,予約枠報告様式!$74:$74,0))</f>
        <v>D</v>
      </c>
      <c r="C125">
        <f t="shared" si="29"/>
        <v>4</v>
      </c>
      <c r="D125">
        <f t="shared" si="15"/>
        <v>13</v>
      </c>
      <c r="E125" s="2" cm="1">
        <f t="array" aca="1" ref="E125" ca="1">INDIRECT(A125&amp;B125&amp;$E$3)</f>
        <v>44775</v>
      </c>
      <c r="F125" t="str" cm="1">
        <f t="array" aca="1" ref="F125" ca="1">IF(INDIRECT(A125&amp;B125&amp;$F$3)="公",参照!$L$2,参照!$L$3)</f>
        <v>WEB・コールセンター受付</v>
      </c>
      <c r="G125" s="1" t="str" cm="1">
        <f t="array" aca="1" ref="G125" ca="1">IF(E125="","",IF(ISNUMBER(INDIRECT(A125&amp;B125&amp;D125)),431001,""))</f>
        <v/>
      </c>
      <c r="H125" s="1" t="str">
        <f t="shared" ca="1" si="16"/>
        <v/>
      </c>
      <c r="I125" s="1" t="str">
        <f ca="1">IF(G125="","",予約枠報告様式!H$3)</f>
        <v/>
      </c>
      <c r="J125" s="1" t="str">
        <f t="shared" ca="1" si="17"/>
        <v/>
      </c>
      <c r="K125" s="1" t="str">
        <f t="shared" ca="1" si="18"/>
        <v/>
      </c>
      <c r="L125" s="1" t="str">
        <f t="shared" ca="1" si="19"/>
        <v/>
      </c>
      <c r="M125" s="1" t="str">
        <f t="shared" ca="1" si="20"/>
        <v/>
      </c>
      <c r="N125" s="1" t="str" cm="1">
        <f t="array" aca="1" ref="N125" ca="1">IF(G125="","",HOUR(INDIRECT(A125&amp;$N$2&amp;D125)))</f>
        <v/>
      </c>
      <c r="O125" s="1" t="str" cm="1">
        <f t="array" aca="1" ref="O125" ca="1">IF(G125="","",MINUTE(INDIRECT(A125&amp;$N$2&amp;D125)))</f>
        <v/>
      </c>
      <c r="P125" s="1" t="str">
        <f t="shared" ca="1" si="21"/>
        <v/>
      </c>
      <c r="Q125" s="1" t="str">
        <f t="shared" ca="1" si="22"/>
        <v/>
      </c>
      <c r="R125" s="1" t="str" cm="1">
        <f t="array" aca="1" ref="R125" ca="1">IF(G125="","",INDIRECT(A125&amp;B125&amp;D125))</f>
        <v/>
      </c>
      <c r="S125" s="1" t="str">
        <f t="shared" ca="1" si="23"/>
        <v/>
      </c>
      <c r="T125" s="1" t="str">
        <f t="shared" ca="1" si="24"/>
        <v/>
      </c>
      <c r="U125" s="1" t="str">
        <f t="shared" ca="1" si="25"/>
        <v/>
      </c>
      <c r="V125" s="1" t="str">
        <f t="shared" ca="1" si="26"/>
        <v/>
      </c>
      <c r="W125" s="1" t="str">
        <f t="shared" ca="1" si="27"/>
        <v/>
      </c>
      <c r="X125" s="1" t="str">
        <f t="shared" ca="1" si="28"/>
        <v/>
      </c>
    </row>
    <row r="126" spans="1:24">
      <c r="A126" t="s">
        <v>1041</v>
      </c>
      <c r="B126" t="str">
        <f>INDEX(予約枠報告様式!$73:$73,MATCH(CSVフォーマット!C126,予約枠報告様式!$74:$74,0))</f>
        <v>D</v>
      </c>
      <c r="C126">
        <f t="shared" si="29"/>
        <v>4</v>
      </c>
      <c r="D126">
        <f t="shared" si="15"/>
        <v>14</v>
      </c>
      <c r="E126" s="2" cm="1">
        <f t="array" aca="1" ref="E126" ca="1">INDIRECT(A126&amp;B126&amp;$E$3)</f>
        <v>44775</v>
      </c>
      <c r="F126" t="str" cm="1">
        <f t="array" aca="1" ref="F126" ca="1">IF(INDIRECT(A126&amp;B126&amp;$F$3)="公",参照!$L$2,参照!$L$3)</f>
        <v>WEB・コールセンター受付</v>
      </c>
      <c r="G126" s="1" t="str" cm="1">
        <f t="array" aca="1" ref="G126" ca="1">IF(E126="","",IF(ISNUMBER(INDIRECT(A126&amp;B126&amp;D126)),431001,""))</f>
        <v/>
      </c>
      <c r="H126" s="1" t="str">
        <f t="shared" ca="1" si="16"/>
        <v/>
      </c>
      <c r="I126" s="1" t="str">
        <f ca="1">IF(G126="","",予約枠報告様式!H$3)</f>
        <v/>
      </c>
      <c r="J126" s="1" t="str">
        <f t="shared" ca="1" si="17"/>
        <v/>
      </c>
      <c r="K126" s="1" t="str">
        <f t="shared" ca="1" si="18"/>
        <v/>
      </c>
      <c r="L126" s="1" t="str">
        <f t="shared" ca="1" si="19"/>
        <v/>
      </c>
      <c r="M126" s="1" t="str">
        <f t="shared" ca="1" si="20"/>
        <v/>
      </c>
      <c r="N126" s="1" t="str" cm="1">
        <f t="array" aca="1" ref="N126" ca="1">IF(G126="","",HOUR(INDIRECT(A126&amp;$N$2&amp;D126)))</f>
        <v/>
      </c>
      <c r="O126" s="1" t="str" cm="1">
        <f t="array" aca="1" ref="O126" ca="1">IF(G126="","",MINUTE(INDIRECT(A126&amp;$N$2&amp;D126)))</f>
        <v/>
      </c>
      <c r="P126" s="1" t="str">
        <f t="shared" ca="1" si="21"/>
        <v/>
      </c>
      <c r="Q126" s="1" t="str">
        <f t="shared" ca="1" si="22"/>
        <v/>
      </c>
      <c r="R126" s="1" t="str" cm="1">
        <f t="array" aca="1" ref="R126" ca="1">IF(G126="","",INDIRECT(A126&amp;B126&amp;D126))</f>
        <v/>
      </c>
      <c r="S126" s="1" t="str">
        <f t="shared" ca="1" si="23"/>
        <v/>
      </c>
      <c r="T126" s="1" t="str">
        <f t="shared" ca="1" si="24"/>
        <v/>
      </c>
      <c r="U126" s="1" t="str">
        <f t="shared" ca="1" si="25"/>
        <v/>
      </c>
      <c r="V126" s="1" t="str">
        <f t="shared" ca="1" si="26"/>
        <v/>
      </c>
      <c r="W126" s="1" t="str">
        <f t="shared" ca="1" si="27"/>
        <v/>
      </c>
      <c r="X126" s="1" t="str">
        <f t="shared" ca="1" si="28"/>
        <v/>
      </c>
    </row>
    <row r="127" spans="1:24">
      <c r="A127" t="s">
        <v>1041</v>
      </c>
      <c r="B127" t="str">
        <f>INDEX(予約枠報告様式!$73:$73,MATCH(CSVフォーマット!C127,予約枠報告様式!$74:$74,0))</f>
        <v>D</v>
      </c>
      <c r="C127">
        <f t="shared" si="29"/>
        <v>4</v>
      </c>
      <c r="D127">
        <f t="shared" si="15"/>
        <v>15</v>
      </c>
      <c r="E127" s="2" cm="1">
        <f t="array" aca="1" ref="E127" ca="1">INDIRECT(A127&amp;B127&amp;$E$3)</f>
        <v>44775</v>
      </c>
      <c r="F127" t="str" cm="1">
        <f t="array" aca="1" ref="F127" ca="1">IF(INDIRECT(A127&amp;B127&amp;$F$3)="公",参照!$L$2,参照!$L$3)</f>
        <v>WEB・コールセンター受付</v>
      </c>
      <c r="G127" s="1" t="str" cm="1">
        <f t="array" aca="1" ref="G127" ca="1">IF(E127="","",IF(ISNUMBER(INDIRECT(A127&amp;B127&amp;D127)),431001,""))</f>
        <v/>
      </c>
      <c r="H127" s="1" t="str">
        <f t="shared" ca="1" si="16"/>
        <v/>
      </c>
      <c r="I127" s="1" t="str">
        <f ca="1">IF(G127="","",予約枠報告様式!H$3)</f>
        <v/>
      </c>
      <c r="J127" s="1" t="str">
        <f t="shared" ca="1" si="17"/>
        <v/>
      </c>
      <c r="K127" s="1" t="str">
        <f t="shared" ca="1" si="18"/>
        <v/>
      </c>
      <c r="L127" s="1" t="str">
        <f t="shared" ca="1" si="19"/>
        <v/>
      </c>
      <c r="M127" s="1" t="str">
        <f t="shared" ca="1" si="20"/>
        <v/>
      </c>
      <c r="N127" s="1" t="str" cm="1">
        <f t="array" aca="1" ref="N127" ca="1">IF(G127="","",HOUR(INDIRECT(A127&amp;$N$2&amp;D127)))</f>
        <v/>
      </c>
      <c r="O127" s="1" t="str" cm="1">
        <f t="array" aca="1" ref="O127" ca="1">IF(G127="","",MINUTE(INDIRECT(A127&amp;$N$2&amp;D127)))</f>
        <v/>
      </c>
      <c r="P127" s="1" t="str">
        <f t="shared" ca="1" si="21"/>
        <v/>
      </c>
      <c r="Q127" s="1" t="str">
        <f t="shared" ca="1" si="22"/>
        <v/>
      </c>
      <c r="R127" s="1" t="str" cm="1">
        <f t="array" aca="1" ref="R127" ca="1">IF(G127="","",INDIRECT(A127&amp;B127&amp;D127))</f>
        <v/>
      </c>
      <c r="S127" s="1" t="str">
        <f t="shared" ca="1" si="23"/>
        <v/>
      </c>
      <c r="T127" s="1" t="str">
        <f t="shared" ca="1" si="24"/>
        <v/>
      </c>
      <c r="U127" s="1" t="str">
        <f t="shared" ca="1" si="25"/>
        <v/>
      </c>
      <c r="V127" s="1" t="str">
        <f t="shared" ca="1" si="26"/>
        <v/>
      </c>
      <c r="W127" s="1" t="str">
        <f t="shared" ca="1" si="27"/>
        <v/>
      </c>
      <c r="X127" s="1" t="str">
        <f t="shared" ca="1" si="28"/>
        <v/>
      </c>
    </row>
    <row r="128" spans="1:24">
      <c r="A128" t="s">
        <v>1041</v>
      </c>
      <c r="B128" t="str">
        <f>INDEX(予約枠報告様式!$73:$73,MATCH(CSVフォーマット!C128,予約枠報告様式!$74:$74,0))</f>
        <v>D</v>
      </c>
      <c r="C128">
        <f t="shared" si="29"/>
        <v>4</v>
      </c>
      <c r="D128">
        <f t="shared" si="15"/>
        <v>16</v>
      </c>
      <c r="E128" s="2" cm="1">
        <f t="array" aca="1" ref="E128" ca="1">INDIRECT(A128&amp;B128&amp;$E$3)</f>
        <v>44775</v>
      </c>
      <c r="F128" t="str" cm="1">
        <f t="array" aca="1" ref="F128" ca="1">IF(INDIRECT(A128&amp;B128&amp;$F$3)="公",参照!$L$2,参照!$L$3)</f>
        <v>WEB・コールセンター受付</v>
      </c>
      <c r="G128" s="1" t="str" cm="1">
        <f t="array" aca="1" ref="G128" ca="1">IF(E128="","",IF(ISNUMBER(INDIRECT(A128&amp;B128&amp;D128)),431001,""))</f>
        <v/>
      </c>
      <c r="H128" s="1" t="str">
        <f t="shared" ca="1" si="16"/>
        <v/>
      </c>
      <c r="I128" s="1" t="str">
        <f ca="1">IF(G128="","",予約枠報告様式!H$3)</f>
        <v/>
      </c>
      <c r="J128" s="1" t="str">
        <f t="shared" ca="1" si="17"/>
        <v/>
      </c>
      <c r="K128" s="1" t="str">
        <f t="shared" ca="1" si="18"/>
        <v/>
      </c>
      <c r="L128" s="1" t="str">
        <f t="shared" ca="1" si="19"/>
        <v/>
      </c>
      <c r="M128" s="1" t="str">
        <f t="shared" ca="1" si="20"/>
        <v/>
      </c>
      <c r="N128" s="1" t="str" cm="1">
        <f t="array" aca="1" ref="N128" ca="1">IF(G128="","",HOUR(INDIRECT(A128&amp;$N$2&amp;D128)))</f>
        <v/>
      </c>
      <c r="O128" s="1" t="str" cm="1">
        <f t="array" aca="1" ref="O128" ca="1">IF(G128="","",MINUTE(INDIRECT(A128&amp;$N$2&amp;D128)))</f>
        <v/>
      </c>
      <c r="P128" s="1" t="str">
        <f t="shared" ca="1" si="21"/>
        <v/>
      </c>
      <c r="Q128" s="1" t="str">
        <f t="shared" ca="1" si="22"/>
        <v/>
      </c>
      <c r="R128" s="1" t="str" cm="1">
        <f t="array" aca="1" ref="R128" ca="1">IF(G128="","",INDIRECT(A128&amp;B128&amp;D128))</f>
        <v/>
      </c>
      <c r="S128" s="1" t="str">
        <f t="shared" ca="1" si="23"/>
        <v/>
      </c>
      <c r="T128" s="1" t="str">
        <f t="shared" ca="1" si="24"/>
        <v/>
      </c>
      <c r="U128" s="1" t="str">
        <f t="shared" ca="1" si="25"/>
        <v/>
      </c>
      <c r="V128" s="1" t="str">
        <f t="shared" ca="1" si="26"/>
        <v/>
      </c>
      <c r="W128" s="1" t="str">
        <f t="shared" ca="1" si="27"/>
        <v/>
      </c>
      <c r="X128" s="1" t="str">
        <f t="shared" ca="1" si="28"/>
        <v/>
      </c>
    </row>
    <row r="129" spans="1:24">
      <c r="A129" t="s">
        <v>1041</v>
      </c>
      <c r="B129" t="str">
        <f>INDEX(予約枠報告様式!$73:$73,MATCH(CSVフォーマット!C129,予約枠報告様式!$74:$74,0))</f>
        <v>D</v>
      </c>
      <c r="C129">
        <f t="shared" si="29"/>
        <v>4</v>
      </c>
      <c r="D129">
        <f t="shared" si="15"/>
        <v>17</v>
      </c>
      <c r="E129" s="2" cm="1">
        <f t="array" aca="1" ref="E129" ca="1">INDIRECT(A129&amp;B129&amp;$E$3)</f>
        <v>44775</v>
      </c>
      <c r="F129" t="str" cm="1">
        <f t="array" aca="1" ref="F129" ca="1">IF(INDIRECT(A129&amp;B129&amp;$F$3)="公",参照!$L$2,参照!$L$3)</f>
        <v>WEB・コールセンター受付</v>
      </c>
      <c r="G129" s="1" t="str" cm="1">
        <f t="array" aca="1" ref="G129" ca="1">IF(E129="","",IF(ISNUMBER(INDIRECT(A129&amp;B129&amp;D129)),431001,""))</f>
        <v/>
      </c>
      <c r="H129" s="1" t="str">
        <f t="shared" ca="1" si="16"/>
        <v/>
      </c>
      <c r="I129" s="1" t="str">
        <f ca="1">IF(G129="","",予約枠報告様式!H$3)</f>
        <v/>
      </c>
      <c r="J129" s="1" t="str">
        <f t="shared" ca="1" si="17"/>
        <v/>
      </c>
      <c r="K129" s="1" t="str">
        <f t="shared" ca="1" si="18"/>
        <v/>
      </c>
      <c r="L129" s="1" t="str">
        <f t="shared" ca="1" si="19"/>
        <v/>
      </c>
      <c r="M129" s="1" t="str">
        <f t="shared" ca="1" si="20"/>
        <v/>
      </c>
      <c r="N129" s="1" t="str" cm="1">
        <f t="array" aca="1" ref="N129" ca="1">IF(G129="","",HOUR(INDIRECT(A129&amp;$N$2&amp;D129)))</f>
        <v/>
      </c>
      <c r="O129" s="1" t="str" cm="1">
        <f t="array" aca="1" ref="O129" ca="1">IF(G129="","",MINUTE(INDIRECT(A129&amp;$N$2&amp;D129)))</f>
        <v/>
      </c>
      <c r="P129" s="1" t="str">
        <f t="shared" ca="1" si="21"/>
        <v/>
      </c>
      <c r="Q129" s="1" t="str">
        <f t="shared" ca="1" si="22"/>
        <v/>
      </c>
      <c r="R129" s="1" t="str" cm="1">
        <f t="array" aca="1" ref="R129" ca="1">IF(G129="","",INDIRECT(A129&amp;B129&amp;D129))</f>
        <v/>
      </c>
      <c r="S129" s="1" t="str">
        <f t="shared" ca="1" si="23"/>
        <v/>
      </c>
      <c r="T129" s="1" t="str">
        <f t="shared" ca="1" si="24"/>
        <v/>
      </c>
      <c r="U129" s="1" t="str">
        <f t="shared" ca="1" si="25"/>
        <v/>
      </c>
      <c r="V129" s="1" t="str">
        <f t="shared" ca="1" si="26"/>
        <v/>
      </c>
      <c r="W129" s="1" t="str">
        <f t="shared" ca="1" si="27"/>
        <v/>
      </c>
      <c r="X129" s="1" t="str">
        <f t="shared" ca="1" si="28"/>
        <v/>
      </c>
    </row>
    <row r="130" spans="1:24">
      <c r="A130" t="s">
        <v>1041</v>
      </c>
      <c r="B130" t="str">
        <f>INDEX(予約枠報告様式!$73:$73,MATCH(CSVフォーマット!C130,予約枠報告様式!$74:$74,0))</f>
        <v>D</v>
      </c>
      <c r="C130">
        <f t="shared" si="29"/>
        <v>4</v>
      </c>
      <c r="D130">
        <f t="shared" si="15"/>
        <v>18</v>
      </c>
      <c r="E130" s="2" cm="1">
        <f t="array" aca="1" ref="E130" ca="1">INDIRECT(A130&amp;B130&amp;$E$3)</f>
        <v>44775</v>
      </c>
      <c r="F130" t="str" cm="1">
        <f t="array" aca="1" ref="F130" ca="1">IF(INDIRECT(A130&amp;B130&amp;$F$3)="公",参照!$L$2,参照!$L$3)</f>
        <v>WEB・コールセンター受付</v>
      </c>
      <c r="G130" s="1" t="str" cm="1">
        <f t="array" aca="1" ref="G130" ca="1">IF(E130="","",IF(ISNUMBER(INDIRECT(A130&amp;B130&amp;D130)),431001,""))</f>
        <v/>
      </c>
      <c r="H130" s="1" t="str">
        <f t="shared" ca="1" si="16"/>
        <v/>
      </c>
      <c r="I130" s="1" t="str">
        <f ca="1">IF(G130="","",予約枠報告様式!H$3)</f>
        <v/>
      </c>
      <c r="J130" s="1" t="str">
        <f t="shared" ca="1" si="17"/>
        <v/>
      </c>
      <c r="K130" s="1" t="str">
        <f t="shared" ca="1" si="18"/>
        <v/>
      </c>
      <c r="L130" s="1" t="str">
        <f t="shared" ca="1" si="19"/>
        <v/>
      </c>
      <c r="M130" s="1" t="str">
        <f t="shared" ca="1" si="20"/>
        <v/>
      </c>
      <c r="N130" s="1" t="str" cm="1">
        <f t="array" aca="1" ref="N130" ca="1">IF(G130="","",HOUR(INDIRECT(A130&amp;$N$2&amp;D130)))</f>
        <v/>
      </c>
      <c r="O130" s="1" t="str" cm="1">
        <f t="array" aca="1" ref="O130" ca="1">IF(G130="","",MINUTE(INDIRECT(A130&amp;$N$2&amp;D130)))</f>
        <v/>
      </c>
      <c r="P130" s="1" t="str">
        <f t="shared" ca="1" si="21"/>
        <v/>
      </c>
      <c r="Q130" s="1" t="str">
        <f t="shared" ca="1" si="22"/>
        <v/>
      </c>
      <c r="R130" s="1" t="str" cm="1">
        <f t="array" aca="1" ref="R130" ca="1">IF(G130="","",INDIRECT(A130&amp;B130&amp;D130))</f>
        <v/>
      </c>
      <c r="S130" s="1" t="str">
        <f t="shared" ca="1" si="23"/>
        <v/>
      </c>
      <c r="T130" s="1" t="str">
        <f t="shared" ca="1" si="24"/>
        <v/>
      </c>
      <c r="U130" s="1" t="str">
        <f t="shared" ca="1" si="25"/>
        <v/>
      </c>
      <c r="V130" s="1" t="str">
        <f t="shared" ca="1" si="26"/>
        <v/>
      </c>
      <c r="W130" s="1" t="str">
        <f t="shared" ca="1" si="27"/>
        <v/>
      </c>
      <c r="X130" s="1" t="str">
        <f t="shared" ca="1" si="28"/>
        <v/>
      </c>
    </row>
    <row r="131" spans="1:24">
      <c r="A131" t="s">
        <v>1041</v>
      </c>
      <c r="B131" t="str">
        <f>INDEX(予約枠報告様式!$73:$73,MATCH(CSVフォーマット!C131,予約枠報告様式!$74:$74,0))</f>
        <v>D</v>
      </c>
      <c r="C131">
        <f t="shared" si="29"/>
        <v>4</v>
      </c>
      <c r="D131">
        <f t="shared" si="15"/>
        <v>19</v>
      </c>
      <c r="E131" s="2" cm="1">
        <f t="array" aca="1" ref="E131" ca="1">INDIRECT(A131&amp;B131&amp;$E$3)</f>
        <v>44775</v>
      </c>
      <c r="F131" t="str" cm="1">
        <f t="array" aca="1" ref="F131" ca="1">IF(INDIRECT(A131&amp;B131&amp;$F$3)="公",参照!$L$2,参照!$L$3)</f>
        <v>WEB・コールセンター受付</v>
      </c>
      <c r="G131" s="1" t="str" cm="1">
        <f t="array" aca="1" ref="G131" ca="1">IF(E131="","",IF(ISNUMBER(INDIRECT(A131&amp;B131&amp;D131)),431001,""))</f>
        <v/>
      </c>
      <c r="H131" s="1" t="str">
        <f t="shared" ca="1" si="16"/>
        <v/>
      </c>
      <c r="I131" s="1" t="str">
        <f ca="1">IF(G131="","",予約枠報告様式!H$3)</f>
        <v/>
      </c>
      <c r="J131" s="1" t="str">
        <f t="shared" ca="1" si="17"/>
        <v/>
      </c>
      <c r="K131" s="1" t="str">
        <f t="shared" ca="1" si="18"/>
        <v/>
      </c>
      <c r="L131" s="1" t="str">
        <f t="shared" ca="1" si="19"/>
        <v/>
      </c>
      <c r="M131" s="1" t="str">
        <f t="shared" ca="1" si="20"/>
        <v/>
      </c>
      <c r="N131" s="1" t="str" cm="1">
        <f t="array" aca="1" ref="N131" ca="1">IF(G131="","",HOUR(INDIRECT(A131&amp;$N$2&amp;D131)))</f>
        <v/>
      </c>
      <c r="O131" s="1" t="str" cm="1">
        <f t="array" aca="1" ref="O131" ca="1">IF(G131="","",MINUTE(INDIRECT(A131&amp;$N$2&amp;D131)))</f>
        <v/>
      </c>
      <c r="P131" s="1" t="str">
        <f t="shared" ca="1" si="21"/>
        <v/>
      </c>
      <c r="Q131" s="1" t="str">
        <f t="shared" ca="1" si="22"/>
        <v/>
      </c>
      <c r="R131" s="1" t="str" cm="1">
        <f t="array" aca="1" ref="R131" ca="1">IF(G131="","",INDIRECT(A131&amp;B131&amp;D131))</f>
        <v/>
      </c>
      <c r="S131" s="1" t="str">
        <f t="shared" ca="1" si="23"/>
        <v/>
      </c>
      <c r="T131" s="1" t="str">
        <f t="shared" ca="1" si="24"/>
        <v/>
      </c>
      <c r="U131" s="1" t="str">
        <f t="shared" ca="1" si="25"/>
        <v/>
      </c>
      <c r="V131" s="1" t="str">
        <f t="shared" ca="1" si="26"/>
        <v/>
      </c>
      <c r="W131" s="1" t="str">
        <f t="shared" ca="1" si="27"/>
        <v/>
      </c>
      <c r="X131" s="1" t="str">
        <f t="shared" ca="1" si="28"/>
        <v/>
      </c>
    </row>
    <row r="132" spans="1:24">
      <c r="A132" t="s">
        <v>1041</v>
      </c>
      <c r="B132" t="str">
        <f>INDEX(予約枠報告様式!$73:$73,MATCH(CSVフォーマット!C132,予約枠報告様式!$74:$74,0))</f>
        <v>D</v>
      </c>
      <c r="C132">
        <f t="shared" si="29"/>
        <v>4</v>
      </c>
      <c r="D132">
        <f t="shared" si="15"/>
        <v>20</v>
      </c>
      <c r="E132" s="2" cm="1">
        <f t="array" aca="1" ref="E132" ca="1">INDIRECT(A132&amp;B132&amp;$E$3)</f>
        <v>44775</v>
      </c>
      <c r="F132" t="str" cm="1">
        <f t="array" aca="1" ref="F132" ca="1">IF(INDIRECT(A132&amp;B132&amp;$F$3)="公",参照!$L$2,参照!$L$3)</f>
        <v>WEB・コールセンター受付</v>
      </c>
      <c r="G132" s="1" t="str" cm="1">
        <f t="array" aca="1" ref="G132" ca="1">IF(E132="","",IF(ISNUMBER(INDIRECT(A132&amp;B132&amp;D132)),431001,""))</f>
        <v/>
      </c>
      <c r="H132" s="1" t="str">
        <f t="shared" ca="1" si="16"/>
        <v/>
      </c>
      <c r="I132" s="1" t="str">
        <f ca="1">IF(G132="","",予約枠報告様式!H$3)</f>
        <v/>
      </c>
      <c r="J132" s="1" t="str">
        <f t="shared" ca="1" si="17"/>
        <v/>
      </c>
      <c r="K132" s="1" t="str">
        <f t="shared" ca="1" si="18"/>
        <v/>
      </c>
      <c r="L132" s="1" t="str">
        <f t="shared" ca="1" si="19"/>
        <v/>
      </c>
      <c r="M132" s="1" t="str">
        <f t="shared" ca="1" si="20"/>
        <v/>
      </c>
      <c r="N132" s="1" t="str" cm="1">
        <f t="array" aca="1" ref="N132" ca="1">IF(G132="","",HOUR(INDIRECT(A132&amp;$N$2&amp;D132)))</f>
        <v/>
      </c>
      <c r="O132" s="1" t="str" cm="1">
        <f t="array" aca="1" ref="O132" ca="1">IF(G132="","",MINUTE(INDIRECT(A132&amp;$N$2&amp;D132)))</f>
        <v/>
      </c>
      <c r="P132" s="1" t="str">
        <f t="shared" ca="1" si="21"/>
        <v/>
      </c>
      <c r="Q132" s="1" t="str">
        <f t="shared" ca="1" si="22"/>
        <v/>
      </c>
      <c r="R132" s="1" t="str" cm="1">
        <f t="array" aca="1" ref="R132" ca="1">IF(G132="","",INDIRECT(A132&amp;B132&amp;D132))</f>
        <v/>
      </c>
      <c r="S132" s="1" t="str">
        <f t="shared" ca="1" si="23"/>
        <v/>
      </c>
      <c r="T132" s="1" t="str">
        <f t="shared" ca="1" si="24"/>
        <v/>
      </c>
      <c r="U132" s="1" t="str">
        <f t="shared" ca="1" si="25"/>
        <v/>
      </c>
      <c r="V132" s="1" t="str">
        <f t="shared" ca="1" si="26"/>
        <v/>
      </c>
      <c r="W132" s="1" t="str">
        <f t="shared" ca="1" si="27"/>
        <v/>
      </c>
      <c r="X132" s="1" t="str">
        <f t="shared" ca="1" si="28"/>
        <v/>
      </c>
    </row>
    <row r="133" spans="1:24">
      <c r="A133" t="s">
        <v>1041</v>
      </c>
      <c r="B133" t="str">
        <f>INDEX(予約枠報告様式!$73:$73,MATCH(CSVフォーマット!C133,予約枠報告様式!$74:$74,0))</f>
        <v>D</v>
      </c>
      <c r="C133">
        <f t="shared" si="29"/>
        <v>4</v>
      </c>
      <c r="D133">
        <f t="shared" ref="D133:D196" si="30">IF(D132=$D$3,$D$2,D132+1)</f>
        <v>21</v>
      </c>
      <c r="E133" s="2" cm="1">
        <f t="array" aca="1" ref="E133" ca="1">INDIRECT(A133&amp;B133&amp;$E$3)</f>
        <v>44775</v>
      </c>
      <c r="F133" t="str" cm="1">
        <f t="array" aca="1" ref="F133" ca="1">IF(INDIRECT(A133&amp;B133&amp;$F$3)="公",参照!$L$2,参照!$L$3)</f>
        <v>WEB・コールセンター受付</v>
      </c>
      <c r="G133" s="1" t="str" cm="1">
        <f t="array" aca="1" ref="G133" ca="1">IF(E133="","",IF(ISNUMBER(INDIRECT(A133&amp;B133&amp;D133)),431001,""))</f>
        <v/>
      </c>
      <c r="H133" s="1" t="str">
        <f t="shared" ref="H133:H196" ca="1" si="31">IF(G133="","","【（"&amp;H$2&amp;"）"&amp;F133&amp;"】"&amp;I133&amp;"."&amp;TEXT(L133,"00")&amp;TEXT(M133,"00")&amp;"."&amp;TEXT(N133,"00")&amp;TEXT(O133,"00"))</f>
        <v/>
      </c>
      <c r="I133" s="1" t="str">
        <f ca="1">IF(G133="","",予約枠報告様式!H$3)</f>
        <v/>
      </c>
      <c r="J133" s="1" t="str">
        <f t="shared" ref="J133:J196" ca="1" si="32">IF(G133="","",J$2)</f>
        <v/>
      </c>
      <c r="K133" s="1" t="str">
        <f t="shared" ref="K133:K196" ca="1" si="33">IF(G133="","",YEAR(E133))</f>
        <v/>
      </c>
      <c r="L133" s="1" t="str">
        <f t="shared" ref="L133:L196" ca="1" si="34">IF(G133="","",MONTH(E133))</f>
        <v/>
      </c>
      <c r="M133" s="1" t="str">
        <f t="shared" ref="M133:M196" ca="1" si="35">IF(G133="","",DAY(E133))</f>
        <v/>
      </c>
      <c r="N133" s="1" t="str" cm="1">
        <f t="array" aca="1" ref="N133" ca="1">IF(G133="","",HOUR(INDIRECT(A133&amp;$N$2&amp;D133)))</f>
        <v/>
      </c>
      <c r="O133" s="1" t="str" cm="1">
        <f t="array" aca="1" ref="O133" ca="1">IF(G133="","",MINUTE(INDIRECT(A133&amp;$N$2&amp;D133)))</f>
        <v/>
      </c>
      <c r="P133" s="1" t="str">
        <f t="shared" ref="P133:P196" ca="1" si="36">IF(G133="","",N133)</f>
        <v/>
      </c>
      <c r="Q133" s="1" t="str">
        <f t="shared" ref="Q133:Q196" ca="1" si="37">IF(G133="","",O133+14)</f>
        <v/>
      </c>
      <c r="R133" s="1" t="str" cm="1">
        <f t="array" aca="1" ref="R133" ca="1">IF(G133="","",INDIRECT(A133&amp;B133&amp;D133))</f>
        <v/>
      </c>
      <c r="S133" s="1" t="str">
        <f t="shared" ref="S133:S196" ca="1" si="38">IF(G133="","",0)</f>
        <v/>
      </c>
      <c r="T133" s="1" t="str">
        <f t="shared" ref="T133:T196" ca="1" si="39">IF($G133="","",IF(T$1="×",K$2,T$2))</f>
        <v/>
      </c>
      <c r="U133" s="1" t="str">
        <f t="shared" ref="U133:U196" ca="1" si="40">IF($G133="","",IF(OR(U$1="×",U$2="なし"),"",U$2))</f>
        <v/>
      </c>
      <c r="V133" s="1" t="str">
        <f t="shared" ref="V133:V196" ca="1" si="41">IF(G133="","",3)</f>
        <v/>
      </c>
      <c r="W133" s="1" t="str">
        <f t="shared" ref="W133:W196" ca="1" si="42">IF(G133="","",5)</f>
        <v/>
      </c>
      <c r="X133" s="1" t="str">
        <f t="shared" ref="X133:X196" ca="1" si="43">IF(G133="","",0)</f>
        <v/>
      </c>
    </row>
    <row r="134" spans="1:24">
      <c r="A134" t="s">
        <v>1041</v>
      </c>
      <c r="B134" t="str">
        <f>INDEX(予約枠報告様式!$73:$73,MATCH(CSVフォーマット!C134,予約枠報告様式!$74:$74,0))</f>
        <v>D</v>
      </c>
      <c r="C134">
        <f t="shared" ref="C134:C197" si="44">IF(D133=$D$3,C133+1,C133)</f>
        <v>4</v>
      </c>
      <c r="D134">
        <f t="shared" si="30"/>
        <v>22</v>
      </c>
      <c r="E134" s="2" cm="1">
        <f t="array" aca="1" ref="E134" ca="1">INDIRECT(A134&amp;B134&amp;$E$3)</f>
        <v>44775</v>
      </c>
      <c r="F134" t="str" cm="1">
        <f t="array" aca="1" ref="F134" ca="1">IF(INDIRECT(A134&amp;B134&amp;$F$3)="公",参照!$L$2,参照!$L$3)</f>
        <v>WEB・コールセンター受付</v>
      </c>
      <c r="G134" s="1" t="str" cm="1">
        <f t="array" aca="1" ref="G134" ca="1">IF(E134="","",IF(ISNUMBER(INDIRECT(A134&amp;B134&amp;D134)),431001,""))</f>
        <v/>
      </c>
      <c r="H134" s="1" t="str">
        <f t="shared" ca="1" si="31"/>
        <v/>
      </c>
      <c r="I134" s="1" t="str">
        <f ca="1">IF(G134="","",予約枠報告様式!H$3)</f>
        <v/>
      </c>
      <c r="J134" s="1" t="str">
        <f t="shared" ca="1" si="32"/>
        <v/>
      </c>
      <c r="K134" s="1" t="str">
        <f t="shared" ca="1" si="33"/>
        <v/>
      </c>
      <c r="L134" s="1" t="str">
        <f t="shared" ca="1" si="34"/>
        <v/>
      </c>
      <c r="M134" s="1" t="str">
        <f t="shared" ca="1" si="35"/>
        <v/>
      </c>
      <c r="N134" s="1" t="str" cm="1">
        <f t="array" aca="1" ref="N134" ca="1">IF(G134="","",HOUR(INDIRECT(A134&amp;$N$2&amp;D134)))</f>
        <v/>
      </c>
      <c r="O134" s="1" t="str" cm="1">
        <f t="array" aca="1" ref="O134" ca="1">IF(G134="","",MINUTE(INDIRECT(A134&amp;$N$2&amp;D134)))</f>
        <v/>
      </c>
      <c r="P134" s="1" t="str">
        <f t="shared" ca="1" si="36"/>
        <v/>
      </c>
      <c r="Q134" s="1" t="str">
        <f t="shared" ca="1" si="37"/>
        <v/>
      </c>
      <c r="R134" s="1" t="str" cm="1">
        <f t="array" aca="1" ref="R134" ca="1">IF(G134="","",INDIRECT(A134&amp;B134&amp;D134))</f>
        <v/>
      </c>
      <c r="S134" s="1" t="str">
        <f t="shared" ca="1" si="38"/>
        <v/>
      </c>
      <c r="T134" s="1" t="str">
        <f t="shared" ca="1" si="39"/>
        <v/>
      </c>
      <c r="U134" s="1" t="str">
        <f t="shared" ca="1" si="40"/>
        <v/>
      </c>
      <c r="V134" s="1" t="str">
        <f t="shared" ca="1" si="41"/>
        <v/>
      </c>
      <c r="W134" s="1" t="str">
        <f t="shared" ca="1" si="42"/>
        <v/>
      </c>
      <c r="X134" s="1" t="str">
        <f t="shared" ca="1" si="43"/>
        <v/>
      </c>
    </row>
    <row r="135" spans="1:24">
      <c r="A135" t="s">
        <v>1041</v>
      </c>
      <c r="B135" t="str">
        <f>INDEX(予約枠報告様式!$73:$73,MATCH(CSVフォーマット!C135,予約枠報告様式!$74:$74,0))</f>
        <v>D</v>
      </c>
      <c r="C135">
        <f t="shared" si="44"/>
        <v>4</v>
      </c>
      <c r="D135">
        <f t="shared" si="30"/>
        <v>23</v>
      </c>
      <c r="E135" s="2" cm="1">
        <f t="array" aca="1" ref="E135" ca="1">INDIRECT(A135&amp;B135&amp;$E$3)</f>
        <v>44775</v>
      </c>
      <c r="F135" t="str" cm="1">
        <f t="array" aca="1" ref="F135" ca="1">IF(INDIRECT(A135&amp;B135&amp;$F$3)="公",参照!$L$2,参照!$L$3)</f>
        <v>WEB・コールセンター受付</v>
      </c>
      <c r="G135" s="1" t="str" cm="1">
        <f t="array" aca="1" ref="G135" ca="1">IF(E135="","",IF(ISNUMBER(INDIRECT(A135&amp;B135&amp;D135)),431001,""))</f>
        <v/>
      </c>
      <c r="H135" s="1" t="str">
        <f t="shared" ca="1" si="31"/>
        <v/>
      </c>
      <c r="I135" s="1" t="str">
        <f ca="1">IF(G135="","",予約枠報告様式!H$3)</f>
        <v/>
      </c>
      <c r="J135" s="1" t="str">
        <f t="shared" ca="1" si="32"/>
        <v/>
      </c>
      <c r="K135" s="1" t="str">
        <f t="shared" ca="1" si="33"/>
        <v/>
      </c>
      <c r="L135" s="1" t="str">
        <f t="shared" ca="1" si="34"/>
        <v/>
      </c>
      <c r="M135" s="1" t="str">
        <f t="shared" ca="1" si="35"/>
        <v/>
      </c>
      <c r="N135" s="1" t="str" cm="1">
        <f t="array" aca="1" ref="N135" ca="1">IF(G135="","",HOUR(INDIRECT(A135&amp;$N$2&amp;D135)))</f>
        <v/>
      </c>
      <c r="O135" s="1" t="str" cm="1">
        <f t="array" aca="1" ref="O135" ca="1">IF(G135="","",MINUTE(INDIRECT(A135&amp;$N$2&amp;D135)))</f>
        <v/>
      </c>
      <c r="P135" s="1" t="str">
        <f t="shared" ca="1" si="36"/>
        <v/>
      </c>
      <c r="Q135" s="1" t="str">
        <f t="shared" ca="1" si="37"/>
        <v/>
      </c>
      <c r="R135" s="1" t="str" cm="1">
        <f t="array" aca="1" ref="R135" ca="1">IF(G135="","",INDIRECT(A135&amp;B135&amp;D135))</f>
        <v/>
      </c>
      <c r="S135" s="1" t="str">
        <f t="shared" ca="1" si="38"/>
        <v/>
      </c>
      <c r="T135" s="1" t="str">
        <f t="shared" ca="1" si="39"/>
        <v/>
      </c>
      <c r="U135" s="1" t="str">
        <f t="shared" ca="1" si="40"/>
        <v/>
      </c>
      <c r="V135" s="1" t="str">
        <f t="shared" ca="1" si="41"/>
        <v/>
      </c>
      <c r="W135" s="1" t="str">
        <f t="shared" ca="1" si="42"/>
        <v/>
      </c>
      <c r="X135" s="1" t="str">
        <f t="shared" ca="1" si="43"/>
        <v/>
      </c>
    </row>
    <row r="136" spans="1:24">
      <c r="A136" t="s">
        <v>1041</v>
      </c>
      <c r="B136" t="str">
        <f>INDEX(予約枠報告様式!$73:$73,MATCH(CSVフォーマット!C136,予約枠報告様式!$74:$74,0))</f>
        <v>D</v>
      </c>
      <c r="C136">
        <f t="shared" si="44"/>
        <v>4</v>
      </c>
      <c r="D136">
        <f t="shared" si="30"/>
        <v>24</v>
      </c>
      <c r="E136" s="2" cm="1">
        <f t="array" aca="1" ref="E136" ca="1">INDIRECT(A136&amp;B136&amp;$E$3)</f>
        <v>44775</v>
      </c>
      <c r="F136" t="str" cm="1">
        <f t="array" aca="1" ref="F136" ca="1">IF(INDIRECT(A136&amp;B136&amp;$F$3)="公",参照!$L$2,参照!$L$3)</f>
        <v>WEB・コールセンター受付</v>
      </c>
      <c r="G136" s="1" t="str" cm="1">
        <f t="array" aca="1" ref="G136" ca="1">IF(E136="","",IF(ISNUMBER(INDIRECT(A136&amp;B136&amp;D136)),431001,""))</f>
        <v/>
      </c>
      <c r="H136" s="1" t="str">
        <f t="shared" ca="1" si="31"/>
        <v/>
      </c>
      <c r="I136" s="1" t="str">
        <f ca="1">IF(G136="","",予約枠報告様式!H$3)</f>
        <v/>
      </c>
      <c r="J136" s="1" t="str">
        <f t="shared" ca="1" si="32"/>
        <v/>
      </c>
      <c r="K136" s="1" t="str">
        <f t="shared" ca="1" si="33"/>
        <v/>
      </c>
      <c r="L136" s="1" t="str">
        <f t="shared" ca="1" si="34"/>
        <v/>
      </c>
      <c r="M136" s="1" t="str">
        <f t="shared" ca="1" si="35"/>
        <v/>
      </c>
      <c r="N136" s="1" t="str" cm="1">
        <f t="array" aca="1" ref="N136" ca="1">IF(G136="","",HOUR(INDIRECT(A136&amp;$N$2&amp;D136)))</f>
        <v/>
      </c>
      <c r="O136" s="1" t="str" cm="1">
        <f t="array" aca="1" ref="O136" ca="1">IF(G136="","",MINUTE(INDIRECT(A136&amp;$N$2&amp;D136)))</f>
        <v/>
      </c>
      <c r="P136" s="1" t="str">
        <f t="shared" ca="1" si="36"/>
        <v/>
      </c>
      <c r="Q136" s="1" t="str">
        <f t="shared" ca="1" si="37"/>
        <v/>
      </c>
      <c r="R136" s="1" t="str" cm="1">
        <f t="array" aca="1" ref="R136" ca="1">IF(G136="","",INDIRECT(A136&amp;B136&amp;D136))</f>
        <v/>
      </c>
      <c r="S136" s="1" t="str">
        <f t="shared" ca="1" si="38"/>
        <v/>
      </c>
      <c r="T136" s="1" t="str">
        <f t="shared" ca="1" si="39"/>
        <v/>
      </c>
      <c r="U136" s="1" t="str">
        <f t="shared" ca="1" si="40"/>
        <v/>
      </c>
      <c r="V136" s="1" t="str">
        <f t="shared" ca="1" si="41"/>
        <v/>
      </c>
      <c r="W136" s="1" t="str">
        <f t="shared" ca="1" si="42"/>
        <v/>
      </c>
      <c r="X136" s="1" t="str">
        <f t="shared" ca="1" si="43"/>
        <v/>
      </c>
    </row>
    <row r="137" spans="1:24">
      <c r="A137" t="s">
        <v>1041</v>
      </c>
      <c r="B137" t="str">
        <f>INDEX(予約枠報告様式!$73:$73,MATCH(CSVフォーマット!C137,予約枠報告様式!$74:$74,0))</f>
        <v>D</v>
      </c>
      <c r="C137">
        <f t="shared" si="44"/>
        <v>4</v>
      </c>
      <c r="D137">
        <f t="shared" si="30"/>
        <v>25</v>
      </c>
      <c r="E137" s="2" cm="1">
        <f t="array" aca="1" ref="E137" ca="1">INDIRECT(A137&amp;B137&amp;$E$3)</f>
        <v>44775</v>
      </c>
      <c r="F137" t="str" cm="1">
        <f t="array" aca="1" ref="F137" ca="1">IF(INDIRECT(A137&amp;B137&amp;$F$3)="公",参照!$L$2,参照!$L$3)</f>
        <v>WEB・コールセンター受付</v>
      </c>
      <c r="G137" s="1" t="str" cm="1">
        <f t="array" aca="1" ref="G137" ca="1">IF(E137="","",IF(ISNUMBER(INDIRECT(A137&amp;B137&amp;D137)),431001,""))</f>
        <v/>
      </c>
      <c r="H137" s="1" t="str">
        <f t="shared" ca="1" si="31"/>
        <v/>
      </c>
      <c r="I137" s="1" t="str">
        <f ca="1">IF(G137="","",予約枠報告様式!H$3)</f>
        <v/>
      </c>
      <c r="J137" s="1" t="str">
        <f t="shared" ca="1" si="32"/>
        <v/>
      </c>
      <c r="K137" s="1" t="str">
        <f t="shared" ca="1" si="33"/>
        <v/>
      </c>
      <c r="L137" s="1" t="str">
        <f t="shared" ca="1" si="34"/>
        <v/>
      </c>
      <c r="M137" s="1" t="str">
        <f t="shared" ca="1" si="35"/>
        <v/>
      </c>
      <c r="N137" s="1" t="str" cm="1">
        <f t="array" aca="1" ref="N137" ca="1">IF(G137="","",HOUR(INDIRECT(A137&amp;$N$2&amp;D137)))</f>
        <v/>
      </c>
      <c r="O137" s="1" t="str" cm="1">
        <f t="array" aca="1" ref="O137" ca="1">IF(G137="","",MINUTE(INDIRECT(A137&amp;$N$2&amp;D137)))</f>
        <v/>
      </c>
      <c r="P137" s="1" t="str">
        <f t="shared" ca="1" si="36"/>
        <v/>
      </c>
      <c r="Q137" s="1" t="str">
        <f t="shared" ca="1" si="37"/>
        <v/>
      </c>
      <c r="R137" s="1" t="str" cm="1">
        <f t="array" aca="1" ref="R137" ca="1">IF(G137="","",INDIRECT(A137&amp;B137&amp;D137))</f>
        <v/>
      </c>
      <c r="S137" s="1" t="str">
        <f t="shared" ca="1" si="38"/>
        <v/>
      </c>
      <c r="T137" s="1" t="str">
        <f t="shared" ca="1" si="39"/>
        <v/>
      </c>
      <c r="U137" s="1" t="str">
        <f t="shared" ca="1" si="40"/>
        <v/>
      </c>
      <c r="V137" s="1" t="str">
        <f t="shared" ca="1" si="41"/>
        <v/>
      </c>
      <c r="W137" s="1" t="str">
        <f t="shared" ca="1" si="42"/>
        <v/>
      </c>
      <c r="X137" s="1" t="str">
        <f t="shared" ca="1" si="43"/>
        <v/>
      </c>
    </row>
    <row r="138" spans="1:24">
      <c r="A138" t="s">
        <v>1041</v>
      </c>
      <c r="B138" t="str">
        <f>INDEX(予約枠報告様式!$73:$73,MATCH(CSVフォーマット!C138,予約枠報告様式!$74:$74,0))</f>
        <v>D</v>
      </c>
      <c r="C138">
        <f t="shared" si="44"/>
        <v>4</v>
      </c>
      <c r="D138">
        <f t="shared" si="30"/>
        <v>26</v>
      </c>
      <c r="E138" s="2" cm="1">
        <f t="array" aca="1" ref="E138" ca="1">INDIRECT(A138&amp;B138&amp;$E$3)</f>
        <v>44775</v>
      </c>
      <c r="F138" t="str" cm="1">
        <f t="array" aca="1" ref="F138" ca="1">IF(INDIRECT(A138&amp;B138&amp;$F$3)="公",参照!$L$2,参照!$L$3)</f>
        <v>WEB・コールセンター受付</v>
      </c>
      <c r="G138" s="1" t="str" cm="1">
        <f t="array" aca="1" ref="G138" ca="1">IF(E138="","",IF(ISNUMBER(INDIRECT(A138&amp;B138&amp;D138)),431001,""))</f>
        <v/>
      </c>
      <c r="H138" s="1" t="str">
        <f t="shared" ca="1" si="31"/>
        <v/>
      </c>
      <c r="I138" s="1" t="str">
        <f ca="1">IF(G138="","",予約枠報告様式!H$3)</f>
        <v/>
      </c>
      <c r="J138" s="1" t="str">
        <f t="shared" ca="1" si="32"/>
        <v/>
      </c>
      <c r="K138" s="1" t="str">
        <f t="shared" ca="1" si="33"/>
        <v/>
      </c>
      <c r="L138" s="1" t="str">
        <f t="shared" ca="1" si="34"/>
        <v/>
      </c>
      <c r="M138" s="1" t="str">
        <f t="shared" ca="1" si="35"/>
        <v/>
      </c>
      <c r="N138" s="1" t="str" cm="1">
        <f t="array" aca="1" ref="N138" ca="1">IF(G138="","",HOUR(INDIRECT(A138&amp;$N$2&amp;D138)))</f>
        <v/>
      </c>
      <c r="O138" s="1" t="str" cm="1">
        <f t="array" aca="1" ref="O138" ca="1">IF(G138="","",MINUTE(INDIRECT(A138&amp;$N$2&amp;D138)))</f>
        <v/>
      </c>
      <c r="P138" s="1" t="str">
        <f t="shared" ca="1" si="36"/>
        <v/>
      </c>
      <c r="Q138" s="1" t="str">
        <f t="shared" ca="1" si="37"/>
        <v/>
      </c>
      <c r="R138" s="1" t="str" cm="1">
        <f t="array" aca="1" ref="R138" ca="1">IF(G138="","",INDIRECT(A138&amp;B138&amp;D138))</f>
        <v/>
      </c>
      <c r="S138" s="1" t="str">
        <f t="shared" ca="1" si="38"/>
        <v/>
      </c>
      <c r="T138" s="1" t="str">
        <f t="shared" ca="1" si="39"/>
        <v/>
      </c>
      <c r="U138" s="1" t="str">
        <f t="shared" ca="1" si="40"/>
        <v/>
      </c>
      <c r="V138" s="1" t="str">
        <f t="shared" ca="1" si="41"/>
        <v/>
      </c>
      <c r="W138" s="1" t="str">
        <f t="shared" ca="1" si="42"/>
        <v/>
      </c>
      <c r="X138" s="1" t="str">
        <f t="shared" ca="1" si="43"/>
        <v/>
      </c>
    </row>
    <row r="139" spans="1:24">
      <c r="A139" t="s">
        <v>1041</v>
      </c>
      <c r="B139" t="str">
        <f>INDEX(予約枠報告様式!$73:$73,MATCH(CSVフォーマット!C139,予約枠報告様式!$74:$74,0))</f>
        <v>D</v>
      </c>
      <c r="C139">
        <f t="shared" si="44"/>
        <v>4</v>
      </c>
      <c r="D139">
        <f t="shared" si="30"/>
        <v>27</v>
      </c>
      <c r="E139" s="2" cm="1">
        <f t="array" aca="1" ref="E139" ca="1">INDIRECT(A139&amp;B139&amp;$E$3)</f>
        <v>44775</v>
      </c>
      <c r="F139" t="str" cm="1">
        <f t="array" aca="1" ref="F139" ca="1">IF(INDIRECT(A139&amp;B139&amp;$F$3)="公",参照!$L$2,参照!$L$3)</f>
        <v>WEB・コールセンター受付</v>
      </c>
      <c r="G139" s="1" t="str" cm="1">
        <f t="array" aca="1" ref="G139" ca="1">IF(E139="","",IF(ISNUMBER(INDIRECT(A139&amp;B139&amp;D139)),431001,""))</f>
        <v/>
      </c>
      <c r="H139" s="1" t="str">
        <f t="shared" ca="1" si="31"/>
        <v/>
      </c>
      <c r="I139" s="1" t="str">
        <f ca="1">IF(G139="","",予約枠報告様式!H$3)</f>
        <v/>
      </c>
      <c r="J139" s="1" t="str">
        <f t="shared" ca="1" si="32"/>
        <v/>
      </c>
      <c r="K139" s="1" t="str">
        <f t="shared" ca="1" si="33"/>
        <v/>
      </c>
      <c r="L139" s="1" t="str">
        <f t="shared" ca="1" si="34"/>
        <v/>
      </c>
      <c r="M139" s="1" t="str">
        <f t="shared" ca="1" si="35"/>
        <v/>
      </c>
      <c r="N139" s="1" t="str" cm="1">
        <f t="array" aca="1" ref="N139" ca="1">IF(G139="","",HOUR(INDIRECT(A139&amp;$N$2&amp;D139)))</f>
        <v/>
      </c>
      <c r="O139" s="1" t="str" cm="1">
        <f t="array" aca="1" ref="O139" ca="1">IF(G139="","",MINUTE(INDIRECT(A139&amp;$N$2&amp;D139)))</f>
        <v/>
      </c>
      <c r="P139" s="1" t="str">
        <f t="shared" ca="1" si="36"/>
        <v/>
      </c>
      <c r="Q139" s="1" t="str">
        <f t="shared" ca="1" si="37"/>
        <v/>
      </c>
      <c r="R139" s="1" t="str" cm="1">
        <f t="array" aca="1" ref="R139" ca="1">IF(G139="","",INDIRECT(A139&amp;B139&amp;D139))</f>
        <v/>
      </c>
      <c r="S139" s="1" t="str">
        <f t="shared" ca="1" si="38"/>
        <v/>
      </c>
      <c r="T139" s="1" t="str">
        <f t="shared" ca="1" si="39"/>
        <v/>
      </c>
      <c r="U139" s="1" t="str">
        <f t="shared" ca="1" si="40"/>
        <v/>
      </c>
      <c r="V139" s="1" t="str">
        <f t="shared" ca="1" si="41"/>
        <v/>
      </c>
      <c r="W139" s="1" t="str">
        <f t="shared" ca="1" si="42"/>
        <v/>
      </c>
      <c r="X139" s="1" t="str">
        <f t="shared" ca="1" si="43"/>
        <v/>
      </c>
    </row>
    <row r="140" spans="1:24">
      <c r="A140" t="s">
        <v>1041</v>
      </c>
      <c r="B140" t="str">
        <f>INDEX(予約枠報告様式!$73:$73,MATCH(CSVフォーマット!C140,予約枠報告様式!$74:$74,0))</f>
        <v>D</v>
      </c>
      <c r="C140">
        <f t="shared" si="44"/>
        <v>4</v>
      </c>
      <c r="D140">
        <f t="shared" si="30"/>
        <v>28</v>
      </c>
      <c r="E140" s="2" cm="1">
        <f t="array" aca="1" ref="E140" ca="1">INDIRECT(A140&amp;B140&amp;$E$3)</f>
        <v>44775</v>
      </c>
      <c r="F140" t="str" cm="1">
        <f t="array" aca="1" ref="F140" ca="1">IF(INDIRECT(A140&amp;B140&amp;$F$3)="公",参照!$L$2,参照!$L$3)</f>
        <v>WEB・コールセンター受付</v>
      </c>
      <c r="G140" s="1" t="str" cm="1">
        <f t="array" aca="1" ref="G140" ca="1">IF(E140="","",IF(ISNUMBER(INDIRECT(A140&amp;B140&amp;D140)),431001,""))</f>
        <v/>
      </c>
      <c r="H140" s="1" t="str">
        <f t="shared" ca="1" si="31"/>
        <v/>
      </c>
      <c r="I140" s="1" t="str">
        <f ca="1">IF(G140="","",予約枠報告様式!H$3)</f>
        <v/>
      </c>
      <c r="J140" s="1" t="str">
        <f t="shared" ca="1" si="32"/>
        <v/>
      </c>
      <c r="K140" s="1" t="str">
        <f t="shared" ca="1" si="33"/>
        <v/>
      </c>
      <c r="L140" s="1" t="str">
        <f t="shared" ca="1" si="34"/>
        <v/>
      </c>
      <c r="M140" s="1" t="str">
        <f t="shared" ca="1" si="35"/>
        <v/>
      </c>
      <c r="N140" s="1" t="str" cm="1">
        <f t="array" aca="1" ref="N140" ca="1">IF(G140="","",HOUR(INDIRECT(A140&amp;$N$2&amp;D140)))</f>
        <v/>
      </c>
      <c r="O140" s="1" t="str" cm="1">
        <f t="array" aca="1" ref="O140" ca="1">IF(G140="","",MINUTE(INDIRECT(A140&amp;$N$2&amp;D140)))</f>
        <v/>
      </c>
      <c r="P140" s="1" t="str">
        <f t="shared" ca="1" si="36"/>
        <v/>
      </c>
      <c r="Q140" s="1" t="str">
        <f t="shared" ca="1" si="37"/>
        <v/>
      </c>
      <c r="R140" s="1" t="str" cm="1">
        <f t="array" aca="1" ref="R140" ca="1">IF(G140="","",INDIRECT(A140&amp;B140&amp;D140))</f>
        <v/>
      </c>
      <c r="S140" s="1" t="str">
        <f t="shared" ca="1" si="38"/>
        <v/>
      </c>
      <c r="T140" s="1" t="str">
        <f t="shared" ca="1" si="39"/>
        <v/>
      </c>
      <c r="U140" s="1" t="str">
        <f t="shared" ca="1" si="40"/>
        <v/>
      </c>
      <c r="V140" s="1" t="str">
        <f t="shared" ca="1" si="41"/>
        <v/>
      </c>
      <c r="W140" s="1" t="str">
        <f t="shared" ca="1" si="42"/>
        <v/>
      </c>
      <c r="X140" s="1" t="str">
        <f t="shared" ca="1" si="43"/>
        <v/>
      </c>
    </row>
    <row r="141" spans="1:24">
      <c r="A141" t="s">
        <v>1041</v>
      </c>
      <c r="B141" t="str">
        <f>INDEX(予約枠報告様式!$73:$73,MATCH(CSVフォーマット!C141,予約枠報告様式!$74:$74,0))</f>
        <v>D</v>
      </c>
      <c r="C141">
        <f t="shared" si="44"/>
        <v>4</v>
      </c>
      <c r="D141">
        <f t="shared" si="30"/>
        <v>29</v>
      </c>
      <c r="E141" s="2" cm="1">
        <f t="array" aca="1" ref="E141" ca="1">INDIRECT(A141&amp;B141&amp;$E$3)</f>
        <v>44775</v>
      </c>
      <c r="F141" t="str" cm="1">
        <f t="array" aca="1" ref="F141" ca="1">IF(INDIRECT(A141&amp;B141&amp;$F$3)="公",参照!$L$2,参照!$L$3)</f>
        <v>WEB・コールセンター受付</v>
      </c>
      <c r="G141" s="1" t="str" cm="1">
        <f t="array" aca="1" ref="G141" ca="1">IF(E141="","",IF(ISNUMBER(INDIRECT(A141&amp;B141&amp;D141)),431001,""))</f>
        <v/>
      </c>
      <c r="H141" s="1" t="str">
        <f t="shared" ca="1" si="31"/>
        <v/>
      </c>
      <c r="I141" s="1" t="str">
        <f ca="1">IF(G141="","",予約枠報告様式!H$3)</f>
        <v/>
      </c>
      <c r="J141" s="1" t="str">
        <f t="shared" ca="1" si="32"/>
        <v/>
      </c>
      <c r="K141" s="1" t="str">
        <f t="shared" ca="1" si="33"/>
        <v/>
      </c>
      <c r="L141" s="1" t="str">
        <f t="shared" ca="1" si="34"/>
        <v/>
      </c>
      <c r="M141" s="1" t="str">
        <f t="shared" ca="1" si="35"/>
        <v/>
      </c>
      <c r="N141" s="1" t="str" cm="1">
        <f t="array" aca="1" ref="N141" ca="1">IF(G141="","",HOUR(INDIRECT(A141&amp;$N$2&amp;D141)))</f>
        <v/>
      </c>
      <c r="O141" s="1" t="str" cm="1">
        <f t="array" aca="1" ref="O141" ca="1">IF(G141="","",MINUTE(INDIRECT(A141&amp;$N$2&amp;D141)))</f>
        <v/>
      </c>
      <c r="P141" s="1" t="str">
        <f t="shared" ca="1" si="36"/>
        <v/>
      </c>
      <c r="Q141" s="1" t="str">
        <f t="shared" ca="1" si="37"/>
        <v/>
      </c>
      <c r="R141" s="1" t="str" cm="1">
        <f t="array" aca="1" ref="R141" ca="1">IF(G141="","",INDIRECT(A141&amp;B141&amp;D141))</f>
        <v/>
      </c>
      <c r="S141" s="1" t="str">
        <f t="shared" ca="1" si="38"/>
        <v/>
      </c>
      <c r="T141" s="1" t="str">
        <f t="shared" ca="1" si="39"/>
        <v/>
      </c>
      <c r="U141" s="1" t="str">
        <f t="shared" ca="1" si="40"/>
        <v/>
      </c>
      <c r="V141" s="1" t="str">
        <f t="shared" ca="1" si="41"/>
        <v/>
      </c>
      <c r="W141" s="1" t="str">
        <f t="shared" ca="1" si="42"/>
        <v/>
      </c>
      <c r="X141" s="1" t="str">
        <f t="shared" ca="1" si="43"/>
        <v/>
      </c>
    </row>
    <row r="142" spans="1:24">
      <c r="A142" t="s">
        <v>1041</v>
      </c>
      <c r="B142" t="str">
        <f>INDEX(予約枠報告様式!$73:$73,MATCH(CSVフォーマット!C142,予約枠報告様式!$74:$74,0))</f>
        <v>D</v>
      </c>
      <c r="C142">
        <f t="shared" si="44"/>
        <v>4</v>
      </c>
      <c r="D142">
        <f t="shared" si="30"/>
        <v>30</v>
      </c>
      <c r="E142" s="2" cm="1">
        <f t="array" aca="1" ref="E142" ca="1">INDIRECT(A142&amp;B142&amp;$E$3)</f>
        <v>44775</v>
      </c>
      <c r="F142" t="str" cm="1">
        <f t="array" aca="1" ref="F142" ca="1">IF(INDIRECT(A142&amp;B142&amp;$F$3)="公",参照!$L$2,参照!$L$3)</f>
        <v>WEB・コールセンター受付</v>
      </c>
      <c r="G142" s="1" t="str" cm="1">
        <f t="array" aca="1" ref="G142" ca="1">IF(E142="","",IF(ISNUMBER(INDIRECT(A142&amp;B142&amp;D142)),431001,""))</f>
        <v/>
      </c>
      <c r="H142" s="1" t="str">
        <f t="shared" ca="1" si="31"/>
        <v/>
      </c>
      <c r="I142" s="1" t="str">
        <f ca="1">IF(G142="","",予約枠報告様式!H$3)</f>
        <v/>
      </c>
      <c r="J142" s="1" t="str">
        <f t="shared" ca="1" si="32"/>
        <v/>
      </c>
      <c r="K142" s="1" t="str">
        <f t="shared" ca="1" si="33"/>
        <v/>
      </c>
      <c r="L142" s="1" t="str">
        <f t="shared" ca="1" si="34"/>
        <v/>
      </c>
      <c r="M142" s="1" t="str">
        <f t="shared" ca="1" si="35"/>
        <v/>
      </c>
      <c r="N142" s="1" t="str" cm="1">
        <f t="array" aca="1" ref="N142" ca="1">IF(G142="","",HOUR(INDIRECT(A142&amp;$N$2&amp;D142)))</f>
        <v/>
      </c>
      <c r="O142" s="1" t="str" cm="1">
        <f t="array" aca="1" ref="O142" ca="1">IF(G142="","",MINUTE(INDIRECT(A142&amp;$N$2&amp;D142)))</f>
        <v/>
      </c>
      <c r="P142" s="1" t="str">
        <f t="shared" ca="1" si="36"/>
        <v/>
      </c>
      <c r="Q142" s="1" t="str">
        <f t="shared" ca="1" si="37"/>
        <v/>
      </c>
      <c r="R142" s="1" t="str" cm="1">
        <f t="array" aca="1" ref="R142" ca="1">IF(G142="","",INDIRECT(A142&amp;B142&amp;D142))</f>
        <v/>
      </c>
      <c r="S142" s="1" t="str">
        <f t="shared" ca="1" si="38"/>
        <v/>
      </c>
      <c r="T142" s="1" t="str">
        <f t="shared" ca="1" si="39"/>
        <v/>
      </c>
      <c r="U142" s="1" t="str">
        <f t="shared" ca="1" si="40"/>
        <v/>
      </c>
      <c r="V142" s="1" t="str">
        <f t="shared" ca="1" si="41"/>
        <v/>
      </c>
      <c r="W142" s="1" t="str">
        <f t="shared" ca="1" si="42"/>
        <v/>
      </c>
      <c r="X142" s="1" t="str">
        <f t="shared" ca="1" si="43"/>
        <v/>
      </c>
    </row>
    <row r="143" spans="1:24">
      <c r="A143" t="s">
        <v>1041</v>
      </c>
      <c r="B143" t="str">
        <f>INDEX(予約枠報告様式!$73:$73,MATCH(CSVフォーマット!C143,予約枠報告様式!$74:$74,0))</f>
        <v>D</v>
      </c>
      <c r="C143">
        <f t="shared" si="44"/>
        <v>4</v>
      </c>
      <c r="D143">
        <f t="shared" si="30"/>
        <v>31</v>
      </c>
      <c r="E143" s="2" cm="1">
        <f t="array" aca="1" ref="E143" ca="1">INDIRECT(A143&amp;B143&amp;$E$3)</f>
        <v>44775</v>
      </c>
      <c r="F143" t="str" cm="1">
        <f t="array" aca="1" ref="F143" ca="1">IF(INDIRECT(A143&amp;B143&amp;$F$3)="公",参照!$L$2,参照!$L$3)</f>
        <v>WEB・コールセンター受付</v>
      </c>
      <c r="G143" s="1" t="str" cm="1">
        <f t="array" aca="1" ref="G143" ca="1">IF(E143="","",IF(ISNUMBER(INDIRECT(A143&amp;B143&amp;D143)),431001,""))</f>
        <v/>
      </c>
      <c r="H143" s="1" t="str">
        <f t="shared" ca="1" si="31"/>
        <v/>
      </c>
      <c r="I143" s="1" t="str">
        <f ca="1">IF(G143="","",予約枠報告様式!H$3)</f>
        <v/>
      </c>
      <c r="J143" s="1" t="str">
        <f t="shared" ca="1" si="32"/>
        <v/>
      </c>
      <c r="K143" s="1" t="str">
        <f t="shared" ca="1" si="33"/>
        <v/>
      </c>
      <c r="L143" s="1" t="str">
        <f t="shared" ca="1" si="34"/>
        <v/>
      </c>
      <c r="M143" s="1" t="str">
        <f t="shared" ca="1" si="35"/>
        <v/>
      </c>
      <c r="N143" s="1" t="str" cm="1">
        <f t="array" aca="1" ref="N143" ca="1">IF(G143="","",HOUR(INDIRECT(A143&amp;$N$2&amp;D143)))</f>
        <v/>
      </c>
      <c r="O143" s="1" t="str" cm="1">
        <f t="array" aca="1" ref="O143" ca="1">IF(G143="","",MINUTE(INDIRECT(A143&amp;$N$2&amp;D143)))</f>
        <v/>
      </c>
      <c r="P143" s="1" t="str">
        <f t="shared" ca="1" si="36"/>
        <v/>
      </c>
      <c r="Q143" s="1" t="str">
        <f t="shared" ca="1" si="37"/>
        <v/>
      </c>
      <c r="R143" s="1" t="str" cm="1">
        <f t="array" aca="1" ref="R143" ca="1">IF(G143="","",INDIRECT(A143&amp;B143&amp;D143))</f>
        <v/>
      </c>
      <c r="S143" s="1" t="str">
        <f t="shared" ca="1" si="38"/>
        <v/>
      </c>
      <c r="T143" s="1" t="str">
        <f t="shared" ca="1" si="39"/>
        <v/>
      </c>
      <c r="U143" s="1" t="str">
        <f t="shared" ca="1" si="40"/>
        <v/>
      </c>
      <c r="V143" s="1" t="str">
        <f t="shared" ca="1" si="41"/>
        <v/>
      </c>
      <c r="W143" s="1" t="str">
        <f t="shared" ca="1" si="42"/>
        <v/>
      </c>
      <c r="X143" s="1" t="str">
        <f t="shared" ca="1" si="43"/>
        <v/>
      </c>
    </row>
    <row r="144" spans="1:24">
      <c r="A144" t="s">
        <v>1041</v>
      </c>
      <c r="B144" t="str">
        <f>INDEX(予約枠報告様式!$73:$73,MATCH(CSVフォーマット!C144,予約枠報告様式!$74:$74,0))</f>
        <v>D</v>
      </c>
      <c r="C144">
        <f t="shared" si="44"/>
        <v>4</v>
      </c>
      <c r="D144">
        <f t="shared" si="30"/>
        <v>32</v>
      </c>
      <c r="E144" s="2" cm="1">
        <f t="array" aca="1" ref="E144" ca="1">INDIRECT(A144&amp;B144&amp;$E$3)</f>
        <v>44775</v>
      </c>
      <c r="F144" t="str" cm="1">
        <f t="array" aca="1" ref="F144" ca="1">IF(INDIRECT(A144&amp;B144&amp;$F$3)="公",参照!$L$2,参照!$L$3)</f>
        <v>WEB・コールセンター受付</v>
      </c>
      <c r="G144" s="1" t="str" cm="1">
        <f t="array" aca="1" ref="G144" ca="1">IF(E144="","",IF(ISNUMBER(INDIRECT(A144&amp;B144&amp;D144)),431001,""))</f>
        <v/>
      </c>
      <c r="H144" s="1" t="str">
        <f t="shared" ca="1" si="31"/>
        <v/>
      </c>
      <c r="I144" s="1" t="str">
        <f ca="1">IF(G144="","",予約枠報告様式!H$3)</f>
        <v/>
      </c>
      <c r="J144" s="1" t="str">
        <f t="shared" ca="1" si="32"/>
        <v/>
      </c>
      <c r="K144" s="1" t="str">
        <f t="shared" ca="1" si="33"/>
        <v/>
      </c>
      <c r="L144" s="1" t="str">
        <f t="shared" ca="1" si="34"/>
        <v/>
      </c>
      <c r="M144" s="1" t="str">
        <f t="shared" ca="1" si="35"/>
        <v/>
      </c>
      <c r="N144" s="1" t="str" cm="1">
        <f t="array" aca="1" ref="N144" ca="1">IF(G144="","",HOUR(INDIRECT(A144&amp;$N$2&amp;D144)))</f>
        <v/>
      </c>
      <c r="O144" s="1" t="str" cm="1">
        <f t="array" aca="1" ref="O144" ca="1">IF(G144="","",MINUTE(INDIRECT(A144&amp;$N$2&amp;D144)))</f>
        <v/>
      </c>
      <c r="P144" s="1" t="str">
        <f t="shared" ca="1" si="36"/>
        <v/>
      </c>
      <c r="Q144" s="1" t="str">
        <f t="shared" ca="1" si="37"/>
        <v/>
      </c>
      <c r="R144" s="1" t="str" cm="1">
        <f t="array" aca="1" ref="R144" ca="1">IF(G144="","",INDIRECT(A144&amp;B144&amp;D144))</f>
        <v/>
      </c>
      <c r="S144" s="1" t="str">
        <f t="shared" ca="1" si="38"/>
        <v/>
      </c>
      <c r="T144" s="1" t="str">
        <f t="shared" ca="1" si="39"/>
        <v/>
      </c>
      <c r="U144" s="1" t="str">
        <f t="shared" ca="1" si="40"/>
        <v/>
      </c>
      <c r="V144" s="1" t="str">
        <f t="shared" ca="1" si="41"/>
        <v/>
      </c>
      <c r="W144" s="1" t="str">
        <f t="shared" ca="1" si="42"/>
        <v/>
      </c>
      <c r="X144" s="1" t="str">
        <f t="shared" ca="1" si="43"/>
        <v/>
      </c>
    </row>
    <row r="145" spans="1:24">
      <c r="A145" t="s">
        <v>1041</v>
      </c>
      <c r="B145" t="str">
        <f>INDEX(予約枠報告様式!$73:$73,MATCH(CSVフォーマット!C145,予約枠報告様式!$74:$74,0))</f>
        <v>D</v>
      </c>
      <c r="C145">
        <f t="shared" si="44"/>
        <v>4</v>
      </c>
      <c r="D145">
        <f t="shared" si="30"/>
        <v>33</v>
      </c>
      <c r="E145" s="2" cm="1">
        <f t="array" aca="1" ref="E145" ca="1">INDIRECT(A145&amp;B145&amp;$E$3)</f>
        <v>44775</v>
      </c>
      <c r="F145" t="str" cm="1">
        <f t="array" aca="1" ref="F145" ca="1">IF(INDIRECT(A145&amp;B145&amp;$F$3)="公",参照!$L$2,参照!$L$3)</f>
        <v>WEB・コールセンター受付</v>
      </c>
      <c r="G145" s="1" t="str" cm="1">
        <f t="array" aca="1" ref="G145" ca="1">IF(E145="","",IF(ISNUMBER(INDIRECT(A145&amp;B145&amp;D145)),431001,""))</f>
        <v/>
      </c>
      <c r="H145" s="1" t="str">
        <f t="shared" ca="1" si="31"/>
        <v/>
      </c>
      <c r="I145" s="1" t="str">
        <f ca="1">IF(G145="","",予約枠報告様式!H$3)</f>
        <v/>
      </c>
      <c r="J145" s="1" t="str">
        <f t="shared" ca="1" si="32"/>
        <v/>
      </c>
      <c r="K145" s="1" t="str">
        <f t="shared" ca="1" si="33"/>
        <v/>
      </c>
      <c r="L145" s="1" t="str">
        <f t="shared" ca="1" si="34"/>
        <v/>
      </c>
      <c r="M145" s="1" t="str">
        <f t="shared" ca="1" si="35"/>
        <v/>
      </c>
      <c r="N145" s="1" t="str" cm="1">
        <f t="array" aca="1" ref="N145" ca="1">IF(G145="","",HOUR(INDIRECT(A145&amp;$N$2&amp;D145)))</f>
        <v/>
      </c>
      <c r="O145" s="1" t="str" cm="1">
        <f t="array" aca="1" ref="O145" ca="1">IF(G145="","",MINUTE(INDIRECT(A145&amp;$N$2&amp;D145)))</f>
        <v/>
      </c>
      <c r="P145" s="1" t="str">
        <f t="shared" ca="1" si="36"/>
        <v/>
      </c>
      <c r="Q145" s="1" t="str">
        <f t="shared" ca="1" si="37"/>
        <v/>
      </c>
      <c r="R145" s="1" t="str" cm="1">
        <f t="array" aca="1" ref="R145" ca="1">IF(G145="","",INDIRECT(A145&amp;B145&amp;D145))</f>
        <v/>
      </c>
      <c r="S145" s="1" t="str">
        <f t="shared" ca="1" si="38"/>
        <v/>
      </c>
      <c r="T145" s="1" t="str">
        <f t="shared" ca="1" si="39"/>
        <v/>
      </c>
      <c r="U145" s="1" t="str">
        <f t="shared" ca="1" si="40"/>
        <v/>
      </c>
      <c r="V145" s="1" t="str">
        <f t="shared" ca="1" si="41"/>
        <v/>
      </c>
      <c r="W145" s="1" t="str">
        <f t="shared" ca="1" si="42"/>
        <v/>
      </c>
      <c r="X145" s="1" t="str">
        <f t="shared" ca="1" si="43"/>
        <v/>
      </c>
    </row>
    <row r="146" spans="1:24">
      <c r="A146" t="s">
        <v>1041</v>
      </c>
      <c r="B146" t="str">
        <f>INDEX(予約枠報告様式!$73:$73,MATCH(CSVフォーマット!C146,予約枠報告様式!$74:$74,0))</f>
        <v>D</v>
      </c>
      <c r="C146">
        <f t="shared" si="44"/>
        <v>4</v>
      </c>
      <c r="D146">
        <f t="shared" si="30"/>
        <v>34</v>
      </c>
      <c r="E146" s="2" cm="1">
        <f t="array" aca="1" ref="E146" ca="1">INDIRECT(A146&amp;B146&amp;$E$3)</f>
        <v>44775</v>
      </c>
      <c r="F146" t="str" cm="1">
        <f t="array" aca="1" ref="F146" ca="1">IF(INDIRECT(A146&amp;B146&amp;$F$3)="公",参照!$L$2,参照!$L$3)</f>
        <v>WEB・コールセンター受付</v>
      </c>
      <c r="G146" s="1" t="str" cm="1">
        <f t="array" aca="1" ref="G146" ca="1">IF(E146="","",IF(ISNUMBER(INDIRECT(A146&amp;B146&amp;D146)),431001,""))</f>
        <v/>
      </c>
      <c r="H146" s="1" t="str">
        <f t="shared" ca="1" si="31"/>
        <v/>
      </c>
      <c r="I146" s="1" t="str">
        <f ca="1">IF(G146="","",予約枠報告様式!H$3)</f>
        <v/>
      </c>
      <c r="J146" s="1" t="str">
        <f t="shared" ca="1" si="32"/>
        <v/>
      </c>
      <c r="K146" s="1" t="str">
        <f t="shared" ca="1" si="33"/>
        <v/>
      </c>
      <c r="L146" s="1" t="str">
        <f t="shared" ca="1" si="34"/>
        <v/>
      </c>
      <c r="M146" s="1" t="str">
        <f t="shared" ca="1" si="35"/>
        <v/>
      </c>
      <c r="N146" s="1" t="str" cm="1">
        <f t="array" aca="1" ref="N146" ca="1">IF(G146="","",HOUR(INDIRECT(A146&amp;$N$2&amp;D146)))</f>
        <v/>
      </c>
      <c r="O146" s="1" t="str" cm="1">
        <f t="array" aca="1" ref="O146" ca="1">IF(G146="","",MINUTE(INDIRECT(A146&amp;$N$2&amp;D146)))</f>
        <v/>
      </c>
      <c r="P146" s="1" t="str">
        <f t="shared" ca="1" si="36"/>
        <v/>
      </c>
      <c r="Q146" s="1" t="str">
        <f t="shared" ca="1" si="37"/>
        <v/>
      </c>
      <c r="R146" s="1" t="str" cm="1">
        <f t="array" aca="1" ref="R146" ca="1">IF(G146="","",INDIRECT(A146&amp;B146&amp;D146))</f>
        <v/>
      </c>
      <c r="S146" s="1" t="str">
        <f t="shared" ca="1" si="38"/>
        <v/>
      </c>
      <c r="T146" s="1" t="str">
        <f t="shared" ca="1" si="39"/>
        <v/>
      </c>
      <c r="U146" s="1" t="str">
        <f t="shared" ca="1" si="40"/>
        <v/>
      </c>
      <c r="V146" s="1" t="str">
        <f t="shared" ca="1" si="41"/>
        <v/>
      </c>
      <c r="W146" s="1" t="str">
        <f t="shared" ca="1" si="42"/>
        <v/>
      </c>
      <c r="X146" s="1" t="str">
        <f t="shared" ca="1" si="43"/>
        <v/>
      </c>
    </row>
    <row r="147" spans="1:24">
      <c r="A147" t="s">
        <v>1041</v>
      </c>
      <c r="B147" t="str">
        <f>INDEX(予約枠報告様式!$73:$73,MATCH(CSVフォーマット!C147,予約枠報告様式!$74:$74,0))</f>
        <v>D</v>
      </c>
      <c r="C147">
        <f t="shared" si="44"/>
        <v>4</v>
      </c>
      <c r="D147">
        <f t="shared" si="30"/>
        <v>35</v>
      </c>
      <c r="E147" s="2" cm="1">
        <f t="array" aca="1" ref="E147" ca="1">INDIRECT(A147&amp;B147&amp;$E$3)</f>
        <v>44775</v>
      </c>
      <c r="F147" t="str" cm="1">
        <f t="array" aca="1" ref="F147" ca="1">IF(INDIRECT(A147&amp;B147&amp;$F$3)="公",参照!$L$2,参照!$L$3)</f>
        <v>WEB・コールセンター受付</v>
      </c>
      <c r="G147" s="1" t="str" cm="1">
        <f t="array" aca="1" ref="G147" ca="1">IF(E147="","",IF(ISNUMBER(INDIRECT(A147&amp;B147&amp;D147)),431001,""))</f>
        <v/>
      </c>
      <c r="H147" s="1" t="str">
        <f t="shared" ca="1" si="31"/>
        <v/>
      </c>
      <c r="I147" s="1" t="str">
        <f ca="1">IF(G147="","",予約枠報告様式!H$3)</f>
        <v/>
      </c>
      <c r="J147" s="1" t="str">
        <f t="shared" ca="1" si="32"/>
        <v/>
      </c>
      <c r="K147" s="1" t="str">
        <f t="shared" ca="1" si="33"/>
        <v/>
      </c>
      <c r="L147" s="1" t="str">
        <f t="shared" ca="1" si="34"/>
        <v/>
      </c>
      <c r="M147" s="1" t="str">
        <f t="shared" ca="1" si="35"/>
        <v/>
      </c>
      <c r="N147" s="1" t="str" cm="1">
        <f t="array" aca="1" ref="N147" ca="1">IF(G147="","",HOUR(INDIRECT(A147&amp;$N$2&amp;D147)))</f>
        <v/>
      </c>
      <c r="O147" s="1" t="str" cm="1">
        <f t="array" aca="1" ref="O147" ca="1">IF(G147="","",MINUTE(INDIRECT(A147&amp;$N$2&amp;D147)))</f>
        <v/>
      </c>
      <c r="P147" s="1" t="str">
        <f t="shared" ca="1" si="36"/>
        <v/>
      </c>
      <c r="Q147" s="1" t="str">
        <f t="shared" ca="1" si="37"/>
        <v/>
      </c>
      <c r="R147" s="1" t="str" cm="1">
        <f t="array" aca="1" ref="R147" ca="1">IF(G147="","",INDIRECT(A147&amp;B147&amp;D147))</f>
        <v/>
      </c>
      <c r="S147" s="1" t="str">
        <f t="shared" ca="1" si="38"/>
        <v/>
      </c>
      <c r="T147" s="1" t="str">
        <f t="shared" ca="1" si="39"/>
        <v/>
      </c>
      <c r="U147" s="1" t="str">
        <f t="shared" ca="1" si="40"/>
        <v/>
      </c>
      <c r="V147" s="1" t="str">
        <f t="shared" ca="1" si="41"/>
        <v/>
      </c>
      <c r="W147" s="1" t="str">
        <f t="shared" ca="1" si="42"/>
        <v/>
      </c>
      <c r="X147" s="1" t="str">
        <f t="shared" ca="1" si="43"/>
        <v/>
      </c>
    </row>
    <row r="148" spans="1:24">
      <c r="A148" t="s">
        <v>1041</v>
      </c>
      <c r="B148" t="str">
        <f>INDEX(予約枠報告様式!$73:$73,MATCH(CSVフォーマット!C148,予約枠報告様式!$74:$74,0))</f>
        <v>D</v>
      </c>
      <c r="C148">
        <f t="shared" si="44"/>
        <v>4</v>
      </c>
      <c r="D148">
        <f t="shared" si="30"/>
        <v>36</v>
      </c>
      <c r="E148" s="2" cm="1">
        <f t="array" aca="1" ref="E148" ca="1">INDIRECT(A148&amp;B148&amp;$E$3)</f>
        <v>44775</v>
      </c>
      <c r="F148" t="str" cm="1">
        <f t="array" aca="1" ref="F148" ca="1">IF(INDIRECT(A148&amp;B148&amp;$F$3)="公",参照!$L$2,参照!$L$3)</f>
        <v>WEB・コールセンター受付</v>
      </c>
      <c r="G148" s="1" t="str" cm="1">
        <f t="array" aca="1" ref="G148" ca="1">IF(E148="","",IF(ISNUMBER(INDIRECT(A148&amp;B148&amp;D148)),431001,""))</f>
        <v/>
      </c>
      <c r="H148" s="1" t="str">
        <f t="shared" ca="1" si="31"/>
        <v/>
      </c>
      <c r="I148" s="1" t="str">
        <f ca="1">IF(G148="","",予約枠報告様式!H$3)</f>
        <v/>
      </c>
      <c r="J148" s="1" t="str">
        <f t="shared" ca="1" si="32"/>
        <v/>
      </c>
      <c r="K148" s="1" t="str">
        <f t="shared" ca="1" si="33"/>
        <v/>
      </c>
      <c r="L148" s="1" t="str">
        <f t="shared" ca="1" si="34"/>
        <v/>
      </c>
      <c r="M148" s="1" t="str">
        <f t="shared" ca="1" si="35"/>
        <v/>
      </c>
      <c r="N148" s="1" t="str" cm="1">
        <f t="array" aca="1" ref="N148" ca="1">IF(G148="","",HOUR(INDIRECT(A148&amp;$N$2&amp;D148)))</f>
        <v/>
      </c>
      <c r="O148" s="1" t="str" cm="1">
        <f t="array" aca="1" ref="O148" ca="1">IF(G148="","",MINUTE(INDIRECT(A148&amp;$N$2&amp;D148)))</f>
        <v/>
      </c>
      <c r="P148" s="1" t="str">
        <f t="shared" ca="1" si="36"/>
        <v/>
      </c>
      <c r="Q148" s="1" t="str">
        <f t="shared" ca="1" si="37"/>
        <v/>
      </c>
      <c r="R148" s="1" t="str" cm="1">
        <f t="array" aca="1" ref="R148" ca="1">IF(G148="","",INDIRECT(A148&amp;B148&amp;D148))</f>
        <v/>
      </c>
      <c r="S148" s="1" t="str">
        <f t="shared" ca="1" si="38"/>
        <v/>
      </c>
      <c r="T148" s="1" t="str">
        <f t="shared" ca="1" si="39"/>
        <v/>
      </c>
      <c r="U148" s="1" t="str">
        <f t="shared" ca="1" si="40"/>
        <v/>
      </c>
      <c r="V148" s="1" t="str">
        <f t="shared" ca="1" si="41"/>
        <v/>
      </c>
      <c r="W148" s="1" t="str">
        <f t="shared" ca="1" si="42"/>
        <v/>
      </c>
      <c r="X148" s="1" t="str">
        <f t="shared" ca="1" si="43"/>
        <v/>
      </c>
    </row>
    <row r="149" spans="1:24">
      <c r="A149" t="s">
        <v>1041</v>
      </c>
      <c r="B149" t="str">
        <f>INDEX(予約枠報告様式!$73:$73,MATCH(CSVフォーマット!C149,予約枠報告様式!$74:$74,0))</f>
        <v>D</v>
      </c>
      <c r="C149">
        <f t="shared" si="44"/>
        <v>4</v>
      </c>
      <c r="D149">
        <f t="shared" si="30"/>
        <v>37</v>
      </c>
      <c r="E149" s="2" cm="1">
        <f t="array" aca="1" ref="E149" ca="1">INDIRECT(A149&amp;B149&amp;$E$3)</f>
        <v>44775</v>
      </c>
      <c r="F149" t="str" cm="1">
        <f t="array" aca="1" ref="F149" ca="1">IF(INDIRECT(A149&amp;B149&amp;$F$3)="公",参照!$L$2,参照!$L$3)</f>
        <v>WEB・コールセンター受付</v>
      </c>
      <c r="G149" s="1" t="str" cm="1">
        <f t="array" aca="1" ref="G149" ca="1">IF(E149="","",IF(ISNUMBER(INDIRECT(A149&amp;B149&amp;D149)),431001,""))</f>
        <v/>
      </c>
      <c r="H149" s="1" t="str">
        <f t="shared" ca="1" si="31"/>
        <v/>
      </c>
      <c r="I149" s="1" t="str">
        <f ca="1">IF(G149="","",予約枠報告様式!H$3)</f>
        <v/>
      </c>
      <c r="J149" s="1" t="str">
        <f t="shared" ca="1" si="32"/>
        <v/>
      </c>
      <c r="K149" s="1" t="str">
        <f t="shared" ca="1" si="33"/>
        <v/>
      </c>
      <c r="L149" s="1" t="str">
        <f t="shared" ca="1" si="34"/>
        <v/>
      </c>
      <c r="M149" s="1" t="str">
        <f t="shared" ca="1" si="35"/>
        <v/>
      </c>
      <c r="N149" s="1" t="str" cm="1">
        <f t="array" aca="1" ref="N149" ca="1">IF(G149="","",HOUR(INDIRECT(A149&amp;$N$2&amp;D149)))</f>
        <v/>
      </c>
      <c r="O149" s="1" t="str" cm="1">
        <f t="array" aca="1" ref="O149" ca="1">IF(G149="","",MINUTE(INDIRECT(A149&amp;$N$2&amp;D149)))</f>
        <v/>
      </c>
      <c r="P149" s="1" t="str">
        <f t="shared" ca="1" si="36"/>
        <v/>
      </c>
      <c r="Q149" s="1" t="str">
        <f t="shared" ca="1" si="37"/>
        <v/>
      </c>
      <c r="R149" s="1" t="str" cm="1">
        <f t="array" aca="1" ref="R149" ca="1">IF(G149="","",INDIRECT(A149&amp;B149&amp;D149))</f>
        <v/>
      </c>
      <c r="S149" s="1" t="str">
        <f t="shared" ca="1" si="38"/>
        <v/>
      </c>
      <c r="T149" s="1" t="str">
        <f t="shared" ca="1" si="39"/>
        <v/>
      </c>
      <c r="U149" s="1" t="str">
        <f t="shared" ca="1" si="40"/>
        <v/>
      </c>
      <c r="V149" s="1" t="str">
        <f t="shared" ca="1" si="41"/>
        <v/>
      </c>
      <c r="W149" s="1" t="str">
        <f t="shared" ca="1" si="42"/>
        <v/>
      </c>
      <c r="X149" s="1" t="str">
        <f t="shared" ca="1" si="43"/>
        <v/>
      </c>
    </row>
    <row r="150" spans="1:24">
      <c r="A150" t="s">
        <v>1041</v>
      </c>
      <c r="B150" t="str">
        <f>INDEX(予約枠報告様式!$73:$73,MATCH(CSVフォーマット!C150,予約枠報告様式!$74:$74,0))</f>
        <v>D</v>
      </c>
      <c r="C150">
        <f t="shared" si="44"/>
        <v>4</v>
      </c>
      <c r="D150">
        <f t="shared" si="30"/>
        <v>38</v>
      </c>
      <c r="E150" s="2" cm="1">
        <f t="array" aca="1" ref="E150" ca="1">INDIRECT(A150&amp;B150&amp;$E$3)</f>
        <v>44775</v>
      </c>
      <c r="F150" t="str" cm="1">
        <f t="array" aca="1" ref="F150" ca="1">IF(INDIRECT(A150&amp;B150&amp;$F$3)="公",参照!$L$2,参照!$L$3)</f>
        <v>WEB・コールセンター受付</v>
      </c>
      <c r="G150" s="1" t="str" cm="1">
        <f t="array" aca="1" ref="G150" ca="1">IF(E150="","",IF(ISNUMBER(INDIRECT(A150&amp;B150&amp;D150)),431001,""))</f>
        <v/>
      </c>
      <c r="H150" s="1" t="str">
        <f t="shared" ca="1" si="31"/>
        <v/>
      </c>
      <c r="I150" s="1" t="str">
        <f ca="1">IF(G150="","",予約枠報告様式!H$3)</f>
        <v/>
      </c>
      <c r="J150" s="1" t="str">
        <f t="shared" ca="1" si="32"/>
        <v/>
      </c>
      <c r="K150" s="1" t="str">
        <f t="shared" ca="1" si="33"/>
        <v/>
      </c>
      <c r="L150" s="1" t="str">
        <f t="shared" ca="1" si="34"/>
        <v/>
      </c>
      <c r="M150" s="1" t="str">
        <f t="shared" ca="1" si="35"/>
        <v/>
      </c>
      <c r="N150" s="1" t="str" cm="1">
        <f t="array" aca="1" ref="N150" ca="1">IF(G150="","",HOUR(INDIRECT(A150&amp;$N$2&amp;D150)))</f>
        <v/>
      </c>
      <c r="O150" s="1" t="str" cm="1">
        <f t="array" aca="1" ref="O150" ca="1">IF(G150="","",MINUTE(INDIRECT(A150&amp;$N$2&amp;D150)))</f>
        <v/>
      </c>
      <c r="P150" s="1" t="str">
        <f t="shared" ca="1" si="36"/>
        <v/>
      </c>
      <c r="Q150" s="1" t="str">
        <f t="shared" ca="1" si="37"/>
        <v/>
      </c>
      <c r="R150" s="1" t="str" cm="1">
        <f t="array" aca="1" ref="R150" ca="1">IF(G150="","",INDIRECT(A150&amp;B150&amp;D150))</f>
        <v/>
      </c>
      <c r="S150" s="1" t="str">
        <f t="shared" ca="1" si="38"/>
        <v/>
      </c>
      <c r="T150" s="1" t="str">
        <f t="shared" ca="1" si="39"/>
        <v/>
      </c>
      <c r="U150" s="1" t="str">
        <f t="shared" ca="1" si="40"/>
        <v/>
      </c>
      <c r="V150" s="1" t="str">
        <f t="shared" ca="1" si="41"/>
        <v/>
      </c>
      <c r="W150" s="1" t="str">
        <f t="shared" ca="1" si="42"/>
        <v/>
      </c>
      <c r="X150" s="1" t="str">
        <f t="shared" ca="1" si="43"/>
        <v/>
      </c>
    </row>
    <row r="151" spans="1:24">
      <c r="A151" t="s">
        <v>1041</v>
      </c>
      <c r="B151" t="str">
        <f>INDEX(予約枠報告様式!$73:$73,MATCH(CSVフォーマット!C151,予約枠報告様式!$74:$74,0))</f>
        <v>D</v>
      </c>
      <c r="C151">
        <f t="shared" si="44"/>
        <v>4</v>
      </c>
      <c r="D151">
        <f t="shared" si="30"/>
        <v>39</v>
      </c>
      <c r="E151" s="2" cm="1">
        <f t="array" aca="1" ref="E151" ca="1">INDIRECT(A151&amp;B151&amp;$E$3)</f>
        <v>44775</v>
      </c>
      <c r="F151" t="str" cm="1">
        <f t="array" aca="1" ref="F151" ca="1">IF(INDIRECT(A151&amp;B151&amp;$F$3)="公",参照!$L$2,参照!$L$3)</f>
        <v>WEB・コールセンター受付</v>
      </c>
      <c r="G151" s="1" t="str" cm="1">
        <f t="array" aca="1" ref="G151" ca="1">IF(E151="","",IF(ISNUMBER(INDIRECT(A151&amp;B151&amp;D151)),431001,""))</f>
        <v/>
      </c>
      <c r="H151" s="1" t="str">
        <f t="shared" ca="1" si="31"/>
        <v/>
      </c>
      <c r="I151" s="1" t="str">
        <f ca="1">IF(G151="","",予約枠報告様式!H$3)</f>
        <v/>
      </c>
      <c r="J151" s="1" t="str">
        <f t="shared" ca="1" si="32"/>
        <v/>
      </c>
      <c r="K151" s="1" t="str">
        <f t="shared" ca="1" si="33"/>
        <v/>
      </c>
      <c r="L151" s="1" t="str">
        <f t="shared" ca="1" si="34"/>
        <v/>
      </c>
      <c r="M151" s="1" t="str">
        <f t="shared" ca="1" si="35"/>
        <v/>
      </c>
      <c r="N151" s="1" t="str" cm="1">
        <f t="array" aca="1" ref="N151" ca="1">IF(G151="","",HOUR(INDIRECT(A151&amp;$N$2&amp;D151)))</f>
        <v/>
      </c>
      <c r="O151" s="1" t="str" cm="1">
        <f t="array" aca="1" ref="O151" ca="1">IF(G151="","",MINUTE(INDIRECT(A151&amp;$N$2&amp;D151)))</f>
        <v/>
      </c>
      <c r="P151" s="1" t="str">
        <f t="shared" ca="1" si="36"/>
        <v/>
      </c>
      <c r="Q151" s="1" t="str">
        <f t="shared" ca="1" si="37"/>
        <v/>
      </c>
      <c r="R151" s="1" t="str" cm="1">
        <f t="array" aca="1" ref="R151" ca="1">IF(G151="","",INDIRECT(A151&amp;B151&amp;D151))</f>
        <v/>
      </c>
      <c r="S151" s="1" t="str">
        <f t="shared" ca="1" si="38"/>
        <v/>
      </c>
      <c r="T151" s="1" t="str">
        <f t="shared" ca="1" si="39"/>
        <v/>
      </c>
      <c r="U151" s="1" t="str">
        <f t="shared" ca="1" si="40"/>
        <v/>
      </c>
      <c r="V151" s="1" t="str">
        <f t="shared" ca="1" si="41"/>
        <v/>
      </c>
      <c r="W151" s="1" t="str">
        <f t="shared" ca="1" si="42"/>
        <v/>
      </c>
      <c r="X151" s="1" t="str">
        <f t="shared" ca="1" si="43"/>
        <v/>
      </c>
    </row>
    <row r="152" spans="1:24">
      <c r="A152" t="s">
        <v>1041</v>
      </c>
      <c r="B152" t="str">
        <f>INDEX(予約枠報告様式!$73:$73,MATCH(CSVフォーマット!C152,予約枠報告様式!$74:$74,0))</f>
        <v>D</v>
      </c>
      <c r="C152">
        <f t="shared" si="44"/>
        <v>4</v>
      </c>
      <c r="D152">
        <f t="shared" si="30"/>
        <v>40</v>
      </c>
      <c r="E152" s="2" cm="1">
        <f t="array" aca="1" ref="E152" ca="1">INDIRECT(A152&amp;B152&amp;$E$3)</f>
        <v>44775</v>
      </c>
      <c r="F152" t="str" cm="1">
        <f t="array" aca="1" ref="F152" ca="1">IF(INDIRECT(A152&amp;B152&amp;$F$3)="公",参照!$L$2,参照!$L$3)</f>
        <v>WEB・コールセンター受付</v>
      </c>
      <c r="G152" s="1" t="str" cm="1">
        <f t="array" aca="1" ref="G152" ca="1">IF(E152="","",IF(ISNUMBER(INDIRECT(A152&amp;B152&amp;D152)),431001,""))</f>
        <v/>
      </c>
      <c r="H152" s="1" t="str">
        <f t="shared" ca="1" si="31"/>
        <v/>
      </c>
      <c r="I152" s="1" t="str">
        <f ca="1">IF(G152="","",予約枠報告様式!H$3)</f>
        <v/>
      </c>
      <c r="J152" s="1" t="str">
        <f t="shared" ca="1" si="32"/>
        <v/>
      </c>
      <c r="K152" s="1" t="str">
        <f t="shared" ca="1" si="33"/>
        <v/>
      </c>
      <c r="L152" s="1" t="str">
        <f t="shared" ca="1" si="34"/>
        <v/>
      </c>
      <c r="M152" s="1" t="str">
        <f t="shared" ca="1" si="35"/>
        <v/>
      </c>
      <c r="N152" s="1" t="str" cm="1">
        <f t="array" aca="1" ref="N152" ca="1">IF(G152="","",HOUR(INDIRECT(A152&amp;$N$2&amp;D152)))</f>
        <v/>
      </c>
      <c r="O152" s="1" t="str" cm="1">
        <f t="array" aca="1" ref="O152" ca="1">IF(G152="","",MINUTE(INDIRECT(A152&amp;$N$2&amp;D152)))</f>
        <v/>
      </c>
      <c r="P152" s="1" t="str">
        <f t="shared" ca="1" si="36"/>
        <v/>
      </c>
      <c r="Q152" s="1" t="str">
        <f t="shared" ca="1" si="37"/>
        <v/>
      </c>
      <c r="R152" s="1" t="str" cm="1">
        <f t="array" aca="1" ref="R152" ca="1">IF(G152="","",INDIRECT(A152&amp;B152&amp;D152))</f>
        <v/>
      </c>
      <c r="S152" s="1" t="str">
        <f t="shared" ca="1" si="38"/>
        <v/>
      </c>
      <c r="T152" s="1" t="str">
        <f t="shared" ca="1" si="39"/>
        <v/>
      </c>
      <c r="U152" s="1" t="str">
        <f t="shared" ca="1" si="40"/>
        <v/>
      </c>
      <c r="V152" s="1" t="str">
        <f t="shared" ca="1" si="41"/>
        <v/>
      </c>
      <c r="W152" s="1" t="str">
        <f t="shared" ca="1" si="42"/>
        <v/>
      </c>
      <c r="X152" s="1" t="str">
        <f t="shared" ca="1" si="43"/>
        <v/>
      </c>
    </row>
    <row r="153" spans="1:24">
      <c r="A153" t="s">
        <v>1041</v>
      </c>
      <c r="B153" t="str">
        <f>INDEX(予約枠報告様式!$73:$73,MATCH(CSVフォーマット!C153,予約枠報告様式!$74:$74,0))</f>
        <v>D</v>
      </c>
      <c r="C153">
        <f t="shared" si="44"/>
        <v>4</v>
      </c>
      <c r="D153">
        <f t="shared" si="30"/>
        <v>41</v>
      </c>
      <c r="E153" s="2" cm="1">
        <f t="array" aca="1" ref="E153" ca="1">INDIRECT(A153&amp;B153&amp;$E$3)</f>
        <v>44775</v>
      </c>
      <c r="F153" t="str" cm="1">
        <f t="array" aca="1" ref="F153" ca="1">IF(INDIRECT(A153&amp;B153&amp;$F$3)="公",参照!$L$2,参照!$L$3)</f>
        <v>WEB・コールセンター受付</v>
      </c>
      <c r="G153" s="1" t="str" cm="1">
        <f t="array" aca="1" ref="G153" ca="1">IF(E153="","",IF(ISNUMBER(INDIRECT(A153&amp;B153&amp;D153)),431001,""))</f>
        <v/>
      </c>
      <c r="H153" s="1" t="str">
        <f t="shared" ca="1" si="31"/>
        <v/>
      </c>
      <c r="I153" s="1" t="str">
        <f ca="1">IF(G153="","",予約枠報告様式!H$3)</f>
        <v/>
      </c>
      <c r="J153" s="1" t="str">
        <f t="shared" ca="1" si="32"/>
        <v/>
      </c>
      <c r="K153" s="1" t="str">
        <f t="shared" ca="1" si="33"/>
        <v/>
      </c>
      <c r="L153" s="1" t="str">
        <f t="shared" ca="1" si="34"/>
        <v/>
      </c>
      <c r="M153" s="1" t="str">
        <f t="shared" ca="1" si="35"/>
        <v/>
      </c>
      <c r="N153" s="1" t="str" cm="1">
        <f t="array" aca="1" ref="N153" ca="1">IF(G153="","",HOUR(INDIRECT(A153&amp;$N$2&amp;D153)))</f>
        <v/>
      </c>
      <c r="O153" s="1" t="str" cm="1">
        <f t="array" aca="1" ref="O153" ca="1">IF(G153="","",MINUTE(INDIRECT(A153&amp;$N$2&amp;D153)))</f>
        <v/>
      </c>
      <c r="P153" s="1" t="str">
        <f t="shared" ca="1" si="36"/>
        <v/>
      </c>
      <c r="Q153" s="1" t="str">
        <f t="shared" ca="1" si="37"/>
        <v/>
      </c>
      <c r="R153" s="1" t="str" cm="1">
        <f t="array" aca="1" ref="R153" ca="1">IF(G153="","",INDIRECT(A153&amp;B153&amp;D153))</f>
        <v/>
      </c>
      <c r="S153" s="1" t="str">
        <f t="shared" ca="1" si="38"/>
        <v/>
      </c>
      <c r="T153" s="1" t="str">
        <f t="shared" ca="1" si="39"/>
        <v/>
      </c>
      <c r="U153" s="1" t="str">
        <f t="shared" ca="1" si="40"/>
        <v/>
      </c>
      <c r="V153" s="1" t="str">
        <f t="shared" ca="1" si="41"/>
        <v/>
      </c>
      <c r="W153" s="1" t="str">
        <f t="shared" ca="1" si="42"/>
        <v/>
      </c>
      <c r="X153" s="1" t="str">
        <f t="shared" ca="1" si="43"/>
        <v/>
      </c>
    </row>
    <row r="154" spans="1:24">
      <c r="A154" t="s">
        <v>1041</v>
      </c>
      <c r="B154" t="str">
        <f>INDEX(予約枠報告様式!$73:$73,MATCH(CSVフォーマット!C154,予約枠報告様式!$74:$74,0))</f>
        <v>D</v>
      </c>
      <c r="C154">
        <f t="shared" si="44"/>
        <v>4</v>
      </c>
      <c r="D154">
        <f t="shared" si="30"/>
        <v>42</v>
      </c>
      <c r="E154" s="2" cm="1">
        <f t="array" aca="1" ref="E154" ca="1">INDIRECT(A154&amp;B154&amp;$E$3)</f>
        <v>44775</v>
      </c>
      <c r="F154" t="str" cm="1">
        <f t="array" aca="1" ref="F154" ca="1">IF(INDIRECT(A154&amp;B154&amp;$F$3)="公",参照!$L$2,参照!$L$3)</f>
        <v>WEB・コールセンター受付</v>
      </c>
      <c r="G154" s="1" t="str" cm="1">
        <f t="array" aca="1" ref="G154" ca="1">IF(E154="","",IF(ISNUMBER(INDIRECT(A154&amp;B154&amp;D154)),431001,""))</f>
        <v/>
      </c>
      <c r="H154" s="1" t="str">
        <f t="shared" ca="1" si="31"/>
        <v/>
      </c>
      <c r="I154" s="1" t="str">
        <f ca="1">IF(G154="","",予約枠報告様式!H$3)</f>
        <v/>
      </c>
      <c r="J154" s="1" t="str">
        <f t="shared" ca="1" si="32"/>
        <v/>
      </c>
      <c r="K154" s="1" t="str">
        <f t="shared" ca="1" si="33"/>
        <v/>
      </c>
      <c r="L154" s="1" t="str">
        <f t="shared" ca="1" si="34"/>
        <v/>
      </c>
      <c r="M154" s="1" t="str">
        <f t="shared" ca="1" si="35"/>
        <v/>
      </c>
      <c r="N154" s="1" t="str" cm="1">
        <f t="array" aca="1" ref="N154" ca="1">IF(G154="","",HOUR(INDIRECT(A154&amp;$N$2&amp;D154)))</f>
        <v/>
      </c>
      <c r="O154" s="1" t="str" cm="1">
        <f t="array" aca="1" ref="O154" ca="1">IF(G154="","",MINUTE(INDIRECT(A154&amp;$N$2&amp;D154)))</f>
        <v/>
      </c>
      <c r="P154" s="1" t="str">
        <f t="shared" ca="1" si="36"/>
        <v/>
      </c>
      <c r="Q154" s="1" t="str">
        <f t="shared" ca="1" si="37"/>
        <v/>
      </c>
      <c r="R154" s="1" t="str" cm="1">
        <f t="array" aca="1" ref="R154" ca="1">IF(G154="","",INDIRECT(A154&amp;B154&amp;D154))</f>
        <v/>
      </c>
      <c r="S154" s="1" t="str">
        <f t="shared" ca="1" si="38"/>
        <v/>
      </c>
      <c r="T154" s="1" t="str">
        <f t="shared" ca="1" si="39"/>
        <v/>
      </c>
      <c r="U154" s="1" t="str">
        <f t="shared" ca="1" si="40"/>
        <v/>
      </c>
      <c r="V154" s="1" t="str">
        <f t="shared" ca="1" si="41"/>
        <v/>
      </c>
      <c r="W154" s="1" t="str">
        <f t="shared" ca="1" si="42"/>
        <v/>
      </c>
      <c r="X154" s="1" t="str">
        <f t="shared" ca="1" si="43"/>
        <v/>
      </c>
    </row>
    <row r="155" spans="1:24">
      <c r="A155" t="s">
        <v>1041</v>
      </c>
      <c r="B155" t="str">
        <f>INDEX(予約枠報告様式!$73:$73,MATCH(CSVフォーマット!C155,予約枠報告様式!$74:$74,0))</f>
        <v>D</v>
      </c>
      <c r="C155">
        <f t="shared" si="44"/>
        <v>4</v>
      </c>
      <c r="D155">
        <f t="shared" si="30"/>
        <v>43</v>
      </c>
      <c r="E155" s="2" cm="1">
        <f t="array" aca="1" ref="E155" ca="1">INDIRECT(A155&amp;B155&amp;$E$3)</f>
        <v>44775</v>
      </c>
      <c r="F155" t="str" cm="1">
        <f t="array" aca="1" ref="F155" ca="1">IF(INDIRECT(A155&amp;B155&amp;$F$3)="公",参照!$L$2,参照!$L$3)</f>
        <v>WEB・コールセンター受付</v>
      </c>
      <c r="G155" s="1" t="str" cm="1">
        <f t="array" aca="1" ref="G155" ca="1">IF(E155="","",IF(ISNUMBER(INDIRECT(A155&amp;B155&amp;D155)),431001,""))</f>
        <v/>
      </c>
      <c r="H155" s="1" t="str">
        <f t="shared" ca="1" si="31"/>
        <v/>
      </c>
      <c r="I155" s="1" t="str">
        <f ca="1">IF(G155="","",予約枠報告様式!H$3)</f>
        <v/>
      </c>
      <c r="J155" s="1" t="str">
        <f t="shared" ca="1" si="32"/>
        <v/>
      </c>
      <c r="K155" s="1" t="str">
        <f t="shared" ca="1" si="33"/>
        <v/>
      </c>
      <c r="L155" s="1" t="str">
        <f t="shared" ca="1" si="34"/>
        <v/>
      </c>
      <c r="M155" s="1" t="str">
        <f t="shared" ca="1" si="35"/>
        <v/>
      </c>
      <c r="N155" s="1" t="str" cm="1">
        <f t="array" aca="1" ref="N155" ca="1">IF(G155="","",HOUR(INDIRECT(A155&amp;$N$2&amp;D155)))</f>
        <v/>
      </c>
      <c r="O155" s="1" t="str" cm="1">
        <f t="array" aca="1" ref="O155" ca="1">IF(G155="","",MINUTE(INDIRECT(A155&amp;$N$2&amp;D155)))</f>
        <v/>
      </c>
      <c r="P155" s="1" t="str">
        <f t="shared" ca="1" si="36"/>
        <v/>
      </c>
      <c r="Q155" s="1" t="str">
        <f t="shared" ca="1" si="37"/>
        <v/>
      </c>
      <c r="R155" s="1" t="str" cm="1">
        <f t="array" aca="1" ref="R155" ca="1">IF(G155="","",INDIRECT(A155&amp;B155&amp;D155))</f>
        <v/>
      </c>
      <c r="S155" s="1" t="str">
        <f t="shared" ca="1" si="38"/>
        <v/>
      </c>
      <c r="T155" s="1" t="str">
        <f t="shared" ca="1" si="39"/>
        <v/>
      </c>
      <c r="U155" s="1" t="str">
        <f t="shared" ca="1" si="40"/>
        <v/>
      </c>
      <c r="V155" s="1" t="str">
        <f t="shared" ca="1" si="41"/>
        <v/>
      </c>
      <c r="W155" s="1" t="str">
        <f t="shared" ca="1" si="42"/>
        <v/>
      </c>
      <c r="X155" s="1" t="str">
        <f t="shared" ca="1" si="43"/>
        <v/>
      </c>
    </row>
    <row r="156" spans="1:24">
      <c r="A156" t="s">
        <v>1041</v>
      </c>
      <c r="B156" t="str">
        <f>INDEX(予約枠報告様式!$73:$73,MATCH(CSVフォーマット!C156,予約枠報告様式!$74:$74,0))</f>
        <v>D</v>
      </c>
      <c r="C156">
        <f t="shared" si="44"/>
        <v>4</v>
      </c>
      <c r="D156">
        <f t="shared" si="30"/>
        <v>44</v>
      </c>
      <c r="E156" s="2" cm="1">
        <f t="array" aca="1" ref="E156" ca="1">INDIRECT(A156&amp;B156&amp;$E$3)</f>
        <v>44775</v>
      </c>
      <c r="F156" t="str" cm="1">
        <f t="array" aca="1" ref="F156" ca="1">IF(INDIRECT(A156&amp;B156&amp;$F$3)="公",参照!$L$2,参照!$L$3)</f>
        <v>WEB・コールセンター受付</v>
      </c>
      <c r="G156" s="1" t="str" cm="1">
        <f t="array" aca="1" ref="G156" ca="1">IF(E156="","",IF(ISNUMBER(INDIRECT(A156&amp;B156&amp;D156)),431001,""))</f>
        <v/>
      </c>
      <c r="H156" s="1" t="str">
        <f t="shared" ca="1" si="31"/>
        <v/>
      </c>
      <c r="I156" s="1" t="str">
        <f ca="1">IF(G156="","",予約枠報告様式!H$3)</f>
        <v/>
      </c>
      <c r="J156" s="1" t="str">
        <f t="shared" ca="1" si="32"/>
        <v/>
      </c>
      <c r="K156" s="1" t="str">
        <f t="shared" ca="1" si="33"/>
        <v/>
      </c>
      <c r="L156" s="1" t="str">
        <f t="shared" ca="1" si="34"/>
        <v/>
      </c>
      <c r="M156" s="1" t="str">
        <f t="shared" ca="1" si="35"/>
        <v/>
      </c>
      <c r="N156" s="1" t="str" cm="1">
        <f t="array" aca="1" ref="N156" ca="1">IF(G156="","",HOUR(INDIRECT(A156&amp;$N$2&amp;D156)))</f>
        <v/>
      </c>
      <c r="O156" s="1" t="str" cm="1">
        <f t="array" aca="1" ref="O156" ca="1">IF(G156="","",MINUTE(INDIRECT(A156&amp;$N$2&amp;D156)))</f>
        <v/>
      </c>
      <c r="P156" s="1" t="str">
        <f t="shared" ca="1" si="36"/>
        <v/>
      </c>
      <c r="Q156" s="1" t="str">
        <f t="shared" ca="1" si="37"/>
        <v/>
      </c>
      <c r="R156" s="1" t="str" cm="1">
        <f t="array" aca="1" ref="R156" ca="1">IF(G156="","",INDIRECT(A156&amp;B156&amp;D156))</f>
        <v/>
      </c>
      <c r="S156" s="1" t="str">
        <f t="shared" ca="1" si="38"/>
        <v/>
      </c>
      <c r="T156" s="1" t="str">
        <f t="shared" ca="1" si="39"/>
        <v/>
      </c>
      <c r="U156" s="1" t="str">
        <f t="shared" ca="1" si="40"/>
        <v/>
      </c>
      <c r="V156" s="1" t="str">
        <f t="shared" ca="1" si="41"/>
        <v/>
      </c>
      <c r="W156" s="1" t="str">
        <f t="shared" ca="1" si="42"/>
        <v/>
      </c>
      <c r="X156" s="1" t="str">
        <f t="shared" ca="1" si="43"/>
        <v/>
      </c>
    </row>
    <row r="157" spans="1:24">
      <c r="A157" t="s">
        <v>1041</v>
      </c>
      <c r="B157" t="str">
        <f>INDEX(予約枠報告様式!$73:$73,MATCH(CSVフォーマット!C157,予約枠報告様式!$74:$74,0))</f>
        <v>D</v>
      </c>
      <c r="C157">
        <f t="shared" si="44"/>
        <v>4</v>
      </c>
      <c r="D157">
        <f t="shared" si="30"/>
        <v>45</v>
      </c>
      <c r="E157" s="2" cm="1">
        <f t="array" aca="1" ref="E157" ca="1">INDIRECT(A157&amp;B157&amp;$E$3)</f>
        <v>44775</v>
      </c>
      <c r="F157" t="str" cm="1">
        <f t="array" aca="1" ref="F157" ca="1">IF(INDIRECT(A157&amp;B157&amp;$F$3)="公",参照!$L$2,参照!$L$3)</f>
        <v>WEB・コールセンター受付</v>
      </c>
      <c r="G157" s="1" t="str" cm="1">
        <f t="array" aca="1" ref="G157" ca="1">IF(E157="","",IF(ISNUMBER(INDIRECT(A157&amp;B157&amp;D157)),431001,""))</f>
        <v/>
      </c>
      <c r="H157" s="1" t="str">
        <f t="shared" ca="1" si="31"/>
        <v/>
      </c>
      <c r="I157" s="1" t="str">
        <f ca="1">IF(G157="","",予約枠報告様式!H$3)</f>
        <v/>
      </c>
      <c r="J157" s="1" t="str">
        <f t="shared" ca="1" si="32"/>
        <v/>
      </c>
      <c r="K157" s="1" t="str">
        <f t="shared" ca="1" si="33"/>
        <v/>
      </c>
      <c r="L157" s="1" t="str">
        <f t="shared" ca="1" si="34"/>
        <v/>
      </c>
      <c r="M157" s="1" t="str">
        <f t="shared" ca="1" si="35"/>
        <v/>
      </c>
      <c r="N157" s="1" t="str" cm="1">
        <f t="array" aca="1" ref="N157" ca="1">IF(G157="","",HOUR(INDIRECT(A157&amp;$N$2&amp;D157)))</f>
        <v/>
      </c>
      <c r="O157" s="1" t="str" cm="1">
        <f t="array" aca="1" ref="O157" ca="1">IF(G157="","",MINUTE(INDIRECT(A157&amp;$N$2&amp;D157)))</f>
        <v/>
      </c>
      <c r="P157" s="1" t="str">
        <f t="shared" ca="1" si="36"/>
        <v/>
      </c>
      <c r="Q157" s="1" t="str">
        <f t="shared" ca="1" si="37"/>
        <v/>
      </c>
      <c r="R157" s="1" t="str" cm="1">
        <f t="array" aca="1" ref="R157" ca="1">IF(G157="","",INDIRECT(A157&amp;B157&amp;D157))</f>
        <v/>
      </c>
      <c r="S157" s="1" t="str">
        <f t="shared" ca="1" si="38"/>
        <v/>
      </c>
      <c r="T157" s="1" t="str">
        <f t="shared" ca="1" si="39"/>
        <v/>
      </c>
      <c r="U157" s="1" t="str">
        <f t="shared" ca="1" si="40"/>
        <v/>
      </c>
      <c r="V157" s="1" t="str">
        <f t="shared" ca="1" si="41"/>
        <v/>
      </c>
      <c r="W157" s="1" t="str">
        <f t="shared" ca="1" si="42"/>
        <v/>
      </c>
      <c r="X157" s="1" t="str">
        <f t="shared" ca="1" si="43"/>
        <v/>
      </c>
    </row>
    <row r="158" spans="1:24">
      <c r="A158" t="s">
        <v>1041</v>
      </c>
      <c r="B158" t="str">
        <f>INDEX(予約枠報告様式!$73:$73,MATCH(CSVフォーマット!C158,予約枠報告様式!$74:$74,0))</f>
        <v>D</v>
      </c>
      <c r="C158">
        <f t="shared" si="44"/>
        <v>4</v>
      </c>
      <c r="D158">
        <f t="shared" si="30"/>
        <v>46</v>
      </c>
      <c r="E158" s="2" cm="1">
        <f t="array" aca="1" ref="E158" ca="1">INDIRECT(A158&amp;B158&amp;$E$3)</f>
        <v>44775</v>
      </c>
      <c r="F158" t="str" cm="1">
        <f t="array" aca="1" ref="F158" ca="1">IF(INDIRECT(A158&amp;B158&amp;$F$3)="公",参照!$L$2,参照!$L$3)</f>
        <v>WEB・コールセンター受付</v>
      </c>
      <c r="G158" s="1" t="str" cm="1">
        <f t="array" aca="1" ref="G158" ca="1">IF(E158="","",IF(ISNUMBER(INDIRECT(A158&amp;B158&amp;D158)),431001,""))</f>
        <v/>
      </c>
      <c r="H158" s="1" t="str">
        <f t="shared" ca="1" si="31"/>
        <v/>
      </c>
      <c r="I158" s="1" t="str">
        <f ca="1">IF(G158="","",予約枠報告様式!H$3)</f>
        <v/>
      </c>
      <c r="J158" s="1" t="str">
        <f t="shared" ca="1" si="32"/>
        <v/>
      </c>
      <c r="K158" s="1" t="str">
        <f t="shared" ca="1" si="33"/>
        <v/>
      </c>
      <c r="L158" s="1" t="str">
        <f t="shared" ca="1" si="34"/>
        <v/>
      </c>
      <c r="M158" s="1" t="str">
        <f t="shared" ca="1" si="35"/>
        <v/>
      </c>
      <c r="N158" s="1" t="str" cm="1">
        <f t="array" aca="1" ref="N158" ca="1">IF(G158="","",HOUR(INDIRECT(A158&amp;$N$2&amp;D158)))</f>
        <v/>
      </c>
      <c r="O158" s="1" t="str" cm="1">
        <f t="array" aca="1" ref="O158" ca="1">IF(G158="","",MINUTE(INDIRECT(A158&amp;$N$2&amp;D158)))</f>
        <v/>
      </c>
      <c r="P158" s="1" t="str">
        <f t="shared" ca="1" si="36"/>
        <v/>
      </c>
      <c r="Q158" s="1" t="str">
        <f t="shared" ca="1" si="37"/>
        <v/>
      </c>
      <c r="R158" s="1" t="str" cm="1">
        <f t="array" aca="1" ref="R158" ca="1">IF(G158="","",INDIRECT(A158&amp;B158&amp;D158))</f>
        <v/>
      </c>
      <c r="S158" s="1" t="str">
        <f t="shared" ca="1" si="38"/>
        <v/>
      </c>
      <c r="T158" s="1" t="str">
        <f t="shared" ca="1" si="39"/>
        <v/>
      </c>
      <c r="U158" s="1" t="str">
        <f t="shared" ca="1" si="40"/>
        <v/>
      </c>
      <c r="V158" s="1" t="str">
        <f t="shared" ca="1" si="41"/>
        <v/>
      </c>
      <c r="W158" s="1" t="str">
        <f t="shared" ca="1" si="42"/>
        <v/>
      </c>
      <c r="X158" s="1" t="str">
        <f t="shared" ca="1" si="43"/>
        <v/>
      </c>
    </row>
    <row r="159" spans="1:24">
      <c r="A159" t="s">
        <v>1041</v>
      </c>
      <c r="B159" t="str">
        <f>INDEX(予約枠報告様式!$73:$73,MATCH(CSVフォーマット!C159,予約枠報告様式!$74:$74,0))</f>
        <v>D</v>
      </c>
      <c r="C159">
        <f t="shared" si="44"/>
        <v>4</v>
      </c>
      <c r="D159">
        <f t="shared" si="30"/>
        <v>47</v>
      </c>
      <c r="E159" s="2" cm="1">
        <f t="array" aca="1" ref="E159" ca="1">INDIRECT(A159&amp;B159&amp;$E$3)</f>
        <v>44775</v>
      </c>
      <c r="F159" t="str" cm="1">
        <f t="array" aca="1" ref="F159" ca="1">IF(INDIRECT(A159&amp;B159&amp;$F$3)="公",参照!$L$2,参照!$L$3)</f>
        <v>WEB・コールセンター受付</v>
      </c>
      <c r="G159" s="1" t="str" cm="1">
        <f t="array" aca="1" ref="G159" ca="1">IF(E159="","",IF(ISNUMBER(INDIRECT(A159&amp;B159&amp;D159)),431001,""))</f>
        <v/>
      </c>
      <c r="H159" s="1" t="str">
        <f t="shared" ca="1" si="31"/>
        <v/>
      </c>
      <c r="I159" s="1" t="str">
        <f ca="1">IF(G159="","",予約枠報告様式!H$3)</f>
        <v/>
      </c>
      <c r="J159" s="1" t="str">
        <f t="shared" ca="1" si="32"/>
        <v/>
      </c>
      <c r="K159" s="1" t="str">
        <f t="shared" ca="1" si="33"/>
        <v/>
      </c>
      <c r="L159" s="1" t="str">
        <f t="shared" ca="1" si="34"/>
        <v/>
      </c>
      <c r="M159" s="1" t="str">
        <f t="shared" ca="1" si="35"/>
        <v/>
      </c>
      <c r="N159" s="1" t="str" cm="1">
        <f t="array" aca="1" ref="N159" ca="1">IF(G159="","",HOUR(INDIRECT(A159&amp;$N$2&amp;D159)))</f>
        <v/>
      </c>
      <c r="O159" s="1" t="str" cm="1">
        <f t="array" aca="1" ref="O159" ca="1">IF(G159="","",MINUTE(INDIRECT(A159&amp;$N$2&amp;D159)))</f>
        <v/>
      </c>
      <c r="P159" s="1" t="str">
        <f t="shared" ca="1" si="36"/>
        <v/>
      </c>
      <c r="Q159" s="1" t="str">
        <f t="shared" ca="1" si="37"/>
        <v/>
      </c>
      <c r="R159" s="1" t="str" cm="1">
        <f t="array" aca="1" ref="R159" ca="1">IF(G159="","",INDIRECT(A159&amp;B159&amp;D159))</f>
        <v/>
      </c>
      <c r="S159" s="1" t="str">
        <f t="shared" ca="1" si="38"/>
        <v/>
      </c>
      <c r="T159" s="1" t="str">
        <f t="shared" ca="1" si="39"/>
        <v/>
      </c>
      <c r="U159" s="1" t="str">
        <f t="shared" ca="1" si="40"/>
        <v/>
      </c>
      <c r="V159" s="1" t="str">
        <f t="shared" ca="1" si="41"/>
        <v/>
      </c>
      <c r="W159" s="1" t="str">
        <f t="shared" ca="1" si="42"/>
        <v/>
      </c>
      <c r="X159" s="1" t="str">
        <f t="shared" ca="1" si="43"/>
        <v/>
      </c>
    </row>
    <row r="160" spans="1:24">
      <c r="A160" t="s">
        <v>1041</v>
      </c>
      <c r="B160" t="str">
        <f>INDEX(予約枠報告様式!$73:$73,MATCH(CSVフォーマット!C160,予約枠報告様式!$74:$74,0))</f>
        <v>D</v>
      </c>
      <c r="C160">
        <f t="shared" si="44"/>
        <v>4</v>
      </c>
      <c r="D160">
        <f t="shared" si="30"/>
        <v>48</v>
      </c>
      <c r="E160" s="2" cm="1">
        <f t="array" aca="1" ref="E160" ca="1">INDIRECT(A160&amp;B160&amp;$E$3)</f>
        <v>44775</v>
      </c>
      <c r="F160" t="str" cm="1">
        <f t="array" aca="1" ref="F160" ca="1">IF(INDIRECT(A160&amp;B160&amp;$F$3)="公",参照!$L$2,参照!$L$3)</f>
        <v>WEB・コールセンター受付</v>
      </c>
      <c r="G160" s="1" t="str" cm="1">
        <f t="array" aca="1" ref="G160" ca="1">IF(E160="","",IF(ISNUMBER(INDIRECT(A160&amp;B160&amp;D160)),431001,""))</f>
        <v/>
      </c>
      <c r="H160" s="1" t="str">
        <f t="shared" ca="1" si="31"/>
        <v/>
      </c>
      <c r="I160" s="1" t="str">
        <f ca="1">IF(G160="","",予約枠報告様式!H$3)</f>
        <v/>
      </c>
      <c r="J160" s="1" t="str">
        <f t="shared" ca="1" si="32"/>
        <v/>
      </c>
      <c r="K160" s="1" t="str">
        <f t="shared" ca="1" si="33"/>
        <v/>
      </c>
      <c r="L160" s="1" t="str">
        <f t="shared" ca="1" si="34"/>
        <v/>
      </c>
      <c r="M160" s="1" t="str">
        <f t="shared" ca="1" si="35"/>
        <v/>
      </c>
      <c r="N160" s="1" t="str" cm="1">
        <f t="array" aca="1" ref="N160" ca="1">IF(G160="","",HOUR(INDIRECT(A160&amp;$N$2&amp;D160)))</f>
        <v/>
      </c>
      <c r="O160" s="1" t="str" cm="1">
        <f t="array" aca="1" ref="O160" ca="1">IF(G160="","",MINUTE(INDIRECT(A160&amp;$N$2&amp;D160)))</f>
        <v/>
      </c>
      <c r="P160" s="1" t="str">
        <f t="shared" ca="1" si="36"/>
        <v/>
      </c>
      <c r="Q160" s="1" t="str">
        <f t="shared" ca="1" si="37"/>
        <v/>
      </c>
      <c r="R160" s="1" t="str" cm="1">
        <f t="array" aca="1" ref="R160" ca="1">IF(G160="","",INDIRECT(A160&amp;B160&amp;D160))</f>
        <v/>
      </c>
      <c r="S160" s="1" t="str">
        <f t="shared" ca="1" si="38"/>
        <v/>
      </c>
      <c r="T160" s="1" t="str">
        <f t="shared" ca="1" si="39"/>
        <v/>
      </c>
      <c r="U160" s="1" t="str">
        <f t="shared" ca="1" si="40"/>
        <v/>
      </c>
      <c r="V160" s="1" t="str">
        <f t="shared" ca="1" si="41"/>
        <v/>
      </c>
      <c r="W160" s="1" t="str">
        <f t="shared" ca="1" si="42"/>
        <v/>
      </c>
      <c r="X160" s="1" t="str">
        <f t="shared" ca="1" si="43"/>
        <v/>
      </c>
    </row>
    <row r="161" spans="1:24">
      <c r="A161" t="s">
        <v>1041</v>
      </c>
      <c r="B161" t="str">
        <f>INDEX(予約枠報告様式!$73:$73,MATCH(CSVフォーマット!C161,予約枠報告様式!$74:$74,0))</f>
        <v>D</v>
      </c>
      <c r="C161">
        <f t="shared" si="44"/>
        <v>4</v>
      </c>
      <c r="D161">
        <f t="shared" si="30"/>
        <v>49</v>
      </c>
      <c r="E161" s="2" cm="1">
        <f t="array" aca="1" ref="E161" ca="1">INDIRECT(A161&amp;B161&amp;$E$3)</f>
        <v>44775</v>
      </c>
      <c r="F161" t="str" cm="1">
        <f t="array" aca="1" ref="F161" ca="1">IF(INDIRECT(A161&amp;B161&amp;$F$3)="公",参照!$L$2,参照!$L$3)</f>
        <v>WEB・コールセンター受付</v>
      </c>
      <c r="G161" s="1" t="str" cm="1">
        <f t="array" aca="1" ref="G161" ca="1">IF(E161="","",IF(ISNUMBER(INDIRECT(A161&amp;B161&amp;D161)),431001,""))</f>
        <v/>
      </c>
      <c r="H161" s="1" t="str">
        <f t="shared" ca="1" si="31"/>
        <v/>
      </c>
      <c r="I161" s="1" t="str">
        <f ca="1">IF(G161="","",予約枠報告様式!H$3)</f>
        <v/>
      </c>
      <c r="J161" s="1" t="str">
        <f t="shared" ca="1" si="32"/>
        <v/>
      </c>
      <c r="K161" s="1" t="str">
        <f t="shared" ca="1" si="33"/>
        <v/>
      </c>
      <c r="L161" s="1" t="str">
        <f t="shared" ca="1" si="34"/>
        <v/>
      </c>
      <c r="M161" s="1" t="str">
        <f t="shared" ca="1" si="35"/>
        <v/>
      </c>
      <c r="N161" s="1" t="str" cm="1">
        <f t="array" aca="1" ref="N161" ca="1">IF(G161="","",HOUR(INDIRECT(A161&amp;$N$2&amp;D161)))</f>
        <v/>
      </c>
      <c r="O161" s="1" t="str" cm="1">
        <f t="array" aca="1" ref="O161" ca="1">IF(G161="","",MINUTE(INDIRECT(A161&amp;$N$2&amp;D161)))</f>
        <v/>
      </c>
      <c r="P161" s="1" t="str">
        <f t="shared" ca="1" si="36"/>
        <v/>
      </c>
      <c r="Q161" s="1" t="str">
        <f t="shared" ca="1" si="37"/>
        <v/>
      </c>
      <c r="R161" s="1" t="str" cm="1">
        <f t="array" aca="1" ref="R161" ca="1">IF(G161="","",INDIRECT(A161&amp;B161&amp;D161))</f>
        <v/>
      </c>
      <c r="S161" s="1" t="str">
        <f t="shared" ca="1" si="38"/>
        <v/>
      </c>
      <c r="T161" s="1" t="str">
        <f t="shared" ca="1" si="39"/>
        <v/>
      </c>
      <c r="U161" s="1" t="str">
        <f t="shared" ca="1" si="40"/>
        <v/>
      </c>
      <c r="V161" s="1" t="str">
        <f t="shared" ca="1" si="41"/>
        <v/>
      </c>
      <c r="W161" s="1" t="str">
        <f t="shared" ca="1" si="42"/>
        <v/>
      </c>
      <c r="X161" s="1" t="str">
        <f t="shared" ca="1" si="43"/>
        <v/>
      </c>
    </row>
    <row r="162" spans="1:24">
      <c r="A162" t="s">
        <v>1041</v>
      </c>
      <c r="B162" t="str">
        <f>INDEX(予約枠報告様式!$73:$73,MATCH(CSVフォーマット!C162,予約枠報告様式!$74:$74,0))</f>
        <v>D</v>
      </c>
      <c r="C162">
        <f t="shared" si="44"/>
        <v>4</v>
      </c>
      <c r="D162">
        <f t="shared" si="30"/>
        <v>50</v>
      </c>
      <c r="E162" s="2" cm="1">
        <f t="array" aca="1" ref="E162" ca="1">INDIRECT(A162&amp;B162&amp;$E$3)</f>
        <v>44775</v>
      </c>
      <c r="F162" t="str" cm="1">
        <f t="array" aca="1" ref="F162" ca="1">IF(INDIRECT(A162&amp;B162&amp;$F$3)="公",参照!$L$2,参照!$L$3)</f>
        <v>WEB・コールセンター受付</v>
      </c>
      <c r="G162" s="1" t="str" cm="1">
        <f t="array" aca="1" ref="G162" ca="1">IF(E162="","",IF(ISNUMBER(INDIRECT(A162&amp;B162&amp;D162)),431001,""))</f>
        <v/>
      </c>
      <c r="H162" s="1" t="str">
        <f t="shared" ca="1" si="31"/>
        <v/>
      </c>
      <c r="I162" s="1" t="str">
        <f ca="1">IF(G162="","",予約枠報告様式!H$3)</f>
        <v/>
      </c>
      <c r="J162" s="1" t="str">
        <f t="shared" ca="1" si="32"/>
        <v/>
      </c>
      <c r="K162" s="1" t="str">
        <f t="shared" ca="1" si="33"/>
        <v/>
      </c>
      <c r="L162" s="1" t="str">
        <f t="shared" ca="1" si="34"/>
        <v/>
      </c>
      <c r="M162" s="1" t="str">
        <f t="shared" ca="1" si="35"/>
        <v/>
      </c>
      <c r="N162" s="1" t="str" cm="1">
        <f t="array" aca="1" ref="N162" ca="1">IF(G162="","",HOUR(INDIRECT(A162&amp;$N$2&amp;D162)))</f>
        <v/>
      </c>
      <c r="O162" s="1" t="str" cm="1">
        <f t="array" aca="1" ref="O162" ca="1">IF(G162="","",MINUTE(INDIRECT(A162&amp;$N$2&amp;D162)))</f>
        <v/>
      </c>
      <c r="P162" s="1" t="str">
        <f t="shared" ca="1" si="36"/>
        <v/>
      </c>
      <c r="Q162" s="1" t="str">
        <f t="shared" ca="1" si="37"/>
        <v/>
      </c>
      <c r="R162" s="1" t="str" cm="1">
        <f t="array" aca="1" ref="R162" ca="1">IF(G162="","",INDIRECT(A162&amp;B162&amp;D162))</f>
        <v/>
      </c>
      <c r="S162" s="1" t="str">
        <f t="shared" ca="1" si="38"/>
        <v/>
      </c>
      <c r="T162" s="1" t="str">
        <f t="shared" ca="1" si="39"/>
        <v/>
      </c>
      <c r="U162" s="1" t="str">
        <f t="shared" ca="1" si="40"/>
        <v/>
      </c>
      <c r="V162" s="1" t="str">
        <f t="shared" ca="1" si="41"/>
        <v/>
      </c>
      <c r="W162" s="1" t="str">
        <f t="shared" ca="1" si="42"/>
        <v/>
      </c>
      <c r="X162" s="1" t="str">
        <f t="shared" ca="1" si="43"/>
        <v/>
      </c>
    </row>
    <row r="163" spans="1:24">
      <c r="A163" t="s">
        <v>1041</v>
      </c>
      <c r="B163" t="str">
        <f>INDEX(予約枠報告様式!$73:$73,MATCH(CSVフォーマット!C163,予約枠報告様式!$74:$74,0))</f>
        <v>D</v>
      </c>
      <c r="C163">
        <f t="shared" si="44"/>
        <v>4</v>
      </c>
      <c r="D163">
        <f t="shared" si="30"/>
        <v>51</v>
      </c>
      <c r="E163" s="2" cm="1">
        <f t="array" aca="1" ref="E163" ca="1">INDIRECT(A163&amp;B163&amp;$E$3)</f>
        <v>44775</v>
      </c>
      <c r="F163" t="str" cm="1">
        <f t="array" aca="1" ref="F163" ca="1">IF(INDIRECT(A163&amp;B163&amp;$F$3)="公",参照!$L$2,参照!$L$3)</f>
        <v>WEB・コールセンター受付</v>
      </c>
      <c r="G163" s="1" t="str" cm="1">
        <f t="array" aca="1" ref="G163" ca="1">IF(E163="","",IF(ISNUMBER(INDIRECT(A163&amp;B163&amp;D163)),431001,""))</f>
        <v/>
      </c>
      <c r="H163" s="1" t="str">
        <f t="shared" ca="1" si="31"/>
        <v/>
      </c>
      <c r="I163" s="1" t="str">
        <f ca="1">IF(G163="","",予約枠報告様式!H$3)</f>
        <v/>
      </c>
      <c r="J163" s="1" t="str">
        <f t="shared" ca="1" si="32"/>
        <v/>
      </c>
      <c r="K163" s="1" t="str">
        <f t="shared" ca="1" si="33"/>
        <v/>
      </c>
      <c r="L163" s="1" t="str">
        <f t="shared" ca="1" si="34"/>
        <v/>
      </c>
      <c r="M163" s="1" t="str">
        <f t="shared" ca="1" si="35"/>
        <v/>
      </c>
      <c r="N163" s="1" t="str" cm="1">
        <f t="array" aca="1" ref="N163" ca="1">IF(G163="","",HOUR(INDIRECT(A163&amp;$N$2&amp;D163)))</f>
        <v/>
      </c>
      <c r="O163" s="1" t="str" cm="1">
        <f t="array" aca="1" ref="O163" ca="1">IF(G163="","",MINUTE(INDIRECT(A163&amp;$N$2&amp;D163)))</f>
        <v/>
      </c>
      <c r="P163" s="1" t="str">
        <f t="shared" ca="1" si="36"/>
        <v/>
      </c>
      <c r="Q163" s="1" t="str">
        <f t="shared" ca="1" si="37"/>
        <v/>
      </c>
      <c r="R163" s="1" t="str" cm="1">
        <f t="array" aca="1" ref="R163" ca="1">IF(G163="","",INDIRECT(A163&amp;B163&amp;D163))</f>
        <v/>
      </c>
      <c r="S163" s="1" t="str">
        <f t="shared" ca="1" si="38"/>
        <v/>
      </c>
      <c r="T163" s="1" t="str">
        <f t="shared" ca="1" si="39"/>
        <v/>
      </c>
      <c r="U163" s="1" t="str">
        <f t="shared" ca="1" si="40"/>
        <v/>
      </c>
      <c r="V163" s="1" t="str">
        <f t="shared" ca="1" si="41"/>
        <v/>
      </c>
      <c r="W163" s="1" t="str">
        <f t="shared" ca="1" si="42"/>
        <v/>
      </c>
      <c r="X163" s="1" t="str">
        <f t="shared" ca="1" si="43"/>
        <v/>
      </c>
    </row>
    <row r="164" spans="1:24">
      <c r="A164" t="s">
        <v>1041</v>
      </c>
      <c r="B164" t="str">
        <f>INDEX(予約枠報告様式!$73:$73,MATCH(CSVフォーマット!C164,予約枠報告様式!$74:$74,0))</f>
        <v>D</v>
      </c>
      <c r="C164">
        <f t="shared" si="44"/>
        <v>4</v>
      </c>
      <c r="D164">
        <f t="shared" si="30"/>
        <v>52</v>
      </c>
      <c r="E164" s="2" cm="1">
        <f t="array" aca="1" ref="E164" ca="1">INDIRECT(A164&amp;B164&amp;$E$3)</f>
        <v>44775</v>
      </c>
      <c r="F164" t="str" cm="1">
        <f t="array" aca="1" ref="F164" ca="1">IF(INDIRECT(A164&amp;B164&amp;$F$3)="公",参照!$L$2,参照!$L$3)</f>
        <v>WEB・コールセンター受付</v>
      </c>
      <c r="G164" s="1" t="str" cm="1">
        <f t="array" aca="1" ref="G164" ca="1">IF(E164="","",IF(ISNUMBER(INDIRECT(A164&amp;B164&amp;D164)),431001,""))</f>
        <v/>
      </c>
      <c r="H164" s="1" t="str">
        <f t="shared" ca="1" si="31"/>
        <v/>
      </c>
      <c r="I164" s="1" t="str">
        <f ca="1">IF(G164="","",予約枠報告様式!H$3)</f>
        <v/>
      </c>
      <c r="J164" s="1" t="str">
        <f t="shared" ca="1" si="32"/>
        <v/>
      </c>
      <c r="K164" s="1" t="str">
        <f t="shared" ca="1" si="33"/>
        <v/>
      </c>
      <c r="L164" s="1" t="str">
        <f t="shared" ca="1" si="34"/>
        <v/>
      </c>
      <c r="M164" s="1" t="str">
        <f t="shared" ca="1" si="35"/>
        <v/>
      </c>
      <c r="N164" s="1" t="str" cm="1">
        <f t="array" aca="1" ref="N164" ca="1">IF(G164="","",HOUR(INDIRECT(A164&amp;$N$2&amp;D164)))</f>
        <v/>
      </c>
      <c r="O164" s="1" t="str" cm="1">
        <f t="array" aca="1" ref="O164" ca="1">IF(G164="","",MINUTE(INDIRECT(A164&amp;$N$2&amp;D164)))</f>
        <v/>
      </c>
      <c r="P164" s="1" t="str">
        <f t="shared" ca="1" si="36"/>
        <v/>
      </c>
      <c r="Q164" s="1" t="str">
        <f t="shared" ca="1" si="37"/>
        <v/>
      </c>
      <c r="R164" s="1" t="str" cm="1">
        <f t="array" aca="1" ref="R164" ca="1">IF(G164="","",INDIRECT(A164&amp;B164&amp;D164))</f>
        <v/>
      </c>
      <c r="S164" s="1" t="str">
        <f t="shared" ca="1" si="38"/>
        <v/>
      </c>
      <c r="T164" s="1" t="str">
        <f t="shared" ca="1" si="39"/>
        <v/>
      </c>
      <c r="U164" s="1" t="str">
        <f t="shared" ca="1" si="40"/>
        <v/>
      </c>
      <c r="V164" s="1" t="str">
        <f t="shared" ca="1" si="41"/>
        <v/>
      </c>
      <c r="W164" s="1" t="str">
        <f t="shared" ca="1" si="42"/>
        <v/>
      </c>
      <c r="X164" s="1" t="str">
        <f t="shared" ca="1" si="43"/>
        <v/>
      </c>
    </row>
    <row r="165" spans="1:24">
      <c r="A165" t="s">
        <v>1041</v>
      </c>
      <c r="B165" t="str">
        <f>INDEX(予約枠報告様式!$73:$73,MATCH(CSVフォーマット!C165,予約枠報告様式!$74:$74,0))</f>
        <v>D</v>
      </c>
      <c r="C165">
        <f t="shared" si="44"/>
        <v>4</v>
      </c>
      <c r="D165">
        <f t="shared" si="30"/>
        <v>53</v>
      </c>
      <c r="E165" s="2" cm="1">
        <f t="array" aca="1" ref="E165" ca="1">INDIRECT(A165&amp;B165&amp;$E$3)</f>
        <v>44775</v>
      </c>
      <c r="F165" t="str" cm="1">
        <f t="array" aca="1" ref="F165" ca="1">IF(INDIRECT(A165&amp;B165&amp;$F$3)="公",参照!$L$2,参照!$L$3)</f>
        <v>WEB・コールセンター受付</v>
      </c>
      <c r="G165" s="1" t="str" cm="1">
        <f t="array" aca="1" ref="G165" ca="1">IF(E165="","",IF(ISNUMBER(INDIRECT(A165&amp;B165&amp;D165)),431001,""))</f>
        <v/>
      </c>
      <c r="H165" s="1" t="str">
        <f t="shared" ca="1" si="31"/>
        <v/>
      </c>
      <c r="I165" s="1" t="str">
        <f ca="1">IF(G165="","",予約枠報告様式!H$3)</f>
        <v/>
      </c>
      <c r="J165" s="1" t="str">
        <f t="shared" ca="1" si="32"/>
        <v/>
      </c>
      <c r="K165" s="1" t="str">
        <f t="shared" ca="1" si="33"/>
        <v/>
      </c>
      <c r="L165" s="1" t="str">
        <f t="shared" ca="1" si="34"/>
        <v/>
      </c>
      <c r="M165" s="1" t="str">
        <f t="shared" ca="1" si="35"/>
        <v/>
      </c>
      <c r="N165" s="1" t="str" cm="1">
        <f t="array" aca="1" ref="N165" ca="1">IF(G165="","",HOUR(INDIRECT(A165&amp;$N$2&amp;D165)))</f>
        <v/>
      </c>
      <c r="O165" s="1" t="str" cm="1">
        <f t="array" aca="1" ref="O165" ca="1">IF(G165="","",MINUTE(INDIRECT(A165&amp;$N$2&amp;D165)))</f>
        <v/>
      </c>
      <c r="P165" s="1" t="str">
        <f t="shared" ca="1" si="36"/>
        <v/>
      </c>
      <c r="Q165" s="1" t="str">
        <f t="shared" ca="1" si="37"/>
        <v/>
      </c>
      <c r="R165" s="1" t="str" cm="1">
        <f t="array" aca="1" ref="R165" ca="1">IF(G165="","",INDIRECT(A165&amp;B165&amp;D165))</f>
        <v/>
      </c>
      <c r="S165" s="1" t="str">
        <f t="shared" ca="1" si="38"/>
        <v/>
      </c>
      <c r="T165" s="1" t="str">
        <f t="shared" ca="1" si="39"/>
        <v/>
      </c>
      <c r="U165" s="1" t="str">
        <f t="shared" ca="1" si="40"/>
        <v/>
      </c>
      <c r="V165" s="1" t="str">
        <f t="shared" ca="1" si="41"/>
        <v/>
      </c>
      <c r="W165" s="1" t="str">
        <f t="shared" ca="1" si="42"/>
        <v/>
      </c>
      <c r="X165" s="1" t="str">
        <f t="shared" ca="1" si="43"/>
        <v/>
      </c>
    </row>
    <row r="166" spans="1:24">
      <c r="A166" t="s">
        <v>1041</v>
      </c>
      <c r="B166" t="str">
        <f>INDEX(予約枠報告様式!$73:$73,MATCH(CSVフォーマット!C166,予約枠報告様式!$74:$74,0))</f>
        <v>D</v>
      </c>
      <c r="C166">
        <f t="shared" si="44"/>
        <v>4</v>
      </c>
      <c r="D166">
        <f t="shared" si="30"/>
        <v>54</v>
      </c>
      <c r="E166" s="2" cm="1">
        <f t="array" aca="1" ref="E166" ca="1">INDIRECT(A166&amp;B166&amp;$E$3)</f>
        <v>44775</v>
      </c>
      <c r="F166" t="str" cm="1">
        <f t="array" aca="1" ref="F166" ca="1">IF(INDIRECT(A166&amp;B166&amp;$F$3)="公",参照!$L$2,参照!$L$3)</f>
        <v>WEB・コールセンター受付</v>
      </c>
      <c r="G166" s="1" t="str" cm="1">
        <f t="array" aca="1" ref="G166" ca="1">IF(E166="","",IF(ISNUMBER(INDIRECT(A166&amp;B166&amp;D166)),431001,""))</f>
        <v/>
      </c>
      <c r="H166" s="1" t="str">
        <f t="shared" ca="1" si="31"/>
        <v/>
      </c>
      <c r="I166" s="1" t="str">
        <f ca="1">IF(G166="","",予約枠報告様式!H$3)</f>
        <v/>
      </c>
      <c r="J166" s="1" t="str">
        <f t="shared" ca="1" si="32"/>
        <v/>
      </c>
      <c r="K166" s="1" t="str">
        <f t="shared" ca="1" si="33"/>
        <v/>
      </c>
      <c r="L166" s="1" t="str">
        <f t="shared" ca="1" si="34"/>
        <v/>
      </c>
      <c r="M166" s="1" t="str">
        <f t="shared" ca="1" si="35"/>
        <v/>
      </c>
      <c r="N166" s="1" t="str" cm="1">
        <f t="array" aca="1" ref="N166" ca="1">IF(G166="","",HOUR(INDIRECT(A166&amp;$N$2&amp;D166)))</f>
        <v/>
      </c>
      <c r="O166" s="1" t="str" cm="1">
        <f t="array" aca="1" ref="O166" ca="1">IF(G166="","",MINUTE(INDIRECT(A166&amp;$N$2&amp;D166)))</f>
        <v/>
      </c>
      <c r="P166" s="1" t="str">
        <f t="shared" ca="1" si="36"/>
        <v/>
      </c>
      <c r="Q166" s="1" t="str">
        <f t="shared" ca="1" si="37"/>
        <v/>
      </c>
      <c r="R166" s="1" t="str" cm="1">
        <f t="array" aca="1" ref="R166" ca="1">IF(G166="","",INDIRECT(A166&amp;B166&amp;D166))</f>
        <v/>
      </c>
      <c r="S166" s="1" t="str">
        <f t="shared" ca="1" si="38"/>
        <v/>
      </c>
      <c r="T166" s="1" t="str">
        <f t="shared" ca="1" si="39"/>
        <v/>
      </c>
      <c r="U166" s="1" t="str">
        <f t="shared" ca="1" si="40"/>
        <v/>
      </c>
      <c r="V166" s="1" t="str">
        <f t="shared" ca="1" si="41"/>
        <v/>
      </c>
      <c r="W166" s="1" t="str">
        <f t="shared" ca="1" si="42"/>
        <v/>
      </c>
      <c r="X166" s="1" t="str">
        <f t="shared" ca="1" si="43"/>
        <v/>
      </c>
    </row>
    <row r="167" spans="1:24">
      <c r="A167" t="s">
        <v>1041</v>
      </c>
      <c r="B167" t="str">
        <f>INDEX(予約枠報告様式!$73:$73,MATCH(CSVフォーマット!C167,予約枠報告様式!$74:$74,0))</f>
        <v>D</v>
      </c>
      <c r="C167">
        <f t="shared" si="44"/>
        <v>4</v>
      </c>
      <c r="D167">
        <f t="shared" si="30"/>
        <v>55</v>
      </c>
      <c r="E167" s="2" cm="1">
        <f t="array" aca="1" ref="E167" ca="1">INDIRECT(A167&amp;B167&amp;$E$3)</f>
        <v>44775</v>
      </c>
      <c r="F167" t="str" cm="1">
        <f t="array" aca="1" ref="F167" ca="1">IF(INDIRECT(A167&amp;B167&amp;$F$3)="公",参照!$L$2,参照!$L$3)</f>
        <v>WEB・コールセンター受付</v>
      </c>
      <c r="G167" s="1" t="str" cm="1">
        <f t="array" aca="1" ref="G167" ca="1">IF(E167="","",IF(ISNUMBER(INDIRECT(A167&amp;B167&amp;D167)),431001,""))</f>
        <v/>
      </c>
      <c r="H167" s="1" t="str">
        <f t="shared" ca="1" si="31"/>
        <v/>
      </c>
      <c r="I167" s="1" t="str">
        <f ca="1">IF(G167="","",予約枠報告様式!H$3)</f>
        <v/>
      </c>
      <c r="J167" s="1" t="str">
        <f t="shared" ca="1" si="32"/>
        <v/>
      </c>
      <c r="K167" s="1" t="str">
        <f t="shared" ca="1" si="33"/>
        <v/>
      </c>
      <c r="L167" s="1" t="str">
        <f t="shared" ca="1" si="34"/>
        <v/>
      </c>
      <c r="M167" s="1" t="str">
        <f t="shared" ca="1" si="35"/>
        <v/>
      </c>
      <c r="N167" s="1" t="str" cm="1">
        <f t="array" aca="1" ref="N167" ca="1">IF(G167="","",HOUR(INDIRECT(A167&amp;$N$2&amp;D167)))</f>
        <v/>
      </c>
      <c r="O167" s="1" t="str" cm="1">
        <f t="array" aca="1" ref="O167" ca="1">IF(G167="","",MINUTE(INDIRECT(A167&amp;$N$2&amp;D167)))</f>
        <v/>
      </c>
      <c r="P167" s="1" t="str">
        <f t="shared" ca="1" si="36"/>
        <v/>
      </c>
      <c r="Q167" s="1" t="str">
        <f t="shared" ca="1" si="37"/>
        <v/>
      </c>
      <c r="R167" s="1" t="str" cm="1">
        <f t="array" aca="1" ref="R167" ca="1">IF(G167="","",INDIRECT(A167&amp;B167&amp;D167))</f>
        <v/>
      </c>
      <c r="S167" s="1" t="str">
        <f t="shared" ca="1" si="38"/>
        <v/>
      </c>
      <c r="T167" s="1" t="str">
        <f t="shared" ca="1" si="39"/>
        <v/>
      </c>
      <c r="U167" s="1" t="str">
        <f t="shared" ca="1" si="40"/>
        <v/>
      </c>
      <c r="V167" s="1" t="str">
        <f t="shared" ca="1" si="41"/>
        <v/>
      </c>
      <c r="W167" s="1" t="str">
        <f t="shared" ca="1" si="42"/>
        <v/>
      </c>
      <c r="X167" s="1" t="str">
        <f t="shared" ca="1" si="43"/>
        <v/>
      </c>
    </row>
    <row r="168" spans="1:24">
      <c r="A168" t="s">
        <v>1041</v>
      </c>
      <c r="B168" t="str">
        <f>INDEX(予約枠報告様式!$73:$73,MATCH(CSVフォーマット!C168,予約枠報告様式!$74:$74,0))</f>
        <v>D</v>
      </c>
      <c r="C168">
        <f t="shared" si="44"/>
        <v>4</v>
      </c>
      <c r="D168">
        <f t="shared" si="30"/>
        <v>56</v>
      </c>
      <c r="E168" s="2" cm="1">
        <f t="array" aca="1" ref="E168" ca="1">INDIRECT(A168&amp;B168&amp;$E$3)</f>
        <v>44775</v>
      </c>
      <c r="F168" t="str" cm="1">
        <f t="array" aca="1" ref="F168" ca="1">IF(INDIRECT(A168&amp;B168&amp;$F$3)="公",参照!$L$2,参照!$L$3)</f>
        <v>WEB・コールセンター受付</v>
      </c>
      <c r="G168" s="1" t="str" cm="1">
        <f t="array" aca="1" ref="G168" ca="1">IF(E168="","",IF(ISNUMBER(INDIRECT(A168&amp;B168&amp;D168)),431001,""))</f>
        <v/>
      </c>
      <c r="H168" s="1" t="str">
        <f t="shared" ca="1" si="31"/>
        <v/>
      </c>
      <c r="I168" s="1" t="str">
        <f ca="1">IF(G168="","",予約枠報告様式!H$3)</f>
        <v/>
      </c>
      <c r="J168" s="1" t="str">
        <f t="shared" ca="1" si="32"/>
        <v/>
      </c>
      <c r="K168" s="1" t="str">
        <f t="shared" ca="1" si="33"/>
        <v/>
      </c>
      <c r="L168" s="1" t="str">
        <f t="shared" ca="1" si="34"/>
        <v/>
      </c>
      <c r="M168" s="1" t="str">
        <f t="shared" ca="1" si="35"/>
        <v/>
      </c>
      <c r="N168" s="1" t="str" cm="1">
        <f t="array" aca="1" ref="N168" ca="1">IF(G168="","",HOUR(INDIRECT(A168&amp;$N$2&amp;D168)))</f>
        <v/>
      </c>
      <c r="O168" s="1" t="str" cm="1">
        <f t="array" aca="1" ref="O168" ca="1">IF(G168="","",MINUTE(INDIRECT(A168&amp;$N$2&amp;D168)))</f>
        <v/>
      </c>
      <c r="P168" s="1" t="str">
        <f t="shared" ca="1" si="36"/>
        <v/>
      </c>
      <c r="Q168" s="1" t="str">
        <f t="shared" ca="1" si="37"/>
        <v/>
      </c>
      <c r="R168" s="1" t="str" cm="1">
        <f t="array" aca="1" ref="R168" ca="1">IF(G168="","",INDIRECT(A168&amp;B168&amp;D168))</f>
        <v/>
      </c>
      <c r="S168" s="1" t="str">
        <f t="shared" ca="1" si="38"/>
        <v/>
      </c>
      <c r="T168" s="1" t="str">
        <f t="shared" ca="1" si="39"/>
        <v/>
      </c>
      <c r="U168" s="1" t="str">
        <f t="shared" ca="1" si="40"/>
        <v/>
      </c>
      <c r="V168" s="1" t="str">
        <f t="shared" ca="1" si="41"/>
        <v/>
      </c>
      <c r="W168" s="1" t="str">
        <f t="shared" ca="1" si="42"/>
        <v/>
      </c>
      <c r="X168" s="1" t="str">
        <f t="shared" ca="1" si="43"/>
        <v/>
      </c>
    </row>
    <row r="169" spans="1:24">
      <c r="A169" t="s">
        <v>1041</v>
      </c>
      <c r="B169" t="str">
        <f>INDEX(予約枠報告様式!$73:$73,MATCH(CSVフォーマット!C169,予約枠報告様式!$74:$74,0))</f>
        <v>D</v>
      </c>
      <c r="C169">
        <f t="shared" si="44"/>
        <v>4</v>
      </c>
      <c r="D169">
        <f t="shared" si="30"/>
        <v>57</v>
      </c>
      <c r="E169" s="2" cm="1">
        <f t="array" aca="1" ref="E169" ca="1">INDIRECT(A169&amp;B169&amp;$E$3)</f>
        <v>44775</v>
      </c>
      <c r="F169" t="str" cm="1">
        <f t="array" aca="1" ref="F169" ca="1">IF(INDIRECT(A169&amp;B169&amp;$F$3)="公",参照!$L$2,参照!$L$3)</f>
        <v>WEB・コールセンター受付</v>
      </c>
      <c r="G169" s="1" t="str" cm="1">
        <f t="array" aca="1" ref="G169" ca="1">IF(E169="","",IF(ISNUMBER(INDIRECT(A169&amp;B169&amp;D169)),431001,""))</f>
        <v/>
      </c>
      <c r="H169" s="1" t="str">
        <f t="shared" ca="1" si="31"/>
        <v/>
      </c>
      <c r="I169" s="1" t="str">
        <f ca="1">IF(G169="","",予約枠報告様式!H$3)</f>
        <v/>
      </c>
      <c r="J169" s="1" t="str">
        <f t="shared" ca="1" si="32"/>
        <v/>
      </c>
      <c r="K169" s="1" t="str">
        <f t="shared" ca="1" si="33"/>
        <v/>
      </c>
      <c r="L169" s="1" t="str">
        <f t="shared" ca="1" si="34"/>
        <v/>
      </c>
      <c r="M169" s="1" t="str">
        <f t="shared" ca="1" si="35"/>
        <v/>
      </c>
      <c r="N169" s="1" t="str" cm="1">
        <f t="array" aca="1" ref="N169" ca="1">IF(G169="","",HOUR(INDIRECT(A169&amp;$N$2&amp;D169)))</f>
        <v/>
      </c>
      <c r="O169" s="1" t="str" cm="1">
        <f t="array" aca="1" ref="O169" ca="1">IF(G169="","",MINUTE(INDIRECT(A169&amp;$N$2&amp;D169)))</f>
        <v/>
      </c>
      <c r="P169" s="1" t="str">
        <f t="shared" ca="1" si="36"/>
        <v/>
      </c>
      <c r="Q169" s="1" t="str">
        <f t="shared" ca="1" si="37"/>
        <v/>
      </c>
      <c r="R169" s="1" t="str" cm="1">
        <f t="array" aca="1" ref="R169" ca="1">IF(G169="","",INDIRECT(A169&amp;B169&amp;D169))</f>
        <v/>
      </c>
      <c r="S169" s="1" t="str">
        <f t="shared" ca="1" si="38"/>
        <v/>
      </c>
      <c r="T169" s="1" t="str">
        <f t="shared" ca="1" si="39"/>
        <v/>
      </c>
      <c r="U169" s="1" t="str">
        <f t="shared" ca="1" si="40"/>
        <v/>
      </c>
      <c r="V169" s="1" t="str">
        <f t="shared" ca="1" si="41"/>
        <v/>
      </c>
      <c r="W169" s="1" t="str">
        <f t="shared" ca="1" si="42"/>
        <v/>
      </c>
      <c r="X169" s="1" t="str">
        <f t="shared" ca="1" si="43"/>
        <v/>
      </c>
    </row>
    <row r="170" spans="1:24">
      <c r="A170" t="s">
        <v>1041</v>
      </c>
      <c r="B170" t="str">
        <f>INDEX(予約枠報告様式!$73:$73,MATCH(CSVフォーマット!C170,予約枠報告様式!$74:$74,0))</f>
        <v>D</v>
      </c>
      <c r="C170">
        <f t="shared" si="44"/>
        <v>4</v>
      </c>
      <c r="D170">
        <f t="shared" si="30"/>
        <v>58</v>
      </c>
      <c r="E170" s="2" cm="1">
        <f t="array" aca="1" ref="E170" ca="1">INDIRECT(A170&amp;B170&amp;$E$3)</f>
        <v>44775</v>
      </c>
      <c r="F170" t="str" cm="1">
        <f t="array" aca="1" ref="F170" ca="1">IF(INDIRECT(A170&amp;B170&amp;$F$3)="公",参照!$L$2,参照!$L$3)</f>
        <v>WEB・コールセンター受付</v>
      </c>
      <c r="G170" s="1" t="str" cm="1">
        <f t="array" aca="1" ref="G170" ca="1">IF(E170="","",IF(ISNUMBER(INDIRECT(A170&amp;B170&amp;D170)),431001,""))</f>
        <v/>
      </c>
      <c r="H170" s="1" t="str">
        <f t="shared" ca="1" si="31"/>
        <v/>
      </c>
      <c r="I170" s="1" t="str">
        <f ca="1">IF(G170="","",予約枠報告様式!H$3)</f>
        <v/>
      </c>
      <c r="J170" s="1" t="str">
        <f t="shared" ca="1" si="32"/>
        <v/>
      </c>
      <c r="K170" s="1" t="str">
        <f t="shared" ca="1" si="33"/>
        <v/>
      </c>
      <c r="L170" s="1" t="str">
        <f t="shared" ca="1" si="34"/>
        <v/>
      </c>
      <c r="M170" s="1" t="str">
        <f t="shared" ca="1" si="35"/>
        <v/>
      </c>
      <c r="N170" s="1" t="str" cm="1">
        <f t="array" aca="1" ref="N170" ca="1">IF(G170="","",HOUR(INDIRECT(A170&amp;$N$2&amp;D170)))</f>
        <v/>
      </c>
      <c r="O170" s="1" t="str" cm="1">
        <f t="array" aca="1" ref="O170" ca="1">IF(G170="","",MINUTE(INDIRECT(A170&amp;$N$2&amp;D170)))</f>
        <v/>
      </c>
      <c r="P170" s="1" t="str">
        <f t="shared" ca="1" si="36"/>
        <v/>
      </c>
      <c r="Q170" s="1" t="str">
        <f t="shared" ca="1" si="37"/>
        <v/>
      </c>
      <c r="R170" s="1" t="str" cm="1">
        <f t="array" aca="1" ref="R170" ca="1">IF(G170="","",INDIRECT(A170&amp;B170&amp;D170))</f>
        <v/>
      </c>
      <c r="S170" s="1" t="str">
        <f t="shared" ca="1" si="38"/>
        <v/>
      </c>
      <c r="T170" s="1" t="str">
        <f t="shared" ca="1" si="39"/>
        <v/>
      </c>
      <c r="U170" s="1" t="str">
        <f t="shared" ca="1" si="40"/>
        <v/>
      </c>
      <c r="V170" s="1" t="str">
        <f t="shared" ca="1" si="41"/>
        <v/>
      </c>
      <c r="W170" s="1" t="str">
        <f t="shared" ca="1" si="42"/>
        <v/>
      </c>
      <c r="X170" s="1" t="str">
        <f t="shared" ca="1" si="43"/>
        <v/>
      </c>
    </row>
    <row r="171" spans="1:24">
      <c r="A171" t="s">
        <v>1041</v>
      </c>
      <c r="B171" t="str">
        <f>INDEX(予約枠報告様式!$73:$73,MATCH(CSVフォーマット!C171,予約枠報告様式!$74:$74,0))</f>
        <v>D</v>
      </c>
      <c r="C171">
        <f t="shared" si="44"/>
        <v>4</v>
      </c>
      <c r="D171">
        <f t="shared" si="30"/>
        <v>59</v>
      </c>
      <c r="E171" s="2" cm="1">
        <f t="array" aca="1" ref="E171" ca="1">INDIRECT(A171&amp;B171&amp;$E$3)</f>
        <v>44775</v>
      </c>
      <c r="F171" t="str" cm="1">
        <f t="array" aca="1" ref="F171" ca="1">IF(INDIRECT(A171&amp;B171&amp;$F$3)="公",参照!$L$2,参照!$L$3)</f>
        <v>WEB・コールセンター受付</v>
      </c>
      <c r="G171" s="1" t="str" cm="1">
        <f t="array" aca="1" ref="G171" ca="1">IF(E171="","",IF(ISNUMBER(INDIRECT(A171&amp;B171&amp;D171)),431001,""))</f>
        <v/>
      </c>
      <c r="H171" s="1" t="str">
        <f t="shared" ca="1" si="31"/>
        <v/>
      </c>
      <c r="I171" s="1" t="str">
        <f ca="1">IF(G171="","",予約枠報告様式!H$3)</f>
        <v/>
      </c>
      <c r="J171" s="1" t="str">
        <f t="shared" ca="1" si="32"/>
        <v/>
      </c>
      <c r="K171" s="1" t="str">
        <f t="shared" ca="1" si="33"/>
        <v/>
      </c>
      <c r="L171" s="1" t="str">
        <f t="shared" ca="1" si="34"/>
        <v/>
      </c>
      <c r="M171" s="1" t="str">
        <f t="shared" ca="1" si="35"/>
        <v/>
      </c>
      <c r="N171" s="1" t="str" cm="1">
        <f t="array" aca="1" ref="N171" ca="1">IF(G171="","",HOUR(INDIRECT(A171&amp;$N$2&amp;D171)))</f>
        <v/>
      </c>
      <c r="O171" s="1" t="str" cm="1">
        <f t="array" aca="1" ref="O171" ca="1">IF(G171="","",MINUTE(INDIRECT(A171&amp;$N$2&amp;D171)))</f>
        <v/>
      </c>
      <c r="P171" s="1" t="str">
        <f t="shared" ca="1" si="36"/>
        <v/>
      </c>
      <c r="Q171" s="1" t="str">
        <f t="shared" ca="1" si="37"/>
        <v/>
      </c>
      <c r="R171" s="1" t="str" cm="1">
        <f t="array" aca="1" ref="R171" ca="1">IF(G171="","",INDIRECT(A171&amp;B171&amp;D171))</f>
        <v/>
      </c>
      <c r="S171" s="1" t="str">
        <f t="shared" ca="1" si="38"/>
        <v/>
      </c>
      <c r="T171" s="1" t="str">
        <f t="shared" ca="1" si="39"/>
        <v/>
      </c>
      <c r="U171" s="1" t="str">
        <f t="shared" ca="1" si="40"/>
        <v/>
      </c>
      <c r="V171" s="1" t="str">
        <f t="shared" ca="1" si="41"/>
        <v/>
      </c>
      <c r="W171" s="1" t="str">
        <f t="shared" ca="1" si="42"/>
        <v/>
      </c>
      <c r="X171" s="1" t="str">
        <f t="shared" ca="1" si="43"/>
        <v/>
      </c>
    </row>
    <row r="172" spans="1:24">
      <c r="A172" t="s">
        <v>1041</v>
      </c>
      <c r="B172" t="str">
        <f>INDEX(予約枠報告様式!$73:$73,MATCH(CSVフォーマット!C172,予約枠報告様式!$74:$74,0))</f>
        <v>D</v>
      </c>
      <c r="C172">
        <f t="shared" si="44"/>
        <v>4</v>
      </c>
      <c r="D172">
        <f t="shared" si="30"/>
        <v>60</v>
      </c>
      <c r="E172" s="2" cm="1">
        <f t="array" aca="1" ref="E172" ca="1">INDIRECT(A172&amp;B172&amp;$E$3)</f>
        <v>44775</v>
      </c>
      <c r="F172" t="str" cm="1">
        <f t="array" aca="1" ref="F172" ca="1">IF(INDIRECT(A172&amp;B172&amp;$F$3)="公",参照!$L$2,参照!$L$3)</f>
        <v>WEB・コールセンター受付</v>
      </c>
      <c r="G172" s="1" t="str" cm="1">
        <f t="array" aca="1" ref="G172" ca="1">IF(E172="","",IF(ISNUMBER(INDIRECT(A172&amp;B172&amp;D172)),431001,""))</f>
        <v/>
      </c>
      <c r="H172" s="1" t="str">
        <f t="shared" ca="1" si="31"/>
        <v/>
      </c>
      <c r="I172" s="1" t="str">
        <f ca="1">IF(G172="","",予約枠報告様式!H$3)</f>
        <v/>
      </c>
      <c r="J172" s="1" t="str">
        <f t="shared" ca="1" si="32"/>
        <v/>
      </c>
      <c r="K172" s="1" t="str">
        <f t="shared" ca="1" si="33"/>
        <v/>
      </c>
      <c r="L172" s="1" t="str">
        <f t="shared" ca="1" si="34"/>
        <v/>
      </c>
      <c r="M172" s="1" t="str">
        <f t="shared" ca="1" si="35"/>
        <v/>
      </c>
      <c r="N172" s="1" t="str" cm="1">
        <f t="array" aca="1" ref="N172" ca="1">IF(G172="","",HOUR(INDIRECT(A172&amp;$N$2&amp;D172)))</f>
        <v/>
      </c>
      <c r="O172" s="1" t="str" cm="1">
        <f t="array" aca="1" ref="O172" ca="1">IF(G172="","",MINUTE(INDIRECT(A172&amp;$N$2&amp;D172)))</f>
        <v/>
      </c>
      <c r="P172" s="1" t="str">
        <f t="shared" ca="1" si="36"/>
        <v/>
      </c>
      <c r="Q172" s="1" t="str">
        <f t="shared" ca="1" si="37"/>
        <v/>
      </c>
      <c r="R172" s="1" t="str" cm="1">
        <f t="array" aca="1" ref="R172" ca="1">IF(G172="","",INDIRECT(A172&amp;B172&amp;D172))</f>
        <v/>
      </c>
      <c r="S172" s="1" t="str">
        <f t="shared" ca="1" si="38"/>
        <v/>
      </c>
      <c r="T172" s="1" t="str">
        <f t="shared" ca="1" si="39"/>
        <v/>
      </c>
      <c r="U172" s="1" t="str">
        <f t="shared" ca="1" si="40"/>
        <v/>
      </c>
      <c r="V172" s="1" t="str">
        <f t="shared" ca="1" si="41"/>
        <v/>
      </c>
      <c r="W172" s="1" t="str">
        <f t="shared" ca="1" si="42"/>
        <v/>
      </c>
      <c r="X172" s="1" t="str">
        <f t="shared" ca="1" si="43"/>
        <v/>
      </c>
    </row>
    <row r="173" spans="1:24">
      <c r="A173" t="s">
        <v>1041</v>
      </c>
      <c r="B173" t="str">
        <f>INDEX(予約枠報告様式!$73:$73,MATCH(CSVフォーマット!C173,予約枠報告様式!$74:$74,0))</f>
        <v>D</v>
      </c>
      <c r="C173">
        <f t="shared" si="44"/>
        <v>4</v>
      </c>
      <c r="D173">
        <f t="shared" si="30"/>
        <v>61</v>
      </c>
      <c r="E173" s="2" cm="1">
        <f t="array" aca="1" ref="E173" ca="1">INDIRECT(A173&amp;B173&amp;$E$3)</f>
        <v>44775</v>
      </c>
      <c r="F173" t="str" cm="1">
        <f t="array" aca="1" ref="F173" ca="1">IF(INDIRECT(A173&amp;B173&amp;$F$3)="公",参照!$L$2,参照!$L$3)</f>
        <v>WEB・コールセンター受付</v>
      </c>
      <c r="G173" s="1" t="str" cm="1">
        <f t="array" aca="1" ref="G173" ca="1">IF(E173="","",IF(ISNUMBER(INDIRECT(A173&amp;B173&amp;D173)),431001,""))</f>
        <v/>
      </c>
      <c r="H173" s="1" t="str">
        <f t="shared" ca="1" si="31"/>
        <v/>
      </c>
      <c r="I173" s="1" t="str">
        <f ca="1">IF(G173="","",予約枠報告様式!H$3)</f>
        <v/>
      </c>
      <c r="J173" s="1" t="str">
        <f t="shared" ca="1" si="32"/>
        <v/>
      </c>
      <c r="K173" s="1" t="str">
        <f t="shared" ca="1" si="33"/>
        <v/>
      </c>
      <c r="L173" s="1" t="str">
        <f t="shared" ca="1" si="34"/>
        <v/>
      </c>
      <c r="M173" s="1" t="str">
        <f t="shared" ca="1" si="35"/>
        <v/>
      </c>
      <c r="N173" s="1" t="str" cm="1">
        <f t="array" aca="1" ref="N173" ca="1">IF(G173="","",HOUR(INDIRECT(A173&amp;$N$2&amp;D173)))</f>
        <v/>
      </c>
      <c r="O173" s="1" t="str" cm="1">
        <f t="array" aca="1" ref="O173" ca="1">IF(G173="","",MINUTE(INDIRECT(A173&amp;$N$2&amp;D173)))</f>
        <v/>
      </c>
      <c r="P173" s="1" t="str">
        <f t="shared" ca="1" si="36"/>
        <v/>
      </c>
      <c r="Q173" s="1" t="str">
        <f t="shared" ca="1" si="37"/>
        <v/>
      </c>
      <c r="R173" s="1" t="str" cm="1">
        <f t="array" aca="1" ref="R173" ca="1">IF(G173="","",INDIRECT(A173&amp;B173&amp;D173))</f>
        <v/>
      </c>
      <c r="S173" s="1" t="str">
        <f t="shared" ca="1" si="38"/>
        <v/>
      </c>
      <c r="T173" s="1" t="str">
        <f t="shared" ca="1" si="39"/>
        <v/>
      </c>
      <c r="U173" s="1" t="str">
        <f t="shared" ca="1" si="40"/>
        <v/>
      </c>
      <c r="V173" s="1" t="str">
        <f t="shared" ca="1" si="41"/>
        <v/>
      </c>
      <c r="W173" s="1" t="str">
        <f t="shared" ca="1" si="42"/>
        <v/>
      </c>
      <c r="X173" s="1" t="str">
        <f t="shared" ca="1" si="43"/>
        <v/>
      </c>
    </row>
    <row r="174" spans="1:24">
      <c r="A174" t="s">
        <v>1041</v>
      </c>
      <c r="B174" t="str">
        <f>INDEX(予約枠報告様式!$73:$73,MATCH(CSVフォーマット!C174,予約枠報告様式!$74:$74,0))</f>
        <v>D</v>
      </c>
      <c r="C174">
        <f t="shared" si="44"/>
        <v>4</v>
      </c>
      <c r="D174">
        <f t="shared" si="30"/>
        <v>62</v>
      </c>
      <c r="E174" s="2" cm="1">
        <f t="array" aca="1" ref="E174" ca="1">INDIRECT(A174&amp;B174&amp;$E$3)</f>
        <v>44775</v>
      </c>
      <c r="F174" t="str" cm="1">
        <f t="array" aca="1" ref="F174" ca="1">IF(INDIRECT(A174&amp;B174&amp;$F$3)="公",参照!$L$2,参照!$L$3)</f>
        <v>WEB・コールセンター受付</v>
      </c>
      <c r="G174" s="1" t="str" cm="1">
        <f t="array" aca="1" ref="G174" ca="1">IF(E174="","",IF(ISNUMBER(INDIRECT(A174&amp;B174&amp;D174)),431001,""))</f>
        <v/>
      </c>
      <c r="H174" s="1" t="str">
        <f t="shared" ca="1" si="31"/>
        <v/>
      </c>
      <c r="I174" s="1" t="str">
        <f ca="1">IF(G174="","",予約枠報告様式!H$3)</f>
        <v/>
      </c>
      <c r="J174" s="1" t="str">
        <f t="shared" ca="1" si="32"/>
        <v/>
      </c>
      <c r="K174" s="1" t="str">
        <f t="shared" ca="1" si="33"/>
        <v/>
      </c>
      <c r="L174" s="1" t="str">
        <f t="shared" ca="1" si="34"/>
        <v/>
      </c>
      <c r="M174" s="1" t="str">
        <f t="shared" ca="1" si="35"/>
        <v/>
      </c>
      <c r="N174" s="1" t="str" cm="1">
        <f t="array" aca="1" ref="N174" ca="1">IF(G174="","",HOUR(INDIRECT(A174&amp;$N$2&amp;D174)))</f>
        <v/>
      </c>
      <c r="O174" s="1" t="str" cm="1">
        <f t="array" aca="1" ref="O174" ca="1">IF(G174="","",MINUTE(INDIRECT(A174&amp;$N$2&amp;D174)))</f>
        <v/>
      </c>
      <c r="P174" s="1" t="str">
        <f t="shared" ca="1" si="36"/>
        <v/>
      </c>
      <c r="Q174" s="1" t="str">
        <f t="shared" ca="1" si="37"/>
        <v/>
      </c>
      <c r="R174" s="1" t="str" cm="1">
        <f t="array" aca="1" ref="R174" ca="1">IF(G174="","",INDIRECT(A174&amp;B174&amp;D174))</f>
        <v/>
      </c>
      <c r="S174" s="1" t="str">
        <f t="shared" ca="1" si="38"/>
        <v/>
      </c>
      <c r="T174" s="1" t="str">
        <f t="shared" ca="1" si="39"/>
        <v/>
      </c>
      <c r="U174" s="1" t="str">
        <f t="shared" ca="1" si="40"/>
        <v/>
      </c>
      <c r="V174" s="1" t="str">
        <f t="shared" ca="1" si="41"/>
        <v/>
      </c>
      <c r="W174" s="1" t="str">
        <f t="shared" ca="1" si="42"/>
        <v/>
      </c>
      <c r="X174" s="1" t="str">
        <f t="shared" ca="1" si="43"/>
        <v/>
      </c>
    </row>
    <row r="175" spans="1:24">
      <c r="A175" t="s">
        <v>1041</v>
      </c>
      <c r="B175" t="str">
        <f>INDEX(予約枠報告様式!$73:$73,MATCH(CSVフォーマット!C175,予約枠報告様式!$74:$74,0))</f>
        <v>D</v>
      </c>
      <c r="C175">
        <f t="shared" si="44"/>
        <v>4</v>
      </c>
      <c r="D175">
        <f t="shared" si="30"/>
        <v>63</v>
      </c>
      <c r="E175" s="2" cm="1">
        <f t="array" aca="1" ref="E175" ca="1">INDIRECT(A175&amp;B175&amp;$E$3)</f>
        <v>44775</v>
      </c>
      <c r="F175" t="str" cm="1">
        <f t="array" aca="1" ref="F175" ca="1">IF(INDIRECT(A175&amp;B175&amp;$F$3)="公",参照!$L$2,参照!$L$3)</f>
        <v>WEB・コールセンター受付</v>
      </c>
      <c r="G175" s="1" t="str" cm="1">
        <f t="array" aca="1" ref="G175" ca="1">IF(E175="","",IF(ISNUMBER(INDIRECT(A175&amp;B175&amp;D175)),431001,""))</f>
        <v/>
      </c>
      <c r="H175" s="1" t="str">
        <f t="shared" ca="1" si="31"/>
        <v/>
      </c>
      <c r="I175" s="1" t="str">
        <f ca="1">IF(G175="","",予約枠報告様式!H$3)</f>
        <v/>
      </c>
      <c r="J175" s="1" t="str">
        <f t="shared" ca="1" si="32"/>
        <v/>
      </c>
      <c r="K175" s="1" t="str">
        <f t="shared" ca="1" si="33"/>
        <v/>
      </c>
      <c r="L175" s="1" t="str">
        <f t="shared" ca="1" si="34"/>
        <v/>
      </c>
      <c r="M175" s="1" t="str">
        <f t="shared" ca="1" si="35"/>
        <v/>
      </c>
      <c r="N175" s="1" t="str" cm="1">
        <f t="array" aca="1" ref="N175" ca="1">IF(G175="","",HOUR(INDIRECT(A175&amp;$N$2&amp;D175)))</f>
        <v/>
      </c>
      <c r="O175" s="1" t="str" cm="1">
        <f t="array" aca="1" ref="O175" ca="1">IF(G175="","",MINUTE(INDIRECT(A175&amp;$N$2&amp;D175)))</f>
        <v/>
      </c>
      <c r="P175" s="1" t="str">
        <f t="shared" ca="1" si="36"/>
        <v/>
      </c>
      <c r="Q175" s="1" t="str">
        <f t="shared" ca="1" si="37"/>
        <v/>
      </c>
      <c r="R175" s="1" t="str" cm="1">
        <f t="array" aca="1" ref="R175" ca="1">IF(G175="","",INDIRECT(A175&amp;B175&amp;D175))</f>
        <v/>
      </c>
      <c r="S175" s="1" t="str">
        <f t="shared" ca="1" si="38"/>
        <v/>
      </c>
      <c r="T175" s="1" t="str">
        <f t="shared" ca="1" si="39"/>
        <v/>
      </c>
      <c r="U175" s="1" t="str">
        <f t="shared" ca="1" si="40"/>
        <v/>
      </c>
      <c r="V175" s="1" t="str">
        <f t="shared" ca="1" si="41"/>
        <v/>
      </c>
      <c r="W175" s="1" t="str">
        <f t="shared" ca="1" si="42"/>
        <v/>
      </c>
      <c r="X175" s="1" t="str">
        <f t="shared" ca="1" si="43"/>
        <v/>
      </c>
    </row>
    <row r="176" spans="1:24">
      <c r="A176" t="s">
        <v>1041</v>
      </c>
      <c r="B176" t="str">
        <f>INDEX(予約枠報告様式!$73:$73,MATCH(CSVフォーマット!C176,予約枠報告様式!$74:$74,0))</f>
        <v>D</v>
      </c>
      <c r="C176">
        <f t="shared" si="44"/>
        <v>4</v>
      </c>
      <c r="D176">
        <f t="shared" si="30"/>
        <v>64</v>
      </c>
      <c r="E176" s="2" cm="1">
        <f t="array" aca="1" ref="E176" ca="1">INDIRECT(A176&amp;B176&amp;$E$3)</f>
        <v>44775</v>
      </c>
      <c r="F176" t="str" cm="1">
        <f t="array" aca="1" ref="F176" ca="1">IF(INDIRECT(A176&amp;B176&amp;$F$3)="公",参照!$L$2,参照!$L$3)</f>
        <v>WEB・コールセンター受付</v>
      </c>
      <c r="G176" s="1" t="str" cm="1">
        <f t="array" aca="1" ref="G176" ca="1">IF(E176="","",IF(ISNUMBER(INDIRECT(A176&amp;B176&amp;D176)),431001,""))</f>
        <v/>
      </c>
      <c r="H176" s="1" t="str">
        <f t="shared" ca="1" si="31"/>
        <v/>
      </c>
      <c r="I176" s="1" t="str">
        <f ca="1">IF(G176="","",予約枠報告様式!H$3)</f>
        <v/>
      </c>
      <c r="J176" s="1" t="str">
        <f t="shared" ca="1" si="32"/>
        <v/>
      </c>
      <c r="K176" s="1" t="str">
        <f t="shared" ca="1" si="33"/>
        <v/>
      </c>
      <c r="L176" s="1" t="str">
        <f t="shared" ca="1" si="34"/>
        <v/>
      </c>
      <c r="M176" s="1" t="str">
        <f t="shared" ca="1" si="35"/>
        <v/>
      </c>
      <c r="N176" s="1" t="str" cm="1">
        <f t="array" aca="1" ref="N176" ca="1">IF(G176="","",HOUR(INDIRECT(A176&amp;$N$2&amp;D176)))</f>
        <v/>
      </c>
      <c r="O176" s="1" t="str" cm="1">
        <f t="array" aca="1" ref="O176" ca="1">IF(G176="","",MINUTE(INDIRECT(A176&amp;$N$2&amp;D176)))</f>
        <v/>
      </c>
      <c r="P176" s="1" t="str">
        <f t="shared" ca="1" si="36"/>
        <v/>
      </c>
      <c r="Q176" s="1" t="str">
        <f t="shared" ca="1" si="37"/>
        <v/>
      </c>
      <c r="R176" s="1" t="str" cm="1">
        <f t="array" aca="1" ref="R176" ca="1">IF(G176="","",INDIRECT(A176&amp;B176&amp;D176))</f>
        <v/>
      </c>
      <c r="S176" s="1" t="str">
        <f t="shared" ca="1" si="38"/>
        <v/>
      </c>
      <c r="T176" s="1" t="str">
        <f t="shared" ca="1" si="39"/>
        <v/>
      </c>
      <c r="U176" s="1" t="str">
        <f t="shared" ca="1" si="40"/>
        <v/>
      </c>
      <c r="V176" s="1" t="str">
        <f t="shared" ca="1" si="41"/>
        <v/>
      </c>
      <c r="W176" s="1" t="str">
        <f t="shared" ca="1" si="42"/>
        <v/>
      </c>
      <c r="X176" s="1" t="str">
        <f t="shared" ca="1" si="43"/>
        <v/>
      </c>
    </row>
    <row r="177" spans="1:24">
      <c r="A177" t="s">
        <v>1041</v>
      </c>
      <c r="B177" t="str">
        <f>INDEX(予約枠報告様式!$73:$73,MATCH(CSVフォーマット!C177,予約枠報告様式!$74:$74,0))</f>
        <v>D</v>
      </c>
      <c r="C177">
        <f t="shared" si="44"/>
        <v>4</v>
      </c>
      <c r="D177">
        <f t="shared" si="30"/>
        <v>65</v>
      </c>
      <c r="E177" s="2" cm="1">
        <f t="array" aca="1" ref="E177" ca="1">INDIRECT(A177&amp;B177&amp;$E$3)</f>
        <v>44775</v>
      </c>
      <c r="F177" t="str" cm="1">
        <f t="array" aca="1" ref="F177" ca="1">IF(INDIRECT(A177&amp;B177&amp;$F$3)="公",参照!$L$2,参照!$L$3)</f>
        <v>WEB・コールセンター受付</v>
      </c>
      <c r="G177" s="1" t="str" cm="1">
        <f t="array" aca="1" ref="G177" ca="1">IF(E177="","",IF(ISNUMBER(INDIRECT(A177&amp;B177&amp;D177)),431001,""))</f>
        <v/>
      </c>
      <c r="H177" s="1" t="str">
        <f t="shared" ca="1" si="31"/>
        <v/>
      </c>
      <c r="I177" s="1" t="str">
        <f ca="1">IF(G177="","",予約枠報告様式!H$3)</f>
        <v/>
      </c>
      <c r="J177" s="1" t="str">
        <f t="shared" ca="1" si="32"/>
        <v/>
      </c>
      <c r="K177" s="1" t="str">
        <f t="shared" ca="1" si="33"/>
        <v/>
      </c>
      <c r="L177" s="1" t="str">
        <f t="shared" ca="1" si="34"/>
        <v/>
      </c>
      <c r="M177" s="1" t="str">
        <f t="shared" ca="1" si="35"/>
        <v/>
      </c>
      <c r="N177" s="1" t="str" cm="1">
        <f t="array" aca="1" ref="N177" ca="1">IF(G177="","",HOUR(INDIRECT(A177&amp;$N$2&amp;D177)))</f>
        <v/>
      </c>
      <c r="O177" s="1" t="str" cm="1">
        <f t="array" aca="1" ref="O177" ca="1">IF(G177="","",MINUTE(INDIRECT(A177&amp;$N$2&amp;D177)))</f>
        <v/>
      </c>
      <c r="P177" s="1" t="str">
        <f t="shared" ca="1" si="36"/>
        <v/>
      </c>
      <c r="Q177" s="1" t="str">
        <f t="shared" ca="1" si="37"/>
        <v/>
      </c>
      <c r="R177" s="1" t="str" cm="1">
        <f t="array" aca="1" ref="R177" ca="1">IF(G177="","",INDIRECT(A177&amp;B177&amp;D177))</f>
        <v/>
      </c>
      <c r="S177" s="1" t="str">
        <f t="shared" ca="1" si="38"/>
        <v/>
      </c>
      <c r="T177" s="1" t="str">
        <f t="shared" ca="1" si="39"/>
        <v/>
      </c>
      <c r="U177" s="1" t="str">
        <f t="shared" ca="1" si="40"/>
        <v/>
      </c>
      <c r="V177" s="1" t="str">
        <f t="shared" ca="1" si="41"/>
        <v/>
      </c>
      <c r="W177" s="1" t="str">
        <f t="shared" ca="1" si="42"/>
        <v/>
      </c>
      <c r="X177" s="1" t="str">
        <f t="shared" ca="1" si="43"/>
        <v/>
      </c>
    </row>
    <row r="178" spans="1:24">
      <c r="A178" t="s">
        <v>1041</v>
      </c>
      <c r="B178" t="str">
        <f>INDEX(予約枠報告様式!$73:$73,MATCH(CSVフォーマット!C178,予約枠報告様式!$74:$74,0))</f>
        <v>D</v>
      </c>
      <c r="C178">
        <f t="shared" si="44"/>
        <v>4</v>
      </c>
      <c r="D178">
        <f t="shared" si="30"/>
        <v>66</v>
      </c>
      <c r="E178" s="2" cm="1">
        <f t="array" aca="1" ref="E178" ca="1">INDIRECT(A178&amp;B178&amp;$E$3)</f>
        <v>44775</v>
      </c>
      <c r="F178" t="str" cm="1">
        <f t="array" aca="1" ref="F178" ca="1">IF(INDIRECT(A178&amp;B178&amp;$F$3)="公",参照!$L$2,参照!$L$3)</f>
        <v>WEB・コールセンター受付</v>
      </c>
      <c r="G178" s="1" t="str" cm="1">
        <f t="array" aca="1" ref="G178" ca="1">IF(E178="","",IF(ISNUMBER(INDIRECT(A178&amp;B178&amp;D178)),431001,""))</f>
        <v/>
      </c>
      <c r="H178" s="1" t="str">
        <f t="shared" ca="1" si="31"/>
        <v/>
      </c>
      <c r="I178" s="1" t="str">
        <f ca="1">IF(G178="","",予約枠報告様式!H$3)</f>
        <v/>
      </c>
      <c r="J178" s="1" t="str">
        <f t="shared" ca="1" si="32"/>
        <v/>
      </c>
      <c r="K178" s="1" t="str">
        <f t="shared" ca="1" si="33"/>
        <v/>
      </c>
      <c r="L178" s="1" t="str">
        <f t="shared" ca="1" si="34"/>
        <v/>
      </c>
      <c r="M178" s="1" t="str">
        <f t="shared" ca="1" si="35"/>
        <v/>
      </c>
      <c r="N178" s="1" t="str" cm="1">
        <f t="array" aca="1" ref="N178" ca="1">IF(G178="","",HOUR(INDIRECT(A178&amp;$N$2&amp;D178)))</f>
        <v/>
      </c>
      <c r="O178" s="1" t="str" cm="1">
        <f t="array" aca="1" ref="O178" ca="1">IF(G178="","",MINUTE(INDIRECT(A178&amp;$N$2&amp;D178)))</f>
        <v/>
      </c>
      <c r="P178" s="1" t="str">
        <f t="shared" ca="1" si="36"/>
        <v/>
      </c>
      <c r="Q178" s="1" t="str">
        <f t="shared" ca="1" si="37"/>
        <v/>
      </c>
      <c r="R178" s="1" t="str" cm="1">
        <f t="array" aca="1" ref="R178" ca="1">IF(G178="","",INDIRECT(A178&amp;B178&amp;D178))</f>
        <v/>
      </c>
      <c r="S178" s="1" t="str">
        <f t="shared" ca="1" si="38"/>
        <v/>
      </c>
      <c r="T178" s="1" t="str">
        <f t="shared" ca="1" si="39"/>
        <v/>
      </c>
      <c r="U178" s="1" t="str">
        <f t="shared" ca="1" si="40"/>
        <v/>
      </c>
      <c r="V178" s="1" t="str">
        <f t="shared" ca="1" si="41"/>
        <v/>
      </c>
      <c r="W178" s="1" t="str">
        <f t="shared" ca="1" si="42"/>
        <v/>
      </c>
      <c r="X178" s="1" t="str">
        <f t="shared" ca="1" si="43"/>
        <v/>
      </c>
    </row>
    <row r="179" spans="1:24">
      <c r="A179" t="s">
        <v>1041</v>
      </c>
      <c r="B179" t="str">
        <f>INDEX(予約枠報告様式!$73:$73,MATCH(CSVフォーマット!C179,予約枠報告様式!$74:$74,0))</f>
        <v>D</v>
      </c>
      <c r="C179">
        <f t="shared" si="44"/>
        <v>4</v>
      </c>
      <c r="D179">
        <f t="shared" si="30"/>
        <v>67</v>
      </c>
      <c r="E179" s="2" cm="1">
        <f t="array" aca="1" ref="E179" ca="1">INDIRECT(A179&amp;B179&amp;$E$3)</f>
        <v>44775</v>
      </c>
      <c r="F179" t="str" cm="1">
        <f t="array" aca="1" ref="F179" ca="1">IF(INDIRECT(A179&amp;B179&amp;$F$3)="公",参照!$L$2,参照!$L$3)</f>
        <v>WEB・コールセンター受付</v>
      </c>
      <c r="G179" s="1" t="str" cm="1">
        <f t="array" aca="1" ref="G179" ca="1">IF(E179="","",IF(ISNUMBER(INDIRECT(A179&amp;B179&amp;D179)),431001,""))</f>
        <v/>
      </c>
      <c r="H179" s="1" t="str">
        <f t="shared" ca="1" si="31"/>
        <v/>
      </c>
      <c r="I179" s="1" t="str">
        <f ca="1">IF(G179="","",予約枠報告様式!H$3)</f>
        <v/>
      </c>
      <c r="J179" s="1" t="str">
        <f t="shared" ca="1" si="32"/>
        <v/>
      </c>
      <c r="K179" s="1" t="str">
        <f t="shared" ca="1" si="33"/>
        <v/>
      </c>
      <c r="L179" s="1" t="str">
        <f t="shared" ca="1" si="34"/>
        <v/>
      </c>
      <c r="M179" s="1" t="str">
        <f t="shared" ca="1" si="35"/>
        <v/>
      </c>
      <c r="N179" s="1" t="str" cm="1">
        <f t="array" aca="1" ref="N179" ca="1">IF(G179="","",HOUR(INDIRECT(A179&amp;$N$2&amp;D179)))</f>
        <v/>
      </c>
      <c r="O179" s="1" t="str" cm="1">
        <f t="array" aca="1" ref="O179" ca="1">IF(G179="","",MINUTE(INDIRECT(A179&amp;$N$2&amp;D179)))</f>
        <v/>
      </c>
      <c r="P179" s="1" t="str">
        <f t="shared" ca="1" si="36"/>
        <v/>
      </c>
      <c r="Q179" s="1" t="str">
        <f t="shared" ca="1" si="37"/>
        <v/>
      </c>
      <c r="R179" s="1" t="str" cm="1">
        <f t="array" aca="1" ref="R179" ca="1">IF(G179="","",INDIRECT(A179&amp;B179&amp;D179))</f>
        <v/>
      </c>
      <c r="S179" s="1" t="str">
        <f t="shared" ca="1" si="38"/>
        <v/>
      </c>
      <c r="T179" s="1" t="str">
        <f t="shared" ca="1" si="39"/>
        <v/>
      </c>
      <c r="U179" s="1" t="str">
        <f t="shared" ca="1" si="40"/>
        <v/>
      </c>
      <c r="V179" s="1" t="str">
        <f t="shared" ca="1" si="41"/>
        <v/>
      </c>
      <c r="W179" s="1" t="str">
        <f t="shared" ca="1" si="42"/>
        <v/>
      </c>
      <c r="X179" s="1" t="str">
        <f t="shared" ca="1" si="43"/>
        <v/>
      </c>
    </row>
    <row r="180" spans="1:24">
      <c r="A180" t="s">
        <v>1041</v>
      </c>
      <c r="B180" t="str">
        <f>INDEX(予約枠報告様式!$73:$73,MATCH(CSVフォーマット!C180,予約枠報告様式!$74:$74,0))</f>
        <v>D</v>
      </c>
      <c r="C180">
        <f t="shared" si="44"/>
        <v>4</v>
      </c>
      <c r="D180">
        <f t="shared" si="30"/>
        <v>68</v>
      </c>
      <c r="E180" s="2" cm="1">
        <f t="array" aca="1" ref="E180" ca="1">INDIRECT(A180&amp;B180&amp;$E$3)</f>
        <v>44775</v>
      </c>
      <c r="F180" t="str" cm="1">
        <f t="array" aca="1" ref="F180" ca="1">IF(INDIRECT(A180&amp;B180&amp;$F$3)="公",参照!$L$2,参照!$L$3)</f>
        <v>WEB・コールセンター受付</v>
      </c>
      <c r="G180" s="1" t="str" cm="1">
        <f t="array" aca="1" ref="G180" ca="1">IF(E180="","",IF(ISNUMBER(INDIRECT(A180&amp;B180&amp;D180)),431001,""))</f>
        <v/>
      </c>
      <c r="H180" s="1" t="str">
        <f t="shared" ca="1" si="31"/>
        <v/>
      </c>
      <c r="I180" s="1" t="str">
        <f ca="1">IF(G180="","",予約枠報告様式!H$3)</f>
        <v/>
      </c>
      <c r="J180" s="1" t="str">
        <f t="shared" ca="1" si="32"/>
        <v/>
      </c>
      <c r="K180" s="1" t="str">
        <f t="shared" ca="1" si="33"/>
        <v/>
      </c>
      <c r="L180" s="1" t="str">
        <f t="shared" ca="1" si="34"/>
        <v/>
      </c>
      <c r="M180" s="1" t="str">
        <f t="shared" ca="1" si="35"/>
        <v/>
      </c>
      <c r="N180" s="1" t="str" cm="1">
        <f t="array" aca="1" ref="N180" ca="1">IF(G180="","",HOUR(INDIRECT(A180&amp;$N$2&amp;D180)))</f>
        <v/>
      </c>
      <c r="O180" s="1" t="str" cm="1">
        <f t="array" aca="1" ref="O180" ca="1">IF(G180="","",MINUTE(INDIRECT(A180&amp;$N$2&amp;D180)))</f>
        <v/>
      </c>
      <c r="P180" s="1" t="str">
        <f t="shared" ca="1" si="36"/>
        <v/>
      </c>
      <c r="Q180" s="1" t="str">
        <f t="shared" ca="1" si="37"/>
        <v/>
      </c>
      <c r="R180" s="1" t="str" cm="1">
        <f t="array" aca="1" ref="R180" ca="1">IF(G180="","",INDIRECT(A180&amp;B180&amp;D180))</f>
        <v/>
      </c>
      <c r="S180" s="1" t="str">
        <f t="shared" ca="1" si="38"/>
        <v/>
      </c>
      <c r="T180" s="1" t="str">
        <f t="shared" ca="1" si="39"/>
        <v/>
      </c>
      <c r="U180" s="1" t="str">
        <f t="shared" ca="1" si="40"/>
        <v/>
      </c>
      <c r="V180" s="1" t="str">
        <f t="shared" ca="1" si="41"/>
        <v/>
      </c>
      <c r="W180" s="1" t="str">
        <f t="shared" ca="1" si="42"/>
        <v/>
      </c>
      <c r="X180" s="1" t="str">
        <f t="shared" ca="1" si="43"/>
        <v/>
      </c>
    </row>
    <row r="181" spans="1:24">
      <c r="A181" t="s">
        <v>1041</v>
      </c>
      <c r="B181" t="str">
        <f>INDEX(予約枠報告様式!$73:$73,MATCH(CSVフォーマット!C181,予約枠報告様式!$74:$74,0))</f>
        <v>D</v>
      </c>
      <c r="C181">
        <f t="shared" si="44"/>
        <v>4</v>
      </c>
      <c r="D181">
        <f t="shared" si="30"/>
        <v>69</v>
      </c>
      <c r="E181" s="2" cm="1">
        <f t="array" aca="1" ref="E181" ca="1">INDIRECT(A181&amp;B181&amp;$E$3)</f>
        <v>44775</v>
      </c>
      <c r="F181" t="str" cm="1">
        <f t="array" aca="1" ref="F181" ca="1">IF(INDIRECT(A181&amp;B181&amp;$F$3)="公",参照!$L$2,参照!$L$3)</f>
        <v>WEB・コールセンター受付</v>
      </c>
      <c r="G181" s="1" t="str" cm="1">
        <f t="array" aca="1" ref="G181" ca="1">IF(E181="","",IF(ISNUMBER(INDIRECT(A181&amp;B181&amp;D181)),431001,""))</f>
        <v/>
      </c>
      <c r="H181" s="1" t="str">
        <f t="shared" ca="1" si="31"/>
        <v/>
      </c>
      <c r="I181" s="1" t="str">
        <f ca="1">IF(G181="","",予約枠報告様式!H$3)</f>
        <v/>
      </c>
      <c r="J181" s="1" t="str">
        <f t="shared" ca="1" si="32"/>
        <v/>
      </c>
      <c r="K181" s="1" t="str">
        <f t="shared" ca="1" si="33"/>
        <v/>
      </c>
      <c r="L181" s="1" t="str">
        <f t="shared" ca="1" si="34"/>
        <v/>
      </c>
      <c r="M181" s="1" t="str">
        <f t="shared" ca="1" si="35"/>
        <v/>
      </c>
      <c r="N181" s="1" t="str" cm="1">
        <f t="array" aca="1" ref="N181" ca="1">IF(G181="","",HOUR(INDIRECT(A181&amp;$N$2&amp;D181)))</f>
        <v/>
      </c>
      <c r="O181" s="1" t="str" cm="1">
        <f t="array" aca="1" ref="O181" ca="1">IF(G181="","",MINUTE(INDIRECT(A181&amp;$N$2&amp;D181)))</f>
        <v/>
      </c>
      <c r="P181" s="1" t="str">
        <f t="shared" ca="1" si="36"/>
        <v/>
      </c>
      <c r="Q181" s="1" t="str">
        <f t="shared" ca="1" si="37"/>
        <v/>
      </c>
      <c r="R181" s="1" t="str" cm="1">
        <f t="array" aca="1" ref="R181" ca="1">IF(G181="","",INDIRECT(A181&amp;B181&amp;D181))</f>
        <v/>
      </c>
      <c r="S181" s="1" t="str">
        <f t="shared" ca="1" si="38"/>
        <v/>
      </c>
      <c r="T181" s="1" t="str">
        <f t="shared" ca="1" si="39"/>
        <v/>
      </c>
      <c r="U181" s="1" t="str">
        <f t="shared" ca="1" si="40"/>
        <v/>
      </c>
      <c r="V181" s="1" t="str">
        <f t="shared" ca="1" si="41"/>
        <v/>
      </c>
      <c r="W181" s="1" t="str">
        <f t="shared" ca="1" si="42"/>
        <v/>
      </c>
      <c r="X181" s="1" t="str">
        <f t="shared" ca="1" si="43"/>
        <v/>
      </c>
    </row>
    <row r="182" spans="1:24">
      <c r="A182" t="s">
        <v>1041</v>
      </c>
      <c r="B182" t="str">
        <f>INDEX(予約枠報告様式!$73:$73,MATCH(CSVフォーマット!C182,予約枠報告様式!$74:$74,0))</f>
        <v>D</v>
      </c>
      <c r="C182">
        <f t="shared" si="44"/>
        <v>4</v>
      </c>
      <c r="D182">
        <f t="shared" si="30"/>
        <v>70</v>
      </c>
      <c r="E182" s="2" cm="1">
        <f t="array" aca="1" ref="E182" ca="1">INDIRECT(A182&amp;B182&amp;$E$3)</f>
        <v>44775</v>
      </c>
      <c r="F182" t="str" cm="1">
        <f t="array" aca="1" ref="F182" ca="1">IF(INDIRECT(A182&amp;B182&amp;$F$3)="公",参照!$L$2,参照!$L$3)</f>
        <v>WEB・コールセンター受付</v>
      </c>
      <c r="G182" s="1" t="str" cm="1">
        <f t="array" aca="1" ref="G182" ca="1">IF(E182="","",IF(ISNUMBER(INDIRECT(A182&amp;B182&amp;D182)),431001,""))</f>
        <v/>
      </c>
      <c r="H182" s="1" t="str">
        <f t="shared" ca="1" si="31"/>
        <v/>
      </c>
      <c r="I182" s="1" t="str">
        <f ca="1">IF(G182="","",予約枠報告様式!H$3)</f>
        <v/>
      </c>
      <c r="J182" s="1" t="str">
        <f t="shared" ca="1" si="32"/>
        <v/>
      </c>
      <c r="K182" s="1" t="str">
        <f t="shared" ca="1" si="33"/>
        <v/>
      </c>
      <c r="L182" s="1" t="str">
        <f t="shared" ca="1" si="34"/>
        <v/>
      </c>
      <c r="M182" s="1" t="str">
        <f t="shared" ca="1" si="35"/>
        <v/>
      </c>
      <c r="N182" s="1" t="str" cm="1">
        <f t="array" aca="1" ref="N182" ca="1">IF(G182="","",HOUR(INDIRECT(A182&amp;$N$2&amp;D182)))</f>
        <v/>
      </c>
      <c r="O182" s="1" t="str" cm="1">
        <f t="array" aca="1" ref="O182" ca="1">IF(G182="","",MINUTE(INDIRECT(A182&amp;$N$2&amp;D182)))</f>
        <v/>
      </c>
      <c r="P182" s="1" t="str">
        <f t="shared" ca="1" si="36"/>
        <v/>
      </c>
      <c r="Q182" s="1" t="str">
        <f t="shared" ca="1" si="37"/>
        <v/>
      </c>
      <c r="R182" s="1" t="str" cm="1">
        <f t="array" aca="1" ref="R182" ca="1">IF(G182="","",INDIRECT(A182&amp;B182&amp;D182))</f>
        <v/>
      </c>
      <c r="S182" s="1" t="str">
        <f t="shared" ca="1" si="38"/>
        <v/>
      </c>
      <c r="T182" s="1" t="str">
        <f t="shared" ca="1" si="39"/>
        <v/>
      </c>
      <c r="U182" s="1" t="str">
        <f t="shared" ca="1" si="40"/>
        <v/>
      </c>
      <c r="V182" s="1" t="str">
        <f t="shared" ca="1" si="41"/>
        <v/>
      </c>
      <c r="W182" s="1" t="str">
        <f t="shared" ca="1" si="42"/>
        <v/>
      </c>
      <c r="X182" s="1" t="str">
        <f t="shared" ca="1" si="43"/>
        <v/>
      </c>
    </row>
    <row r="183" spans="1:24">
      <c r="A183" t="s">
        <v>1041</v>
      </c>
      <c r="B183" t="str">
        <f>INDEX(予約枠報告様式!$73:$73,MATCH(CSVフォーマット!C183,予約枠報告様式!$74:$74,0))</f>
        <v>D</v>
      </c>
      <c r="C183">
        <f t="shared" si="44"/>
        <v>4</v>
      </c>
      <c r="D183">
        <f t="shared" si="30"/>
        <v>71</v>
      </c>
      <c r="E183" s="2" cm="1">
        <f t="array" aca="1" ref="E183" ca="1">INDIRECT(A183&amp;B183&amp;$E$3)</f>
        <v>44775</v>
      </c>
      <c r="F183" t="str" cm="1">
        <f t="array" aca="1" ref="F183" ca="1">IF(INDIRECT(A183&amp;B183&amp;$F$3)="公",参照!$L$2,参照!$L$3)</f>
        <v>WEB・コールセンター受付</v>
      </c>
      <c r="G183" s="1" t="str" cm="1">
        <f t="array" aca="1" ref="G183" ca="1">IF(E183="","",IF(ISNUMBER(INDIRECT(A183&amp;B183&amp;D183)),431001,""))</f>
        <v/>
      </c>
      <c r="H183" s="1" t="str">
        <f t="shared" ca="1" si="31"/>
        <v/>
      </c>
      <c r="I183" s="1" t="str">
        <f ca="1">IF(G183="","",予約枠報告様式!H$3)</f>
        <v/>
      </c>
      <c r="J183" s="1" t="str">
        <f t="shared" ca="1" si="32"/>
        <v/>
      </c>
      <c r="K183" s="1" t="str">
        <f t="shared" ca="1" si="33"/>
        <v/>
      </c>
      <c r="L183" s="1" t="str">
        <f t="shared" ca="1" si="34"/>
        <v/>
      </c>
      <c r="M183" s="1" t="str">
        <f t="shared" ca="1" si="35"/>
        <v/>
      </c>
      <c r="N183" s="1" t="str" cm="1">
        <f t="array" aca="1" ref="N183" ca="1">IF(G183="","",HOUR(INDIRECT(A183&amp;$N$2&amp;D183)))</f>
        <v/>
      </c>
      <c r="O183" s="1" t="str" cm="1">
        <f t="array" aca="1" ref="O183" ca="1">IF(G183="","",MINUTE(INDIRECT(A183&amp;$N$2&amp;D183)))</f>
        <v/>
      </c>
      <c r="P183" s="1" t="str">
        <f t="shared" ca="1" si="36"/>
        <v/>
      </c>
      <c r="Q183" s="1" t="str">
        <f t="shared" ca="1" si="37"/>
        <v/>
      </c>
      <c r="R183" s="1" t="str" cm="1">
        <f t="array" aca="1" ref="R183" ca="1">IF(G183="","",INDIRECT(A183&amp;B183&amp;D183))</f>
        <v/>
      </c>
      <c r="S183" s="1" t="str">
        <f t="shared" ca="1" si="38"/>
        <v/>
      </c>
      <c r="T183" s="1" t="str">
        <f t="shared" ca="1" si="39"/>
        <v/>
      </c>
      <c r="U183" s="1" t="str">
        <f t="shared" ca="1" si="40"/>
        <v/>
      </c>
      <c r="V183" s="1" t="str">
        <f t="shared" ca="1" si="41"/>
        <v/>
      </c>
      <c r="W183" s="1" t="str">
        <f t="shared" ca="1" si="42"/>
        <v/>
      </c>
      <c r="X183" s="1" t="str">
        <f t="shared" ca="1" si="43"/>
        <v/>
      </c>
    </row>
    <row r="184" spans="1:24">
      <c r="A184" t="s">
        <v>1041</v>
      </c>
      <c r="B184" t="str">
        <f>INDEX(予約枠報告様式!$73:$73,MATCH(CSVフォーマット!C184,予約枠報告様式!$74:$74,0))</f>
        <v>E</v>
      </c>
      <c r="C184">
        <f t="shared" si="44"/>
        <v>5</v>
      </c>
      <c r="D184">
        <f t="shared" si="30"/>
        <v>12</v>
      </c>
      <c r="E184" s="2" cm="1">
        <f t="array" aca="1" ref="E184" ca="1">INDIRECT(A184&amp;B184&amp;$E$3)</f>
        <v>44775</v>
      </c>
      <c r="F184" t="str" cm="1">
        <f t="array" aca="1" ref="F184" ca="1">IF(INDIRECT(A184&amp;B184&amp;$F$3)="公",参照!$L$2,参照!$L$3)</f>
        <v>医療機関受付</v>
      </c>
      <c r="G184" s="1" t="str" cm="1">
        <f t="array" aca="1" ref="G184" ca="1">IF(E184="","",IF(ISNUMBER(INDIRECT(A184&amp;B184&amp;D184)),431001,""))</f>
        <v/>
      </c>
      <c r="H184" s="1" t="str">
        <f t="shared" ca="1" si="31"/>
        <v/>
      </c>
      <c r="I184" s="1" t="str">
        <f ca="1">IF(G184="","",予約枠報告様式!H$3)</f>
        <v/>
      </c>
      <c r="J184" s="1" t="str">
        <f t="shared" ca="1" si="32"/>
        <v/>
      </c>
      <c r="K184" s="1" t="str">
        <f t="shared" ca="1" si="33"/>
        <v/>
      </c>
      <c r="L184" s="1" t="str">
        <f t="shared" ca="1" si="34"/>
        <v/>
      </c>
      <c r="M184" s="1" t="str">
        <f t="shared" ca="1" si="35"/>
        <v/>
      </c>
      <c r="N184" s="1" t="str" cm="1">
        <f t="array" aca="1" ref="N184" ca="1">IF(G184="","",HOUR(INDIRECT(A184&amp;$N$2&amp;D184)))</f>
        <v/>
      </c>
      <c r="O184" s="1" t="str" cm="1">
        <f t="array" aca="1" ref="O184" ca="1">IF(G184="","",MINUTE(INDIRECT(A184&amp;$N$2&amp;D184)))</f>
        <v/>
      </c>
      <c r="P184" s="1" t="str">
        <f t="shared" ca="1" si="36"/>
        <v/>
      </c>
      <c r="Q184" s="1" t="str">
        <f t="shared" ca="1" si="37"/>
        <v/>
      </c>
      <c r="R184" s="1" t="str" cm="1">
        <f t="array" aca="1" ref="R184" ca="1">IF(G184="","",INDIRECT(A184&amp;B184&amp;D184))</f>
        <v/>
      </c>
      <c r="S184" s="1" t="str">
        <f t="shared" ca="1" si="38"/>
        <v/>
      </c>
      <c r="T184" s="1" t="str">
        <f t="shared" ca="1" si="39"/>
        <v/>
      </c>
      <c r="U184" s="1" t="str">
        <f t="shared" ca="1" si="40"/>
        <v/>
      </c>
      <c r="V184" s="1" t="str">
        <f t="shared" ca="1" si="41"/>
        <v/>
      </c>
      <c r="W184" s="1" t="str">
        <f t="shared" ca="1" si="42"/>
        <v/>
      </c>
      <c r="X184" s="1" t="str">
        <f t="shared" ca="1" si="43"/>
        <v/>
      </c>
    </row>
    <row r="185" spans="1:24">
      <c r="A185" t="s">
        <v>1041</v>
      </c>
      <c r="B185" t="str">
        <f>INDEX(予約枠報告様式!$73:$73,MATCH(CSVフォーマット!C185,予約枠報告様式!$74:$74,0))</f>
        <v>E</v>
      </c>
      <c r="C185">
        <f t="shared" si="44"/>
        <v>5</v>
      </c>
      <c r="D185">
        <f t="shared" si="30"/>
        <v>13</v>
      </c>
      <c r="E185" s="2" cm="1">
        <f t="array" aca="1" ref="E185" ca="1">INDIRECT(A185&amp;B185&amp;$E$3)</f>
        <v>44775</v>
      </c>
      <c r="F185" t="str" cm="1">
        <f t="array" aca="1" ref="F185" ca="1">IF(INDIRECT(A185&amp;B185&amp;$F$3)="公",参照!$L$2,参照!$L$3)</f>
        <v>医療機関受付</v>
      </c>
      <c r="G185" s="1" t="str" cm="1">
        <f t="array" aca="1" ref="G185" ca="1">IF(E185="","",IF(ISNUMBER(INDIRECT(A185&amp;B185&amp;D185)),431001,""))</f>
        <v/>
      </c>
      <c r="H185" s="1" t="str">
        <f t="shared" ca="1" si="31"/>
        <v/>
      </c>
      <c r="I185" s="1" t="str">
        <f ca="1">IF(G185="","",予約枠報告様式!H$3)</f>
        <v/>
      </c>
      <c r="J185" s="1" t="str">
        <f t="shared" ca="1" si="32"/>
        <v/>
      </c>
      <c r="K185" s="1" t="str">
        <f t="shared" ca="1" si="33"/>
        <v/>
      </c>
      <c r="L185" s="1" t="str">
        <f t="shared" ca="1" si="34"/>
        <v/>
      </c>
      <c r="M185" s="1" t="str">
        <f t="shared" ca="1" si="35"/>
        <v/>
      </c>
      <c r="N185" s="1" t="str" cm="1">
        <f t="array" aca="1" ref="N185" ca="1">IF(G185="","",HOUR(INDIRECT(A185&amp;$N$2&amp;D185)))</f>
        <v/>
      </c>
      <c r="O185" s="1" t="str" cm="1">
        <f t="array" aca="1" ref="O185" ca="1">IF(G185="","",MINUTE(INDIRECT(A185&amp;$N$2&amp;D185)))</f>
        <v/>
      </c>
      <c r="P185" s="1" t="str">
        <f t="shared" ca="1" si="36"/>
        <v/>
      </c>
      <c r="Q185" s="1" t="str">
        <f t="shared" ca="1" si="37"/>
        <v/>
      </c>
      <c r="R185" s="1" t="str" cm="1">
        <f t="array" aca="1" ref="R185" ca="1">IF(G185="","",INDIRECT(A185&amp;B185&amp;D185))</f>
        <v/>
      </c>
      <c r="S185" s="1" t="str">
        <f t="shared" ca="1" si="38"/>
        <v/>
      </c>
      <c r="T185" s="1" t="str">
        <f t="shared" ca="1" si="39"/>
        <v/>
      </c>
      <c r="U185" s="1" t="str">
        <f t="shared" ca="1" si="40"/>
        <v/>
      </c>
      <c r="V185" s="1" t="str">
        <f t="shared" ca="1" si="41"/>
        <v/>
      </c>
      <c r="W185" s="1" t="str">
        <f t="shared" ca="1" si="42"/>
        <v/>
      </c>
      <c r="X185" s="1" t="str">
        <f t="shared" ca="1" si="43"/>
        <v/>
      </c>
    </row>
    <row r="186" spans="1:24">
      <c r="A186" t="s">
        <v>1041</v>
      </c>
      <c r="B186" t="str">
        <f>INDEX(予約枠報告様式!$73:$73,MATCH(CSVフォーマット!C186,予約枠報告様式!$74:$74,0))</f>
        <v>E</v>
      </c>
      <c r="C186">
        <f t="shared" si="44"/>
        <v>5</v>
      </c>
      <c r="D186">
        <f t="shared" si="30"/>
        <v>14</v>
      </c>
      <c r="E186" s="2" cm="1">
        <f t="array" aca="1" ref="E186" ca="1">INDIRECT(A186&amp;B186&amp;$E$3)</f>
        <v>44775</v>
      </c>
      <c r="F186" t="str" cm="1">
        <f t="array" aca="1" ref="F186" ca="1">IF(INDIRECT(A186&amp;B186&amp;$F$3)="公",参照!$L$2,参照!$L$3)</f>
        <v>医療機関受付</v>
      </c>
      <c r="G186" s="1" t="str" cm="1">
        <f t="array" aca="1" ref="G186" ca="1">IF(E186="","",IF(ISNUMBER(INDIRECT(A186&amp;B186&amp;D186)),431001,""))</f>
        <v/>
      </c>
      <c r="H186" s="1" t="str">
        <f t="shared" ca="1" si="31"/>
        <v/>
      </c>
      <c r="I186" s="1" t="str">
        <f ca="1">IF(G186="","",予約枠報告様式!H$3)</f>
        <v/>
      </c>
      <c r="J186" s="1" t="str">
        <f t="shared" ca="1" si="32"/>
        <v/>
      </c>
      <c r="K186" s="1" t="str">
        <f t="shared" ca="1" si="33"/>
        <v/>
      </c>
      <c r="L186" s="1" t="str">
        <f t="shared" ca="1" si="34"/>
        <v/>
      </c>
      <c r="M186" s="1" t="str">
        <f t="shared" ca="1" si="35"/>
        <v/>
      </c>
      <c r="N186" s="1" t="str" cm="1">
        <f t="array" aca="1" ref="N186" ca="1">IF(G186="","",HOUR(INDIRECT(A186&amp;$N$2&amp;D186)))</f>
        <v/>
      </c>
      <c r="O186" s="1" t="str" cm="1">
        <f t="array" aca="1" ref="O186" ca="1">IF(G186="","",MINUTE(INDIRECT(A186&amp;$N$2&amp;D186)))</f>
        <v/>
      </c>
      <c r="P186" s="1" t="str">
        <f t="shared" ca="1" si="36"/>
        <v/>
      </c>
      <c r="Q186" s="1" t="str">
        <f t="shared" ca="1" si="37"/>
        <v/>
      </c>
      <c r="R186" s="1" t="str" cm="1">
        <f t="array" aca="1" ref="R186" ca="1">IF(G186="","",INDIRECT(A186&amp;B186&amp;D186))</f>
        <v/>
      </c>
      <c r="S186" s="1" t="str">
        <f t="shared" ca="1" si="38"/>
        <v/>
      </c>
      <c r="T186" s="1" t="str">
        <f t="shared" ca="1" si="39"/>
        <v/>
      </c>
      <c r="U186" s="1" t="str">
        <f t="shared" ca="1" si="40"/>
        <v/>
      </c>
      <c r="V186" s="1" t="str">
        <f t="shared" ca="1" si="41"/>
        <v/>
      </c>
      <c r="W186" s="1" t="str">
        <f t="shared" ca="1" si="42"/>
        <v/>
      </c>
      <c r="X186" s="1" t="str">
        <f t="shared" ca="1" si="43"/>
        <v/>
      </c>
    </row>
    <row r="187" spans="1:24">
      <c r="A187" t="s">
        <v>1041</v>
      </c>
      <c r="B187" t="str">
        <f>INDEX(予約枠報告様式!$73:$73,MATCH(CSVフォーマット!C187,予約枠報告様式!$74:$74,0))</f>
        <v>E</v>
      </c>
      <c r="C187">
        <f t="shared" si="44"/>
        <v>5</v>
      </c>
      <c r="D187">
        <f t="shared" si="30"/>
        <v>15</v>
      </c>
      <c r="E187" s="2" cm="1">
        <f t="array" aca="1" ref="E187" ca="1">INDIRECT(A187&amp;B187&amp;$E$3)</f>
        <v>44775</v>
      </c>
      <c r="F187" t="str" cm="1">
        <f t="array" aca="1" ref="F187" ca="1">IF(INDIRECT(A187&amp;B187&amp;$F$3)="公",参照!$L$2,参照!$L$3)</f>
        <v>医療機関受付</v>
      </c>
      <c r="G187" s="1" t="str" cm="1">
        <f t="array" aca="1" ref="G187" ca="1">IF(E187="","",IF(ISNUMBER(INDIRECT(A187&amp;B187&amp;D187)),431001,""))</f>
        <v/>
      </c>
      <c r="H187" s="1" t="str">
        <f t="shared" ca="1" si="31"/>
        <v/>
      </c>
      <c r="I187" s="1" t="str">
        <f ca="1">IF(G187="","",予約枠報告様式!H$3)</f>
        <v/>
      </c>
      <c r="J187" s="1" t="str">
        <f t="shared" ca="1" si="32"/>
        <v/>
      </c>
      <c r="K187" s="1" t="str">
        <f t="shared" ca="1" si="33"/>
        <v/>
      </c>
      <c r="L187" s="1" t="str">
        <f t="shared" ca="1" si="34"/>
        <v/>
      </c>
      <c r="M187" s="1" t="str">
        <f t="shared" ca="1" si="35"/>
        <v/>
      </c>
      <c r="N187" s="1" t="str" cm="1">
        <f t="array" aca="1" ref="N187" ca="1">IF(G187="","",HOUR(INDIRECT(A187&amp;$N$2&amp;D187)))</f>
        <v/>
      </c>
      <c r="O187" s="1" t="str" cm="1">
        <f t="array" aca="1" ref="O187" ca="1">IF(G187="","",MINUTE(INDIRECT(A187&amp;$N$2&amp;D187)))</f>
        <v/>
      </c>
      <c r="P187" s="1" t="str">
        <f t="shared" ca="1" si="36"/>
        <v/>
      </c>
      <c r="Q187" s="1" t="str">
        <f t="shared" ca="1" si="37"/>
        <v/>
      </c>
      <c r="R187" s="1" t="str" cm="1">
        <f t="array" aca="1" ref="R187" ca="1">IF(G187="","",INDIRECT(A187&amp;B187&amp;D187))</f>
        <v/>
      </c>
      <c r="S187" s="1" t="str">
        <f t="shared" ca="1" si="38"/>
        <v/>
      </c>
      <c r="T187" s="1" t="str">
        <f t="shared" ca="1" si="39"/>
        <v/>
      </c>
      <c r="U187" s="1" t="str">
        <f t="shared" ca="1" si="40"/>
        <v/>
      </c>
      <c r="V187" s="1" t="str">
        <f t="shared" ca="1" si="41"/>
        <v/>
      </c>
      <c r="W187" s="1" t="str">
        <f t="shared" ca="1" si="42"/>
        <v/>
      </c>
      <c r="X187" s="1" t="str">
        <f t="shared" ca="1" si="43"/>
        <v/>
      </c>
    </row>
    <row r="188" spans="1:24">
      <c r="A188" t="s">
        <v>1041</v>
      </c>
      <c r="B188" t="str">
        <f>INDEX(予約枠報告様式!$73:$73,MATCH(CSVフォーマット!C188,予約枠報告様式!$74:$74,0))</f>
        <v>E</v>
      </c>
      <c r="C188">
        <f t="shared" si="44"/>
        <v>5</v>
      </c>
      <c r="D188">
        <f t="shared" si="30"/>
        <v>16</v>
      </c>
      <c r="E188" s="2" cm="1">
        <f t="array" aca="1" ref="E188" ca="1">INDIRECT(A188&amp;B188&amp;$E$3)</f>
        <v>44775</v>
      </c>
      <c r="F188" t="str" cm="1">
        <f t="array" aca="1" ref="F188" ca="1">IF(INDIRECT(A188&amp;B188&amp;$F$3)="公",参照!$L$2,参照!$L$3)</f>
        <v>医療機関受付</v>
      </c>
      <c r="G188" s="1" t="str" cm="1">
        <f t="array" aca="1" ref="G188" ca="1">IF(E188="","",IF(ISNUMBER(INDIRECT(A188&amp;B188&amp;D188)),431001,""))</f>
        <v/>
      </c>
      <c r="H188" s="1" t="str">
        <f t="shared" ca="1" si="31"/>
        <v/>
      </c>
      <c r="I188" s="1" t="str">
        <f ca="1">IF(G188="","",予約枠報告様式!H$3)</f>
        <v/>
      </c>
      <c r="J188" s="1" t="str">
        <f t="shared" ca="1" si="32"/>
        <v/>
      </c>
      <c r="K188" s="1" t="str">
        <f t="shared" ca="1" si="33"/>
        <v/>
      </c>
      <c r="L188" s="1" t="str">
        <f t="shared" ca="1" si="34"/>
        <v/>
      </c>
      <c r="M188" s="1" t="str">
        <f t="shared" ca="1" si="35"/>
        <v/>
      </c>
      <c r="N188" s="1" t="str" cm="1">
        <f t="array" aca="1" ref="N188" ca="1">IF(G188="","",HOUR(INDIRECT(A188&amp;$N$2&amp;D188)))</f>
        <v/>
      </c>
      <c r="O188" s="1" t="str" cm="1">
        <f t="array" aca="1" ref="O188" ca="1">IF(G188="","",MINUTE(INDIRECT(A188&amp;$N$2&amp;D188)))</f>
        <v/>
      </c>
      <c r="P188" s="1" t="str">
        <f t="shared" ca="1" si="36"/>
        <v/>
      </c>
      <c r="Q188" s="1" t="str">
        <f t="shared" ca="1" si="37"/>
        <v/>
      </c>
      <c r="R188" s="1" t="str" cm="1">
        <f t="array" aca="1" ref="R188" ca="1">IF(G188="","",INDIRECT(A188&amp;B188&amp;D188))</f>
        <v/>
      </c>
      <c r="S188" s="1" t="str">
        <f t="shared" ca="1" si="38"/>
        <v/>
      </c>
      <c r="T188" s="1" t="str">
        <f t="shared" ca="1" si="39"/>
        <v/>
      </c>
      <c r="U188" s="1" t="str">
        <f t="shared" ca="1" si="40"/>
        <v/>
      </c>
      <c r="V188" s="1" t="str">
        <f t="shared" ca="1" si="41"/>
        <v/>
      </c>
      <c r="W188" s="1" t="str">
        <f t="shared" ca="1" si="42"/>
        <v/>
      </c>
      <c r="X188" s="1" t="str">
        <f t="shared" ca="1" si="43"/>
        <v/>
      </c>
    </row>
    <row r="189" spans="1:24">
      <c r="A189" t="s">
        <v>1041</v>
      </c>
      <c r="B189" t="str">
        <f>INDEX(予約枠報告様式!$73:$73,MATCH(CSVフォーマット!C189,予約枠報告様式!$74:$74,0))</f>
        <v>E</v>
      </c>
      <c r="C189">
        <f t="shared" si="44"/>
        <v>5</v>
      </c>
      <c r="D189">
        <f t="shared" si="30"/>
        <v>17</v>
      </c>
      <c r="E189" s="2" cm="1">
        <f t="array" aca="1" ref="E189" ca="1">INDIRECT(A189&amp;B189&amp;$E$3)</f>
        <v>44775</v>
      </c>
      <c r="F189" t="str" cm="1">
        <f t="array" aca="1" ref="F189" ca="1">IF(INDIRECT(A189&amp;B189&amp;$F$3)="公",参照!$L$2,参照!$L$3)</f>
        <v>医療機関受付</v>
      </c>
      <c r="G189" s="1" t="str" cm="1">
        <f t="array" aca="1" ref="G189" ca="1">IF(E189="","",IF(ISNUMBER(INDIRECT(A189&amp;B189&amp;D189)),431001,""))</f>
        <v/>
      </c>
      <c r="H189" s="1" t="str">
        <f t="shared" ca="1" si="31"/>
        <v/>
      </c>
      <c r="I189" s="1" t="str">
        <f ca="1">IF(G189="","",予約枠報告様式!H$3)</f>
        <v/>
      </c>
      <c r="J189" s="1" t="str">
        <f t="shared" ca="1" si="32"/>
        <v/>
      </c>
      <c r="K189" s="1" t="str">
        <f t="shared" ca="1" si="33"/>
        <v/>
      </c>
      <c r="L189" s="1" t="str">
        <f t="shared" ca="1" si="34"/>
        <v/>
      </c>
      <c r="M189" s="1" t="str">
        <f t="shared" ca="1" si="35"/>
        <v/>
      </c>
      <c r="N189" s="1" t="str" cm="1">
        <f t="array" aca="1" ref="N189" ca="1">IF(G189="","",HOUR(INDIRECT(A189&amp;$N$2&amp;D189)))</f>
        <v/>
      </c>
      <c r="O189" s="1" t="str" cm="1">
        <f t="array" aca="1" ref="O189" ca="1">IF(G189="","",MINUTE(INDIRECT(A189&amp;$N$2&amp;D189)))</f>
        <v/>
      </c>
      <c r="P189" s="1" t="str">
        <f t="shared" ca="1" si="36"/>
        <v/>
      </c>
      <c r="Q189" s="1" t="str">
        <f t="shared" ca="1" si="37"/>
        <v/>
      </c>
      <c r="R189" s="1" t="str" cm="1">
        <f t="array" aca="1" ref="R189" ca="1">IF(G189="","",INDIRECT(A189&amp;B189&amp;D189))</f>
        <v/>
      </c>
      <c r="S189" s="1" t="str">
        <f t="shared" ca="1" si="38"/>
        <v/>
      </c>
      <c r="T189" s="1" t="str">
        <f t="shared" ca="1" si="39"/>
        <v/>
      </c>
      <c r="U189" s="1" t="str">
        <f t="shared" ca="1" si="40"/>
        <v/>
      </c>
      <c r="V189" s="1" t="str">
        <f t="shared" ca="1" si="41"/>
        <v/>
      </c>
      <c r="W189" s="1" t="str">
        <f t="shared" ca="1" si="42"/>
        <v/>
      </c>
      <c r="X189" s="1" t="str">
        <f t="shared" ca="1" si="43"/>
        <v/>
      </c>
    </row>
    <row r="190" spans="1:24">
      <c r="A190" t="s">
        <v>1041</v>
      </c>
      <c r="B190" t="str">
        <f>INDEX(予約枠報告様式!$73:$73,MATCH(CSVフォーマット!C190,予約枠報告様式!$74:$74,0))</f>
        <v>E</v>
      </c>
      <c r="C190">
        <f t="shared" si="44"/>
        <v>5</v>
      </c>
      <c r="D190">
        <f t="shared" si="30"/>
        <v>18</v>
      </c>
      <c r="E190" s="2" cm="1">
        <f t="array" aca="1" ref="E190" ca="1">INDIRECT(A190&amp;B190&amp;$E$3)</f>
        <v>44775</v>
      </c>
      <c r="F190" t="str" cm="1">
        <f t="array" aca="1" ref="F190" ca="1">IF(INDIRECT(A190&amp;B190&amp;$F$3)="公",参照!$L$2,参照!$L$3)</f>
        <v>医療機関受付</v>
      </c>
      <c r="G190" s="1" t="str" cm="1">
        <f t="array" aca="1" ref="G190" ca="1">IF(E190="","",IF(ISNUMBER(INDIRECT(A190&amp;B190&amp;D190)),431001,""))</f>
        <v/>
      </c>
      <c r="H190" s="1" t="str">
        <f t="shared" ca="1" si="31"/>
        <v/>
      </c>
      <c r="I190" s="1" t="str">
        <f ca="1">IF(G190="","",予約枠報告様式!H$3)</f>
        <v/>
      </c>
      <c r="J190" s="1" t="str">
        <f t="shared" ca="1" si="32"/>
        <v/>
      </c>
      <c r="K190" s="1" t="str">
        <f t="shared" ca="1" si="33"/>
        <v/>
      </c>
      <c r="L190" s="1" t="str">
        <f t="shared" ca="1" si="34"/>
        <v/>
      </c>
      <c r="M190" s="1" t="str">
        <f t="shared" ca="1" si="35"/>
        <v/>
      </c>
      <c r="N190" s="1" t="str" cm="1">
        <f t="array" aca="1" ref="N190" ca="1">IF(G190="","",HOUR(INDIRECT(A190&amp;$N$2&amp;D190)))</f>
        <v/>
      </c>
      <c r="O190" s="1" t="str" cm="1">
        <f t="array" aca="1" ref="O190" ca="1">IF(G190="","",MINUTE(INDIRECT(A190&amp;$N$2&amp;D190)))</f>
        <v/>
      </c>
      <c r="P190" s="1" t="str">
        <f t="shared" ca="1" si="36"/>
        <v/>
      </c>
      <c r="Q190" s="1" t="str">
        <f t="shared" ca="1" si="37"/>
        <v/>
      </c>
      <c r="R190" s="1" t="str" cm="1">
        <f t="array" aca="1" ref="R190" ca="1">IF(G190="","",INDIRECT(A190&amp;B190&amp;D190))</f>
        <v/>
      </c>
      <c r="S190" s="1" t="str">
        <f t="shared" ca="1" si="38"/>
        <v/>
      </c>
      <c r="T190" s="1" t="str">
        <f t="shared" ca="1" si="39"/>
        <v/>
      </c>
      <c r="U190" s="1" t="str">
        <f t="shared" ca="1" si="40"/>
        <v/>
      </c>
      <c r="V190" s="1" t="str">
        <f t="shared" ca="1" si="41"/>
        <v/>
      </c>
      <c r="W190" s="1" t="str">
        <f t="shared" ca="1" si="42"/>
        <v/>
      </c>
      <c r="X190" s="1" t="str">
        <f t="shared" ca="1" si="43"/>
        <v/>
      </c>
    </row>
    <row r="191" spans="1:24">
      <c r="A191" t="s">
        <v>1041</v>
      </c>
      <c r="B191" t="str">
        <f>INDEX(予約枠報告様式!$73:$73,MATCH(CSVフォーマット!C191,予約枠報告様式!$74:$74,0))</f>
        <v>E</v>
      </c>
      <c r="C191">
        <f t="shared" si="44"/>
        <v>5</v>
      </c>
      <c r="D191">
        <f t="shared" si="30"/>
        <v>19</v>
      </c>
      <c r="E191" s="2" cm="1">
        <f t="array" aca="1" ref="E191" ca="1">INDIRECT(A191&amp;B191&amp;$E$3)</f>
        <v>44775</v>
      </c>
      <c r="F191" t="str" cm="1">
        <f t="array" aca="1" ref="F191" ca="1">IF(INDIRECT(A191&amp;B191&amp;$F$3)="公",参照!$L$2,参照!$L$3)</f>
        <v>医療機関受付</v>
      </c>
      <c r="G191" s="1" t="str" cm="1">
        <f t="array" aca="1" ref="G191" ca="1">IF(E191="","",IF(ISNUMBER(INDIRECT(A191&amp;B191&amp;D191)),431001,""))</f>
        <v/>
      </c>
      <c r="H191" s="1" t="str">
        <f t="shared" ca="1" si="31"/>
        <v/>
      </c>
      <c r="I191" s="1" t="str">
        <f ca="1">IF(G191="","",予約枠報告様式!H$3)</f>
        <v/>
      </c>
      <c r="J191" s="1" t="str">
        <f t="shared" ca="1" si="32"/>
        <v/>
      </c>
      <c r="K191" s="1" t="str">
        <f t="shared" ca="1" si="33"/>
        <v/>
      </c>
      <c r="L191" s="1" t="str">
        <f t="shared" ca="1" si="34"/>
        <v/>
      </c>
      <c r="M191" s="1" t="str">
        <f t="shared" ca="1" si="35"/>
        <v/>
      </c>
      <c r="N191" s="1" t="str" cm="1">
        <f t="array" aca="1" ref="N191" ca="1">IF(G191="","",HOUR(INDIRECT(A191&amp;$N$2&amp;D191)))</f>
        <v/>
      </c>
      <c r="O191" s="1" t="str" cm="1">
        <f t="array" aca="1" ref="O191" ca="1">IF(G191="","",MINUTE(INDIRECT(A191&amp;$N$2&amp;D191)))</f>
        <v/>
      </c>
      <c r="P191" s="1" t="str">
        <f t="shared" ca="1" si="36"/>
        <v/>
      </c>
      <c r="Q191" s="1" t="str">
        <f t="shared" ca="1" si="37"/>
        <v/>
      </c>
      <c r="R191" s="1" t="str" cm="1">
        <f t="array" aca="1" ref="R191" ca="1">IF(G191="","",INDIRECT(A191&amp;B191&amp;D191))</f>
        <v/>
      </c>
      <c r="S191" s="1" t="str">
        <f t="shared" ca="1" si="38"/>
        <v/>
      </c>
      <c r="T191" s="1" t="str">
        <f t="shared" ca="1" si="39"/>
        <v/>
      </c>
      <c r="U191" s="1" t="str">
        <f t="shared" ca="1" si="40"/>
        <v/>
      </c>
      <c r="V191" s="1" t="str">
        <f t="shared" ca="1" si="41"/>
        <v/>
      </c>
      <c r="W191" s="1" t="str">
        <f t="shared" ca="1" si="42"/>
        <v/>
      </c>
      <c r="X191" s="1" t="str">
        <f t="shared" ca="1" si="43"/>
        <v/>
      </c>
    </row>
    <row r="192" spans="1:24">
      <c r="A192" t="s">
        <v>1041</v>
      </c>
      <c r="B192" t="str">
        <f>INDEX(予約枠報告様式!$73:$73,MATCH(CSVフォーマット!C192,予約枠報告様式!$74:$74,0))</f>
        <v>E</v>
      </c>
      <c r="C192">
        <f t="shared" si="44"/>
        <v>5</v>
      </c>
      <c r="D192">
        <f t="shared" si="30"/>
        <v>20</v>
      </c>
      <c r="E192" s="2" cm="1">
        <f t="array" aca="1" ref="E192" ca="1">INDIRECT(A192&amp;B192&amp;$E$3)</f>
        <v>44775</v>
      </c>
      <c r="F192" t="str" cm="1">
        <f t="array" aca="1" ref="F192" ca="1">IF(INDIRECT(A192&amp;B192&amp;$F$3)="公",参照!$L$2,参照!$L$3)</f>
        <v>医療機関受付</v>
      </c>
      <c r="G192" s="1" t="str" cm="1">
        <f t="array" aca="1" ref="G192" ca="1">IF(E192="","",IF(ISNUMBER(INDIRECT(A192&amp;B192&amp;D192)),431001,""))</f>
        <v/>
      </c>
      <c r="H192" s="1" t="str">
        <f t="shared" ca="1" si="31"/>
        <v/>
      </c>
      <c r="I192" s="1" t="str">
        <f ca="1">IF(G192="","",予約枠報告様式!H$3)</f>
        <v/>
      </c>
      <c r="J192" s="1" t="str">
        <f t="shared" ca="1" si="32"/>
        <v/>
      </c>
      <c r="K192" s="1" t="str">
        <f t="shared" ca="1" si="33"/>
        <v/>
      </c>
      <c r="L192" s="1" t="str">
        <f t="shared" ca="1" si="34"/>
        <v/>
      </c>
      <c r="M192" s="1" t="str">
        <f t="shared" ca="1" si="35"/>
        <v/>
      </c>
      <c r="N192" s="1" t="str" cm="1">
        <f t="array" aca="1" ref="N192" ca="1">IF(G192="","",HOUR(INDIRECT(A192&amp;$N$2&amp;D192)))</f>
        <v/>
      </c>
      <c r="O192" s="1" t="str" cm="1">
        <f t="array" aca="1" ref="O192" ca="1">IF(G192="","",MINUTE(INDIRECT(A192&amp;$N$2&amp;D192)))</f>
        <v/>
      </c>
      <c r="P192" s="1" t="str">
        <f t="shared" ca="1" si="36"/>
        <v/>
      </c>
      <c r="Q192" s="1" t="str">
        <f t="shared" ca="1" si="37"/>
        <v/>
      </c>
      <c r="R192" s="1" t="str" cm="1">
        <f t="array" aca="1" ref="R192" ca="1">IF(G192="","",INDIRECT(A192&amp;B192&amp;D192))</f>
        <v/>
      </c>
      <c r="S192" s="1" t="str">
        <f t="shared" ca="1" si="38"/>
        <v/>
      </c>
      <c r="T192" s="1" t="str">
        <f t="shared" ca="1" si="39"/>
        <v/>
      </c>
      <c r="U192" s="1" t="str">
        <f t="shared" ca="1" si="40"/>
        <v/>
      </c>
      <c r="V192" s="1" t="str">
        <f t="shared" ca="1" si="41"/>
        <v/>
      </c>
      <c r="W192" s="1" t="str">
        <f t="shared" ca="1" si="42"/>
        <v/>
      </c>
      <c r="X192" s="1" t="str">
        <f t="shared" ca="1" si="43"/>
        <v/>
      </c>
    </row>
    <row r="193" spans="1:24">
      <c r="A193" t="s">
        <v>1041</v>
      </c>
      <c r="B193" t="str">
        <f>INDEX(予約枠報告様式!$73:$73,MATCH(CSVフォーマット!C193,予約枠報告様式!$74:$74,0))</f>
        <v>E</v>
      </c>
      <c r="C193">
        <f t="shared" si="44"/>
        <v>5</v>
      </c>
      <c r="D193">
        <f t="shared" si="30"/>
        <v>21</v>
      </c>
      <c r="E193" s="2" cm="1">
        <f t="array" aca="1" ref="E193" ca="1">INDIRECT(A193&amp;B193&amp;$E$3)</f>
        <v>44775</v>
      </c>
      <c r="F193" t="str" cm="1">
        <f t="array" aca="1" ref="F193" ca="1">IF(INDIRECT(A193&amp;B193&amp;$F$3)="公",参照!$L$2,参照!$L$3)</f>
        <v>医療機関受付</v>
      </c>
      <c r="G193" s="1" t="str" cm="1">
        <f t="array" aca="1" ref="G193" ca="1">IF(E193="","",IF(ISNUMBER(INDIRECT(A193&amp;B193&amp;D193)),431001,""))</f>
        <v/>
      </c>
      <c r="H193" s="1" t="str">
        <f t="shared" ca="1" si="31"/>
        <v/>
      </c>
      <c r="I193" s="1" t="str">
        <f ca="1">IF(G193="","",予約枠報告様式!H$3)</f>
        <v/>
      </c>
      <c r="J193" s="1" t="str">
        <f t="shared" ca="1" si="32"/>
        <v/>
      </c>
      <c r="K193" s="1" t="str">
        <f t="shared" ca="1" si="33"/>
        <v/>
      </c>
      <c r="L193" s="1" t="str">
        <f t="shared" ca="1" si="34"/>
        <v/>
      </c>
      <c r="M193" s="1" t="str">
        <f t="shared" ca="1" si="35"/>
        <v/>
      </c>
      <c r="N193" s="1" t="str" cm="1">
        <f t="array" aca="1" ref="N193" ca="1">IF(G193="","",HOUR(INDIRECT(A193&amp;$N$2&amp;D193)))</f>
        <v/>
      </c>
      <c r="O193" s="1" t="str" cm="1">
        <f t="array" aca="1" ref="O193" ca="1">IF(G193="","",MINUTE(INDIRECT(A193&amp;$N$2&amp;D193)))</f>
        <v/>
      </c>
      <c r="P193" s="1" t="str">
        <f t="shared" ca="1" si="36"/>
        <v/>
      </c>
      <c r="Q193" s="1" t="str">
        <f t="shared" ca="1" si="37"/>
        <v/>
      </c>
      <c r="R193" s="1" t="str" cm="1">
        <f t="array" aca="1" ref="R193" ca="1">IF(G193="","",INDIRECT(A193&amp;B193&amp;D193))</f>
        <v/>
      </c>
      <c r="S193" s="1" t="str">
        <f t="shared" ca="1" si="38"/>
        <v/>
      </c>
      <c r="T193" s="1" t="str">
        <f t="shared" ca="1" si="39"/>
        <v/>
      </c>
      <c r="U193" s="1" t="str">
        <f t="shared" ca="1" si="40"/>
        <v/>
      </c>
      <c r="V193" s="1" t="str">
        <f t="shared" ca="1" si="41"/>
        <v/>
      </c>
      <c r="W193" s="1" t="str">
        <f t="shared" ca="1" si="42"/>
        <v/>
      </c>
      <c r="X193" s="1" t="str">
        <f t="shared" ca="1" si="43"/>
        <v/>
      </c>
    </row>
    <row r="194" spans="1:24">
      <c r="A194" t="s">
        <v>1041</v>
      </c>
      <c r="B194" t="str">
        <f>INDEX(予約枠報告様式!$73:$73,MATCH(CSVフォーマット!C194,予約枠報告様式!$74:$74,0))</f>
        <v>E</v>
      </c>
      <c r="C194">
        <f t="shared" si="44"/>
        <v>5</v>
      </c>
      <c r="D194">
        <f t="shared" si="30"/>
        <v>22</v>
      </c>
      <c r="E194" s="2" cm="1">
        <f t="array" aca="1" ref="E194" ca="1">INDIRECT(A194&amp;B194&amp;$E$3)</f>
        <v>44775</v>
      </c>
      <c r="F194" t="str" cm="1">
        <f t="array" aca="1" ref="F194" ca="1">IF(INDIRECT(A194&amp;B194&amp;$F$3)="公",参照!$L$2,参照!$L$3)</f>
        <v>医療機関受付</v>
      </c>
      <c r="G194" s="1" t="str" cm="1">
        <f t="array" aca="1" ref="G194" ca="1">IF(E194="","",IF(ISNUMBER(INDIRECT(A194&amp;B194&amp;D194)),431001,""))</f>
        <v/>
      </c>
      <c r="H194" s="1" t="str">
        <f t="shared" ca="1" si="31"/>
        <v/>
      </c>
      <c r="I194" s="1" t="str">
        <f ca="1">IF(G194="","",予約枠報告様式!H$3)</f>
        <v/>
      </c>
      <c r="J194" s="1" t="str">
        <f t="shared" ca="1" si="32"/>
        <v/>
      </c>
      <c r="K194" s="1" t="str">
        <f t="shared" ca="1" si="33"/>
        <v/>
      </c>
      <c r="L194" s="1" t="str">
        <f t="shared" ca="1" si="34"/>
        <v/>
      </c>
      <c r="M194" s="1" t="str">
        <f t="shared" ca="1" si="35"/>
        <v/>
      </c>
      <c r="N194" s="1" t="str" cm="1">
        <f t="array" aca="1" ref="N194" ca="1">IF(G194="","",HOUR(INDIRECT(A194&amp;$N$2&amp;D194)))</f>
        <v/>
      </c>
      <c r="O194" s="1" t="str" cm="1">
        <f t="array" aca="1" ref="O194" ca="1">IF(G194="","",MINUTE(INDIRECT(A194&amp;$N$2&amp;D194)))</f>
        <v/>
      </c>
      <c r="P194" s="1" t="str">
        <f t="shared" ca="1" si="36"/>
        <v/>
      </c>
      <c r="Q194" s="1" t="str">
        <f t="shared" ca="1" si="37"/>
        <v/>
      </c>
      <c r="R194" s="1" t="str" cm="1">
        <f t="array" aca="1" ref="R194" ca="1">IF(G194="","",INDIRECT(A194&amp;B194&amp;D194))</f>
        <v/>
      </c>
      <c r="S194" s="1" t="str">
        <f t="shared" ca="1" si="38"/>
        <v/>
      </c>
      <c r="T194" s="1" t="str">
        <f t="shared" ca="1" si="39"/>
        <v/>
      </c>
      <c r="U194" s="1" t="str">
        <f t="shared" ca="1" si="40"/>
        <v/>
      </c>
      <c r="V194" s="1" t="str">
        <f t="shared" ca="1" si="41"/>
        <v/>
      </c>
      <c r="W194" s="1" t="str">
        <f t="shared" ca="1" si="42"/>
        <v/>
      </c>
      <c r="X194" s="1" t="str">
        <f t="shared" ca="1" si="43"/>
        <v/>
      </c>
    </row>
    <row r="195" spans="1:24">
      <c r="A195" t="s">
        <v>1041</v>
      </c>
      <c r="B195" t="str">
        <f>INDEX(予約枠報告様式!$73:$73,MATCH(CSVフォーマット!C195,予約枠報告様式!$74:$74,0))</f>
        <v>E</v>
      </c>
      <c r="C195">
        <f t="shared" si="44"/>
        <v>5</v>
      </c>
      <c r="D195">
        <f t="shared" si="30"/>
        <v>23</v>
      </c>
      <c r="E195" s="2" cm="1">
        <f t="array" aca="1" ref="E195" ca="1">INDIRECT(A195&amp;B195&amp;$E$3)</f>
        <v>44775</v>
      </c>
      <c r="F195" t="str" cm="1">
        <f t="array" aca="1" ref="F195" ca="1">IF(INDIRECT(A195&amp;B195&amp;$F$3)="公",参照!$L$2,参照!$L$3)</f>
        <v>医療機関受付</v>
      </c>
      <c r="G195" s="1" t="str" cm="1">
        <f t="array" aca="1" ref="G195" ca="1">IF(E195="","",IF(ISNUMBER(INDIRECT(A195&amp;B195&amp;D195)),431001,""))</f>
        <v/>
      </c>
      <c r="H195" s="1" t="str">
        <f t="shared" ca="1" si="31"/>
        <v/>
      </c>
      <c r="I195" s="1" t="str">
        <f ca="1">IF(G195="","",予約枠報告様式!H$3)</f>
        <v/>
      </c>
      <c r="J195" s="1" t="str">
        <f t="shared" ca="1" si="32"/>
        <v/>
      </c>
      <c r="K195" s="1" t="str">
        <f t="shared" ca="1" si="33"/>
        <v/>
      </c>
      <c r="L195" s="1" t="str">
        <f t="shared" ca="1" si="34"/>
        <v/>
      </c>
      <c r="M195" s="1" t="str">
        <f t="shared" ca="1" si="35"/>
        <v/>
      </c>
      <c r="N195" s="1" t="str" cm="1">
        <f t="array" aca="1" ref="N195" ca="1">IF(G195="","",HOUR(INDIRECT(A195&amp;$N$2&amp;D195)))</f>
        <v/>
      </c>
      <c r="O195" s="1" t="str" cm="1">
        <f t="array" aca="1" ref="O195" ca="1">IF(G195="","",MINUTE(INDIRECT(A195&amp;$N$2&amp;D195)))</f>
        <v/>
      </c>
      <c r="P195" s="1" t="str">
        <f t="shared" ca="1" si="36"/>
        <v/>
      </c>
      <c r="Q195" s="1" t="str">
        <f t="shared" ca="1" si="37"/>
        <v/>
      </c>
      <c r="R195" s="1" t="str" cm="1">
        <f t="array" aca="1" ref="R195" ca="1">IF(G195="","",INDIRECT(A195&amp;B195&amp;D195))</f>
        <v/>
      </c>
      <c r="S195" s="1" t="str">
        <f t="shared" ca="1" si="38"/>
        <v/>
      </c>
      <c r="T195" s="1" t="str">
        <f t="shared" ca="1" si="39"/>
        <v/>
      </c>
      <c r="U195" s="1" t="str">
        <f t="shared" ca="1" si="40"/>
        <v/>
      </c>
      <c r="V195" s="1" t="str">
        <f t="shared" ca="1" si="41"/>
        <v/>
      </c>
      <c r="W195" s="1" t="str">
        <f t="shared" ca="1" si="42"/>
        <v/>
      </c>
      <c r="X195" s="1" t="str">
        <f t="shared" ca="1" si="43"/>
        <v/>
      </c>
    </row>
    <row r="196" spans="1:24">
      <c r="A196" t="s">
        <v>1041</v>
      </c>
      <c r="B196" t="str">
        <f>INDEX(予約枠報告様式!$73:$73,MATCH(CSVフォーマット!C196,予約枠報告様式!$74:$74,0))</f>
        <v>E</v>
      </c>
      <c r="C196">
        <f t="shared" si="44"/>
        <v>5</v>
      </c>
      <c r="D196">
        <f t="shared" si="30"/>
        <v>24</v>
      </c>
      <c r="E196" s="2" cm="1">
        <f t="array" aca="1" ref="E196" ca="1">INDIRECT(A196&amp;B196&amp;$E$3)</f>
        <v>44775</v>
      </c>
      <c r="F196" t="str" cm="1">
        <f t="array" aca="1" ref="F196" ca="1">IF(INDIRECT(A196&amp;B196&amp;$F$3)="公",参照!$L$2,参照!$L$3)</f>
        <v>医療機関受付</v>
      </c>
      <c r="G196" s="1" t="str" cm="1">
        <f t="array" aca="1" ref="G196" ca="1">IF(E196="","",IF(ISNUMBER(INDIRECT(A196&amp;B196&amp;D196)),431001,""))</f>
        <v/>
      </c>
      <c r="H196" s="1" t="str">
        <f t="shared" ca="1" si="31"/>
        <v/>
      </c>
      <c r="I196" s="1" t="str">
        <f ca="1">IF(G196="","",予約枠報告様式!H$3)</f>
        <v/>
      </c>
      <c r="J196" s="1" t="str">
        <f t="shared" ca="1" si="32"/>
        <v/>
      </c>
      <c r="K196" s="1" t="str">
        <f t="shared" ca="1" si="33"/>
        <v/>
      </c>
      <c r="L196" s="1" t="str">
        <f t="shared" ca="1" si="34"/>
        <v/>
      </c>
      <c r="M196" s="1" t="str">
        <f t="shared" ca="1" si="35"/>
        <v/>
      </c>
      <c r="N196" s="1" t="str" cm="1">
        <f t="array" aca="1" ref="N196" ca="1">IF(G196="","",HOUR(INDIRECT(A196&amp;$N$2&amp;D196)))</f>
        <v/>
      </c>
      <c r="O196" s="1" t="str" cm="1">
        <f t="array" aca="1" ref="O196" ca="1">IF(G196="","",MINUTE(INDIRECT(A196&amp;$N$2&amp;D196)))</f>
        <v/>
      </c>
      <c r="P196" s="1" t="str">
        <f t="shared" ca="1" si="36"/>
        <v/>
      </c>
      <c r="Q196" s="1" t="str">
        <f t="shared" ca="1" si="37"/>
        <v/>
      </c>
      <c r="R196" s="1" t="str" cm="1">
        <f t="array" aca="1" ref="R196" ca="1">IF(G196="","",INDIRECT(A196&amp;B196&amp;D196))</f>
        <v/>
      </c>
      <c r="S196" s="1" t="str">
        <f t="shared" ca="1" si="38"/>
        <v/>
      </c>
      <c r="T196" s="1" t="str">
        <f t="shared" ca="1" si="39"/>
        <v/>
      </c>
      <c r="U196" s="1" t="str">
        <f t="shared" ca="1" si="40"/>
        <v/>
      </c>
      <c r="V196" s="1" t="str">
        <f t="shared" ca="1" si="41"/>
        <v/>
      </c>
      <c r="W196" s="1" t="str">
        <f t="shared" ca="1" si="42"/>
        <v/>
      </c>
      <c r="X196" s="1" t="str">
        <f t="shared" ca="1" si="43"/>
        <v/>
      </c>
    </row>
    <row r="197" spans="1:24">
      <c r="A197" t="s">
        <v>1041</v>
      </c>
      <c r="B197" t="str">
        <f>INDEX(予約枠報告様式!$73:$73,MATCH(CSVフォーマット!C197,予約枠報告様式!$74:$74,0))</f>
        <v>E</v>
      </c>
      <c r="C197">
        <f t="shared" si="44"/>
        <v>5</v>
      </c>
      <c r="D197">
        <f t="shared" ref="D197:D260" si="45">IF(D196=$D$3,$D$2,D196+1)</f>
        <v>25</v>
      </c>
      <c r="E197" s="2" cm="1">
        <f t="array" aca="1" ref="E197" ca="1">INDIRECT(A197&amp;B197&amp;$E$3)</f>
        <v>44775</v>
      </c>
      <c r="F197" t="str" cm="1">
        <f t="array" aca="1" ref="F197" ca="1">IF(INDIRECT(A197&amp;B197&amp;$F$3)="公",参照!$L$2,参照!$L$3)</f>
        <v>医療機関受付</v>
      </c>
      <c r="G197" s="1" t="str" cm="1">
        <f t="array" aca="1" ref="G197" ca="1">IF(E197="","",IF(ISNUMBER(INDIRECT(A197&amp;B197&amp;D197)),431001,""))</f>
        <v/>
      </c>
      <c r="H197" s="1" t="str">
        <f t="shared" ref="H197:H260" ca="1" si="46">IF(G197="","","【（"&amp;H$2&amp;"）"&amp;F197&amp;"】"&amp;I197&amp;"."&amp;TEXT(L197,"00")&amp;TEXT(M197,"00")&amp;"."&amp;TEXT(N197,"00")&amp;TEXT(O197,"00"))</f>
        <v/>
      </c>
      <c r="I197" s="1" t="str">
        <f ca="1">IF(G197="","",予約枠報告様式!H$3)</f>
        <v/>
      </c>
      <c r="J197" s="1" t="str">
        <f t="shared" ref="J197:J260" ca="1" si="47">IF(G197="","",J$2)</f>
        <v/>
      </c>
      <c r="K197" s="1" t="str">
        <f t="shared" ref="K197:K260" ca="1" si="48">IF(G197="","",YEAR(E197))</f>
        <v/>
      </c>
      <c r="L197" s="1" t="str">
        <f t="shared" ref="L197:L260" ca="1" si="49">IF(G197="","",MONTH(E197))</f>
        <v/>
      </c>
      <c r="M197" s="1" t="str">
        <f t="shared" ref="M197:M260" ca="1" si="50">IF(G197="","",DAY(E197))</f>
        <v/>
      </c>
      <c r="N197" s="1" t="str" cm="1">
        <f t="array" aca="1" ref="N197" ca="1">IF(G197="","",HOUR(INDIRECT(A197&amp;$N$2&amp;D197)))</f>
        <v/>
      </c>
      <c r="O197" s="1" t="str" cm="1">
        <f t="array" aca="1" ref="O197" ca="1">IF(G197="","",MINUTE(INDIRECT(A197&amp;$N$2&amp;D197)))</f>
        <v/>
      </c>
      <c r="P197" s="1" t="str">
        <f t="shared" ref="P197:P260" ca="1" si="51">IF(G197="","",N197)</f>
        <v/>
      </c>
      <c r="Q197" s="1" t="str">
        <f t="shared" ref="Q197:Q260" ca="1" si="52">IF(G197="","",O197+14)</f>
        <v/>
      </c>
      <c r="R197" s="1" t="str" cm="1">
        <f t="array" aca="1" ref="R197" ca="1">IF(G197="","",INDIRECT(A197&amp;B197&amp;D197))</f>
        <v/>
      </c>
      <c r="S197" s="1" t="str">
        <f t="shared" ref="S197:S260" ca="1" si="53">IF(G197="","",0)</f>
        <v/>
      </c>
      <c r="T197" s="1" t="str">
        <f t="shared" ref="T197:T260" ca="1" si="54">IF($G197="","",IF(T$1="×",K$2,T$2))</f>
        <v/>
      </c>
      <c r="U197" s="1" t="str">
        <f t="shared" ref="U197:U260" ca="1" si="55">IF($G197="","",IF(OR(U$1="×",U$2="なし"),"",U$2))</f>
        <v/>
      </c>
      <c r="V197" s="1" t="str">
        <f t="shared" ref="V197:V260" ca="1" si="56">IF(G197="","",3)</f>
        <v/>
      </c>
      <c r="W197" s="1" t="str">
        <f t="shared" ref="W197:W260" ca="1" si="57">IF(G197="","",5)</f>
        <v/>
      </c>
      <c r="X197" s="1" t="str">
        <f t="shared" ref="X197:X260" ca="1" si="58">IF(G197="","",0)</f>
        <v/>
      </c>
    </row>
    <row r="198" spans="1:24">
      <c r="A198" t="s">
        <v>1041</v>
      </c>
      <c r="B198" t="str">
        <f>INDEX(予約枠報告様式!$73:$73,MATCH(CSVフォーマット!C198,予約枠報告様式!$74:$74,0))</f>
        <v>E</v>
      </c>
      <c r="C198">
        <f t="shared" ref="C198:C261" si="59">IF(D197=$D$3,C197+1,C197)</f>
        <v>5</v>
      </c>
      <c r="D198">
        <f t="shared" si="45"/>
        <v>26</v>
      </c>
      <c r="E198" s="2" cm="1">
        <f t="array" aca="1" ref="E198" ca="1">INDIRECT(A198&amp;B198&amp;$E$3)</f>
        <v>44775</v>
      </c>
      <c r="F198" t="str" cm="1">
        <f t="array" aca="1" ref="F198" ca="1">IF(INDIRECT(A198&amp;B198&amp;$F$3)="公",参照!$L$2,参照!$L$3)</f>
        <v>医療機関受付</v>
      </c>
      <c r="G198" s="1" t="str" cm="1">
        <f t="array" aca="1" ref="G198" ca="1">IF(E198="","",IF(ISNUMBER(INDIRECT(A198&amp;B198&amp;D198)),431001,""))</f>
        <v/>
      </c>
      <c r="H198" s="1" t="str">
        <f t="shared" ca="1" si="46"/>
        <v/>
      </c>
      <c r="I198" s="1" t="str">
        <f ca="1">IF(G198="","",予約枠報告様式!H$3)</f>
        <v/>
      </c>
      <c r="J198" s="1" t="str">
        <f t="shared" ca="1" si="47"/>
        <v/>
      </c>
      <c r="K198" s="1" t="str">
        <f t="shared" ca="1" si="48"/>
        <v/>
      </c>
      <c r="L198" s="1" t="str">
        <f t="shared" ca="1" si="49"/>
        <v/>
      </c>
      <c r="M198" s="1" t="str">
        <f t="shared" ca="1" si="50"/>
        <v/>
      </c>
      <c r="N198" s="1" t="str" cm="1">
        <f t="array" aca="1" ref="N198" ca="1">IF(G198="","",HOUR(INDIRECT(A198&amp;$N$2&amp;D198)))</f>
        <v/>
      </c>
      <c r="O198" s="1" t="str" cm="1">
        <f t="array" aca="1" ref="O198" ca="1">IF(G198="","",MINUTE(INDIRECT(A198&amp;$N$2&amp;D198)))</f>
        <v/>
      </c>
      <c r="P198" s="1" t="str">
        <f t="shared" ca="1" si="51"/>
        <v/>
      </c>
      <c r="Q198" s="1" t="str">
        <f t="shared" ca="1" si="52"/>
        <v/>
      </c>
      <c r="R198" s="1" t="str" cm="1">
        <f t="array" aca="1" ref="R198" ca="1">IF(G198="","",INDIRECT(A198&amp;B198&amp;D198))</f>
        <v/>
      </c>
      <c r="S198" s="1" t="str">
        <f t="shared" ca="1" si="53"/>
        <v/>
      </c>
      <c r="T198" s="1" t="str">
        <f t="shared" ca="1" si="54"/>
        <v/>
      </c>
      <c r="U198" s="1" t="str">
        <f t="shared" ca="1" si="55"/>
        <v/>
      </c>
      <c r="V198" s="1" t="str">
        <f t="shared" ca="1" si="56"/>
        <v/>
      </c>
      <c r="W198" s="1" t="str">
        <f t="shared" ca="1" si="57"/>
        <v/>
      </c>
      <c r="X198" s="1" t="str">
        <f t="shared" ca="1" si="58"/>
        <v/>
      </c>
    </row>
    <row r="199" spans="1:24">
      <c r="A199" t="s">
        <v>1041</v>
      </c>
      <c r="B199" t="str">
        <f>INDEX(予約枠報告様式!$73:$73,MATCH(CSVフォーマット!C199,予約枠報告様式!$74:$74,0))</f>
        <v>E</v>
      </c>
      <c r="C199">
        <f t="shared" si="59"/>
        <v>5</v>
      </c>
      <c r="D199">
        <f t="shared" si="45"/>
        <v>27</v>
      </c>
      <c r="E199" s="2" cm="1">
        <f t="array" aca="1" ref="E199" ca="1">INDIRECT(A199&amp;B199&amp;$E$3)</f>
        <v>44775</v>
      </c>
      <c r="F199" t="str" cm="1">
        <f t="array" aca="1" ref="F199" ca="1">IF(INDIRECT(A199&amp;B199&amp;$F$3)="公",参照!$L$2,参照!$L$3)</f>
        <v>医療機関受付</v>
      </c>
      <c r="G199" s="1" t="str" cm="1">
        <f t="array" aca="1" ref="G199" ca="1">IF(E199="","",IF(ISNUMBER(INDIRECT(A199&amp;B199&amp;D199)),431001,""))</f>
        <v/>
      </c>
      <c r="H199" s="1" t="str">
        <f t="shared" ca="1" si="46"/>
        <v/>
      </c>
      <c r="I199" s="1" t="str">
        <f ca="1">IF(G199="","",予約枠報告様式!H$3)</f>
        <v/>
      </c>
      <c r="J199" s="1" t="str">
        <f t="shared" ca="1" si="47"/>
        <v/>
      </c>
      <c r="K199" s="1" t="str">
        <f t="shared" ca="1" si="48"/>
        <v/>
      </c>
      <c r="L199" s="1" t="str">
        <f t="shared" ca="1" si="49"/>
        <v/>
      </c>
      <c r="M199" s="1" t="str">
        <f t="shared" ca="1" si="50"/>
        <v/>
      </c>
      <c r="N199" s="1" t="str" cm="1">
        <f t="array" aca="1" ref="N199" ca="1">IF(G199="","",HOUR(INDIRECT(A199&amp;$N$2&amp;D199)))</f>
        <v/>
      </c>
      <c r="O199" s="1" t="str" cm="1">
        <f t="array" aca="1" ref="O199" ca="1">IF(G199="","",MINUTE(INDIRECT(A199&amp;$N$2&amp;D199)))</f>
        <v/>
      </c>
      <c r="P199" s="1" t="str">
        <f t="shared" ca="1" si="51"/>
        <v/>
      </c>
      <c r="Q199" s="1" t="str">
        <f t="shared" ca="1" si="52"/>
        <v/>
      </c>
      <c r="R199" s="1" t="str" cm="1">
        <f t="array" aca="1" ref="R199" ca="1">IF(G199="","",INDIRECT(A199&amp;B199&amp;D199))</f>
        <v/>
      </c>
      <c r="S199" s="1" t="str">
        <f t="shared" ca="1" si="53"/>
        <v/>
      </c>
      <c r="T199" s="1" t="str">
        <f t="shared" ca="1" si="54"/>
        <v/>
      </c>
      <c r="U199" s="1" t="str">
        <f t="shared" ca="1" si="55"/>
        <v/>
      </c>
      <c r="V199" s="1" t="str">
        <f t="shared" ca="1" si="56"/>
        <v/>
      </c>
      <c r="W199" s="1" t="str">
        <f t="shared" ca="1" si="57"/>
        <v/>
      </c>
      <c r="X199" s="1" t="str">
        <f t="shared" ca="1" si="58"/>
        <v/>
      </c>
    </row>
    <row r="200" spans="1:24">
      <c r="A200" t="s">
        <v>1041</v>
      </c>
      <c r="B200" t="str">
        <f>INDEX(予約枠報告様式!$73:$73,MATCH(CSVフォーマット!C200,予約枠報告様式!$74:$74,0))</f>
        <v>E</v>
      </c>
      <c r="C200">
        <f t="shared" si="59"/>
        <v>5</v>
      </c>
      <c r="D200">
        <f t="shared" si="45"/>
        <v>28</v>
      </c>
      <c r="E200" s="2" cm="1">
        <f t="array" aca="1" ref="E200" ca="1">INDIRECT(A200&amp;B200&amp;$E$3)</f>
        <v>44775</v>
      </c>
      <c r="F200" t="str" cm="1">
        <f t="array" aca="1" ref="F200" ca="1">IF(INDIRECT(A200&amp;B200&amp;$F$3)="公",参照!$L$2,参照!$L$3)</f>
        <v>医療機関受付</v>
      </c>
      <c r="G200" s="1" t="str" cm="1">
        <f t="array" aca="1" ref="G200" ca="1">IF(E200="","",IF(ISNUMBER(INDIRECT(A200&amp;B200&amp;D200)),431001,""))</f>
        <v/>
      </c>
      <c r="H200" s="1" t="str">
        <f t="shared" ca="1" si="46"/>
        <v/>
      </c>
      <c r="I200" s="1" t="str">
        <f ca="1">IF(G200="","",予約枠報告様式!H$3)</f>
        <v/>
      </c>
      <c r="J200" s="1" t="str">
        <f t="shared" ca="1" si="47"/>
        <v/>
      </c>
      <c r="K200" s="1" t="str">
        <f t="shared" ca="1" si="48"/>
        <v/>
      </c>
      <c r="L200" s="1" t="str">
        <f t="shared" ca="1" si="49"/>
        <v/>
      </c>
      <c r="M200" s="1" t="str">
        <f t="shared" ca="1" si="50"/>
        <v/>
      </c>
      <c r="N200" s="1" t="str" cm="1">
        <f t="array" aca="1" ref="N200" ca="1">IF(G200="","",HOUR(INDIRECT(A200&amp;$N$2&amp;D200)))</f>
        <v/>
      </c>
      <c r="O200" s="1" t="str" cm="1">
        <f t="array" aca="1" ref="O200" ca="1">IF(G200="","",MINUTE(INDIRECT(A200&amp;$N$2&amp;D200)))</f>
        <v/>
      </c>
      <c r="P200" s="1" t="str">
        <f t="shared" ca="1" si="51"/>
        <v/>
      </c>
      <c r="Q200" s="1" t="str">
        <f t="shared" ca="1" si="52"/>
        <v/>
      </c>
      <c r="R200" s="1" t="str" cm="1">
        <f t="array" aca="1" ref="R200" ca="1">IF(G200="","",INDIRECT(A200&amp;B200&amp;D200))</f>
        <v/>
      </c>
      <c r="S200" s="1" t="str">
        <f t="shared" ca="1" si="53"/>
        <v/>
      </c>
      <c r="T200" s="1" t="str">
        <f t="shared" ca="1" si="54"/>
        <v/>
      </c>
      <c r="U200" s="1" t="str">
        <f t="shared" ca="1" si="55"/>
        <v/>
      </c>
      <c r="V200" s="1" t="str">
        <f t="shared" ca="1" si="56"/>
        <v/>
      </c>
      <c r="W200" s="1" t="str">
        <f t="shared" ca="1" si="57"/>
        <v/>
      </c>
      <c r="X200" s="1" t="str">
        <f t="shared" ca="1" si="58"/>
        <v/>
      </c>
    </row>
    <row r="201" spans="1:24">
      <c r="A201" t="s">
        <v>1041</v>
      </c>
      <c r="B201" t="str">
        <f>INDEX(予約枠報告様式!$73:$73,MATCH(CSVフォーマット!C201,予約枠報告様式!$74:$74,0))</f>
        <v>E</v>
      </c>
      <c r="C201">
        <f t="shared" si="59"/>
        <v>5</v>
      </c>
      <c r="D201">
        <f t="shared" si="45"/>
        <v>29</v>
      </c>
      <c r="E201" s="2" cm="1">
        <f t="array" aca="1" ref="E201" ca="1">INDIRECT(A201&amp;B201&amp;$E$3)</f>
        <v>44775</v>
      </c>
      <c r="F201" t="str" cm="1">
        <f t="array" aca="1" ref="F201" ca="1">IF(INDIRECT(A201&amp;B201&amp;$F$3)="公",参照!$L$2,参照!$L$3)</f>
        <v>医療機関受付</v>
      </c>
      <c r="G201" s="1" t="str" cm="1">
        <f t="array" aca="1" ref="G201" ca="1">IF(E201="","",IF(ISNUMBER(INDIRECT(A201&amp;B201&amp;D201)),431001,""))</f>
        <v/>
      </c>
      <c r="H201" s="1" t="str">
        <f t="shared" ca="1" si="46"/>
        <v/>
      </c>
      <c r="I201" s="1" t="str">
        <f ca="1">IF(G201="","",予約枠報告様式!H$3)</f>
        <v/>
      </c>
      <c r="J201" s="1" t="str">
        <f t="shared" ca="1" si="47"/>
        <v/>
      </c>
      <c r="K201" s="1" t="str">
        <f t="shared" ca="1" si="48"/>
        <v/>
      </c>
      <c r="L201" s="1" t="str">
        <f t="shared" ca="1" si="49"/>
        <v/>
      </c>
      <c r="M201" s="1" t="str">
        <f t="shared" ca="1" si="50"/>
        <v/>
      </c>
      <c r="N201" s="1" t="str" cm="1">
        <f t="array" aca="1" ref="N201" ca="1">IF(G201="","",HOUR(INDIRECT(A201&amp;$N$2&amp;D201)))</f>
        <v/>
      </c>
      <c r="O201" s="1" t="str" cm="1">
        <f t="array" aca="1" ref="O201" ca="1">IF(G201="","",MINUTE(INDIRECT(A201&amp;$N$2&amp;D201)))</f>
        <v/>
      </c>
      <c r="P201" s="1" t="str">
        <f t="shared" ca="1" si="51"/>
        <v/>
      </c>
      <c r="Q201" s="1" t="str">
        <f t="shared" ca="1" si="52"/>
        <v/>
      </c>
      <c r="R201" s="1" t="str" cm="1">
        <f t="array" aca="1" ref="R201" ca="1">IF(G201="","",INDIRECT(A201&amp;B201&amp;D201))</f>
        <v/>
      </c>
      <c r="S201" s="1" t="str">
        <f t="shared" ca="1" si="53"/>
        <v/>
      </c>
      <c r="T201" s="1" t="str">
        <f t="shared" ca="1" si="54"/>
        <v/>
      </c>
      <c r="U201" s="1" t="str">
        <f t="shared" ca="1" si="55"/>
        <v/>
      </c>
      <c r="V201" s="1" t="str">
        <f t="shared" ca="1" si="56"/>
        <v/>
      </c>
      <c r="W201" s="1" t="str">
        <f t="shared" ca="1" si="57"/>
        <v/>
      </c>
      <c r="X201" s="1" t="str">
        <f t="shared" ca="1" si="58"/>
        <v/>
      </c>
    </row>
    <row r="202" spans="1:24">
      <c r="A202" t="s">
        <v>1041</v>
      </c>
      <c r="B202" t="str">
        <f>INDEX(予約枠報告様式!$73:$73,MATCH(CSVフォーマット!C202,予約枠報告様式!$74:$74,0))</f>
        <v>E</v>
      </c>
      <c r="C202">
        <f t="shared" si="59"/>
        <v>5</v>
      </c>
      <c r="D202">
        <f t="shared" si="45"/>
        <v>30</v>
      </c>
      <c r="E202" s="2" cm="1">
        <f t="array" aca="1" ref="E202" ca="1">INDIRECT(A202&amp;B202&amp;$E$3)</f>
        <v>44775</v>
      </c>
      <c r="F202" t="str" cm="1">
        <f t="array" aca="1" ref="F202" ca="1">IF(INDIRECT(A202&amp;B202&amp;$F$3)="公",参照!$L$2,参照!$L$3)</f>
        <v>医療機関受付</v>
      </c>
      <c r="G202" s="1" t="str" cm="1">
        <f t="array" aca="1" ref="G202" ca="1">IF(E202="","",IF(ISNUMBER(INDIRECT(A202&amp;B202&amp;D202)),431001,""))</f>
        <v/>
      </c>
      <c r="H202" s="1" t="str">
        <f t="shared" ca="1" si="46"/>
        <v/>
      </c>
      <c r="I202" s="1" t="str">
        <f ca="1">IF(G202="","",予約枠報告様式!H$3)</f>
        <v/>
      </c>
      <c r="J202" s="1" t="str">
        <f t="shared" ca="1" si="47"/>
        <v/>
      </c>
      <c r="K202" s="1" t="str">
        <f t="shared" ca="1" si="48"/>
        <v/>
      </c>
      <c r="L202" s="1" t="str">
        <f t="shared" ca="1" si="49"/>
        <v/>
      </c>
      <c r="M202" s="1" t="str">
        <f t="shared" ca="1" si="50"/>
        <v/>
      </c>
      <c r="N202" s="1" t="str" cm="1">
        <f t="array" aca="1" ref="N202" ca="1">IF(G202="","",HOUR(INDIRECT(A202&amp;$N$2&amp;D202)))</f>
        <v/>
      </c>
      <c r="O202" s="1" t="str" cm="1">
        <f t="array" aca="1" ref="O202" ca="1">IF(G202="","",MINUTE(INDIRECT(A202&amp;$N$2&amp;D202)))</f>
        <v/>
      </c>
      <c r="P202" s="1" t="str">
        <f t="shared" ca="1" si="51"/>
        <v/>
      </c>
      <c r="Q202" s="1" t="str">
        <f t="shared" ca="1" si="52"/>
        <v/>
      </c>
      <c r="R202" s="1" t="str" cm="1">
        <f t="array" aca="1" ref="R202" ca="1">IF(G202="","",INDIRECT(A202&amp;B202&amp;D202))</f>
        <v/>
      </c>
      <c r="S202" s="1" t="str">
        <f t="shared" ca="1" si="53"/>
        <v/>
      </c>
      <c r="T202" s="1" t="str">
        <f t="shared" ca="1" si="54"/>
        <v/>
      </c>
      <c r="U202" s="1" t="str">
        <f t="shared" ca="1" si="55"/>
        <v/>
      </c>
      <c r="V202" s="1" t="str">
        <f t="shared" ca="1" si="56"/>
        <v/>
      </c>
      <c r="W202" s="1" t="str">
        <f t="shared" ca="1" si="57"/>
        <v/>
      </c>
      <c r="X202" s="1" t="str">
        <f t="shared" ca="1" si="58"/>
        <v/>
      </c>
    </row>
    <row r="203" spans="1:24">
      <c r="A203" t="s">
        <v>1041</v>
      </c>
      <c r="B203" t="str">
        <f>INDEX(予約枠報告様式!$73:$73,MATCH(CSVフォーマット!C203,予約枠報告様式!$74:$74,0))</f>
        <v>E</v>
      </c>
      <c r="C203">
        <f t="shared" si="59"/>
        <v>5</v>
      </c>
      <c r="D203">
        <f t="shared" si="45"/>
        <v>31</v>
      </c>
      <c r="E203" s="2" cm="1">
        <f t="array" aca="1" ref="E203" ca="1">INDIRECT(A203&amp;B203&amp;$E$3)</f>
        <v>44775</v>
      </c>
      <c r="F203" t="str" cm="1">
        <f t="array" aca="1" ref="F203" ca="1">IF(INDIRECT(A203&amp;B203&amp;$F$3)="公",参照!$L$2,参照!$L$3)</f>
        <v>医療機関受付</v>
      </c>
      <c r="G203" s="1" t="str" cm="1">
        <f t="array" aca="1" ref="G203" ca="1">IF(E203="","",IF(ISNUMBER(INDIRECT(A203&amp;B203&amp;D203)),431001,""))</f>
        <v/>
      </c>
      <c r="H203" s="1" t="str">
        <f t="shared" ca="1" si="46"/>
        <v/>
      </c>
      <c r="I203" s="1" t="str">
        <f ca="1">IF(G203="","",予約枠報告様式!H$3)</f>
        <v/>
      </c>
      <c r="J203" s="1" t="str">
        <f t="shared" ca="1" si="47"/>
        <v/>
      </c>
      <c r="K203" s="1" t="str">
        <f t="shared" ca="1" si="48"/>
        <v/>
      </c>
      <c r="L203" s="1" t="str">
        <f t="shared" ca="1" si="49"/>
        <v/>
      </c>
      <c r="M203" s="1" t="str">
        <f t="shared" ca="1" si="50"/>
        <v/>
      </c>
      <c r="N203" s="1" t="str" cm="1">
        <f t="array" aca="1" ref="N203" ca="1">IF(G203="","",HOUR(INDIRECT(A203&amp;$N$2&amp;D203)))</f>
        <v/>
      </c>
      <c r="O203" s="1" t="str" cm="1">
        <f t="array" aca="1" ref="O203" ca="1">IF(G203="","",MINUTE(INDIRECT(A203&amp;$N$2&amp;D203)))</f>
        <v/>
      </c>
      <c r="P203" s="1" t="str">
        <f t="shared" ca="1" si="51"/>
        <v/>
      </c>
      <c r="Q203" s="1" t="str">
        <f t="shared" ca="1" si="52"/>
        <v/>
      </c>
      <c r="R203" s="1" t="str" cm="1">
        <f t="array" aca="1" ref="R203" ca="1">IF(G203="","",INDIRECT(A203&amp;B203&amp;D203))</f>
        <v/>
      </c>
      <c r="S203" s="1" t="str">
        <f t="shared" ca="1" si="53"/>
        <v/>
      </c>
      <c r="T203" s="1" t="str">
        <f t="shared" ca="1" si="54"/>
        <v/>
      </c>
      <c r="U203" s="1" t="str">
        <f t="shared" ca="1" si="55"/>
        <v/>
      </c>
      <c r="V203" s="1" t="str">
        <f t="shared" ca="1" si="56"/>
        <v/>
      </c>
      <c r="W203" s="1" t="str">
        <f t="shared" ca="1" si="57"/>
        <v/>
      </c>
      <c r="X203" s="1" t="str">
        <f t="shared" ca="1" si="58"/>
        <v/>
      </c>
    </row>
    <row r="204" spans="1:24">
      <c r="A204" t="s">
        <v>1041</v>
      </c>
      <c r="B204" t="str">
        <f>INDEX(予約枠報告様式!$73:$73,MATCH(CSVフォーマット!C204,予約枠報告様式!$74:$74,0))</f>
        <v>E</v>
      </c>
      <c r="C204">
        <f t="shared" si="59"/>
        <v>5</v>
      </c>
      <c r="D204">
        <f t="shared" si="45"/>
        <v>32</v>
      </c>
      <c r="E204" s="2" cm="1">
        <f t="array" aca="1" ref="E204" ca="1">INDIRECT(A204&amp;B204&amp;$E$3)</f>
        <v>44775</v>
      </c>
      <c r="F204" t="str" cm="1">
        <f t="array" aca="1" ref="F204" ca="1">IF(INDIRECT(A204&amp;B204&amp;$F$3)="公",参照!$L$2,参照!$L$3)</f>
        <v>医療機関受付</v>
      </c>
      <c r="G204" s="1" t="str" cm="1">
        <f t="array" aca="1" ref="G204" ca="1">IF(E204="","",IF(ISNUMBER(INDIRECT(A204&amp;B204&amp;D204)),431001,""))</f>
        <v/>
      </c>
      <c r="H204" s="1" t="str">
        <f t="shared" ca="1" si="46"/>
        <v/>
      </c>
      <c r="I204" s="1" t="str">
        <f ca="1">IF(G204="","",予約枠報告様式!H$3)</f>
        <v/>
      </c>
      <c r="J204" s="1" t="str">
        <f t="shared" ca="1" si="47"/>
        <v/>
      </c>
      <c r="K204" s="1" t="str">
        <f t="shared" ca="1" si="48"/>
        <v/>
      </c>
      <c r="L204" s="1" t="str">
        <f t="shared" ca="1" si="49"/>
        <v/>
      </c>
      <c r="M204" s="1" t="str">
        <f t="shared" ca="1" si="50"/>
        <v/>
      </c>
      <c r="N204" s="1" t="str" cm="1">
        <f t="array" aca="1" ref="N204" ca="1">IF(G204="","",HOUR(INDIRECT(A204&amp;$N$2&amp;D204)))</f>
        <v/>
      </c>
      <c r="O204" s="1" t="str" cm="1">
        <f t="array" aca="1" ref="O204" ca="1">IF(G204="","",MINUTE(INDIRECT(A204&amp;$N$2&amp;D204)))</f>
        <v/>
      </c>
      <c r="P204" s="1" t="str">
        <f t="shared" ca="1" si="51"/>
        <v/>
      </c>
      <c r="Q204" s="1" t="str">
        <f t="shared" ca="1" si="52"/>
        <v/>
      </c>
      <c r="R204" s="1" t="str" cm="1">
        <f t="array" aca="1" ref="R204" ca="1">IF(G204="","",INDIRECT(A204&amp;B204&amp;D204))</f>
        <v/>
      </c>
      <c r="S204" s="1" t="str">
        <f t="shared" ca="1" si="53"/>
        <v/>
      </c>
      <c r="T204" s="1" t="str">
        <f t="shared" ca="1" si="54"/>
        <v/>
      </c>
      <c r="U204" s="1" t="str">
        <f t="shared" ca="1" si="55"/>
        <v/>
      </c>
      <c r="V204" s="1" t="str">
        <f t="shared" ca="1" si="56"/>
        <v/>
      </c>
      <c r="W204" s="1" t="str">
        <f t="shared" ca="1" si="57"/>
        <v/>
      </c>
      <c r="X204" s="1" t="str">
        <f t="shared" ca="1" si="58"/>
        <v/>
      </c>
    </row>
    <row r="205" spans="1:24">
      <c r="A205" t="s">
        <v>1041</v>
      </c>
      <c r="B205" t="str">
        <f>INDEX(予約枠報告様式!$73:$73,MATCH(CSVフォーマット!C205,予約枠報告様式!$74:$74,0))</f>
        <v>E</v>
      </c>
      <c r="C205">
        <f t="shared" si="59"/>
        <v>5</v>
      </c>
      <c r="D205">
        <f t="shared" si="45"/>
        <v>33</v>
      </c>
      <c r="E205" s="2" cm="1">
        <f t="array" aca="1" ref="E205" ca="1">INDIRECT(A205&amp;B205&amp;$E$3)</f>
        <v>44775</v>
      </c>
      <c r="F205" t="str" cm="1">
        <f t="array" aca="1" ref="F205" ca="1">IF(INDIRECT(A205&amp;B205&amp;$F$3)="公",参照!$L$2,参照!$L$3)</f>
        <v>医療機関受付</v>
      </c>
      <c r="G205" s="1" t="str" cm="1">
        <f t="array" aca="1" ref="G205" ca="1">IF(E205="","",IF(ISNUMBER(INDIRECT(A205&amp;B205&amp;D205)),431001,""))</f>
        <v/>
      </c>
      <c r="H205" s="1" t="str">
        <f t="shared" ca="1" si="46"/>
        <v/>
      </c>
      <c r="I205" s="1" t="str">
        <f ca="1">IF(G205="","",予約枠報告様式!H$3)</f>
        <v/>
      </c>
      <c r="J205" s="1" t="str">
        <f t="shared" ca="1" si="47"/>
        <v/>
      </c>
      <c r="K205" s="1" t="str">
        <f t="shared" ca="1" si="48"/>
        <v/>
      </c>
      <c r="L205" s="1" t="str">
        <f t="shared" ca="1" si="49"/>
        <v/>
      </c>
      <c r="M205" s="1" t="str">
        <f t="shared" ca="1" si="50"/>
        <v/>
      </c>
      <c r="N205" s="1" t="str" cm="1">
        <f t="array" aca="1" ref="N205" ca="1">IF(G205="","",HOUR(INDIRECT(A205&amp;$N$2&amp;D205)))</f>
        <v/>
      </c>
      <c r="O205" s="1" t="str" cm="1">
        <f t="array" aca="1" ref="O205" ca="1">IF(G205="","",MINUTE(INDIRECT(A205&amp;$N$2&amp;D205)))</f>
        <v/>
      </c>
      <c r="P205" s="1" t="str">
        <f t="shared" ca="1" si="51"/>
        <v/>
      </c>
      <c r="Q205" s="1" t="str">
        <f t="shared" ca="1" si="52"/>
        <v/>
      </c>
      <c r="R205" s="1" t="str" cm="1">
        <f t="array" aca="1" ref="R205" ca="1">IF(G205="","",INDIRECT(A205&amp;B205&amp;D205))</f>
        <v/>
      </c>
      <c r="S205" s="1" t="str">
        <f t="shared" ca="1" si="53"/>
        <v/>
      </c>
      <c r="T205" s="1" t="str">
        <f t="shared" ca="1" si="54"/>
        <v/>
      </c>
      <c r="U205" s="1" t="str">
        <f t="shared" ca="1" si="55"/>
        <v/>
      </c>
      <c r="V205" s="1" t="str">
        <f t="shared" ca="1" si="56"/>
        <v/>
      </c>
      <c r="W205" s="1" t="str">
        <f t="shared" ca="1" si="57"/>
        <v/>
      </c>
      <c r="X205" s="1" t="str">
        <f t="shared" ca="1" si="58"/>
        <v/>
      </c>
    </row>
    <row r="206" spans="1:24">
      <c r="A206" t="s">
        <v>1041</v>
      </c>
      <c r="B206" t="str">
        <f>INDEX(予約枠報告様式!$73:$73,MATCH(CSVフォーマット!C206,予約枠報告様式!$74:$74,0))</f>
        <v>E</v>
      </c>
      <c r="C206">
        <f t="shared" si="59"/>
        <v>5</v>
      </c>
      <c r="D206">
        <f t="shared" si="45"/>
        <v>34</v>
      </c>
      <c r="E206" s="2" cm="1">
        <f t="array" aca="1" ref="E206" ca="1">INDIRECT(A206&amp;B206&amp;$E$3)</f>
        <v>44775</v>
      </c>
      <c r="F206" t="str" cm="1">
        <f t="array" aca="1" ref="F206" ca="1">IF(INDIRECT(A206&amp;B206&amp;$F$3)="公",参照!$L$2,参照!$L$3)</f>
        <v>医療機関受付</v>
      </c>
      <c r="G206" s="1" t="str" cm="1">
        <f t="array" aca="1" ref="G206" ca="1">IF(E206="","",IF(ISNUMBER(INDIRECT(A206&amp;B206&amp;D206)),431001,""))</f>
        <v/>
      </c>
      <c r="H206" s="1" t="str">
        <f t="shared" ca="1" si="46"/>
        <v/>
      </c>
      <c r="I206" s="1" t="str">
        <f ca="1">IF(G206="","",予約枠報告様式!H$3)</f>
        <v/>
      </c>
      <c r="J206" s="1" t="str">
        <f t="shared" ca="1" si="47"/>
        <v/>
      </c>
      <c r="K206" s="1" t="str">
        <f t="shared" ca="1" si="48"/>
        <v/>
      </c>
      <c r="L206" s="1" t="str">
        <f t="shared" ca="1" si="49"/>
        <v/>
      </c>
      <c r="M206" s="1" t="str">
        <f t="shared" ca="1" si="50"/>
        <v/>
      </c>
      <c r="N206" s="1" t="str" cm="1">
        <f t="array" aca="1" ref="N206" ca="1">IF(G206="","",HOUR(INDIRECT(A206&amp;$N$2&amp;D206)))</f>
        <v/>
      </c>
      <c r="O206" s="1" t="str" cm="1">
        <f t="array" aca="1" ref="O206" ca="1">IF(G206="","",MINUTE(INDIRECT(A206&amp;$N$2&amp;D206)))</f>
        <v/>
      </c>
      <c r="P206" s="1" t="str">
        <f t="shared" ca="1" si="51"/>
        <v/>
      </c>
      <c r="Q206" s="1" t="str">
        <f t="shared" ca="1" si="52"/>
        <v/>
      </c>
      <c r="R206" s="1" t="str" cm="1">
        <f t="array" aca="1" ref="R206" ca="1">IF(G206="","",INDIRECT(A206&amp;B206&amp;D206))</f>
        <v/>
      </c>
      <c r="S206" s="1" t="str">
        <f t="shared" ca="1" si="53"/>
        <v/>
      </c>
      <c r="T206" s="1" t="str">
        <f t="shared" ca="1" si="54"/>
        <v/>
      </c>
      <c r="U206" s="1" t="str">
        <f t="shared" ca="1" si="55"/>
        <v/>
      </c>
      <c r="V206" s="1" t="str">
        <f t="shared" ca="1" si="56"/>
        <v/>
      </c>
      <c r="W206" s="1" t="str">
        <f t="shared" ca="1" si="57"/>
        <v/>
      </c>
      <c r="X206" s="1" t="str">
        <f t="shared" ca="1" si="58"/>
        <v/>
      </c>
    </row>
    <row r="207" spans="1:24">
      <c r="A207" t="s">
        <v>1041</v>
      </c>
      <c r="B207" t="str">
        <f>INDEX(予約枠報告様式!$73:$73,MATCH(CSVフォーマット!C207,予約枠報告様式!$74:$74,0))</f>
        <v>E</v>
      </c>
      <c r="C207">
        <f t="shared" si="59"/>
        <v>5</v>
      </c>
      <c r="D207">
        <f t="shared" si="45"/>
        <v>35</v>
      </c>
      <c r="E207" s="2" cm="1">
        <f t="array" aca="1" ref="E207" ca="1">INDIRECT(A207&amp;B207&amp;$E$3)</f>
        <v>44775</v>
      </c>
      <c r="F207" t="str" cm="1">
        <f t="array" aca="1" ref="F207" ca="1">IF(INDIRECT(A207&amp;B207&amp;$F$3)="公",参照!$L$2,参照!$L$3)</f>
        <v>医療機関受付</v>
      </c>
      <c r="G207" s="1" t="str" cm="1">
        <f t="array" aca="1" ref="G207" ca="1">IF(E207="","",IF(ISNUMBER(INDIRECT(A207&amp;B207&amp;D207)),431001,""))</f>
        <v/>
      </c>
      <c r="H207" s="1" t="str">
        <f t="shared" ca="1" si="46"/>
        <v/>
      </c>
      <c r="I207" s="1" t="str">
        <f ca="1">IF(G207="","",予約枠報告様式!H$3)</f>
        <v/>
      </c>
      <c r="J207" s="1" t="str">
        <f t="shared" ca="1" si="47"/>
        <v/>
      </c>
      <c r="K207" s="1" t="str">
        <f t="shared" ca="1" si="48"/>
        <v/>
      </c>
      <c r="L207" s="1" t="str">
        <f t="shared" ca="1" si="49"/>
        <v/>
      </c>
      <c r="M207" s="1" t="str">
        <f t="shared" ca="1" si="50"/>
        <v/>
      </c>
      <c r="N207" s="1" t="str" cm="1">
        <f t="array" aca="1" ref="N207" ca="1">IF(G207="","",HOUR(INDIRECT(A207&amp;$N$2&amp;D207)))</f>
        <v/>
      </c>
      <c r="O207" s="1" t="str" cm="1">
        <f t="array" aca="1" ref="O207" ca="1">IF(G207="","",MINUTE(INDIRECT(A207&amp;$N$2&amp;D207)))</f>
        <v/>
      </c>
      <c r="P207" s="1" t="str">
        <f t="shared" ca="1" si="51"/>
        <v/>
      </c>
      <c r="Q207" s="1" t="str">
        <f t="shared" ca="1" si="52"/>
        <v/>
      </c>
      <c r="R207" s="1" t="str" cm="1">
        <f t="array" aca="1" ref="R207" ca="1">IF(G207="","",INDIRECT(A207&amp;B207&amp;D207))</f>
        <v/>
      </c>
      <c r="S207" s="1" t="str">
        <f t="shared" ca="1" si="53"/>
        <v/>
      </c>
      <c r="T207" s="1" t="str">
        <f t="shared" ca="1" si="54"/>
        <v/>
      </c>
      <c r="U207" s="1" t="str">
        <f t="shared" ca="1" si="55"/>
        <v/>
      </c>
      <c r="V207" s="1" t="str">
        <f t="shared" ca="1" si="56"/>
        <v/>
      </c>
      <c r="W207" s="1" t="str">
        <f t="shared" ca="1" si="57"/>
        <v/>
      </c>
      <c r="X207" s="1" t="str">
        <f t="shared" ca="1" si="58"/>
        <v/>
      </c>
    </row>
    <row r="208" spans="1:24">
      <c r="A208" t="s">
        <v>1041</v>
      </c>
      <c r="B208" t="str">
        <f>INDEX(予約枠報告様式!$73:$73,MATCH(CSVフォーマット!C208,予約枠報告様式!$74:$74,0))</f>
        <v>E</v>
      </c>
      <c r="C208">
        <f t="shared" si="59"/>
        <v>5</v>
      </c>
      <c r="D208">
        <f t="shared" si="45"/>
        <v>36</v>
      </c>
      <c r="E208" s="2" cm="1">
        <f t="array" aca="1" ref="E208" ca="1">INDIRECT(A208&amp;B208&amp;$E$3)</f>
        <v>44775</v>
      </c>
      <c r="F208" t="str" cm="1">
        <f t="array" aca="1" ref="F208" ca="1">IF(INDIRECT(A208&amp;B208&amp;$F$3)="公",参照!$L$2,参照!$L$3)</f>
        <v>医療機関受付</v>
      </c>
      <c r="G208" s="1" t="str" cm="1">
        <f t="array" aca="1" ref="G208" ca="1">IF(E208="","",IF(ISNUMBER(INDIRECT(A208&amp;B208&amp;D208)),431001,""))</f>
        <v/>
      </c>
      <c r="H208" s="1" t="str">
        <f t="shared" ca="1" si="46"/>
        <v/>
      </c>
      <c r="I208" s="1" t="str">
        <f ca="1">IF(G208="","",予約枠報告様式!H$3)</f>
        <v/>
      </c>
      <c r="J208" s="1" t="str">
        <f t="shared" ca="1" si="47"/>
        <v/>
      </c>
      <c r="K208" s="1" t="str">
        <f t="shared" ca="1" si="48"/>
        <v/>
      </c>
      <c r="L208" s="1" t="str">
        <f t="shared" ca="1" si="49"/>
        <v/>
      </c>
      <c r="M208" s="1" t="str">
        <f t="shared" ca="1" si="50"/>
        <v/>
      </c>
      <c r="N208" s="1" t="str" cm="1">
        <f t="array" aca="1" ref="N208" ca="1">IF(G208="","",HOUR(INDIRECT(A208&amp;$N$2&amp;D208)))</f>
        <v/>
      </c>
      <c r="O208" s="1" t="str" cm="1">
        <f t="array" aca="1" ref="O208" ca="1">IF(G208="","",MINUTE(INDIRECT(A208&amp;$N$2&amp;D208)))</f>
        <v/>
      </c>
      <c r="P208" s="1" t="str">
        <f t="shared" ca="1" si="51"/>
        <v/>
      </c>
      <c r="Q208" s="1" t="str">
        <f t="shared" ca="1" si="52"/>
        <v/>
      </c>
      <c r="R208" s="1" t="str" cm="1">
        <f t="array" aca="1" ref="R208" ca="1">IF(G208="","",INDIRECT(A208&amp;B208&amp;D208))</f>
        <v/>
      </c>
      <c r="S208" s="1" t="str">
        <f t="shared" ca="1" si="53"/>
        <v/>
      </c>
      <c r="T208" s="1" t="str">
        <f t="shared" ca="1" si="54"/>
        <v/>
      </c>
      <c r="U208" s="1" t="str">
        <f t="shared" ca="1" si="55"/>
        <v/>
      </c>
      <c r="V208" s="1" t="str">
        <f t="shared" ca="1" si="56"/>
        <v/>
      </c>
      <c r="W208" s="1" t="str">
        <f t="shared" ca="1" si="57"/>
        <v/>
      </c>
      <c r="X208" s="1" t="str">
        <f t="shared" ca="1" si="58"/>
        <v/>
      </c>
    </row>
    <row r="209" spans="1:24">
      <c r="A209" t="s">
        <v>1041</v>
      </c>
      <c r="B209" t="str">
        <f>INDEX(予約枠報告様式!$73:$73,MATCH(CSVフォーマット!C209,予約枠報告様式!$74:$74,0))</f>
        <v>E</v>
      </c>
      <c r="C209">
        <f t="shared" si="59"/>
        <v>5</v>
      </c>
      <c r="D209">
        <f t="shared" si="45"/>
        <v>37</v>
      </c>
      <c r="E209" s="2" cm="1">
        <f t="array" aca="1" ref="E209" ca="1">INDIRECT(A209&amp;B209&amp;$E$3)</f>
        <v>44775</v>
      </c>
      <c r="F209" t="str" cm="1">
        <f t="array" aca="1" ref="F209" ca="1">IF(INDIRECT(A209&amp;B209&amp;$F$3)="公",参照!$L$2,参照!$L$3)</f>
        <v>医療機関受付</v>
      </c>
      <c r="G209" s="1" t="str" cm="1">
        <f t="array" aca="1" ref="G209" ca="1">IF(E209="","",IF(ISNUMBER(INDIRECT(A209&amp;B209&amp;D209)),431001,""))</f>
        <v/>
      </c>
      <c r="H209" s="1" t="str">
        <f t="shared" ca="1" si="46"/>
        <v/>
      </c>
      <c r="I209" s="1" t="str">
        <f ca="1">IF(G209="","",予約枠報告様式!H$3)</f>
        <v/>
      </c>
      <c r="J209" s="1" t="str">
        <f t="shared" ca="1" si="47"/>
        <v/>
      </c>
      <c r="K209" s="1" t="str">
        <f t="shared" ca="1" si="48"/>
        <v/>
      </c>
      <c r="L209" s="1" t="str">
        <f t="shared" ca="1" si="49"/>
        <v/>
      </c>
      <c r="M209" s="1" t="str">
        <f t="shared" ca="1" si="50"/>
        <v/>
      </c>
      <c r="N209" s="1" t="str" cm="1">
        <f t="array" aca="1" ref="N209" ca="1">IF(G209="","",HOUR(INDIRECT(A209&amp;$N$2&amp;D209)))</f>
        <v/>
      </c>
      <c r="O209" s="1" t="str" cm="1">
        <f t="array" aca="1" ref="O209" ca="1">IF(G209="","",MINUTE(INDIRECT(A209&amp;$N$2&amp;D209)))</f>
        <v/>
      </c>
      <c r="P209" s="1" t="str">
        <f t="shared" ca="1" si="51"/>
        <v/>
      </c>
      <c r="Q209" s="1" t="str">
        <f t="shared" ca="1" si="52"/>
        <v/>
      </c>
      <c r="R209" s="1" t="str" cm="1">
        <f t="array" aca="1" ref="R209" ca="1">IF(G209="","",INDIRECT(A209&amp;B209&amp;D209))</f>
        <v/>
      </c>
      <c r="S209" s="1" t="str">
        <f t="shared" ca="1" si="53"/>
        <v/>
      </c>
      <c r="T209" s="1" t="str">
        <f t="shared" ca="1" si="54"/>
        <v/>
      </c>
      <c r="U209" s="1" t="str">
        <f t="shared" ca="1" si="55"/>
        <v/>
      </c>
      <c r="V209" s="1" t="str">
        <f t="shared" ca="1" si="56"/>
        <v/>
      </c>
      <c r="W209" s="1" t="str">
        <f t="shared" ca="1" si="57"/>
        <v/>
      </c>
      <c r="X209" s="1" t="str">
        <f t="shared" ca="1" si="58"/>
        <v/>
      </c>
    </row>
    <row r="210" spans="1:24">
      <c r="A210" t="s">
        <v>1041</v>
      </c>
      <c r="B210" t="str">
        <f>INDEX(予約枠報告様式!$73:$73,MATCH(CSVフォーマット!C210,予約枠報告様式!$74:$74,0))</f>
        <v>E</v>
      </c>
      <c r="C210">
        <f t="shared" si="59"/>
        <v>5</v>
      </c>
      <c r="D210">
        <f t="shared" si="45"/>
        <v>38</v>
      </c>
      <c r="E210" s="2" cm="1">
        <f t="array" aca="1" ref="E210" ca="1">INDIRECT(A210&amp;B210&amp;$E$3)</f>
        <v>44775</v>
      </c>
      <c r="F210" t="str" cm="1">
        <f t="array" aca="1" ref="F210" ca="1">IF(INDIRECT(A210&amp;B210&amp;$F$3)="公",参照!$L$2,参照!$L$3)</f>
        <v>医療機関受付</v>
      </c>
      <c r="G210" s="1" t="str" cm="1">
        <f t="array" aca="1" ref="G210" ca="1">IF(E210="","",IF(ISNUMBER(INDIRECT(A210&amp;B210&amp;D210)),431001,""))</f>
        <v/>
      </c>
      <c r="H210" s="1" t="str">
        <f t="shared" ca="1" si="46"/>
        <v/>
      </c>
      <c r="I210" s="1" t="str">
        <f ca="1">IF(G210="","",予約枠報告様式!H$3)</f>
        <v/>
      </c>
      <c r="J210" s="1" t="str">
        <f t="shared" ca="1" si="47"/>
        <v/>
      </c>
      <c r="K210" s="1" t="str">
        <f t="shared" ca="1" si="48"/>
        <v/>
      </c>
      <c r="L210" s="1" t="str">
        <f t="shared" ca="1" si="49"/>
        <v/>
      </c>
      <c r="M210" s="1" t="str">
        <f t="shared" ca="1" si="50"/>
        <v/>
      </c>
      <c r="N210" s="1" t="str" cm="1">
        <f t="array" aca="1" ref="N210" ca="1">IF(G210="","",HOUR(INDIRECT(A210&amp;$N$2&amp;D210)))</f>
        <v/>
      </c>
      <c r="O210" s="1" t="str" cm="1">
        <f t="array" aca="1" ref="O210" ca="1">IF(G210="","",MINUTE(INDIRECT(A210&amp;$N$2&amp;D210)))</f>
        <v/>
      </c>
      <c r="P210" s="1" t="str">
        <f t="shared" ca="1" si="51"/>
        <v/>
      </c>
      <c r="Q210" s="1" t="str">
        <f t="shared" ca="1" si="52"/>
        <v/>
      </c>
      <c r="R210" s="1" t="str" cm="1">
        <f t="array" aca="1" ref="R210" ca="1">IF(G210="","",INDIRECT(A210&amp;B210&amp;D210))</f>
        <v/>
      </c>
      <c r="S210" s="1" t="str">
        <f t="shared" ca="1" si="53"/>
        <v/>
      </c>
      <c r="T210" s="1" t="str">
        <f t="shared" ca="1" si="54"/>
        <v/>
      </c>
      <c r="U210" s="1" t="str">
        <f t="shared" ca="1" si="55"/>
        <v/>
      </c>
      <c r="V210" s="1" t="str">
        <f t="shared" ca="1" si="56"/>
        <v/>
      </c>
      <c r="W210" s="1" t="str">
        <f t="shared" ca="1" si="57"/>
        <v/>
      </c>
      <c r="X210" s="1" t="str">
        <f t="shared" ca="1" si="58"/>
        <v/>
      </c>
    </row>
    <row r="211" spans="1:24">
      <c r="A211" t="s">
        <v>1041</v>
      </c>
      <c r="B211" t="str">
        <f>INDEX(予約枠報告様式!$73:$73,MATCH(CSVフォーマット!C211,予約枠報告様式!$74:$74,0))</f>
        <v>E</v>
      </c>
      <c r="C211">
        <f t="shared" si="59"/>
        <v>5</v>
      </c>
      <c r="D211">
        <f t="shared" si="45"/>
        <v>39</v>
      </c>
      <c r="E211" s="2" cm="1">
        <f t="array" aca="1" ref="E211" ca="1">INDIRECT(A211&amp;B211&amp;$E$3)</f>
        <v>44775</v>
      </c>
      <c r="F211" t="str" cm="1">
        <f t="array" aca="1" ref="F211" ca="1">IF(INDIRECT(A211&amp;B211&amp;$F$3)="公",参照!$L$2,参照!$L$3)</f>
        <v>医療機関受付</v>
      </c>
      <c r="G211" s="1" t="str" cm="1">
        <f t="array" aca="1" ref="G211" ca="1">IF(E211="","",IF(ISNUMBER(INDIRECT(A211&amp;B211&amp;D211)),431001,""))</f>
        <v/>
      </c>
      <c r="H211" s="1" t="str">
        <f t="shared" ca="1" si="46"/>
        <v/>
      </c>
      <c r="I211" s="1" t="str">
        <f ca="1">IF(G211="","",予約枠報告様式!H$3)</f>
        <v/>
      </c>
      <c r="J211" s="1" t="str">
        <f t="shared" ca="1" si="47"/>
        <v/>
      </c>
      <c r="K211" s="1" t="str">
        <f t="shared" ca="1" si="48"/>
        <v/>
      </c>
      <c r="L211" s="1" t="str">
        <f t="shared" ca="1" si="49"/>
        <v/>
      </c>
      <c r="M211" s="1" t="str">
        <f t="shared" ca="1" si="50"/>
        <v/>
      </c>
      <c r="N211" s="1" t="str" cm="1">
        <f t="array" aca="1" ref="N211" ca="1">IF(G211="","",HOUR(INDIRECT(A211&amp;$N$2&amp;D211)))</f>
        <v/>
      </c>
      <c r="O211" s="1" t="str" cm="1">
        <f t="array" aca="1" ref="O211" ca="1">IF(G211="","",MINUTE(INDIRECT(A211&amp;$N$2&amp;D211)))</f>
        <v/>
      </c>
      <c r="P211" s="1" t="str">
        <f t="shared" ca="1" si="51"/>
        <v/>
      </c>
      <c r="Q211" s="1" t="str">
        <f t="shared" ca="1" si="52"/>
        <v/>
      </c>
      <c r="R211" s="1" t="str" cm="1">
        <f t="array" aca="1" ref="R211" ca="1">IF(G211="","",INDIRECT(A211&amp;B211&amp;D211))</f>
        <v/>
      </c>
      <c r="S211" s="1" t="str">
        <f t="shared" ca="1" si="53"/>
        <v/>
      </c>
      <c r="T211" s="1" t="str">
        <f t="shared" ca="1" si="54"/>
        <v/>
      </c>
      <c r="U211" s="1" t="str">
        <f t="shared" ca="1" si="55"/>
        <v/>
      </c>
      <c r="V211" s="1" t="str">
        <f t="shared" ca="1" si="56"/>
        <v/>
      </c>
      <c r="W211" s="1" t="str">
        <f t="shared" ca="1" si="57"/>
        <v/>
      </c>
      <c r="X211" s="1" t="str">
        <f t="shared" ca="1" si="58"/>
        <v/>
      </c>
    </row>
    <row r="212" spans="1:24">
      <c r="A212" t="s">
        <v>1041</v>
      </c>
      <c r="B212" t="str">
        <f>INDEX(予約枠報告様式!$73:$73,MATCH(CSVフォーマット!C212,予約枠報告様式!$74:$74,0))</f>
        <v>E</v>
      </c>
      <c r="C212">
        <f t="shared" si="59"/>
        <v>5</v>
      </c>
      <c r="D212">
        <f t="shared" si="45"/>
        <v>40</v>
      </c>
      <c r="E212" s="2" cm="1">
        <f t="array" aca="1" ref="E212" ca="1">INDIRECT(A212&amp;B212&amp;$E$3)</f>
        <v>44775</v>
      </c>
      <c r="F212" t="str" cm="1">
        <f t="array" aca="1" ref="F212" ca="1">IF(INDIRECT(A212&amp;B212&amp;$F$3)="公",参照!$L$2,参照!$L$3)</f>
        <v>医療機関受付</v>
      </c>
      <c r="G212" s="1" t="str" cm="1">
        <f t="array" aca="1" ref="G212" ca="1">IF(E212="","",IF(ISNUMBER(INDIRECT(A212&amp;B212&amp;D212)),431001,""))</f>
        <v/>
      </c>
      <c r="H212" s="1" t="str">
        <f t="shared" ca="1" si="46"/>
        <v/>
      </c>
      <c r="I212" s="1" t="str">
        <f ca="1">IF(G212="","",予約枠報告様式!H$3)</f>
        <v/>
      </c>
      <c r="J212" s="1" t="str">
        <f t="shared" ca="1" si="47"/>
        <v/>
      </c>
      <c r="K212" s="1" t="str">
        <f t="shared" ca="1" si="48"/>
        <v/>
      </c>
      <c r="L212" s="1" t="str">
        <f t="shared" ca="1" si="49"/>
        <v/>
      </c>
      <c r="M212" s="1" t="str">
        <f t="shared" ca="1" si="50"/>
        <v/>
      </c>
      <c r="N212" s="1" t="str" cm="1">
        <f t="array" aca="1" ref="N212" ca="1">IF(G212="","",HOUR(INDIRECT(A212&amp;$N$2&amp;D212)))</f>
        <v/>
      </c>
      <c r="O212" s="1" t="str" cm="1">
        <f t="array" aca="1" ref="O212" ca="1">IF(G212="","",MINUTE(INDIRECT(A212&amp;$N$2&amp;D212)))</f>
        <v/>
      </c>
      <c r="P212" s="1" t="str">
        <f t="shared" ca="1" si="51"/>
        <v/>
      </c>
      <c r="Q212" s="1" t="str">
        <f t="shared" ca="1" si="52"/>
        <v/>
      </c>
      <c r="R212" s="1" t="str" cm="1">
        <f t="array" aca="1" ref="R212" ca="1">IF(G212="","",INDIRECT(A212&amp;B212&amp;D212))</f>
        <v/>
      </c>
      <c r="S212" s="1" t="str">
        <f t="shared" ca="1" si="53"/>
        <v/>
      </c>
      <c r="T212" s="1" t="str">
        <f t="shared" ca="1" si="54"/>
        <v/>
      </c>
      <c r="U212" s="1" t="str">
        <f t="shared" ca="1" si="55"/>
        <v/>
      </c>
      <c r="V212" s="1" t="str">
        <f t="shared" ca="1" si="56"/>
        <v/>
      </c>
      <c r="W212" s="1" t="str">
        <f t="shared" ca="1" si="57"/>
        <v/>
      </c>
      <c r="X212" s="1" t="str">
        <f t="shared" ca="1" si="58"/>
        <v/>
      </c>
    </row>
    <row r="213" spans="1:24">
      <c r="A213" t="s">
        <v>1041</v>
      </c>
      <c r="B213" t="str">
        <f>INDEX(予約枠報告様式!$73:$73,MATCH(CSVフォーマット!C213,予約枠報告様式!$74:$74,0))</f>
        <v>E</v>
      </c>
      <c r="C213">
        <f t="shared" si="59"/>
        <v>5</v>
      </c>
      <c r="D213">
        <f t="shared" si="45"/>
        <v>41</v>
      </c>
      <c r="E213" s="2" cm="1">
        <f t="array" aca="1" ref="E213" ca="1">INDIRECT(A213&amp;B213&amp;$E$3)</f>
        <v>44775</v>
      </c>
      <c r="F213" t="str" cm="1">
        <f t="array" aca="1" ref="F213" ca="1">IF(INDIRECT(A213&amp;B213&amp;$F$3)="公",参照!$L$2,参照!$L$3)</f>
        <v>医療機関受付</v>
      </c>
      <c r="G213" s="1" t="str" cm="1">
        <f t="array" aca="1" ref="G213" ca="1">IF(E213="","",IF(ISNUMBER(INDIRECT(A213&amp;B213&amp;D213)),431001,""))</f>
        <v/>
      </c>
      <c r="H213" s="1" t="str">
        <f t="shared" ca="1" si="46"/>
        <v/>
      </c>
      <c r="I213" s="1" t="str">
        <f ca="1">IF(G213="","",予約枠報告様式!H$3)</f>
        <v/>
      </c>
      <c r="J213" s="1" t="str">
        <f t="shared" ca="1" si="47"/>
        <v/>
      </c>
      <c r="K213" s="1" t="str">
        <f t="shared" ca="1" si="48"/>
        <v/>
      </c>
      <c r="L213" s="1" t="str">
        <f t="shared" ca="1" si="49"/>
        <v/>
      </c>
      <c r="M213" s="1" t="str">
        <f t="shared" ca="1" si="50"/>
        <v/>
      </c>
      <c r="N213" s="1" t="str" cm="1">
        <f t="array" aca="1" ref="N213" ca="1">IF(G213="","",HOUR(INDIRECT(A213&amp;$N$2&amp;D213)))</f>
        <v/>
      </c>
      <c r="O213" s="1" t="str" cm="1">
        <f t="array" aca="1" ref="O213" ca="1">IF(G213="","",MINUTE(INDIRECT(A213&amp;$N$2&amp;D213)))</f>
        <v/>
      </c>
      <c r="P213" s="1" t="str">
        <f t="shared" ca="1" si="51"/>
        <v/>
      </c>
      <c r="Q213" s="1" t="str">
        <f t="shared" ca="1" si="52"/>
        <v/>
      </c>
      <c r="R213" s="1" t="str" cm="1">
        <f t="array" aca="1" ref="R213" ca="1">IF(G213="","",INDIRECT(A213&amp;B213&amp;D213))</f>
        <v/>
      </c>
      <c r="S213" s="1" t="str">
        <f t="shared" ca="1" si="53"/>
        <v/>
      </c>
      <c r="T213" s="1" t="str">
        <f t="shared" ca="1" si="54"/>
        <v/>
      </c>
      <c r="U213" s="1" t="str">
        <f t="shared" ca="1" si="55"/>
        <v/>
      </c>
      <c r="V213" s="1" t="str">
        <f t="shared" ca="1" si="56"/>
        <v/>
      </c>
      <c r="W213" s="1" t="str">
        <f t="shared" ca="1" si="57"/>
        <v/>
      </c>
      <c r="X213" s="1" t="str">
        <f t="shared" ca="1" si="58"/>
        <v/>
      </c>
    </row>
    <row r="214" spans="1:24">
      <c r="A214" t="s">
        <v>1041</v>
      </c>
      <c r="B214" t="str">
        <f>INDEX(予約枠報告様式!$73:$73,MATCH(CSVフォーマット!C214,予約枠報告様式!$74:$74,0))</f>
        <v>E</v>
      </c>
      <c r="C214">
        <f t="shared" si="59"/>
        <v>5</v>
      </c>
      <c r="D214">
        <f t="shared" si="45"/>
        <v>42</v>
      </c>
      <c r="E214" s="2" cm="1">
        <f t="array" aca="1" ref="E214" ca="1">INDIRECT(A214&amp;B214&amp;$E$3)</f>
        <v>44775</v>
      </c>
      <c r="F214" t="str" cm="1">
        <f t="array" aca="1" ref="F214" ca="1">IF(INDIRECT(A214&amp;B214&amp;$F$3)="公",参照!$L$2,参照!$L$3)</f>
        <v>医療機関受付</v>
      </c>
      <c r="G214" s="1" t="str" cm="1">
        <f t="array" aca="1" ref="G214" ca="1">IF(E214="","",IF(ISNUMBER(INDIRECT(A214&amp;B214&amp;D214)),431001,""))</f>
        <v/>
      </c>
      <c r="H214" s="1" t="str">
        <f t="shared" ca="1" si="46"/>
        <v/>
      </c>
      <c r="I214" s="1" t="str">
        <f ca="1">IF(G214="","",予約枠報告様式!H$3)</f>
        <v/>
      </c>
      <c r="J214" s="1" t="str">
        <f t="shared" ca="1" si="47"/>
        <v/>
      </c>
      <c r="K214" s="1" t="str">
        <f t="shared" ca="1" si="48"/>
        <v/>
      </c>
      <c r="L214" s="1" t="str">
        <f t="shared" ca="1" si="49"/>
        <v/>
      </c>
      <c r="M214" s="1" t="str">
        <f t="shared" ca="1" si="50"/>
        <v/>
      </c>
      <c r="N214" s="1" t="str" cm="1">
        <f t="array" aca="1" ref="N214" ca="1">IF(G214="","",HOUR(INDIRECT(A214&amp;$N$2&amp;D214)))</f>
        <v/>
      </c>
      <c r="O214" s="1" t="str" cm="1">
        <f t="array" aca="1" ref="O214" ca="1">IF(G214="","",MINUTE(INDIRECT(A214&amp;$N$2&amp;D214)))</f>
        <v/>
      </c>
      <c r="P214" s="1" t="str">
        <f t="shared" ca="1" si="51"/>
        <v/>
      </c>
      <c r="Q214" s="1" t="str">
        <f t="shared" ca="1" si="52"/>
        <v/>
      </c>
      <c r="R214" s="1" t="str" cm="1">
        <f t="array" aca="1" ref="R214" ca="1">IF(G214="","",INDIRECT(A214&amp;B214&amp;D214))</f>
        <v/>
      </c>
      <c r="S214" s="1" t="str">
        <f t="shared" ca="1" si="53"/>
        <v/>
      </c>
      <c r="T214" s="1" t="str">
        <f t="shared" ca="1" si="54"/>
        <v/>
      </c>
      <c r="U214" s="1" t="str">
        <f t="shared" ca="1" si="55"/>
        <v/>
      </c>
      <c r="V214" s="1" t="str">
        <f t="shared" ca="1" si="56"/>
        <v/>
      </c>
      <c r="W214" s="1" t="str">
        <f t="shared" ca="1" si="57"/>
        <v/>
      </c>
      <c r="X214" s="1" t="str">
        <f t="shared" ca="1" si="58"/>
        <v/>
      </c>
    </row>
    <row r="215" spans="1:24">
      <c r="A215" t="s">
        <v>1041</v>
      </c>
      <c r="B215" t="str">
        <f>INDEX(予約枠報告様式!$73:$73,MATCH(CSVフォーマット!C215,予約枠報告様式!$74:$74,0))</f>
        <v>E</v>
      </c>
      <c r="C215">
        <f t="shared" si="59"/>
        <v>5</v>
      </c>
      <c r="D215">
        <f t="shared" si="45"/>
        <v>43</v>
      </c>
      <c r="E215" s="2" cm="1">
        <f t="array" aca="1" ref="E215" ca="1">INDIRECT(A215&amp;B215&amp;$E$3)</f>
        <v>44775</v>
      </c>
      <c r="F215" t="str" cm="1">
        <f t="array" aca="1" ref="F215" ca="1">IF(INDIRECT(A215&amp;B215&amp;$F$3)="公",参照!$L$2,参照!$L$3)</f>
        <v>医療機関受付</v>
      </c>
      <c r="G215" s="1" t="str" cm="1">
        <f t="array" aca="1" ref="G215" ca="1">IF(E215="","",IF(ISNUMBER(INDIRECT(A215&amp;B215&amp;D215)),431001,""))</f>
        <v/>
      </c>
      <c r="H215" s="1" t="str">
        <f t="shared" ca="1" si="46"/>
        <v/>
      </c>
      <c r="I215" s="1" t="str">
        <f ca="1">IF(G215="","",予約枠報告様式!H$3)</f>
        <v/>
      </c>
      <c r="J215" s="1" t="str">
        <f t="shared" ca="1" si="47"/>
        <v/>
      </c>
      <c r="K215" s="1" t="str">
        <f t="shared" ca="1" si="48"/>
        <v/>
      </c>
      <c r="L215" s="1" t="str">
        <f t="shared" ca="1" si="49"/>
        <v/>
      </c>
      <c r="M215" s="1" t="str">
        <f t="shared" ca="1" si="50"/>
        <v/>
      </c>
      <c r="N215" s="1" t="str" cm="1">
        <f t="array" aca="1" ref="N215" ca="1">IF(G215="","",HOUR(INDIRECT(A215&amp;$N$2&amp;D215)))</f>
        <v/>
      </c>
      <c r="O215" s="1" t="str" cm="1">
        <f t="array" aca="1" ref="O215" ca="1">IF(G215="","",MINUTE(INDIRECT(A215&amp;$N$2&amp;D215)))</f>
        <v/>
      </c>
      <c r="P215" s="1" t="str">
        <f t="shared" ca="1" si="51"/>
        <v/>
      </c>
      <c r="Q215" s="1" t="str">
        <f t="shared" ca="1" si="52"/>
        <v/>
      </c>
      <c r="R215" s="1" t="str" cm="1">
        <f t="array" aca="1" ref="R215" ca="1">IF(G215="","",INDIRECT(A215&amp;B215&amp;D215))</f>
        <v/>
      </c>
      <c r="S215" s="1" t="str">
        <f t="shared" ca="1" si="53"/>
        <v/>
      </c>
      <c r="T215" s="1" t="str">
        <f t="shared" ca="1" si="54"/>
        <v/>
      </c>
      <c r="U215" s="1" t="str">
        <f t="shared" ca="1" si="55"/>
        <v/>
      </c>
      <c r="V215" s="1" t="str">
        <f t="shared" ca="1" si="56"/>
        <v/>
      </c>
      <c r="W215" s="1" t="str">
        <f t="shared" ca="1" si="57"/>
        <v/>
      </c>
      <c r="X215" s="1" t="str">
        <f t="shared" ca="1" si="58"/>
        <v/>
      </c>
    </row>
    <row r="216" spans="1:24">
      <c r="A216" t="s">
        <v>1041</v>
      </c>
      <c r="B216" t="str">
        <f>INDEX(予約枠報告様式!$73:$73,MATCH(CSVフォーマット!C216,予約枠報告様式!$74:$74,0))</f>
        <v>E</v>
      </c>
      <c r="C216">
        <f t="shared" si="59"/>
        <v>5</v>
      </c>
      <c r="D216">
        <f t="shared" si="45"/>
        <v>44</v>
      </c>
      <c r="E216" s="2" cm="1">
        <f t="array" aca="1" ref="E216" ca="1">INDIRECT(A216&amp;B216&amp;$E$3)</f>
        <v>44775</v>
      </c>
      <c r="F216" t="str" cm="1">
        <f t="array" aca="1" ref="F216" ca="1">IF(INDIRECT(A216&amp;B216&amp;$F$3)="公",参照!$L$2,参照!$L$3)</f>
        <v>医療機関受付</v>
      </c>
      <c r="G216" s="1" t="str" cm="1">
        <f t="array" aca="1" ref="G216" ca="1">IF(E216="","",IF(ISNUMBER(INDIRECT(A216&amp;B216&amp;D216)),431001,""))</f>
        <v/>
      </c>
      <c r="H216" s="1" t="str">
        <f t="shared" ca="1" si="46"/>
        <v/>
      </c>
      <c r="I216" s="1" t="str">
        <f ca="1">IF(G216="","",予約枠報告様式!H$3)</f>
        <v/>
      </c>
      <c r="J216" s="1" t="str">
        <f t="shared" ca="1" si="47"/>
        <v/>
      </c>
      <c r="K216" s="1" t="str">
        <f t="shared" ca="1" si="48"/>
        <v/>
      </c>
      <c r="L216" s="1" t="str">
        <f t="shared" ca="1" si="49"/>
        <v/>
      </c>
      <c r="M216" s="1" t="str">
        <f t="shared" ca="1" si="50"/>
        <v/>
      </c>
      <c r="N216" s="1" t="str" cm="1">
        <f t="array" aca="1" ref="N216" ca="1">IF(G216="","",HOUR(INDIRECT(A216&amp;$N$2&amp;D216)))</f>
        <v/>
      </c>
      <c r="O216" s="1" t="str" cm="1">
        <f t="array" aca="1" ref="O216" ca="1">IF(G216="","",MINUTE(INDIRECT(A216&amp;$N$2&amp;D216)))</f>
        <v/>
      </c>
      <c r="P216" s="1" t="str">
        <f t="shared" ca="1" si="51"/>
        <v/>
      </c>
      <c r="Q216" s="1" t="str">
        <f t="shared" ca="1" si="52"/>
        <v/>
      </c>
      <c r="R216" s="1" t="str" cm="1">
        <f t="array" aca="1" ref="R216" ca="1">IF(G216="","",INDIRECT(A216&amp;B216&amp;D216))</f>
        <v/>
      </c>
      <c r="S216" s="1" t="str">
        <f t="shared" ca="1" si="53"/>
        <v/>
      </c>
      <c r="T216" s="1" t="str">
        <f t="shared" ca="1" si="54"/>
        <v/>
      </c>
      <c r="U216" s="1" t="str">
        <f t="shared" ca="1" si="55"/>
        <v/>
      </c>
      <c r="V216" s="1" t="str">
        <f t="shared" ca="1" si="56"/>
        <v/>
      </c>
      <c r="W216" s="1" t="str">
        <f t="shared" ca="1" si="57"/>
        <v/>
      </c>
      <c r="X216" s="1" t="str">
        <f t="shared" ca="1" si="58"/>
        <v/>
      </c>
    </row>
    <row r="217" spans="1:24">
      <c r="A217" t="s">
        <v>1041</v>
      </c>
      <c r="B217" t="str">
        <f>INDEX(予約枠報告様式!$73:$73,MATCH(CSVフォーマット!C217,予約枠報告様式!$74:$74,0))</f>
        <v>E</v>
      </c>
      <c r="C217">
        <f t="shared" si="59"/>
        <v>5</v>
      </c>
      <c r="D217">
        <f t="shared" si="45"/>
        <v>45</v>
      </c>
      <c r="E217" s="2" cm="1">
        <f t="array" aca="1" ref="E217" ca="1">INDIRECT(A217&amp;B217&amp;$E$3)</f>
        <v>44775</v>
      </c>
      <c r="F217" t="str" cm="1">
        <f t="array" aca="1" ref="F217" ca="1">IF(INDIRECT(A217&amp;B217&amp;$F$3)="公",参照!$L$2,参照!$L$3)</f>
        <v>医療機関受付</v>
      </c>
      <c r="G217" s="1" t="str" cm="1">
        <f t="array" aca="1" ref="G217" ca="1">IF(E217="","",IF(ISNUMBER(INDIRECT(A217&amp;B217&amp;D217)),431001,""))</f>
        <v/>
      </c>
      <c r="H217" s="1" t="str">
        <f t="shared" ca="1" si="46"/>
        <v/>
      </c>
      <c r="I217" s="1" t="str">
        <f ca="1">IF(G217="","",予約枠報告様式!H$3)</f>
        <v/>
      </c>
      <c r="J217" s="1" t="str">
        <f t="shared" ca="1" si="47"/>
        <v/>
      </c>
      <c r="K217" s="1" t="str">
        <f t="shared" ca="1" si="48"/>
        <v/>
      </c>
      <c r="L217" s="1" t="str">
        <f t="shared" ca="1" si="49"/>
        <v/>
      </c>
      <c r="M217" s="1" t="str">
        <f t="shared" ca="1" si="50"/>
        <v/>
      </c>
      <c r="N217" s="1" t="str" cm="1">
        <f t="array" aca="1" ref="N217" ca="1">IF(G217="","",HOUR(INDIRECT(A217&amp;$N$2&amp;D217)))</f>
        <v/>
      </c>
      <c r="O217" s="1" t="str" cm="1">
        <f t="array" aca="1" ref="O217" ca="1">IF(G217="","",MINUTE(INDIRECT(A217&amp;$N$2&amp;D217)))</f>
        <v/>
      </c>
      <c r="P217" s="1" t="str">
        <f t="shared" ca="1" si="51"/>
        <v/>
      </c>
      <c r="Q217" s="1" t="str">
        <f t="shared" ca="1" si="52"/>
        <v/>
      </c>
      <c r="R217" s="1" t="str" cm="1">
        <f t="array" aca="1" ref="R217" ca="1">IF(G217="","",INDIRECT(A217&amp;B217&amp;D217))</f>
        <v/>
      </c>
      <c r="S217" s="1" t="str">
        <f t="shared" ca="1" si="53"/>
        <v/>
      </c>
      <c r="T217" s="1" t="str">
        <f t="shared" ca="1" si="54"/>
        <v/>
      </c>
      <c r="U217" s="1" t="str">
        <f t="shared" ca="1" si="55"/>
        <v/>
      </c>
      <c r="V217" s="1" t="str">
        <f t="shared" ca="1" si="56"/>
        <v/>
      </c>
      <c r="W217" s="1" t="str">
        <f t="shared" ca="1" si="57"/>
        <v/>
      </c>
      <c r="X217" s="1" t="str">
        <f t="shared" ca="1" si="58"/>
        <v/>
      </c>
    </row>
    <row r="218" spans="1:24">
      <c r="A218" t="s">
        <v>1041</v>
      </c>
      <c r="B218" t="str">
        <f>INDEX(予約枠報告様式!$73:$73,MATCH(CSVフォーマット!C218,予約枠報告様式!$74:$74,0))</f>
        <v>E</v>
      </c>
      <c r="C218">
        <f t="shared" si="59"/>
        <v>5</v>
      </c>
      <c r="D218">
        <f t="shared" si="45"/>
        <v>46</v>
      </c>
      <c r="E218" s="2" cm="1">
        <f t="array" aca="1" ref="E218" ca="1">INDIRECT(A218&amp;B218&amp;$E$3)</f>
        <v>44775</v>
      </c>
      <c r="F218" t="str" cm="1">
        <f t="array" aca="1" ref="F218" ca="1">IF(INDIRECT(A218&amp;B218&amp;$F$3)="公",参照!$L$2,参照!$L$3)</f>
        <v>医療機関受付</v>
      </c>
      <c r="G218" s="1" t="str" cm="1">
        <f t="array" aca="1" ref="G218" ca="1">IF(E218="","",IF(ISNUMBER(INDIRECT(A218&amp;B218&amp;D218)),431001,""))</f>
        <v/>
      </c>
      <c r="H218" s="1" t="str">
        <f t="shared" ca="1" si="46"/>
        <v/>
      </c>
      <c r="I218" s="1" t="str">
        <f ca="1">IF(G218="","",予約枠報告様式!H$3)</f>
        <v/>
      </c>
      <c r="J218" s="1" t="str">
        <f t="shared" ca="1" si="47"/>
        <v/>
      </c>
      <c r="K218" s="1" t="str">
        <f t="shared" ca="1" si="48"/>
        <v/>
      </c>
      <c r="L218" s="1" t="str">
        <f t="shared" ca="1" si="49"/>
        <v/>
      </c>
      <c r="M218" s="1" t="str">
        <f t="shared" ca="1" si="50"/>
        <v/>
      </c>
      <c r="N218" s="1" t="str" cm="1">
        <f t="array" aca="1" ref="N218" ca="1">IF(G218="","",HOUR(INDIRECT(A218&amp;$N$2&amp;D218)))</f>
        <v/>
      </c>
      <c r="O218" s="1" t="str" cm="1">
        <f t="array" aca="1" ref="O218" ca="1">IF(G218="","",MINUTE(INDIRECT(A218&amp;$N$2&amp;D218)))</f>
        <v/>
      </c>
      <c r="P218" s="1" t="str">
        <f t="shared" ca="1" si="51"/>
        <v/>
      </c>
      <c r="Q218" s="1" t="str">
        <f t="shared" ca="1" si="52"/>
        <v/>
      </c>
      <c r="R218" s="1" t="str" cm="1">
        <f t="array" aca="1" ref="R218" ca="1">IF(G218="","",INDIRECT(A218&amp;B218&amp;D218))</f>
        <v/>
      </c>
      <c r="S218" s="1" t="str">
        <f t="shared" ca="1" si="53"/>
        <v/>
      </c>
      <c r="T218" s="1" t="str">
        <f t="shared" ca="1" si="54"/>
        <v/>
      </c>
      <c r="U218" s="1" t="str">
        <f t="shared" ca="1" si="55"/>
        <v/>
      </c>
      <c r="V218" s="1" t="str">
        <f t="shared" ca="1" si="56"/>
        <v/>
      </c>
      <c r="W218" s="1" t="str">
        <f t="shared" ca="1" si="57"/>
        <v/>
      </c>
      <c r="X218" s="1" t="str">
        <f t="shared" ca="1" si="58"/>
        <v/>
      </c>
    </row>
    <row r="219" spans="1:24">
      <c r="A219" t="s">
        <v>1041</v>
      </c>
      <c r="B219" t="str">
        <f>INDEX(予約枠報告様式!$73:$73,MATCH(CSVフォーマット!C219,予約枠報告様式!$74:$74,0))</f>
        <v>E</v>
      </c>
      <c r="C219">
        <f t="shared" si="59"/>
        <v>5</v>
      </c>
      <c r="D219">
        <f t="shared" si="45"/>
        <v>47</v>
      </c>
      <c r="E219" s="2" cm="1">
        <f t="array" aca="1" ref="E219" ca="1">INDIRECT(A219&amp;B219&amp;$E$3)</f>
        <v>44775</v>
      </c>
      <c r="F219" t="str" cm="1">
        <f t="array" aca="1" ref="F219" ca="1">IF(INDIRECT(A219&amp;B219&amp;$F$3)="公",参照!$L$2,参照!$L$3)</f>
        <v>医療機関受付</v>
      </c>
      <c r="G219" s="1" t="str" cm="1">
        <f t="array" aca="1" ref="G219" ca="1">IF(E219="","",IF(ISNUMBER(INDIRECT(A219&amp;B219&amp;D219)),431001,""))</f>
        <v/>
      </c>
      <c r="H219" s="1" t="str">
        <f t="shared" ca="1" si="46"/>
        <v/>
      </c>
      <c r="I219" s="1" t="str">
        <f ca="1">IF(G219="","",予約枠報告様式!H$3)</f>
        <v/>
      </c>
      <c r="J219" s="1" t="str">
        <f t="shared" ca="1" si="47"/>
        <v/>
      </c>
      <c r="K219" s="1" t="str">
        <f t="shared" ca="1" si="48"/>
        <v/>
      </c>
      <c r="L219" s="1" t="str">
        <f t="shared" ca="1" si="49"/>
        <v/>
      </c>
      <c r="M219" s="1" t="str">
        <f t="shared" ca="1" si="50"/>
        <v/>
      </c>
      <c r="N219" s="1" t="str" cm="1">
        <f t="array" aca="1" ref="N219" ca="1">IF(G219="","",HOUR(INDIRECT(A219&amp;$N$2&amp;D219)))</f>
        <v/>
      </c>
      <c r="O219" s="1" t="str" cm="1">
        <f t="array" aca="1" ref="O219" ca="1">IF(G219="","",MINUTE(INDIRECT(A219&amp;$N$2&amp;D219)))</f>
        <v/>
      </c>
      <c r="P219" s="1" t="str">
        <f t="shared" ca="1" si="51"/>
        <v/>
      </c>
      <c r="Q219" s="1" t="str">
        <f t="shared" ca="1" si="52"/>
        <v/>
      </c>
      <c r="R219" s="1" t="str" cm="1">
        <f t="array" aca="1" ref="R219" ca="1">IF(G219="","",INDIRECT(A219&amp;B219&amp;D219))</f>
        <v/>
      </c>
      <c r="S219" s="1" t="str">
        <f t="shared" ca="1" si="53"/>
        <v/>
      </c>
      <c r="T219" s="1" t="str">
        <f t="shared" ca="1" si="54"/>
        <v/>
      </c>
      <c r="U219" s="1" t="str">
        <f t="shared" ca="1" si="55"/>
        <v/>
      </c>
      <c r="V219" s="1" t="str">
        <f t="shared" ca="1" si="56"/>
        <v/>
      </c>
      <c r="W219" s="1" t="str">
        <f t="shared" ca="1" si="57"/>
        <v/>
      </c>
      <c r="X219" s="1" t="str">
        <f t="shared" ca="1" si="58"/>
        <v/>
      </c>
    </row>
    <row r="220" spans="1:24">
      <c r="A220" t="s">
        <v>1041</v>
      </c>
      <c r="B220" t="str">
        <f>INDEX(予約枠報告様式!$73:$73,MATCH(CSVフォーマット!C220,予約枠報告様式!$74:$74,0))</f>
        <v>E</v>
      </c>
      <c r="C220">
        <f t="shared" si="59"/>
        <v>5</v>
      </c>
      <c r="D220">
        <f t="shared" si="45"/>
        <v>48</v>
      </c>
      <c r="E220" s="2" cm="1">
        <f t="array" aca="1" ref="E220" ca="1">INDIRECT(A220&amp;B220&amp;$E$3)</f>
        <v>44775</v>
      </c>
      <c r="F220" t="str" cm="1">
        <f t="array" aca="1" ref="F220" ca="1">IF(INDIRECT(A220&amp;B220&amp;$F$3)="公",参照!$L$2,参照!$L$3)</f>
        <v>医療機関受付</v>
      </c>
      <c r="G220" s="1" t="str" cm="1">
        <f t="array" aca="1" ref="G220" ca="1">IF(E220="","",IF(ISNUMBER(INDIRECT(A220&amp;B220&amp;D220)),431001,""))</f>
        <v/>
      </c>
      <c r="H220" s="1" t="str">
        <f t="shared" ca="1" si="46"/>
        <v/>
      </c>
      <c r="I220" s="1" t="str">
        <f ca="1">IF(G220="","",予約枠報告様式!H$3)</f>
        <v/>
      </c>
      <c r="J220" s="1" t="str">
        <f t="shared" ca="1" si="47"/>
        <v/>
      </c>
      <c r="K220" s="1" t="str">
        <f t="shared" ca="1" si="48"/>
        <v/>
      </c>
      <c r="L220" s="1" t="str">
        <f t="shared" ca="1" si="49"/>
        <v/>
      </c>
      <c r="M220" s="1" t="str">
        <f t="shared" ca="1" si="50"/>
        <v/>
      </c>
      <c r="N220" s="1" t="str" cm="1">
        <f t="array" aca="1" ref="N220" ca="1">IF(G220="","",HOUR(INDIRECT(A220&amp;$N$2&amp;D220)))</f>
        <v/>
      </c>
      <c r="O220" s="1" t="str" cm="1">
        <f t="array" aca="1" ref="O220" ca="1">IF(G220="","",MINUTE(INDIRECT(A220&amp;$N$2&amp;D220)))</f>
        <v/>
      </c>
      <c r="P220" s="1" t="str">
        <f t="shared" ca="1" si="51"/>
        <v/>
      </c>
      <c r="Q220" s="1" t="str">
        <f t="shared" ca="1" si="52"/>
        <v/>
      </c>
      <c r="R220" s="1" t="str" cm="1">
        <f t="array" aca="1" ref="R220" ca="1">IF(G220="","",INDIRECT(A220&amp;B220&amp;D220))</f>
        <v/>
      </c>
      <c r="S220" s="1" t="str">
        <f t="shared" ca="1" si="53"/>
        <v/>
      </c>
      <c r="T220" s="1" t="str">
        <f t="shared" ca="1" si="54"/>
        <v/>
      </c>
      <c r="U220" s="1" t="str">
        <f t="shared" ca="1" si="55"/>
        <v/>
      </c>
      <c r="V220" s="1" t="str">
        <f t="shared" ca="1" si="56"/>
        <v/>
      </c>
      <c r="W220" s="1" t="str">
        <f t="shared" ca="1" si="57"/>
        <v/>
      </c>
      <c r="X220" s="1" t="str">
        <f t="shared" ca="1" si="58"/>
        <v/>
      </c>
    </row>
    <row r="221" spans="1:24">
      <c r="A221" t="s">
        <v>1041</v>
      </c>
      <c r="B221" t="str">
        <f>INDEX(予約枠報告様式!$73:$73,MATCH(CSVフォーマット!C221,予約枠報告様式!$74:$74,0))</f>
        <v>E</v>
      </c>
      <c r="C221">
        <f t="shared" si="59"/>
        <v>5</v>
      </c>
      <c r="D221">
        <f t="shared" si="45"/>
        <v>49</v>
      </c>
      <c r="E221" s="2" cm="1">
        <f t="array" aca="1" ref="E221" ca="1">INDIRECT(A221&amp;B221&amp;$E$3)</f>
        <v>44775</v>
      </c>
      <c r="F221" t="str" cm="1">
        <f t="array" aca="1" ref="F221" ca="1">IF(INDIRECT(A221&amp;B221&amp;$F$3)="公",参照!$L$2,参照!$L$3)</f>
        <v>医療機関受付</v>
      </c>
      <c r="G221" s="1" t="str" cm="1">
        <f t="array" aca="1" ref="G221" ca="1">IF(E221="","",IF(ISNUMBER(INDIRECT(A221&amp;B221&amp;D221)),431001,""))</f>
        <v/>
      </c>
      <c r="H221" s="1" t="str">
        <f t="shared" ca="1" si="46"/>
        <v/>
      </c>
      <c r="I221" s="1" t="str">
        <f ca="1">IF(G221="","",予約枠報告様式!H$3)</f>
        <v/>
      </c>
      <c r="J221" s="1" t="str">
        <f t="shared" ca="1" si="47"/>
        <v/>
      </c>
      <c r="K221" s="1" t="str">
        <f t="shared" ca="1" si="48"/>
        <v/>
      </c>
      <c r="L221" s="1" t="str">
        <f t="shared" ca="1" si="49"/>
        <v/>
      </c>
      <c r="M221" s="1" t="str">
        <f t="shared" ca="1" si="50"/>
        <v/>
      </c>
      <c r="N221" s="1" t="str" cm="1">
        <f t="array" aca="1" ref="N221" ca="1">IF(G221="","",HOUR(INDIRECT(A221&amp;$N$2&amp;D221)))</f>
        <v/>
      </c>
      <c r="O221" s="1" t="str" cm="1">
        <f t="array" aca="1" ref="O221" ca="1">IF(G221="","",MINUTE(INDIRECT(A221&amp;$N$2&amp;D221)))</f>
        <v/>
      </c>
      <c r="P221" s="1" t="str">
        <f t="shared" ca="1" si="51"/>
        <v/>
      </c>
      <c r="Q221" s="1" t="str">
        <f t="shared" ca="1" si="52"/>
        <v/>
      </c>
      <c r="R221" s="1" t="str" cm="1">
        <f t="array" aca="1" ref="R221" ca="1">IF(G221="","",INDIRECT(A221&amp;B221&amp;D221))</f>
        <v/>
      </c>
      <c r="S221" s="1" t="str">
        <f t="shared" ca="1" si="53"/>
        <v/>
      </c>
      <c r="T221" s="1" t="str">
        <f t="shared" ca="1" si="54"/>
        <v/>
      </c>
      <c r="U221" s="1" t="str">
        <f t="shared" ca="1" si="55"/>
        <v/>
      </c>
      <c r="V221" s="1" t="str">
        <f t="shared" ca="1" si="56"/>
        <v/>
      </c>
      <c r="W221" s="1" t="str">
        <f t="shared" ca="1" si="57"/>
        <v/>
      </c>
      <c r="X221" s="1" t="str">
        <f t="shared" ca="1" si="58"/>
        <v/>
      </c>
    </row>
    <row r="222" spans="1:24">
      <c r="A222" t="s">
        <v>1041</v>
      </c>
      <c r="B222" t="str">
        <f>INDEX(予約枠報告様式!$73:$73,MATCH(CSVフォーマット!C222,予約枠報告様式!$74:$74,0))</f>
        <v>E</v>
      </c>
      <c r="C222">
        <f t="shared" si="59"/>
        <v>5</v>
      </c>
      <c r="D222">
        <f t="shared" si="45"/>
        <v>50</v>
      </c>
      <c r="E222" s="2" cm="1">
        <f t="array" aca="1" ref="E222" ca="1">INDIRECT(A222&amp;B222&amp;$E$3)</f>
        <v>44775</v>
      </c>
      <c r="F222" t="str" cm="1">
        <f t="array" aca="1" ref="F222" ca="1">IF(INDIRECT(A222&amp;B222&amp;$F$3)="公",参照!$L$2,参照!$L$3)</f>
        <v>医療機関受付</v>
      </c>
      <c r="G222" s="1" t="str" cm="1">
        <f t="array" aca="1" ref="G222" ca="1">IF(E222="","",IF(ISNUMBER(INDIRECT(A222&amp;B222&amp;D222)),431001,""))</f>
        <v/>
      </c>
      <c r="H222" s="1" t="str">
        <f t="shared" ca="1" si="46"/>
        <v/>
      </c>
      <c r="I222" s="1" t="str">
        <f ca="1">IF(G222="","",予約枠報告様式!H$3)</f>
        <v/>
      </c>
      <c r="J222" s="1" t="str">
        <f t="shared" ca="1" si="47"/>
        <v/>
      </c>
      <c r="K222" s="1" t="str">
        <f t="shared" ca="1" si="48"/>
        <v/>
      </c>
      <c r="L222" s="1" t="str">
        <f t="shared" ca="1" si="49"/>
        <v/>
      </c>
      <c r="M222" s="1" t="str">
        <f t="shared" ca="1" si="50"/>
        <v/>
      </c>
      <c r="N222" s="1" t="str" cm="1">
        <f t="array" aca="1" ref="N222" ca="1">IF(G222="","",HOUR(INDIRECT(A222&amp;$N$2&amp;D222)))</f>
        <v/>
      </c>
      <c r="O222" s="1" t="str" cm="1">
        <f t="array" aca="1" ref="O222" ca="1">IF(G222="","",MINUTE(INDIRECT(A222&amp;$N$2&amp;D222)))</f>
        <v/>
      </c>
      <c r="P222" s="1" t="str">
        <f t="shared" ca="1" si="51"/>
        <v/>
      </c>
      <c r="Q222" s="1" t="str">
        <f t="shared" ca="1" si="52"/>
        <v/>
      </c>
      <c r="R222" s="1" t="str" cm="1">
        <f t="array" aca="1" ref="R222" ca="1">IF(G222="","",INDIRECT(A222&amp;B222&amp;D222))</f>
        <v/>
      </c>
      <c r="S222" s="1" t="str">
        <f t="shared" ca="1" si="53"/>
        <v/>
      </c>
      <c r="T222" s="1" t="str">
        <f t="shared" ca="1" si="54"/>
        <v/>
      </c>
      <c r="U222" s="1" t="str">
        <f t="shared" ca="1" si="55"/>
        <v/>
      </c>
      <c r="V222" s="1" t="str">
        <f t="shared" ca="1" si="56"/>
        <v/>
      </c>
      <c r="W222" s="1" t="str">
        <f t="shared" ca="1" si="57"/>
        <v/>
      </c>
      <c r="X222" s="1" t="str">
        <f t="shared" ca="1" si="58"/>
        <v/>
      </c>
    </row>
    <row r="223" spans="1:24">
      <c r="A223" t="s">
        <v>1041</v>
      </c>
      <c r="B223" t="str">
        <f>INDEX(予約枠報告様式!$73:$73,MATCH(CSVフォーマット!C223,予約枠報告様式!$74:$74,0))</f>
        <v>E</v>
      </c>
      <c r="C223">
        <f t="shared" si="59"/>
        <v>5</v>
      </c>
      <c r="D223">
        <f t="shared" si="45"/>
        <v>51</v>
      </c>
      <c r="E223" s="2" cm="1">
        <f t="array" aca="1" ref="E223" ca="1">INDIRECT(A223&amp;B223&amp;$E$3)</f>
        <v>44775</v>
      </c>
      <c r="F223" t="str" cm="1">
        <f t="array" aca="1" ref="F223" ca="1">IF(INDIRECT(A223&amp;B223&amp;$F$3)="公",参照!$L$2,参照!$L$3)</f>
        <v>医療機関受付</v>
      </c>
      <c r="G223" s="1" t="str" cm="1">
        <f t="array" aca="1" ref="G223" ca="1">IF(E223="","",IF(ISNUMBER(INDIRECT(A223&amp;B223&amp;D223)),431001,""))</f>
        <v/>
      </c>
      <c r="H223" s="1" t="str">
        <f t="shared" ca="1" si="46"/>
        <v/>
      </c>
      <c r="I223" s="1" t="str">
        <f ca="1">IF(G223="","",予約枠報告様式!H$3)</f>
        <v/>
      </c>
      <c r="J223" s="1" t="str">
        <f t="shared" ca="1" si="47"/>
        <v/>
      </c>
      <c r="K223" s="1" t="str">
        <f t="shared" ca="1" si="48"/>
        <v/>
      </c>
      <c r="L223" s="1" t="str">
        <f t="shared" ca="1" si="49"/>
        <v/>
      </c>
      <c r="M223" s="1" t="str">
        <f t="shared" ca="1" si="50"/>
        <v/>
      </c>
      <c r="N223" s="1" t="str" cm="1">
        <f t="array" aca="1" ref="N223" ca="1">IF(G223="","",HOUR(INDIRECT(A223&amp;$N$2&amp;D223)))</f>
        <v/>
      </c>
      <c r="O223" s="1" t="str" cm="1">
        <f t="array" aca="1" ref="O223" ca="1">IF(G223="","",MINUTE(INDIRECT(A223&amp;$N$2&amp;D223)))</f>
        <v/>
      </c>
      <c r="P223" s="1" t="str">
        <f t="shared" ca="1" si="51"/>
        <v/>
      </c>
      <c r="Q223" s="1" t="str">
        <f t="shared" ca="1" si="52"/>
        <v/>
      </c>
      <c r="R223" s="1" t="str" cm="1">
        <f t="array" aca="1" ref="R223" ca="1">IF(G223="","",INDIRECT(A223&amp;B223&amp;D223))</f>
        <v/>
      </c>
      <c r="S223" s="1" t="str">
        <f t="shared" ca="1" si="53"/>
        <v/>
      </c>
      <c r="T223" s="1" t="str">
        <f t="shared" ca="1" si="54"/>
        <v/>
      </c>
      <c r="U223" s="1" t="str">
        <f t="shared" ca="1" si="55"/>
        <v/>
      </c>
      <c r="V223" s="1" t="str">
        <f t="shared" ca="1" si="56"/>
        <v/>
      </c>
      <c r="W223" s="1" t="str">
        <f t="shared" ca="1" si="57"/>
        <v/>
      </c>
      <c r="X223" s="1" t="str">
        <f t="shared" ca="1" si="58"/>
        <v/>
      </c>
    </row>
    <row r="224" spans="1:24">
      <c r="A224" t="s">
        <v>1041</v>
      </c>
      <c r="B224" t="str">
        <f>INDEX(予約枠報告様式!$73:$73,MATCH(CSVフォーマット!C224,予約枠報告様式!$74:$74,0))</f>
        <v>E</v>
      </c>
      <c r="C224">
        <f t="shared" si="59"/>
        <v>5</v>
      </c>
      <c r="D224">
        <f t="shared" si="45"/>
        <v>52</v>
      </c>
      <c r="E224" s="2" cm="1">
        <f t="array" aca="1" ref="E224" ca="1">INDIRECT(A224&amp;B224&amp;$E$3)</f>
        <v>44775</v>
      </c>
      <c r="F224" t="str" cm="1">
        <f t="array" aca="1" ref="F224" ca="1">IF(INDIRECT(A224&amp;B224&amp;$F$3)="公",参照!$L$2,参照!$L$3)</f>
        <v>医療機関受付</v>
      </c>
      <c r="G224" s="1" t="str" cm="1">
        <f t="array" aca="1" ref="G224" ca="1">IF(E224="","",IF(ISNUMBER(INDIRECT(A224&amp;B224&amp;D224)),431001,""))</f>
        <v/>
      </c>
      <c r="H224" s="1" t="str">
        <f t="shared" ca="1" si="46"/>
        <v/>
      </c>
      <c r="I224" s="1" t="str">
        <f ca="1">IF(G224="","",予約枠報告様式!H$3)</f>
        <v/>
      </c>
      <c r="J224" s="1" t="str">
        <f t="shared" ca="1" si="47"/>
        <v/>
      </c>
      <c r="K224" s="1" t="str">
        <f t="shared" ca="1" si="48"/>
        <v/>
      </c>
      <c r="L224" s="1" t="str">
        <f t="shared" ca="1" si="49"/>
        <v/>
      </c>
      <c r="M224" s="1" t="str">
        <f t="shared" ca="1" si="50"/>
        <v/>
      </c>
      <c r="N224" s="1" t="str" cm="1">
        <f t="array" aca="1" ref="N224" ca="1">IF(G224="","",HOUR(INDIRECT(A224&amp;$N$2&amp;D224)))</f>
        <v/>
      </c>
      <c r="O224" s="1" t="str" cm="1">
        <f t="array" aca="1" ref="O224" ca="1">IF(G224="","",MINUTE(INDIRECT(A224&amp;$N$2&amp;D224)))</f>
        <v/>
      </c>
      <c r="P224" s="1" t="str">
        <f t="shared" ca="1" si="51"/>
        <v/>
      </c>
      <c r="Q224" s="1" t="str">
        <f t="shared" ca="1" si="52"/>
        <v/>
      </c>
      <c r="R224" s="1" t="str" cm="1">
        <f t="array" aca="1" ref="R224" ca="1">IF(G224="","",INDIRECT(A224&amp;B224&amp;D224))</f>
        <v/>
      </c>
      <c r="S224" s="1" t="str">
        <f t="shared" ca="1" si="53"/>
        <v/>
      </c>
      <c r="T224" s="1" t="str">
        <f t="shared" ca="1" si="54"/>
        <v/>
      </c>
      <c r="U224" s="1" t="str">
        <f t="shared" ca="1" si="55"/>
        <v/>
      </c>
      <c r="V224" s="1" t="str">
        <f t="shared" ca="1" si="56"/>
        <v/>
      </c>
      <c r="W224" s="1" t="str">
        <f t="shared" ca="1" si="57"/>
        <v/>
      </c>
      <c r="X224" s="1" t="str">
        <f t="shared" ca="1" si="58"/>
        <v/>
      </c>
    </row>
    <row r="225" spans="1:24">
      <c r="A225" t="s">
        <v>1041</v>
      </c>
      <c r="B225" t="str">
        <f>INDEX(予約枠報告様式!$73:$73,MATCH(CSVフォーマット!C225,予約枠報告様式!$74:$74,0))</f>
        <v>E</v>
      </c>
      <c r="C225">
        <f t="shared" si="59"/>
        <v>5</v>
      </c>
      <c r="D225">
        <f t="shared" si="45"/>
        <v>53</v>
      </c>
      <c r="E225" s="2" cm="1">
        <f t="array" aca="1" ref="E225" ca="1">INDIRECT(A225&amp;B225&amp;$E$3)</f>
        <v>44775</v>
      </c>
      <c r="F225" t="str" cm="1">
        <f t="array" aca="1" ref="F225" ca="1">IF(INDIRECT(A225&amp;B225&amp;$F$3)="公",参照!$L$2,参照!$L$3)</f>
        <v>医療機関受付</v>
      </c>
      <c r="G225" s="1" t="str" cm="1">
        <f t="array" aca="1" ref="G225" ca="1">IF(E225="","",IF(ISNUMBER(INDIRECT(A225&amp;B225&amp;D225)),431001,""))</f>
        <v/>
      </c>
      <c r="H225" s="1" t="str">
        <f t="shared" ca="1" si="46"/>
        <v/>
      </c>
      <c r="I225" s="1" t="str">
        <f ca="1">IF(G225="","",予約枠報告様式!H$3)</f>
        <v/>
      </c>
      <c r="J225" s="1" t="str">
        <f t="shared" ca="1" si="47"/>
        <v/>
      </c>
      <c r="K225" s="1" t="str">
        <f t="shared" ca="1" si="48"/>
        <v/>
      </c>
      <c r="L225" s="1" t="str">
        <f t="shared" ca="1" si="49"/>
        <v/>
      </c>
      <c r="M225" s="1" t="str">
        <f t="shared" ca="1" si="50"/>
        <v/>
      </c>
      <c r="N225" s="1" t="str" cm="1">
        <f t="array" aca="1" ref="N225" ca="1">IF(G225="","",HOUR(INDIRECT(A225&amp;$N$2&amp;D225)))</f>
        <v/>
      </c>
      <c r="O225" s="1" t="str" cm="1">
        <f t="array" aca="1" ref="O225" ca="1">IF(G225="","",MINUTE(INDIRECT(A225&amp;$N$2&amp;D225)))</f>
        <v/>
      </c>
      <c r="P225" s="1" t="str">
        <f t="shared" ca="1" si="51"/>
        <v/>
      </c>
      <c r="Q225" s="1" t="str">
        <f t="shared" ca="1" si="52"/>
        <v/>
      </c>
      <c r="R225" s="1" t="str" cm="1">
        <f t="array" aca="1" ref="R225" ca="1">IF(G225="","",INDIRECT(A225&amp;B225&amp;D225))</f>
        <v/>
      </c>
      <c r="S225" s="1" t="str">
        <f t="shared" ca="1" si="53"/>
        <v/>
      </c>
      <c r="T225" s="1" t="str">
        <f t="shared" ca="1" si="54"/>
        <v/>
      </c>
      <c r="U225" s="1" t="str">
        <f t="shared" ca="1" si="55"/>
        <v/>
      </c>
      <c r="V225" s="1" t="str">
        <f t="shared" ca="1" si="56"/>
        <v/>
      </c>
      <c r="W225" s="1" t="str">
        <f t="shared" ca="1" si="57"/>
        <v/>
      </c>
      <c r="X225" s="1" t="str">
        <f t="shared" ca="1" si="58"/>
        <v/>
      </c>
    </row>
    <row r="226" spans="1:24">
      <c r="A226" t="s">
        <v>1041</v>
      </c>
      <c r="B226" t="str">
        <f>INDEX(予約枠報告様式!$73:$73,MATCH(CSVフォーマット!C226,予約枠報告様式!$74:$74,0))</f>
        <v>E</v>
      </c>
      <c r="C226">
        <f t="shared" si="59"/>
        <v>5</v>
      </c>
      <c r="D226">
        <f t="shared" si="45"/>
        <v>54</v>
      </c>
      <c r="E226" s="2" cm="1">
        <f t="array" aca="1" ref="E226" ca="1">INDIRECT(A226&amp;B226&amp;$E$3)</f>
        <v>44775</v>
      </c>
      <c r="F226" t="str" cm="1">
        <f t="array" aca="1" ref="F226" ca="1">IF(INDIRECT(A226&amp;B226&amp;$F$3)="公",参照!$L$2,参照!$L$3)</f>
        <v>医療機関受付</v>
      </c>
      <c r="G226" s="1" t="str" cm="1">
        <f t="array" aca="1" ref="G226" ca="1">IF(E226="","",IF(ISNUMBER(INDIRECT(A226&amp;B226&amp;D226)),431001,""))</f>
        <v/>
      </c>
      <c r="H226" s="1" t="str">
        <f t="shared" ca="1" si="46"/>
        <v/>
      </c>
      <c r="I226" s="1" t="str">
        <f ca="1">IF(G226="","",予約枠報告様式!H$3)</f>
        <v/>
      </c>
      <c r="J226" s="1" t="str">
        <f t="shared" ca="1" si="47"/>
        <v/>
      </c>
      <c r="K226" s="1" t="str">
        <f t="shared" ca="1" si="48"/>
        <v/>
      </c>
      <c r="L226" s="1" t="str">
        <f t="shared" ca="1" si="49"/>
        <v/>
      </c>
      <c r="M226" s="1" t="str">
        <f t="shared" ca="1" si="50"/>
        <v/>
      </c>
      <c r="N226" s="1" t="str" cm="1">
        <f t="array" aca="1" ref="N226" ca="1">IF(G226="","",HOUR(INDIRECT(A226&amp;$N$2&amp;D226)))</f>
        <v/>
      </c>
      <c r="O226" s="1" t="str" cm="1">
        <f t="array" aca="1" ref="O226" ca="1">IF(G226="","",MINUTE(INDIRECT(A226&amp;$N$2&amp;D226)))</f>
        <v/>
      </c>
      <c r="P226" s="1" t="str">
        <f t="shared" ca="1" si="51"/>
        <v/>
      </c>
      <c r="Q226" s="1" t="str">
        <f t="shared" ca="1" si="52"/>
        <v/>
      </c>
      <c r="R226" s="1" t="str" cm="1">
        <f t="array" aca="1" ref="R226" ca="1">IF(G226="","",INDIRECT(A226&amp;B226&amp;D226))</f>
        <v/>
      </c>
      <c r="S226" s="1" t="str">
        <f t="shared" ca="1" si="53"/>
        <v/>
      </c>
      <c r="T226" s="1" t="str">
        <f t="shared" ca="1" si="54"/>
        <v/>
      </c>
      <c r="U226" s="1" t="str">
        <f t="shared" ca="1" si="55"/>
        <v/>
      </c>
      <c r="V226" s="1" t="str">
        <f t="shared" ca="1" si="56"/>
        <v/>
      </c>
      <c r="W226" s="1" t="str">
        <f t="shared" ca="1" si="57"/>
        <v/>
      </c>
      <c r="X226" s="1" t="str">
        <f t="shared" ca="1" si="58"/>
        <v/>
      </c>
    </row>
    <row r="227" spans="1:24">
      <c r="A227" t="s">
        <v>1041</v>
      </c>
      <c r="B227" t="str">
        <f>INDEX(予約枠報告様式!$73:$73,MATCH(CSVフォーマット!C227,予約枠報告様式!$74:$74,0))</f>
        <v>E</v>
      </c>
      <c r="C227">
        <f t="shared" si="59"/>
        <v>5</v>
      </c>
      <c r="D227">
        <f t="shared" si="45"/>
        <v>55</v>
      </c>
      <c r="E227" s="2" cm="1">
        <f t="array" aca="1" ref="E227" ca="1">INDIRECT(A227&amp;B227&amp;$E$3)</f>
        <v>44775</v>
      </c>
      <c r="F227" t="str" cm="1">
        <f t="array" aca="1" ref="F227" ca="1">IF(INDIRECT(A227&amp;B227&amp;$F$3)="公",参照!$L$2,参照!$L$3)</f>
        <v>医療機関受付</v>
      </c>
      <c r="G227" s="1" t="str" cm="1">
        <f t="array" aca="1" ref="G227" ca="1">IF(E227="","",IF(ISNUMBER(INDIRECT(A227&amp;B227&amp;D227)),431001,""))</f>
        <v/>
      </c>
      <c r="H227" s="1" t="str">
        <f t="shared" ca="1" si="46"/>
        <v/>
      </c>
      <c r="I227" s="1" t="str">
        <f ca="1">IF(G227="","",予約枠報告様式!H$3)</f>
        <v/>
      </c>
      <c r="J227" s="1" t="str">
        <f t="shared" ca="1" si="47"/>
        <v/>
      </c>
      <c r="K227" s="1" t="str">
        <f t="shared" ca="1" si="48"/>
        <v/>
      </c>
      <c r="L227" s="1" t="str">
        <f t="shared" ca="1" si="49"/>
        <v/>
      </c>
      <c r="M227" s="1" t="str">
        <f t="shared" ca="1" si="50"/>
        <v/>
      </c>
      <c r="N227" s="1" t="str" cm="1">
        <f t="array" aca="1" ref="N227" ca="1">IF(G227="","",HOUR(INDIRECT(A227&amp;$N$2&amp;D227)))</f>
        <v/>
      </c>
      <c r="O227" s="1" t="str" cm="1">
        <f t="array" aca="1" ref="O227" ca="1">IF(G227="","",MINUTE(INDIRECT(A227&amp;$N$2&amp;D227)))</f>
        <v/>
      </c>
      <c r="P227" s="1" t="str">
        <f t="shared" ca="1" si="51"/>
        <v/>
      </c>
      <c r="Q227" s="1" t="str">
        <f t="shared" ca="1" si="52"/>
        <v/>
      </c>
      <c r="R227" s="1" t="str" cm="1">
        <f t="array" aca="1" ref="R227" ca="1">IF(G227="","",INDIRECT(A227&amp;B227&amp;D227))</f>
        <v/>
      </c>
      <c r="S227" s="1" t="str">
        <f t="shared" ca="1" si="53"/>
        <v/>
      </c>
      <c r="T227" s="1" t="str">
        <f t="shared" ca="1" si="54"/>
        <v/>
      </c>
      <c r="U227" s="1" t="str">
        <f t="shared" ca="1" si="55"/>
        <v/>
      </c>
      <c r="V227" s="1" t="str">
        <f t="shared" ca="1" si="56"/>
        <v/>
      </c>
      <c r="W227" s="1" t="str">
        <f t="shared" ca="1" si="57"/>
        <v/>
      </c>
      <c r="X227" s="1" t="str">
        <f t="shared" ca="1" si="58"/>
        <v/>
      </c>
    </row>
    <row r="228" spans="1:24">
      <c r="A228" t="s">
        <v>1041</v>
      </c>
      <c r="B228" t="str">
        <f>INDEX(予約枠報告様式!$73:$73,MATCH(CSVフォーマット!C228,予約枠報告様式!$74:$74,0))</f>
        <v>E</v>
      </c>
      <c r="C228">
        <f t="shared" si="59"/>
        <v>5</v>
      </c>
      <c r="D228">
        <f t="shared" si="45"/>
        <v>56</v>
      </c>
      <c r="E228" s="2" cm="1">
        <f t="array" aca="1" ref="E228" ca="1">INDIRECT(A228&amp;B228&amp;$E$3)</f>
        <v>44775</v>
      </c>
      <c r="F228" t="str" cm="1">
        <f t="array" aca="1" ref="F228" ca="1">IF(INDIRECT(A228&amp;B228&amp;$F$3)="公",参照!$L$2,参照!$L$3)</f>
        <v>医療機関受付</v>
      </c>
      <c r="G228" s="1" t="str" cm="1">
        <f t="array" aca="1" ref="G228" ca="1">IF(E228="","",IF(ISNUMBER(INDIRECT(A228&amp;B228&amp;D228)),431001,""))</f>
        <v/>
      </c>
      <c r="H228" s="1" t="str">
        <f t="shared" ca="1" si="46"/>
        <v/>
      </c>
      <c r="I228" s="1" t="str">
        <f ca="1">IF(G228="","",予約枠報告様式!H$3)</f>
        <v/>
      </c>
      <c r="J228" s="1" t="str">
        <f t="shared" ca="1" si="47"/>
        <v/>
      </c>
      <c r="K228" s="1" t="str">
        <f t="shared" ca="1" si="48"/>
        <v/>
      </c>
      <c r="L228" s="1" t="str">
        <f t="shared" ca="1" si="49"/>
        <v/>
      </c>
      <c r="M228" s="1" t="str">
        <f t="shared" ca="1" si="50"/>
        <v/>
      </c>
      <c r="N228" s="1" t="str" cm="1">
        <f t="array" aca="1" ref="N228" ca="1">IF(G228="","",HOUR(INDIRECT(A228&amp;$N$2&amp;D228)))</f>
        <v/>
      </c>
      <c r="O228" s="1" t="str" cm="1">
        <f t="array" aca="1" ref="O228" ca="1">IF(G228="","",MINUTE(INDIRECT(A228&amp;$N$2&amp;D228)))</f>
        <v/>
      </c>
      <c r="P228" s="1" t="str">
        <f t="shared" ca="1" si="51"/>
        <v/>
      </c>
      <c r="Q228" s="1" t="str">
        <f t="shared" ca="1" si="52"/>
        <v/>
      </c>
      <c r="R228" s="1" t="str" cm="1">
        <f t="array" aca="1" ref="R228" ca="1">IF(G228="","",INDIRECT(A228&amp;B228&amp;D228))</f>
        <v/>
      </c>
      <c r="S228" s="1" t="str">
        <f t="shared" ca="1" si="53"/>
        <v/>
      </c>
      <c r="T228" s="1" t="str">
        <f t="shared" ca="1" si="54"/>
        <v/>
      </c>
      <c r="U228" s="1" t="str">
        <f t="shared" ca="1" si="55"/>
        <v/>
      </c>
      <c r="V228" s="1" t="str">
        <f t="shared" ca="1" si="56"/>
        <v/>
      </c>
      <c r="W228" s="1" t="str">
        <f t="shared" ca="1" si="57"/>
        <v/>
      </c>
      <c r="X228" s="1" t="str">
        <f t="shared" ca="1" si="58"/>
        <v/>
      </c>
    </row>
    <row r="229" spans="1:24">
      <c r="A229" t="s">
        <v>1041</v>
      </c>
      <c r="B229" t="str">
        <f>INDEX(予約枠報告様式!$73:$73,MATCH(CSVフォーマット!C229,予約枠報告様式!$74:$74,0))</f>
        <v>E</v>
      </c>
      <c r="C229">
        <f t="shared" si="59"/>
        <v>5</v>
      </c>
      <c r="D229">
        <f t="shared" si="45"/>
        <v>57</v>
      </c>
      <c r="E229" s="2" cm="1">
        <f t="array" aca="1" ref="E229" ca="1">INDIRECT(A229&amp;B229&amp;$E$3)</f>
        <v>44775</v>
      </c>
      <c r="F229" t="str" cm="1">
        <f t="array" aca="1" ref="F229" ca="1">IF(INDIRECT(A229&amp;B229&amp;$F$3)="公",参照!$L$2,参照!$L$3)</f>
        <v>医療機関受付</v>
      </c>
      <c r="G229" s="1" t="str" cm="1">
        <f t="array" aca="1" ref="G229" ca="1">IF(E229="","",IF(ISNUMBER(INDIRECT(A229&amp;B229&amp;D229)),431001,""))</f>
        <v/>
      </c>
      <c r="H229" s="1" t="str">
        <f t="shared" ca="1" si="46"/>
        <v/>
      </c>
      <c r="I229" s="1" t="str">
        <f ca="1">IF(G229="","",予約枠報告様式!H$3)</f>
        <v/>
      </c>
      <c r="J229" s="1" t="str">
        <f t="shared" ca="1" si="47"/>
        <v/>
      </c>
      <c r="K229" s="1" t="str">
        <f t="shared" ca="1" si="48"/>
        <v/>
      </c>
      <c r="L229" s="1" t="str">
        <f t="shared" ca="1" si="49"/>
        <v/>
      </c>
      <c r="M229" s="1" t="str">
        <f t="shared" ca="1" si="50"/>
        <v/>
      </c>
      <c r="N229" s="1" t="str" cm="1">
        <f t="array" aca="1" ref="N229" ca="1">IF(G229="","",HOUR(INDIRECT(A229&amp;$N$2&amp;D229)))</f>
        <v/>
      </c>
      <c r="O229" s="1" t="str" cm="1">
        <f t="array" aca="1" ref="O229" ca="1">IF(G229="","",MINUTE(INDIRECT(A229&amp;$N$2&amp;D229)))</f>
        <v/>
      </c>
      <c r="P229" s="1" t="str">
        <f t="shared" ca="1" si="51"/>
        <v/>
      </c>
      <c r="Q229" s="1" t="str">
        <f t="shared" ca="1" si="52"/>
        <v/>
      </c>
      <c r="R229" s="1" t="str" cm="1">
        <f t="array" aca="1" ref="R229" ca="1">IF(G229="","",INDIRECT(A229&amp;B229&amp;D229))</f>
        <v/>
      </c>
      <c r="S229" s="1" t="str">
        <f t="shared" ca="1" si="53"/>
        <v/>
      </c>
      <c r="T229" s="1" t="str">
        <f t="shared" ca="1" si="54"/>
        <v/>
      </c>
      <c r="U229" s="1" t="str">
        <f t="shared" ca="1" si="55"/>
        <v/>
      </c>
      <c r="V229" s="1" t="str">
        <f t="shared" ca="1" si="56"/>
        <v/>
      </c>
      <c r="W229" s="1" t="str">
        <f t="shared" ca="1" si="57"/>
        <v/>
      </c>
      <c r="X229" s="1" t="str">
        <f t="shared" ca="1" si="58"/>
        <v/>
      </c>
    </row>
    <row r="230" spans="1:24">
      <c r="A230" t="s">
        <v>1041</v>
      </c>
      <c r="B230" t="str">
        <f>INDEX(予約枠報告様式!$73:$73,MATCH(CSVフォーマット!C230,予約枠報告様式!$74:$74,0))</f>
        <v>E</v>
      </c>
      <c r="C230">
        <f t="shared" si="59"/>
        <v>5</v>
      </c>
      <c r="D230">
        <f t="shared" si="45"/>
        <v>58</v>
      </c>
      <c r="E230" s="2" cm="1">
        <f t="array" aca="1" ref="E230" ca="1">INDIRECT(A230&amp;B230&amp;$E$3)</f>
        <v>44775</v>
      </c>
      <c r="F230" t="str" cm="1">
        <f t="array" aca="1" ref="F230" ca="1">IF(INDIRECT(A230&amp;B230&amp;$F$3)="公",参照!$L$2,参照!$L$3)</f>
        <v>医療機関受付</v>
      </c>
      <c r="G230" s="1" t="str" cm="1">
        <f t="array" aca="1" ref="G230" ca="1">IF(E230="","",IF(ISNUMBER(INDIRECT(A230&amp;B230&amp;D230)),431001,""))</f>
        <v/>
      </c>
      <c r="H230" s="1" t="str">
        <f t="shared" ca="1" si="46"/>
        <v/>
      </c>
      <c r="I230" s="1" t="str">
        <f ca="1">IF(G230="","",予約枠報告様式!H$3)</f>
        <v/>
      </c>
      <c r="J230" s="1" t="str">
        <f t="shared" ca="1" si="47"/>
        <v/>
      </c>
      <c r="K230" s="1" t="str">
        <f t="shared" ca="1" si="48"/>
        <v/>
      </c>
      <c r="L230" s="1" t="str">
        <f t="shared" ca="1" si="49"/>
        <v/>
      </c>
      <c r="M230" s="1" t="str">
        <f t="shared" ca="1" si="50"/>
        <v/>
      </c>
      <c r="N230" s="1" t="str" cm="1">
        <f t="array" aca="1" ref="N230" ca="1">IF(G230="","",HOUR(INDIRECT(A230&amp;$N$2&amp;D230)))</f>
        <v/>
      </c>
      <c r="O230" s="1" t="str" cm="1">
        <f t="array" aca="1" ref="O230" ca="1">IF(G230="","",MINUTE(INDIRECT(A230&amp;$N$2&amp;D230)))</f>
        <v/>
      </c>
      <c r="P230" s="1" t="str">
        <f t="shared" ca="1" si="51"/>
        <v/>
      </c>
      <c r="Q230" s="1" t="str">
        <f t="shared" ca="1" si="52"/>
        <v/>
      </c>
      <c r="R230" s="1" t="str" cm="1">
        <f t="array" aca="1" ref="R230" ca="1">IF(G230="","",INDIRECT(A230&amp;B230&amp;D230))</f>
        <v/>
      </c>
      <c r="S230" s="1" t="str">
        <f t="shared" ca="1" si="53"/>
        <v/>
      </c>
      <c r="T230" s="1" t="str">
        <f t="shared" ca="1" si="54"/>
        <v/>
      </c>
      <c r="U230" s="1" t="str">
        <f t="shared" ca="1" si="55"/>
        <v/>
      </c>
      <c r="V230" s="1" t="str">
        <f t="shared" ca="1" si="56"/>
        <v/>
      </c>
      <c r="W230" s="1" t="str">
        <f t="shared" ca="1" si="57"/>
        <v/>
      </c>
      <c r="X230" s="1" t="str">
        <f t="shared" ca="1" si="58"/>
        <v/>
      </c>
    </row>
    <row r="231" spans="1:24">
      <c r="A231" t="s">
        <v>1041</v>
      </c>
      <c r="B231" t="str">
        <f>INDEX(予約枠報告様式!$73:$73,MATCH(CSVフォーマット!C231,予約枠報告様式!$74:$74,0))</f>
        <v>E</v>
      </c>
      <c r="C231">
        <f t="shared" si="59"/>
        <v>5</v>
      </c>
      <c r="D231">
        <f t="shared" si="45"/>
        <v>59</v>
      </c>
      <c r="E231" s="2" cm="1">
        <f t="array" aca="1" ref="E231" ca="1">INDIRECT(A231&amp;B231&amp;$E$3)</f>
        <v>44775</v>
      </c>
      <c r="F231" t="str" cm="1">
        <f t="array" aca="1" ref="F231" ca="1">IF(INDIRECT(A231&amp;B231&amp;$F$3)="公",参照!$L$2,参照!$L$3)</f>
        <v>医療機関受付</v>
      </c>
      <c r="G231" s="1" t="str" cm="1">
        <f t="array" aca="1" ref="G231" ca="1">IF(E231="","",IF(ISNUMBER(INDIRECT(A231&amp;B231&amp;D231)),431001,""))</f>
        <v/>
      </c>
      <c r="H231" s="1" t="str">
        <f t="shared" ca="1" si="46"/>
        <v/>
      </c>
      <c r="I231" s="1" t="str">
        <f ca="1">IF(G231="","",予約枠報告様式!H$3)</f>
        <v/>
      </c>
      <c r="J231" s="1" t="str">
        <f t="shared" ca="1" si="47"/>
        <v/>
      </c>
      <c r="K231" s="1" t="str">
        <f t="shared" ca="1" si="48"/>
        <v/>
      </c>
      <c r="L231" s="1" t="str">
        <f t="shared" ca="1" si="49"/>
        <v/>
      </c>
      <c r="M231" s="1" t="str">
        <f t="shared" ca="1" si="50"/>
        <v/>
      </c>
      <c r="N231" s="1" t="str" cm="1">
        <f t="array" aca="1" ref="N231" ca="1">IF(G231="","",HOUR(INDIRECT(A231&amp;$N$2&amp;D231)))</f>
        <v/>
      </c>
      <c r="O231" s="1" t="str" cm="1">
        <f t="array" aca="1" ref="O231" ca="1">IF(G231="","",MINUTE(INDIRECT(A231&amp;$N$2&amp;D231)))</f>
        <v/>
      </c>
      <c r="P231" s="1" t="str">
        <f t="shared" ca="1" si="51"/>
        <v/>
      </c>
      <c r="Q231" s="1" t="str">
        <f t="shared" ca="1" si="52"/>
        <v/>
      </c>
      <c r="R231" s="1" t="str" cm="1">
        <f t="array" aca="1" ref="R231" ca="1">IF(G231="","",INDIRECT(A231&amp;B231&amp;D231))</f>
        <v/>
      </c>
      <c r="S231" s="1" t="str">
        <f t="shared" ca="1" si="53"/>
        <v/>
      </c>
      <c r="T231" s="1" t="str">
        <f t="shared" ca="1" si="54"/>
        <v/>
      </c>
      <c r="U231" s="1" t="str">
        <f t="shared" ca="1" si="55"/>
        <v/>
      </c>
      <c r="V231" s="1" t="str">
        <f t="shared" ca="1" si="56"/>
        <v/>
      </c>
      <c r="W231" s="1" t="str">
        <f t="shared" ca="1" si="57"/>
        <v/>
      </c>
      <c r="X231" s="1" t="str">
        <f t="shared" ca="1" si="58"/>
        <v/>
      </c>
    </row>
    <row r="232" spans="1:24">
      <c r="A232" t="s">
        <v>1041</v>
      </c>
      <c r="B232" t="str">
        <f>INDEX(予約枠報告様式!$73:$73,MATCH(CSVフォーマット!C232,予約枠報告様式!$74:$74,0))</f>
        <v>E</v>
      </c>
      <c r="C232">
        <f t="shared" si="59"/>
        <v>5</v>
      </c>
      <c r="D232">
        <f t="shared" si="45"/>
        <v>60</v>
      </c>
      <c r="E232" s="2" cm="1">
        <f t="array" aca="1" ref="E232" ca="1">INDIRECT(A232&amp;B232&amp;$E$3)</f>
        <v>44775</v>
      </c>
      <c r="F232" t="str" cm="1">
        <f t="array" aca="1" ref="F232" ca="1">IF(INDIRECT(A232&amp;B232&amp;$F$3)="公",参照!$L$2,参照!$L$3)</f>
        <v>医療機関受付</v>
      </c>
      <c r="G232" s="1" t="str" cm="1">
        <f t="array" aca="1" ref="G232" ca="1">IF(E232="","",IF(ISNUMBER(INDIRECT(A232&amp;B232&amp;D232)),431001,""))</f>
        <v/>
      </c>
      <c r="H232" s="1" t="str">
        <f t="shared" ca="1" si="46"/>
        <v/>
      </c>
      <c r="I232" s="1" t="str">
        <f ca="1">IF(G232="","",予約枠報告様式!H$3)</f>
        <v/>
      </c>
      <c r="J232" s="1" t="str">
        <f t="shared" ca="1" si="47"/>
        <v/>
      </c>
      <c r="K232" s="1" t="str">
        <f t="shared" ca="1" si="48"/>
        <v/>
      </c>
      <c r="L232" s="1" t="str">
        <f t="shared" ca="1" si="49"/>
        <v/>
      </c>
      <c r="M232" s="1" t="str">
        <f t="shared" ca="1" si="50"/>
        <v/>
      </c>
      <c r="N232" s="1" t="str" cm="1">
        <f t="array" aca="1" ref="N232" ca="1">IF(G232="","",HOUR(INDIRECT(A232&amp;$N$2&amp;D232)))</f>
        <v/>
      </c>
      <c r="O232" s="1" t="str" cm="1">
        <f t="array" aca="1" ref="O232" ca="1">IF(G232="","",MINUTE(INDIRECT(A232&amp;$N$2&amp;D232)))</f>
        <v/>
      </c>
      <c r="P232" s="1" t="str">
        <f t="shared" ca="1" si="51"/>
        <v/>
      </c>
      <c r="Q232" s="1" t="str">
        <f t="shared" ca="1" si="52"/>
        <v/>
      </c>
      <c r="R232" s="1" t="str" cm="1">
        <f t="array" aca="1" ref="R232" ca="1">IF(G232="","",INDIRECT(A232&amp;B232&amp;D232))</f>
        <v/>
      </c>
      <c r="S232" s="1" t="str">
        <f t="shared" ca="1" si="53"/>
        <v/>
      </c>
      <c r="T232" s="1" t="str">
        <f t="shared" ca="1" si="54"/>
        <v/>
      </c>
      <c r="U232" s="1" t="str">
        <f t="shared" ca="1" si="55"/>
        <v/>
      </c>
      <c r="V232" s="1" t="str">
        <f t="shared" ca="1" si="56"/>
        <v/>
      </c>
      <c r="W232" s="1" t="str">
        <f t="shared" ca="1" si="57"/>
        <v/>
      </c>
      <c r="X232" s="1" t="str">
        <f t="shared" ca="1" si="58"/>
        <v/>
      </c>
    </row>
    <row r="233" spans="1:24">
      <c r="A233" t="s">
        <v>1041</v>
      </c>
      <c r="B233" t="str">
        <f>INDEX(予約枠報告様式!$73:$73,MATCH(CSVフォーマット!C233,予約枠報告様式!$74:$74,0))</f>
        <v>E</v>
      </c>
      <c r="C233">
        <f t="shared" si="59"/>
        <v>5</v>
      </c>
      <c r="D233">
        <f t="shared" si="45"/>
        <v>61</v>
      </c>
      <c r="E233" s="2" cm="1">
        <f t="array" aca="1" ref="E233" ca="1">INDIRECT(A233&amp;B233&amp;$E$3)</f>
        <v>44775</v>
      </c>
      <c r="F233" t="str" cm="1">
        <f t="array" aca="1" ref="F233" ca="1">IF(INDIRECT(A233&amp;B233&amp;$F$3)="公",参照!$L$2,参照!$L$3)</f>
        <v>医療機関受付</v>
      </c>
      <c r="G233" s="1" t="str" cm="1">
        <f t="array" aca="1" ref="G233" ca="1">IF(E233="","",IF(ISNUMBER(INDIRECT(A233&amp;B233&amp;D233)),431001,""))</f>
        <v/>
      </c>
      <c r="H233" s="1" t="str">
        <f t="shared" ca="1" si="46"/>
        <v/>
      </c>
      <c r="I233" s="1" t="str">
        <f ca="1">IF(G233="","",予約枠報告様式!H$3)</f>
        <v/>
      </c>
      <c r="J233" s="1" t="str">
        <f t="shared" ca="1" si="47"/>
        <v/>
      </c>
      <c r="K233" s="1" t="str">
        <f t="shared" ca="1" si="48"/>
        <v/>
      </c>
      <c r="L233" s="1" t="str">
        <f t="shared" ca="1" si="49"/>
        <v/>
      </c>
      <c r="M233" s="1" t="str">
        <f t="shared" ca="1" si="50"/>
        <v/>
      </c>
      <c r="N233" s="1" t="str" cm="1">
        <f t="array" aca="1" ref="N233" ca="1">IF(G233="","",HOUR(INDIRECT(A233&amp;$N$2&amp;D233)))</f>
        <v/>
      </c>
      <c r="O233" s="1" t="str" cm="1">
        <f t="array" aca="1" ref="O233" ca="1">IF(G233="","",MINUTE(INDIRECT(A233&amp;$N$2&amp;D233)))</f>
        <v/>
      </c>
      <c r="P233" s="1" t="str">
        <f t="shared" ca="1" si="51"/>
        <v/>
      </c>
      <c r="Q233" s="1" t="str">
        <f t="shared" ca="1" si="52"/>
        <v/>
      </c>
      <c r="R233" s="1" t="str" cm="1">
        <f t="array" aca="1" ref="R233" ca="1">IF(G233="","",INDIRECT(A233&amp;B233&amp;D233))</f>
        <v/>
      </c>
      <c r="S233" s="1" t="str">
        <f t="shared" ca="1" si="53"/>
        <v/>
      </c>
      <c r="T233" s="1" t="str">
        <f t="shared" ca="1" si="54"/>
        <v/>
      </c>
      <c r="U233" s="1" t="str">
        <f t="shared" ca="1" si="55"/>
        <v/>
      </c>
      <c r="V233" s="1" t="str">
        <f t="shared" ca="1" si="56"/>
        <v/>
      </c>
      <c r="W233" s="1" t="str">
        <f t="shared" ca="1" si="57"/>
        <v/>
      </c>
      <c r="X233" s="1" t="str">
        <f t="shared" ca="1" si="58"/>
        <v/>
      </c>
    </row>
    <row r="234" spans="1:24">
      <c r="A234" t="s">
        <v>1041</v>
      </c>
      <c r="B234" t="str">
        <f>INDEX(予約枠報告様式!$73:$73,MATCH(CSVフォーマット!C234,予約枠報告様式!$74:$74,0))</f>
        <v>E</v>
      </c>
      <c r="C234">
        <f t="shared" si="59"/>
        <v>5</v>
      </c>
      <c r="D234">
        <f t="shared" si="45"/>
        <v>62</v>
      </c>
      <c r="E234" s="2" cm="1">
        <f t="array" aca="1" ref="E234" ca="1">INDIRECT(A234&amp;B234&amp;$E$3)</f>
        <v>44775</v>
      </c>
      <c r="F234" t="str" cm="1">
        <f t="array" aca="1" ref="F234" ca="1">IF(INDIRECT(A234&amp;B234&amp;$F$3)="公",参照!$L$2,参照!$L$3)</f>
        <v>医療機関受付</v>
      </c>
      <c r="G234" s="1" t="str" cm="1">
        <f t="array" aca="1" ref="G234" ca="1">IF(E234="","",IF(ISNUMBER(INDIRECT(A234&amp;B234&amp;D234)),431001,""))</f>
        <v/>
      </c>
      <c r="H234" s="1" t="str">
        <f t="shared" ca="1" si="46"/>
        <v/>
      </c>
      <c r="I234" s="1" t="str">
        <f ca="1">IF(G234="","",予約枠報告様式!H$3)</f>
        <v/>
      </c>
      <c r="J234" s="1" t="str">
        <f t="shared" ca="1" si="47"/>
        <v/>
      </c>
      <c r="K234" s="1" t="str">
        <f t="shared" ca="1" si="48"/>
        <v/>
      </c>
      <c r="L234" s="1" t="str">
        <f t="shared" ca="1" si="49"/>
        <v/>
      </c>
      <c r="M234" s="1" t="str">
        <f t="shared" ca="1" si="50"/>
        <v/>
      </c>
      <c r="N234" s="1" t="str" cm="1">
        <f t="array" aca="1" ref="N234" ca="1">IF(G234="","",HOUR(INDIRECT(A234&amp;$N$2&amp;D234)))</f>
        <v/>
      </c>
      <c r="O234" s="1" t="str" cm="1">
        <f t="array" aca="1" ref="O234" ca="1">IF(G234="","",MINUTE(INDIRECT(A234&amp;$N$2&amp;D234)))</f>
        <v/>
      </c>
      <c r="P234" s="1" t="str">
        <f t="shared" ca="1" si="51"/>
        <v/>
      </c>
      <c r="Q234" s="1" t="str">
        <f t="shared" ca="1" si="52"/>
        <v/>
      </c>
      <c r="R234" s="1" t="str" cm="1">
        <f t="array" aca="1" ref="R234" ca="1">IF(G234="","",INDIRECT(A234&amp;B234&amp;D234))</f>
        <v/>
      </c>
      <c r="S234" s="1" t="str">
        <f t="shared" ca="1" si="53"/>
        <v/>
      </c>
      <c r="T234" s="1" t="str">
        <f t="shared" ca="1" si="54"/>
        <v/>
      </c>
      <c r="U234" s="1" t="str">
        <f t="shared" ca="1" si="55"/>
        <v/>
      </c>
      <c r="V234" s="1" t="str">
        <f t="shared" ca="1" si="56"/>
        <v/>
      </c>
      <c r="W234" s="1" t="str">
        <f t="shared" ca="1" si="57"/>
        <v/>
      </c>
      <c r="X234" s="1" t="str">
        <f t="shared" ca="1" si="58"/>
        <v/>
      </c>
    </row>
    <row r="235" spans="1:24">
      <c r="A235" t="s">
        <v>1041</v>
      </c>
      <c r="B235" t="str">
        <f>INDEX(予約枠報告様式!$73:$73,MATCH(CSVフォーマット!C235,予約枠報告様式!$74:$74,0))</f>
        <v>E</v>
      </c>
      <c r="C235">
        <f t="shared" si="59"/>
        <v>5</v>
      </c>
      <c r="D235">
        <f t="shared" si="45"/>
        <v>63</v>
      </c>
      <c r="E235" s="2" cm="1">
        <f t="array" aca="1" ref="E235" ca="1">INDIRECT(A235&amp;B235&amp;$E$3)</f>
        <v>44775</v>
      </c>
      <c r="F235" t="str" cm="1">
        <f t="array" aca="1" ref="F235" ca="1">IF(INDIRECT(A235&amp;B235&amp;$F$3)="公",参照!$L$2,参照!$L$3)</f>
        <v>医療機関受付</v>
      </c>
      <c r="G235" s="1" t="str" cm="1">
        <f t="array" aca="1" ref="G235" ca="1">IF(E235="","",IF(ISNUMBER(INDIRECT(A235&amp;B235&amp;D235)),431001,""))</f>
        <v/>
      </c>
      <c r="H235" s="1" t="str">
        <f t="shared" ca="1" si="46"/>
        <v/>
      </c>
      <c r="I235" s="1" t="str">
        <f ca="1">IF(G235="","",予約枠報告様式!H$3)</f>
        <v/>
      </c>
      <c r="J235" s="1" t="str">
        <f t="shared" ca="1" si="47"/>
        <v/>
      </c>
      <c r="K235" s="1" t="str">
        <f t="shared" ca="1" si="48"/>
        <v/>
      </c>
      <c r="L235" s="1" t="str">
        <f t="shared" ca="1" si="49"/>
        <v/>
      </c>
      <c r="M235" s="1" t="str">
        <f t="shared" ca="1" si="50"/>
        <v/>
      </c>
      <c r="N235" s="1" t="str" cm="1">
        <f t="array" aca="1" ref="N235" ca="1">IF(G235="","",HOUR(INDIRECT(A235&amp;$N$2&amp;D235)))</f>
        <v/>
      </c>
      <c r="O235" s="1" t="str" cm="1">
        <f t="array" aca="1" ref="O235" ca="1">IF(G235="","",MINUTE(INDIRECT(A235&amp;$N$2&amp;D235)))</f>
        <v/>
      </c>
      <c r="P235" s="1" t="str">
        <f t="shared" ca="1" si="51"/>
        <v/>
      </c>
      <c r="Q235" s="1" t="str">
        <f t="shared" ca="1" si="52"/>
        <v/>
      </c>
      <c r="R235" s="1" t="str" cm="1">
        <f t="array" aca="1" ref="R235" ca="1">IF(G235="","",INDIRECT(A235&amp;B235&amp;D235))</f>
        <v/>
      </c>
      <c r="S235" s="1" t="str">
        <f t="shared" ca="1" si="53"/>
        <v/>
      </c>
      <c r="T235" s="1" t="str">
        <f t="shared" ca="1" si="54"/>
        <v/>
      </c>
      <c r="U235" s="1" t="str">
        <f t="shared" ca="1" si="55"/>
        <v/>
      </c>
      <c r="V235" s="1" t="str">
        <f t="shared" ca="1" si="56"/>
        <v/>
      </c>
      <c r="W235" s="1" t="str">
        <f t="shared" ca="1" si="57"/>
        <v/>
      </c>
      <c r="X235" s="1" t="str">
        <f t="shared" ca="1" si="58"/>
        <v/>
      </c>
    </row>
    <row r="236" spans="1:24">
      <c r="A236" t="s">
        <v>1041</v>
      </c>
      <c r="B236" t="str">
        <f>INDEX(予約枠報告様式!$73:$73,MATCH(CSVフォーマット!C236,予約枠報告様式!$74:$74,0))</f>
        <v>E</v>
      </c>
      <c r="C236">
        <f t="shared" si="59"/>
        <v>5</v>
      </c>
      <c r="D236">
        <f t="shared" si="45"/>
        <v>64</v>
      </c>
      <c r="E236" s="2" cm="1">
        <f t="array" aca="1" ref="E236" ca="1">INDIRECT(A236&amp;B236&amp;$E$3)</f>
        <v>44775</v>
      </c>
      <c r="F236" t="str" cm="1">
        <f t="array" aca="1" ref="F236" ca="1">IF(INDIRECT(A236&amp;B236&amp;$F$3)="公",参照!$L$2,参照!$L$3)</f>
        <v>医療機関受付</v>
      </c>
      <c r="G236" s="1" t="str" cm="1">
        <f t="array" aca="1" ref="G236" ca="1">IF(E236="","",IF(ISNUMBER(INDIRECT(A236&amp;B236&amp;D236)),431001,""))</f>
        <v/>
      </c>
      <c r="H236" s="1" t="str">
        <f t="shared" ca="1" si="46"/>
        <v/>
      </c>
      <c r="I236" s="1" t="str">
        <f ca="1">IF(G236="","",予約枠報告様式!H$3)</f>
        <v/>
      </c>
      <c r="J236" s="1" t="str">
        <f t="shared" ca="1" si="47"/>
        <v/>
      </c>
      <c r="K236" s="1" t="str">
        <f t="shared" ca="1" si="48"/>
        <v/>
      </c>
      <c r="L236" s="1" t="str">
        <f t="shared" ca="1" si="49"/>
        <v/>
      </c>
      <c r="M236" s="1" t="str">
        <f t="shared" ca="1" si="50"/>
        <v/>
      </c>
      <c r="N236" s="1" t="str" cm="1">
        <f t="array" aca="1" ref="N236" ca="1">IF(G236="","",HOUR(INDIRECT(A236&amp;$N$2&amp;D236)))</f>
        <v/>
      </c>
      <c r="O236" s="1" t="str" cm="1">
        <f t="array" aca="1" ref="O236" ca="1">IF(G236="","",MINUTE(INDIRECT(A236&amp;$N$2&amp;D236)))</f>
        <v/>
      </c>
      <c r="P236" s="1" t="str">
        <f t="shared" ca="1" si="51"/>
        <v/>
      </c>
      <c r="Q236" s="1" t="str">
        <f t="shared" ca="1" si="52"/>
        <v/>
      </c>
      <c r="R236" s="1" t="str" cm="1">
        <f t="array" aca="1" ref="R236" ca="1">IF(G236="","",INDIRECT(A236&amp;B236&amp;D236))</f>
        <v/>
      </c>
      <c r="S236" s="1" t="str">
        <f t="shared" ca="1" si="53"/>
        <v/>
      </c>
      <c r="T236" s="1" t="str">
        <f t="shared" ca="1" si="54"/>
        <v/>
      </c>
      <c r="U236" s="1" t="str">
        <f t="shared" ca="1" si="55"/>
        <v/>
      </c>
      <c r="V236" s="1" t="str">
        <f t="shared" ca="1" si="56"/>
        <v/>
      </c>
      <c r="W236" s="1" t="str">
        <f t="shared" ca="1" si="57"/>
        <v/>
      </c>
      <c r="X236" s="1" t="str">
        <f t="shared" ca="1" si="58"/>
        <v/>
      </c>
    </row>
    <row r="237" spans="1:24">
      <c r="A237" t="s">
        <v>1041</v>
      </c>
      <c r="B237" t="str">
        <f>INDEX(予約枠報告様式!$73:$73,MATCH(CSVフォーマット!C237,予約枠報告様式!$74:$74,0))</f>
        <v>E</v>
      </c>
      <c r="C237">
        <f t="shared" si="59"/>
        <v>5</v>
      </c>
      <c r="D237">
        <f t="shared" si="45"/>
        <v>65</v>
      </c>
      <c r="E237" s="2" cm="1">
        <f t="array" aca="1" ref="E237" ca="1">INDIRECT(A237&amp;B237&amp;$E$3)</f>
        <v>44775</v>
      </c>
      <c r="F237" t="str" cm="1">
        <f t="array" aca="1" ref="F237" ca="1">IF(INDIRECT(A237&amp;B237&amp;$F$3)="公",参照!$L$2,参照!$L$3)</f>
        <v>医療機関受付</v>
      </c>
      <c r="G237" s="1" t="str" cm="1">
        <f t="array" aca="1" ref="G237" ca="1">IF(E237="","",IF(ISNUMBER(INDIRECT(A237&amp;B237&amp;D237)),431001,""))</f>
        <v/>
      </c>
      <c r="H237" s="1" t="str">
        <f t="shared" ca="1" si="46"/>
        <v/>
      </c>
      <c r="I237" s="1" t="str">
        <f ca="1">IF(G237="","",予約枠報告様式!H$3)</f>
        <v/>
      </c>
      <c r="J237" s="1" t="str">
        <f t="shared" ca="1" si="47"/>
        <v/>
      </c>
      <c r="K237" s="1" t="str">
        <f t="shared" ca="1" si="48"/>
        <v/>
      </c>
      <c r="L237" s="1" t="str">
        <f t="shared" ca="1" si="49"/>
        <v/>
      </c>
      <c r="M237" s="1" t="str">
        <f t="shared" ca="1" si="50"/>
        <v/>
      </c>
      <c r="N237" s="1" t="str" cm="1">
        <f t="array" aca="1" ref="N237" ca="1">IF(G237="","",HOUR(INDIRECT(A237&amp;$N$2&amp;D237)))</f>
        <v/>
      </c>
      <c r="O237" s="1" t="str" cm="1">
        <f t="array" aca="1" ref="O237" ca="1">IF(G237="","",MINUTE(INDIRECT(A237&amp;$N$2&amp;D237)))</f>
        <v/>
      </c>
      <c r="P237" s="1" t="str">
        <f t="shared" ca="1" si="51"/>
        <v/>
      </c>
      <c r="Q237" s="1" t="str">
        <f t="shared" ca="1" si="52"/>
        <v/>
      </c>
      <c r="R237" s="1" t="str" cm="1">
        <f t="array" aca="1" ref="R237" ca="1">IF(G237="","",INDIRECT(A237&amp;B237&amp;D237))</f>
        <v/>
      </c>
      <c r="S237" s="1" t="str">
        <f t="shared" ca="1" si="53"/>
        <v/>
      </c>
      <c r="T237" s="1" t="str">
        <f t="shared" ca="1" si="54"/>
        <v/>
      </c>
      <c r="U237" s="1" t="str">
        <f t="shared" ca="1" si="55"/>
        <v/>
      </c>
      <c r="V237" s="1" t="str">
        <f t="shared" ca="1" si="56"/>
        <v/>
      </c>
      <c r="W237" s="1" t="str">
        <f t="shared" ca="1" si="57"/>
        <v/>
      </c>
      <c r="X237" s="1" t="str">
        <f t="shared" ca="1" si="58"/>
        <v/>
      </c>
    </row>
    <row r="238" spans="1:24">
      <c r="A238" t="s">
        <v>1041</v>
      </c>
      <c r="B238" t="str">
        <f>INDEX(予約枠報告様式!$73:$73,MATCH(CSVフォーマット!C238,予約枠報告様式!$74:$74,0))</f>
        <v>E</v>
      </c>
      <c r="C238">
        <f t="shared" si="59"/>
        <v>5</v>
      </c>
      <c r="D238">
        <f t="shared" si="45"/>
        <v>66</v>
      </c>
      <c r="E238" s="2" cm="1">
        <f t="array" aca="1" ref="E238" ca="1">INDIRECT(A238&amp;B238&amp;$E$3)</f>
        <v>44775</v>
      </c>
      <c r="F238" t="str" cm="1">
        <f t="array" aca="1" ref="F238" ca="1">IF(INDIRECT(A238&amp;B238&amp;$F$3)="公",参照!$L$2,参照!$L$3)</f>
        <v>医療機関受付</v>
      </c>
      <c r="G238" s="1" t="str" cm="1">
        <f t="array" aca="1" ref="G238" ca="1">IF(E238="","",IF(ISNUMBER(INDIRECT(A238&amp;B238&amp;D238)),431001,""))</f>
        <v/>
      </c>
      <c r="H238" s="1" t="str">
        <f t="shared" ca="1" si="46"/>
        <v/>
      </c>
      <c r="I238" s="1" t="str">
        <f ca="1">IF(G238="","",予約枠報告様式!H$3)</f>
        <v/>
      </c>
      <c r="J238" s="1" t="str">
        <f t="shared" ca="1" si="47"/>
        <v/>
      </c>
      <c r="K238" s="1" t="str">
        <f t="shared" ca="1" si="48"/>
        <v/>
      </c>
      <c r="L238" s="1" t="str">
        <f t="shared" ca="1" si="49"/>
        <v/>
      </c>
      <c r="M238" s="1" t="str">
        <f t="shared" ca="1" si="50"/>
        <v/>
      </c>
      <c r="N238" s="1" t="str" cm="1">
        <f t="array" aca="1" ref="N238" ca="1">IF(G238="","",HOUR(INDIRECT(A238&amp;$N$2&amp;D238)))</f>
        <v/>
      </c>
      <c r="O238" s="1" t="str" cm="1">
        <f t="array" aca="1" ref="O238" ca="1">IF(G238="","",MINUTE(INDIRECT(A238&amp;$N$2&amp;D238)))</f>
        <v/>
      </c>
      <c r="P238" s="1" t="str">
        <f t="shared" ca="1" si="51"/>
        <v/>
      </c>
      <c r="Q238" s="1" t="str">
        <f t="shared" ca="1" si="52"/>
        <v/>
      </c>
      <c r="R238" s="1" t="str" cm="1">
        <f t="array" aca="1" ref="R238" ca="1">IF(G238="","",INDIRECT(A238&amp;B238&amp;D238))</f>
        <v/>
      </c>
      <c r="S238" s="1" t="str">
        <f t="shared" ca="1" si="53"/>
        <v/>
      </c>
      <c r="T238" s="1" t="str">
        <f t="shared" ca="1" si="54"/>
        <v/>
      </c>
      <c r="U238" s="1" t="str">
        <f t="shared" ca="1" si="55"/>
        <v/>
      </c>
      <c r="V238" s="1" t="str">
        <f t="shared" ca="1" si="56"/>
        <v/>
      </c>
      <c r="W238" s="1" t="str">
        <f t="shared" ca="1" si="57"/>
        <v/>
      </c>
      <c r="X238" s="1" t="str">
        <f t="shared" ca="1" si="58"/>
        <v/>
      </c>
    </row>
    <row r="239" spans="1:24">
      <c r="A239" t="s">
        <v>1041</v>
      </c>
      <c r="B239" t="str">
        <f>INDEX(予約枠報告様式!$73:$73,MATCH(CSVフォーマット!C239,予約枠報告様式!$74:$74,0))</f>
        <v>E</v>
      </c>
      <c r="C239">
        <f t="shared" si="59"/>
        <v>5</v>
      </c>
      <c r="D239">
        <f t="shared" si="45"/>
        <v>67</v>
      </c>
      <c r="E239" s="2" cm="1">
        <f t="array" aca="1" ref="E239" ca="1">INDIRECT(A239&amp;B239&amp;$E$3)</f>
        <v>44775</v>
      </c>
      <c r="F239" t="str" cm="1">
        <f t="array" aca="1" ref="F239" ca="1">IF(INDIRECT(A239&amp;B239&amp;$F$3)="公",参照!$L$2,参照!$L$3)</f>
        <v>医療機関受付</v>
      </c>
      <c r="G239" s="1" t="str" cm="1">
        <f t="array" aca="1" ref="G239" ca="1">IF(E239="","",IF(ISNUMBER(INDIRECT(A239&amp;B239&amp;D239)),431001,""))</f>
        <v/>
      </c>
      <c r="H239" s="1" t="str">
        <f t="shared" ca="1" si="46"/>
        <v/>
      </c>
      <c r="I239" s="1" t="str">
        <f ca="1">IF(G239="","",予約枠報告様式!H$3)</f>
        <v/>
      </c>
      <c r="J239" s="1" t="str">
        <f t="shared" ca="1" si="47"/>
        <v/>
      </c>
      <c r="K239" s="1" t="str">
        <f t="shared" ca="1" si="48"/>
        <v/>
      </c>
      <c r="L239" s="1" t="str">
        <f t="shared" ca="1" si="49"/>
        <v/>
      </c>
      <c r="M239" s="1" t="str">
        <f t="shared" ca="1" si="50"/>
        <v/>
      </c>
      <c r="N239" s="1" t="str" cm="1">
        <f t="array" aca="1" ref="N239" ca="1">IF(G239="","",HOUR(INDIRECT(A239&amp;$N$2&amp;D239)))</f>
        <v/>
      </c>
      <c r="O239" s="1" t="str" cm="1">
        <f t="array" aca="1" ref="O239" ca="1">IF(G239="","",MINUTE(INDIRECT(A239&amp;$N$2&amp;D239)))</f>
        <v/>
      </c>
      <c r="P239" s="1" t="str">
        <f t="shared" ca="1" si="51"/>
        <v/>
      </c>
      <c r="Q239" s="1" t="str">
        <f t="shared" ca="1" si="52"/>
        <v/>
      </c>
      <c r="R239" s="1" t="str" cm="1">
        <f t="array" aca="1" ref="R239" ca="1">IF(G239="","",INDIRECT(A239&amp;B239&amp;D239))</f>
        <v/>
      </c>
      <c r="S239" s="1" t="str">
        <f t="shared" ca="1" si="53"/>
        <v/>
      </c>
      <c r="T239" s="1" t="str">
        <f t="shared" ca="1" si="54"/>
        <v/>
      </c>
      <c r="U239" s="1" t="str">
        <f t="shared" ca="1" si="55"/>
        <v/>
      </c>
      <c r="V239" s="1" t="str">
        <f t="shared" ca="1" si="56"/>
        <v/>
      </c>
      <c r="W239" s="1" t="str">
        <f t="shared" ca="1" si="57"/>
        <v/>
      </c>
      <c r="X239" s="1" t="str">
        <f t="shared" ca="1" si="58"/>
        <v/>
      </c>
    </row>
    <row r="240" spans="1:24">
      <c r="A240" t="s">
        <v>1041</v>
      </c>
      <c r="B240" t="str">
        <f>INDEX(予約枠報告様式!$73:$73,MATCH(CSVフォーマット!C240,予約枠報告様式!$74:$74,0))</f>
        <v>E</v>
      </c>
      <c r="C240">
        <f t="shared" si="59"/>
        <v>5</v>
      </c>
      <c r="D240">
        <f t="shared" si="45"/>
        <v>68</v>
      </c>
      <c r="E240" s="2" cm="1">
        <f t="array" aca="1" ref="E240" ca="1">INDIRECT(A240&amp;B240&amp;$E$3)</f>
        <v>44775</v>
      </c>
      <c r="F240" t="str" cm="1">
        <f t="array" aca="1" ref="F240" ca="1">IF(INDIRECT(A240&amp;B240&amp;$F$3)="公",参照!$L$2,参照!$L$3)</f>
        <v>医療機関受付</v>
      </c>
      <c r="G240" s="1" t="str" cm="1">
        <f t="array" aca="1" ref="G240" ca="1">IF(E240="","",IF(ISNUMBER(INDIRECT(A240&amp;B240&amp;D240)),431001,""))</f>
        <v/>
      </c>
      <c r="H240" s="1" t="str">
        <f t="shared" ca="1" si="46"/>
        <v/>
      </c>
      <c r="I240" s="1" t="str">
        <f ca="1">IF(G240="","",予約枠報告様式!H$3)</f>
        <v/>
      </c>
      <c r="J240" s="1" t="str">
        <f t="shared" ca="1" si="47"/>
        <v/>
      </c>
      <c r="K240" s="1" t="str">
        <f t="shared" ca="1" si="48"/>
        <v/>
      </c>
      <c r="L240" s="1" t="str">
        <f t="shared" ca="1" si="49"/>
        <v/>
      </c>
      <c r="M240" s="1" t="str">
        <f t="shared" ca="1" si="50"/>
        <v/>
      </c>
      <c r="N240" s="1" t="str" cm="1">
        <f t="array" aca="1" ref="N240" ca="1">IF(G240="","",HOUR(INDIRECT(A240&amp;$N$2&amp;D240)))</f>
        <v/>
      </c>
      <c r="O240" s="1" t="str" cm="1">
        <f t="array" aca="1" ref="O240" ca="1">IF(G240="","",MINUTE(INDIRECT(A240&amp;$N$2&amp;D240)))</f>
        <v/>
      </c>
      <c r="P240" s="1" t="str">
        <f t="shared" ca="1" si="51"/>
        <v/>
      </c>
      <c r="Q240" s="1" t="str">
        <f t="shared" ca="1" si="52"/>
        <v/>
      </c>
      <c r="R240" s="1" t="str" cm="1">
        <f t="array" aca="1" ref="R240" ca="1">IF(G240="","",INDIRECT(A240&amp;B240&amp;D240))</f>
        <v/>
      </c>
      <c r="S240" s="1" t="str">
        <f t="shared" ca="1" si="53"/>
        <v/>
      </c>
      <c r="T240" s="1" t="str">
        <f t="shared" ca="1" si="54"/>
        <v/>
      </c>
      <c r="U240" s="1" t="str">
        <f t="shared" ca="1" si="55"/>
        <v/>
      </c>
      <c r="V240" s="1" t="str">
        <f t="shared" ca="1" si="56"/>
        <v/>
      </c>
      <c r="W240" s="1" t="str">
        <f t="shared" ca="1" si="57"/>
        <v/>
      </c>
      <c r="X240" s="1" t="str">
        <f t="shared" ca="1" si="58"/>
        <v/>
      </c>
    </row>
    <row r="241" spans="1:24">
      <c r="A241" t="s">
        <v>1041</v>
      </c>
      <c r="B241" t="str">
        <f>INDEX(予約枠報告様式!$73:$73,MATCH(CSVフォーマット!C241,予約枠報告様式!$74:$74,0))</f>
        <v>E</v>
      </c>
      <c r="C241">
        <f t="shared" si="59"/>
        <v>5</v>
      </c>
      <c r="D241">
        <f t="shared" si="45"/>
        <v>69</v>
      </c>
      <c r="E241" s="2" cm="1">
        <f t="array" aca="1" ref="E241" ca="1">INDIRECT(A241&amp;B241&amp;$E$3)</f>
        <v>44775</v>
      </c>
      <c r="F241" t="str" cm="1">
        <f t="array" aca="1" ref="F241" ca="1">IF(INDIRECT(A241&amp;B241&amp;$F$3)="公",参照!$L$2,参照!$L$3)</f>
        <v>医療機関受付</v>
      </c>
      <c r="G241" s="1" t="str" cm="1">
        <f t="array" aca="1" ref="G241" ca="1">IF(E241="","",IF(ISNUMBER(INDIRECT(A241&amp;B241&amp;D241)),431001,""))</f>
        <v/>
      </c>
      <c r="H241" s="1" t="str">
        <f t="shared" ca="1" si="46"/>
        <v/>
      </c>
      <c r="I241" s="1" t="str">
        <f ca="1">IF(G241="","",予約枠報告様式!H$3)</f>
        <v/>
      </c>
      <c r="J241" s="1" t="str">
        <f t="shared" ca="1" si="47"/>
        <v/>
      </c>
      <c r="K241" s="1" t="str">
        <f t="shared" ca="1" si="48"/>
        <v/>
      </c>
      <c r="L241" s="1" t="str">
        <f t="shared" ca="1" si="49"/>
        <v/>
      </c>
      <c r="M241" s="1" t="str">
        <f t="shared" ca="1" si="50"/>
        <v/>
      </c>
      <c r="N241" s="1" t="str" cm="1">
        <f t="array" aca="1" ref="N241" ca="1">IF(G241="","",HOUR(INDIRECT(A241&amp;$N$2&amp;D241)))</f>
        <v/>
      </c>
      <c r="O241" s="1" t="str" cm="1">
        <f t="array" aca="1" ref="O241" ca="1">IF(G241="","",MINUTE(INDIRECT(A241&amp;$N$2&amp;D241)))</f>
        <v/>
      </c>
      <c r="P241" s="1" t="str">
        <f t="shared" ca="1" si="51"/>
        <v/>
      </c>
      <c r="Q241" s="1" t="str">
        <f t="shared" ca="1" si="52"/>
        <v/>
      </c>
      <c r="R241" s="1" t="str" cm="1">
        <f t="array" aca="1" ref="R241" ca="1">IF(G241="","",INDIRECT(A241&amp;B241&amp;D241))</f>
        <v/>
      </c>
      <c r="S241" s="1" t="str">
        <f t="shared" ca="1" si="53"/>
        <v/>
      </c>
      <c r="T241" s="1" t="str">
        <f t="shared" ca="1" si="54"/>
        <v/>
      </c>
      <c r="U241" s="1" t="str">
        <f t="shared" ca="1" si="55"/>
        <v/>
      </c>
      <c r="V241" s="1" t="str">
        <f t="shared" ca="1" si="56"/>
        <v/>
      </c>
      <c r="W241" s="1" t="str">
        <f t="shared" ca="1" si="57"/>
        <v/>
      </c>
      <c r="X241" s="1" t="str">
        <f t="shared" ca="1" si="58"/>
        <v/>
      </c>
    </row>
    <row r="242" spans="1:24">
      <c r="A242" t="s">
        <v>1041</v>
      </c>
      <c r="B242" t="str">
        <f>INDEX(予約枠報告様式!$73:$73,MATCH(CSVフォーマット!C242,予約枠報告様式!$74:$74,0))</f>
        <v>E</v>
      </c>
      <c r="C242">
        <f t="shared" si="59"/>
        <v>5</v>
      </c>
      <c r="D242">
        <f t="shared" si="45"/>
        <v>70</v>
      </c>
      <c r="E242" s="2" cm="1">
        <f t="array" aca="1" ref="E242" ca="1">INDIRECT(A242&amp;B242&amp;$E$3)</f>
        <v>44775</v>
      </c>
      <c r="F242" t="str" cm="1">
        <f t="array" aca="1" ref="F242" ca="1">IF(INDIRECT(A242&amp;B242&amp;$F$3)="公",参照!$L$2,参照!$L$3)</f>
        <v>医療機関受付</v>
      </c>
      <c r="G242" s="1" t="str" cm="1">
        <f t="array" aca="1" ref="G242" ca="1">IF(E242="","",IF(ISNUMBER(INDIRECT(A242&amp;B242&amp;D242)),431001,""))</f>
        <v/>
      </c>
      <c r="H242" s="1" t="str">
        <f t="shared" ca="1" si="46"/>
        <v/>
      </c>
      <c r="I242" s="1" t="str">
        <f ca="1">IF(G242="","",予約枠報告様式!H$3)</f>
        <v/>
      </c>
      <c r="J242" s="1" t="str">
        <f t="shared" ca="1" si="47"/>
        <v/>
      </c>
      <c r="K242" s="1" t="str">
        <f t="shared" ca="1" si="48"/>
        <v/>
      </c>
      <c r="L242" s="1" t="str">
        <f t="shared" ca="1" si="49"/>
        <v/>
      </c>
      <c r="M242" s="1" t="str">
        <f t="shared" ca="1" si="50"/>
        <v/>
      </c>
      <c r="N242" s="1" t="str" cm="1">
        <f t="array" aca="1" ref="N242" ca="1">IF(G242="","",HOUR(INDIRECT(A242&amp;$N$2&amp;D242)))</f>
        <v/>
      </c>
      <c r="O242" s="1" t="str" cm="1">
        <f t="array" aca="1" ref="O242" ca="1">IF(G242="","",MINUTE(INDIRECT(A242&amp;$N$2&amp;D242)))</f>
        <v/>
      </c>
      <c r="P242" s="1" t="str">
        <f t="shared" ca="1" si="51"/>
        <v/>
      </c>
      <c r="Q242" s="1" t="str">
        <f t="shared" ca="1" si="52"/>
        <v/>
      </c>
      <c r="R242" s="1" t="str" cm="1">
        <f t="array" aca="1" ref="R242" ca="1">IF(G242="","",INDIRECT(A242&amp;B242&amp;D242))</f>
        <v/>
      </c>
      <c r="S242" s="1" t="str">
        <f t="shared" ca="1" si="53"/>
        <v/>
      </c>
      <c r="T242" s="1" t="str">
        <f t="shared" ca="1" si="54"/>
        <v/>
      </c>
      <c r="U242" s="1" t="str">
        <f t="shared" ca="1" si="55"/>
        <v/>
      </c>
      <c r="V242" s="1" t="str">
        <f t="shared" ca="1" si="56"/>
        <v/>
      </c>
      <c r="W242" s="1" t="str">
        <f t="shared" ca="1" si="57"/>
        <v/>
      </c>
      <c r="X242" s="1" t="str">
        <f t="shared" ca="1" si="58"/>
        <v/>
      </c>
    </row>
    <row r="243" spans="1:24">
      <c r="A243" t="s">
        <v>1041</v>
      </c>
      <c r="B243" t="str">
        <f>INDEX(予約枠報告様式!$73:$73,MATCH(CSVフォーマット!C243,予約枠報告様式!$74:$74,0))</f>
        <v>E</v>
      </c>
      <c r="C243">
        <f t="shared" si="59"/>
        <v>5</v>
      </c>
      <c r="D243">
        <f t="shared" si="45"/>
        <v>71</v>
      </c>
      <c r="E243" s="2" cm="1">
        <f t="array" aca="1" ref="E243" ca="1">INDIRECT(A243&amp;B243&amp;$E$3)</f>
        <v>44775</v>
      </c>
      <c r="F243" t="str" cm="1">
        <f t="array" aca="1" ref="F243" ca="1">IF(INDIRECT(A243&amp;B243&amp;$F$3)="公",参照!$L$2,参照!$L$3)</f>
        <v>医療機関受付</v>
      </c>
      <c r="G243" s="1" t="str" cm="1">
        <f t="array" aca="1" ref="G243" ca="1">IF(E243="","",IF(ISNUMBER(INDIRECT(A243&amp;B243&amp;D243)),431001,""))</f>
        <v/>
      </c>
      <c r="H243" s="1" t="str">
        <f t="shared" ca="1" si="46"/>
        <v/>
      </c>
      <c r="I243" s="1" t="str">
        <f ca="1">IF(G243="","",予約枠報告様式!H$3)</f>
        <v/>
      </c>
      <c r="J243" s="1" t="str">
        <f t="shared" ca="1" si="47"/>
        <v/>
      </c>
      <c r="K243" s="1" t="str">
        <f t="shared" ca="1" si="48"/>
        <v/>
      </c>
      <c r="L243" s="1" t="str">
        <f t="shared" ca="1" si="49"/>
        <v/>
      </c>
      <c r="M243" s="1" t="str">
        <f t="shared" ca="1" si="50"/>
        <v/>
      </c>
      <c r="N243" s="1" t="str" cm="1">
        <f t="array" aca="1" ref="N243" ca="1">IF(G243="","",HOUR(INDIRECT(A243&amp;$N$2&amp;D243)))</f>
        <v/>
      </c>
      <c r="O243" s="1" t="str" cm="1">
        <f t="array" aca="1" ref="O243" ca="1">IF(G243="","",MINUTE(INDIRECT(A243&amp;$N$2&amp;D243)))</f>
        <v/>
      </c>
      <c r="P243" s="1" t="str">
        <f t="shared" ca="1" si="51"/>
        <v/>
      </c>
      <c r="Q243" s="1" t="str">
        <f t="shared" ca="1" si="52"/>
        <v/>
      </c>
      <c r="R243" s="1" t="str" cm="1">
        <f t="array" aca="1" ref="R243" ca="1">IF(G243="","",INDIRECT(A243&amp;B243&amp;D243))</f>
        <v/>
      </c>
      <c r="S243" s="1" t="str">
        <f t="shared" ca="1" si="53"/>
        <v/>
      </c>
      <c r="T243" s="1" t="str">
        <f t="shared" ca="1" si="54"/>
        <v/>
      </c>
      <c r="U243" s="1" t="str">
        <f t="shared" ca="1" si="55"/>
        <v/>
      </c>
      <c r="V243" s="1" t="str">
        <f t="shared" ca="1" si="56"/>
        <v/>
      </c>
      <c r="W243" s="1" t="str">
        <f t="shared" ca="1" si="57"/>
        <v/>
      </c>
      <c r="X243" s="1" t="str">
        <f t="shared" ca="1" si="58"/>
        <v/>
      </c>
    </row>
    <row r="244" spans="1:24">
      <c r="A244" t="s">
        <v>1041</v>
      </c>
      <c r="B244" t="str">
        <f>INDEX(予約枠報告様式!$73:$73,MATCH(CSVフォーマット!C244,予約枠報告様式!$74:$74,0))</f>
        <v>F</v>
      </c>
      <c r="C244">
        <f t="shared" si="59"/>
        <v>6</v>
      </c>
      <c r="D244">
        <f t="shared" si="45"/>
        <v>12</v>
      </c>
      <c r="E244" s="2" cm="1">
        <f t="array" aca="1" ref="E244" ca="1">INDIRECT(A244&amp;B244&amp;$E$3)</f>
        <v>44776</v>
      </c>
      <c r="F244" t="str" cm="1">
        <f t="array" aca="1" ref="F244" ca="1">IF(INDIRECT(A244&amp;B244&amp;$F$3)="公",参照!$L$2,参照!$L$3)</f>
        <v>WEB・コールセンター受付</v>
      </c>
      <c r="G244" s="1" t="str" cm="1">
        <f t="array" aca="1" ref="G244" ca="1">IF(E244="","",IF(ISNUMBER(INDIRECT(A244&amp;B244&amp;D244)),431001,""))</f>
        <v/>
      </c>
      <c r="H244" s="1" t="str">
        <f t="shared" ca="1" si="46"/>
        <v/>
      </c>
      <c r="I244" s="1" t="str">
        <f ca="1">IF(G244="","",予約枠報告様式!H$3)</f>
        <v/>
      </c>
      <c r="J244" s="1" t="str">
        <f t="shared" ca="1" si="47"/>
        <v/>
      </c>
      <c r="K244" s="1" t="str">
        <f t="shared" ca="1" si="48"/>
        <v/>
      </c>
      <c r="L244" s="1" t="str">
        <f t="shared" ca="1" si="49"/>
        <v/>
      </c>
      <c r="M244" s="1" t="str">
        <f t="shared" ca="1" si="50"/>
        <v/>
      </c>
      <c r="N244" s="1" t="str" cm="1">
        <f t="array" aca="1" ref="N244" ca="1">IF(G244="","",HOUR(INDIRECT(A244&amp;$N$2&amp;D244)))</f>
        <v/>
      </c>
      <c r="O244" s="1" t="str" cm="1">
        <f t="array" aca="1" ref="O244" ca="1">IF(G244="","",MINUTE(INDIRECT(A244&amp;$N$2&amp;D244)))</f>
        <v/>
      </c>
      <c r="P244" s="1" t="str">
        <f t="shared" ca="1" si="51"/>
        <v/>
      </c>
      <c r="Q244" s="1" t="str">
        <f t="shared" ca="1" si="52"/>
        <v/>
      </c>
      <c r="R244" s="1" t="str" cm="1">
        <f t="array" aca="1" ref="R244" ca="1">IF(G244="","",INDIRECT(A244&amp;B244&amp;D244))</f>
        <v/>
      </c>
      <c r="S244" s="1" t="str">
        <f t="shared" ca="1" si="53"/>
        <v/>
      </c>
      <c r="T244" s="1" t="str">
        <f t="shared" ca="1" si="54"/>
        <v/>
      </c>
      <c r="U244" s="1" t="str">
        <f t="shared" ca="1" si="55"/>
        <v/>
      </c>
      <c r="V244" s="1" t="str">
        <f t="shared" ca="1" si="56"/>
        <v/>
      </c>
      <c r="W244" s="1" t="str">
        <f t="shared" ca="1" si="57"/>
        <v/>
      </c>
      <c r="X244" s="1" t="str">
        <f t="shared" ca="1" si="58"/>
        <v/>
      </c>
    </row>
    <row r="245" spans="1:24">
      <c r="A245" t="s">
        <v>1041</v>
      </c>
      <c r="B245" t="str">
        <f>INDEX(予約枠報告様式!$73:$73,MATCH(CSVフォーマット!C245,予約枠報告様式!$74:$74,0))</f>
        <v>F</v>
      </c>
      <c r="C245">
        <f t="shared" si="59"/>
        <v>6</v>
      </c>
      <c r="D245">
        <f t="shared" si="45"/>
        <v>13</v>
      </c>
      <c r="E245" s="2" cm="1">
        <f t="array" aca="1" ref="E245" ca="1">INDIRECT(A245&amp;B245&amp;$E$3)</f>
        <v>44776</v>
      </c>
      <c r="F245" t="str" cm="1">
        <f t="array" aca="1" ref="F245" ca="1">IF(INDIRECT(A245&amp;B245&amp;$F$3)="公",参照!$L$2,参照!$L$3)</f>
        <v>WEB・コールセンター受付</v>
      </c>
      <c r="G245" s="1" t="str" cm="1">
        <f t="array" aca="1" ref="G245" ca="1">IF(E245="","",IF(ISNUMBER(INDIRECT(A245&amp;B245&amp;D245)),431001,""))</f>
        <v/>
      </c>
      <c r="H245" s="1" t="str">
        <f t="shared" ca="1" si="46"/>
        <v/>
      </c>
      <c r="I245" s="1" t="str">
        <f ca="1">IF(G245="","",予約枠報告様式!H$3)</f>
        <v/>
      </c>
      <c r="J245" s="1" t="str">
        <f t="shared" ca="1" si="47"/>
        <v/>
      </c>
      <c r="K245" s="1" t="str">
        <f t="shared" ca="1" si="48"/>
        <v/>
      </c>
      <c r="L245" s="1" t="str">
        <f t="shared" ca="1" si="49"/>
        <v/>
      </c>
      <c r="M245" s="1" t="str">
        <f t="shared" ca="1" si="50"/>
        <v/>
      </c>
      <c r="N245" s="1" t="str" cm="1">
        <f t="array" aca="1" ref="N245" ca="1">IF(G245="","",HOUR(INDIRECT(A245&amp;$N$2&amp;D245)))</f>
        <v/>
      </c>
      <c r="O245" s="1" t="str" cm="1">
        <f t="array" aca="1" ref="O245" ca="1">IF(G245="","",MINUTE(INDIRECT(A245&amp;$N$2&amp;D245)))</f>
        <v/>
      </c>
      <c r="P245" s="1" t="str">
        <f t="shared" ca="1" si="51"/>
        <v/>
      </c>
      <c r="Q245" s="1" t="str">
        <f t="shared" ca="1" si="52"/>
        <v/>
      </c>
      <c r="R245" s="1" t="str" cm="1">
        <f t="array" aca="1" ref="R245" ca="1">IF(G245="","",INDIRECT(A245&amp;B245&amp;D245))</f>
        <v/>
      </c>
      <c r="S245" s="1" t="str">
        <f t="shared" ca="1" si="53"/>
        <v/>
      </c>
      <c r="T245" s="1" t="str">
        <f t="shared" ca="1" si="54"/>
        <v/>
      </c>
      <c r="U245" s="1" t="str">
        <f t="shared" ca="1" si="55"/>
        <v/>
      </c>
      <c r="V245" s="1" t="str">
        <f t="shared" ca="1" si="56"/>
        <v/>
      </c>
      <c r="W245" s="1" t="str">
        <f t="shared" ca="1" si="57"/>
        <v/>
      </c>
      <c r="X245" s="1" t="str">
        <f t="shared" ca="1" si="58"/>
        <v/>
      </c>
    </row>
    <row r="246" spans="1:24">
      <c r="A246" t="s">
        <v>1041</v>
      </c>
      <c r="B246" t="str">
        <f>INDEX(予約枠報告様式!$73:$73,MATCH(CSVフォーマット!C246,予約枠報告様式!$74:$74,0))</f>
        <v>F</v>
      </c>
      <c r="C246">
        <f t="shared" si="59"/>
        <v>6</v>
      </c>
      <c r="D246">
        <f t="shared" si="45"/>
        <v>14</v>
      </c>
      <c r="E246" s="2" cm="1">
        <f t="array" aca="1" ref="E246" ca="1">INDIRECT(A246&amp;B246&amp;$E$3)</f>
        <v>44776</v>
      </c>
      <c r="F246" t="str" cm="1">
        <f t="array" aca="1" ref="F246" ca="1">IF(INDIRECT(A246&amp;B246&amp;$F$3)="公",参照!$L$2,参照!$L$3)</f>
        <v>WEB・コールセンター受付</v>
      </c>
      <c r="G246" s="1" t="str" cm="1">
        <f t="array" aca="1" ref="G246" ca="1">IF(E246="","",IF(ISNUMBER(INDIRECT(A246&amp;B246&amp;D246)),431001,""))</f>
        <v/>
      </c>
      <c r="H246" s="1" t="str">
        <f t="shared" ca="1" si="46"/>
        <v/>
      </c>
      <c r="I246" s="1" t="str">
        <f ca="1">IF(G246="","",予約枠報告様式!H$3)</f>
        <v/>
      </c>
      <c r="J246" s="1" t="str">
        <f t="shared" ca="1" si="47"/>
        <v/>
      </c>
      <c r="K246" s="1" t="str">
        <f t="shared" ca="1" si="48"/>
        <v/>
      </c>
      <c r="L246" s="1" t="str">
        <f t="shared" ca="1" si="49"/>
        <v/>
      </c>
      <c r="M246" s="1" t="str">
        <f t="shared" ca="1" si="50"/>
        <v/>
      </c>
      <c r="N246" s="1" t="str" cm="1">
        <f t="array" aca="1" ref="N246" ca="1">IF(G246="","",HOUR(INDIRECT(A246&amp;$N$2&amp;D246)))</f>
        <v/>
      </c>
      <c r="O246" s="1" t="str" cm="1">
        <f t="array" aca="1" ref="O246" ca="1">IF(G246="","",MINUTE(INDIRECT(A246&amp;$N$2&amp;D246)))</f>
        <v/>
      </c>
      <c r="P246" s="1" t="str">
        <f t="shared" ca="1" si="51"/>
        <v/>
      </c>
      <c r="Q246" s="1" t="str">
        <f t="shared" ca="1" si="52"/>
        <v/>
      </c>
      <c r="R246" s="1" t="str" cm="1">
        <f t="array" aca="1" ref="R246" ca="1">IF(G246="","",INDIRECT(A246&amp;B246&amp;D246))</f>
        <v/>
      </c>
      <c r="S246" s="1" t="str">
        <f t="shared" ca="1" si="53"/>
        <v/>
      </c>
      <c r="T246" s="1" t="str">
        <f t="shared" ca="1" si="54"/>
        <v/>
      </c>
      <c r="U246" s="1" t="str">
        <f t="shared" ca="1" si="55"/>
        <v/>
      </c>
      <c r="V246" s="1" t="str">
        <f t="shared" ca="1" si="56"/>
        <v/>
      </c>
      <c r="W246" s="1" t="str">
        <f t="shared" ca="1" si="57"/>
        <v/>
      </c>
      <c r="X246" s="1" t="str">
        <f t="shared" ca="1" si="58"/>
        <v/>
      </c>
    </row>
    <row r="247" spans="1:24">
      <c r="A247" t="s">
        <v>1041</v>
      </c>
      <c r="B247" t="str">
        <f>INDEX(予約枠報告様式!$73:$73,MATCH(CSVフォーマット!C247,予約枠報告様式!$74:$74,0))</f>
        <v>F</v>
      </c>
      <c r="C247">
        <f t="shared" si="59"/>
        <v>6</v>
      </c>
      <c r="D247">
        <f t="shared" si="45"/>
        <v>15</v>
      </c>
      <c r="E247" s="2" cm="1">
        <f t="array" aca="1" ref="E247" ca="1">INDIRECT(A247&amp;B247&amp;$E$3)</f>
        <v>44776</v>
      </c>
      <c r="F247" t="str" cm="1">
        <f t="array" aca="1" ref="F247" ca="1">IF(INDIRECT(A247&amp;B247&amp;$F$3)="公",参照!$L$2,参照!$L$3)</f>
        <v>WEB・コールセンター受付</v>
      </c>
      <c r="G247" s="1" t="str" cm="1">
        <f t="array" aca="1" ref="G247" ca="1">IF(E247="","",IF(ISNUMBER(INDIRECT(A247&amp;B247&amp;D247)),431001,""))</f>
        <v/>
      </c>
      <c r="H247" s="1" t="str">
        <f t="shared" ca="1" si="46"/>
        <v/>
      </c>
      <c r="I247" s="1" t="str">
        <f ca="1">IF(G247="","",予約枠報告様式!H$3)</f>
        <v/>
      </c>
      <c r="J247" s="1" t="str">
        <f t="shared" ca="1" si="47"/>
        <v/>
      </c>
      <c r="K247" s="1" t="str">
        <f t="shared" ca="1" si="48"/>
        <v/>
      </c>
      <c r="L247" s="1" t="str">
        <f t="shared" ca="1" si="49"/>
        <v/>
      </c>
      <c r="M247" s="1" t="str">
        <f t="shared" ca="1" si="50"/>
        <v/>
      </c>
      <c r="N247" s="1" t="str" cm="1">
        <f t="array" aca="1" ref="N247" ca="1">IF(G247="","",HOUR(INDIRECT(A247&amp;$N$2&amp;D247)))</f>
        <v/>
      </c>
      <c r="O247" s="1" t="str" cm="1">
        <f t="array" aca="1" ref="O247" ca="1">IF(G247="","",MINUTE(INDIRECT(A247&amp;$N$2&amp;D247)))</f>
        <v/>
      </c>
      <c r="P247" s="1" t="str">
        <f t="shared" ca="1" si="51"/>
        <v/>
      </c>
      <c r="Q247" s="1" t="str">
        <f t="shared" ca="1" si="52"/>
        <v/>
      </c>
      <c r="R247" s="1" t="str" cm="1">
        <f t="array" aca="1" ref="R247" ca="1">IF(G247="","",INDIRECT(A247&amp;B247&amp;D247))</f>
        <v/>
      </c>
      <c r="S247" s="1" t="str">
        <f t="shared" ca="1" si="53"/>
        <v/>
      </c>
      <c r="T247" s="1" t="str">
        <f t="shared" ca="1" si="54"/>
        <v/>
      </c>
      <c r="U247" s="1" t="str">
        <f t="shared" ca="1" si="55"/>
        <v/>
      </c>
      <c r="V247" s="1" t="str">
        <f t="shared" ca="1" si="56"/>
        <v/>
      </c>
      <c r="W247" s="1" t="str">
        <f t="shared" ca="1" si="57"/>
        <v/>
      </c>
      <c r="X247" s="1" t="str">
        <f t="shared" ca="1" si="58"/>
        <v/>
      </c>
    </row>
    <row r="248" spans="1:24">
      <c r="A248" t="s">
        <v>1041</v>
      </c>
      <c r="B248" t="str">
        <f>INDEX(予約枠報告様式!$73:$73,MATCH(CSVフォーマット!C248,予約枠報告様式!$74:$74,0))</f>
        <v>F</v>
      </c>
      <c r="C248">
        <f t="shared" si="59"/>
        <v>6</v>
      </c>
      <c r="D248">
        <f t="shared" si="45"/>
        <v>16</v>
      </c>
      <c r="E248" s="2" cm="1">
        <f t="array" aca="1" ref="E248" ca="1">INDIRECT(A248&amp;B248&amp;$E$3)</f>
        <v>44776</v>
      </c>
      <c r="F248" t="str" cm="1">
        <f t="array" aca="1" ref="F248" ca="1">IF(INDIRECT(A248&amp;B248&amp;$F$3)="公",参照!$L$2,参照!$L$3)</f>
        <v>WEB・コールセンター受付</v>
      </c>
      <c r="G248" s="1" t="str" cm="1">
        <f t="array" aca="1" ref="G248" ca="1">IF(E248="","",IF(ISNUMBER(INDIRECT(A248&amp;B248&amp;D248)),431001,""))</f>
        <v/>
      </c>
      <c r="H248" s="1" t="str">
        <f t="shared" ca="1" si="46"/>
        <v/>
      </c>
      <c r="I248" s="1" t="str">
        <f ca="1">IF(G248="","",予約枠報告様式!H$3)</f>
        <v/>
      </c>
      <c r="J248" s="1" t="str">
        <f t="shared" ca="1" si="47"/>
        <v/>
      </c>
      <c r="K248" s="1" t="str">
        <f t="shared" ca="1" si="48"/>
        <v/>
      </c>
      <c r="L248" s="1" t="str">
        <f t="shared" ca="1" si="49"/>
        <v/>
      </c>
      <c r="M248" s="1" t="str">
        <f t="shared" ca="1" si="50"/>
        <v/>
      </c>
      <c r="N248" s="1" t="str" cm="1">
        <f t="array" aca="1" ref="N248" ca="1">IF(G248="","",HOUR(INDIRECT(A248&amp;$N$2&amp;D248)))</f>
        <v/>
      </c>
      <c r="O248" s="1" t="str" cm="1">
        <f t="array" aca="1" ref="O248" ca="1">IF(G248="","",MINUTE(INDIRECT(A248&amp;$N$2&amp;D248)))</f>
        <v/>
      </c>
      <c r="P248" s="1" t="str">
        <f t="shared" ca="1" si="51"/>
        <v/>
      </c>
      <c r="Q248" s="1" t="str">
        <f t="shared" ca="1" si="52"/>
        <v/>
      </c>
      <c r="R248" s="1" t="str" cm="1">
        <f t="array" aca="1" ref="R248" ca="1">IF(G248="","",INDIRECT(A248&amp;B248&amp;D248))</f>
        <v/>
      </c>
      <c r="S248" s="1" t="str">
        <f t="shared" ca="1" si="53"/>
        <v/>
      </c>
      <c r="T248" s="1" t="str">
        <f t="shared" ca="1" si="54"/>
        <v/>
      </c>
      <c r="U248" s="1" t="str">
        <f t="shared" ca="1" si="55"/>
        <v/>
      </c>
      <c r="V248" s="1" t="str">
        <f t="shared" ca="1" si="56"/>
        <v/>
      </c>
      <c r="W248" s="1" t="str">
        <f t="shared" ca="1" si="57"/>
        <v/>
      </c>
      <c r="X248" s="1" t="str">
        <f t="shared" ca="1" si="58"/>
        <v/>
      </c>
    </row>
    <row r="249" spans="1:24">
      <c r="A249" t="s">
        <v>1041</v>
      </c>
      <c r="B249" t="str">
        <f>INDEX(予約枠報告様式!$73:$73,MATCH(CSVフォーマット!C249,予約枠報告様式!$74:$74,0))</f>
        <v>F</v>
      </c>
      <c r="C249">
        <f t="shared" si="59"/>
        <v>6</v>
      </c>
      <c r="D249">
        <f t="shared" si="45"/>
        <v>17</v>
      </c>
      <c r="E249" s="2" cm="1">
        <f t="array" aca="1" ref="E249" ca="1">INDIRECT(A249&amp;B249&amp;$E$3)</f>
        <v>44776</v>
      </c>
      <c r="F249" t="str" cm="1">
        <f t="array" aca="1" ref="F249" ca="1">IF(INDIRECT(A249&amp;B249&amp;$F$3)="公",参照!$L$2,参照!$L$3)</f>
        <v>WEB・コールセンター受付</v>
      </c>
      <c r="G249" s="1" t="str" cm="1">
        <f t="array" aca="1" ref="G249" ca="1">IF(E249="","",IF(ISNUMBER(INDIRECT(A249&amp;B249&amp;D249)),431001,""))</f>
        <v/>
      </c>
      <c r="H249" s="1" t="str">
        <f t="shared" ca="1" si="46"/>
        <v/>
      </c>
      <c r="I249" s="1" t="str">
        <f ca="1">IF(G249="","",予約枠報告様式!H$3)</f>
        <v/>
      </c>
      <c r="J249" s="1" t="str">
        <f t="shared" ca="1" si="47"/>
        <v/>
      </c>
      <c r="K249" s="1" t="str">
        <f t="shared" ca="1" si="48"/>
        <v/>
      </c>
      <c r="L249" s="1" t="str">
        <f t="shared" ca="1" si="49"/>
        <v/>
      </c>
      <c r="M249" s="1" t="str">
        <f t="shared" ca="1" si="50"/>
        <v/>
      </c>
      <c r="N249" s="1" t="str" cm="1">
        <f t="array" aca="1" ref="N249" ca="1">IF(G249="","",HOUR(INDIRECT(A249&amp;$N$2&amp;D249)))</f>
        <v/>
      </c>
      <c r="O249" s="1" t="str" cm="1">
        <f t="array" aca="1" ref="O249" ca="1">IF(G249="","",MINUTE(INDIRECT(A249&amp;$N$2&amp;D249)))</f>
        <v/>
      </c>
      <c r="P249" s="1" t="str">
        <f t="shared" ca="1" si="51"/>
        <v/>
      </c>
      <c r="Q249" s="1" t="str">
        <f t="shared" ca="1" si="52"/>
        <v/>
      </c>
      <c r="R249" s="1" t="str" cm="1">
        <f t="array" aca="1" ref="R249" ca="1">IF(G249="","",INDIRECT(A249&amp;B249&amp;D249))</f>
        <v/>
      </c>
      <c r="S249" s="1" t="str">
        <f t="shared" ca="1" si="53"/>
        <v/>
      </c>
      <c r="T249" s="1" t="str">
        <f t="shared" ca="1" si="54"/>
        <v/>
      </c>
      <c r="U249" s="1" t="str">
        <f t="shared" ca="1" si="55"/>
        <v/>
      </c>
      <c r="V249" s="1" t="str">
        <f t="shared" ca="1" si="56"/>
        <v/>
      </c>
      <c r="W249" s="1" t="str">
        <f t="shared" ca="1" si="57"/>
        <v/>
      </c>
      <c r="X249" s="1" t="str">
        <f t="shared" ca="1" si="58"/>
        <v/>
      </c>
    </row>
    <row r="250" spans="1:24">
      <c r="A250" t="s">
        <v>1041</v>
      </c>
      <c r="B250" t="str">
        <f>INDEX(予約枠報告様式!$73:$73,MATCH(CSVフォーマット!C250,予約枠報告様式!$74:$74,0))</f>
        <v>F</v>
      </c>
      <c r="C250">
        <f t="shared" si="59"/>
        <v>6</v>
      </c>
      <c r="D250">
        <f t="shared" si="45"/>
        <v>18</v>
      </c>
      <c r="E250" s="2" cm="1">
        <f t="array" aca="1" ref="E250" ca="1">INDIRECT(A250&amp;B250&amp;$E$3)</f>
        <v>44776</v>
      </c>
      <c r="F250" t="str" cm="1">
        <f t="array" aca="1" ref="F250" ca="1">IF(INDIRECT(A250&amp;B250&amp;$F$3)="公",参照!$L$2,参照!$L$3)</f>
        <v>WEB・コールセンター受付</v>
      </c>
      <c r="G250" s="1" t="str" cm="1">
        <f t="array" aca="1" ref="G250" ca="1">IF(E250="","",IF(ISNUMBER(INDIRECT(A250&amp;B250&amp;D250)),431001,""))</f>
        <v/>
      </c>
      <c r="H250" s="1" t="str">
        <f t="shared" ca="1" si="46"/>
        <v/>
      </c>
      <c r="I250" s="1" t="str">
        <f ca="1">IF(G250="","",予約枠報告様式!H$3)</f>
        <v/>
      </c>
      <c r="J250" s="1" t="str">
        <f t="shared" ca="1" si="47"/>
        <v/>
      </c>
      <c r="K250" s="1" t="str">
        <f t="shared" ca="1" si="48"/>
        <v/>
      </c>
      <c r="L250" s="1" t="str">
        <f t="shared" ca="1" si="49"/>
        <v/>
      </c>
      <c r="M250" s="1" t="str">
        <f t="shared" ca="1" si="50"/>
        <v/>
      </c>
      <c r="N250" s="1" t="str" cm="1">
        <f t="array" aca="1" ref="N250" ca="1">IF(G250="","",HOUR(INDIRECT(A250&amp;$N$2&amp;D250)))</f>
        <v/>
      </c>
      <c r="O250" s="1" t="str" cm="1">
        <f t="array" aca="1" ref="O250" ca="1">IF(G250="","",MINUTE(INDIRECT(A250&amp;$N$2&amp;D250)))</f>
        <v/>
      </c>
      <c r="P250" s="1" t="str">
        <f t="shared" ca="1" si="51"/>
        <v/>
      </c>
      <c r="Q250" s="1" t="str">
        <f t="shared" ca="1" si="52"/>
        <v/>
      </c>
      <c r="R250" s="1" t="str" cm="1">
        <f t="array" aca="1" ref="R250" ca="1">IF(G250="","",INDIRECT(A250&amp;B250&amp;D250))</f>
        <v/>
      </c>
      <c r="S250" s="1" t="str">
        <f t="shared" ca="1" si="53"/>
        <v/>
      </c>
      <c r="T250" s="1" t="str">
        <f t="shared" ca="1" si="54"/>
        <v/>
      </c>
      <c r="U250" s="1" t="str">
        <f t="shared" ca="1" si="55"/>
        <v/>
      </c>
      <c r="V250" s="1" t="str">
        <f t="shared" ca="1" si="56"/>
        <v/>
      </c>
      <c r="W250" s="1" t="str">
        <f t="shared" ca="1" si="57"/>
        <v/>
      </c>
      <c r="X250" s="1" t="str">
        <f t="shared" ca="1" si="58"/>
        <v/>
      </c>
    </row>
    <row r="251" spans="1:24">
      <c r="A251" t="s">
        <v>1041</v>
      </c>
      <c r="B251" t="str">
        <f>INDEX(予約枠報告様式!$73:$73,MATCH(CSVフォーマット!C251,予約枠報告様式!$74:$74,0))</f>
        <v>F</v>
      </c>
      <c r="C251">
        <f t="shared" si="59"/>
        <v>6</v>
      </c>
      <c r="D251">
        <f t="shared" si="45"/>
        <v>19</v>
      </c>
      <c r="E251" s="2" cm="1">
        <f t="array" aca="1" ref="E251" ca="1">INDIRECT(A251&amp;B251&amp;$E$3)</f>
        <v>44776</v>
      </c>
      <c r="F251" t="str" cm="1">
        <f t="array" aca="1" ref="F251" ca="1">IF(INDIRECT(A251&amp;B251&amp;$F$3)="公",参照!$L$2,参照!$L$3)</f>
        <v>WEB・コールセンター受付</v>
      </c>
      <c r="G251" s="1" t="str" cm="1">
        <f t="array" aca="1" ref="G251" ca="1">IF(E251="","",IF(ISNUMBER(INDIRECT(A251&amp;B251&amp;D251)),431001,""))</f>
        <v/>
      </c>
      <c r="H251" s="1" t="str">
        <f t="shared" ca="1" si="46"/>
        <v/>
      </c>
      <c r="I251" s="1" t="str">
        <f ca="1">IF(G251="","",予約枠報告様式!H$3)</f>
        <v/>
      </c>
      <c r="J251" s="1" t="str">
        <f t="shared" ca="1" si="47"/>
        <v/>
      </c>
      <c r="K251" s="1" t="str">
        <f t="shared" ca="1" si="48"/>
        <v/>
      </c>
      <c r="L251" s="1" t="str">
        <f t="shared" ca="1" si="49"/>
        <v/>
      </c>
      <c r="M251" s="1" t="str">
        <f t="shared" ca="1" si="50"/>
        <v/>
      </c>
      <c r="N251" s="1" t="str" cm="1">
        <f t="array" aca="1" ref="N251" ca="1">IF(G251="","",HOUR(INDIRECT(A251&amp;$N$2&amp;D251)))</f>
        <v/>
      </c>
      <c r="O251" s="1" t="str" cm="1">
        <f t="array" aca="1" ref="O251" ca="1">IF(G251="","",MINUTE(INDIRECT(A251&amp;$N$2&amp;D251)))</f>
        <v/>
      </c>
      <c r="P251" s="1" t="str">
        <f t="shared" ca="1" si="51"/>
        <v/>
      </c>
      <c r="Q251" s="1" t="str">
        <f t="shared" ca="1" si="52"/>
        <v/>
      </c>
      <c r="R251" s="1" t="str" cm="1">
        <f t="array" aca="1" ref="R251" ca="1">IF(G251="","",INDIRECT(A251&amp;B251&amp;D251))</f>
        <v/>
      </c>
      <c r="S251" s="1" t="str">
        <f t="shared" ca="1" si="53"/>
        <v/>
      </c>
      <c r="T251" s="1" t="str">
        <f t="shared" ca="1" si="54"/>
        <v/>
      </c>
      <c r="U251" s="1" t="str">
        <f t="shared" ca="1" si="55"/>
        <v/>
      </c>
      <c r="V251" s="1" t="str">
        <f t="shared" ca="1" si="56"/>
        <v/>
      </c>
      <c r="W251" s="1" t="str">
        <f t="shared" ca="1" si="57"/>
        <v/>
      </c>
      <c r="X251" s="1" t="str">
        <f t="shared" ca="1" si="58"/>
        <v/>
      </c>
    </row>
    <row r="252" spans="1:24">
      <c r="A252" t="s">
        <v>1041</v>
      </c>
      <c r="B252" t="str">
        <f>INDEX(予約枠報告様式!$73:$73,MATCH(CSVフォーマット!C252,予約枠報告様式!$74:$74,0))</f>
        <v>F</v>
      </c>
      <c r="C252">
        <f t="shared" si="59"/>
        <v>6</v>
      </c>
      <c r="D252">
        <f t="shared" si="45"/>
        <v>20</v>
      </c>
      <c r="E252" s="2" cm="1">
        <f t="array" aca="1" ref="E252" ca="1">INDIRECT(A252&amp;B252&amp;$E$3)</f>
        <v>44776</v>
      </c>
      <c r="F252" t="str" cm="1">
        <f t="array" aca="1" ref="F252" ca="1">IF(INDIRECT(A252&amp;B252&amp;$F$3)="公",参照!$L$2,参照!$L$3)</f>
        <v>WEB・コールセンター受付</v>
      </c>
      <c r="G252" s="1" t="str" cm="1">
        <f t="array" aca="1" ref="G252" ca="1">IF(E252="","",IF(ISNUMBER(INDIRECT(A252&amp;B252&amp;D252)),431001,""))</f>
        <v/>
      </c>
      <c r="H252" s="1" t="str">
        <f t="shared" ca="1" si="46"/>
        <v/>
      </c>
      <c r="I252" s="1" t="str">
        <f ca="1">IF(G252="","",予約枠報告様式!H$3)</f>
        <v/>
      </c>
      <c r="J252" s="1" t="str">
        <f t="shared" ca="1" si="47"/>
        <v/>
      </c>
      <c r="K252" s="1" t="str">
        <f t="shared" ca="1" si="48"/>
        <v/>
      </c>
      <c r="L252" s="1" t="str">
        <f t="shared" ca="1" si="49"/>
        <v/>
      </c>
      <c r="M252" s="1" t="str">
        <f t="shared" ca="1" si="50"/>
        <v/>
      </c>
      <c r="N252" s="1" t="str" cm="1">
        <f t="array" aca="1" ref="N252" ca="1">IF(G252="","",HOUR(INDIRECT(A252&amp;$N$2&amp;D252)))</f>
        <v/>
      </c>
      <c r="O252" s="1" t="str" cm="1">
        <f t="array" aca="1" ref="O252" ca="1">IF(G252="","",MINUTE(INDIRECT(A252&amp;$N$2&amp;D252)))</f>
        <v/>
      </c>
      <c r="P252" s="1" t="str">
        <f t="shared" ca="1" si="51"/>
        <v/>
      </c>
      <c r="Q252" s="1" t="str">
        <f t="shared" ca="1" si="52"/>
        <v/>
      </c>
      <c r="R252" s="1" t="str" cm="1">
        <f t="array" aca="1" ref="R252" ca="1">IF(G252="","",INDIRECT(A252&amp;B252&amp;D252))</f>
        <v/>
      </c>
      <c r="S252" s="1" t="str">
        <f t="shared" ca="1" si="53"/>
        <v/>
      </c>
      <c r="T252" s="1" t="str">
        <f t="shared" ca="1" si="54"/>
        <v/>
      </c>
      <c r="U252" s="1" t="str">
        <f t="shared" ca="1" si="55"/>
        <v/>
      </c>
      <c r="V252" s="1" t="str">
        <f t="shared" ca="1" si="56"/>
        <v/>
      </c>
      <c r="W252" s="1" t="str">
        <f t="shared" ca="1" si="57"/>
        <v/>
      </c>
      <c r="X252" s="1" t="str">
        <f t="shared" ca="1" si="58"/>
        <v/>
      </c>
    </row>
    <row r="253" spans="1:24">
      <c r="A253" t="s">
        <v>1041</v>
      </c>
      <c r="B253" t="str">
        <f>INDEX(予約枠報告様式!$73:$73,MATCH(CSVフォーマット!C253,予約枠報告様式!$74:$74,0))</f>
        <v>F</v>
      </c>
      <c r="C253">
        <f t="shared" si="59"/>
        <v>6</v>
      </c>
      <c r="D253">
        <f t="shared" si="45"/>
        <v>21</v>
      </c>
      <c r="E253" s="2" cm="1">
        <f t="array" aca="1" ref="E253" ca="1">INDIRECT(A253&amp;B253&amp;$E$3)</f>
        <v>44776</v>
      </c>
      <c r="F253" t="str" cm="1">
        <f t="array" aca="1" ref="F253" ca="1">IF(INDIRECT(A253&amp;B253&amp;$F$3)="公",参照!$L$2,参照!$L$3)</f>
        <v>WEB・コールセンター受付</v>
      </c>
      <c r="G253" s="1" t="str" cm="1">
        <f t="array" aca="1" ref="G253" ca="1">IF(E253="","",IF(ISNUMBER(INDIRECT(A253&amp;B253&amp;D253)),431001,""))</f>
        <v/>
      </c>
      <c r="H253" s="1" t="str">
        <f t="shared" ca="1" si="46"/>
        <v/>
      </c>
      <c r="I253" s="1" t="str">
        <f ca="1">IF(G253="","",予約枠報告様式!H$3)</f>
        <v/>
      </c>
      <c r="J253" s="1" t="str">
        <f t="shared" ca="1" si="47"/>
        <v/>
      </c>
      <c r="K253" s="1" t="str">
        <f t="shared" ca="1" si="48"/>
        <v/>
      </c>
      <c r="L253" s="1" t="str">
        <f t="shared" ca="1" si="49"/>
        <v/>
      </c>
      <c r="M253" s="1" t="str">
        <f t="shared" ca="1" si="50"/>
        <v/>
      </c>
      <c r="N253" s="1" t="str" cm="1">
        <f t="array" aca="1" ref="N253" ca="1">IF(G253="","",HOUR(INDIRECT(A253&amp;$N$2&amp;D253)))</f>
        <v/>
      </c>
      <c r="O253" s="1" t="str" cm="1">
        <f t="array" aca="1" ref="O253" ca="1">IF(G253="","",MINUTE(INDIRECT(A253&amp;$N$2&amp;D253)))</f>
        <v/>
      </c>
      <c r="P253" s="1" t="str">
        <f t="shared" ca="1" si="51"/>
        <v/>
      </c>
      <c r="Q253" s="1" t="str">
        <f t="shared" ca="1" si="52"/>
        <v/>
      </c>
      <c r="R253" s="1" t="str" cm="1">
        <f t="array" aca="1" ref="R253" ca="1">IF(G253="","",INDIRECT(A253&amp;B253&amp;D253))</f>
        <v/>
      </c>
      <c r="S253" s="1" t="str">
        <f t="shared" ca="1" si="53"/>
        <v/>
      </c>
      <c r="T253" s="1" t="str">
        <f t="shared" ca="1" si="54"/>
        <v/>
      </c>
      <c r="U253" s="1" t="str">
        <f t="shared" ca="1" si="55"/>
        <v/>
      </c>
      <c r="V253" s="1" t="str">
        <f t="shared" ca="1" si="56"/>
        <v/>
      </c>
      <c r="W253" s="1" t="str">
        <f t="shared" ca="1" si="57"/>
        <v/>
      </c>
      <c r="X253" s="1" t="str">
        <f t="shared" ca="1" si="58"/>
        <v/>
      </c>
    </row>
    <row r="254" spans="1:24">
      <c r="A254" t="s">
        <v>1041</v>
      </c>
      <c r="B254" t="str">
        <f>INDEX(予約枠報告様式!$73:$73,MATCH(CSVフォーマット!C254,予約枠報告様式!$74:$74,0))</f>
        <v>F</v>
      </c>
      <c r="C254">
        <f t="shared" si="59"/>
        <v>6</v>
      </c>
      <c r="D254">
        <f t="shared" si="45"/>
        <v>22</v>
      </c>
      <c r="E254" s="2" cm="1">
        <f t="array" aca="1" ref="E254" ca="1">INDIRECT(A254&amp;B254&amp;$E$3)</f>
        <v>44776</v>
      </c>
      <c r="F254" t="str" cm="1">
        <f t="array" aca="1" ref="F254" ca="1">IF(INDIRECT(A254&amp;B254&amp;$F$3)="公",参照!$L$2,参照!$L$3)</f>
        <v>WEB・コールセンター受付</v>
      </c>
      <c r="G254" s="1" t="str" cm="1">
        <f t="array" aca="1" ref="G254" ca="1">IF(E254="","",IF(ISNUMBER(INDIRECT(A254&amp;B254&amp;D254)),431001,""))</f>
        <v/>
      </c>
      <c r="H254" s="1" t="str">
        <f t="shared" ca="1" si="46"/>
        <v/>
      </c>
      <c r="I254" s="1" t="str">
        <f ca="1">IF(G254="","",予約枠報告様式!H$3)</f>
        <v/>
      </c>
      <c r="J254" s="1" t="str">
        <f t="shared" ca="1" si="47"/>
        <v/>
      </c>
      <c r="K254" s="1" t="str">
        <f t="shared" ca="1" si="48"/>
        <v/>
      </c>
      <c r="L254" s="1" t="str">
        <f t="shared" ca="1" si="49"/>
        <v/>
      </c>
      <c r="M254" s="1" t="str">
        <f t="shared" ca="1" si="50"/>
        <v/>
      </c>
      <c r="N254" s="1" t="str" cm="1">
        <f t="array" aca="1" ref="N254" ca="1">IF(G254="","",HOUR(INDIRECT(A254&amp;$N$2&amp;D254)))</f>
        <v/>
      </c>
      <c r="O254" s="1" t="str" cm="1">
        <f t="array" aca="1" ref="O254" ca="1">IF(G254="","",MINUTE(INDIRECT(A254&amp;$N$2&amp;D254)))</f>
        <v/>
      </c>
      <c r="P254" s="1" t="str">
        <f t="shared" ca="1" si="51"/>
        <v/>
      </c>
      <c r="Q254" s="1" t="str">
        <f t="shared" ca="1" si="52"/>
        <v/>
      </c>
      <c r="R254" s="1" t="str" cm="1">
        <f t="array" aca="1" ref="R254" ca="1">IF(G254="","",INDIRECT(A254&amp;B254&amp;D254))</f>
        <v/>
      </c>
      <c r="S254" s="1" t="str">
        <f t="shared" ca="1" si="53"/>
        <v/>
      </c>
      <c r="T254" s="1" t="str">
        <f t="shared" ca="1" si="54"/>
        <v/>
      </c>
      <c r="U254" s="1" t="str">
        <f t="shared" ca="1" si="55"/>
        <v/>
      </c>
      <c r="V254" s="1" t="str">
        <f t="shared" ca="1" si="56"/>
        <v/>
      </c>
      <c r="W254" s="1" t="str">
        <f t="shared" ca="1" si="57"/>
        <v/>
      </c>
      <c r="X254" s="1" t="str">
        <f t="shared" ca="1" si="58"/>
        <v/>
      </c>
    </row>
    <row r="255" spans="1:24">
      <c r="A255" t="s">
        <v>1041</v>
      </c>
      <c r="B255" t="str">
        <f>INDEX(予約枠報告様式!$73:$73,MATCH(CSVフォーマット!C255,予約枠報告様式!$74:$74,0))</f>
        <v>F</v>
      </c>
      <c r="C255">
        <f t="shared" si="59"/>
        <v>6</v>
      </c>
      <c r="D255">
        <f t="shared" si="45"/>
        <v>23</v>
      </c>
      <c r="E255" s="2" cm="1">
        <f t="array" aca="1" ref="E255" ca="1">INDIRECT(A255&amp;B255&amp;$E$3)</f>
        <v>44776</v>
      </c>
      <c r="F255" t="str" cm="1">
        <f t="array" aca="1" ref="F255" ca="1">IF(INDIRECT(A255&amp;B255&amp;$F$3)="公",参照!$L$2,参照!$L$3)</f>
        <v>WEB・コールセンター受付</v>
      </c>
      <c r="G255" s="1" t="str" cm="1">
        <f t="array" aca="1" ref="G255" ca="1">IF(E255="","",IF(ISNUMBER(INDIRECT(A255&amp;B255&amp;D255)),431001,""))</f>
        <v/>
      </c>
      <c r="H255" s="1" t="str">
        <f t="shared" ca="1" si="46"/>
        <v/>
      </c>
      <c r="I255" s="1" t="str">
        <f ca="1">IF(G255="","",予約枠報告様式!H$3)</f>
        <v/>
      </c>
      <c r="J255" s="1" t="str">
        <f t="shared" ca="1" si="47"/>
        <v/>
      </c>
      <c r="K255" s="1" t="str">
        <f t="shared" ca="1" si="48"/>
        <v/>
      </c>
      <c r="L255" s="1" t="str">
        <f t="shared" ca="1" si="49"/>
        <v/>
      </c>
      <c r="M255" s="1" t="str">
        <f t="shared" ca="1" si="50"/>
        <v/>
      </c>
      <c r="N255" s="1" t="str" cm="1">
        <f t="array" aca="1" ref="N255" ca="1">IF(G255="","",HOUR(INDIRECT(A255&amp;$N$2&amp;D255)))</f>
        <v/>
      </c>
      <c r="O255" s="1" t="str" cm="1">
        <f t="array" aca="1" ref="O255" ca="1">IF(G255="","",MINUTE(INDIRECT(A255&amp;$N$2&amp;D255)))</f>
        <v/>
      </c>
      <c r="P255" s="1" t="str">
        <f t="shared" ca="1" si="51"/>
        <v/>
      </c>
      <c r="Q255" s="1" t="str">
        <f t="shared" ca="1" si="52"/>
        <v/>
      </c>
      <c r="R255" s="1" t="str" cm="1">
        <f t="array" aca="1" ref="R255" ca="1">IF(G255="","",INDIRECT(A255&amp;B255&amp;D255))</f>
        <v/>
      </c>
      <c r="S255" s="1" t="str">
        <f t="shared" ca="1" si="53"/>
        <v/>
      </c>
      <c r="T255" s="1" t="str">
        <f t="shared" ca="1" si="54"/>
        <v/>
      </c>
      <c r="U255" s="1" t="str">
        <f t="shared" ca="1" si="55"/>
        <v/>
      </c>
      <c r="V255" s="1" t="str">
        <f t="shared" ca="1" si="56"/>
        <v/>
      </c>
      <c r="W255" s="1" t="str">
        <f t="shared" ca="1" si="57"/>
        <v/>
      </c>
      <c r="X255" s="1" t="str">
        <f t="shared" ca="1" si="58"/>
        <v/>
      </c>
    </row>
    <row r="256" spans="1:24">
      <c r="A256" t="s">
        <v>1041</v>
      </c>
      <c r="B256" t="str">
        <f>INDEX(予約枠報告様式!$73:$73,MATCH(CSVフォーマット!C256,予約枠報告様式!$74:$74,0))</f>
        <v>F</v>
      </c>
      <c r="C256">
        <f t="shared" si="59"/>
        <v>6</v>
      </c>
      <c r="D256">
        <f t="shared" si="45"/>
        <v>24</v>
      </c>
      <c r="E256" s="2" cm="1">
        <f t="array" aca="1" ref="E256" ca="1">INDIRECT(A256&amp;B256&amp;$E$3)</f>
        <v>44776</v>
      </c>
      <c r="F256" t="str" cm="1">
        <f t="array" aca="1" ref="F256" ca="1">IF(INDIRECT(A256&amp;B256&amp;$F$3)="公",参照!$L$2,参照!$L$3)</f>
        <v>WEB・コールセンター受付</v>
      </c>
      <c r="G256" s="1" t="str" cm="1">
        <f t="array" aca="1" ref="G256" ca="1">IF(E256="","",IF(ISNUMBER(INDIRECT(A256&amp;B256&amp;D256)),431001,""))</f>
        <v/>
      </c>
      <c r="H256" s="1" t="str">
        <f t="shared" ca="1" si="46"/>
        <v/>
      </c>
      <c r="I256" s="1" t="str">
        <f ca="1">IF(G256="","",予約枠報告様式!H$3)</f>
        <v/>
      </c>
      <c r="J256" s="1" t="str">
        <f t="shared" ca="1" si="47"/>
        <v/>
      </c>
      <c r="K256" s="1" t="str">
        <f t="shared" ca="1" si="48"/>
        <v/>
      </c>
      <c r="L256" s="1" t="str">
        <f t="shared" ca="1" si="49"/>
        <v/>
      </c>
      <c r="M256" s="1" t="str">
        <f t="shared" ca="1" si="50"/>
        <v/>
      </c>
      <c r="N256" s="1" t="str" cm="1">
        <f t="array" aca="1" ref="N256" ca="1">IF(G256="","",HOUR(INDIRECT(A256&amp;$N$2&amp;D256)))</f>
        <v/>
      </c>
      <c r="O256" s="1" t="str" cm="1">
        <f t="array" aca="1" ref="O256" ca="1">IF(G256="","",MINUTE(INDIRECT(A256&amp;$N$2&amp;D256)))</f>
        <v/>
      </c>
      <c r="P256" s="1" t="str">
        <f t="shared" ca="1" si="51"/>
        <v/>
      </c>
      <c r="Q256" s="1" t="str">
        <f t="shared" ca="1" si="52"/>
        <v/>
      </c>
      <c r="R256" s="1" t="str" cm="1">
        <f t="array" aca="1" ref="R256" ca="1">IF(G256="","",INDIRECT(A256&amp;B256&amp;D256))</f>
        <v/>
      </c>
      <c r="S256" s="1" t="str">
        <f t="shared" ca="1" si="53"/>
        <v/>
      </c>
      <c r="T256" s="1" t="str">
        <f t="shared" ca="1" si="54"/>
        <v/>
      </c>
      <c r="U256" s="1" t="str">
        <f t="shared" ca="1" si="55"/>
        <v/>
      </c>
      <c r="V256" s="1" t="str">
        <f t="shared" ca="1" si="56"/>
        <v/>
      </c>
      <c r="W256" s="1" t="str">
        <f t="shared" ca="1" si="57"/>
        <v/>
      </c>
      <c r="X256" s="1" t="str">
        <f t="shared" ca="1" si="58"/>
        <v/>
      </c>
    </row>
    <row r="257" spans="1:24">
      <c r="A257" t="s">
        <v>1041</v>
      </c>
      <c r="B257" t="str">
        <f>INDEX(予約枠報告様式!$73:$73,MATCH(CSVフォーマット!C257,予約枠報告様式!$74:$74,0))</f>
        <v>F</v>
      </c>
      <c r="C257">
        <f t="shared" si="59"/>
        <v>6</v>
      </c>
      <c r="D257">
        <f t="shared" si="45"/>
        <v>25</v>
      </c>
      <c r="E257" s="2" cm="1">
        <f t="array" aca="1" ref="E257" ca="1">INDIRECT(A257&amp;B257&amp;$E$3)</f>
        <v>44776</v>
      </c>
      <c r="F257" t="str" cm="1">
        <f t="array" aca="1" ref="F257" ca="1">IF(INDIRECT(A257&amp;B257&amp;$F$3)="公",参照!$L$2,参照!$L$3)</f>
        <v>WEB・コールセンター受付</v>
      </c>
      <c r="G257" s="1" t="str" cm="1">
        <f t="array" aca="1" ref="G257" ca="1">IF(E257="","",IF(ISNUMBER(INDIRECT(A257&amp;B257&amp;D257)),431001,""))</f>
        <v/>
      </c>
      <c r="H257" s="1" t="str">
        <f t="shared" ca="1" si="46"/>
        <v/>
      </c>
      <c r="I257" s="1" t="str">
        <f ca="1">IF(G257="","",予約枠報告様式!H$3)</f>
        <v/>
      </c>
      <c r="J257" s="1" t="str">
        <f t="shared" ca="1" si="47"/>
        <v/>
      </c>
      <c r="K257" s="1" t="str">
        <f t="shared" ca="1" si="48"/>
        <v/>
      </c>
      <c r="L257" s="1" t="str">
        <f t="shared" ca="1" si="49"/>
        <v/>
      </c>
      <c r="M257" s="1" t="str">
        <f t="shared" ca="1" si="50"/>
        <v/>
      </c>
      <c r="N257" s="1" t="str" cm="1">
        <f t="array" aca="1" ref="N257" ca="1">IF(G257="","",HOUR(INDIRECT(A257&amp;$N$2&amp;D257)))</f>
        <v/>
      </c>
      <c r="O257" s="1" t="str" cm="1">
        <f t="array" aca="1" ref="O257" ca="1">IF(G257="","",MINUTE(INDIRECT(A257&amp;$N$2&amp;D257)))</f>
        <v/>
      </c>
      <c r="P257" s="1" t="str">
        <f t="shared" ca="1" si="51"/>
        <v/>
      </c>
      <c r="Q257" s="1" t="str">
        <f t="shared" ca="1" si="52"/>
        <v/>
      </c>
      <c r="R257" s="1" t="str" cm="1">
        <f t="array" aca="1" ref="R257" ca="1">IF(G257="","",INDIRECT(A257&amp;B257&amp;D257))</f>
        <v/>
      </c>
      <c r="S257" s="1" t="str">
        <f t="shared" ca="1" si="53"/>
        <v/>
      </c>
      <c r="T257" s="1" t="str">
        <f t="shared" ca="1" si="54"/>
        <v/>
      </c>
      <c r="U257" s="1" t="str">
        <f t="shared" ca="1" si="55"/>
        <v/>
      </c>
      <c r="V257" s="1" t="str">
        <f t="shared" ca="1" si="56"/>
        <v/>
      </c>
      <c r="W257" s="1" t="str">
        <f t="shared" ca="1" si="57"/>
        <v/>
      </c>
      <c r="X257" s="1" t="str">
        <f t="shared" ca="1" si="58"/>
        <v/>
      </c>
    </row>
    <row r="258" spans="1:24">
      <c r="A258" t="s">
        <v>1041</v>
      </c>
      <c r="B258" t="str">
        <f>INDEX(予約枠報告様式!$73:$73,MATCH(CSVフォーマット!C258,予約枠報告様式!$74:$74,0))</f>
        <v>F</v>
      </c>
      <c r="C258">
        <f t="shared" si="59"/>
        <v>6</v>
      </c>
      <c r="D258">
        <f t="shared" si="45"/>
        <v>26</v>
      </c>
      <c r="E258" s="2" cm="1">
        <f t="array" aca="1" ref="E258" ca="1">INDIRECT(A258&amp;B258&amp;$E$3)</f>
        <v>44776</v>
      </c>
      <c r="F258" t="str" cm="1">
        <f t="array" aca="1" ref="F258" ca="1">IF(INDIRECT(A258&amp;B258&amp;$F$3)="公",参照!$L$2,参照!$L$3)</f>
        <v>WEB・コールセンター受付</v>
      </c>
      <c r="G258" s="1" t="str" cm="1">
        <f t="array" aca="1" ref="G258" ca="1">IF(E258="","",IF(ISNUMBER(INDIRECT(A258&amp;B258&amp;D258)),431001,""))</f>
        <v/>
      </c>
      <c r="H258" s="1" t="str">
        <f t="shared" ca="1" si="46"/>
        <v/>
      </c>
      <c r="I258" s="1" t="str">
        <f ca="1">IF(G258="","",予約枠報告様式!H$3)</f>
        <v/>
      </c>
      <c r="J258" s="1" t="str">
        <f t="shared" ca="1" si="47"/>
        <v/>
      </c>
      <c r="K258" s="1" t="str">
        <f t="shared" ca="1" si="48"/>
        <v/>
      </c>
      <c r="L258" s="1" t="str">
        <f t="shared" ca="1" si="49"/>
        <v/>
      </c>
      <c r="M258" s="1" t="str">
        <f t="shared" ca="1" si="50"/>
        <v/>
      </c>
      <c r="N258" s="1" t="str" cm="1">
        <f t="array" aca="1" ref="N258" ca="1">IF(G258="","",HOUR(INDIRECT(A258&amp;$N$2&amp;D258)))</f>
        <v/>
      </c>
      <c r="O258" s="1" t="str" cm="1">
        <f t="array" aca="1" ref="O258" ca="1">IF(G258="","",MINUTE(INDIRECT(A258&amp;$N$2&amp;D258)))</f>
        <v/>
      </c>
      <c r="P258" s="1" t="str">
        <f t="shared" ca="1" si="51"/>
        <v/>
      </c>
      <c r="Q258" s="1" t="str">
        <f t="shared" ca="1" si="52"/>
        <v/>
      </c>
      <c r="R258" s="1" t="str" cm="1">
        <f t="array" aca="1" ref="R258" ca="1">IF(G258="","",INDIRECT(A258&amp;B258&amp;D258))</f>
        <v/>
      </c>
      <c r="S258" s="1" t="str">
        <f t="shared" ca="1" si="53"/>
        <v/>
      </c>
      <c r="T258" s="1" t="str">
        <f t="shared" ca="1" si="54"/>
        <v/>
      </c>
      <c r="U258" s="1" t="str">
        <f t="shared" ca="1" si="55"/>
        <v/>
      </c>
      <c r="V258" s="1" t="str">
        <f t="shared" ca="1" si="56"/>
        <v/>
      </c>
      <c r="W258" s="1" t="str">
        <f t="shared" ca="1" si="57"/>
        <v/>
      </c>
      <c r="X258" s="1" t="str">
        <f t="shared" ca="1" si="58"/>
        <v/>
      </c>
    </row>
    <row r="259" spans="1:24">
      <c r="A259" t="s">
        <v>1041</v>
      </c>
      <c r="B259" t="str">
        <f>INDEX(予約枠報告様式!$73:$73,MATCH(CSVフォーマット!C259,予約枠報告様式!$74:$74,0))</f>
        <v>F</v>
      </c>
      <c r="C259">
        <f t="shared" si="59"/>
        <v>6</v>
      </c>
      <c r="D259">
        <f t="shared" si="45"/>
        <v>27</v>
      </c>
      <c r="E259" s="2" cm="1">
        <f t="array" aca="1" ref="E259" ca="1">INDIRECT(A259&amp;B259&amp;$E$3)</f>
        <v>44776</v>
      </c>
      <c r="F259" t="str" cm="1">
        <f t="array" aca="1" ref="F259" ca="1">IF(INDIRECT(A259&amp;B259&amp;$F$3)="公",参照!$L$2,参照!$L$3)</f>
        <v>WEB・コールセンター受付</v>
      </c>
      <c r="G259" s="1" t="str" cm="1">
        <f t="array" aca="1" ref="G259" ca="1">IF(E259="","",IF(ISNUMBER(INDIRECT(A259&amp;B259&amp;D259)),431001,""))</f>
        <v/>
      </c>
      <c r="H259" s="1" t="str">
        <f t="shared" ca="1" si="46"/>
        <v/>
      </c>
      <c r="I259" s="1" t="str">
        <f ca="1">IF(G259="","",予約枠報告様式!H$3)</f>
        <v/>
      </c>
      <c r="J259" s="1" t="str">
        <f t="shared" ca="1" si="47"/>
        <v/>
      </c>
      <c r="K259" s="1" t="str">
        <f t="shared" ca="1" si="48"/>
        <v/>
      </c>
      <c r="L259" s="1" t="str">
        <f t="shared" ca="1" si="49"/>
        <v/>
      </c>
      <c r="M259" s="1" t="str">
        <f t="shared" ca="1" si="50"/>
        <v/>
      </c>
      <c r="N259" s="1" t="str" cm="1">
        <f t="array" aca="1" ref="N259" ca="1">IF(G259="","",HOUR(INDIRECT(A259&amp;$N$2&amp;D259)))</f>
        <v/>
      </c>
      <c r="O259" s="1" t="str" cm="1">
        <f t="array" aca="1" ref="O259" ca="1">IF(G259="","",MINUTE(INDIRECT(A259&amp;$N$2&amp;D259)))</f>
        <v/>
      </c>
      <c r="P259" s="1" t="str">
        <f t="shared" ca="1" si="51"/>
        <v/>
      </c>
      <c r="Q259" s="1" t="str">
        <f t="shared" ca="1" si="52"/>
        <v/>
      </c>
      <c r="R259" s="1" t="str" cm="1">
        <f t="array" aca="1" ref="R259" ca="1">IF(G259="","",INDIRECT(A259&amp;B259&amp;D259))</f>
        <v/>
      </c>
      <c r="S259" s="1" t="str">
        <f t="shared" ca="1" si="53"/>
        <v/>
      </c>
      <c r="T259" s="1" t="str">
        <f t="shared" ca="1" si="54"/>
        <v/>
      </c>
      <c r="U259" s="1" t="str">
        <f t="shared" ca="1" si="55"/>
        <v/>
      </c>
      <c r="V259" s="1" t="str">
        <f t="shared" ca="1" si="56"/>
        <v/>
      </c>
      <c r="W259" s="1" t="str">
        <f t="shared" ca="1" si="57"/>
        <v/>
      </c>
      <c r="X259" s="1" t="str">
        <f t="shared" ca="1" si="58"/>
        <v/>
      </c>
    </row>
    <row r="260" spans="1:24">
      <c r="A260" t="s">
        <v>1041</v>
      </c>
      <c r="B260" t="str">
        <f>INDEX(予約枠報告様式!$73:$73,MATCH(CSVフォーマット!C260,予約枠報告様式!$74:$74,0))</f>
        <v>F</v>
      </c>
      <c r="C260">
        <f t="shared" si="59"/>
        <v>6</v>
      </c>
      <c r="D260">
        <f t="shared" si="45"/>
        <v>28</v>
      </c>
      <c r="E260" s="2" cm="1">
        <f t="array" aca="1" ref="E260" ca="1">INDIRECT(A260&amp;B260&amp;$E$3)</f>
        <v>44776</v>
      </c>
      <c r="F260" t="str" cm="1">
        <f t="array" aca="1" ref="F260" ca="1">IF(INDIRECT(A260&amp;B260&amp;$F$3)="公",参照!$L$2,参照!$L$3)</f>
        <v>WEB・コールセンター受付</v>
      </c>
      <c r="G260" s="1" t="str" cm="1">
        <f t="array" aca="1" ref="G260" ca="1">IF(E260="","",IF(ISNUMBER(INDIRECT(A260&amp;B260&amp;D260)),431001,""))</f>
        <v/>
      </c>
      <c r="H260" s="1" t="str">
        <f t="shared" ca="1" si="46"/>
        <v/>
      </c>
      <c r="I260" s="1" t="str">
        <f ca="1">IF(G260="","",予約枠報告様式!H$3)</f>
        <v/>
      </c>
      <c r="J260" s="1" t="str">
        <f t="shared" ca="1" si="47"/>
        <v/>
      </c>
      <c r="K260" s="1" t="str">
        <f t="shared" ca="1" si="48"/>
        <v/>
      </c>
      <c r="L260" s="1" t="str">
        <f t="shared" ca="1" si="49"/>
        <v/>
      </c>
      <c r="M260" s="1" t="str">
        <f t="shared" ca="1" si="50"/>
        <v/>
      </c>
      <c r="N260" s="1" t="str" cm="1">
        <f t="array" aca="1" ref="N260" ca="1">IF(G260="","",HOUR(INDIRECT(A260&amp;$N$2&amp;D260)))</f>
        <v/>
      </c>
      <c r="O260" s="1" t="str" cm="1">
        <f t="array" aca="1" ref="O260" ca="1">IF(G260="","",MINUTE(INDIRECT(A260&amp;$N$2&amp;D260)))</f>
        <v/>
      </c>
      <c r="P260" s="1" t="str">
        <f t="shared" ca="1" si="51"/>
        <v/>
      </c>
      <c r="Q260" s="1" t="str">
        <f t="shared" ca="1" si="52"/>
        <v/>
      </c>
      <c r="R260" s="1" t="str" cm="1">
        <f t="array" aca="1" ref="R260" ca="1">IF(G260="","",INDIRECT(A260&amp;B260&amp;D260))</f>
        <v/>
      </c>
      <c r="S260" s="1" t="str">
        <f t="shared" ca="1" si="53"/>
        <v/>
      </c>
      <c r="T260" s="1" t="str">
        <f t="shared" ca="1" si="54"/>
        <v/>
      </c>
      <c r="U260" s="1" t="str">
        <f t="shared" ca="1" si="55"/>
        <v/>
      </c>
      <c r="V260" s="1" t="str">
        <f t="shared" ca="1" si="56"/>
        <v/>
      </c>
      <c r="W260" s="1" t="str">
        <f t="shared" ca="1" si="57"/>
        <v/>
      </c>
      <c r="X260" s="1" t="str">
        <f t="shared" ca="1" si="58"/>
        <v/>
      </c>
    </row>
    <row r="261" spans="1:24">
      <c r="A261" t="s">
        <v>1041</v>
      </c>
      <c r="B261" t="str">
        <f>INDEX(予約枠報告様式!$73:$73,MATCH(CSVフォーマット!C261,予約枠報告様式!$74:$74,0))</f>
        <v>F</v>
      </c>
      <c r="C261">
        <f t="shared" si="59"/>
        <v>6</v>
      </c>
      <c r="D261">
        <f t="shared" ref="D261:D324" si="60">IF(D260=$D$3,$D$2,D260+1)</f>
        <v>29</v>
      </c>
      <c r="E261" s="2" cm="1">
        <f t="array" aca="1" ref="E261" ca="1">INDIRECT(A261&amp;B261&amp;$E$3)</f>
        <v>44776</v>
      </c>
      <c r="F261" t="str" cm="1">
        <f t="array" aca="1" ref="F261" ca="1">IF(INDIRECT(A261&amp;B261&amp;$F$3)="公",参照!$L$2,参照!$L$3)</f>
        <v>WEB・コールセンター受付</v>
      </c>
      <c r="G261" s="1" t="str" cm="1">
        <f t="array" aca="1" ref="G261" ca="1">IF(E261="","",IF(ISNUMBER(INDIRECT(A261&amp;B261&amp;D261)),431001,""))</f>
        <v/>
      </c>
      <c r="H261" s="1" t="str">
        <f t="shared" ref="H261:H324" ca="1" si="61">IF(G261="","","【（"&amp;H$2&amp;"）"&amp;F261&amp;"】"&amp;I261&amp;"."&amp;TEXT(L261,"00")&amp;TEXT(M261,"00")&amp;"."&amp;TEXT(N261,"00")&amp;TEXT(O261,"00"))</f>
        <v/>
      </c>
      <c r="I261" s="1" t="str">
        <f ca="1">IF(G261="","",予約枠報告様式!H$3)</f>
        <v/>
      </c>
      <c r="J261" s="1" t="str">
        <f t="shared" ref="J261:J324" ca="1" si="62">IF(G261="","",J$2)</f>
        <v/>
      </c>
      <c r="K261" s="1" t="str">
        <f t="shared" ref="K261:K324" ca="1" si="63">IF(G261="","",YEAR(E261))</f>
        <v/>
      </c>
      <c r="L261" s="1" t="str">
        <f t="shared" ref="L261:L324" ca="1" si="64">IF(G261="","",MONTH(E261))</f>
        <v/>
      </c>
      <c r="M261" s="1" t="str">
        <f t="shared" ref="M261:M324" ca="1" si="65">IF(G261="","",DAY(E261))</f>
        <v/>
      </c>
      <c r="N261" s="1" t="str" cm="1">
        <f t="array" aca="1" ref="N261" ca="1">IF(G261="","",HOUR(INDIRECT(A261&amp;$N$2&amp;D261)))</f>
        <v/>
      </c>
      <c r="O261" s="1" t="str" cm="1">
        <f t="array" aca="1" ref="O261" ca="1">IF(G261="","",MINUTE(INDIRECT(A261&amp;$N$2&amp;D261)))</f>
        <v/>
      </c>
      <c r="P261" s="1" t="str">
        <f t="shared" ref="P261:P324" ca="1" si="66">IF(G261="","",N261)</f>
        <v/>
      </c>
      <c r="Q261" s="1" t="str">
        <f t="shared" ref="Q261:Q324" ca="1" si="67">IF(G261="","",O261+14)</f>
        <v/>
      </c>
      <c r="R261" s="1" t="str" cm="1">
        <f t="array" aca="1" ref="R261" ca="1">IF(G261="","",INDIRECT(A261&amp;B261&amp;D261))</f>
        <v/>
      </c>
      <c r="S261" s="1" t="str">
        <f t="shared" ref="S261:S324" ca="1" si="68">IF(G261="","",0)</f>
        <v/>
      </c>
      <c r="T261" s="1" t="str">
        <f t="shared" ref="T261:T324" ca="1" si="69">IF($G261="","",IF(T$1="×",K$2,T$2))</f>
        <v/>
      </c>
      <c r="U261" s="1" t="str">
        <f t="shared" ref="U261:U324" ca="1" si="70">IF($G261="","",IF(OR(U$1="×",U$2="なし"),"",U$2))</f>
        <v/>
      </c>
      <c r="V261" s="1" t="str">
        <f t="shared" ref="V261:V324" ca="1" si="71">IF(G261="","",3)</f>
        <v/>
      </c>
      <c r="W261" s="1" t="str">
        <f t="shared" ref="W261:W324" ca="1" si="72">IF(G261="","",5)</f>
        <v/>
      </c>
      <c r="X261" s="1" t="str">
        <f t="shared" ref="X261:X324" ca="1" si="73">IF(G261="","",0)</f>
        <v/>
      </c>
    </row>
    <row r="262" spans="1:24">
      <c r="A262" t="s">
        <v>1041</v>
      </c>
      <c r="B262" t="str">
        <f>INDEX(予約枠報告様式!$73:$73,MATCH(CSVフォーマット!C262,予約枠報告様式!$74:$74,0))</f>
        <v>F</v>
      </c>
      <c r="C262">
        <f t="shared" ref="C262:C325" si="74">IF(D261=$D$3,C261+1,C261)</f>
        <v>6</v>
      </c>
      <c r="D262">
        <f t="shared" si="60"/>
        <v>30</v>
      </c>
      <c r="E262" s="2" cm="1">
        <f t="array" aca="1" ref="E262" ca="1">INDIRECT(A262&amp;B262&amp;$E$3)</f>
        <v>44776</v>
      </c>
      <c r="F262" t="str" cm="1">
        <f t="array" aca="1" ref="F262" ca="1">IF(INDIRECT(A262&amp;B262&amp;$F$3)="公",参照!$L$2,参照!$L$3)</f>
        <v>WEB・コールセンター受付</v>
      </c>
      <c r="G262" s="1" t="str" cm="1">
        <f t="array" aca="1" ref="G262" ca="1">IF(E262="","",IF(ISNUMBER(INDIRECT(A262&amp;B262&amp;D262)),431001,""))</f>
        <v/>
      </c>
      <c r="H262" s="1" t="str">
        <f t="shared" ca="1" si="61"/>
        <v/>
      </c>
      <c r="I262" s="1" t="str">
        <f ca="1">IF(G262="","",予約枠報告様式!H$3)</f>
        <v/>
      </c>
      <c r="J262" s="1" t="str">
        <f t="shared" ca="1" si="62"/>
        <v/>
      </c>
      <c r="K262" s="1" t="str">
        <f t="shared" ca="1" si="63"/>
        <v/>
      </c>
      <c r="L262" s="1" t="str">
        <f t="shared" ca="1" si="64"/>
        <v/>
      </c>
      <c r="M262" s="1" t="str">
        <f t="shared" ca="1" si="65"/>
        <v/>
      </c>
      <c r="N262" s="1" t="str" cm="1">
        <f t="array" aca="1" ref="N262" ca="1">IF(G262="","",HOUR(INDIRECT(A262&amp;$N$2&amp;D262)))</f>
        <v/>
      </c>
      <c r="O262" s="1" t="str" cm="1">
        <f t="array" aca="1" ref="O262" ca="1">IF(G262="","",MINUTE(INDIRECT(A262&amp;$N$2&amp;D262)))</f>
        <v/>
      </c>
      <c r="P262" s="1" t="str">
        <f t="shared" ca="1" si="66"/>
        <v/>
      </c>
      <c r="Q262" s="1" t="str">
        <f t="shared" ca="1" si="67"/>
        <v/>
      </c>
      <c r="R262" s="1" t="str" cm="1">
        <f t="array" aca="1" ref="R262" ca="1">IF(G262="","",INDIRECT(A262&amp;B262&amp;D262))</f>
        <v/>
      </c>
      <c r="S262" s="1" t="str">
        <f t="shared" ca="1" si="68"/>
        <v/>
      </c>
      <c r="T262" s="1" t="str">
        <f t="shared" ca="1" si="69"/>
        <v/>
      </c>
      <c r="U262" s="1" t="str">
        <f t="shared" ca="1" si="70"/>
        <v/>
      </c>
      <c r="V262" s="1" t="str">
        <f t="shared" ca="1" si="71"/>
        <v/>
      </c>
      <c r="W262" s="1" t="str">
        <f t="shared" ca="1" si="72"/>
        <v/>
      </c>
      <c r="X262" s="1" t="str">
        <f t="shared" ca="1" si="73"/>
        <v/>
      </c>
    </row>
    <row r="263" spans="1:24">
      <c r="A263" t="s">
        <v>1041</v>
      </c>
      <c r="B263" t="str">
        <f>INDEX(予約枠報告様式!$73:$73,MATCH(CSVフォーマット!C263,予約枠報告様式!$74:$74,0))</f>
        <v>F</v>
      </c>
      <c r="C263">
        <f t="shared" si="74"/>
        <v>6</v>
      </c>
      <c r="D263">
        <f t="shared" si="60"/>
        <v>31</v>
      </c>
      <c r="E263" s="2" cm="1">
        <f t="array" aca="1" ref="E263" ca="1">INDIRECT(A263&amp;B263&amp;$E$3)</f>
        <v>44776</v>
      </c>
      <c r="F263" t="str" cm="1">
        <f t="array" aca="1" ref="F263" ca="1">IF(INDIRECT(A263&amp;B263&amp;$F$3)="公",参照!$L$2,参照!$L$3)</f>
        <v>WEB・コールセンター受付</v>
      </c>
      <c r="G263" s="1" t="str" cm="1">
        <f t="array" aca="1" ref="G263" ca="1">IF(E263="","",IF(ISNUMBER(INDIRECT(A263&amp;B263&amp;D263)),431001,""))</f>
        <v/>
      </c>
      <c r="H263" s="1" t="str">
        <f t="shared" ca="1" si="61"/>
        <v/>
      </c>
      <c r="I263" s="1" t="str">
        <f ca="1">IF(G263="","",予約枠報告様式!H$3)</f>
        <v/>
      </c>
      <c r="J263" s="1" t="str">
        <f t="shared" ca="1" si="62"/>
        <v/>
      </c>
      <c r="K263" s="1" t="str">
        <f t="shared" ca="1" si="63"/>
        <v/>
      </c>
      <c r="L263" s="1" t="str">
        <f t="shared" ca="1" si="64"/>
        <v/>
      </c>
      <c r="M263" s="1" t="str">
        <f t="shared" ca="1" si="65"/>
        <v/>
      </c>
      <c r="N263" s="1" t="str" cm="1">
        <f t="array" aca="1" ref="N263" ca="1">IF(G263="","",HOUR(INDIRECT(A263&amp;$N$2&amp;D263)))</f>
        <v/>
      </c>
      <c r="O263" s="1" t="str" cm="1">
        <f t="array" aca="1" ref="O263" ca="1">IF(G263="","",MINUTE(INDIRECT(A263&amp;$N$2&amp;D263)))</f>
        <v/>
      </c>
      <c r="P263" s="1" t="str">
        <f t="shared" ca="1" si="66"/>
        <v/>
      </c>
      <c r="Q263" s="1" t="str">
        <f t="shared" ca="1" si="67"/>
        <v/>
      </c>
      <c r="R263" s="1" t="str" cm="1">
        <f t="array" aca="1" ref="R263" ca="1">IF(G263="","",INDIRECT(A263&amp;B263&amp;D263))</f>
        <v/>
      </c>
      <c r="S263" s="1" t="str">
        <f t="shared" ca="1" si="68"/>
        <v/>
      </c>
      <c r="T263" s="1" t="str">
        <f t="shared" ca="1" si="69"/>
        <v/>
      </c>
      <c r="U263" s="1" t="str">
        <f t="shared" ca="1" si="70"/>
        <v/>
      </c>
      <c r="V263" s="1" t="str">
        <f t="shared" ca="1" si="71"/>
        <v/>
      </c>
      <c r="W263" s="1" t="str">
        <f t="shared" ca="1" si="72"/>
        <v/>
      </c>
      <c r="X263" s="1" t="str">
        <f t="shared" ca="1" si="73"/>
        <v/>
      </c>
    </row>
    <row r="264" spans="1:24">
      <c r="A264" t="s">
        <v>1041</v>
      </c>
      <c r="B264" t="str">
        <f>INDEX(予約枠報告様式!$73:$73,MATCH(CSVフォーマット!C264,予約枠報告様式!$74:$74,0))</f>
        <v>F</v>
      </c>
      <c r="C264">
        <f t="shared" si="74"/>
        <v>6</v>
      </c>
      <c r="D264">
        <f t="shared" si="60"/>
        <v>32</v>
      </c>
      <c r="E264" s="2" cm="1">
        <f t="array" aca="1" ref="E264" ca="1">INDIRECT(A264&amp;B264&amp;$E$3)</f>
        <v>44776</v>
      </c>
      <c r="F264" t="str" cm="1">
        <f t="array" aca="1" ref="F264" ca="1">IF(INDIRECT(A264&amp;B264&amp;$F$3)="公",参照!$L$2,参照!$L$3)</f>
        <v>WEB・コールセンター受付</v>
      </c>
      <c r="G264" s="1" t="str" cm="1">
        <f t="array" aca="1" ref="G264" ca="1">IF(E264="","",IF(ISNUMBER(INDIRECT(A264&amp;B264&amp;D264)),431001,""))</f>
        <v/>
      </c>
      <c r="H264" s="1" t="str">
        <f t="shared" ca="1" si="61"/>
        <v/>
      </c>
      <c r="I264" s="1" t="str">
        <f ca="1">IF(G264="","",予約枠報告様式!H$3)</f>
        <v/>
      </c>
      <c r="J264" s="1" t="str">
        <f t="shared" ca="1" si="62"/>
        <v/>
      </c>
      <c r="K264" s="1" t="str">
        <f t="shared" ca="1" si="63"/>
        <v/>
      </c>
      <c r="L264" s="1" t="str">
        <f t="shared" ca="1" si="64"/>
        <v/>
      </c>
      <c r="M264" s="1" t="str">
        <f t="shared" ca="1" si="65"/>
        <v/>
      </c>
      <c r="N264" s="1" t="str" cm="1">
        <f t="array" aca="1" ref="N264" ca="1">IF(G264="","",HOUR(INDIRECT(A264&amp;$N$2&amp;D264)))</f>
        <v/>
      </c>
      <c r="O264" s="1" t="str" cm="1">
        <f t="array" aca="1" ref="O264" ca="1">IF(G264="","",MINUTE(INDIRECT(A264&amp;$N$2&amp;D264)))</f>
        <v/>
      </c>
      <c r="P264" s="1" t="str">
        <f t="shared" ca="1" si="66"/>
        <v/>
      </c>
      <c r="Q264" s="1" t="str">
        <f t="shared" ca="1" si="67"/>
        <v/>
      </c>
      <c r="R264" s="1" t="str" cm="1">
        <f t="array" aca="1" ref="R264" ca="1">IF(G264="","",INDIRECT(A264&amp;B264&amp;D264))</f>
        <v/>
      </c>
      <c r="S264" s="1" t="str">
        <f t="shared" ca="1" si="68"/>
        <v/>
      </c>
      <c r="T264" s="1" t="str">
        <f t="shared" ca="1" si="69"/>
        <v/>
      </c>
      <c r="U264" s="1" t="str">
        <f t="shared" ca="1" si="70"/>
        <v/>
      </c>
      <c r="V264" s="1" t="str">
        <f t="shared" ca="1" si="71"/>
        <v/>
      </c>
      <c r="W264" s="1" t="str">
        <f t="shared" ca="1" si="72"/>
        <v/>
      </c>
      <c r="X264" s="1" t="str">
        <f t="shared" ca="1" si="73"/>
        <v/>
      </c>
    </row>
    <row r="265" spans="1:24">
      <c r="A265" t="s">
        <v>1041</v>
      </c>
      <c r="B265" t="str">
        <f>INDEX(予約枠報告様式!$73:$73,MATCH(CSVフォーマット!C265,予約枠報告様式!$74:$74,0))</f>
        <v>F</v>
      </c>
      <c r="C265">
        <f t="shared" si="74"/>
        <v>6</v>
      </c>
      <c r="D265">
        <f t="shared" si="60"/>
        <v>33</v>
      </c>
      <c r="E265" s="2" cm="1">
        <f t="array" aca="1" ref="E265" ca="1">INDIRECT(A265&amp;B265&amp;$E$3)</f>
        <v>44776</v>
      </c>
      <c r="F265" t="str" cm="1">
        <f t="array" aca="1" ref="F265" ca="1">IF(INDIRECT(A265&amp;B265&amp;$F$3)="公",参照!$L$2,参照!$L$3)</f>
        <v>WEB・コールセンター受付</v>
      </c>
      <c r="G265" s="1" t="str" cm="1">
        <f t="array" aca="1" ref="G265" ca="1">IF(E265="","",IF(ISNUMBER(INDIRECT(A265&amp;B265&amp;D265)),431001,""))</f>
        <v/>
      </c>
      <c r="H265" s="1" t="str">
        <f t="shared" ca="1" si="61"/>
        <v/>
      </c>
      <c r="I265" s="1" t="str">
        <f ca="1">IF(G265="","",予約枠報告様式!H$3)</f>
        <v/>
      </c>
      <c r="J265" s="1" t="str">
        <f t="shared" ca="1" si="62"/>
        <v/>
      </c>
      <c r="K265" s="1" t="str">
        <f t="shared" ca="1" si="63"/>
        <v/>
      </c>
      <c r="L265" s="1" t="str">
        <f t="shared" ca="1" si="64"/>
        <v/>
      </c>
      <c r="M265" s="1" t="str">
        <f t="shared" ca="1" si="65"/>
        <v/>
      </c>
      <c r="N265" s="1" t="str" cm="1">
        <f t="array" aca="1" ref="N265" ca="1">IF(G265="","",HOUR(INDIRECT(A265&amp;$N$2&amp;D265)))</f>
        <v/>
      </c>
      <c r="O265" s="1" t="str" cm="1">
        <f t="array" aca="1" ref="O265" ca="1">IF(G265="","",MINUTE(INDIRECT(A265&amp;$N$2&amp;D265)))</f>
        <v/>
      </c>
      <c r="P265" s="1" t="str">
        <f t="shared" ca="1" si="66"/>
        <v/>
      </c>
      <c r="Q265" s="1" t="str">
        <f t="shared" ca="1" si="67"/>
        <v/>
      </c>
      <c r="R265" s="1" t="str" cm="1">
        <f t="array" aca="1" ref="R265" ca="1">IF(G265="","",INDIRECT(A265&amp;B265&amp;D265))</f>
        <v/>
      </c>
      <c r="S265" s="1" t="str">
        <f t="shared" ca="1" si="68"/>
        <v/>
      </c>
      <c r="T265" s="1" t="str">
        <f t="shared" ca="1" si="69"/>
        <v/>
      </c>
      <c r="U265" s="1" t="str">
        <f t="shared" ca="1" si="70"/>
        <v/>
      </c>
      <c r="V265" s="1" t="str">
        <f t="shared" ca="1" si="71"/>
        <v/>
      </c>
      <c r="W265" s="1" t="str">
        <f t="shared" ca="1" si="72"/>
        <v/>
      </c>
      <c r="X265" s="1" t="str">
        <f t="shared" ca="1" si="73"/>
        <v/>
      </c>
    </row>
    <row r="266" spans="1:24">
      <c r="A266" t="s">
        <v>1041</v>
      </c>
      <c r="B266" t="str">
        <f>INDEX(予約枠報告様式!$73:$73,MATCH(CSVフォーマット!C266,予約枠報告様式!$74:$74,0))</f>
        <v>F</v>
      </c>
      <c r="C266">
        <f t="shared" si="74"/>
        <v>6</v>
      </c>
      <c r="D266">
        <f t="shared" si="60"/>
        <v>34</v>
      </c>
      <c r="E266" s="2" cm="1">
        <f t="array" aca="1" ref="E266" ca="1">INDIRECT(A266&amp;B266&amp;$E$3)</f>
        <v>44776</v>
      </c>
      <c r="F266" t="str" cm="1">
        <f t="array" aca="1" ref="F266" ca="1">IF(INDIRECT(A266&amp;B266&amp;$F$3)="公",参照!$L$2,参照!$L$3)</f>
        <v>WEB・コールセンター受付</v>
      </c>
      <c r="G266" s="1" t="str" cm="1">
        <f t="array" aca="1" ref="G266" ca="1">IF(E266="","",IF(ISNUMBER(INDIRECT(A266&amp;B266&amp;D266)),431001,""))</f>
        <v/>
      </c>
      <c r="H266" s="1" t="str">
        <f t="shared" ca="1" si="61"/>
        <v/>
      </c>
      <c r="I266" s="1" t="str">
        <f ca="1">IF(G266="","",予約枠報告様式!H$3)</f>
        <v/>
      </c>
      <c r="J266" s="1" t="str">
        <f t="shared" ca="1" si="62"/>
        <v/>
      </c>
      <c r="K266" s="1" t="str">
        <f t="shared" ca="1" si="63"/>
        <v/>
      </c>
      <c r="L266" s="1" t="str">
        <f t="shared" ca="1" si="64"/>
        <v/>
      </c>
      <c r="M266" s="1" t="str">
        <f t="shared" ca="1" si="65"/>
        <v/>
      </c>
      <c r="N266" s="1" t="str" cm="1">
        <f t="array" aca="1" ref="N266" ca="1">IF(G266="","",HOUR(INDIRECT(A266&amp;$N$2&amp;D266)))</f>
        <v/>
      </c>
      <c r="O266" s="1" t="str" cm="1">
        <f t="array" aca="1" ref="O266" ca="1">IF(G266="","",MINUTE(INDIRECT(A266&amp;$N$2&amp;D266)))</f>
        <v/>
      </c>
      <c r="P266" s="1" t="str">
        <f t="shared" ca="1" si="66"/>
        <v/>
      </c>
      <c r="Q266" s="1" t="str">
        <f t="shared" ca="1" si="67"/>
        <v/>
      </c>
      <c r="R266" s="1" t="str" cm="1">
        <f t="array" aca="1" ref="R266" ca="1">IF(G266="","",INDIRECT(A266&amp;B266&amp;D266))</f>
        <v/>
      </c>
      <c r="S266" s="1" t="str">
        <f t="shared" ca="1" si="68"/>
        <v/>
      </c>
      <c r="T266" s="1" t="str">
        <f t="shared" ca="1" si="69"/>
        <v/>
      </c>
      <c r="U266" s="1" t="str">
        <f t="shared" ca="1" si="70"/>
        <v/>
      </c>
      <c r="V266" s="1" t="str">
        <f t="shared" ca="1" si="71"/>
        <v/>
      </c>
      <c r="W266" s="1" t="str">
        <f t="shared" ca="1" si="72"/>
        <v/>
      </c>
      <c r="X266" s="1" t="str">
        <f t="shared" ca="1" si="73"/>
        <v/>
      </c>
    </row>
    <row r="267" spans="1:24">
      <c r="A267" t="s">
        <v>1041</v>
      </c>
      <c r="B267" t="str">
        <f>INDEX(予約枠報告様式!$73:$73,MATCH(CSVフォーマット!C267,予約枠報告様式!$74:$74,0))</f>
        <v>F</v>
      </c>
      <c r="C267">
        <f t="shared" si="74"/>
        <v>6</v>
      </c>
      <c r="D267">
        <f t="shared" si="60"/>
        <v>35</v>
      </c>
      <c r="E267" s="2" cm="1">
        <f t="array" aca="1" ref="E267" ca="1">INDIRECT(A267&amp;B267&amp;$E$3)</f>
        <v>44776</v>
      </c>
      <c r="F267" t="str" cm="1">
        <f t="array" aca="1" ref="F267" ca="1">IF(INDIRECT(A267&amp;B267&amp;$F$3)="公",参照!$L$2,参照!$L$3)</f>
        <v>WEB・コールセンター受付</v>
      </c>
      <c r="G267" s="1" t="str" cm="1">
        <f t="array" aca="1" ref="G267" ca="1">IF(E267="","",IF(ISNUMBER(INDIRECT(A267&amp;B267&amp;D267)),431001,""))</f>
        <v/>
      </c>
      <c r="H267" s="1" t="str">
        <f t="shared" ca="1" si="61"/>
        <v/>
      </c>
      <c r="I267" s="1" t="str">
        <f ca="1">IF(G267="","",予約枠報告様式!H$3)</f>
        <v/>
      </c>
      <c r="J267" s="1" t="str">
        <f t="shared" ca="1" si="62"/>
        <v/>
      </c>
      <c r="K267" s="1" t="str">
        <f t="shared" ca="1" si="63"/>
        <v/>
      </c>
      <c r="L267" s="1" t="str">
        <f t="shared" ca="1" si="64"/>
        <v/>
      </c>
      <c r="M267" s="1" t="str">
        <f t="shared" ca="1" si="65"/>
        <v/>
      </c>
      <c r="N267" s="1" t="str" cm="1">
        <f t="array" aca="1" ref="N267" ca="1">IF(G267="","",HOUR(INDIRECT(A267&amp;$N$2&amp;D267)))</f>
        <v/>
      </c>
      <c r="O267" s="1" t="str" cm="1">
        <f t="array" aca="1" ref="O267" ca="1">IF(G267="","",MINUTE(INDIRECT(A267&amp;$N$2&amp;D267)))</f>
        <v/>
      </c>
      <c r="P267" s="1" t="str">
        <f t="shared" ca="1" si="66"/>
        <v/>
      </c>
      <c r="Q267" s="1" t="str">
        <f t="shared" ca="1" si="67"/>
        <v/>
      </c>
      <c r="R267" s="1" t="str" cm="1">
        <f t="array" aca="1" ref="R267" ca="1">IF(G267="","",INDIRECT(A267&amp;B267&amp;D267))</f>
        <v/>
      </c>
      <c r="S267" s="1" t="str">
        <f t="shared" ca="1" si="68"/>
        <v/>
      </c>
      <c r="T267" s="1" t="str">
        <f t="shared" ca="1" si="69"/>
        <v/>
      </c>
      <c r="U267" s="1" t="str">
        <f t="shared" ca="1" si="70"/>
        <v/>
      </c>
      <c r="V267" s="1" t="str">
        <f t="shared" ca="1" si="71"/>
        <v/>
      </c>
      <c r="W267" s="1" t="str">
        <f t="shared" ca="1" si="72"/>
        <v/>
      </c>
      <c r="X267" s="1" t="str">
        <f t="shared" ca="1" si="73"/>
        <v/>
      </c>
    </row>
    <row r="268" spans="1:24">
      <c r="A268" t="s">
        <v>1041</v>
      </c>
      <c r="B268" t="str">
        <f>INDEX(予約枠報告様式!$73:$73,MATCH(CSVフォーマット!C268,予約枠報告様式!$74:$74,0))</f>
        <v>F</v>
      </c>
      <c r="C268">
        <f t="shared" si="74"/>
        <v>6</v>
      </c>
      <c r="D268">
        <f t="shared" si="60"/>
        <v>36</v>
      </c>
      <c r="E268" s="2" cm="1">
        <f t="array" aca="1" ref="E268" ca="1">INDIRECT(A268&amp;B268&amp;$E$3)</f>
        <v>44776</v>
      </c>
      <c r="F268" t="str" cm="1">
        <f t="array" aca="1" ref="F268" ca="1">IF(INDIRECT(A268&amp;B268&amp;$F$3)="公",参照!$L$2,参照!$L$3)</f>
        <v>WEB・コールセンター受付</v>
      </c>
      <c r="G268" s="1" t="str" cm="1">
        <f t="array" aca="1" ref="G268" ca="1">IF(E268="","",IF(ISNUMBER(INDIRECT(A268&amp;B268&amp;D268)),431001,""))</f>
        <v/>
      </c>
      <c r="H268" s="1" t="str">
        <f t="shared" ca="1" si="61"/>
        <v/>
      </c>
      <c r="I268" s="1" t="str">
        <f ca="1">IF(G268="","",予約枠報告様式!H$3)</f>
        <v/>
      </c>
      <c r="J268" s="1" t="str">
        <f t="shared" ca="1" si="62"/>
        <v/>
      </c>
      <c r="K268" s="1" t="str">
        <f t="shared" ca="1" si="63"/>
        <v/>
      </c>
      <c r="L268" s="1" t="str">
        <f t="shared" ca="1" si="64"/>
        <v/>
      </c>
      <c r="M268" s="1" t="str">
        <f t="shared" ca="1" si="65"/>
        <v/>
      </c>
      <c r="N268" s="1" t="str" cm="1">
        <f t="array" aca="1" ref="N268" ca="1">IF(G268="","",HOUR(INDIRECT(A268&amp;$N$2&amp;D268)))</f>
        <v/>
      </c>
      <c r="O268" s="1" t="str" cm="1">
        <f t="array" aca="1" ref="O268" ca="1">IF(G268="","",MINUTE(INDIRECT(A268&amp;$N$2&amp;D268)))</f>
        <v/>
      </c>
      <c r="P268" s="1" t="str">
        <f t="shared" ca="1" si="66"/>
        <v/>
      </c>
      <c r="Q268" s="1" t="str">
        <f t="shared" ca="1" si="67"/>
        <v/>
      </c>
      <c r="R268" s="1" t="str" cm="1">
        <f t="array" aca="1" ref="R268" ca="1">IF(G268="","",INDIRECT(A268&amp;B268&amp;D268))</f>
        <v/>
      </c>
      <c r="S268" s="1" t="str">
        <f t="shared" ca="1" si="68"/>
        <v/>
      </c>
      <c r="T268" s="1" t="str">
        <f t="shared" ca="1" si="69"/>
        <v/>
      </c>
      <c r="U268" s="1" t="str">
        <f t="shared" ca="1" si="70"/>
        <v/>
      </c>
      <c r="V268" s="1" t="str">
        <f t="shared" ca="1" si="71"/>
        <v/>
      </c>
      <c r="W268" s="1" t="str">
        <f t="shared" ca="1" si="72"/>
        <v/>
      </c>
      <c r="X268" s="1" t="str">
        <f t="shared" ca="1" si="73"/>
        <v/>
      </c>
    </row>
    <row r="269" spans="1:24">
      <c r="A269" t="s">
        <v>1041</v>
      </c>
      <c r="B269" t="str">
        <f>INDEX(予約枠報告様式!$73:$73,MATCH(CSVフォーマット!C269,予約枠報告様式!$74:$74,0))</f>
        <v>F</v>
      </c>
      <c r="C269">
        <f t="shared" si="74"/>
        <v>6</v>
      </c>
      <c r="D269">
        <f t="shared" si="60"/>
        <v>37</v>
      </c>
      <c r="E269" s="2" cm="1">
        <f t="array" aca="1" ref="E269" ca="1">INDIRECT(A269&amp;B269&amp;$E$3)</f>
        <v>44776</v>
      </c>
      <c r="F269" t="str" cm="1">
        <f t="array" aca="1" ref="F269" ca="1">IF(INDIRECT(A269&amp;B269&amp;$F$3)="公",参照!$L$2,参照!$L$3)</f>
        <v>WEB・コールセンター受付</v>
      </c>
      <c r="G269" s="1" t="str" cm="1">
        <f t="array" aca="1" ref="G269" ca="1">IF(E269="","",IF(ISNUMBER(INDIRECT(A269&amp;B269&amp;D269)),431001,""))</f>
        <v/>
      </c>
      <c r="H269" s="1" t="str">
        <f t="shared" ca="1" si="61"/>
        <v/>
      </c>
      <c r="I269" s="1" t="str">
        <f ca="1">IF(G269="","",予約枠報告様式!H$3)</f>
        <v/>
      </c>
      <c r="J269" s="1" t="str">
        <f t="shared" ca="1" si="62"/>
        <v/>
      </c>
      <c r="K269" s="1" t="str">
        <f t="shared" ca="1" si="63"/>
        <v/>
      </c>
      <c r="L269" s="1" t="str">
        <f t="shared" ca="1" si="64"/>
        <v/>
      </c>
      <c r="M269" s="1" t="str">
        <f t="shared" ca="1" si="65"/>
        <v/>
      </c>
      <c r="N269" s="1" t="str" cm="1">
        <f t="array" aca="1" ref="N269" ca="1">IF(G269="","",HOUR(INDIRECT(A269&amp;$N$2&amp;D269)))</f>
        <v/>
      </c>
      <c r="O269" s="1" t="str" cm="1">
        <f t="array" aca="1" ref="O269" ca="1">IF(G269="","",MINUTE(INDIRECT(A269&amp;$N$2&amp;D269)))</f>
        <v/>
      </c>
      <c r="P269" s="1" t="str">
        <f t="shared" ca="1" si="66"/>
        <v/>
      </c>
      <c r="Q269" s="1" t="str">
        <f t="shared" ca="1" si="67"/>
        <v/>
      </c>
      <c r="R269" s="1" t="str" cm="1">
        <f t="array" aca="1" ref="R269" ca="1">IF(G269="","",INDIRECT(A269&amp;B269&amp;D269))</f>
        <v/>
      </c>
      <c r="S269" s="1" t="str">
        <f t="shared" ca="1" si="68"/>
        <v/>
      </c>
      <c r="T269" s="1" t="str">
        <f t="shared" ca="1" si="69"/>
        <v/>
      </c>
      <c r="U269" s="1" t="str">
        <f t="shared" ca="1" si="70"/>
        <v/>
      </c>
      <c r="V269" s="1" t="str">
        <f t="shared" ca="1" si="71"/>
        <v/>
      </c>
      <c r="W269" s="1" t="str">
        <f t="shared" ca="1" si="72"/>
        <v/>
      </c>
      <c r="X269" s="1" t="str">
        <f t="shared" ca="1" si="73"/>
        <v/>
      </c>
    </row>
    <row r="270" spans="1:24">
      <c r="A270" t="s">
        <v>1041</v>
      </c>
      <c r="B270" t="str">
        <f>INDEX(予約枠報告様式!$73:$73,MATCH(CSVフォーマット!C270,予約枠報告様式!$74:$74,0))</f>
        <v>F</v>
      </c>
      <c r="C270">
        <f t="shared" si="74"/>
        <v>6</v>
      </c>
      <c r="D270">
        <f t="shared" si="60"/>
        <v>38</v>
      </c>
      <c r="E270" s="2" cm="1">
        <f t="array" aca="1" ref="E270" ca="1">INDIRECT(A270&amp;B270&amp;$E$3)</f>
        <v>44776</v>
      </c>
      <c r="F270" t="str" cm="1">
        <f t="array" aca="1" ref="F270" ca="1">IF(INDIRECT(A270&amp;B270&amp;$F$3)="公",参照!$L$2,参照!$L$3)</f>
        <v>WEB・コールセンター受付</v>
      </c>
      <c r="G270" s="1" t="str" cm="1">
        <f t="array" aca="1" ref="G270" ca="1">IF(E270="","",IF(ISNUMBER(INDIRECT(A270&amp;B270&amp;D270)),431001,""))</f>
        <v/>
      </c>
      <c r="H270" s="1" t="str">
        <f t="shared" ca="1" si="61"/>
        <v/>
      </c>
      <c r="I270" s="1" t="str">
        <f ca="1">IF(G270="","",予約枠報告様式!H$3)</f>
        <v/>
      </c>
      <c r="J270" s="1" t="str">
        <f t="shared" ca="1" si="62"/>
        <v/>
      </c>
      <c r="K270" s="1" t="str">
        <f t="shared" ca="1" si="63"/>
        <v/>
      </c>
      <c r="L270" s="1" t="str">
        <f t="shared" ca="1" si="64"/>
        <v/>
      </c>
      <c r="M270" s="1" t="str">
        <f t="shared" ca="1" si="65"/>
        <v/>
      </c>
      <c r="N270" s="1" t="str" cm="1">
        <f t="array" aca="1" ref="N270" ca="1">IF(G270="","",HOUR(INDIRECT(A270&amp;$N$2&amp;D270)))</f>
        <v/>
      </c>
      <c r="O270" s="1" t="str" cm="1">
        <f t="array" aca="1" ref="O270" ca="1">IF(G270="","",MINUTE(INDIRECT(A270&amp;$N$2&amp;D270)))</f>
        <v/>
      </c>
      <c r="P270" s="1" t="str">
        <f t="shared" ca="1" si="66"/>
        <v/>
      </c>
      <c r="Q270" s="1" t="str">
        <f t="shared" ca="1" si="67"/>
        <v/>
      </c>
      <c r="R270" s="1" t="str" cm="1">
        <f t="array" aca="1" ref="R270" ca="1">IF(G270="","",INDIRECT(A270&amp;B270&amp;D270))</f>
        <v/>
      </c>
      <c r="S270" s="1" t="str">
        <f t="shared" ca="1" si="68"/>
        <v/>
      </c>
      <c r="T270" s="1" t="str">
        <f t="shared" ca="1" si="69"/>
        <v/>
      </c>
      <c r="U270" s="1" t="str">
        <f t="shared" ca="1" si="70"/>
        <v/>
      </c>
      <c r="V270" s="1" t="str">
        <f t="shared" ca="1" si="71"/>
        <v/>
      </c>
      <c r="W270" s="1" t="str">
        <f t="shared" ca="1" si="72"/>
        <v/>
      </c>
      <c r="X270" s="1" t="str">
        <f t="shared" ca="1" si="73"/>
        <v/>
      </c>
    </row>
    <row r="271" spans="1:24">
      <c r="A271" t="s">
        <v>1041</v>
      </c>
      <c r="B271" t="str">
        <f>INDEX(予約枠報告様式!$73:$73,MATCH(CSVフォーマット!C271,予約枠報告様式!$74:$74,0))</f>
        <v>F</v>
      </c>
      <c r="C271">
        <f t="shared" si="74"/>
        <v>6</v>
      </c>
      <c r="D271">
        <f t="shared" si="60"/>
        <v>39</v>
      </c>
      <c r="E271" s="2" cm="1">
        <f t="array" aca="1" ref="E271" ca="1">INDIRECT(A271&amp;B271&amp;$E$3)</f>
        <v>44776</v>
      </c>
      <c r="F271" t="str" cm="1">
        <f t="array" aca="1" ref="F271" ca="1">IF(INDIRECT(A271&amp;B271&amp;$F$3)="公",参照!$L$2,参照!$L$3)</f>
        <v>WEB・コールセンター受付</v>
      </c>
      <c r="G271" s="1" t="str" cm="1">
        <f t="array" aca="1" ref="G271" ca="1">IF(E271="","",IF(ISNUMBER(INDIRECT(A271&amp;B271&amp;D271)),431001,""))</f>
        <v/>
      </c>
      <c r="H271" s="1" t="str">
        <f t="shared" ca="1" si="61"/>
        <v/>
      </c>
      <c r="I271" s="1" t="str">
        <f ca="1">IF(G271="","",予約枠報告様式!H$3)</f>
        <v/>
      </c>
      <c r="J271" s="1" t="str">
        <f t="shared" ca="1" si="62"/>
        <v/>
      </c>
      <c r="K271" s="1" t="str">
        <f t="shared" ca="1" si="63"/>
        <v/>
      </c>
      <c r="L271" s="1" t="str">
        <f t="shared" ca="1" si="64"/>
        <v/>
      </c>
      <c r="M271" s="1" t="str">
        <f t="shared" ca="1" si="65"/>
        <v/>
      </c>
      <c r="N271" s="1" t="str" cm="1">
        <f t="array" aca="1" ref="N271" ca="1">IF(G271="","",HOUR(INDIRECT(A271&amp;$N$2&amp;D271)))</f>
        <v/>
      </c>
      <c r="O271" s="1" t="str" cm="1">
        <f t="array" aca="1" ref="O271" ca="1">IF(G271="","",MINUTE(INDIRECT(A271&amp;$N$2&amp;D271)))</f>
        <v/>
      </c>
      <c r="P271" s="1" t="str">
        <f t="shared" ca="1" si="66"/>
        <v/>
      </c>
      <c r="Q271" s="1" t="str">
        <f t="shared" ca="1" si="67"/>
        <v/>
      </c>
      <c r="R271" s="1" t="str" cm="1">
        <f t="array" aca="1" ref="R271" ca="1">IF(G271="","",INDIRECT(A271&amp;B271&amp;D271))</f>
        <v/>
      </c>
      <c r="S271" s="1" t="str">
        <f t="shared" ca="1" si="68"/>
        <v/>
      </c>
      <c r="T271" s="1" t="str">
        <f t="shared" ca="1" si="69"/>
        <v/>
      </c>
      <c r="U271" s="1" t="str">
        <f t="shared" ca="1" si="70"/>
        <v/>
      </c>
      <c r="V271" s="1" t="str">
        <f t="shared" ca="1" si="71"/>
        <v/>
      </c>
      <c r="W271" s="1" t="str">
        <f t="shared" ca="1" si="72"/>
        <v/>
      </c>
      <c r="X271" s="1" t="str">
        <f t="shared" ca="1" si="73"/>
        <v/>
      </c>
    </row>
    <row r="272" spans="1:24">
      <c r="A272" t="s">
        <v>1041</v>
      </c>
      <c r="B272" t="str">
        <f>INDEX(予約枠報告様式!$73:$73,MATCH(CSVフォーマット!C272,予約枠報告様式!$74:$74,0))</f>
        <v>F</v>
      </c>
      <c r="C272">
        <f t="shared" si="74"/>
        <v>6</v>
      </c>
      <c r="D272">
        <f t="shared" si="60"/>
        <v>40</v>
      </c>
      <c r="E272" s="2" cm="1">
        <f t="array" aca="1" ref="E272" ca="1">INDIRECT(A272&amp;B272&amp;$E$3)</f>
        <v>44776</v>
      </c>
      <c r="F272" t="str" cm="1">
        <f t="array" aca="1" ref="F272" ca="1">IF(INDIRECT(A272&amp;B272&amp;$F$3)="公",参照!$L$2,参照!$L$3)</f>
        <v>WEB・コールセンター受付</v>
      </c>
      <c r="G272" s="1" t="str" cm="1">
        <f t="array" aca="1" ref="G272" ca="1">IF(E272="","",IF(ISNUMBER(INDIRECT(A272&amp;B272&amp;D272)),431001,""))</f>
        <v/>
      </c>
      <c r="H272" s="1" t="str">
        <f t="shared" ca="1" si="61"/>
        <v/>
      </c>
      <c r="I272" s="1" t="str">
        <f ca="1">IF(G272="","",予約枠報告様式!H$3)</f>
        <v/>
      </c>
      <c r="J272" s="1" t="str">
        <f t="shared" ca="1" si="62"/>
        <v/>
      </c>
      <c r="K272" s="1" t="str">
        <f t="shared" ca="1" si="63"/>
        <v/>
      </c>
      <c r="L272" s="1" t="str">
        <f t="shared" ca="1" si="64"/>
        <v/>
      </c>
      <c r="M272" s="1" t="str">
        <f t="shared" ca="1" si="65"/>
        <v/>
      </c>
      <c r="N272" s="1" t="str" cm="1">
        <f t="array" aca="1" ref="N272" ca="1">IF(G272="","",HOUR(INDIRECT(A272&amp;$N$2&amp;D272)))</f>
        <v/>
      </c>
      <c r="O272" s="1" t="str" cm="1">
        <f t="array" aca="1" ref="O272" ca="1">IF(G272="","",MINUTE(INDIRECT(A272&amp;$N$2&amp;D272)))</f>
        <v/>
      </c>
      <c r="P272" s="1" t="str">
        <f t="shared" ca="1" si="66"/>
        <v/>
      </c>
      <c r="Q272" s="1" t="str">
        <f t="shared" ca="1" si="67"/>
        <v/>
      </c>
      <c r="R272" s="1" t="str" cm="1">
        <f t="array" aca="1" ref="R272" ca="1">IF(G272="","",INDIRECT(A272&amp;B272&amp;D272))</f>
        <v/>
      </c>
      <c r="S272" s="1" t="str">
        <f t="shared" ca="1" si="68"/>
        <v/>
      </c>
      <c r="T272" s="1" t="str">
        <f t="shared" ca="1" si="69"/>
        <v/>
      </c>
      <c r="U272" s="1" t="str">
        <f t="shared" ca="1" si="70"/>
        <v/>
      </c>
      <c r="V272" s="1" t="str">
        <f t="shared" ca="1" si="71"/>
        <v/>
      </c>
      <c r="W272" s="1" t="str">
        <f t="shared" ca="1" si="72"/>
        <v/>
      </c>
      <c r="X272" s="1" t="str">
        <f t="shared" ca="1" si="73"/>
        <v/>
      </c>
    </row>
    <row r="273" spans="1:24">
      <c r="A273" t="s">
        <v>1041</v>
      </c>
      <c r="B273" t="str">
        <f>INDEX(予約枠報告様式!$73:$73,MATCH(CSVフォーマット!C273,予約枠報告様式!$74:$74,0))</f>
        <v>F</v>
      </c>
      <c r="C273">
        <f t="shared" si="74"/>
        <v>6</v>
      </c>
      <c r="D273">
        <f t="shared" si="60"/>
        <v>41</v>
      </c>
      <c r="E273" s="2" cm="1">
        <f t="array" aca="1" ref="E273" ca="1">INDIRECT(A273&amp;B273&amp;$E$3)</f>
        <v>44776</v>
      </c>
      <c r="F273" t="str" cm="1">
        <f t="array" aca="1" ref="F273" ca="1">IF(INDIRECT(A273&amp;B273&amp;$F$3)="公",参照!$L$2,参照!$L$3)</f>
        <v>WEB・コールセンター受付</v>
      </c>
      <c r="G273" s="1" t="str" cm="1">
        <f t="array" aca="1" ref="G273" ca="1">IF(E273="","",IF(ISNUMBER(INDIRECT(A273&amp;B273&amp;D273)),431001,""))</f>
        <v/>
      </c>
      <c r="H273" s="1" t="str">
        <f t="shared" ca="1" si="61"/>
        <v/>
      </c>
      <c r="I273" s="1" t="str">
        <f ca="1">IF(G273="","",予約枠報告様式!H$3)</f>
        <v/>
      </c>
      <c r="J273" s="1" t="str">
        <f t="shared" ca="1" si="62"/>
        <v/>
      </c>
      <c r="K273" s="1" t="str">
        <f t="shared" ca="1" si="63"/>
        <v/>
      </c>
      <c r="L273" s="1" t="str">
        <f t="shared" ca="1" si="64"/>
        <v/>
      </c>
      <c r="M273" s="1" t="str">
        <f t="shared" ca="1" si="65"/>
        <v/>
      </c>
      <c r="N273" s="1" t="str" cm="1">
        <f t="array" aca="1" ref="N273" ca="1">IF(G273="","",HOUR(INDIRECT(A273&amp;$N$2&amp;D273)))</f>
        <v/>
      </c>
      <c r="O273" s="1" t="str" cm="1">
        <f t="array" aca="1" ref="O273" ca="1">IF(G273="","",MINUTE(INDIRECT(A273&amp;$N$2&amp;D273)))</f>
        <v/>
      </c>
      <c r="P273" s="1" t="str">
        <f t="shared" ca="1" si="66"/>
        <v/>
      </c>
      <c r="Q273" s="1" t="str">
        <f t="shared" ca="1" si="67"/>
        <v/>
      </c>
      <c r="R273" s="1" t="str" cm="1">
        <f t="array" aca="1" ref="R273" ca="1">IF(G273="","",INDIRECT(A273&amp;B273&amp;D273))</f>
        <v/>
      </c>
      <c r="S273" s="1" t="str">
        <f t="shared" ca="1" si="68"/>
        <v/>
      </c>
      <c r="T273" s="1" t="str">
        <f t="shared" ca="1" si="69"/>
        <v/>
      </c>
      <c r="U273" s="1" t="str">
        <f t="shared" ca="1" si="70"/>
        <v/>
      </c>
      <c r="V273" s="1" t="str">
        <f t="shared" ca="1" si="71"/>
        <v/>
      </c>
      <c r="W273" s="1" t="str">
        <f t="shared" ca="1" si="72"/>
        <v/>
      </c>
      <c r="X273" s="1" t="str">
        <f t="shared" ca="1" si="73"/>
        <v/>
      </c>
    </row>
    <row r="274" spans="1:24">
      <c r="A274" t="s">
        <v>1041</v>
      </c>
      <c r="B274" t="str">
        <f>INDEX(予約枠報告様式!$73:$73,MATCH(CSVフォーマット!C274,予約枠報告様式!$74:$74,0))</f>
        <v>F</v>
      </c>
      <c r="C274">
        <f t="shared" si="74"/>
        <v>6</v>
      </c>
      <c r="D274">
        <f t="shared" si="60"/>
        <v>42</v>
      </c>
      <c r="E274" s="2" cm="1">
        <f t="array" aca="1" ref="E274" ca="1">INDIRECT(A274&amp;B274&amp;$E$3)</f>
        <v>44776</v>
      </c>
      <c r="F274" t="str" cm="1">
        <f t="array" aca="1" ref="F274" ca="1">IF(INDIRECT(A274&amp;B274&amp;$F$3)="公",参照!$L$2,参照!$L$3)</f>
        <v>WEB・コールセンター受付</v>
      </c>
      <c r="G274" s="1" t="str" cm="1">
        <f t="array" aca="1" ref="G274" ca="1">IF(E274="","",IF(ISNUMBER(INDIRECT(A274&amp;B274&amp;D274)),431001,""))</f>
        <v/>
      </c>
      <c r="H274" s="1" t="str">
        <f t="shared" ca="1" si="61"/>
        <v/>
      </c>
      <c r="I274" s="1" t="str">
        <f ca="1">IF(G274="","",予約枠報告様式!H$3)</f>
        <v/>
      </c>
      <c r="J274" s="1" t="str">
        <f t="shared" ca="1" si="62"/>
        <v/>
      </c>
      <c r="K274" s="1" t="str">
        <f t="shared" ca="1" si="63"/>
        <v/>
      </c>
      <c r="L274" s="1" t="str">
        <f t="shared" ca="1" si="64"/>
        <v/>
      </c>
      <c r="M274" s="1" t="str">
        <f t="shared" ca="1" si="65"/>
        <v/>
      </c>
      <c r="N274" s="1" t="str" cm="1">
        <f t="array" aca="1" ref="N274" ca="1">IF(G274="","",HOUR(INDIRECT(A274&amp;$N$2&amp;D274)))</f>
        <v/>
      </c>
      <c r="O274" s="1" t="str" cm="1">
        <f t="array" aca="1" ref="O274" ca="1">IF(G274="","",MINUTE(INDIRECT(A274&amp;$N$2&amp;D274)))</f>
        <v/>
      </c>
      <c r="P274" s="1" t="str">
        <f t="shared" ca="1" si="66"/>
        <v/>
      </c>
      <c r="Q274" s="1" t="str">
        <f t="shared" ca="1" si="67"/>
        <v/>
      </c>
      <c r="R274" s="1" t="str" cm="1">
        <f t="array" aca="1" ref="R274" ca="1">IF(G274="","",INDIRECT(A274&amp;B274&amp;D274))</f>
        <v/>
      </c>
      <c r="S274" s="1" t="str">
        <f t="shared" ca="1" si="68"/>
        <v/>
      </c>
      <c r="T274" s="1" t="str">
        <f t="shared" ca="1" si="69"/>
        <v/>
      </c>
      <c r="U274" s="1" t="str">
        <f t="shared" ca="1" si="70"/>
        <v/>
      </c>
      <c r="V274" s="1" t="str">
        <f t="shared" ca="1" si="71"/>
        <v/>
      </c>
      <c r="W274" s="1" t="str">
        <f t="shared" ca="1" si="72"/>
        <v/>
      </c>
      <c r="X274" s="1" t="str">
        <f t="shared" ca="1" si="73"/>
        <v/>
      </c>
    </row>
    <row r="275" spans="1:24">
      <c r="A275" t="s">
        <v>1041</v>
      </c>
      <c r="B275" t="str">
        <f>INDEX(予約枠報告様式!$73:$73,MATCH(CSVフォーマット!C275,予約枠報告様式!$74:$74,0))</f>
        <v>F</v>
      </c>
      <c r="C275">
        <f t="shared" si="74"/>
        <v>6</v>
      </c>
      <c r="D275">
        <f t="shared" si="60"/>
        <v>43</v>
      </c>
      <c r="E275" s="2" cm="1">
        <f t="array" aca="1" ref="E275" ca="1">INDIRECT(A275&amp;B275&amp;$E$3)</f>
        <v>44776</v>
      </c>
      <c r="F275" t="str" cm="1">
        <f t="array" aca="1" ref="F275" ca="1">IF(INDIRECT(A275&amp;B275&amp;$F$3)="公",参照!$L$2,参照!$L$3)</f>
        <v>WEB・コールセンター受付</v>
      </c>
      <c r="G275" s="1" t="str" cm="1">
        <f t="array" aca="1" ref="G275" ca="1">IF(E275="","",IF(ISNUMBER(INDIRECT(A275&amp;B275&amp;D275)),431001,""))</f>
        <v/>
      </c>
      <c r="H275" s="1" t="str">
        <f t="shared" ca="1" si="61"/>
        <v/>
      </c>
      <c r="I275" s="1" t="str">
        <f ca="1">IF(G275="","",予約枠報告様式!H$3)</f>
        <v/>
      </c>
      <c r="J275" s="1" t="str">
        <f t="shared" ca="1" si="62"/>
        <v/>
      </c>
      <c r="K275" s="1" t="str">
        <f t="shared" ca="1" si="63"/>
        <v/>
      </c>
      <c r="L275" s="1" t="str">
        <f t="shared" ca="1" si="64"/>
        <v/>
      </c>
      <c r="M275" s="1" t="str">
        <f t="shared" ca="1" si="65"/>
        <v/>
      </c>
      <c r="N275" s="1" t="str" cm="1">
        <f t="array" aca="1" ref="N275" ca="1">IF(G275="","",HOUR(INDIRECT(A275&amp;$N$2&amp;D275)))</f>
        <v/>
      </c>
      <c r="O275" s="1" t="str" cm="1">
        <f t="array" aca="1" ref="O275" ca="1">IF(G275="","",MINUTE(INDIRECT(A275&amp;$N$2&amp;D275)))</f>
        <v/>
      </c>
      <c r="P275" s="1" t="str">
        <f t="shared" ca="1" si="66"/>
        <v/>
      </c>
      <c r="Q275" s="1" t="str">
        <f t="shared" ca="1" si="67"/>
        <v/>
      </c>
      <c r="R275" s="1" t="str" cm="1">
        <f t="array" aca="1" ref="R275" ca="1">IF(G275="","",INDIRECT(A275&amp;B275&amp;D275))</f>
        <v/>
      </c>
      <c r="S275" s="1" t="str">
        <f t="shared" ca="1" si="68"/>
        <v/>
      </c>
      <c r="T275" s="1" t="str">
        <f t="shared" ca="1" si="69"/>
        <v/>
      </c>
      <c r="U275" s="1" t="str">
        <f t="shared" ca="1" si="70"/>
        <v/>
      </c>
      <c r="V275" s="1" t="str">
        <f t="shared" ca="1" si="71"/>
        <v/>
      </c>
      <c r="W275" s="1" t="str">
        <f t="shared" ca="1" si="72"/>
        <v/>
      </c>
      <c r="X275" s="1" t="str">
        <f t="shared" ca="1" si="73"/>
        <v/>
      </c>
    </row>
    <row r="276" spans="1:24">
      <c r="A276" t="s">
        <v>1041</v>
      </c>
      <c r="B276" t="str">
        <f>INDEX(予約枠報告様式!$73:$73,MATCH(CSVフォーマット!C276,予約枠報告様式!$74:$74,0))</f>
        <v>F</v>
      </c>
      <c r="C276">
        <f t="shared" si="74"/>
        <v>6</v>
      </c>
      <c r="D276">
        <f t="shared" si="60"/>
        <v>44</v>
      </c>
      <c r="E276" s="2" cm="1">
        <f t="array" aca="1" ref="E276" ca="1">INDIRECT(A276&amp;B276&amp;$E$3)</f>
        <v>44776</v>
      </c>
      <c r="F276" t="str" cm="1">
        <f t="array" aca="1" ref="F276" ca="1">IF(INDIRECT(A276&amp;B276&amp;$F$3)="公",参照!$L$2,参照!$L$3)</f>
        <v>WEB・コールセンター受付</v>
      </c>
      <c r="G276" s="1" t="str" cm="1">
        <f t="array" aca="1" ref="G276" ca="1">IF(E276="","",IF(ISNUMBER(INDIRECT(A276&amp;B276&amp;D276)),431001,""))</f>
        <v/>
      </c>
      <c r="H276" s="1" t="str">
        <f t="shared" ca="1" si="61"/>
        <v/>
      </c>
      <c r="I276" s="1" t="str">
        <f ca="1">IF(G276="","",予約枠報告様式!H$3)</f>
        <v/>
      </c>
      <c r="J276" s="1" t="str">
        <f t="shared" ca="1" si="62"/>
        <v/>
      </c>
      <c r="K276" s="1" t="str">
        <f t="shared" ca="1" si="63"/>
        <v/>
      </c>
      <c r="L276" s="1" t="str">
        <f t="shared" ca="1" si="64"/>
        <v/>
      </c>
      <c r="M276" s="1" t="str">
        <f t="shared" ca="1" si="65"/>
        <v/>
      </c>
      <c r="N276" s="1" t="str" cm="1">
        <f t="array" aca="1" ref="N276" ca="1">IF(G276="","",HOUR(INDIRECT(A276&amp;$N$2&amp;D276)))</f>
        <v/>
      </c>
      <c r="O276" s="1" t="str" cm="1">
        <f t="array" aca="1" ref="O276" ca="1">IF(G276="","",MINUTE(INDIRECT(A276&amp;$N$2&amp;D276)))</f>
        <v/>
      </c>
      <c r="P276" s="1" t="str">
        <f t="shared" ca="1" si="66"/>
        <v/>
      </c>
      <c r="Q276" s="1" t="str">
        <f t="shared" ca="1" si="67"/>
        <v/>
      </c>
      <c r="R276" s="1" t="str" cm="1">
        <f t="array" aca="1" ref="R276" ca="1">IF(G276="","",INDIRECT(A276&amp;B276&amp;D276))</f>
        <v/>
      </c>
      <c r="S276" s="1" t="str">
        <f t="shared" ca="1" si="68"/>
        <v/>
      </c>
      <c r="T276" s="1" t="str">
        <f t="shared" ca="1" si="69"/>
        <v/>
      </c>
      <c r="U276" s="1" t="str">
        <f t="shared" ca="1" si="70"/>
        <v/>
      </c>
      <c r="V276" s="1" t="str">
        <f t="shared" ca="1" si="71"/>
        <v/>
      </c>
      <c r="W276" s="1" t="str">
        <f t="shared" ca="1" si="72"/>
        <v/>
      </c>
      <c r="X276" s="1" t="str">
        <f t="shared" ca="1" si="73"/>
        <v/>
      </c>
    </row>
    <row r="277" spans="1:24">
      <c r="A277" t="s">
        <v>1041</v>
      </c>
      <c r="B277" t="str">
        <f>INDEX(予約枠報告様式!$73:$73,MATCH(CSVフォーマット!C277,予約枠報告様式!$74:$74,0))</f>
        <v>F</v>
      </c>
      <c r="C277">
        <f t="shared" si="74"/>
        <v>6</v>
      </c>
      <c r="D277">
        <f t="shared" si="60"/>
        <v>45</v>
      </c>
      <c r="E277" s="2" cm="1">
        <f t="array" aca="1" ref="E277" ca="1">INDIRECT(A277&amp;B277&amp;$E$3)</f>
        <v>44776</v>
      </c>
      <c r="F277" t="str" cm="1">
        <f t="array" aca="1" ref="F277" ca="1">IF(INDIRECT(A277&amp;B277&amp;$F$3)="公",参照!$L$2,参照!$L$3)</f>
        <v>WEB・コールセンター受付</v>
      </c>
      <c r="G277" s="1" t="str" cm="1">
        <f t="array" aca="1" ref="G277" ca="1">IF(E277="","",IF(ISNUMBER(INDIRECT(A277&amp;B277&amp;D277)),431001,""))</f>
        <v/>
      </c>
      <c r="H277" s="1" t="str">
        <f t="shared" ca="1" si="61"/>
        <v/>
      </c>
      <c r="I277" s="1" t="str">
        <f ca="1">IF(G277="","",予約枠報告様式!H$3)</f>
        <v/>
      </c>
      <c r="J277" s="1" t="str">
        <f t="shared" ca="1" si="62"/>
        <v/>
      </c>
      <c r="K277" s="1" t="str">
        <f t="shared" ca="1" si="63"/>
        <v/>
      </c>
      <c r="L277" s="1" t="str">
        <f t="shared" ca="1" si="64"/>
        <v/>
      </c>
      <c r="M277" s="1" t="str">
        <f t="shared" ca="1" si="65"/>
        <v/>
      </c>
      <c r="N277" s="1" t="str" cm="1">
        <f t="array" aca="1" ref="N277" ca="1">IF(G277="","",HOUR(INDIRECT(A277&amp;$N$2&amp;D277)))</f>
        <v/>
      </c>
      <c r="O277" s="1" t="str" cm="1">
        <f t="array" aca="1" ref="O277" ca="1">IF(G277="","",MINUTE(INDIRECT(A277&amp;$N$2&amp;D277)))</f>
        <v/>
      </c>
      <c r="P277" s="1" t="str">
        <f t="shared" ca="1" si="66"/>
        <v/>
      </c>
      <c r="Q277" s="1" t="str">
        <f t="shared" ca="1" si="67"/>
        <v/>
      </c>
      <c r="R277" s="1" t="str" cm="1">
        <f t="array" aca="1" ref="R277" ca="1">IF(G277="","",INDIRECT(A277&amp;B277&amp;D277))</f>
        <v/>
      </c>
      <c r="S277" s="1" t="str">
        <f t="shared" ca="1" si="68"/>
        <v/>
      </c>
      <c r="T277" s="1" t="str">
        <f t="shared" ca="1" si="69"/>
        <v/>
      </c>
      <c r="U277" s="1" t="str">
        <f t="shared" ca="1" si="70"/>
        <v/>
      </c>
      <c r="V277" s="1" t="str">
        <f t="shared" ca="1" si="71"/>
        <v/>
      </c>
      <c r="W277" s="1" t="str">
        <f t="shared" ca="1" si="72"/>
        <v/>
      </c>
      <c r="X277" s="1" t="str">
        <f t="shared" ca="1" si="73"/>
        <v/>
      </c>
    </row>
    <row r="278" spans="1:24">
      <c r="A278" t="s">
        <v>1041</v>
      </c>
      <c r="B278" t="str">
        <f>INDEX(予約枠報告様式!$73:$73,MATCH(CSVフォーマット!C278,予約枠報告様式!$74:$74,0))</f>
        <v>F</v>
      </c>
      <c r="C278">
        <f t="shared" si="74"/>
        <v>6</v>
      </c>
      <c r="D278">
        <f t="shared" si="60"/>
        <v>46</v>
      </c>
      <c r="E278" s="2" cm="1">
        <f t="array" aca="1" ref="E278" ca="1">INDIRECT(A278&amp;B278&amp;$E$3)</f>
        <v>44776</v>
      </c>
      <c r="F278" t="str" cm="1">
        <f t="array" aca="1" ref="F278" ca="1">IF(INDIRECT(A278&amp;B278&amp;$F$3)="公",参照!$L$2,参照!$L$3)</f>
        <v>WEB・コールセンター受付</v>
      </c>
      <c r="G278" s="1" t="str" cm="1">
        <f t="array" aca="1" ref="G278" ca="1">IF(E278="","",IF(ISNUMBER(INDIRECT(A278&amp;B278&amp;D278)),431001,""))</f>
        <v/>
      </c>
      <c r="H278" s="1" t="str">
        <f t="shared" ca="1" si="61"/>
        <v/>
      </c>
      <c r="I278" s="1" t="str">
        <f ca="1">IF(G278="","",予約枠報告様式!H$3)</f>
        <v/>
      </c>
      <c r="J278" s="1" t="str">
        <f t="shared" ca="1" si="62"/>
        <v/>
      </c>
      <c r="K278" s="1" t="str">
        <f t="shared" ca="1" si="63"/>
        <v/>
      </c>
      <c r="L278" s="1" t="str">
        <f t="shared" ca="1" si="64"/>
        <v/>
      </c>
      <c r="M278" s="1" t="str">
        <f t="shared" ca="1" si="65"/>
        <v/>
      </c>
      <c r="N278" s="1" t="str" cm="1">
        <f t="array" aca="1" ref="N278" ca="1">IF(G278="","",HOUR(INDIRECT(A278&amp;$N$2&amp;D278)))</f>
        <v/>
      </c>
      <c r="O278" s="1" t="str" cm="1">
        <f t="array" aca="1" ref="O278" ca="1">IF(G278="","",MINUTE(INDIRECT(A278&amp;$N$2&amp;D278)))</f>
        <v/>
      </c>
      <c r="P278" s="1" t="str">
        <f t="shared" ca="1" si="66"/>
        <v/>
      </c>
      <c r="Q278" s="1" t="str">
        <f t="shared" ca="1" si="67"/>
        <v/>
      </c>
      <c r="R278" s="1" t="str" cm="1">
        <f t="array" aca="1" ref="R278" ca="1">IF(G278="","",INDIRECT(A278&amp;B278&amp;D278))</f>
        <v/>
      </c>
      <c r="S278" s="1" t="str">
        <f t="shared" ca="1" si="68"/>
        <v/>
      </c>
      <c r="T278" s="1" t="str">
        <f t="shared" ca="1" si="69"/>
        <v/>
      </c>
      <c r="U278" s="1" t="str">
        <f t="shared" ca="1" si="70"/>
        <v/>
      </c>
      <c r="V278" s="1" t="str">
        <f t="shared" ca="1" si="71"/>
        <v/>
      </c>
      <c r="W278" s="1" t="str">
        <f t="shared" ca="1" si="72"/>
        <v/>
      </c>
      <c r="X278" s="1" t="str">
        <f t="shared" ca="1" si="73"/>
        <v/>
      </c>
    </row>
    <row r="279" spans="1:24">
      <c r="A279" t="s">
        <v>1041</v>
      </c>
      <c r="B279" t="str">
        <f>INDEX(予約枠報告様式!$73:$73,MATCH(CSVフォーマット!C279,予約枠報告様式!$74:$74,0))</f>
        <v>F</v>
      </c>
      <c r="C279">
        <f t="shared" si="74"/>
        <v>6</v>
      </c>
      <c r="D279">
        <f t="shared" si="60"/>
        <v>47</v>
      </c>
      <c r="E279" s="2" cm="1">
        <f t="array" aca="1" ref="E279" ca="1">INDIRECT(A279&amp;B279&amp;$E$3)</f>
        <v>44776</v>
      </c>
      <c r="F279" t="str" cm="1">
        <f t="array" aca="1" ref="F279" ca="1">IF(INDIRECT(A279&amp;B279&amp;$F$3)="公",参照!$L$2,参照!$L$3)</f>
        <v>WEB・コールセンター受付</v>
      </c>
      <c r="G279" s="1" t="str" cm="1">
        <f t="array" aca="1" ref="G279" ca="1">IF(E279="","",IF(ISNUMBER(INDIRECT(A279&amp;B279&amp;D279)),431001,""))</f>
        <v/>
      </c>
      <c r="H279" s="1" t="str">
        <f t="shared" ca="1" si="61"/>
        <v/>
      </c>
      <c r="I279" s="1" t="str">
        <f ca="1">IF(G279="","",予約枠報告様式!H$3)</f>
        <v/>
      </c>
      <c r="J279" s="1" t="str">
        <f t="shared" ca="1" si="62"/>
        <v/>
      </c>
      <c r="K279" s="1" t="str">
        <f t="shared" ca="1" si="63"/>
        <v/>
      </c>
      <c r="L279" s="1" t="str">
        <f t="shared" ca="1" si="64"/>
        <v/>
      </c>
      <c r="M279" s="1" t="str">
        <f t="shared" ca="1" si="65"/>
        <v/>
      </c>
      <c r="N279" s="1" t="str" cm="1">
        <f t="array" aca="1" ref="N279" ca="1">IF(G279="","",HOUR(INDIRECT(A279&amp;$N$2&amp;D279)))</f>
        <v/>
      </c>
      <c r="O279" s="1" t="str" cm="1">
        <f t="array" aca="1" ref="O279" ca="1">IF(G279="","",MINUTE(INDIRECT(A279&amp;$N$2&amp;D279)))</f>
        <v/>
      </c>
      <c r="P279" s="1" t="str">
        <f t="shared" ca="1" si="66"/>
        <v/>
      </c>
      <c r="Q279" s="1" t="str">
        <f t="shared" ca="1" si="67"/>
        <v/>
      </c>
      <c r="R279" s="1" t="str" cm="1">
        <f t="array" aca="1" ref="R279" ca="1">IF(G279="","",INDIRECT(A279&amp;B279&amp;D279))</f>
        <v/>
      </c>
      <c r="S279" s="1" t="str">
        <f t="shared" ca="1" si="68"/>
        <v/>
      </c>
      <c r="T279" s="1" t="str">
        <f t="shared" ca="1" si="69"/>
        <v/>
      </c>
      <c r="U279" s="1" t="str">
        <f t="shared" ca="1" si="70"/>
        <v/>
      </c>
      <c r="V279" s="1" t="str">
        <f t="shared" ca="1" si="71"/>
        <v/>
      </c>
      <c r="W279" s="1" t="str">
        <f t="shared" ca="1" si="72"/>
        <v/>
      </c>
      <c r="X279" s="1" t="str">
        <f t="shared" ca="1" si="73"/>
        <v/>
      </c>
    </row>
    <row r="280" spans="1:24">
      <c r="A280" t="s">
        <v>1041</v>
      </c>
      <c r="B280" t="str">
        <f>INDEX(予約枠報告様式!$73:$73,MATCH(CSVフォーマット!C280,予約枠報告様式!$74:$74,0))</f>
        <v>F</v>
      </c>
      <c r="C280">
        <f t="shared" si="74"/>
        <v>6</v>
      </c>
      <c r="D280">
        <f t="shared" si="60"/>
        <v>48</v>
      </c>
      <c r="E280" s="2" cm="1">
        <f t="array" aca="1" ref="E280" ca="1">INDIRECT(A280&amp;B280&amp;$E$3)</f>
        <v>44776</v>
      </c>
      <c r="F280" t="str" cm="1">
        <f t="array" aca="1" ref="F280" ca="1">IF(INDIRECT(A280&amp;B280&amp;$F$3)="公",参照!$L$2,参照!$L$3)</f>
        <v>WEB・コールセンター受付</v>
      </c>
      <c r="G280" s="1" t="str" cm="1">
        <f t="array" aca="1" ref="G280" ca="1">IF(E280="","",IF(ISNUMBER(INDIRECT(A280&amp;B280&amp;D280)),431001,""))</f>
        <v/>
      </c>
      <c r="H280" s="1" t="str">
        <f t="shared" ca="1" si="61"/>
        <v/>
      </c>
      <c r="I280" s="1" t="str">
        <f ca="1">IF(G280="","",予約枠報告様式!H$3)</f>
        <v/>
      </c>
      <c r="J280" s="1" t="str">
        <f t="shared" ca="1" si="62"/>
        <v/>
      </c>
      <c r="K280" s="1" t="str">
        <f t="shared" ca="1" si="63"/>
        <v/>
      </c>
      <c r="L280" s="1" t="str">
        <f t="shared" ca="1" si="64"/>
        <v/>
      </c>
      <c r="M280" s="1" t="str">
        <f t="shared" ca="1" si="65"/>
        <v/>
      </c>
      <c r="N280" s="1" t="str" cm="1">
        <f t="array" aca="1" ref="N280" ca="1">IF(G280="","",HOUR(INDIRECT(A280&amp;$N$2&amp;D280)))</f>
        <v/>
      </c>
      <c r="O280" s="1" t="str" cm="1">
        <f t="array" aca="1" ref="O280" ca="1">IF(G280="","",MINUTE(INDIRECT(A280&amp;$N$2&amp;D280)))</f>
        <v/>
      </c>
      <c r="P280" s="1" t="str">
        <f t="shared" ca="1" si="66"/>
        <v/>
      </c>
      <c r="Q280" s="1" t="str">
        <f t="shared" ca="1" si="67"/>
        <v/>
      </c>
      <c r="R280" s="1" t="str" cm="1">
        <f t="array" aca="1" ref="R280" ca="1">IF(G280="","",INDIRECT(A280&amp;B280&amp;D280))</f>
        <v/>
      </c>
      <c r="S280" s="1" t="str">
        <f t="shared" ca="1" si="68"/>
        <v/>
      </c>
      <c r="T280" s="1" t="str">
        <f t="shared" ca="1" si="69"/>
        <v/>
      </c>
      <c r="U280" s="1" t="str">
        <f t="shared" ca="1" si="70"/>
        <v/>
      </c>
      <c r="V280" s="1" t="str">
        <f t="shared" ca="1" si="71"/>
        <v/>
      </c>
      <c r="W280" s="1" t="str">
        <f t="shared" ca="1" si="72"/>
        <v/>
      </c>
      <c r="X280" s="1" t="str">
        <f t="shared" ca="1" si="73"/>
        <v/>
      </c>
    </row>
    <row r="281" spans="1:24">
      <c r="A281" t="s">
        <v>1041</v>
      </c>
      <c r="B281" t="str">
        <f>INDEX(予約枠報告様式!$73:$73,MATCH(CSVフォーマット!C281,予約枠報告様式!$74:$74,0))</f>
        <v>F</v>
      </c>
      <c r="C281">
        <f t="shared" si="74"/>
        <v>6</v>
      </c>
      <c r="D281">
        <f t="shared" si="60"/>
        <v>49</v>
      </c>
      <c r="E281" s="2" cm="1">
        <f t="array" aca="1" ref="E281" ca="1">INDIRECT(A281&amp;B281&amp;$E$3)</f>
        <v>44776</v>
      </c>
      <c r="F281" t="str" cm="1">
        <f t="array" aca="1" ref="F281" ca="1">IF(INDIRECT(A281&amp;B281&amp;$F$3)="公",参照!$L$2,参照!$L$3)</f>
        <v>WEB・コールセンター受付</v>
      </c>
      <c r="G281" s="1" t="str" cm="1">
        <f t="array" aca="1" ref="G281" ca="1">IF(E281="","",IF(ISNUMBER(INDIRECT(A281&amp;B281&amp;D281)),431001,""))</f>
        <v/>
      </c>
      <c r="H281" s="1" t="str">
        <f t="shared" ca="1" si="61"/>
        <v/>
      </c>
      <c r="I281" s="1" t="str">
        <f ca="1">IF(G281="","",予約枠報告様式!H$3)</f>
        <v/>
      </c>
      <c r="J281" s="1" t="str">
        <f t="shared" ca="1" si="62"/>
        <v/>
      </c>
      <c r="K281" s="1" t="str">
        <f t="shared" ca="1" si="63"/>
        <v/>
      </c>
      <c r="L281" s="1" t="str">
        <f t="shared" ca="1" si="64"/>
        <v/>
      </c>
      <c r="M281" s="1" t="str">
        <f t="shared" ca="1" si="65"/>
        <v/>
      </c>
      <c r="N281" s="1" t="str" cm="1">
        <f t="array" aca="1" ref="N281" ca="1">IF(G281="","",HOUR(INDIRECT(A281&amp;$N$2&amp;D281)))</f>
        <v/>
      </c>
      <c r="O281" s="1" t="str" cm="1">
        <f t="array" aca="1" ref="O281" ca="1">IF(G281="","",MINUTE(INDIRECT(A281&amp;$N$2&amp;D281)))</f>
        <v/>
      </c>
      <c r="P281" s="1" t="str">
        <f t="shared" ca="1" si="66"/>
        <v/>
      </c>
      <c r="Q281" s="1" t="str">
        <f t="shared" ca="1" si="67"/>
        <v/>
      </c>
      <c r="R281" s="1" t="str" cm="1">
        <f t="array" aca="1" ref="R281" ca="1">IF(G281="","",INDIRECT(A281&amp;B281&amp;D281))</f>
        <v/>
      </c>
      <c r="S281" s="1" t="str">
        <f t="shared" ca="1" si="68"/>
        <v/>
      </c>
      <c r="T281" s="1" t="str">
        <f t="shared" ca="1" si="69"/>
        <v/>
      </c>
      <c r="U281" s="1" t="str">
        <f t="shared" ca="1" si="70"/>
        <v/>
      </c>
      <c r="V281" s="1" t="str">
        <f t="shared" ca="1" si="71"/>
        <v/>
      </c>
      <c r="W281" s="1" t="str">
        <f t="shared" ca="1" si="72"/>
        <v/>
      </c>
      <c r="X281" s="1" t="str">
        <f t="shared" ca="1" si="73"/>
        <v/>
      </c>
    </row>
    <row r="282" spans="1:24">
      <c r="A282" t="s">
        <v>1041</v>
      </c>
      <c r="B282" t="str">
        <f>INDEX(予約枠報告様式!$73:$73,MATCH(CSVフォーマット!C282,予約枠報告様式!$74:$74,0))</f>
        <v>F</v>
      </c>
      <c r="C282">
        <f t="shared" si="74"/>
        <v>6</v>
      </c>
      <c r="D282">
        <f t="shared" si="60"/>
        <v>50</v>
      </c>
      <c r="E282" s="2" cm="1">
        <f t="array" aca="1" ref="E282" ca="1">INDIRECT(A282&amp;B282&amp;$E$3)</f>
        <v>44776</v>
      </c>
      <c r="F282" t="str" cm="1">
        <f t="array" aca="1" ref="F282" ca="1">IF(INDIRECT(A282&amp;B282&amp;$F$3)="公",参照!$L$2,参照!$L$3)</f>
        <v>WEB・コールセンター受付</v>
      </c>
      <c r="G282" s="1" t="str" cm="1">
        <f t="array" aca="1" ref="G282" ca="1">IF(E282="","",IF(ISNUMBER(INDIRECT(A282&amp;B282&amp;D282)),431001,""))</f>
        <v/>
      </c>
      <c r="H282" s="1" t="str">
        <f t="shared" ca="1" si="61"/>
        <v/>
      </c>
      <c r="I282" s="1" t="str">
        <f ca="1">IF(G282="","",予約枠報告様式!H$3)</f>
        <v/>
      </c>
      <c r="J282" s="1" t="str">
        <f t="shared" ca="1" si="62"/>
        <v/>
      </c>
      <c r="K282" s="1" t="str">
        <f t="shared" ca="1" si="63"/>
        <v/>
      </c>
      <c r="L282" s="1" t="str">
        <f t="shared" ca="1" si="64"/>
        <v/>
      </c>
      <c r="M282" s="1" t="str">
        <f t="shared" ca="1" si="65"/>
        <v/>
      </c>
      <c r="N282" s="1" t="str" cm="1">
        <f t="array" aca="1" ref="N282" ca="1">IF(G282="","",HOUR(INDIRECT(A282&amp;$N$2&amp;D282)))</f>
        <v/>
      </c>
      <c r="O282" s="1" t="str" cm="1">
        <f t="array" aca="1" ref="O282" ca="1">IF(G282="","",MINUTE(INDIRECT(A282&amp;$N$2&amp;D282)))</f>
        <v/>
      </c>
      <c r="P282" s="1" t="str">
        <f t="shared" ca="1" si="66"/>
        <v/>
      </c>
      <c r="Q282" s="1" t="str">
        <f t="shared" ca="1" si="67"/>
        <v/>
      </c>
      <c r="R282" s="1" t="str" cm="1">
        <f t="array" aca="1" ref="R282" ca="1">IF(G282="","",INDIRECT(A282&amp;B282&amp;D282))</f>
        <v/>
      </c>
      <c r="S282" s="1" t="str">
        <f t="shared" ca="1" si="68"/>
        <v/>
      </c>
      <c r="T282" s="1" t="str">
        <f t="shared" ca="1" si="69"/>
        <v/>
      </c>
      <c r="U282" s="1" t="str">
        <f t="shared" ca="1" si="70"/>
        <v/>
      </c>
      <c r="V282" s="1" t="str">
        <f t="shared" ca="1" si="71"/>
        <v/>
      </c>
      <c r="W282" s="1" t="str">
        <f t="shared" ca="1" si="72"/>
        <v/>
      </c>
      <c r="X282" s="1" t="str">
        <f t="shared" ca="1" si="73"/>
        <v/>
      </c>
    </row>
    <row r="283" spans="1:24">
      <c r="A283" t="s">
        <v>1041</v>
      </c>
      <c r="B283" t="str">
        <f>INDEX(予約枠報告様式!$73:$73,MATCH(CSVフォーマット!C283,予約枠報告様式!$74:$74,0))</f>
        <v>F</v>
      </c>
      <c r="C283">
        <f t="shared" si="74"/>
        <v>6</v>
      </c>
      <c r="D283">
        <f t="shared" si="60"/>
        <v>51</v>
      </c>
      <c r="E283" s="2" cm="1">
        <f t="array" aca="1" ref="E283" ca="1">INDIRECT(A283&amp;B283&amp;$E$3)</f>
        <v>44776</v>
      </c>
      <c r="F283" t="str" cm="1">
        <f t="array" aca="1" ref="F283" ca="1">IF(INDIRECT(A283&amp;B283&amp;$F$3)="公",参照!$L$2,参照!$L$3)</f>
        <v>WEB・コールセンター受付</v>
      </c>
      <c r="G283" s="1" t="str" cm="1">
        <f t="array" aca="1" ref="G283" ca="1">IF(E283="","",IF(ISNUMBER(INDIRECT(A283&amp;B283&amp;D283)),431001,""))</f>
        <v/>
      </c>
      <c r="H283" s="1" t="str">
        <f t="shared" ca="1" si="61"/>
        <v/>
      </c>
      <c r="I283" s="1" t="str">
        <f ca="1">IF(G283="","",予約枠報告様式!H$3)</f>
        <v/>
      </c>
      <c r="J283" s="1" t="str">
        <f t="shared" ca="1" si="62"/>
        <v/>
      </c>
      <c r="K283" s="1" t="str">
        <f t="shared" ca="1" si="63"/>
        <v/>
      </c>
      <c r="L283" s="1" t="str">
        <f t="shared" ca="1" si="64"/>
        <v/>
      </c>
      <c r="M283" s="1" t="str">
        <f t="shared" ca="1" si="65"/>
        <v/>
      </c>
      <c r="N283" s="1" t="str" cm="1">
        <f t="array" aca="1" ref="N283" ca="1">IF(G283="","",HOUR(INDIRECT(A283&amp;$N$2&amp;D283)))</f>
        <v/>
      </c>
      <c r="O283" s="1" t="str" cm="1">
        <f t="array" aca="1" ref="O283" ca="1">IF(G283="","",MINUTE(INDIRECT(A283&amp;$N$2&amp;D283)))</f>
        <v/>
      </c>
      <c r="P283" s="1" t="str">
        <f t="shared" ca="1" si="66"/>
        <v/>
      </c>
      <c r="Q283" s="1" t="str">
        <f t="shared" ca="1" si="67"/>
        <v/>
      </c>
      <c r="R283" s="1" t="str" cm="1">
        <f t="array" aca="1" ref="R283" ca="1">IF(G283="","",INDIRECT(A283&amp;B283&amp;D283))</f>
        <v/>
      </c>
      <c r="S283" s="1" t="str">
        <f t="shared" ca="1" si="68"/>
        <v/>
      </c>
      <c r="T283" s="1" t="str">
        <f t="shared" ca="1" si="69"/>
        <v/>
      </c>
      <c r="U283" s="1" t="str">
        <f t="shared" ca="1" si="70"/>
        <v/>
      </c>
      <c r="V283" s="1" t="str">
        <f t="shared" ca="1" si="71"/>
        <v/>
      </c>
      <c r="W283" s="1" t="str">
        <f t="shared" ca="1" si="72"/>
        <v/>
      </c>
      <c r="X283" s="1" t="str">
        <f t="shared" ca="1" si="73"/>
        <v/>
      </c>
    </row>
    <row r="284" spans="1:24">
      <c r="A284" t="s">
        <v>1041</v>
      </c>
      <c r="B284" t="str">
        <f>INDEX(予約枠報告様式!$73:$73,MATCH(CSVフォーマット!C284,予約枠報告様式!$74:$74,0))</f>
        <v>F</v>
      </c>
      <c r="C284">
        <f t="shared" si="74"/>
        <v>6</v>
      </c>
      <c r="D284">
        <f t="shared" si="60"/>
        <v>52</v>
      </c>
      <c r="E284" s="2" cm="1">
        <f t="array" aca="1" ref="E284" ca="1">INDIRECT(A284&amp;B284&amp;$E$3)</f>
        <v>44776</v>
      </c>
      <c r="F284" t="str" cm="1">
        <f t="array" aca="1" ref="F284" ca="1">IF(INDIRECT(A284&amp;B284&amp;$F$3)="公",参照!$L$2,参照!$L$3)</f>
        <v>WEB・コールセンター受付</v>
      </c>
      <c r="G284" s="1" t="str" cm="1">
        <f t="array" aca="1" ref="G284" ca="1">IF(E284="","",IF(ISNUMBER(INDIRECT(A284&amp;B284&amp;D284)),431001,""))</f>
        <v/>
      </c>
      <c r="H284" s="1" t="str">
        <f t="shared" ca="1" si="61"/>
        <v/>
      </c>
      <c r="I284" s="1" t="str">
        <f ca="1">IF(G284="","",予約枠報告様式!H$3)</f>
        <v/>
      </c>
      <c r="J284" s="1" t="str">
        <f t="shared" ca="1" si="62"/>
        <v/>
      </c>
      <c r="K284" s="1" t="str">
        <f t="shared" ca="1" si="63"/>
        <v/>
      </c>
      <c r="L284" s="1" t="str">
        <f t="shared" ca="1" si="64"/>
        <v/>
      </c>
      <c r="M284" s="1" t="str">
        <f t="shared" ca="1" si="65"/>
        <v/>
      </c>
      <c r="N284" s="1" t="str" cm="1">
        <f t="array" aca="1" ref="N284" ca="1">IF(G284="","",HOUR(INDIRECT(A284&amp;$N$2&amp;D284)))</f>
        <v/>
      </c>
      <c r="O284" s="1" t="str" cm="1">
        <f t="array" aca="1" ref="O284" ca="1">IF(G284="","",MINUTE(INDIRECT(A284&amp;$N$2&amp;D284)))</f>
        <v/>
      </c>
      <c r="P284" s="1" t="str">
        <f t="shared" ca="1" si="66"/>
        <v/>
      </c>
      <c r="Q284" s="1" t="str">
        <f t="shared" ca="1" si="67"/>
        <v/>
      </c>
      <c r="R284" s="1" t="str" cm="1">
        <f t="array" aca="1" ref="R284" ca="1">IF(G284="","",INDIRECT(A284&amp;B284&amp;D284))</f>
        <v/>
      </c>
      <c r="S284" s="1" t="str">
        <f t="shared" ca="1" si="68"/>
        <v/>
      </c>
      <c r="T284" s="1" t="str">
        <f t="shared" ca="1" si="69"/>
        <v/>
      </c>
      <c r="U284" s="1" t="str">
        <f t="shared" ca="1" si="70"/>
        <v/>
      </c>
      <c r="V284" s="1" t="str">
        <f t="shared" ca="1" si="71"/>
        <v/>
      </c>
      <c r="W284" s="1" t="str">
        <f t="shared" ca="1" si="72"/>
        <v/>
      </c>
      <c r="X284" s="1" t="str">
        <f t="shared" ca="1" si="73"/>
        <v/>
      </c>
    </row>
    <row r="285" spans="1:24">
      <c r="A285" t="s">
        <v>1041</v>
      </c>
      <c r="B285" t="str">
        <f>INDEX(予約枠報告様式!$73:$73,MATCH(CSVフォーマット!C285,予約枠報告様式!$74:$74,0))</f>
        <v>F</v>
      </c>
      <c r="C285">
        <f t="shared" si="74"/>
        <v>6</v>
      </c>
      <c r="D285">
        <f t="shared" si="60"/>
        <v>53</v>
      </c>
      <c r="E285" s="2" cm="1">
        <f t="array" aca="1" ref="E285" ca="1">INDIRECT(A285&amp;B285&amp;$E$3)</f>
        <v>44776</v>
      </c>
      <c r="F285" t="str" cm="1">
        <f t="array" aca="1" ref="F285" ca="1">IF(INDIRECT(A285&amp;B285&amp;$F$3)="公",参照!$L$2,参照!$L$3)</f>
        <v>WEB・コールセンター受付</v>
      </c>
      <c r="G285" s="1" t="str" cm="1">
        <f t="array" aca="1" ref="G285" ca="1">IF(E285="","",IF(ISNUMBER(INDIRECT(A285&amp;B285&amp;D285)),431001,""))</f>
        <v/>
      </c>
      <c r="H285" s="1" t="str">
        <f t="shared" ca="1" si="61"/>
        <v/>
      </c>
      <c r="I285" s="1" t="str">
        <f ca="1">IF(G285="","",予約枠報告様式!H$3)</f>
        <v/>
      </c>
      <c r="J285" s="1" t="str">
        <f t="shared" ca="1" si="62"/>
        <v/>
      </c>
      <c r="K285" s="1" t="str">
        <f t="shared" ca="1" si="63"/>
        <v/>
      </c>
      <c r="L285" s="1" t="str">
        <f t="shared" ca="1" si="64"/>
        <v/>
      </c>
      <c r="M285" s="1" t="str">
        <f t="shared" ca="1" si="65"/>
        <v/>
      </c>
      <c r="N285" s="1" t="str" cm="1">
        <f t="array" aca="1" ref="N285" ca="1">IF(G285="","",HOUR(INDIRECT(A285&amp;$N$2&amp;D285)))</f>
        <v/>
      </c>
      <c r="O285" s="1" t="str" cm="1">
        <f t="array" aca="1" ref="O285" ca="1">IF(G285="","",MINUTE(INDIRECT(A285&amp;$N$2&amp;D285)))</f>
        <v/>
      </c>
      <c r="P285" s="1" t="str">
        <f t="shared" ca="1" si="66"/>
        <v/>
      </c>
      <c r="Q285" s="1" t="str">
        <f t="shared" ca="1" si="67"/>
        <v/>
      </c>
      <c r="R285" s="1" t="str" cm="1">
        <f t="array" aca="1" ref="R285" ca="1">IF(G285="","",INDIRECT(A285&amp;B285&amp;D285))</f>
        <v/>
      </c>
      <c r="S285" s="1" t="str">
        <f t="shared" ca="1" si="68"/>
        <v/>
      </c>
      <c r="T285" s="1" t="str">
        <f t="shared" ca="1" si="69"/>
        <v/>
      </c>
      <c r="U285" s="1" t="str">
        <f t="shared" ca="1" si="70"/>
        <v/>
      </c>
      <c r="V285" s="1" t="str">
        <f t="shared" ca="1" si="71"/>
        <v/>
      </c>
      <c r="W285" s="1" t="str">
        <f t="shared" ca="1" si="72"/>
        <v/>
      </c>
      <c r="X285" s="1" t="str">
        <f t="shared" ca="1" si="73"/>
        <v/>
      </c>
    </row>
    <row r="286" spans="1:24">
      <c r="A286" t="s">
        <v>1041</v>
      </c>
      <c r="B286" t="str">
        <f>INDEX(予約枠報告様式!$73:$73,MATCH(CSVフォーマット!C286,予約枠報告様式!$74:$74,0))</f>
        <v>F</v>
      </c>
      <c r="C286">
        <f t="shared" si="74"/>
        <v>6</v>
      </c>
      <c r="D286">
        <f t="shared" si="60"/>
        <v>54</v>
      </c>
      <c r="E286" s="2" cm="1">
        <f t="array" aca="1" ref="E286" ca="1">INDIRECT(A286&amp;B286&amp;$E$3)</f>
        <v>44776</v>
      </c>
      <c r="F286" t="str" cm="1">
        <f t="array" aca="1" ref="F286" ca="1">IF(INDIRECT(A286&amp;B286&amp;$F$3)="公",参照!$L$2,参照!$L$3)</f>
        <v>WEB・コールセンター受付</v>
      </c>
      <c r="G286" s="1" t="str" cm="1">
        <f t="array" aca="1" ref="G286" ca="1">IF(E286="","",IF(ISNUMBER(INDIRECT(A286&amp;B286&amp;D286)),431001,""))</f>
        <v/>
      </c>
      <c r="H286" s="1" t="str">
        <f t="shared" ca="1" si="61"/>
        <v/>
      </c>
      <c r="I286" s="1" t="str">
        <f ca="1">IF(G286="","",予約枠報告様式!H$3)</f>
        <v/>
      </c>
      <c r="J286" s="1" t="str">
        <f t="shared" ca="1" si="62"/>
        <v/>
      </c>
      <c r="K286" s="1" t="str">
        <f t="shared" ca="1" si="63"/>
        <v/>
      </c>
      <c r="L286" s="1" t="str">
        <f t="shared" ca="1" si="64"/>
        <v/>
      </c>
      <c r="M286" s="1" t="str">
        <f t="shared" ca="1" si="65"/>
        <v/>
      </c>
      <c r="N286" s="1" t="str" cm="1">
        <f t="array" aca="1" ref="N286" ca="1">IF(G286="","",HOUR(INDIRECT(A286&amp;$N$2&amp;D286)))</f>
        <v/>
      </c>
      <c r="O286" s="1" t="str" cm="1">
        <f t="array" aca="1" ref="O286" ca="1">IF(G286="","",MINUTE(INDIRECT(A286&amp;$N$2&amp;D286)))</f>
        <v/>
      </c>
      <c r="P286" s="1" t="str">
        <f t="shared" ca="1" si="66"/>
        <v/>
      </c>
      <c r="Q286" s="1" t="str">
        <f t="shared" ca="1" si="67"/>
        <v/>
      </c>
      <c r="R286" s="1" t="str" cm="1">
        <f t="array" aca="1" ref="R286" ca="1">IF(G286="","",INDIRECT(A286&amp;B286&amp;D286))</f>
        <v/>
      </c>
      <c r="S286" s="1" t="str">
        <f t="shared" ca="1" si="68"/>
        <v/>
      </c>
      <c r="T286" s="1" t="str">
        <f t="shared" ca="1" si="69"/>
        <v/>
      </c>
      <c r="U286" s="1" t="str">
        <f t="shared" ca="1" si="70"/>
        <v/>
      </c>
      <c r="V286" s="1" t="str">
        <f t="shared" ca="1" si="71"/>
        <v/>
      </c>
      <c r="W286" s="1" t="str">
        <f t="shared" ca="1" si="72"/>
        <v/>
      </c>
      <c r="X286" s="1" t="str">
        <f t="shared" ca="1" si="73"/>
        <v/>
      </c>
    </row>
    <row r="287" spans="1:24">
      <c r="A287" t="s">
        <v>1041</v>
      </c>
      <c r="B287" t="str">
        <f>INDEX(予約枠報告様式!$73:$73,MATCH(CSVフォーマット!C287,予約枠報告様式!$74:$74,0))</f>
        <v>F</v>
      </c>
      <c r="C287">
        <f t="shared" si="74"/>
        <v>6</v>
      </c>
      <c r="D287">
        <f t="shared" si="60"/>
        <v>55</v>
      </c>
      <c r="E287" s="2" cm="1">
        <f t="array" aca="1" ref="E287" ca="1">INDIRECT(A287&amp;B287&amp;$E$3)</f>
        <v>44776</v>
      </c>
      <c r="F287" t="str" cm="1">
        <f t="array" aca="1" ref="F287" ca="1">IF(INDIRECT(A287&amp;B287&amp;$F$3)="公",参照!$L$2,参照!$L$3)</f>
        <v>WEB・コールセンター受付</v>
      </c>
      <c r="G287" s="1" t="str" cm="1">
        <f t="array" aca="1" ref="G287" ca="1">IF(E287="","",IF(ISNUMBER(INDIRECT(A287&amp;B287&amp;D287)),431001,""))</f>
        <v/>
      </c>
      <c r="H287" s="1" t="str">
        <f t="shared" ca="1" si="61"/>
        <v/>
      </c>
      <c r="I287" s="1" t="str">
        <f ca="1">IF(G287="","",予約枠報告様式!H$3)</f>
        <v/>
      </c>
      <c r="J287" s="1" t="str">
        <f t="shared" ca="1" si="62"/>
        <v/>
      </c>
      <c r="K287" s="1" t="str">
        <f t="shared" ca="1" si="63"/>
        <v/>
      </c>
      <c r="L287" s="1" t="str">
        <f t="shared" ca="1" si="64"/>
        <v/>
      </c>
      <c r="M287" s="1" t="str">
        <f t="shared" ca="1" si="65"/>
        <v/>
      </c>
      <c r="N287" s="1" t="str" cm="1">
        <f t="array" aca="1" ref="N287" ca="1">IF(G287="","",HOUR(INDIRECT(A287&amp;$N$2&amp;D287)))</f>
        <v/>
      </c>
      <c r="O287" s="1" t="str" cm="1">
        <f t="array" aca="1" ref="O287" ca="1">IF(G287="","",MINUTE(INDIRECT(A287&amp;$N$2&amp;D287)))</f>
        <v/>
      </c>
      <c r="P287" s="1" t="str">
        <f t="shared" ca="1" si="66"/>
        <v/>
      </c>
      <c r="Q287" s="1" t="str">
        <f t="shared" ca="1" si="67"/>
        <v/>
      </c>
      <c r="R287" s="1" t="str" cm="1">
        <f t="array" aca="1" ref="R287" ca="1">IF(G287="","",INDIRECT(A287&amp;B287&amp;D287))</f>
        <v/>
      </c>
      <c r="S287" s="1" t="str">
        <f t="shared" ca="1" si="68"/>
        <v/>
      </c>
      <c r="T287" s="1" t="str">
        <f t="shared" ca="1" si="69"/>
        <v/>
      </c>
      <c r="U287" s="1" t="str">
        <f t="shared" ca="1" si="70"/>
        <v/>
      </c>
      <c r="V287" s="1" t="str">
        <f t="shared" ca="1" si="71"/>
        <v/>
      </c>
      <c r="W287" s="1" t="str">
        <f t="shared" ca="1" si="72"/>
        <v/>
      </c>
      <c r="X287" s="1" t="str">
        <f t="shared" ca="1" si="73"/>
        <v/>
      </c>
    </row>
    <row r="288" spans="1:24">
      <c r="A288" t="s">
        <v>1041</v>
      </c>
      <c r="B288" t="str">
        <f>INDEX(予約枠報告様式!$73:$73,MATCH(CSVフォーマット!C288,予約枠報告様式!$74:$74,0))</f>
        <v>F</v>
      </c>
      <c r="C288">
        <f t="shared" si="74"/>
        <v>6</v>
      </c>
      <c r="D288">
        <f t="shared" si="60"/>
        <v>56</v>
      </c>
      <c r="E288" s="2" cm="1">
        <f t="array" aca="1" ref="E288" ca="1">INDIRECT(A288&amp;B288&amp;$E$3)</f>
        <v>44776</v>
      </c>
      <c r="F288" t="str" cm="1">
        <f t="array" aca="1" ref="F288" ca="1">IF(INDIRECT(A288&amp;B288&amp;$F$3)="公",参照!$L$2,参照!$L$3)</f>
        <v>WEB・コールセンター受付</v>
      </c>
      <c r="G288" s="1" t="str" cm="1">
        <f t="array" aca="1" ref="G288" ca="1">IF(E288="","",IF(ISNUMBER(INDIRECT(A288&amp;B288&amp;D288)),431001,""))</f>
        <v/>
      </c>
      <c r="H288" s="1" t="str">
        <f t="shared" ca="1" si="61"/>
        <v/>
      </c>
      <c r="I288" s="1" t="str">
        <f ca="1">IF(G288="","",予約枠報告様式!H$3)</f>
        <v/>
      </c>
      <c r="J288" s="1" t="str">
        <f t="shared" ca="1" si="62"/>
        <v/>
      </c>
      <c r="K288" s="1" t="str">
        <f t="shared" ca="1" si="63"/>
        <v/>
      </c>
      <c r="L288" s="1" t="str">
        <f t="shared" ca="1" si="64"/>
        <v/>
      </c>
      <c r="M288" s="1" t="str">
        <f t="shared" ca="1" si="65"/>
        <v/>
      </c>
      <c r="N288" s="1" t="str" cm="1">
        <f t="array" aca="1" ref="N288" ca="1">IF(G288="","",HOUR(INDIRECT(A288&amp;$N$2&amp;D288)))</f>
        <v/>
      </c>
      <c r="O288" s="1" t="str" cm="1">
        <f t="array" aca="1" ref="O288" ca="1">IF(G288="","",MINUTE(INDIRECT(A288&amp;$N$2&amp;D288)))</f>
        <v/>
      </c>
      <c r="P288" s="1" t="str">
        <f t="shared" ca="1" si="66"/>
        <v/>
      </c>
      <c r="Q288" s="1" t="str">
        <f t="shared" ca="1" si="67"/>
        <v/>
      </c>
      <c r="R288" s="1" t="str" cm="1">
        <f t="array" aca="1" ref="R288" ca="1">IF(G288="","",INDIRECT(A288&amp;B288&amp;D288))</f>
        <v/>
      </c>
      <c r="S288" s="1" t="str">
        <f t="shared" ca="1" si="68"/>
        <v/>
      </c>
      <c r="T288" s="1" t="str">
        <f t="shared" ca="1" si="69"/>
        <v/>
      </c>
      <c r="U288" s="1" t="str">
        <f t="shared" ca="1" si="70"/>
        <v/>
      </c>
      <c r="V288" s="1" t="str">
        <f t="shared" ca="1" si="71"/>
        <v/>
      </c>
      <c r="W288" s="1" t="str">
        <f t="shared" ca="1" si="72"/>
        <v/>
      </c>
      <c r="X288" s="1" t="str">
        <f t="shared" ca="1" si="73"/>
        <v/>
      </c>
    </row>
    <row r="289" spans="1:24">
      <c r="A289" t="s">
        <v>1041</v>
      </c>
      <c r="B289" t="str">
        <f>INDEX(予約枠報告様式!$73:$73,MATCH(CSVフォーマット!C289,予約枠報告様式!$74:$74,0))</f>
        <v>F</v>
      </c>
      <c r="C289">
        <f t="shared" si="74"/>
        <v>6</v>
      </c>
      <c r="D289">
        <f t="shared" si="60"/>
        <v>57</v>
      </c>
      <c r="E289" s="2" cm="1">
        <f t="array" aca="1" ref="E289" ca="1">INDIRECT(A289&amp;B289&amp;$E$3)</f>
        <v>44776</v>
      </c>
      <c r="F289" t="str" cm="1">
        <f t="array" aca="1" ref="F289" ca="1">IF(INDIRECT(A289&amp;B289&amp;$F$3)="公",参照!$L$2,参照!$L$3)</f>
        <v>WEB・コールセンター受付</v>
      </c>
      <c r="G289" s="1" t="str" cm="1">
        <f t="array" aca="1" ref="G289" ca="1">IF(E289="","",IF(ISNUMBER(INDIRECT(A289&amp;B289&amp;D289)),431001,""))</f>
        <v/>
      </c>
      <c r="H289" s="1" t="str">
        <f t="shared" ca="1" si="61"/>
        <v/>
      </c>
      <c r="I289" s="1" t="str">
        <f ca="1">IF(G289="","",予約枠報告様式!H$3)</f>
        <v/>
      </c>
      <c r="J289" s="1" t="str">
        <f t="shared" ca="1" si="62"/>
        <v/>
      </c>
      <c r="K289" s="1" t="str">
        <f t="shared" ca="1" si="63"/>
        <v/>
      </c>
      <c r="L289" s="1" t="str">
        <f t="shared" ca="1" si="64"/>
        <v/>
      </c>
      <c r="M289" s="1" t="str">
        <f t="shared" ca="1" si="65"/>
        <v/>
      </c>
      <c r="N289" s="1" t="str" cm="1">
        <f t="array" aca="1" ref="N289" ca="1">IF(G289="","",HOUR(INDIRECT(A289&amp;$N$2&amp;D289)))</f>
        <v/>
      </c>
      <c r="O289" s="1" t="str" cm="1">
        <f t="array" aca="1" ref="O289" ca="1">IF(G289="","",MINUTE(INDIRECT(A289&amp;$N$2&amp;D289)))</f>
        <v/>
      </c>
      <c r="P289" s="1" t="str">
        <f t="shared" ca="1" si="66"/>
        <v/>
      </c>
      <c r="Q289" s="1" t="str">
        <f t="shared" ca="1" si="67"/>
        <v/>
      </c>
      <c r="R289" s="1" t="str" cm="1">
        <f t="array" aca="1" ref="R289" ca="1">IF(G289="","",INDIRECT(A289&amp;B289&amp;D289))</f>
        <v/>
      </c>
      <c r="S289" s="1" t="str">
        <f t="shared" ca="1" si="68"/>
        <v/>
      </c>
      <c r="T289" s="1" t="str">
        <f t="shared" ca="1" si="69"/>
        <v/>
      </c>
      <c r="U289" s="1" t="str">
        <f t="shared" ca="1" si="70"/>
        <v/>
      </c>
      <c r="V289" s="1" t="str">
        <f t="shared" ca="1" si="71"/>
        <v/>
      </c>
      <c r="W289" s="1" t="str">
        <f t="shared" ca="1" si="72"/>
        <v/>
      </c>
      <c r="X289" s="1" t="str">
        <f t="shared" ca="1" si="73"/>
        <v/>
      </c>
    </row>
    <row r="290" spans="1:24">
      <c r="A290" t="s">
        <v>1041</v>
      </c>
      <c r="B290" t="str">
        <f>INDEX(予約枠報告様式!$73:$73,MATCH(CSVフォーマット!C290,予約枠報告様式!$74:$74,0))</f>
        <v>F</v>
      </c>
      <c r="C290">
        <f t="shared" si="74"/>
        <v>6</v>
      </c>
      <c r="D290">
        <f t="shared" si="60"/>
        <v>58</v>
      </c>
      <c r="E290" s="2" cm="1">
        <f t="array" aca="1" ref="E290" ca="1">INDIRECT(A290&amp;B290&amp;$E$3)</f>
        <v>44776</v>
      </c>
      <c r="F290" t="str" cm="1">
        <f t="array" aca="1" ref="F290" ca="1">IF(INDIRECT(A290&amp;B290&amp;$F$3)="公",参照!$L$2,参照!$L$3)</f>
        <v>WEB・コールセンター受付</v>
      </c>
      <c r="G290" s="1" t="str" cm="1">
        <f t="array" aca="1" ref="G290" ca="1">IF(E290="","",IF(ISNUMBER(INDIRECT(A290&amp;B290&amp;D290)),431001,""))</f>
        <v/>
      </c>
      <c r="H290" s="1" t="str">
        <f t="shared" ca="1" si="61"/>
        <v/>
      </c>
      <c r="I290" s="1" t="str">
        <f ca="1">IF(G290="","",予約枠報告様式!H$3)</f>
        <v/>
      </c>
      <c r="J290" s="1" t="str">
        <f t="shared" ca="1" si="62"/>
        <v/>
      </c>
      <c r="K290" s="1" t="str">
        <f t="shared" ca="1" si="63"/>
        <v/>
      </c>
      <c r="L290" s="1" t="str">
        <f t="shared" ca="1" si="64"/>
        <v/>
      </c>
      <c r="M290" s="1" t="str">
        <f t="shared" ca="1" si="65"/>
        <v/>
      </c>
      <c r="N290" s="1" t="str" cm="1">
        <f t="array" aca="1" ref="N290" ca="1">IF(G290="","",HOUR(INDIRECT(A290&amp;$N$2&amp;D290)))</f>
        <v/>
      </c>
      <c r="O290" s="1" t="str" cm="1">
        <f t="array" aca="1" ref="O290" ca="1">IF(G290="","",MINUTE(INDIRECT(A290&amp;$N$2&amp;D290)))</f>
        <v/>
      </c>
      <c r="P290" s="1" t="str">
        <f t="shared" ca="1" si="66"/>
        <v/>
      </c>
      <c r="Q290" s="1" t="str">
        <f t="shared" ca="1" si="67"/>
        <v/>
      </c>
      <c r="R290" s="1" t="str" cm="1">
        <f t="array" aca="1" ref="R290" ca="1">IF(G290="","",INDIRECT(A290&amp;B290&amp;D290))</f>
        <v/>
      </c>
      <c r="S290" s="1" t="str">
        <f t="shared" ca="1" si="68"/>
        <v/>
      </c>
      <c r="T290" s="1" t="str">
        <f t="shared" ca="1" si="69"/>
        <v/>
      </c>
      <c r="U290" s="1" t="str">
        <f t="shared" ca="1" si="70"/>
        <v/>
      </c>
      <c r="V290" s="1" t="str">
        <f t="shared" ca="1" si="71"/>
        <v/>
      </c>
      <c r="W290" s="1" t="str">
        <f t="shared" ca="1" si="72"/>
        <v/>
      </c>
      <c r="X290" s="1" t="str">
        <f t="shared" ca="1" si="73"/>
        <v/>
      </c>
    </row>
    <row r="291" spans="1:24">
      <c r="A291" t="s">
        <v>1041</v>
      </c>
      <c r="B291" t="str">
        <f>INDEX(予約枠報告様式!$73:$73,MATCH(CSVフォーマット!C291,予約枠報告様式!$74:$74,0))</f>
        <v>F</v>
      </c>
      <c r="C291">
        <f t="shared" si="74"/>
        <v>6</v>
      </c>
      <c r="D291">
        <f t="shared" si="60"/>
        <v>59</v>
      </c>
      <c r="E291" s="2" cm="1">
        <f t="array" aca="1" ref="E291" ca="1">INDIRECT(A291&amp;B291&amp;$E$3)</f>
        <v>44776</v>
      </c>
      <c r="F291" t="str" cm="1">
        <f t="array" aca="1" ref="F291" ca="1">IF(INDIRECT(A291&amp;B291&amp;$F$3)="公",参照!$L$2,参照!$L$3)</f>
        <v>WEB・コールセンター受付</v>
      </c>
      <c r="G291" s="1" t="str" cm="1">
        <f t="array" aca="1" ref="G291" ca="1">IF(E291="","",IF(ISNUMBER(INDIRECT(A291&amp;B291&amp;D291)),431001,""))</f>
        <v/>
      </c>
      <c r="H291" s="1" t="str">
        <f t="shared" ca="1" si="61"/>
        <v/>
      </c>
      <c r="I291" s="1" t="str">
        <f ca="1">IF(G291="","",予約枠報告様式!H$3)</f>
        <v/>
      </c>
      <c r="J291" s="1" t="str">
        <f t="shared" ca="1" si="62"/>
        <v/>
      </c>
      <c r="K291" s="1" t="str">
        <f t="shared" ca="1" si="63"/>
        <v/>
      </c>
      <c r="L291" s="1" t="str">
        <f t="shared" ca="1" si="64"/>
        <v/>
      </c>
      <c r="M291" s="1" t="str">
        <f t="shared" ca="1" si="65"/>
        <v/>
      </c>
      <c r="N291" s="1" t="str" cm="1">
        <f t="array" aca="1" ref="N291" ca="1">IF(G291="","",HOUR(INDIRECT(A291&amp;$N$2&amp;D291)))</f>
        <v/>
      </c>
      <c r="O291" s="1" t="str" cm="1">
        <f t="array" aca="1" ref="O291" ca="1">IF(G291="","",MINUTE(INDIRECT(A291&amp;$N$2&amp;D291)))</f>
        <v/>
      </c>
      <c r="P291" s="1" t="str">
        <f t="shared" ca="1" si="66"/>
        <v/>
      </c>
      <c r="Q291" s="1" t="str">
        <f t="shared" ca="1" si="67"/>
        <v/>
      </c>
      <c r="R291" s="1" t="str" cm="1">
        <f t="array" aca="1" ref="R291" ca="1">IF(G291="","",INDIRECT(A291&amp;B291&amp;D291))</f>
        <v/>
      </c>
      <c r="S291" s="1" t="str">
        <f t="shared" ca="1" si="68"/>
        <v/>
      </c>
      <c r="T291" s="1" t="str">
        <f t="shared" ca="1" si="69"/>
        <v/>
      </c>
      <c r="U291" s="1" t="str">
        <f t="shared" ca="1" si="70"/>
        <v/>
      </c>
      <c r="V291" s="1" t="str">
        <f t="shared" ca="1" si="71"/>
        <v/>
      </c>
      <c r="W291" s="1" t="str">
        <f t="shared" ca="1" si="72"/>
        <v/>
      </c>
      <c r="X291" s="1" t="str">
        <f t="shared" ca="1" si="73"/>
        <v/>
      </c>
    </row>
    <row r="292" spans="1:24">
      <c r="A292" t="s">
        <v>1041</v>
      </c>
      <c r="B292" t="str">
        <f>INDEX(予約枠報告様式!$73:$73,MATCH(CSVフォーマット!C292,予約枠報告様式!$74:$74,0))</f>
        <v>F</v>
      </c>
      <c r="C292">
        <f t="shared" si="74"/>
        <v>6</v>
      </c>
      <c r="D292">
        <f t="shared" si="60"/>
        <v>60</v>
      </c>
      <c r="E292" s="2" cm="1">
        <f t="array" aca="1" ref="E292" ca="1">INDIRECT(A292&amp;B292&amp;$E$3)</f>
        <v>44776</v>
      </c>
      <c r="F292" t="str" cm="1">
        <f t="array" aca="1" ref="F292" ca="1">IF(INDIRECT(A292&amp;B292&amp;$F$3)="公",参照!$L$2,参照!$L$3)</f>
        <v>WEB・コールセンター受付</v>
      </c>
      <c r="G292" s="1" t="str" cm="1">
        <f t="array" aca="1" ref="G292" ca="1">IF(E292="","",IF(ISNUMBER(INDIRECT(A292&amp;B292&amp;D292)),431001,""))</f>
        <v/>
      </c>
      <c r="H292" s="1" t="str">
        <f t="shared" ca="1" si="61"/>
        <v/>
      </c>
      <c r="I292" s="1" t="str">
        <f ca="1">IF(G292="","",予約枠報告様式!H$3)</f>
        <v/>
      </c>
      <c r="J292" s="1" t="str">
        <f t="shared" ca="1" si="62"/>
        <v/>
      </c>
      <c r="K292" s="1" t="str">
        <f t="shared" ca="1" si="63"/>
        <v/>
      </c>
      <c r="L292" s="1" t="str">
        <f t="shared" ca="1" si="64"/>
        <v/>
      </c>
      <c r="M292" s="1" t="str">
        <f t="shared" ca="1" si="65"/>
        <v/>
      </c>
      <c r="N292" s="1" t="str" cm="1">
        <f t="array" aca="1" ref="N292" ca="1">IF(G292="","",HOUR(INDIRECT(A292&amp;$N$2&amp;D292)))</f>
        <v/>
      </c>
      <c r="O292" s="1" t="str" cm="1">
        <f t="array" aca="1" ref="O292" ca="1">IF(G292="","",MINUTE(INDIRECT(A292&amp;$N$2&amp;D292)))</f>
        <v/>
      </c>
      <c r="P292" s="1" t="str">
        <f t="shared" ca="1" si="66"/>
        <v/>
      </c>
      <c r="Q292" s="1" t="str">
        <f t="shared" ca="1" si="67"/>
        <v/>
      </c>
      <c r="R292" s="1" t="str" cm="1">
        <f t="array" aca="1" ref="R292" ca="1">IF(G292="","",INDIRECT(A292&amp;B292&amp;D292))</f>
        <v/>
      </c>
      <c r="S292" s="1" t="str">
        <f t="shared" ca="1" si="68"/>
        <v/>
      </c>
      <c r="T292" s="1" t="str">
        <f t="shared" ca="1" si="69"/>
        <v/>
      </c>
      <c r="U292" s="1" t="str">
        <f t="shared" ca="1" si="70"/>
        <v/>
      </c>
      <c r="V292" s="1" t="str">
        <f t="shared" ca="1" si="71"/>
        <v/>
      </c>
      <c r="W292" s="1" t="str">
        <f t="shared" ca="1" si="72"/>
        <v/>
      </c>
      <c r="X292" s="1" t="str">
        <f t="shared" ca="1" si="73"/>
        <v/>
      </c>
    </row>
    <row r="293" spans="1:24">
      <c r="A293" t="s">
        <v>1041</v>
      </c>
      <c r="B293" t="str">
        <f>INDEX(予約枠報告様式!$73:$73,MATCH(CSVフォーマット!C293,予約枠報告様式!$74:$74,0))</f>
        <v>F</v>
      </c>
      <c r="C293">
        <f t="shared" si="74"/>
        <v>6</v>
      </c>
      <c r="D293">
        <f t="shared" si="60"/>
        <v>61</v>
      </c>
      <c r="E293" s="2" cm="1">
        <f t="array" aca="1" ref="E293" ca="1">INDIRECT(A293&amp;B293&amp;$E$3)</f>
        <v>44776</v>
      </c>
      <c r="F293" t="str" cm="1">
        <f t="array" aca="1" ref="F293" ca="1">IF(INDIRECT(A293&amp;B293&amp;$F$3)="公",参照!$L$2,参照!$L$3)</f>
        <v>WEB・コールセンター受付</v>
      </c>
      <c r="G293" s="1" t="str" cm="1">
        <f t="array" aca="1" ref="G293" ca="1">IF(E293="","",IF(ISNUMBER(INDIRECT(A293&amp;B293&amp;D293)),431001,""))</f>
        <v/>
      </c>
      <c r="H293" s="1" t="str">
        <f t="shared" ca="1" si="61"/>
        <v/>
      </c>
      <c r="I293" s="1" t="str">
        <f ca="1">IF(G293="","",予約枠報告様式!H$3)</f>
        <v/>
      </c>
      <c r="J293" s="1" t="str">
        <f t="shared" ca="1" si="62"/>
        <v/>
      </c>
      <c r="K293" s="1" t="str">
        <f t="shared" ca="1" si="63"/>
        <v/>
      </c>
      <c r="L293" s="1" t="str">
        <f t="shared" ca="1" si="64"/>
        <v/>
      </c>
      <c r="M293" s="1" t="str">
        <f t="shared" ca="1" si="65"/>
        <v/>
      </c>
      <c r="N293" s="1" t="str" cm="1">
        <f t="array" aca="1" ref="N293" ca="1">IF(G293="","",HOUR(INDIRECT(A293&amp;$N$2&amp;D293)))</f>
        <v/>
      </c>
      <c r="O293" s="1" t="str" cm="1">
        <f t="array" aca="1" ref="O293" ca="1">IF(G293="","",MINUTE(INDIRECT(A293&amp;$N$2&amp;D293)))</f>
        <v/>
      </c>
      <c r="P293" s="1" t="str">
        <f t="shared" ca="1" si="66"/>
        <v/>
      </c>
      <c r="Q293" s="1" t="str">
        <f t="shared" ca="1" si="67"/>
        <v/>
      </c>
      <c r="R293" s="1" t="str" cm="1">
        <f t="array" aca="1" ref="R293" ca="1">IF(G293="","",INDIRECT(A293&amp;B293&amp;D293))</f>
        <v/>
      </c>
      <c r="S293" s="1" t="str">
        <f t="shared" ca="1" si="68"/>
        <v/>
      </c>
      <c r="T293" s="1" t="str">
        <f t="shared" ca="1" si="69"/>
        <v/>
      </c>
      <c r="U293" s="1" t="str">
        <f t="shared" ca="1" si="70"/>
        <v/>
      </c>
      <c r="V293" s="1" t="str">
        <f t="shared" ca="1" si="71"/>
        <v/>
      </c>
      <c r="W293" s="1" t="str">
        <f t="shared" ca="1" si="72"/>
        <v/>
      </c>
      <c r="X293" s="1" t="str">
        <f t="shared" ca="1" si="73"/>
        <v/>
      </c>
    </row>
    <row r="294" spans="1:24">
      <c r="A294" t="s">
        <v>1041</v>
      </c>
      <c r="B294" t="str">
        <f>INDEX(予約枠報告様式!$73:$73,MATCH(CSVフォーマット!C294,予約枠報告様式!$74:$74,0))</f>
        <v>F</v>
      </c>
      <c r="C294">
        <f t="shared" si="74"/>
        <v>6</v>
      </c>
      <c r="D294">
        <f t="shared" si="60"/>
        <v>62</v>
      </c>
      <c r="E294" s="2" cm="1">
        <f t="array" aca="1" ref="E294" ca="1">INDIRECT(A294&amp;B294&amp;$E$3)</f>
        <v>44776</v>
      </c>
      <c r="F294" t="str" cm="1">
        <f t="array" aca="1" ref="F294" ca="1">IF(INDIRECT(A294&amp;B294&amp;$F$3)="公",参照!$L$2,参照!$L$3)</f>
        <v>WEB・コールセンター受付</v>
      </c>
      <c r="G294" s="1" t="str" cm="1">
        <f t="array" aca="1" ref="G294" ca="1">IF(E294="","",IF(ISNUMBER(INDIRECT(A294&amp;B294&amp;D294)),431001,""))</f>
        <v/>
      </c>
      <c r="H294" s="1" t="str">
        <f t="shared" ca="1" si="61"/>
        <v/>
      </c>
      <c r="I294" s="1" t="str">
        <f ca="1">IF(G294="","",予約枠報告様式!H$3)</f>
        <v/>
      </c>
      <c r="J294" s="1" t="str">
        <f t="shared" ca="1" si="62"/>
        <v/>
      </c>
      <c r="K294" s="1" t="str">
        <f t="shared" ca="1" si="63"/>
        <v/>
      </c>
      <c r="L294" s="1" t="str">
        <f t="shared" ca="1" si="64"/>
        <v/>
      </c>
      <c r="M294" s="1" t="str">
        <f t="shared" ca="1" si="65"/>
        <v/>
      </c>
      <c r="N294" s="1" t="str" cm="1">
        <f t="array" aca="1" ref="N294" ca="1">IF(G294="","",HOUR(INDIRECT(A294&amp;$N$2&amp;D294)))</f>
        <v/>
      </c>
      <c r="O294" s="1" t="str" cm="1">
        <f t="array" aca="1" ref="O294" ca="1">IF(G294="","",MINUTE(INDIRECT(A294&amp;$N$2&amp;D294)))</f>
        <v/>
      </c>
      <c r="P294" s="1" t="str">
        <f t="shared" ca="1" si="66"/>
        <v/>
      </c>
      <c r="Q294" s="1" t="str">
        <f t="shared" ca="1" si="67"/>
        <v/>
      </c>
      <c r="R294" s="1" t="str" cm="1">
        <f t="array" aca="1" ref="R294" ca="1">IF(G294="","",INDIRECT(A294&amp;B294&amp;D294))</f>
        <v/>
      </c>
      <c r="S294" s="1" t="str">
        <f t="shared" ca="1" si="68"/>
        <v/>
      </c>
      <c r="T294" s="1" t="str">
        <f t="shared" ca="1" si="69"/>
        <v/>
      </c>
      <c r="U294" s="1" t="str">
        <f t="shared" ca="1" si="70"/>
        <v/>
      </c>
      <c r="V294" s="1" t="str">
        <f t="shared" ca="1" si="71"/>
        <v/>
      </c>
      <c r="W294" s="1" t="str">
        <f t="shared" ca="1" si="72"/>
        <v/>
      </c>
      <c r="X294" s="1" t="str">
        <f t="shared" ca="1" si="73"/>
        <v/>
      </c>
    </row>
    <row r="295" spans="1:24">
      <c r="A295" t="s">
        <v>1041</v>
      </c>
      <c r="B295" t="str">
        <f>INDEX(予約枠報告様式!$73:$73,MATCH(CSVフォーマット!C295,予約枠報告様式!$74:$74,0))</f>
        <v>F</v>
      </c>
      <c r="C295">
        <f t="shared" si="74"/>
        <v>6</v>
      </c>
      <c r="D295">
        <f t="shared" si="60"/>
        <v>63</v>
      </c>
      <c r="E295" s="2" cm="1">
        <f t="array" aca="1" ref="E295" ca="1">INDIRECT(A295&amp;B295&amp;$E$3)</f>
        <v>44776</v>
      </c>
      <c r="F295" t="str" cm="1">
        <f t="array" aca="1" ref="F295" ca="1">IF(INDIRECT(A295&amp;B295&amp;$F$3)="公",参照!$L$2,参照!$L$3)</f>
        <v>WEB・コールセンター受付</v>
      </c>
      <c r="G295" s="1" t="str" cm="1">
        <f t="array" aca="1" ref="G295" ca="1">IF(E295="","",IF(ISNUMBER(INDIRECT(A295&amp;B295&amp;D295)),431001,""))</f>
        <v/>
      </c>
      <c r="H295" s="1" t="str">
        <f t="shared" ca="1" si="61"/>
        <v/>
      </c>
      <c r="I295" s="1" t="str">
        <f ca="1">IF(G295="","",予約枠報告様式!H$3)</f>
        <v/>
      </c>
      <c r="J295" s="1" t="str">
        <f t="shared" ca="1" si="62"/>
        <v/>
      </c>
      <c r="K295" s="1" t="str">
        <f t="shared" ca="1" si="63"/>
        <v/>
      </c>
      <c r="L295" s="1" t="str">
        <f t="shared" ca="1" si="64"/>
        <v/>
      </c>
      <c r="M295" s="1" t="str">
        <f t="shared" ca="1" si="65"/>
        <v/>
      </c>
      <c r="N295" s="1" t="str" cm="1">
        <f t="array" aca="1" ref="N295" ca="1">IF(G295="","",HOUR(INDIRECT(A295&amp;$N$2&amp;D295)))</f>
        <v/>
      </c>
      <c r="O295" s="1" t="str" cm="1">
        <f t="array" aca="1" ref="O295" ca="1">IF(G295="","",MINUTE(INDIRECT(A295&amp;$N$2&amp;D295)))</f>
        <v/>
      </c>
      <c r="P295" s="1" t="str">
        <f t="shared" ca="1" si="66"/>
        <v/>
      </c>
      <c r="Q295" s="1" t="str">
        <f t="shared" ca="1" si="67"/>
        <v/>
      </c>
      <c r="R295" s="1" t="str" cm="1">
        <f t="array" aca="1" ref="R295" ca="1">IF(G295="","",INDIRECT(A295&amp;B295&amp;D295))</f>
        <v/>
      </c>
      <c r="S295" s="1" t="str">
        <f t="shared" ca="1" si="68"/>
        <v/>
      </c>
      <c r="T295" s="1" t="str">
        <f t="shared" ca="1" si="69"/>
        <v/>
      </c>
      <c r="U295" s="1" t="str">
        <f t="shared" ca="1" si="70"/>
        <v/>
      </c>
      <c r="V295" s="1" t="str">
        <f t="shared" ca="1" si="71"/>
        <v/>
      </c>
      <c r="W295" s="1" t="str">
        <f t="shared" ca="1" si="72"/>
        <v/>
      </c>
      <c r="X295" s="1" t="str">
        <f t="shared" ca="1" si="73"/>
        <v/>
      </c>
    </row>
    <row r="296" spans="1:24">
      <c r="A296" t="s">
        <v>1041</v>
      </c>
      <c r="B296" t="str">
        <f>INDEX(予約枠報告様式!$73:$73,MATCH(CSVフォーマット!C296,予約枠報告様式!$74:$74,0))</f>
        <v>F</v>
      </c>
      <c r="C296">
        <f t="shared" si="74"/>
        <v>6</v>
      </c>
      <c r="D296">
        <f t="shared" si="60"/>
        <v>64</v>
      </c>
      <c r="E296" s="2" cm="1">
        <f t="array" aca="1" ref="E296" ca="1">INDIRECT(A296&amp;B296&amp;$E$3)</f>
        <v>44776</v>
      </c>
      <c r="F296" t="str" cm="1">
        <f t="array" aca="1" ref="F296" ca="1">IF(INDIRECT(A296&amp;B296&amp;$F$3)="公",参照!$L$2,参照!$L$3)</f>
        <v>WEB・コールセンター受付</v>
      </c>
      <c r="G296" s="1" t="str" cm="1">
        <f t="array" aca="1" ref="G296" ca="1">IF(E296="","",IF(ISNUMBER(INDIRECT(A296&amp;B296&amp;D296)),431001,""))</f>
        <v/>
      </c>
      <c r="H296" s="1" t="str">
        <f t="shared" ca="1" si="61"/>
        <v/>
      </c>
      <c r="I296" s="1" t="str">
        <f ca="1">IF(G296="","",予約枠報告様式!H$3)</f>
        <v/>
      </c>
      <c r="J296" s="1" t="str">
        <f t="shared" ca="1" si="62"/>
        <v/>
      </c>
      <c r="K296" s="1" t="str">
        <f t="shared" ca="1" si="63"/>
        <v/>
      </c>
      <c r="L296" s="1" t="str">
        <f t="shared" ca="1" si="64"/>
        <v/>
      </c>
      <c r="M296" s="1" t="str">
        <f t="shared" ca="1" si="65"/>
        <v/>
      </c>
      <c r="N296" s="1" t="str" cm="1">
        <f t="array" aca="1" ref="N296" ca="1">IF(G296="","",HOUR(INDIRECT(A296&amp;$N$2&amp;D296)))</f>
        <v/>
      </c>
      <c r="O296" s="1" t="str" cm="1">
        <f t="array" aca="1" ref="O296" ca="1">IF(G296="","",MINUTE(INDIRECT(A296&amp;$N$2&amp;D296)))</f>
        <v/>
      </c>
      <c r="P296" s="1" t="str">
        <f t="shared" ca="1" si="66"/>
        <v/>
      </c>
      <c r="Q296" s="1" t="str">
        <f t="shared" ca="1" si="67"/>
        <v/>
      </c>
      <c r="R296" s="1" t="str" cm="1">
        <f t="array" aca="1" ref="R296" ca="1">IF(G296="","",INDIRECT(A296&amp;B296&amp;D296))</f>
        <v/>
      </c>
      <c r="S296" s="1" t="str">
        <f t="shared" ca="1" si="68"/>
        <v/>
      </c>
      <c r="T296" s="1" t="str">
        <f t="shared" ca="1" si="69"/>
        <v/>
      </c>
      <c r="U296" s="1" t="str">
        <f t="shared" ca="1" si="70"/>
        <v/>
      </c>
      <c r="V296" s="1" t="str">
        <f t="shared" ca="1" si="71"/>
        <v/>
      </c>
      <c r="W296" s="1" t="str">
        <f t="shared" ca="1" si="72"/>
        <v/>
      </c>
      <c r="X296" s="1" t="str">
        <f t="shared" ca="1" si="73"/>
        <v/>
      </c>
    </row>
    <row r="297" spans="1:24">
      <c r="A297" t="s">
        <v>1041</v>
      </c>
      <c r="B297" t="str">
        <f>INDEX(予約枠報告様式!$73:$73,MATCH(CSVフォーマット!C297,予約枠報告様式!$74:$74,0))</f>
        <v>F</v>
      </c>
      <c r="C297">
        <f t="shared" si="74"/>
        <v>6</v>
      </c>
      <c r="D297">
        <f t="shared" si="60"/>
        <v>65</v>
      </c>
      <c r="E297" s="2" cm="1">
        <f t="array" aca="1" ref="E297" ca="1">INDIRECT(A297&amp;B297&amp;$E$3)</f>
        <v>44776</v>
      </c>
      <c r="F297" t="str" cm="1">
        <f t="array" aca="1" ref="F297" ca="1">IF(INDIRECT(A297&amp;B297&amp;$F$3)="公",参照!$L$2,参照!$L$3)</f>
        <v>WEB・コールセンター受付</v>
      </c>
      <c r="G297" s="1" t="str" cm="1">
        <f t="array" aca="1" ref="G297" ca="1">IF(E297="","",IF(ISNUMBER(INDIRECT(A297&amp;B297&amp;D297)),431001,""))</f>
        <v/>
      </c>
      <c r="H297" s="1" t="str">
        <f t="shared" ca="1" si="61"/>
        <v/>
      </c>
      <c r="I297" s="1" t="str">
        <f ca="1">IF(G297="","",予約枠報告様式!H$3)</f>
        <v/>
      </c>
      <c r="J297" s="1" t="str">
        <f t="shared" ca="1" si="62"/>
        <v/>
      </c>
      <c r="K297" s="1" t="str">
        <f t="shared" ca="1" si="63"/>
        <v/>
      </c>
      <c r="L297" s="1" t="str">
        <f t="shared" ca="1" si="64"/>
        <v/>
      </c>
      <c r="M297" s="1" t="str">
        <f t="shared" ca="1" si="65"/>
        <v/>
      </c>
      <c r="N297" s="1" t="str" cm="1">
        <f t="array" aca="1" ref="N297" ca="1">IF(G297="","",HOUR(INDIRECT(A297&amp;$N$2&amp;D297)))</f>
        <v/>
      </c>
      <c r="O297" s="1" t="str" cm="1">
        <f t="array" aca="1" ref="O297" ca="1">IF(G297="","",MINUTE(INDIRECT(A297&amp;$N$2&amp;D297)))</f>
        <v/>
      </c>
      <c r="P297" s="1" t="str">
        <f t="shared" ca="1" si="66"/>
        <v/>
      </c>
      <c r="Q297" s="1" t="str">
        <f t="shared" ca="1" si="67"/>
        <v/>
      </c>
      <c r="R297" s="1" t="str" cm="1">
        <f t="array" aca="1" ref="R297" ca="1">IF(G297="","",INDIRECT(A297&amp;B297&amp;D297))</f>
        <v/>
      </c>
      <c r="S297" s="1" t="str">
        <f t="shared" ca="1" si="68"/>
        <v/>
      </c>
      <c r="T297" s="1" t="str">
        <f t="shared" ca="1" si="69"/>
        <v/>
      </c>
      <c r="U297" s="1" t="str">
        <f t="shared" ca="1" si="70"/>
        <v/>
      </c>
      <c r="V297" s="1" t="str">
        <f t="shared" ca="1" si="71"/>
        <v/>
      </c>
      <c r="W297" s="1" t="str">
        <f t="shared" ca="1" si="72"/>
        <v/>
      </c>
      <c r="X297" s="1" t="str">
        <f t="shared" ca="1" si="73"/>
        <v/>
      </c>
    </row>
    <row r="298" spans="1:24">
      <c r="A298" t="s">
        <v>1041</v>
      </c>
      <c r="B298" t="str">
        <f>INDEX(予約枠報告様式!$73:$73,MATCH(CSVフォーマット!C298,予約枠報告様式!$74:$74,0))</f>
        <v>F</v>
      </c>
      <c r="C298">
        <f t="shared" si="74"/>
        <v>6</v>
      </c>
      <c r="D298">
        <f t="shared" si="60"/>
        <v>66</v>
      </c>
      <c r="E298" s="2" cm="1">
        <f t="array" aca="1" ref="E298" ca="1">INDIRECT(A298&amp;B298&amp;$E$3)</f>
        <v>44776</v>
      </c>
      <c r="F298" t="str" cm="1">
        <f t="array" aca="1" ref="F298" ca="1">IF(INDIRECT(A298&amp;B298&amp;$F$3)="公",参照!$L$2,参照!$L$3)</f>
        <v>WEB・コールセンター受付</v>
      </c>
      <c r="G298" s="1" t="str" cm="1">
        <f t="array" aca="1" ref="G298" ca="1">IF(E298="","",IF(ISNUMBER(INDIRECT(A298&amp;B298&amp;D298)),431001,""))</f>
        <v/>
      </c>
      <c r="H298" s="1" t="str">
        <f t="shared" ca="1" si="61"/>
        <v/>
      </c>
      <c r="I298" s="1" t="str">
        <f ca="1">IF(G298="","",予約枠報告様式!H$3)</f>
        <v/>
      </c>
      <c r="J298" s="1" t="str">
        <f t="shared" ca="1" si="62"/>
        <v/>
      </c>
      <c r="K298" s="1" t="str">
        <f t="shared" ca="1" si="63"/>
        <v/>
      </c>
      <c r="L298" s="1" t="str">
        <f t="shared" ca="1" si="64"/>
        <v/>
      </c>
      <c r="M298" s="1" t="str">
        <f t="shared" ca="1" si="65"/>
        <v/>
      </c>
      <c r="N298" s="1" t="str" cm="1">
        <f t="array" aca="1" ref="N298" ca="1">IF(G298="","",HOUR(INDIRECT(A298&amp;$N$2&amp;D298)))</f>
        <v/>
      </c>
      <c r="O298" s="1" t="str" cm="1">
        <f t="array" aca="1" ref="O298" ca="1">IF(G298="","",MINUTE(INDIRECT(A298&amp;$N$2&amp;D298)))</f>
        <v/>
      </c>
      <c r="P298" s="1" t="str">
        <f t="shared" ca="1" si="66"/>
        <v/>
      </c>
      <c r="Q298" s="1" t="str">
        <f t="shared" ca="1" si="67"/>
        <v/>
      </c>
      <c r="R298" s="1" t="str" cm="1">
        <f t="array" aca="1" ref="R298" ca="1">IF(G298="","",INDIRECT(A298&amp;B298&amp;D298))</f>
        <v/>
      </c>
      <c r="S298" s="1" t="str">
        <f t="shared" ca="1" si="68"/>
        <v/>
      </c>
      <c r="T298" s="1" t="str">
        <f t="shared" ca="1" si="69"/>
        <v/>
      </c>
      <c r="U298" s="1" t="str">
        <f t="shared" ca="1" si="70"/>
        <v/>
      </c>
      <c r="V298" s="1" t="str">
        <f t="shared" ca="1" si="71"/>
        <v/>
      </c>
      <c r="W298" s="1" t="str">
        <f t="shared" ca="1" si="72"/>
        <v/>
      </c>
      <c r="X298" s="1" t="str">
        <f t="shared" ca="1" si="73"/>
        <v/>
      </c>
    </row>
    <row r="299" spans="1:24">
      <c r="A299" t="s">
        <v>1041</v>
      </c>
      <c r="B299" t="str">
        <f>INDEX(予約枠報告様式!$73:$73,MATCH(CSVフォーマット!C299,予約枠報告様式!$74:$74,0))</f>
        <v>F</v>
      </c>
      <c r="C299">
        <f t="shared" si="74"/>
        <v>6</v>
      </c>
      <c r="D299">
        <f t="shared" si="60"/>
        <v>67</v>
      </c>
      <c r="E299" s="2" cm="1">
        <f t="array" aca="1" ref="E299" ca="1">INDIRECT(A299&amp;B299&amp;$E$3)</f>
        <v>44776</v>
      </c>
      <c r="F299" t="str" cm="1">
        <f t="array" aca="1" ref="F299" ca="1">IF(INDIRECT(A299&amp;B299&amp;$F$3)="公",参照!$L$2,参照!$L$3)</f>
        <v>WEB・コールセンター受付</v>
      </c>
      <c r="G299" s="1" t="str" cm="1">
        <f t="array" aca="1" ref="G299" ca="1">IF(E299="","",IF(ISNUMBER(INDIRECT(A299&amp;B299&amp;D299)),431001,""))</f>
        <v/>
      </c>
      <c r="H299" s="1" t="str">
        <f t="shared" ca="1" si="61"/>
        <v/>
      </c>
      <c r="I299" s="1" t="str">
        <f ca="1">IF(G299="","",予約枠報告様式!H$3)</f>
        <v/>
      </c>
      <c r="J299" s="1" t="str">
        <f t="shared" ca="1" si="62"/>
        <v/>
      </c>
      <c r="K299" s="1" t="str">
        <f t="shared" ca="1" si="63"/>
        <v/>
      </c>
      <c r="L299" s="1" t="str">
        <f t="shared" ca="1" si="64"/>
        <v/>
      </c>
      <c r="M299" s="1" t="str">
        <f t="shared" ca="1" si="65"/>
        <v/>
      </c>
      <c r="N299" s="1" t="str" cm="1">
        <f t="array" aca="1" ref="N299" ca="1">IF(G299="","",HOUR(INDIRECT(A299&amp;$N$2&amp;D299)))</f>
        <v/>
      </c>
      <c r="O299" s="1" t="str" cm="1">
        <f t="array" aca="1" ref="O299" ca="1">IF(G299="","",MINUTE(INDIRECT(A299&amp;$N$2&amp;D299)))</f>
        <v/>
      </c>
      <c r="P299" s="1" t="str">
        <f t="shared" ca="1" si="66"/>
        <v/>
      </c>
      <c r="Q299" s="1" t="str">
        <f t="shared" ca="1" si="67"/>
        <v/>
      </c>
      <c r="R299" s="1" t="str" cm="1">
        <f t="array" aca="1" ref="R299" ca="1">IF(G299="","",INDIRECT(A299&amp;B299&amp;D299))</f>
        <v/>
      </c>
      <c r="S299" s="1" t="str">
        <f t="shared" ca="1" si="68"/>
        <v/>
      </c>
      <c r="T299" s="1" t="str">
        <f t="shared" ca="1" si="69"/>
        <v/>
      </c>
      <c r="U299" s="1" t="str">
        <f t="shared" ca="1" si="70"/>
        <v/>
      </c>
      <c r="V299" s="1" t="str">
        <f t="shared" ca="1" si="71"/>
        <v/>
      </c>
      <c r="W299" s="1" t="str">
        <f t="shared" ca="1" si="72"/>
        <v/>
      </c>
      <c r="X299" s="1" t="str">
        <f t="shared" ca="1" si="73"/>
        <v/>
      </c>
    </row>
    <row r="300" spans="1:24">
      <c r="A300" t="s">
        <v>1041</v>
      </c>
      <c r="B300" t="str">
        <f>INDEX(予約枠報告様式!$73:$73,MATCH(CSVフォーマット!C300,予約枠報告様式!$74:$74,0))</f>
        <v>F</v>
      </c>
      <c r="C300">
        <f t="shared" si="74"/>
        <v>6</v>
      </c>
      <c r="D300">
        <f t="shared" si="60"/>
        <v>68</v>
      </c>
      <c r="E300" s="2" cm="1">
        <f t="array" aca="1" ref="E300" ca="1">INDIRECT(A300&amp;B300&amp;$E$3)</f>
        <v>44776</v>
      </c>
      <c r="F300" t="str" cm="1">
        <f t="array" aca="1" ref="F300" ca="1">IF(INDIRECT(A300&amp;B300&amp;$F$3)="公",参照!$L$2,参照!$L$3)</f>
        <v>WEB・コールセンター受付</v>
      </c>
      <c r="G300" s="1" t="str" cm="1">
        <f t="array" aca="1" ref="G300" ca="1">IF(E300="","",IF(ISNUMBER(INDIRECT(A300&amp;B300&amp;D300)),431001,""))</f>
        <v/>
      </c>
      <c r="H300" s="1" t="str">
        <f t="shared" ca="1" si="61"/>
        <v/>
      </c>
      <c r="I300" s="1" t="str">
        <f ca="1">IF(G300="","",予約枠報告様式!H$3)</f>
        <v/>
      </c>
      <c r="J300" s="1" t="str">
        <f t="shared" ca="1" si="62"/>
        <v/>
      </c>
      <c r="K300" s="1" t="str">
        <f t="shared" ca="1" si="63"/>
        <v/>
      </c>
      <c r="L300" s="1" t="str">
        <f t="shared" ca="1" si="64"/>
        <v/>
      </c>
      <c r="M300" s="1" t="str">
        <f t="shared" ca="1" si="65"/>
        <v/>
      </c>
      <c r="N300" s="1" t="str" cm="1">
        <f t="array" aca="1" ref="N300" ca="1">IF(G300="","",HOUR(INDIRECT(A300&amp;$N$2&amp;D300)))</f>
        <v/>
      </c>
      <c r="O300" s="1" t="str" cm="1">
        <f t="array" aca="1" ref="O300" ca="1">IF(G300="","",MINUTE(INDIRECT(A300&amp;$N$2&amp;D300)))</f>
        <v/>
      </c>
      <c r="P300" s="1" t="str">
        <f t="shared" ca="1" si="66"/>
        <v/>
      </c>
      <c r="Q300" s="1" t="str">
        <f t="shared" ca="1" si="67"/>
        <v/>
      </c>
      <c r="R300" s="1" t="str" cm="1">
        <f t="array" aca="1" ref="R300" ca="1">IF(G300="","",INDIRECT(A300&amp;B300&amp;D300))</f>
        <v/>
      </c>
      <c r="S300" s="1" t="str">
        <f t="shared" ca="1" si="68"/>
        <v/>
      </c>
      <c r="T300" s="1" t="str">
        <f t="shared" ca="1" si="69"/>
        <v/>
      </c>
      <c r="U300" s="1" t="str">
        <f t="shared" ca="1" si="70"/>
        <v/>
      </c>
      <c r="V300" s="1" t="str">
        <f t="shared" ca="1" si="71"/>
        <v/>
      </c>
      <c r="W300" s="1" t="str">
        <f t="shared" ca="1" si="72"/>
        <v/>
      </c>
      <c r="X300" s="1" t="str">
        <f t="shared" ca="1" si="73"/>
        <v/>
      </c>
    </row>
    <row r="301" spans="1:24">
      <c r="A301" t="s">
        <v>1041</v>
      </c>
      <c r="B301" t="str">
        <f>INDEX(予約枠報告様式!$73:$73,MATCH(CSVフォーマット!C301,予約枠報告様式!$74:$74,0))</f>
        <v>F</v>
      </c>
      <c r="C301">
        <f t="shared" si="74"/>
        <v>6</v>
      </c>
      <c r="D301">
        <f t="shared" si="60"/>
        <v>69</v>
      </c>
      <c r="E301" s="2" cm="1">
        <f t="array" aca="1" ref="E301" ca="1">INDIRECT(A301&amp;B301&amp;$E$3)</f>
        <v>44776</v>
      </c>
      <c r="F301" t="str" cm="1">
        <f t="array" aca="1" ref="F301" ca="1">IF(INDIRECT(A301&amp;B301&amp;$F$3)="公",参照!$L$2,参照!$L$3)</f>
        <v>WEB・コールセンター受付</v>
      </c>
      <c r="G301" s="1" t="str" cm="1">
        <f t="array" aca="1" ref="G301" ca="1">IF(E301="","",IF(ISNUMBER(INDIRECT(A301&amp;B301&amp;D301)),431001,""))</f>
        <v/>
      </c>
      <c r="H301" s="1" t="str">
        <f t="shared" ca="1" si="61"/>
        <v/>
      </c>
      <c r="I301" s="1" t="str">
        <f ca="1">IF(G301="","",予約枠報告様式!H$3)</f>
        <v/>
      </c>
      <c r="J301" s="1" t="str">
        <f t="shared" ca="1" si="62"/>
        <v/>
      </c>
      <c r="K301" s="1" t="str">
        <f t="shared" ca="1" si="63"/>
        <v/>
      </c>
      <c r="L301" s="1" t="str">
        <f t="shared" ca="1" si="64"/>
        <v/>
      </c>
      <c r="M301" s="1" t="str">
        <f t="shared" ca="1" si="65"/>
        <v/>
      </c>
      <c r="N301" s="1" t="str" cm="1">
        <f t="array" aca="1" ref="N301" ca="1">IF(G301="","",HOUR(INDIRECT(A301&amp;$N$2&amp;D301)))</f>
        <v/>
      </c>
      <c r="O301" s="1" t="str" cm="1">
        <f t="array" aca="1" ref="O301" ca="1">IF(G301="","",MINUTE(INDIRECT(A301&amp;$N$2&amp;D301)))</f>
        <v/>
      </c>
      <c r="P301" s="1" t="str">
        <f t="shared" ca="1" si="66"/>
        <v/>
      </c>
      <c r="Q301" s="1" t="str">
        <f t="shared" ca="1" si="67"/>
        <v/>
      </c>
      <c r="R301" s="1" t="str" cm="1">
        <f t="array" aca="1" ref="R301" ca="1">IF(G301="","",INDIRECT(A301&amp;B301&amp;D301))</f>
        <v/>
      </c>
      <c r="S301" s="1" t="str">
        <f t="shared" ca="1" si="68"/>
        <v/>
      </c>
      <c r="T301" s="1" t="str">
        <f t="shared" ca="1" si="69"/>
        <v/>
      </c>
      <c r="U301" s="1" t="str">
        <f t="shared" ca="1" si="70"/>
        <v/>
      </c>
      <c r="V301" s="1" t="str">
        <f t="shared" ca="1" si="71"/>
        <v/>
      </c>
      <c r="W301" s="1" t="str">
        <f t="shared" ca="1" si="72"/>
        <v/>
      </c>
      <c r="X301" s="1" t="str">
        <f t="shared" ca="1" si="73"/>
        <v/>
      </c>
    </row>
    <row r="302" spans="1:24">
      <c r="A302" t="s">
        <v>1041</v>
      </c>
      <c r="B302" t="str">
        <f>INDEX(予約枠報告様式!$73:$73,MATCH(CSVフォーマット!C302,予約枠報告様式!$74:$74,0))</f>
        <v>F</v>
      </c>
      <c r="C302">
        <f t="shared" si="74"/>
        <v>6</v>
      </c>
      <c r="D302">
        <f t="shared" si="60"/>
        <v>70</v>
      </c>
      <c r="E302" s="2" cm="1">
        <f t="array" aca="1" ref="E302" ca="1">INDIRECT(A302&amp;B302&amp;$E$3)</f>
        <v>44776</v>
      </c>
      <c r="F302" t="str" cm="1">
        <f t="array" aca="1" ref="F302" ca="1">IF(INDIRECT(A302&amp;B302&amp;$F$3)="公",参照!$L$2,参照!$L$3)</f>
        <v>WEB・コールセンター受付</v>
      </c>
      <c r="G302" s="1" t="str" cm="1">
        <f t="array" aca="1" ref="G302" ca="1">IF(E302="","",IF(ISNUMBER(INDIRECT(A302&amp;B302&amp;D302)),431001,""))</f>
        <v/>
      </c>
      <c r="H302" s="1" t="str">
        <f t="shared" ca="1" si="61"/>
        <v/>
      </c>
      <c r="I302" s="1" t="str">
        <f ca="1">IF(G302="","",予約枠報告様式!H$3)</f>
        <v/>
      </c>
      <c r="J302" s="1" t="str">
        <f t="shared" ca="1" si="62"/>
        <v/>
      </c>
      <c r="K302" s="1" t="str">
        <f t="shared" ca="1" si="63"/>
        <v/>
      </c>
      <c r="L302" s="1" t="str">
        <f t="shared" ca="1" si="64"/>
        <v/>
      </c>
      <c r="M302" s="1" t="str">
        <f t="shared" ca="1" si="65"/>
        <v/>
      </c>
      <c r="N302" s="1" t="str" cm="1">
        <f t="array" aca="1" ref="N302" ca="1">IF(G302="","",HOUR(INDIRECT(A302&amp;$N$2&amp;D302)))</f>
        <v/>
      </c>
      <c r="O302" s="1" t="str" cm="1">
        <f t="array" aca="1" ref="O302" ca="1">IF(G302="","",MINUTE(INDIRECT(A302&amp;$N$2&amp;D302)))</f>
        <v/>
      </c>
      <c r="P302" s="1" t="str">
        <f t="shared" ca="1" si="66"/>
        <v/>
      </c>
      <c r="Q302" s="1" t="str">
        <f t="shared" ca="1" si="67"/>
        <v/>
      </c>
      <c r="R302" s="1" t="str" cm="1">
        <f t="array" aca="1" ref="R302" ca="1">IF(G302="","",INDIRECT(A302&amp;B302&amp;D302))</f>
        <v/>
      </c>
      <c r="S302" s="1" t="str">
        <f t="shared" ca="1" si="68"/>
        <v/>
      </c>
      <c r="T302" s="1" t="str">
        <f t="shared" ca="1" si="69"/>
        <v/>
      </c>
      <c r="U302" s="1" t="str">
        <f t="shared" ca="1" si="70"/>
        <v/>
      </c>
      <c r="V302" s="1" t="str">
        <f t="shared" ca="1" si="71"/>
        <v/>
      </c>
      <c r="W302" s="1" t="str">
        <f t="shared" ca="1" si="72"/>
        <v/>
      </c>
      <c r="X302" s="1" t="str">
        <f t="shared" ca="1" si="73"/>
        <v/>
      </c>
    </row>
    <row r="303" spans="1:24">
      <c r="A303" t="s">
        <v>1041</v>
      </c>
      <c r="B303" t="str">
        <f>INDEX(予約枠報告様式!$73:$73,MATCH(CSVフォーマット!C303,予約枠報告様式!$74:$74,0))</f>
        <v>F</v>
      </c>
      <c r="C303">
        <f t="shared" si="74"/>
        <v>6</v>
      </c>
      <c r="D303">
        <f t="shared" si="60"/>
        <v>71</v>
      </c>
      <c r="E303" s="2" cm="1">
        <f t="array" aca="1" ref="E303" ca="1">INDIRECT(A303&amp;B303&amp;$E$3)</f>
        <v>44776</v>
      </c>
      <c r="F303" t="str" cm="1">
        <f t="array" aca="1" ref="F303" ca="1">IF(INDIRECT(A303&amp;B303&amp;$F$3)="公",参照!$L$2,参照!$L$3)</f>
        <v>WEB・コールセンター受付</v>
      </c>
      <c r="G303" s="1" t="str" cm="1">
        <f t="array" aca="1" ref="G303" ca="1">IF(E303="","",IF(ISNUMBER(INDIRECT(A303&amp;B303&amp;D303)),431001,""))</f>
        <v/>
      </c>
      <c r="H303" s="1" t="str">
        <f t="shared" ca="1" si="61"/>
        <v/>
      </c>
      <c r="I303" s="1" t="str">
        <f ca="1">IF(G303="","",予約枠報告様式!H$3)</f>
        <v/>
      </c>
      <c r="J303" s="1" t="str">
        <f t="shared" ca="1" si="62"/>
        <v/>
      </c>
      <c r="K303" s="1" t="str">
        <f t="shared" ca="1" si="63"/>
        <v/>
      </c>
      <c r="L303" s="1" t="str">
        <f t="shared" ca="1" si="64"/>
        <v/>
      </c>
      <c r="M303" s="1" t="str">
        <f t="shared" ca="1" si="65"/>
        <v/>
      </c>
      <c r="N303" s="1" t="str" cm="1">
        <f t="array" aca="1" ref="N303" ca="1">IF(G303="","",HOUR(INDIRECT(A303&amp;$N$2&amp;D303)))</f>
        <v/>
      </c>
      <c r="O303" s="1" t="str" cm="1">
        <f t="array" aca="1" ref="O303" ca="1">IF(G303="","",MINUTE(INDIRECT(A303&amp;$N$2&amp;D303)))</f>
        <v/>
      </c>
      <c r="P303" s="1" t="str">
        <f t="shared" ca="1" si="66"/>
        <v/>
      </c>
      <c r="Q303" s="1" t="str">
        <f t="shared" ca="1" si="67"/>
        <v/>
      </c>
      <c r="R303" s="1" t="str" cm="1">
        <f t="array" aca="1" ref="R303" ca="1">IF(G303="","",INDIRECT(A303&amp;B303&amp;D303))</f>
        <v/>
      </c>
      <c r="S303" s="1" t="str">
        <f t="shared" ca="1" si="68"/>
        <v/>
      </c>
      <c r="T303" s="1" t="str">
        <f t="shared" ca="1" si="69"/>
        <v/>
      </c>
      <c r="U303" s="1" t="str">
        <f t="shared" ca="1" si="70"/>
        <v/>
      </c>
      <c r="V303" s="1" t="str">
        <f t="shared" ca="1" si="71"/>
        <v/>
      </c>
      <c r="W303" s="1" t="str">
        <f t="shared" ca="1" si="72"/>
        <v/>
      </c>
      <c r="X303" s="1" t="str">
        <f t="shared" ca="1" si="73"/>
        <v/>
      </c>
    </row>
    <row r="304" spans="1:24">
      <c r="A304" t="s">
        <v>1041</v>
      </c>
      <c r="B304" t="str">
        <f>INDEX(予約枠報告様式!$73:$73,MATCH(CSVフォーマット!C304,予約枠報告様式!$74:$74,0))</f>
        <v>G</v>
      </c>
      <c r="C304">
        <f t="shared" si="74"/>
        <v>7</v>
      </c>
      <c r="D304">
        <f t="shared" si="60"/>
        <v>12</v>
      </c>
      <c r="E304" s="2" cm="1">
        <f t="array" aca="1" ref="E304" ca="1">INDIRECT(A304&amp;B304&amp;$E$3)</f>
        <v>44776</v>
      </c>
      <c r="F304" t="str" cm="1">
        <f t="array" aca="1" ref="F304" ca="1">IF(INDIRECT(A304&amp;B304&amp;$F$3)="公",参照!$L$2,参照!$L$3)</f>
        <v>医療機関受付</v>
      </c>
      <c r="G304" s="1" t="str" cm="1">
        <f t="array" aca="1" ref="G304" ca="1">IF(E304="","",IF(ISNUMBER(INDIRECT(A304&amp;B304&amp;D304)),431001,""))</f>
        <v/>
      </c>
      <c r="H304" s="1" t="str">
        <f t="shared" ca="1" si="61"/>
        <v/>
      </c>
      <c r="I304" s="1" t="str">
        <f ca="1">IF(G304="","",予約枠報告様式!H$3)</f>
        <v/>
      </c>
      <c r="J304" s="1" t="str">
        <f t="shared" ca="1" si="62"/>
        <v/>
      </c>
      <c r="K304" s="1" t="str">
        <f t="shared" ca="1" si="63"/>
        <v/>
      </c>
      <c r="L304" s="1" t="str">
        <f t="shared" ca="1" si="64"/>
        <v/>
      </c>
      <c r="M304" s="1" t="str">
        <f t="shared" ca="1" si="65"/>
        <v/>
      </c>
      <c r="N304" s="1" t="str" cm="1">
        <f t="array" aca="1" ref="N304" ca="1">IF(G304="","",HOUR(INDIRECT(A304&amp;$N$2&amp;D304)))</f>
        <v/>
      </c>
      <c r="O304" s="1" t="str" cm="1">
        <f t="array" aca="1" ref="O304" ca="1">IF(G304="","",MINUTE(INDIRECT(A304&amp;$N$2&amp;D304)))</f>
        <v/>
      </c>
      <c r="P304" s="1" t="str">
        <f t="shared" ca="1" si="66"/>
        <v/>
      </c>
      <c r="Q304" s="1" t="str">
        <f t="shared" ca="1" si="67"/>
        <v/>
      </c>
      <c r="R304" s="1" t="str" cm="1">
        <f t="array" aca="1" ref="R304" ca="1">IF(G304="","",INDIRECT(A304&amp;B304&amp;D304))</f>
        <v/>
      </c>
      <c r="S304" s="1" t="str">
        <f t="shared" ca="1" si="68"/>
        <v/>
      </c>
      <c r="T304" s="1" t="str">
        <f t="shared" ca="1" si="69"/>
        <v/>
      </c>
      <c r="U304" s="1" t="str">
        <f t="shared" ca="1" si="70"/>
        <v/>
      </c>
      <c r="V304" s="1" t="str">
        <f t="shared" ca="1" si="71"/>
        <v/>
      </c>
      <c r="W304" s="1" t="str">
        <f t="shared" ca="1" si="72"/>
        <v/>
      </c>
      <c r="X304" s="1" t="str">
        <f t="shared" ca="1" si="73"/>
        <v/>
      </c>
    </row>
    <row r="305" spans="1:24">
      <c r="A305" t="s">
        <v>1041</v>
      </c>
      <c r="B305" t="str">
        <f>INDEX(予約枠報告様式!$73:$73,MATCH(CSVフォーマット!C305,予約枠報告様式!$74:$74,0))</f>
        <v>G</v>
      </c>
      <c r="C305">
        <f t="shared" si="74"/>
        <v>7</v>
      </c>
      <c r="D305">
        <f t="shared" si="60"/>
        <v>13</v>
      </c>
      <c r="E305" s="2" cm="1">
        <f t="array" aca="1" ref="E305" ca="1">INDIRECT(A305&amp;B305&amp;$E$3)</f>
        <v>44776</v>
      </c>
      <c r="F305" t="str" cm="1">
        <f t="array" aca="1" ref="F305" ca="1">IF(INDIRECT(A305&amp;B305&amp;$F$3)="公",参照!$L$2,参照!$L$3)</f>
        <v>医療機関受付</v>
      </c>
      <c r="G305" s="1" t="str" cm="1">
        <f t="array" aca="1" ref="G305" ca="1">IF(E305="","",IF(ISNUMBER(INDIRECT(A305&amp;B305&amp;D305)),431001,""))</f>
        <v/>
      </c>
      <c r="H305" s="1" t="str">
        <f t="shared" ca="1" si="61"/>
        <v/>
      </c>
      <c r="I305" s="1" t="str">
        <f ca="1">IF(G305="","",予約枠報告様式!H$3)</f>
        <v/>
      </c>
      <c r="J305" s="1" t="str">
        <f t="shared" ca="1" si="62"/>
        <v/>
      </c>
      <c r="K305" s="1" t="str">
        <f t="shared" ca="1" si="63"/>
        <v/>
      </c>
      <c r="L305" s="1" t="str">
        <f t="shared" ca="1" si="64"/>
        <v/>
      </c>
      <c r="M305" s="1" t="str">
        <f t="shared" ca="1" si="65"/>
        <v/>
      </c>
      <c r="N305" s="1" t="str" cm="1">
        <f t="array" aca="1" ref="N305" ca="1">IF(G305="","",HOUR(INDIRECT(A305&amp;$N$2&amp;D305)))</f>
        <v/>
      </c>
      <c r="O305" s="1" t="str" cm="1">
        <f t="array" aca="1" ref="O305" ca="1">IF(G305="","",MINUTE(INDIRECT(A305&amp;$N$2&amp;D305)))</f>
        <v/>
      </c>
      <c r="P305" s="1" t="str">
        <f t="shared" ca="1" si="66"/>
        <v/>
      </c>
      <c r="Q305" s="1" t="str">
        <f t="shared" ca="1" si="67"/>
        <v/>
      </c>
      <c r="R305" s="1" t="str" cm="1">
        <f t="array" aca="1" ref="R305" ca="1">IF(G305="","",INDIRECT(A305&amp;B305&amp;D305))</f>
        <v/>
      </c>
      <c r="S305" s="1" t="str">
        <f t="shared" ca="1" si="68"/>
        <v/>
      </c>
      <c r="T305" s="1" t="str">
        <f t="shared" ca="1" si="69"/>
        <v/>
      </c>
      <c r="U305" s="1" t="str">
        <f t="shared" ca="1" si="70"/>
        <v/>
      </c>
      <c r="V305" s="1" t="str">
        <f t="shared" ca="1" si="71"/>
        <v/>
      </c>
      <c r="W305" s="1" t="str">
        <f t="shared" ca="1" si="72"/>
        <v/>
      </c>
      <c r="X305" s="1" t="str">
        <f t="shared" ca="1" si="73"/>
        <v/>
      </c>
    </row>
    <row r="306" spans="1:24">
      <c r="A306" t="s">
        <v>1041</v>
      </c>
      <c r="B306" t="str">
        <f>INDEX(予約枠報告様式!$73:$73,MATCH(CSVフォーマット!C306,予約枠報告様式!$74:$74,0))</f>
        <v>G</v>
      </c>
      <c r="C306">
        <f t="shared" si="74"/>
        <v>7</v>
      </c>
      <c r="D306">
        <f t="shared" si="60"/>
        <v>14</v>
      </c>
      <c r="E306" s="2" cm="1">
        <f t="array" aca="1" ref="E306" ca="1">INDIRECT(A306&amp;B306&amp;$E$3)</f>
        <v>44776</v>
      </c>
      <c r="F306" t="str" cm="1">
        <f t="array" aca="1" ref="F306" ca="1">IF(INDIRECT(A306&amp;B306&amp;$F$3)="公",参照!$L$2,参照!$L$3)</f>
        <v>医療機関受付</v>
      </c>
      <c r="G306" s="1" t="str" cm="1">
        <f t="array" aca="1" ref="G306" ca="1">IF(E306="","",IF(ISNUMBER(INDIRECT(A306&amp;B306&amp;D306)),431001,""))</f>
        <v/>
      </c>
      <c r="H306" s="1" t="str">
        <f t="shared" ca="1" si="61"/>
        <v/>
      </c>
      <c r="I306" s="1" t="str">
        <f ca="1">IF(G306="","",予約枠報告様式!H$3)</f>
        <v/>
      </c>
      <c r="J306" s="1" t="str">
        <f t="shared" ca="1" si="62"/>
        <v/>
      </c>
      <c r="K306" s="1" t="str">
        <f t="shared" ca="1" si="63"/>
        <v/>
      </c>
      <c r="L306" s="1" t="str">
        <f t="shared" ca="1" si="64"/>
        <v/>
      </c>
      <c r="M306" s="1" t="str">
        <f t="shared" ca="1" si="65"/>
        <v/>
      </c>
      <c r="N306" s="1" t="str" cm="1">
        <f t="array" aca="1" ref="N306" ca="1">IF(G306="","",HOUR(INDIRECT(A306&amp;$N$2&amp;D306)))</f>
        <v/>
      </c>
      <c r="O306" s="1" t="str" cm="1">
        <f t="array" aca="1" ref="O306" ca="1">IF(G306="","",MINUTE(INDIRECT(A306&amp;$N$2&amp;D306)))</f>
        <v/>
      </c>
      <c r="P306" s="1" t="str">
        <f t="shared" ca="1" si="66"/>
        <v/>
      </c>
      <c r="Q306" s="1" t="str">
        <f t="shared" ca="1" si="67"/>
        <v/>
      </c>
      <c r="R306" s="1" t="str" cm="1">
        <f t="array" aca="1" ref="R306" ca="1">IF(G306="","",INDIRECT(A306&amp;B306&amp;D306))</f>
        <v/>
      </c>
      <c r="S306" s="1" t="str">
        <f t="shared" ca="1" si="68"/>
        <v/>
      </c>
      <c r="T306" s="1" t="str">
        <f t="shared" ca="1" si="69"/>
        <v/>
      </c>
      <c r="U306" s="1" t="str">
        <f t="shared" ca="1" si="70"/>
        <v/>
      </c>
      <c r="V306" s="1" t="str">
        <f t="shared" ca="1" si="71"/>
        <v/>
      </c>
      <c r="W306" s="1" t="str">
        <f t="shared" ca="1" si="72"/>
        <v/>
      </c>
      <c r="X306" s="1" t="str">
        <f t="shared" ca="1" si="73"/>
        <v/>
      </c>
    </row>
    <row r="307" spans="1:24">
      <c r="A307" t="s">
        <v>1041</v>
      </c>
      <c r="B307" t="str">
        <f>INDEX(予約枠報告様式!$73:$73,MATCH(CSVフォーマット!C307,予約枠報告様式!$74:$74,0))</f>
        <v>G</v>
      </c>
      <c r="C307">
        <f t="shared" si="74"/>
        <v>7</v>
      </c>
      <c r="D307">
        <f t="shared" si="60"/>
        <v>15</v>
      </c>
      <c r="E307" s="2" cm="1">
        <f t="array" aca="1" ref="E307" ca="1">INDIRECT(A307&amp;B307&amp;$E$3)</f>
        <v>44776</v>
      </c>
      <c r="F307" t="str" cm="1">
        <f t="array" aca="1" ref="F307" ca="1">IF(INDIRECT(A307&amp;B307&amp;$F$3)="公",参照!$L$2,参照!$L$3)</f>
        <v>医療機関受付</v>
      </c>
      <c r="G307" s="1" t="str" cm="1">
        <f t="array" aca="1" ref="G307" ca="1">IF(E307="","",IF(ISNUMBER(INDIRECT(A307&amp;B307&amp;D307)),431001,""))</f>
        <v/>
      </c>
      <c r="H307" s="1" t="str">
        <f t="shared" ca="1" si="61"/>
        <v/>
      </c>
      <c r="I307" s="1" t="str">
        <f ca="1">IF(G307="","",予約枠報告様式!H$3)</f>
        <v/>
      </c>
      <c r="J307" s="1" t="str">
        <f t="shared" ca="1" si="62"/>
        <v/>
      </c>
      <c r="K307" s="1" t="str">
        <f t="shared" ca="1" si="63"/>
        <v/>
      </c>
      <c r="L307" s="1" t="str">
        <f t="shared" ca="1" si="64"/>
        <v/>
      </c>
      <c r="M307" s="1" t="str">
        <f t="shared" ca="1" si="65"/>
        <v/>
      </c>
      <c r="N307" s="1" t="str" cm="1">
        <f t="array" aca="1" ref="N307" ca="1">IF(G307="","",HOUR(INDIRECT(A307&amp;$N$2&amp;D307)))</f>
        <v/>
      </c>
      <c r="O307" s="1" t="str" cm="1">
        <f t="array" aca="1" ref="O307" ca="1">IF(G307="","",MINUTE(INDIRECT(A307&amp;$N$2&amp;D307)))</f>
        <v/>
      </c>
      <c r="P307" s="1" t="str">
        <f t="shared" ca="1" si="66"/>
        <v/>
      </c>
      <c r="Q307" s="1" t="str">
        <f t="shared" ca="1" si="67"/>
        <v/>
      </c>
      <c r="R307" s="1" t="str" cm="1">
        <f t="array" aca="1" ref="R307" ca="1">IF(G307="","",INDIRECT(A307&amp;B307&amp;D307))</f>
        <v/>
      </c>
      <c r="S307" s="1" t="str">
        <f t="shared" ca="1" si="68"/>
        <v/>
      </c>
      <c r="T307" s="1" t="str">
        <f t="shared" ca="1" si="69"/>
        <v/>
      </c>
      <c r="U307" s="1" t="str">
        <f t="shared" ca="1" si="70"/>
        <v/>
      </c>
      <c r="V307" s="1" t="str">
        <f t="shared" ca="1" si="71"/>
        <v/>
      </c>
      <c r="W307" s="1" t="str">
        <f t="shared" ca="1" si="72"/>
        <v/>
      </c>
      <c r="X307" s="1" t="str">
        <f t="shared" ca="1" si="73"/>
        <v/>
      </c>
    </row>
    <row r="308" spans="1:24">
      <c r="A308" t="s">
        <v>1041</v>
      </c>
      <c r="B308" t="str">
        <f>INDEX(予約枠報告様式!$73:$73,MATCH(CSVフォーマット!C308,予約枠報告様式!$74:$74,0))</f>
        <v>G</v>
      </c>
      <c r="C308">
        <f t="shared" si="74"/>
        <v>7</v>
      </c>
      <c r="D308">
        <f t="shared" si="60"/>
        <v>16</v>
      </c>
      <c r="E308" s="2" cm="1">
        <f t="array" aca="1" ref="E308" ca="1">INDIRECT(A308&amp;B308&amp;$E$3)</f>
        <v>44776</v>
      </c>
      <c r="F308" t="str" cm="1">
        <f t="array" aca="1" ref="F308" ca="1">IF(INDIRECT(A308&amp;B308&amp;$F$3)="公",参照!$L$2,参照!$L$3)</f>
        <v>医療機関受付</v>
      </c>
      <c r="G308" s="1" t="str" cm="1">
        <f t="array" aca="1" ref="G308" ca="1">IF(E308="","",IF(ISNUMBER(INDIRECT(A308&amp;B308&amp;D308)),431001,""))</f>
        <v/>
      </c>
      <c r="H308" s="1" t="str">
        <f t="shared" ca="1" si="61"/>
        <v/>
      </c>
      <c r="I308" s="1" t="str">
        <f ca="1">IF(G308="","",予約枠報告様式!H$3)</f>
        <v/>
      </c>
      <c r="J308" s="1" t="str">
        <f t="shared" ca="1" si="62"/>
        <v/>
      </c>
      <c r="K308" s="1" t="str">
        <f t="shared" ca="1" si="63"/>
        <v/>
      </c>
      <c r="L308" s="1" t="str">
        <f t="shared" ca="1" si="64"/>
        <v/>
      </c>
      <c r="M308" s="1" t="str">
        <f t="shared" ca="1" si="65"/>
        <v/>
      </c>
      <c r="N308" s="1" t="str" cm="1">
        <f t="array" aca="1" ref="N308" ca="1">IF(G308="","",HOUR(INDIRECT(A308&amp;$N$2&amp;D308)))</f>
        <v/>
      </c>
      <c r="O308" s="1" t="str" cm="1">
        <f t="array" aca="1" ref="O308" ca="1">IF(G308="","",MINUTE(INDIRECT(A308&amp;$N$2&amp;D308)))</f>
        <v/>
      </c>
      <c r="P308" s="1" t="str">
        <f t="shared" ca="1" si="66"/>
        <v/>
      </c>
      <c r="Q308" s="1" t="str">
        <f t="shared" ca="1" si="67"/>
        <v/>
      </c>
      <c r="R308" s="1" t="str" cm="1">
        <f t="array" aca="1" ref="R308" ca="1">IF(G308="","",INDIRECT(A308&amp;B308&amp;D308))</f>
        <v/>
      </c>
      <c r="S308" s="1" t="str">
        <f t="shared" ca="1" si="68"/>
        <v/>
      </c>
      <c r="T308" s="1" t="str">
        <f t="shared" ca="1" si="69"/>
        <v/>
      </c>
      <c r="U308" s="1" t="str">
        <f t="shared" ca="1" si="70"/>
        <v/>
      </c>
      <c r="V308" s="1" t="str">
        <f t="shared" ca="1" si="71"/>
        <v/>
      </c>
      <c r="W308" s="1" t="str">
        <f t="shared" ca="1" si="72"/>
        <v/>
      </c>
      <c r="X308" s="1" t="str">
        <f t="shared" ca="1" si="73"/>
        <v/>
      </c>
    </row>
    <row r="309" spans="1:24">
      <c r="A309" t="s">
        <v>1041</v>
      </c>
      <c r="B309" t="str">
        <f>INDEX(予約枠報告様式!$73:$73,MATCH(CSVフォーマット!C309,予約枠報告様式!$74:$74,0))</f>
        <v>G</v>
      </c>
      <c r="C309">
        <f t="shared" si="74"/>
        <v>7</v>
      </c>
      <c r="D309">
        <f t="shared" si="60"/>
        <v>17</v>
      </c>
      <c r="E309" s="2" cm="1">
        <f t="array" aca="1" ref="E309" ca="1">INDIRECT(A309&amp;B309&amp;$E$3)</f>
        <v>44776</v>
      </c>
      <c r="F309" t="str" cm="1">
        <f t="array" aca="1" ref="F309" ca="1">IF(INDIRECT(A309&amp;B309&amp;$F$3)="公",参照!$L$2,参照!$L$3)</f>
        <v>医療機関受付</v>
      </c>
      <c r="G309" s="1" t="str" cm="1">
        <f t="array" aca="1" ref="G309" ca="1">IF(E309="","",IF(ISNUMBER(INDIRECT(A309&amp;B309&amp;D309)),431001,""))</f>
        <v/>
      </c>
      <c r="H309" s="1" t="str">
        <f t="shared" ca="1" si="61"/>
        <v/>
      </c>
      <c r="I309" s="1" t="str">
        <f ca="1">IF(G309="","",予約枠報告様式!H$3)</f>
        <v/>
      </c>
      <c r="J309" s="1" t="str">
        <f t="shared" ca="1" si="62"/>
        <v/>
      </c>
      <c r="K309" s="1" t="str">
        <f t="shared" ca="1" si="63"/>
        <v/>
      </c>
      <c r="L309" s="1" t="str">
        <f t="shared" ca="1" si="64"/>
        <v/>
      </c>
      <c r="M309" s="1" t="str">
        <f t="shared" ca="1" si="65"/>
        <v/>
      </c>
      <c r="N309" s="1" t="str" cm="1">
        <f t="array" aca="1" ref="N309" ca="1">IF(G309="","",HOUR(INDIRECT(A309&amp;$N$2&amp;D309)))</f>
        <v/>
      </c>
      <c r="O309" s="1" t="str" cm="1">
        <f t="array" aca="1" ref="O309" ca="1">IF(G309="","",MINUTE(INDIRECT(A309&amp;$N$2&amp;D309)))</f>
        <v/>
      </c>
      <c r="P309" s="1" t="str">
        <f t="shared" ca="1" si="66"/>
        <v/>
      </c>
      <c r="Q309" s="1" t="str">
        <f t="shared" ca="1" si="67"/>
        <v/>
      </c>
      <c r="R309" s="1" t="str" cm="1">
        <f t="array" aca="1" ref="R309" ca="1">IF(G309="","",INDIRECT(A309&amp;B309&amp;D309))</f>
        <v/>
      </c>
      <c r="S309" s="1" t="str">
        <f t="shared" ca="1" si="68"/>
        <v/>
      </c>
      <c r="T309" s="1" t="str">
        <f t="shared" ca="1" si="69"/>
        <v/>
      </c>
      <c r="U309" s="1" t="str">
        <f t="shared" ca="1" si="70"/>
        <v/>
      </c>
      <c r="V309" s="1" t="str">
        <f t="shared" ca="1" si="71"/>
        <v/>
      </c>
      <c r="W309" s="1" t="str">
        <f t="shared" ca="1" si="72"/>
        <v/>
      </c>
      <c r="X309" s="1" t="str">
        <f t="shared" ca="1" si="73"/>
        <v/>
      </c>
    </row>
    <row r="310" spans="1:24">
      <c r="A310" t="s">
        <v>1041</v>
      </c>
      <c r="B310" t="str">
        <f>INDEX(予約枠報告様式!$73:$73,MATCH(CSVフォーマット!C310,予約枠報告様式!$74:$74,0))</f>
        <v>G</v>
      </c>
      <c r="C310">
        <f t="shared" si="74"/>
        <v>7</v>
      </c>
      <c r="D310">
        <f t="shared" si="60"/>
        <v>18</v>
      </c>
      <c r="E310" s="2" cm="1">
        <f t="array" aca="1" ref="E310" ca="1">INDIRECT(A310&amp;B310&amp;$E$3)</f>
        <v>44776</v>
      </c>
      <c r="F310" t="str" cm="1">
        <f t="array" aca="1" ref="F310" ca="1">IF(INDIRECT(A310&amp;B310&amp;$F$3)="公",参照!$L$2,参照!$L$3)</f>
        <v>医療機関受付</v>
      </c>
      <c r="G310" s="1" t="str" cm="1">
        <f t="array" aca="1" ref="G310" ca="1">IF(E310="","",IF(ISNUMBER(INDIRECT(A310&amp;B310&amp;D310)),431001,""))</f>
        <v/>
      </c>
      <c r="H310" s="1" t="str">
        <f t="shared" ca="1" si="61"/>
        <v/>
      </c>
      <c r="I310" s="1" t="str">
        <f ca="1">IF(G310="","",予約枠報告様式!H$3)</f>
        <v/>
      </c>
      <c r="J310" s="1" t="str">
        <f t="shared" ca="1" si="62"/>
        <v/>
      </c>
      <c r="K310" s="1" t="str">
        <f t="shared" ca="1" si="63"/>
        <v/>
      </c>
      <c r="L310" s="1" t="str">
        <f t="shared" ca="1" si="64"/>
        <v/>
      </c>
      <c r="M310" s="1" t="str">
        <f t="shared" ca="1" si="65"/>
        <v/>
      </c>
      <c r="N310" s="1" t="str" cm="1">
        <f t="array" aca="1" ref="N310" ca="1">IF(G310="","",HOUR(INDIRECT(A310&amp;$N$2&amp;D310)))</f>
        <v/>
      </c>
      <c r="O310" s="1" t="str" cm="1">
        <f t="array" aca="1" ref="O310" ca="1">IF(G310="","",MINUTE(INDIRECT(A310&amp;$N$2&amp;D310)))</f>
        <v/>
      </c>
      <c r="P310" s="1" t="str">
        <f t="shared" ca="1" si="66"/>
        <v/>
      </c>
      <c r="Q310" s="1" t="str">
        <f t="shared" ca="1" si="67"/>
        <v/>
      </c>
      <c r="R310" s="1" t="str" cm="1">
        <f t="array" aca="1" ref="R310" ca="1">IF(G310="","",INDIRECT(A310&amp;B310&amp;D310))</f>
        <v/>
      </c>
      <c r="S310" s="1" t="str">
        <f t="shared" ca="1" si="68"/>
        <v/>
      </c>
      <c r="T310" s="1" t="str">
        <f t="shared" ca="1" si="69"/>
        <v/>
      </c>
      <c r="U310" s="1" t="str">
        <f t="shared" ca="1" si="70"/>
        <v/>
      </c>
      <c r="V310" s="1" t="str">
        <f t="shared" ca="1" si="71"/>
        <v/>
      </c>
      <c r="W310" s="1" t="str">
        <f t="shared" ca="1" si="72"/>
        <v/>
      </c>
      <c r="X310" s="1" t="str">
        <f t="shared" ca="1" si="73"/>
        <v/>
      </c>
    </row>
    <row r="311" spans="1:24">
      <c r="A311" t="s">
        <v>1041</v>
      </c>
      <c r="B311" t="str">
        <f>INDEX(予約枠報告様式!$73:$73,MATCH(CSVフォーマット!C311,予約枠報告様式!$74:$74,0))</f>
        <v>G</v>
      </c>
      <c r="C311">
        <f t="shared" si="74"/>
        <v>7</v>
      </c>
      <c r="D311">
        <f t="shared" si="60"/>
        <v>19</v>
      </c>
      <c r="E311" s="2" cm="1">
        <f t="array" aca="1" ref="E311" ca="1">INDIRECT(A311&amp;B311&amp;$E$3)</f>
        <v>44776</v>
      </c>
      <c r="F311" t="str" cm="1">
        <f t="array" aca="1" ref="F311" ca="1">IF(INDIRECT(A311&amp;B311&amp;$F$3)="公",参照!$L$2,参照!$L$3)</f>
        <v>医療機関受付</v>
      </c>
      <c r="G311" s="1" t="str" cm="1">
        <f t="array" aca="1" ref="G311" ca="1">IF(E311="","",IF(ISNUMBER(INDIRECT(A311&amp;B311&amp;D311)),431001,""))</f>
        <v/>
      </c>
      <c r="H311" s="1" t="str">
        <f t="shared" ca="1" si="61"/>
        <v/>
      </c>
      <c r="I311" s="1" t="str">
        <f ca="1">IF(G311="","",予約枠報告様式!H$3)</f>
        <v/>
      </c>
      <c r="J311" s="1" t="str">
        <f t="shared" ca="1" si="62"/>
        <v/>
      </c>
      <c r="K311" s="1" t="str">
        <f t="shared" ca="1" si="63"/>
        <v/>
      </c>
      <c r="L311" s="1" t="str">
        <f t="shared" ca="1" si="64"/>
        <v/>
      </c>
      <c r="M311" s="1" t="str">
        <f t="shared" ca="1" si="65"/>
        <v/>
      </c>
      <c r="N311" s="1" t="str" cm="1">
        <f t="array" aca="1" ref="N311" ca="1">IF(G311="","",HOUR(INDIRECT(A311&amp;$N$2&amp;D311)))</f>
        <v/>
      </c>
      <c r="O311" s="1" t="str" cm="1">
        <f t="array" aca="1" ref="O311" ca="1">IF(G311="","",MINUTE(INDIRECT(A311&amp;$N$2&amp;D311)))</f>
        <v/>
      </c>
      <c r="P311" s="1" t="str">
        <f t="shared" ca="1" si="66"/>
        <v/>
      </c>
      <c r="Q311" s="1" t="str">
        <f t="shared" ca="1" si="67"/>
        <v/>
      </c>
      <c r="R311" s="1" t="str" cm="1">
        <f t="array" aca="1" ref="R311" ca="1">IF(G311="","",INDIRECT(A311&amp;B311&amp;D311))</f>
        <v/>
      </c>
      <c r="S311" s="1" t="str">
        <f t="shared" ca="1" si="68"/>
        <v/>
      </c>
      <c r="T311" s="1" t="str">
        <f t="shared" ca="1" si="69"/>
        <v/>
      </c>
      <c r="U311" s="1" t="str">
        <f t="shared" ca="1" si="70"/>
        <v/>
      </c>
      <c r="V311" s="1" t="str">
        <f t="shared" ca="1" si="71"/>
        <v/>
      </c>
      <c r="W311" s="1" t="str">
        <f t="shared" ca="1" si="72"/>
        <v/>
      </c>
      <c r="X311" s="1" t="str">
        <f t="shared" ca="1" si="73"/>
        <v/>
      </c>
    </row>
    <row r="312" spans="1:24">
      <c r="A312" t="s">
        <v>1041</v>
      </c>
      <c r="B312" t="str">
        <f>INDEX(予約枠報告様式!$73:$73,MATCH(CSVフォーマット!C312,予約枠報告様式!$74:$74,0))</f>
        <v>G</v>
      </c>
      <c r="C312">
        <f t="shared" si="74"/>
        <v>7</v>
      </c>
      <c r="D312">
        <f t="shared" si="60"/>
        <v>20</v>
      </c>
      <c r="E312" s="2" cm="1">
        <f t="array" aca="1" ref="E312" ca="1">INDIRECT(A312&amp;B312&amp;$E$3)</f>
        <v>44776</v>
      </c>
      <c r="F312" t="str" cm="1">
        <f t="array" aca="1" ref="F312" ca="1">IF(INDIRECT(A312&amp;B312&amp;$F$3)="公",参照!$L$2,参照!$L$3)</f>
        <v>医療機関受付</v>
      </c>
      <c r="G312" s="1" t="str" cm="1">
        <f t="array" aca="1" ref="G312" ca="1">IF(E312="","",IF(ISNUMBER(INDIRECT(A312&amp;B312&amp;D312)),431001,""))</f>
        <v/>
      </c>
      <c r="H312" s="1" t="str">
        <f t="shared" ca="1" si="61"/>
        <v/>
      </c>
      <c r="I312" s="1" t="str">
        <f ca="1">IF(G312="","",予約枠報告様式!H$3)</f>
        <v/>
      </c>
      <c r="J312" s="1" t="str">
        <f t="shared" ca="1" si="62"/>
        <v/>
      </c>
      <c r="K312" s="1" t="str">
        <f t="shared" ca="1" si="63"/>
        <v/>
      </c>
      <c r="L312" s="1" t="str">
        <f t="shared" ca="1" si="64"/>
        <v/>
      </c>
      <c r="M312" s="1" t="str">
        <f t="shared" ca="1" si="65"/>
        <v/>
      </c>
      <c r="N312" s="1" t="str" cm="1">
        <f t="array" aca="1" ref="N312" ca="1">IF(G312="","",HOUR(INDIRECT(A312&amp;$N$2&amp;D312)))</f>
        <v/>
      </c>
      <c r="O312" s="1" t="str" cm="1">
        <f t="array" aca="1" ref="O312" ca="1">IF(G312="","",MINUTE(INDIRECT(A312&amp;$N$2&amp;D312)))</f>
        <v/>
      </c>
      <c r="P312" s="1" t="str">
        <f t="shared" ca="1" si="66"/>
        <v/>
      </c>
      <c r="Q312" s="1" t="str">
        <f t="shared" ca="1" si="67"/>
        <v/>
      </c>
      <c r="R312" s="1" t="str" cm="1">
        <f t="array" aca="1" ref="R312" ca="1">IF(G312="","",INDIRECT(A312&amp;B312&amp;D312))</f>
        <v/>
      </c>
      <c r="S312" s="1" t="str">
        <f t="shared" ca="1" si="68"/>
        <v/>
      </c>
      <c r="T312" s="1" t="str">
        <f t="shared" ca="1" si="69"/>
        <v/>
      </c>
      <c r="U312" s="1" t="str">
        <f t="shared" ca="1" si="70"/>
        <v/>
      </c>
      <c r="V312" s="1" t="str">
        <f t="shared" ca="1" si="71"/>
        <v/>
      </c>
      <c r="W312" s="1" t="str">
        <f t="shared" ca="1" si="72"/>
        <v/>
      </c>
      <c r="X312" s="1" t="str">
        <f t="shared" ca="1" si="73"/>
        <v/>
      </c>
    </row>
    <row r="313" spans="1:24">
      <c r="A313" t="s">
        <v>1041</v>
      </c>
      <c r="B313" t="str">
        <f>INDEX(予約枠報告様式!$73:$73,MATCH(CSVフォーマット!C313,予約枠報告様式!$74:$74,0))</f>
        <v>G</v>
      </c>
      <c r="C313">
        <f t="shared" si="74"/>
        <v>7</v>
      </c>
      <c r="D313">
        <f t="shared" si="60"/>
        <v>21</v>
      </c>
      <c r="E313" s="2" cm="1">
        <f t="array" aca="1" ref="E313" ca="1">INDIRECT(A313&amp;B313&amp;$E$3)</f>
        <v>44776</v>
      </c>
      <c r="F313" t="str" cm="1">
        <f t="array" aca="1" ref="F313" ca="1">IF(INDIRECT(A313&amp;B313&amp;$F$3)="公",参照!$L$2,参照!$L$3)</f>
        <v>医療機関受付</v>
      </c>
      <c r="G313" s="1" t="str" cm="1">
        <f t="array" aca="1" ref="G313" ca="1">IF(E313="","",IF(ISNUMBER(INDIRECT(A313&amp;B313&amp;D313)),431001,""))</f>
        <v/>
      </c>
      <c r="H313" s="1" t="str">
        <f t="shared" ca="1" si="61"/>
        <v/>
      </c>
      <c r="I313" s="1" t="str">
        <f ca="1">IF(G313="","",予約枠報告様式!H$3)</f>
        <v/>
      </c>
      <c r="J313" s="1" t="str">
        <f t="shared" ca="1" si="62"/>
        <v/>
      </c>
      <c r="K313" s="1" t="str">
        <f t="shared" ca="1" si="63"/>
        <v/>
      </c>
      <c r="L313" s="1" t="str">
        <f t="shared" ca="1" si="64"/>
        <v/>
      </c>
      <c r="M313" s="1" t="str">
        <f t="shared" ca="1" si="65"/>
        <v/>
      </c>
      <c r="N313" s="1" t="str" cm="1">
        <f t="array" aca="1" ref="N313" ca="1">IF(G313="","",HOUR(INDIRECT(A313&amp;$N$2&amp;D313)))</f>
        <v/>
      </c>
      <c r="O313" s="1" t="str" cm="1">
        <f t="array" aca="1" ref="O313" ca="1">IF(G313="","",MINUTE(INDIRECT(A313&amp;$N$2&amp;D313)))</f>
        <v/>
      </c>
      <c r="P313" s="1" t="str">
        <f t="shared" ca="1" si="66"/>
        <v/>
      </c>
      <c r="Q313" s="1" t="str">
        <f t="shared" ca="1" si="67"/>
        <v/>
      </c>
      <c r="R313" s="1" t="str" cm="1">
        <f t="array" aca="1" ref="R313" ca="1">IF(G313="","",INDIRECT(A313&amp;B313&amp;D313))</f>
        <v/>
      </c>
      <c r="S313" s="1" t="str">
        <f t="shared" ca="1" si="68"/>
        <v/>
      </c>
      <c r="T313" s="1" t="str">
        <f t="shared" ca="1" si="69"/>
        <v/>
      </c>
      <c r="U313" s="1" t="str">
        <f t="shared" ca="1" si="70"/>
        <v/>
      </c>
      <c r="V313" s="1" t="str">
        <f t="shared" ca="1" si="71"/>
        <v/>
      </c>
      <c r="W313" s="1" t="str">
        <f t="shared" ca="1" si="72"/>
        <v/>
      </c>
      <c r="X313" s="1" t="str">
        <f t="shared" ca="1" si="73"/>
        <v/>
      </c>
    </row>
    <row r="314" spans="1:24">
      <c r="A314" t="s">
        <v>1041</v>
      </c>
      <c r="B314" t="str">
        <f>INDEX(予約枠報告様式!$73:$73,MATCH(CSVフォーマット!C314,予約枠報告様式!$74:$74,0))</f>
        <v>G</v>
      </c>
      <c r="C314">
        <f t="shared" si="74"/>
        <v>7</v>
      </c>
      <c r="D314">
        <f t="shared" si="60"/>
        <v>22</v>
      </c>
      <c r="E314" s="2" cm="1">
        <f t="array" aca="1" ref="E314" ca="1">INDIRECT(A314&amp;B314&amp;$E$3)</f>
        <v>44776</v>
      </c>
      <c r="F314" t="str" cm="1">
        <f t="array" aca="1" ref="F314" ca="1">IF(INDIRECT(A314&amp;B314&amp;$F$3)="公",参照!$L$2,参照!$L$3)</f>
        <v>医療機関受付</v>
      </c>
      <c r="G314" s="1" t="str" cm="1">
        <f t="array" aca="1" ref="G314" ca="1">IF(E314="","",IF(ISNUMBER(INDIRECT(A314&amp;B314&amp;D314)),431001,""))</f>
        <v/>
      </c>
      <c r="H314" s="1" t="str">
        <f t="shared" ca="1" si="61"/>
        <v/>
      </c>
      <c r="I314" s="1" t="str">
        <f ca="1">IF(G314="","",予約枠報告様式!H$3)</f>
        <v/>
      </c>
      <c r="J314" s="1" t="str">
        <f t="shared" ca="1" si="62"/>
        <v/>
      </c>
      <c r="K314" s="1" t="str">
        <f t="shared" ca="1" si="63"/>
        <v/>
      </c>
      <c r="L314" s="1" t="str">
        <f t="shared" ca="1" si="64"/>
        <v/>
      </c>
      <c r="M314" s="1" t="str">
        <f t="shared" ca="1" si="65"/>
        <v/>
      </c>
      <c r="N314" s="1" t="str" cm="1">
        <f t="array" aca="1" ref="N314" ca="1">IF(G314="","",HOUR(INDIRECT(A314&amp;$N$2&amp;D314)))</f>
        <v/>
      </c>
      <c r="O314" s="1" t="str" cm="1">
        <f t="array" aca="1" ref="O314" ca="1">IF(G314="","",MINUTE(INDIRECT(A314&amp;$N$2&amp;D314)))</f>
        <v/>
      </c>
      <c r="P314" s="1" t="str">
        <f t="shared" ca="1" si="66"/>
        <v/>
      </c>
      <c r="Q314" s="1" t="str">
        <f t="shared" ca="1" si="67"/>
        <v/>
      </c>
      <c r="R314" s="1" t="str" cm="1">
        <f t="array" aca="1" ref="R314" ca="1">IF(G314="","",INDIRECT(A314&amp;B314&amp;D314))</f>
        <v/>
      </c>
      <c r="S314" s="1" t="str">
        <f t="shared" ca="1" si="68"/>
        <v/>
      </c>
      <c r="T314" s="1" t="str">
        <f t="shared" ca="1" si="69"/>
        <v/>
      </c>
      <c r="U314" s="1" t="str">
        <f t="shared" ca="1" si="70"/>
        <v/>
      </c>
      <c r="V314" s="1" t="str">
        <f t="shared" ca="1" si="71"/>
        <v/>
      </c>
      <c r="W314" s="1" t="str">
        <f t="shared" ca="1" si="72"/>
        <v/>
      </c>
      <c r="X314" s="1" t="str">
        <f t="shared" ca="1" si="73"/>
        <v/>
      </c>
    </row>
    <row r="315" spans="1:24">
      <c r="A315" t="s">
        <v>1041</v>
      </c>
      <c r="B315" t="str">
        <f>INDEX(予約枠報告様式!$73:$73,MATCH(CSVフォーマット!C315,予約枠報告様式!$74:$74,0))</f>
        <v>G</v>
      </c>
      <c r="C315">
        <f t="shared" si="74"/>
        <v>7</v>
      </c>
      <c r="D315">
        <f t="shared" si="60"/>
        <v>23</v>
      </c>
      <c r="E315" s="2" cm="1">
        <f t="array" aca="1" ref="E315" ca="1">INDIRECT(A315&amp;B315&amp;$E$3)</f>
        <v>44776</v>
      </c>
      <c r="F315" t="str" cm="1">
        <f t="array" aca="1" ref="F315" ca="1">IF(INDIRECT(A315&amp;B315&amp;$F$3)="公",参照!$L$2,参照!$L$3)</f>
        <v>医療機関受付</v>
      </c>
      <c r="G315" s="1" t="str" cm="1">
        <f t="array" aca="1" ref="G315" ca="1">IF(E315="","",IF(ISNUMBER(INDIRECT(A315&amp;B315&amp;D315)),431001,""))</f>
        <v/>
      </c>
      <c r="H315" s="1" t="str">
        <f t="shared" ca="1" si="61"/>
        <v/>
      </c>
      <c r="I315" s="1" t="str">
        <f ca="1">IF(G315="","",予約枠報告様式!H$3)</f>
        <v/>
      </c>
      <c r="J315" s="1" t="str">
        <f t="shared" ca="1" si="62"/>
        <v/>
      </c>
      <c r="K315" s="1" t="str">
        <f t="shared" ca="1" si="63"/>
        <v/>
      </c>
      <c r="L315" s="1" t="str">
        <f t="shared" ca="1" si="64"/>
        <v/>
      </c>
      <c r="M315" s="1" t="str">
        <f t="shared" ca="1" si="65"/>
        <v/>
      </c>
      <c r="N315" s="1" t="str" cm="1">
        <f t="array" aca="1" ref="N315" ca="1">IF(G315="","",HOUR(INDIRECT(A315&amp;$N$2&amp;D315)))</f>
        <v/>
      </c>
      <c r="O315" s="1" t="str" cm="1">
        <f t="array" aca="1" ref="O315" ca="1">IF(G315="","",MINUTE(INDIRECT(A315&amp;$N$2&amp;D315)))</f>
        <v/>
      </c>
      <c r="P315" s="1" t="str">
        <f t="shared" ca="1" si="66"/>
        <v/>
      </c>
      <c r="Q315" s="1" t="str">
        <f t="shared" ca="1" si="67"/>
        <v/>
      </c>
      <c r="R315" s="1" t="str" cm="1">
        <f t="array" aca="1" ref="R315" ca="1">IF(G315="","",INDIRECT(A315&amp;B315&amp;D315))</f>
        <v/>
      </c>
      <c r="S315" s="1" t="str">
        <f t="shared" ca="1" si="68"/>
        <v/>
      </c>
      <c r="T315" s="1" t="str">
        <f t="shared" ca="1" si="69"/>
        <v/>
      </c>
      <c r="U315" s="1" t="str">
        <f t="shared" ca="1" si="70"/>
        <v/>
      </c>
      <c r="V315" s="1" t="str">
        <f t="shared" ca="1" si="71"/>
        <v/>
      </c>
      <c r="W315" s="1" t="str">
        <f t="shared" ca="1" si="72"/>
        <v/>
      </c>
      <c r="X315" s="1" t="str">
        <f t="shared" ca="1" si="73"/>
        <v/>
      </c>
    </row>
    <row r="316" spans="1:24">
      <c r="A316" t="s">
        <v>1041</v>
      </c>
      <c r="B316" t="str">
        <f>INDEX(予約枠報告様式!$73:$73,MATCH(CSVフォーマット!C316,予約枠報告様式!$74:$74,0))</f>
        <v>G</v>
      </c>
      <c r="C316">
        <f t="shared" si="74"/>
        <v>7</v>
      </c>
      <c r="D316">
        <f t="shared" si="60"/>
        <v>24</v>
      </c>
      <c r="E316" s="2" cm="1">
        <f t="array" aca="1" ref="E316" ca="1">INDIRECT(A316&amp;B316&amp;$E$3)</f>
        <v>44776</v>
      </c>
      <c r="F316" t="str" cm="1">
        <f t="array" aca="1" ref="F316" ca="1">IF(INDIRECT(A316&amp;B316&amp;$F$3)="公",参照!$L$2,参照!$L$3)</f>
        <v>医療機関受付</v>
      </c>
      <c r="G316" s="1" t="str" cm="1">
        <f t="array" aca="1" ref="G316" ca="1">IF(E316="","",IF(ISNUMBER(INDIRECT(A316&amp;B316&amp;D316)),431001,""))</f>
        <v/>
      </c>
      <c r="H316" s="1" t="str">
        <f t="shared" ca="1" si="61"/>
        <v/>
      </c>
      <c r="I316" s="1" t="str">
        <f ca="1">IF(G316="","",予約枠報告様式!H$3)</f>
        <v/>
      </c>
      <c r="J316" s="1" t="str">
        <f t="shared" ca="1" si="62"/>
        <v/>
      </c>
      <c r="K316" s="1" t="str">
        <f t="shared" ca="1" si="63"/>
        <v/>
      </c>
      <c r="L316" s="1" t="str">
        <f t="shared" ca="1" si="64"/>
        <v/>
      </c>
      <c r="M316" s="1" t="str">
        <f t="shared" ca="1" si="65"/>
        <v/>
      </c>
      <c r="N316" s="1" t="str" cm="1">
        <f t="array" aca="1" ref="N316" ca="1">IF(G316="","",HOUR(INDIRECT(A316&amp;$N$2&amp;D316)))</f>
        <v/>
      </c>
      <c r="O316" s="1" t="str" cm="1">
        <f t="array" aca="1" ref="O316" ca="1">IF(G316="","",MINUTE(INDIRECT(A316&amp;$N$2&amp;D316)))</f>
        <v/>
      </c>
      <c r="P316" s="1" t="str">
        <f t="shared" ca="1" si="66"/>
        <v/>
      </c>
      <c r="Q316" s="1" t="str">
        <f t="shared" ca="1" si="67"/>
        <v/>
      </c>
      <c r="R316" s="1" t="str" cm="1">
        <f t="array" aca="1" ref="R316" ca="1">IF(G316="","",INDIRECT(A316&amp;B316&amp;D316))</f>
        <v/>
      </c>
      <c r="S316" s="1" t="str">
        <f t="shared" ca="1" si="68"/>
        <v/>
      </c>
      <c r="T316" s="1" t="str">
        <f t="shared" ca="1" si="69"/>
        <v/>
      </c>
      <c r="U316" s="1" t="str">
        <f t="shared" ca="1" si="70"/>
        <v/>
      </c>
      <c r="V316" s="1" t="str">
        <f t="shared" ca="1" si="71"/>
        <v/>
      </c>
      <c r="W316" s="1" t="str">
        <f t="shared" ca="1" si="72"/>
        <v/>
      </c>
      <c r="X316" s="1" t="str">
        <f t="shared" ca="1" si="73"/>
        <v/>
      </c>
    </row>
    <row r="317" spans="1:24">
      <c r="A317" t="s">
        <v>1041</v>
      </c>
      <c r="B317" t="str">
        <f>INDEX(予約枠報告様式!$73:$73,MATCH(CSVフォーマット!C317,予約枠報告様式!$74:$74,0))</f>
        <v>G</v>
      </c>
      <c r="C317">
        <f t="shared" si="74"/>
        <v>7</v>
      </c>
      <c r="D317">
        <f t="shared" si="60"/>
        <v>25</v>
      </c>
      <c r="E317" s="2" cm="1">
        <f t="array" aca="1" ref="E317" ca="1">INDIRECT(A317&amp;B317&amp;$E$3)</f>
        <v>44776</v>
      </c>
      <c r="F317" t="str" cm="1">
        <f t="array" aca="1" ref="F317" ca="1">IF(INDIRECT(A317&amp;B317&amp;$F$3)="公",参照!$L$2,参照!$L$3)</f>
        <v>医療機関受付</v>
      </c>
      <c r="G317" s="1" t="str" cm="1">
        <f t="array" aca="1" ref="G317" ca="1">IF(E317="","",IF(ISNUMBER(INDIRECT(A317&amp;B317&amp;D317)),431001,""))</f>
        <v/>
      </c>
      <c r="H317" s="1" t="str">
        <f t="shared" ca="1" si="61"/>
        <v/>
      </c>
      <c r="I317" s="1" t="str">
        <f ca="1">IF(G317="","",予約枠報告様式!H$3)</f>
        <v/>
      </c>
      <c r="J317" s="1" t="str">
        <f t="shared" ca="1" si="62"/>
        <v/>
      </c>
      <c r="K317" s="1" t="str">
        <f t="shared" ca="1" si="63"/>
        <v/>
      </c>
      <c r="L317" s="1" t="str">
        <f t="shared" ca="1" si="64"/>
        <v/>
      </c>
      <c r="M317" s="1" t="str">
        <f t="shared" ca="1" si="65"/>
        <v/>
      </c>
      <c r="N317" s="1" t="str" cm="1">
        <f t="array" aca="1" ref="N317" ca="1">IF(G317="","",HOUR(INDIRECT(A317&amp;$N$2&amp;D317)))</f>
        <v/>
      </c>
      <c r="O317" s="1" t="str" cm="1">
        <f t="array" aca="1" ref="O317" ca="1">IF(G317="","",MINUTE(INDIRECT(A317&amp;$N$2&amp;D317)))</f>
        <v/>
      </c>
      <c r="P317" s="1" t="str">
        <f t="shared" ca="1" si="66"/>
        <v/>
      </c>
      <c r="Q317" s="1" t="str">
        <f t="shared" ca="1" si="67"/>
        <v/>
      </c>
      <c r="R317" s="1" t="str" cm="1">
        <f t="array" aca="1" ref="R317" ca="1">IF(G317="","",INDIRECT(A317&amp;B317&amp;D317))</f>
        <v/>
      </c>
      <c r="S317" s="1" t="str">
        <f t="shared" ca="1" si="68"/>
        <v/>
      </c>
      <c r="T317" s="1" t="str">
        <f t="shared" ca="1" si="69"/>
        <v/>
      </c>
      <c r="U317" s="1" t="str">
        <f t="shared" ca="1" si="70"/>
        <v/>
      </c>
      <c r="V317" s="1" t="str">
        <f t="shared" ca="1" si="71"/>
        <v/>
      </c>
      <c r="W317" s="1" t="str">
        <f t="shared" ca="1" si="72"/>
        <v/>
      </c>
      <c r="X317" s="1" t="str">
        <f t="shared" ca="1" si="73"/>
        <v/>
      </c>
    </row>
    <row r="318" spans="1:24">
      <c r="A318" t="s">
        <v>1041</v>
      </c>
      <c r="B318" t="str">
        <f>INDEX(予約枠報告様式!$73:$73,MATCH(CSVフォーマット!C318,予約枠報告様式!$74:$74,0))</f>
        <v>G</v>
      </c>
      <c r="C318">
        <f t="shared" si="74"/>
        <v>7</v>
      </c>
      <c r="D318">
        <f t="shared" si="60"/>
        <v>26</v>
      </c>
      <c r="E318" s="2" cm="1">
        <f t="array" aca="1" ref="E318" ca="1">INDIRECT(A318&amp;B318&amp;$E$3)</f>
        <v>44776</v>
      </c>
      <c r="F318" t="str" cm="1">
        <f t="array" aca="1" ref="F318" ca="1">IF(INDIRECT(A318&amp;B318&amp;$F$3)="公",参照!$L$2,参照!$L$3)</f>
        <v>医療機関受付</v>
      </c>
      <c r="G318" s="1" t="str" cm="1">
        <f t="array" aca="1" ref="G318" ca="1">IF(E318="","",IF(ISNUMBER(INDIRECT(A318&amp;B318&amp;D318)),431001,""))</f>
        <v/>
      </c>
      <c r="H318" s="1" t="str">
        <f t="shared" ca="1" si="61"/>
        <v/>
      </c>
      <c r="I318" s="1" t="str">
        <f ca="1">IF(G318="","",予約枠報告様式!H$3)</f>
        <v/>
      </c>
      <c r="J318" s="1" t="str">
        <f t="shared" ca="1" si="62"/>
        <v/>
      </c>
      <c r="K318" s="1" t="str">
        <f t="shared" ca="1" si="63"/>
        <v/>
      </c>
      <c r="L318" s="1" t="str">
        <f t="shared" ca="1" si="64"/>
        <v/>
      </c>
      <c r="M318" s="1" t="str">
        <f t="shared" ca="1" si="65"/>
        <v/>
      </c>
      <c r="N318" s="1" t="str" cm="1">
        <f t="array" aca="1" ref="N318" ca="1">IF(G318="","",HOUR(INDIRECT(A318&amp;$N$2&amp;D318)))</f>
        <v/>
      </c>
      <c r="O318" s="1" t="str" cm="1">
        <f t="array" aca="1" ref="O318" ca="1">IF(G318="","",MINUTE(INDIRECT(A318&amp;$N$2&amp;D318)))</f>
        <v/>
      </c>
      <c r="P318" s="1" t="str">
        <f t="shared" ca="1" si="66"/>
        <v/>
      </c>
      <c r="Q318" s="1" t="str">
        <f t="shared" ca="1" si="67"/>
        <v/>
      </c>
      <c r="R318" s="1" t="str" cm="1">
        <f t="array" aca="1" ref="R318" ca="1">IF(G318="","",INDIRECT(A318&amp;B318&amp;D318))</f>
        <v/>
      </c>
      <c r="S318" s="1" t="str">
        <f t="shared" ca="1" si="68"/>
        <v/>
      </c>
      <c r="T318" s="1" t="str">
        <f t="shared" ca="1" si="69"/>
        <v/>
      </c>
      <c r="U318" s="1" t="str">
        <f t="shared" ca="1" si="70"/>
        <v/>
      </c>
      <c r="V318" s="1" t="str">
        <f t="shared" ca="1" si="71"/>
        <v/>
      </c>
      <c r="W318" s="1" t="str">
        <f t="shared" ca="1" si="72"/>
        <v/>
      </c>
      <c r="X318" s="1" t="str">
        <f t="shared" ca="1" si="73"/>
        <v/>
      </c>
    </row>
    <row r="319" spans="1:24">
      <c r="A319" t="s">
        <v>1041</v>
      </c>
      <c r="B319" t="str">
        <f>INDEX(予約枠報告様式!$73:$73,MATCH(CSVフォーマット!C319,予約枠報告様式!$74:$74,0))</f>
        <v>G</v>
      </c>
      <c r="C319">
        <f t="shared" si="74"/>
        <v>7</v>
      </c>
      <c r="D319">
        <f t="shared" si="60"/>
        <v>27</v>
      </c>
      <c r="E319" s="2" cm="1">
        <f t="array" aca="1" ref="E319" ca="1">INDIRECT(A319&amp;B319&amp;$E$3)</f>
        <v>44776</v>
      </c>
      <c r="F319" t="str" cm="1">
        <f t="array" aca="1" ref="F319" ca="1">IF(INDIRECT(A319&amp;B319&amp;$F$3)="公",参照!$L$2,参照!$L$3)</f>
        <v>医療機関受付</v>
      </c>
      <c r="G319" s="1" t="str" cm="1">
        <f t="array" aca="1" ref="G319" ca="1">IF(E319="","",IF(ISNUMBER(INDIRECT(A319&amp;B319&amp;D319)),431001,""))</f>
        <v/>
      </c>
      <c r="H319" s="1" t="str">
        <f t="shared" ca="1" si="61"/>
        <v/>
      </c>
      <c r="I319" s="1" t="str">
        <f ca="1">IF(G319="","",予約枠報告様式!H$3)</f>
        <v/>
      </c>
      <c r="J319" s="1" t="str">
        <f t="shared" ca="1" si="62"/>
        <v/>
      </c>
      <c r="K319" s="1" t="str">
        <f t="shared" ca="1" si="63"/>
        <v/>
      </c>
      <c r="L319" s="1" t="str">
        <f t="shared" ca="1" si="64"/>
        <v/>
      </c>
      <c r="M319" s="1" t="str">
        <f t="shared" ca="1" si="65"/>
        <v/>
      </c>
      <c r="N319" s="1" t="str" cm="1">
        <f t="array" aca="1" ref="N319" ca="1">IF(G319="","",HOUR(INDIRECT(A319&amp;$N$2&amp;D319)))</f>
        <v/>
      </c>
      <c r="O319" s="1" t="str" cm="1">
        <f t="array" aca="1" ref="O319" ca="1">IF(G319="","",MINUTE(INDIRECT(A319&amp;$N$2&amp;D319)))</f>
        <v/>
      </c>
      <c r="P319" s="1" t="str">
        <f t="shared" ca="1" si="66"/>
        <v/>
      </c>
      <c r="Q319" s="1" t="str">
        <f t="shared" ca="1" si="67"/>
        <v/>
      </c>
      <c r="R319" s="1" t="str" cm="1">
        <f t="array" aca="1" ref="R319" ca="1">IF(G319="","",INDIRECT(A319&amp;B319&amp;D319))</f>
        <v/>
      </c>
      <c r="S319" s="1" t="str">
        <f t="shared" ca="1" si="68"/>
        <v/>
      </c>
      <c r="T319" s="1" t="str">
        <f t="shared" ca="1" si="69"/>
        <v/>
      </c>
      <c r="U319" s="1" t="str">
        <f t="shared" ca="1" si="70"/>
        <v/>
      </c>
      <c r="V319" s="1" t="str">
        <f t="shared" ca="1" si="71"/>
        <v/>
      </c>
      <c r="W319" s="1" t="str">
        <f t="shared" ca="1" si="72"/>
        <v/>
      </c>
      <c r="X319" s="1" t="str">
        <f t="shared" ca="1" si="73"/>
        <v/>
      </c>
    </row>
    <row r="320" spans="1:24">
      <c r="A320" t="s">
        <v>1041</v>
      </c>
      <c r="B320" t="str">
        <f>INDEX(予約枠報告様式!$73:$73,MATCH(CSVフォーマット!C320,予約枠報告様式!$74:$74,0))</f>
        <v>G</v>
      </c>
      <c r="C320">
        <f t="shared" si="74"/>
        <v>7</v>
      </c>
      <c r="D320">
        <f t="shared" si="60"/>
        <v>28</v>
      </c>
      <c r="E320" s="2" cm="1">
        <f t="array" aca="1" ref="E320" ca="1">INDIRECT(A320&amp;B320&amp;$E$3)</f>
        <v>44776</v>
      </c>
      <c r="F320" t="str" cm="1">
        <f t="array" aca="1" ref="F320" ca="1">IF(INDIRECT(A320&amp;B320&amp;$F$3)="公",参照!$L$2,参照!$L$3)</f>
        <v>医療機関受付</v>
      </c>
      <c r="G320" s="1" t="str" cm="1">
        <f t="array" aca="1" ref="G320" ca="1">IF(E320="","",IF(ISNUMBER(INDIRECT(A320&amp;B320&amp;D320)),431001,""))</f>
        <v/>
      </c>
      <c r="H320" s="1" t="str">
        <f t="shared" ca="1" si="61"/>
        <v/>
      </c>
      <c r="I320" s="1" t="str">
        <f ca="1">IF(G320="","",予約枠報告様式!H$3)</f>
        <v/>
      </c>
      <c r="J320" s="1" t="str">
        <f t="shared" ca="1" si="62"/>
        <v/>
      </c>
      <c r="K320" s="1" t="str">
        <f t="shared" ca="1" si="63"/>
        <v/>
      </c>
      <c r="L320" s="1" t="str">
        <f t="shared" ca="1" si="64"/>
        <v/>
      </c>
      <c r="M320" s="1" t="str">
        <f t="shared" ca="1" si="65"/>
        <v/>
      </c>
      <c r="N320" s="1" t="str" cm="1">
        <f t="array" aca="1" ref="N320" ca="1">IF(G320="","",HOUR(INDIRECT(A320&amp;$N$2&amp;D320)))</f>
        <v/>
      </c>
      <c r="O320" s="1" t="str" cm="1">
        <f t="array" aca="1" ref="O320" ca="1">IF(G320="","",MINUTE(INDIRECT(A320&amp;$N$2&amp;D320)))</f>
        <v/>
      </c>
      <c r="P320" s="1" t="str">
        <f t="shared" ca="1" si="66"/>
        <v/>
      </c>
      <c r="Q320" s="1" t="str">
        <f t="shared" ca="1" si="67"/>
        <v/>
      </c>
      <c r="R320" s="1" t="str" cm="1">
        <f t="array" aca="1" ref="R320" ca="1">IF(G320="","",INDIRECT(A320&amp;B320&amp;D320))</f>
        <v/>
      </c>
      <c r="S320" s="1" t="str">
        <f t="shared" ca="1" si="68"/>
        <v/>
      </c>
      <c r="T320" s="1" t="str">
        <f t="shared" ca="1" si="69"/>
        <v/>
      </c>
      <c r="U320" s="1" t="str">
        <f t="shared" ca="1" si="70"/>
        <v/>
      </c>
      <c r="V320" s="1" t="str">
        <f t="shared" ca="1" si="71"/>
        <v/>
      </c>
      <c r="W320" s="1" t="str">
        <f t="shared" ca="1" si="72"/>
        <v/>
      </c>
      <c r="X320" s="1" t="str">
        <f t="shared" ca="1" si="73"/>
        <v/>
      </c>
    </row>
    <row r="321" spans="1:24">
      <c r="A321" t="s">
        <v>1041</v>
      </c>
      <c r="B321" t="str">
        <f>INDEX(予約枠報告様式!$73:$73,MATCH(CSVフォーマット!C321,予約枠報告様式!$74:$74,0))</f>
        <v>G</v>
      </c>
      <c r="C321">
        <f t="shared" si="74"/>
        <v>7</v>
      </c>
      <c r="D321">
        <f t="shared" si="60"/>
        <v>29</v>
      </c>
      <c r="E321" s="2" cm="1">
        <f t="array" aca="1" ref="E321" ca="1">INDIRECT(A321&amp;B321&amp;$E$3)</f>
        <v>44776</v>
      </c>
      <c r="F321" t="str" cm="1">
        <f t="array" aca="1" ref="F321" ca="1">IF(INDIRECT(A321&amp;B321&amp;$F$3)="公",参照!$L$2,参照!$L$3)</f>
        <v>医療機関受付</v>
      </c>
      <c r="G321" s="1" t="str" cm="1">
        <f t="array" aca="1" ref="G321" ca="1">IF(E321="","",IF(ISNUMBER(INDIRECT(A321&amp;B321&amp;D321)),431001,""))</f>
        <v/>
      </c>
      <c r="H321" s="1" t="str">
        <f t="shared" ca="1" si="61"/>
        <v/>
      </c>
      <c r="I321" s="1" t="str">
        <f ca="1">IF(G321="","",予約枠報告様式!H$3)</f>
        <v/>
      </c>
      <c r="J321" s="1" t="str">
        <f t="shared" ca="1" si="62"/>
        <v/>
      </c>
      <c r="K321" s="1" t="str">
        <f t="shared" ca="1" si="63"/>
        <v/>
      </c>
      <c r="L321" s="1" t="str">
        <f t="shared" ca="1" si="64"/>
        <v/>
      </c>
      <c r="M321" s="1" t="str">
        <f t="shared" ca="1" si="65"/>
        <v/>
      </c>
      <c r="N321" s="1" t="str" cm="1">
        <f t="array" aca="1" ref="N321" ca="1">IF(G321="","",HOUR(INDIRECT(A321&amp;$N$2&amp;D321)))</f>
        <v/>
      </c>
      <c r="O321" s="1" t="str" cm="1">
        <f t="array" aca="1" ref="O321" ca="1">IF(G321="","",MINUTE(INDIRECT(A321&amp;$N$2&amp;D321)))</f>
        <v/>
      </c>
      <c r="P321" s="1" t="str">
        <f t="shared" ca="1" si="66"/>
        <v/>
      </c>
      <c r="Q321" s="1" t="str">
        <f t="shared" ca="1" si="67"/>
        <v/>
      </c>
      <c r="R321" s="1" t="str" cm="1">
        <f t="array" aca="1" ref="R321" ca="1">IF(G321="","",INDIRECT(A321&amp;B321&amp;D321))</f>
        <v/>
      </c>
      <c r="S321" s="1" t="str">
        <f t="shared" ca="1" si="68"/>
        <v/>
      </c>
      <c r="T321" s="1" t="str">
        <f t="shared" ca="1" si="69"/>
        <v/>
      </c>
      <c r="U321" s="1" t="str">
        <f t="shared" ca="1" si="70"/>
        <v/>
      </c>
      <c r="V321" s="1" t="str">
        <f t="shared" ca="1" si="71"/>
        <v/>
      </c>
      <c r="W321" s="1" t="str">
        <f t="shared" ca="1" si="72"/>
        <v/>
      </c>
      <c r="X321" s="1" t="str">
        <f t="shared" ca="1" si="73"/>
        <v/>
      </c>
    </row>
    <row r="322" spans="1:24">
      <c r="A322" t="s">
        <v>1041</v>
      </c>
      <c r="B322" t="str">
        <f>INDEX(予約枠報告様式!$73:$73,MATCH(CSVフォーマット!C322,予約枠報告様式!$74:$74,0))</f>
        <v>G</v>
      </c>
      <c r="C322">
        <f t="shared" si="74"/>
        <v>7</v>
      </c>
      <c r="D322">
        <f t="shared" si="60"/>
        <v>30</v>
      </c>
      <c r="E322" s="2" cm="1">
        <f t="array" aca="1" ref="E322" ca="1">INDIRECT(A322&amp;B322&amp;$E$3)</f>
        <v>44776</v>
      </c>
      <c r="F322" t="str" cm="1">
        <f t="array" aca="1" ref="F322" ca="1">IF(INDIRECT(A322&amp;B322&amp;$F$3)="公",参照!$L$2,参照!$L$3)</f>
        <v>医療機関受付</v>
      </c>
      <c r="G322" s="1" t="str" cm="1">
        <f t="array" aca="1" ref="G322" ca="1">IF(E322="","",IF(ISNUMBER(INDIRECT(A322&amp;B322&amp;D322)),431001,""))</f>
        <v/>
      </c>
      <c r="H322" s="1" t="str">
        <f t="shared" ca="1" si="61"/>
        <v/>
      </c>
      <c r="I322" s="1" t="str">
        <f ca="1">IF(G322="","",予約枠報告様式!H$3)</f>
        <v/>
      </c>
      <c r="J322" s="1" t="str">
        <f t="shared" ca="1" si="62"/>
        <v/>
      </c>
      <c r="K322" s="1" t="str">
        <f t="shared" ca="1" si="63"/>
        <v/>
      </c>
      <c r="L322" s="1" t="str">
        <f t="shared" ca="1" si="64"/>
        <v/>
      </c>
      <c r="M322" s="1" t="str">
        <f t="shared" ca="1" si="65"/>
        <v/>
      </c>
      <c r="N322" s="1" t="str" cm="1">
        <f t="array" aca="1" ref="N322" ca="1">IF(G322="","",HOUR(INDIRECT(A322&amp;$N$2&amp;D322)))</f>
        <v/>
      </c>
      <c r="O322" s="1" t="str" cm="1">
        <f t="array" aca="1" ref="O322" ca="1">IF(G322="","",MINUTE(INDIRECT(A322&amp;$N$2&amp;D322)))</f>
        <v/>
      </c>
      <c r="P322" s="1" t="str">
        <f t="shared" ca="1" si="66"/>
        <v/>
      </c>
      <c r="Q322" s="1" t="str">
        <f t="shared" ca="1" si="67"/>
        <v/>
      </c>
      <c r="R322" s="1" t="str" cm="1">
        <f t="array" aca="1" ref="R322" ca="1">IF(G322="","",INDIRECT(A322&amp;B322&amp;D322))</f>
        <v/>
      </c>
      <c r="S322" s="1" t="str">
        <f t="shared" ca="1" si="68"/>
        <v/>
      </c>
      <c r="T322" s="1" t="str">
        <f t="shared" ca="1" si="69"/>
        <v/>
      </c>
      <c r="U322" s="1" t="str">
        <f t="shared" ca="1" si="70"/>
        <v/>
      </c>
      <c r="V322" s="1" t="str">
        <f t="shared" ca="1" si="71"/>
        <v/>
      </c>
      <c r="W322" s="1" t="str">
        <f t="shared" ca="1" si="72"/>
        <v/>
      </c>
      <c r="X322" s="1" t="str">
        <f t="shared" ca="1" si="73"/>
        <v/>
      </c>
    </row>
    <row r="323" spans="1:24">
      <c r="A323" t="s">
        <v>1041</v>
      </c>
      <c r="B323" t="str">
        <f>INDEX(予約枠報告様式!$73:$73,MATCH(CSVフォーマット!C323,予約枠報告様式!$74:$74,0))</f>
        <v>G</v>
      </c>
      <c r="C323">
        <f t="shared" si="74"/>
        <v>7</v>
      </c>
      <c r="D323">
        <f t="shared" si="60"/>
        <v>31</v>
      </c>
      <c r="E323" s="2" cm="1">
        <f t="array" aca="1" ref="E323" ca="1">INDIRECT(A323&amp;B323&amp;$E$3)</f>
        <v>44776</v>
      </c>
      <c r="F323" t="str" cm="1">
        <f t="array" aca="1" ref="F323" ca="1">IF(INDIRECT(A323&amp;B323&amp;$F$3)="公",参照!$L$2,参照!$L$3)</f>
        <v>医療機関受付</v>
      </c>
      <c r="G323" s="1" t="str" cm="1">
        <f t="array" aca="1" ref="G323" ca="1">IF(E323="","",IF(ISNUMBER(INDIRECT(A323&amp;B323&amp;D323)),431001,""))</f>
        <v/>
      </c>
      <c r="H323" s="1" t="str">
        <f t="shared" ca="1" si="61"/>
        <v/>
      </c>
      <c r="I323" s="1" t="str">
        <f ca="1">IF(G323="","",予約枠報告様式!H$3)</f>
        <v/>
      </c>
      <c r="J323" s="1" t="str">
        <f t="shared" ca="1" si="62"/>
        <v/>
      </c>
      <c r="K323" s="1" t="str">
        <f t="shared" ca="1" si="63"/>
        <v/>
      </c>
      <c r="L323" s="1" t="str">
        <f t="shared" ca="1" si="64"/>
        <v/>
      </c>
      <c r="M323" s="1" t="str">
        <f t="shared" ca="1" si="65"/>
        <v/>
      </c>
      <c r="N323" s="1" t="str" cm="1">
        <f t="array" aca="1" ref="N323" ca="1">IF(G323="","",HOUR(INDIRECT(A323&amp;$N$2&amp;D323)))</f>
        <v/>
      </c>
      <c r="O323" s="1" t="str" cm="1">
        <f t="array" aca="1" ref="O323" ca="1">IF(G323="","",MINUTE(INDIRECT(A323&amp;$N$2&amp;D323)))</f>
        <v/>
      </c>
      <c r="P323" s="1" t="str">
        <f t="shared" ca="1" si="66"/>
        <v/>
      </c>
      <c r="Q323" s="1" t="str">
        <f t="shared" ca="1" si="67"/>
        <v/>
      </c>
      <c r="R323" s="1" t="str" cm="1">
        <f t="array" aca="1" ref="R323" ca="1">IF(G323="","",INDIRECT(A323&amp;B323&amp;D323))</f>
        <v/>
      </c>
      <c r="S323" s="1" t="str">
        <f t="shared" ca="1" si="68"/>
        <v/>
      </c>
      <c r="T323" s="1" t="str">
        <f t="shared" ca="1" si="69"/>
        <v/>
      </c>
      <c r="U323" s="1" t="str">
        <f t="shared" ca="1" si="70"/>
        <v/>
      </c>
      <c r="V323" s="1" t="str">
        <f t="shared" ca="1" si="71"/>
        <v/>
      </c>
      <c r="W323" s="1" t="str">
        <f t="shared" ca="1" si="72"/>
        <v/>
      </c>
      <c r="X323" s="1" t="str">
        <f t="shared" ca="1" si="73"/>
        <v/>
      </c>
    </row>
    <row r="324" spans="1:24">
      <c r="A324" t="s">
        <v>1041</v>
      </c>
      <c r="B324" t="str">
        <f>INDEX(予約枠報告様式!$73:$73,MATCH(CSVフォーマット!C324,予約枠報告様式!$74:$74,0))</f>
        <v>G</v>
      </c>
      <c r="C324">
        <f t="shared" si="74"/>
        <v>7</v>
      </c>
      <c r="D324">
        <f t="shared" si="60"/>
        <v>32</v>
      </c>
      <c r="E324" s="2" cm="1">
        <f t="array" aca="1" ref="E324" ca="1">INDIRECT(A324&amp;B324&amp;$E$3)</f>
        <v>44776</v>
      </c>
      <c r="F324" t="str" cm="1">
        <f t="array" aca="1" ref="F324" ca="1">IF(INDIRECT(A324&amp;B324&amp;$F$3)="公",参照!$L$2,参照!$L$3)</f>
        <v>医療機関受付</v>
      </c>
      <c r="G324" s="1" t="str" cm="1">
        <f t="array" aca="1" ref="G324" ca="1">IF(E324="","",IF(ISNUMBER(INDIRECT(A324&amp;B324&amp;D324)),431001,""))</f>
        <v/>
      </c>
      <c r="H324" s="1" t="str">
        <f t="shared" ca="1" si="61"/>
        <v/>
      </c>
      <c r="I324" s="1" t="str">
        <f ca="1">IF(G324="","",予約枠報告様式!H$3)</f>
        <v/>
      </c>
      <c r="J324" s="1" t="str">
        <f t="shared" ca="1" si="62"/>
        <v/>
      </c>
      <c r="K324" s="1" t="str">
        <f t="shared" ca="1" si="63"/>
        <v/>
      </c>
      <c r="L324" s="1" t="str">
        <f t="shared" ca="1" si="64"/>
        <v/>
      </c>
      <c r="M324" s="1" t="str">
        <f t="shared" ca="1" si="65"/>
        <v/>
      </c>
      <c r="N324" s="1" t="str" cm="1">
        <f t="array" aca="1" ref="N324" ca="1">IF(G324="","",HOUR(INDIRECT(A324&amp;$N$2&amp;D324)))</f>
        <v/>
      </c>
      <c r="O324" s="1" t="str" cm="1">
        <f t="array" aca="1" ref="O324" ca="1">IF(G324="","",MINUTE(INDIRECT(A324&amp;$N$2&amp;D324)))</f>
        <v/>
      </c>
      <c r="P324" s="1" t="str">
        <f t="shared" ca="1" si="66"/>
        <v/>
      </c>
      <c r="Q324" s="1" t="str">
        <f t="shared" ca="1" si="67"/>
        <v/>
      </c>
      <c r="R324" s="1" t="str" cm="1">
        <f t="array" aca="1" ref="R324" ca="1">IF(G324="","",INDIRECT(A324&amp;B324&amp;D324))</f>
        <v/>
      </c>
      <c r="S324" s="1" t="str">
        <f t="shared" ca="1" si="68"/>
        <v/>
      </c>
      <c r="T324" s="1" t="str">
        <f t="shared" ca="1" si="69"/>
        <v/>
      </c>
      <c r="U324" s="1" t="str">
        <f t="shared" ca="1" si="70"/>
        <v/>
      </c>
      <c r="V324" s="1" t="str">
        <f t="shared" ca="1" si="71"/>
        <v/>
      </c>
      <c r="W324" s="1" t="str">
        <f t="shared" ca="1" si="72"/>
        <v/>
      </c>
      <c r="X324" s="1" t="str">
        <f t="shared" ca="1" si="73"/>
        <v/>
      </c>
    </row>
    <row r="325" spans="1:24">
      <c r="A325" t="s">
        <v>1041</v>
      </c>
      <c r="B325" t="str">
        <f>INDEX(予約枠報告様式!$73:$73,MATCH(CSVフォーマット!C325,予約枠報告様式!$74:$74,0))</f>
        <v>G</v>
      </c>
      <c r="C325">
        <f t="shared" si="74"/>
        <v>7</v>
      </c>
      <c r="D325">
        <f t="shared" ref="D325:D388" si="75">IF(D324=$D$3,$D$2,D324+1)</f>
        <v>33</v>
      </c>
      <c r="E325" s="2" cm="1">
        <f t="array" aca="1" ref="E325" ca="1">INDIRECT(A325&amp;B325&amp;$E$3)</f>
        <v>44776</v>
      </c>
      <c r="F325" t="str" cm="1">
        <f t="array" aca="1" ref="F325" ca="1">IF(INDIRECT(A325&amp;B325&amp;$F$3)="公",参照!$L$2,参照!$L$3)</f>
        <v>医療機関受付</v>
      </c>
      <c r="G325" s="1" t="str" cm="1">
        <f t="array" aca="1" ref="G325" ca="1">IF(E325="","",IF(ISNUMBER(INDIRECT(A325&amp;B325&amp;D325)),431001,""))</f>
        <v/>
      </c>
      <c r="H325" s="1" t="str">
        <f t="shared" ref="H325:H388" ca="1" si="76">IF(G325="","","【（"&amp;H$2&amp;"）"&amp;F325&amp;"】"&amp;I325&amp;"."&amp;TEXT(L325,"00")&amp;TEXT(M325,"00")&amp;"."&amp;TEXT(N325,"00")&amp;TEXT(O325,"00"))</f>
        <v/>
      </c>
      <c r="I325" s="1" t="str">
        <f ca="1">IF(G325="","",予約枠報告様式!H$3)</f>
        <v/>
      </c>
      <c r="J325" s="1" t="str">
        <f t="shared" ref="J325:J388" ca="1" si="77">IF(G325="","",J$2)</f>
        <v/>
      </c>
      <c r="K325" s="1" t="str">
        <f t="shared" ref="K325:K388" ca="1" si="78">IF(G325="","",YEAR(E325))</f>
        <v/>
      </c>
      <c r="L325" s="1" t="str">
        <f t="shared" ref="L325:L388" ca="1" si="79">IF(G325="","",MONTH(E325))</f>
        <v/>
      </c>
      <c r="M325" s="1" t="str">
        <f t="shared" ref="M325:M388" ca="1" si="80">IF(G325="","",DAY(E325))</f>
        <v/>
      </c>
      <c r="N325" s="1" t="str" cm="1">
        <f t="array" aca="1" ref="N325" ca="1">IF(G325="","",HOUR(INDIRECT(A325&amp;$N$2&amp;D325)))</f>
        <v/>
      </c>
      <c r="O325" s="1" t="str" cm="1">
        <f t="array" aca="1" ref="O325" ca="1">IF(G325="","",MINUTE(INDIRECT(A325&amp;$N$2&amp;D325)))</f>
        <v/>
      </c>
      <c r="P325" s="1" t="str">
        <f t="shared" ref="P325:P388" ca="1" si="81">IF(G325="","",N325)</f>
        <v/>
      </c>
      <c r="Q325" s="1" t="str">
        <f t="shared" ref="Q325:Q388" ca="1" si="82">IF(G325="","",O325+14)</f>
        <v/>
      </c>
      <c r="R325" s="1" t="str" cm="1">
        <f t="array" aca="1" ref="R325" ca="1">IF(G325="","",INDIRECT(A325&amp;B325&amp;D325))</f>
        <v/>
      </c>
      <c r="S325" s="1" t="str">
        <f t="shared" ref="S325:S388" ca="1" si="83">IF(G325="","",0)</f>
        <v/>
      </c>
      <c r="T325" s="1" t="str">
        <f t="shared" ref="T325:T388" ca="1" si="84">IF($G325="","",IF(T$1="×",K$2,T$2))</f>
        <v/>
      </c>
      <c r="U325" s="1" t="str">
        <f t="shared" ref="U325:U388" ca="1" si="85">IF($G325="","",IF(OR(U$1="×",U$2="なし"),"",U$2))</f>
        <v/>
      </c>
      <c r="V325" s="1" t="str">
        <f t="shared" ref="V325:V388" ca="1" si="86">IF(G325="","",3)</f>
        <v/>
      </c>
      <c r="W325" s="1" t="str">
        <f t="shared" ref="W325:W388" ca="1" si="87">IF(G325="","",5)</f>
        <v/>
      </c>
      <c r="X325" s="1" t="str">
        <f t="shared" ref="X325:X388" ca="1" si="88">IF(G325="","",0)</f>
        <v/>
      </c>
    </row>
    <row r="326" spans="1:24">
      <c r="A326" t="s">
        <v>1041</v>
      </c>
      <c r="B326" t="str">
        <f>INDEX(予約枠報告様式!$73:$73,MATCH(CSVフォーマット!C326,予約枠報告様式!$74:$74,0))</f>
        <v>G</v>
      </c>
      <c r="C326">
        <f t="shared" ref="C326:C389" si="89">IF(D325=$D$3,C325+1,C325)</f>
        <v>7</v>
      </c>
      <c r="D326">
        <f t="shared" si="75"/>
        <v>34</v>
      </c>
      <c r="E326" s="2" cm="1">
        <f t="array" aca="1" ref="E326" ca="1">INDIRECT(A326&amp;B326&amp;$E$3)</f>
        <v>44776</v>
      </c>
      <c r="F326" t="str" cm="1">
        <f t="array" aca="1" ref="F326" ca="1">IF(INDIRECT(A326&amp;B326&amp;$F$3)="公",参照!$L$2,参照!$L$3)</f>
        <v>医療機関受付</v>
      </c>
      <c r="G326" s="1" t="str" cm="1">
        <f t="array" aca="1" ref="G326" ca="1">IF(E326="","",IF(ISNUMBER(INDIRECT(A326&amp;B326&amp;D326)),431001,""))</f>
        <v/>
      </c>
      <c r="H326" s="1" t="str">
        <f t="shared" ca="1" si="76"/>
        <v/>
      </c>
      <c r="I326" s="1" t="str">
        <f ca="1">IF(G326="","",予約枠報告様式!H$3)</f>
        <v/>
      </c>
      <c r="J326" s="1" t="str">
        <f t="shared" ca="1" si="77"/>
        <v/>
      </c>
      <c r="K326" s="1" t="str">
        <f t="shared" ca="1" si="78"/>
        <v/>
      </c>
      <c r="L326" s="1" t="str">
        <f t="shared" ca="1" si="79"/>
        <v/>
      </c>
      <c r="M326" s="1" t="str">
        <f t="shared" ca="1" si="80"/>
        <v/>
      </c>
      <c r="N326" s="1" t="str" cm="1">
        <f t="array" aca="1" ref="N326" ca="1">IF(G326="","",HOUR(INDIRECT(A326&amp;$N$2&amp;D326)))</f>
        <v/>
      </c>
      <c r="O326" s="1" t="str" cm="1">
        <f t="array" aca="1" ref="O326" ca="1">IF(G326="","",MINUTE(INDIRECT(A326&amp;$N$2&amp;D326)))</f>
        <v/>
      </c>
      <c r="P326" s="1" t="str">
        <f t="shared" ca="1" si="81"/>
        <v/>
      </c>
      <c r="Q326" s="1" t="str">
        <f t="shared" ca="1" si="82"/>
        <v/>
      </c>
      <c r="R326" s="1" t="str" cm="1">
        <f t="array" aca="1" ref="R326" ca="1">IF(G326="","",INDIRECT(A326&amp;B326&amp;D326))</f>
        <v/>
      </c>
      <c r="S326" s="1" t="str">
        <f t="shared" ca="1" si="83"/>
        <v/>
      </c>
      <c r="T326" s="1" t="str">
        <f t="shared" ca="1" si="84"/>
        <v/>
      </c>
      <c r="U326" s="1" t="str">
        <f t="shared" ca="1" si="85"/>
        <v/>
      </c>
      <c r="V326" s="1" t="str">
        <f t="shared" ca="1" si="86"/>
        <v/>
      </c>
      <c r="W326" s="1" t="str">
        <f t="shared" ca="1" si="87"/>
        <v/>
      </c>
      <c r="X326" s="1" t="str">
        <f t="shared" ca="1" si="88"/>
        <v/>
      </c>
    </row>
    <row r="327" spans="1:24">
      <c r="A327" t="s">
        <v>1041</v>
      </c>
      <c r="B327" t="str">
        <f>INDEX(予約枠報告様式!$73:$73,MATCH(CSVフォーマット!C327,予約枠報告様式!$74:$74,0))</f>
        <v>G</v>
      </c>
      <c r="C327">
        <f t="shared" si="89"/>
        <v>7</v>
      </c>
      <c r="D327">
        <f t="shared" si="75"/>
        <v>35</v>
      </c>
      <c r="E327" s="2" cm="1">
        <f t="array" aca="1" ref="E327" ca="1">INDIRECT(A327&amp;B327&amp;$E$3)</f>
        <v>44776</v>
      </c>
      <c r="F327" t="str" cm="1">
        <f t="array" aca="1" ref="F327" ca="1">IF(INDIRECT(A327&amp;B327&amp;$F$3)="公",参照!$L$2,参照!$L$3)</f>
        <v>医療機関受付</v>
      </c>
      <c r="G327" s="1" t="str" cm="1">
        <f t="array" aca="1" ref="G327" ca="1">IF(E327="","",IF(ISNUMBER(INDIRECT(A327&amp;B327&amp;D327)),431001,""))</f>
        <v/>
      </c>
      <c r="H327" s="1" t="str">
        <f t="shared" ca="1" si="76"/>
        <v/>
      </c>
      <c r="I327" s="1" t="str">
        <f ca="1">IF(G327="","",予約枠報告様式!H$3)</f>
        <v/>
      </c>
      <c r="J327" s="1" t="str">
        <f t="shared" ca="1" si="77"/>
        <v/>
      </c>
      <c r="K327" s="1" t="str">
        <f t="shared" ca="1" si="78"/>
        <v/>
      </c>
      <c r="L327" s="1" t="str">
        <f t="shared" ca="1" si="79"/>
        <v/>
      </c>
      <c r="M327" s="1" t="str">
        <f t="shared" ca="1" si="80"/>
        <v/>
      </c>
      <c r="N327" s="1" t="str" cm="1">
        <f t="array" aca="1" ref="N327" ca="1">IF(G327="","",HOUR(INDIRECT(A327&amp;$N$2&amp;D327)))</f>
        <v/>
      </c>
      <c r="O327" s="1" t="str" cm="1">
        <f t="array" aca="1" ref="O327" ca="1">IF(G327="","",MINUTE(INDIRECT(A327&amp;$N$2&amp;D327)))</f>
        <v/>
      </c>
      <c r="P327" s="1" t="str">
        <f t="shared" ca="1" si="81"/>
        <v/>
      </c>
      <c r="Q327" s="1" t="str">
        <f t="shared" ca="1" si="82"/>
        <v/>
      </c>
      <c r="R327" s="1" t="str" cm="1">
        <f t="array" aca="1" ref="R327" ca="1">IF(G327="","",INDIRECT(A327&amp;B327&amp;D327))</f>
        <v/>
      </c>
      <c r="S327" s="1" t="str">
        <f t="shared" ca="1" si="83"/>
        <v/>
      </c>
      <c r="T327" s="1" t="str">
        <f t="shared" ca="1" si="84"/>
        <v/>
      </c>
      <c r="U327" s="1" t="str">
        <f t="shared" ca="1" si="85"/>
        <v/>
      </c>
      <c r="V327" s="1" t="str">
        <f t="shared" ca="1" si="86"/>
        <v/>
      </c>
      <c r="W327" s="1" t="str">
        <f t="shared" ca="1" si="87"/>
        <v/>
      </c>
      <c r="X327" s="1" t="str">
        <f t="shared" ca="1" si="88"/>
        <v/>
      </c>
    </row>
    <row r="328" spans="1:24">
      <c r="A328" t="s">
        <v>1041</v>
      </c>
      <c r="B328" t="str">
        <f>INDEX(予約枠報告様式!$73:$73,MATCH(CSVフォーマット!C328,予約枠報告様式!$74:$74,0))</f>
        <v>G</v>
      </c>
      <c r="C328">
        <f t="shared" si="89"/>
        <v>7</v>
      </c>
      <c r="D328">
        <f t="shared" si="75"/>
        <v>36</v>
      </c>
      <c r="E328" s="2" cm="1">
        <f t="array" aca="1" ref="E328" ca="1">INDIRECT(A328&amp;B328&amp;$E$3)</f>
        <v>44776</v>
      </c>
      <c r="F328" t="str" cm="1">
        <f t="array" aca="1" ref="F328" ca="1">IF(INDIRECT(A328&amp;B328&amp;$F$3)="公",参照!$L$2,参照!$L$3)</f>
        <v>医療機関受付</v>
      </c>
      <c r="G328" s="1" t="str" cm="1">
        <f t="array" aca="1" ref="G328" ca="1">IF(E328="","",IF(ISNUMBER(INDIRECT(A328&amp;B328&amp;D328)),431001,""))</f>
        <v/>
      </c>
      <c r="H328" s="1" t="str">
        <f t="shared" ca="1" si="76"/>
        <v/>
      </c>
      <c r="I328" s="1" t="str">
        <f ca="1">IF(G328="","",予約枠報告様式!H$3)</f>
        <v/>
      </c>
      <c r="J328" s="1" t="str">
        <f t="shared" ca="1" si="77"/>
        <v/>
      </c>
      <c r="K328" s="1" t="str">
        <f t="shared" ca="1" si="78"/>
        <v/>
      </c>
      <c r="L328" s="1" t="str">
        <f t="shared" ca="1" si="79"/>
        <v/>
      </c>
      <c r="M328" s="1" t="str">
        <f t="shared" ca="1" si="80"/>
        <v/>
      </c>
      <c r="N328" s="1" t="str" cm="1">
        <f t="array" aca="1" ref="N328" ca="1">IF(G328="","",HOUR(INDIRECT(A328&amp;$N$2&amp;D328)))</f>
        <v/>
      </c>
      <c r="O328" s="1" t="str" cm="1">
        <f t="array" aca="1" ref="O328" ca="1">IF(G328="","",MINUTE(INDIRECT(A328&amp;$N$2&amp;D328)))</f>
        <v/>
      </c>
      <c r="P328" s="1" t="str">
        <f t="shared" ca="1" si="81"/>
        <v/>
      </c>
      <c r="Q328" s="1" t="str">
        <f t="shared" ca="1" si="82"/>
        <v/>
      </c>
      <c r="R328" s="1" t="str" cm="1">
        <f t="array" aca="1" ref="R328" ca="1">IF(G328="","",INDIRECT(A328&amp;B328&amp;D328))</f>
        <v/>
      </c>
      <c r="S328" s="1" t="str">
        <f t="shared" ca="1" si="83"/>
        <v/>
      </c>
      <c r="T328" s="1" t="str">
        <f t="shared" ca="1" si="84"/>
        <v/>
      </c>
      <c r="U328" s="1" t="str">
        <f t="shared" ca="1" si="85"/>
        <v/>
      </c>
      <c r="V328" s="1" t="str">
        <f t="shared" ca="1" si="86"/>
        <v/>
      </c>
      <c r="W328" s="1" t="str">
        <f t="shared" ca="1" si="87"/>
        <v/>
      </c>
      <c r="X328" s="1" t="str">
        <f t="shared" ca="1" si="88"/>
        <v/>
      </c>
    </row>
    <row r="329" spans="1:24">
      <c r="A329" t="s">
        <v>1041</v>
      </c>
      <c r="B329" t="str">
        <f>INDEX(予約枠報告様式!$73:$73,MATCH(CSVフォーマット!C329,予約枠報告様式!$74:$74,0))</f>
        <v>G</v>
      </c>
      <c r="C329">
        <f t="shared" si="89"/>
        <v>7</v>
      </c>
      <c r="D329">
        <f t="shared" si="75"/>
        <v>37</v>
      </c>
      <c r="E329" s="2" cm="1">
        <f t="array" aca="1" ref="E329" ca="1">INDIRECT(A329&amp;B329&amp;$E$3)</f>
        <v>44776</v>
      </c>
      <c r="F329" t="str" cm="1">
        <f t="array" aca="1" ref="F329" ca="1">IF(INDIRECT(A329&amp;B329&amp;$F$3)="公",参照!$L$2,参照!$L$3)</f>
        <v>医療機関受付</v>
      </c>
      <c r="G329" s="1" t="str" cm="1">
        <f t="array" aca="1" ref="G329" ca="1">IF(E329="","",IF(ISNUMBER(INDIRECT(A329&amp;B329&amp;D329)),431001,""))</f>
        <v/>
      </c>
      <c r="H329" s="1" t="str">
        <f t="shared" ca="1" si="76"/>
        <v/>
      </c>
      <c r="I329" s="1" t="str">
        <f ca="1">IF(G329="","",予約枠報告様式!H$3)</f>
        <v/>
      </c>
      <c r="J329" s="1" t="str">
        <f t="shared" ca="1" si="77"/>
        <v/>
      </c>
      <c r="K329" s="1" t="str">
        <f t="shared" ca="1" si="78"/>
        <v/>
      </c>
      <c r="L329" s="1" t="str">
        <f t="shared" ca="1" si="79"/>
        <v/>
      </c>
      <c r="M329" s="1" t="str">
        <f t="shared" ca="1" si="80"/>
        <v/>
      </c>
      <c r="N329" s="1" t="str" cm="1">
        <f t="array" aca="1" ref="N329" ca="1">IF(G329="","",HOUR(INDIRECT(A329&amp;$N$2&amp;D329)))</f>
        <v/>
      </c>
      <c r="O329" s="1" t="str" cm="1">
        <f t="array" aca="1" ref="O329" ca="1">IF(G329="","",MINUTE(INDIRECT(A329&amp;$N$2&amp;D329)))</f>
        <v/>
      </c>
      <c r="P329" s="1" t="str">
        <f t="shared" ca="1" si="81"/>
        <v/>
      </c>
      <c r="Q329" s="1" t="str">
        <f t="shared" ca="1" si="82"/>
        <v/>
      </c>
      <c r="R329" s="1" t="str" cm="1">
        <f t="array" aca="1" ref="R329" ca="1">IF(G329="","",INDIRECT(A329&amp;B329&amp;D329))</f>
        <v/>
      </c>
      <c r="S329" s="1" t="str">
        <f t="shared" ca="1" si="83"/>
        <v/>
      </c>
      <c r="T329" s="1" t="str">
        <f t="shared" ca="1" si="84"/>
        <v/>
      </c>
      <c r="U329" s="1" t="str">
        <f t="shared" ca="1" si="85"/>
        <v/>
      </c>
      <c r="V329" s="1" t="str">
        <f t="shared" ca="1" si="86"/>
        <v/>
      </c>
      <c r="W329" s="1" t="str">
        <f t="shared" ca="1" si="87"/>
        <v/>
      </c>
      <c r="X329" s="1" t="str">
        <f t="shared" ca="1" si="88"/>
        <v/>
      </c>
    </row>
    <row r="330" spans="1:24">
      <c r="A330" t="s">
        <v>1041</v>
      </c>
      <c r="B330" t="str">
        <f>INDEX(予約枠報告様式!$73:$73,MATCH(CSVフォーマット!C330,予約枠報告様式!$74:$74,0))</f>
        <v>G</v>
      </c>
      <c r="C330">
        <f t="shared" si="89"/>
        <v>7</v>
      </c>
      <c r="D330">
        <f t="shared" si="75"/>
        <v>38</v>
      </c>
      <c r="E330" s="2" cm="1">
        <f t="array" aca="1" ref="E330" ca="1">INDIRECT(A330&amp;B330&amp;$E$3)</f>
        <v>44776</v>
      </c>
      <c r="F330" t="str" cm="1">
        <f t="array" aca="1" ref="F330" ca="1">IF(INDIRECT(A330&amp;B330&amp;$F$3)="公",参照!$L$2,参照!$L$3)</f>
        <v>医療機関受付</v>
      </c>
      <c r="G330" s="1" t="str" cm="1">
        <f t="array" aca="1" ref="G330" ca="1">IF(E330="","",IF(ISNUMBER(INDIRECT(A330&amp;B330&amp;D330)),431001,""))</f>
        <v/>
      </c>
      <c r="H330" s="1" t="str">
        <f t="shared" ca="1" si="76"/>
        <v/>
      </c>
      <c r="I330" s="1" t="str">
        <f ca="1">IF(G330="","",予約枠報告様式!H$3)</f>
        <v/>
      </c>
      <c r="J330" s="1" t="str">
        <f t="shared" ca="1" si="77"/>
        <v/>
      </c>
      <c r="K330" s="1" t="str">
        <f t="shared" ca="1" si="78"/>
        <v/>
      </c>
      <c r="L330" s="1" t="str">
        <f t="shared" ca="1" si="79"/>
        <v/>
      </c>
      <c r="M330" s="1" t="str">
        <f t="shared" ca="1" si="80"/>
        <v/>
      </c>
      <c r="N330" s="1" t="str" cm="1">
        <f t="array" aca="1" ref="N330" ca="1">IF(G330="","",HOUR(INDIRECT(A330&amp;$N$2&amp;D330)))</f>
        <v/>
      </c>
      <c r="O330" s="1" t="str" cm="1">
        <f t="array" aca="1" ref="O330" ca="1">IF(G330="","",MINUTE(INDIRECT(A330&amp;$N$2&amp;D330)))</f>
        <v/>
      </c>
      <c r="P330" s="1" t="str">
        <f t="shared" ca="1" si="81"/>
        <v/>
      </c>
      <c r="Q330" s="1" t="str">
        <f t="shared" ca="1" si="82"/>
        <v/>
      </c>
      <c r="R330" s="1" t="str" cm="1">
        <f t="array" aca="1" ref="R330" ca="1">IF(G330="","",INDIRECT(A330&amp;B330&amp;D330))</f>
        <v/>
      </c>
      <c r="S330" s="1" t="str">
        <f t="shared" ca="1" si="83"/>
        <v/>
      </c>
      <c r="T330" s="1" t="str">
        <f t="shared" ca="1" si="84"/>
        <v/>
      </c>
      <c r="U330" s="1" t="str">
        <f t="shared" ca="1" si="85"/>
        <v/>
      </c>
      <c r="V330" s="1" t="str">
        <f t="shared" ca="1" si="86"/>
        <v/>
      </c>
      <c r="W330" s="1" t="str">
        <f t="shared" ca="1" si="87"/>
        <v/>
      </c>
      <c r="X330" s="1" t="str">
        <f t="shared" ca="1" si="88"/>
        <v/>
      </c>
    </row>
    <row r="331" spans="1:24">
      <c r="A331" t="s">
        <v>1041</v>
      </c>
      <c r="B331" t="str">
        <f>INDEX(予約枠報告様式!$73:$73,MATCH(CSVフォーマット!C331,予約枠報告様式!$74:$74,0))</f>
        <v>G</v>
      </c>
      <c r="C331">
        <f t="shared" si="89"/>
        <v>7</v>
      </c>
      <c r="D331">
        <f t="shared" si="75"/>
        <v>39</v>
      </c>
      <c r="E331" s="2" cm="1">
        <f t="array" aca="1" ref="E331" ca="1">INDIRECT(A331&amp;B331&amp;$E$3)</f>
        <v>44776</v>
      </c>
      <c r="F331" t="str" cm="1">
        <f t="array" aca="1" ref="F331" ca="1">IF(INDIRECT(A331&amp;B331&amp;$F$3)="公",参照!$L$2,参照!$L$3)</f>
        <v>医療機関受付</v>
      </c>
      <c r="G331" s="1" t="str" cm="1">
        <f t="array" aca="1" ref="G331" ca="1">IF(E331="","",IF(ISNUMBER(INDIRECT(A331&amp;B331&amp;D331)),431001,""))</f>
        <v/>
      </c>
      <c r="H331" s="1" t="str">
        <f t="shared" ca="1" si="76"/>
        <v/>
      </c>
      <c r="I331" s="1" t="str">
        <f ca="1">IF(G331="","",予約枠報告様式!H$3)</f>
        <v/>
      </c>
      <c r="J331" s="1" t="str">
        <f t="shared" ca="1" si="77"/>
        <v/>
      </c>
      <c r="K331" s="1" t="str">
        <f t="shared" ca="1" si="78"/>
        <v/>
      </c>
      <c r="L331" s="1" t="str">
        <f t="shared" ca="1" si="79"/>
        <v/>
      </c>
      <c r="M331" s="1" t="str">
        <f t="shared" ca="1" si="80"/>
        <v/>
      </c>
      <c r="N331" s="1" t="str" cm="1">
        <f t="array" aca="1" ref="N331" ca="1">IF(G331="","",HOUR(INDIRECT(A331&amp;$N$2&amp;D331)))</f>
        <v/>
      </c>
      <c r="O331" s="1" t="str" cm="1">
        <f t="array" aca="1" ref="O331" ca="1">IF(G331="","",MINUTE(INDIRECT(A331&amp;$N$2&amp;D331)))</f>
        <v/>
      </c>
      <c r="P331" s="1" t="str">
        <f t="shared" ca="1" si="81"/>
        <v/>
      </c>
      <c r="Q331" s="1" t="str">
        <f t="shared" ca="1" si="82"/>
        <v/>
      </c>
      <c r="R331" s="1" t="str" cm="1">
        <f t="array" aca="1" ref="R331" ca="1">IF(G331="","",INDIRECT(A331&amp;B331&amp;D331))</f>
        <v/>
      </c>
      <c r="S331" s="1" t="str">
        <f t="shared" ca="1" si="83"/>
        <v/>
      </c>
      <c r="T331" s="1" t="str">
        <f t="shared" ca="1" si="84"/>
        <v/>
      </c>
      <c r="U331" s="1" t="str">
        <f t="shared" ca="1" si="85"/>
        <v/>
      </c>
      <c r="V331" s="1" t="str">
        <f t="shared" ca="1" si="86"/>
        <v/>
      </c>
      <c r="W331" s="1" t="str">
        <f t="shared" ca="1" si="87"/>
        <v/>
      </c>
      <c r="X331" s="1" t="str">
        <f t="shared" ca="1" si="88"/>
        <v/>
      </c>
    </row>
    <row r="332" spans="1:24">
      <c r="A332" t="s">
        <v>1041</v>
      </c>
      <c r="B332" t="str">
        <f>INDEX(予約枠報告様式!$73:$73,MATCH(CSVフォーマット!C332,予約枠報告様式!$74:$74,0))</f>
        <v>G</v>
      </c>
      <c r="C332">
        <f t="shared" si="89"/>
        <v>7</v>
      </c>
      <c r="D332">
        <f t="shared" si="75"/>
        <v>40</v>
      </c>
      <c r="E332" s="2" cm="1">
        <f t="array" aca="1" ref="E332" ca="1">INDIRECT(A332&amp;B332&amp;$E$3)</f>
        <v>44776</v>
      </c>
      <c r="F332" t="str" cm="1">
        <f t="array" aca="1" ref="F332" ca="1">IF(INDIRECT(A332&amp;B332&amp;$F$3)="公",参照!$L$2,参照!$L$3)</f>
        <v>医療機関受付</v>
      </c>
      <c r="G332" s="1" t="str" cm="1">
        <f t="array" aca="1" ref="G332" ca="1">IF(E332="","",IF(ISNUMBER(INDIRECT(A332&amp;B332&amp;D332)),431001,""))</f>
        <v/>
      </c>
      <c r="H332" s="1" t="str">
        <f t="shared" ca="1" si="76"/>
        <v/>
      </c>
      <c r="I332" s="1" t="str">
        <f ca="1">IF(G332="","",予約枠報告様式!H$3)</f>
        <v/>
      </c>
      <c r="J332" s="1" t="str">
        <f t="shared" ca="1" si="77"/>
        <v/>
      </c>
      <c r="K332" s="1" t="str">
        <f t="shared" ca="1" si="78"/>
        <v/>
      </c>
      <c r="L332" s="1" t="str">
        <f t="shared" ca="1" si="79"/>
        <v/>
      </c>
      <c r="M332" s="1" t="str">
        <f t="shared" ca="1" si="80"/>
        <v/>
      </c>
      <c r="N332" s="1" t="str" cm="1">
        <f t="array" aca="1" ref="N332" ca="1">IF(G332="","",HOUR(INDIRECT(A332&amp;$N$2&amp;D332)))</f>
        <v/>
      </c>
      <c r="O332" s="1" t="str" cm="1">
        <f t="array" aca="1" ref="O332" ca="1">IF(G332="","",MINUTE(INDIRECT(A332&amp;$N$2&amp;D332)))</f>
        <v/>
      </c>
      <c r="P332" s="1" t="str">
        <f t="shared" ca="1" si="81"/>
        <v/>
      </c>
      <c r="Q332" s="1" t="str">
        <f t="shared" ca="1" si="82"/>
        <v/>
      </c>
      <c r="R332" s="1" t="str" cm="1">
        <f t="array" aca="1" ref="R332" ca="1">IF(G332="","",INDIRECT(A332&amp;B332&amp;D332))</f>
        <v/>
      </c>
      <c r="S332" s="1" t="str">
        <f t="shared" ca="1" si="83"/>
        <v/>
      </c>
      <c r="T332" s="1" t="str">
        <f t="shared" ca="1" si="84"/>
        <v/>
      </c>
      <c r="U332" s="1" t="str">
        <f t="shared" ca="1" si="85"/>
        <v/>
      </c>
      <c r="V332" s="1" t="str">
        <f t="shared" ca="1" si="86"/>
        <v/>
      </c>
      <c r="W332" s="1" t="str">
        <f t="shared" ca="1" si="87"/>
        <v/>
      </c>
      <c r="X332" s="1" t="str">
        <f t="shared" ca="1" si="88"/>
        <v/>
      </c>
    </row>
    <row r="333" spans="1:24">
      <c r="A333" t="s">
        <v>1041</v>
      </c>
      <c r="B333" t="str">
        <f>INDEX(予約枠報告様式!$73:$73,MATCH(CSVフォーマット!C333,予約枠報告様式!$74:$74,0))</f>
        <v>G</v>
      </c>
      <c r="C333">
        <f t="shared" si="89"/>
        <v>7</v>
      </c>
      <c r="D333">
        <f t="shared" si="75"/>
        <v>41</v>
      </c>
      <c r="E333" s="2" cm="1">
        <f t="array" aca="1" ref="E333" ca="1">INDIRECT(A333&amp;B333&amp;$E$3)</f>
        <v>44776</v>
      </c>
      <c r="F333" t="str" cm="1">
        <f t="array" aca="1" ref="F333" ca="1">IF(INDIRECT(A333&amp;B333&amp;$F$3)="公",参照!$L$2,参照!$L$3)</f>
        <v>医療機関受付</v>
      </c>
      <c r="G333" s="1" t="str" cm="1">
        <f t="array" aca="1" ref="G333" ca="1">IF(E333="","",IF(ISNUMBER(INDIRECT(A333&amp;B333&amp;D333)),431001,""))</f>
        <v/>
      </c>
      <c r="H333" s="1" t="str">
        <f t="shared" ca="1" si="76"/>
        <v/>
      </c>
      <c r="I333" s="1" t="str">
        <f ca="1">IF(G333="","",予約枠報告様式!H$3)</f>
        <v/>
      </c>
      <c r="J333" s="1" t="str">
        <f t="shared" ca="1" si="77"/>
        <v/>
      </c>
      <c r="K333" s="1" t="str">
        <f t="shared" ca="1" si="78"/>
        <v/>
      </c>
      <c r="L333" s="1" t="str">
        <f t="shared" ca="1" si="79"/>
        <v/>
      </c>
      <c r="M333" s="1" t="str">
        <f t="shared" ca="1" si="80"/>
        <v/>
      </c>
      <c r="N333" s="1" t="str" cm="1">
        <f t="array" aca="1" ref="N333" ca="1">IF(G333="","",HOUR(INDIRECT(A333&amp;$N$2&amp;D333)))</f>
        <v/>
      </c>
      <c r="O333" s="1" t="str" cm="1">
        <f t="array" aca="1" ref="O333" ca="1">IF(G333="","",MINUTE(INDIRECT(A333&amp;$N$2&amp;D333)))</f>
        <v/>
      </c>
      <c r="P333" s="1" t="str">
        <f t="shared" ca="1" si="81"/>
        <v/>
      </c>
      <c r="Q333" s="1" t="str">
        <f t="shared" ca="1" si="82"/>
        <v/>
      </c>
      <c r="R333" s="1" t="str" cm="1">
        <f t="array" aca="1" ref="R333" ca="1">IF(G333="","",INDIRECT(A333&amp;B333&amp;D333))</f>
        <v/>
      </c>
      <c r="S333" s="1" t="str">
        <f t="shared" ca="1" si="83"/>
        <v/>
      </c>
      <c r="T333" s="1" t="str">
        <f t="shared" ca="1" si="84"/>
        <v/>
      </c>
      <c r="U333" s="1" t="str">
        <f t="shared" ca="1" si="85"/>
        <v/>
      </c>
      <c r="V333" s="1" t="str">
        <f t="shared" ca="1" si="86"/>
        <v/>
      </c>
      <c r="W333" s="1" t="str">
        <f t="shared" ca="1" si="87"/>
        <v/>
      </c>
      <c r="X333" s="1" t="str">
        <f t="shared" ca="1" si="88"/>
        <v/>
      </c>
    </row>
    <row r="334" spans="1:24">
      <c r="A334" t="s">
        <v>1041</v>
      </c>
      <c r="B334" t="str">
        <f>INDEX(予約枠報告様式!$73:$73,MATCH(CSVフォーマット!C334,予約枠報告様式!$74:$74,0))</f>
        <v>G</v>
      </c>
      <c r="C334">
        <f t="shared" si="89"/>
        <v>7</v>
      </c>
      <c r="D334">
        <f t="shared" si="75"/>
        <v>42</v>
      </c>
      <c r="E334" s="2" cm="1">
        <f t="array" aca="1" ref="E334" ca="1">INDIRECT(A334&amp;B334&amp;$E$3)</f>
        <v>44776</v>
      </c>
      <c r="F334" t="str" cm="1">
        <f t="array" aca="1" ref="F334" ca="1">IF(INDIRECT(A334&amp;B334&amp;$F$3)="公",参照!$L$2,参照!$L$3)</f>
        <v>医療機関受付</v>
      </c>
      <c r="G334" s="1" t="str" cm="1">
        <f t="array" aca="1" ref="G334" ca="1">IF(E334="","",IF(ISNUMBER(INDIRECT(A334&amp;B334&amp;D334)),431001,""))</f>
        <v/>
      </c>
      <c r="H334" s="1" t="str">
        <f t="shared" ca="1" si="76"/>
        <v/>
      </c>
      <c r="I334" s="1" t="str">
        <f ca="1">IF(G334="","",予約枠報告様式!H$3)</f>
        <v/>
      </c>
      <c r="J334" s="1" t="str">
        <f t="shared" ca="1" si="77"/>
        <v/>
      </c>
      <c r="K334" s="1" t="str">
        <f t="shared" ca="1" si="78"/>
        <v/>
      </c>
      <c r="L334" s="1" t="str">
        <f t="shared" ca="1" si="79"/>
        <v/>
      </c>
      <c r="M334" s="1" t="str">
        <f t="shared" ca="1" si="80"/>
        <v/>
      </c>
      <c r="N334" s="1" t="str" cm="1">
        <f t="array" aca="1" ref="N334" ca="1">IF(G334="","",HOUR(INDIRECT(A334&amp;$N$2&amp;D334)))</f>
        <v/>
      </c>
      <c r="O334" s="1" t="str" cm="1">
        <f t="array" aca="1" ref="O334" ca="1">IF(G334="","",MINUTE(INDIRECT(A334&amp;$N$2&amp;D334)))</f>
        <v/>
      </c>
      <c r="P334" s="1" t="str">
        <f t="shared" ca="1" si="81"/>
        <v/>
      </c>
      <c r="Q334" s="1" t="str">
        <f t="shared" ca="1" si="82"/>
        <v/>
      </c>
      <c r="R334" s="1" t="str" cm="1">
        <f t="array" aca="1" ref="R334" ca="1">IF(G334="","",INDIRECT(A334&amp;B334&amp;D334))</f>
        <v/>
      </c>
      <c r="S334" s="1" t="str">
        <f t="shared" ca="1" si="83"/>
        <v/>
      </c>
      <c r="T334" s="1" t="str">
        <f t="shared" ca="1" si="84"/>
        <v/>
      </c>
      <c r="U334" s="1" t="str">
        <f t="shared" ca="1" si="85"/>
        <v/>
      </c>
      <c r="V334" s="1" t="str">
        <f t="shared" ca="1" si="86"/>
        <v/>
      </c>
      <c r="W334" s="1" t="str">
        <f t="shared" ca="1" si="87"/>
        <v/>
      </c>
      <c r="X334" s="1" t="str">
        <f t="shared" ca="1" si="88"/>
        <v/>
      </c>
    </row>
    <row r="335" spans="1:24">
      <c r="A335" t="s">
        <v>1041</v>
      </c>
      <c r="B335" t="str">
        <f>INDEX(予約枠報告様式!$73:$73,MATCH(CSVフォーマット!C335,予約枠報告様式!$74:$74,0))</f>
        <v>G</v>
      </c>
      <c r="C335">
        <f t="shared" si="89"/>
        <v>7</v>
      </c>
      <c r="D335">
        <f t="shared" si="75"/>
        <v>43</v>
      </c>
      <c r="E335" s="2" cm="1">
        <f t="array" aca="1" ref="E335" ca="1">INDIRECT(A335&amp;B335&amp;$E$3)</f>
        <v>44776</v>
      </c>
      <c r="F335" t="str" cm="1">
        <f t="array" aca="1" ref="F335" ca="1">IF(INDIRECT(A335&amp;B335&amp;$F$3)="公",参照!$L$2,参照!$L$3)</f>
        <v>医療機関受付</v>
      </c>
      <c r="G335" s="1" t="str" cm="1">
        <f t="array" aca="1" ref="G335" ca="1">IF(E335="","",IF(ISNUMBER(INDIRECT(A335&amp;B335&amp;D335)),431001,""))</f>
        <v/>
      </c>
      <c r="H335" s="1" t="str">
        <f t="shared" ca="1" si="76"/>
        <v/>
      </c>
      <c r="I335" s="1" t="str">
        <f ca="1">IF(G335="","",予約枠報告様式!H$3)</f>
        <v/>
      </c>
      <c r="J335" s="1" t="str">
        <f t="shared" ca="1" si="77"/>
        <v/>
      </c>
      <c r="K335" s="1" t="str">
        <f t="shared" ca="1" si="78"/>
        <v/>
      </c>
      <c r="L335" s="1" t="str">
        <f t="shared" ca="1" si="79"/>
        <v/>
      </c>
      <c r="M335" s="1" t="str">
        <f t="shared" ca="1" si="80"/>
        <v/>
      </c>
      <c r="N335" s="1" t="str" cm="1">
        <f t="array" aca="1" ref="N335" ca="1">IF(G335="","",HOUR(INDIRECT(A335&amp;$N$2&amp;D335)))</f>
        <v/>
      </c>
      <c r="O335" s="1" t="str" cm="1">
        <f t="array" aca="1" ref="O335" ca="1">IF(G335="","",MINUTE(INDIRECT(A335&amp;$N$2&amp;D335)))</f>
        <v/>
      </c>
      <c r="P335" s="1" t="str">
        <f t="shared" ca="1" si="81"/>
        <v/>
      </c>
      <c r="Q335" s="1" t="str">
        <f t="shared" ca="1" si="82"/>
        <v/>
      </c>
      <c r="R335" s="1" t="str" cm="1">
        <f t="array" aca="1" ref="R335" ca="1">IF(G335="","",INDIRECT(A335&amp;B335&amp;D335))</f>
        <v/>
      </c>
      <c r="S335" s="1" t="str">
        <f t="shared" ca="1" si="83"/>
        <v/>
      </c>
      <c r="T335" s="1" t="str">
        <f t="shared" ca="1" si="84"/>
        <v/>
      </c>
      <c r="U335" s="1" t="str">
        <f t="shared" ca="1" si="85"/>
        <v/>
      </c>
      <c r="V335" s="1" t="str">
        <f t="shared" ca="1" si="86"/>
        <v/>
      </c>
      <c r="W335" s="1" t="str">
        <f t="shared" ca="1" si="87"/>
        <v/>
      </c>
      <c r="X335" s="1" t="str">
        <f t="shared" ca="1" si="88"/>
        <v/>
      </c>
    </row>
    <row r="336" spans="1:24">
      <c r="A336" t="s">
        <v>1041</v>
      </c>
      <c r="B336" t="str">
        <f>INDEX(予約枠報告様式!$73:$73,MATCH(CSVフォーマット!C336,予約枠報告様式!$74:$74,0))</f>
        <v>G</v>
      </c>
      <c r="C336">
        <f t="shared" si="89"/>
        <v>7</v>
      </c>
      <c r="D336">
        <f t="shared" si="75"/>
        <v>44</v>
      </c>
      <c r="E336" s="2" cm="1">
        <f t="array" aca="1" ref="E336" ca="1">INDIRECT(A336&amp;B336&amp;$E$3)</f>
        <v>44776</v>
      </c>
      <c r="F336" t="str" cm="1">
        <f t="array" aca="1" ref="F336" ca="1">IF(INDIRECT(A336&amp;B336&amp;$F$3)="公",参照!$L$2,参照!$L$3)</f>
        <v>医療機関受付</v>
      </c>
      <c r="G336" s="1" t="str" cm="1">
        <f t="array" aca="1" ref="G336" ca="1">IF(E336="","",IF(ISNUMBER(INDIRECT(A336&amp;B336&amp;D336)),431001,""))</f>
        <v/>
      </c>
      <c r="H336" s="1" t="str">
        <f t="shared" ca="1" si="76"/>
        <v/>
      </c>
      <c r="I336" s="1" t="str">
        <f ca="1">IF(G336="","",予約枠報告様式!H$3)</f>
        <v/>
      </c>
      <c r="J336" s="1" t="str">
        <f t="shared" ca="1" si="77"/>
        <v/>
      </c>
      <c r="K336" s="1" t="str">
        <f t="shared" ca="1" si="78"/>
        <v/>
      </c>
      <c r="L336" s="1" t="str">
        <f t="shared" ca="1" si="79"/>
        <v/>
      </c>
      <c r="M336" s="1" t="str">
        <f t="shared" ca="1" si="80"/>
        <v/>
      </c>
      <c r="N336" s="1" t="str" cm="1">
        <f t="array" aca="1" ref="N336" ca="1">IF(G336="","",HOUR(INDIRECT(A336&amp;$N$2&amp;D336)))</f>
        <v/>
      </c>
      <c r="O336" s="1" t="str" cm="1">
        <f t="array" aca="1" ref="O336" ca="1">IF(G336="","",MINUTE(INDIRECT(A336&amp;$N$2&amp;D336)))</f>
        <v/>
      </c>
      <c r="P336" s="1" t="str">
        <f t="shared" ca="1" si="81"/>
        <v/>
      </c>
      <c r="Q336" s="1" t="str">
        <f t="shared" ca="1" si="82"/>
        <v/>
      </c>
      <c r="R336" s="1" t="str" cm="1">
        <f t="array" aca="1" ref="R336" ca="1">IF(G336="","",INDIRECT(A336&amp;B336&amp;D336))</f>
        <v/>
      </c>
      <c r="S336" s="1" t="str">
        <f t="shared" ca="1" si="83"/>
        <v/>
      </c>
      <c r="T336" s="1" t="str">
        <f t="shared" ca="1" si="84"/>
        <v/>
      </c>
      <c r="U336" s="1" t="str">
        <f t="shared" ca="1" si="85"/>
        <v/>
      </c>
      <c r="V336" s="1" t="str">
        <f t="shared" ca="1" si="86"/>
        <v/>
      </c>
      <c r="W336" s="1" t="str">
        <f t="shared" ca="1" si="87"/>
        <v/>
      </c>
      <c r="X336" s="1" t="str">
        <f t="shared" ca="1" si="88"/>
        <v/>
      </c>
    </row>
    <row r="337" spans="1:24">
      <c r="A337" t="s">
        <v>1041</v>
      </c>
      <c r="B337" t="str">
        <f>INDEX(予約枠報告様式!$73:$73,MATCH(CSVフォーマット!C337,予約枠報告様式!$74:$74,0))</f>
        <v>G</v>
      </c>
      <c r="C337">
        <f t="shared" si="89"/>
        <v>7</v>
      </c>
      <c r="D337">
        <f t="shared" si="75"/>
        <v>45</v>
      </c>
      <c r="E337" s="2" cm="1">
        <f t="array" aca="1" ref="E337" ca="1">INDIRECT(A337&amp;B337&amp;$E$3)</f>
        <v>44776</v>
      </c>
      <c r="F337" t="str" cm="1">
        <f t="array" aca="1" ref="F337" ca="1">IF(INDIRECT(A337&amp;B337&amp;$F$3)="公",参照!$L$2,参照!$L$3)</f>
        <v>医療機関受付</v>
      </c>
      <c r="G337" s="1" t="str" cm="1">
        <f t="array" aca="1" ref="G337" ca="1">IF(E337="","",IF(ISNUMBER(INDIRECT(A337&amp;B337&amp;D337)),431001,""))</f>
        <v/>
      </c>
      <c r="H337" s="1" t="str">
        <f t="shared" ca="1" si="76"/>
        <v/>
      </c>
      <c r="I337" s="1" t="str">
        <f ca="1">IF(G337="","",予約枠報告様式!H$3)</f>
        <v/>
      </c>
      <c r="J337" s="1" t="str">
        <f t="shared" ca="1" si="77"/>
        <v/>
      </c>
      <c r="K337" s="1" t="str">
        <f t="shared" ca="1" si="78"/>
        <v/>
      </c>
      <c r="L337" s="1" t="str">
        <f t="shared" ca="1" si="79"/>
        <v/>
      </c>
      <c r="M337" s="1" t="str">
        <f t="shared" ca="1" si="80"/>
        <v/>
      </c>
      <c r="N337" s="1" t="str" cm="1">
        <f t="array" aca="1" ref="N337" ca="1">IF(G337="","",HOUR(INDIRECT(A337&amp;$N$2&amp;D337)))</f>
        <v/>
      </c>
      <c r="O337" s="1" t="str" cm="1">
        <f t="array" aca="1" ref="O337" ca="1">IF(G337="","",MINUTE(INDIRECT(A337&amp;$N$2&amp;D337)))</f>
        <v/>
      </c>
      <c r="P337" s="1" t="str">
        <f t="shared" ca="1" si="81"/>
        <v/>
      </c>
      <c r="Q337" s="1" t="str">
        <f t="shared" ca="1" si="82"/>
        <v/>
      </c>
      <c r="R337" s="1" t="str" cm="1">
        <f t="array" aca="1" ref="R337" ca="1">IF(G337="","",INDIRECT(A337&amp;B337&amp;D337))</f>
        <v/>
      </c>
      <c r="S337" s="1" t="str">
        <f t="shared" ca="1" si="83"/>
        <v/>
      </c>
      <c r="T337" s="1" t="str">
        <f t="shared" ca="1" si="84"/>
        <v/>
      </c>
      <c r="U337" s="1" t="str">
        <f t="shared" ca="1" si="85"/>
        <v/>
      </c>
      <c r="V337" s="1" t="str">
        <f t="shared" ca="1" si="86"/>
        <v/>
      </c>
      <c r="W337" s="1" t="str">
        <f t="shared" ca="1" si="87"/>
        <v/>
      </c>
      <c r="X337" s="1" t="str">
        <f t="shared" ca="1" si="88"/>
        <v/>
      </c>
    </row>
    <row r="338" spans="1:24">
      <c r="A338" t="s">
        <v>1041</v>
      </c>
      <c r="B338" t="str">
        <f>INDEX(予約枠報告様式!$73:$73,MATCH(CSVフォーマット!C338,予約枠報告様式!$74:$74,0))</f>
        <v>G</v>
      </c>
      <c r="C338">
        <f t="shared" si="89"/>
        <v>7</v>
      </c>
      <c r="D338">
        <f t="shared" si="75"/>
        <v>46</v>
      </c>
      <c r="E338" s="2" cm="1">
        <f t="array" aca="1" ref="E338" ca="1">INDIRECT(A338&amp;B338&amp;$E$3)</f>
        <v>44776</v>
      </c>
      <c r="F338" t="str" cm="1">
        <f t="array" aca="1" ref="F338" ca="1">IF(INDIRECT(A338&amp;B338&amp;$F$3)="公",参照!$L$2,参照!$L$3)</f>
        <v>医療機関受付</v>
      </c>
      <c r="G338" s="1" t="str" cm="1">
        <f t="array" aca="1" ref="G338" ca="1">IF(E338="","",IF(ISNUMBER(INDIRECT(A338&amp;B338&amp;D338)),431001,""))</f>
        <v/>
      </c>
      <c r="H338" s="1" t="str">
        <f t="shared" ca="1" si="76"/>
        <v/>
      </c>
      <c r="I338" s="1" t="str">
        <f ca="1">IF(G338="","",予約枠報告様式!H$3)</f>
        <v/>
      </c>
      <c r="J338" s="1" t="str">
        <f t="shared" ca="1" si="77"/>
        <v/>
      </c>
      <c r="K338" s="1" t="str">
        <f t="shared" ca="1" si="78"/>
        <v/>
      </c>
      <c r="L338" s="1" t="str">
        <f t="shared" ca="1" si="79"/>
        <v/>
      </c>
      <c r="M338" s="1" t="str">
        <f t="shared" ca="1" si="80"/>
        <v/>
      </c>
      <c r="N338" s="1" t="str" cm="1">
        <f t="array" aca="1" ref="N338" ca="1">IF(G338="","",HOUR(INDIRECT(A338&amp;$N$2&amp;D338)))</f>
        <v/>
      </c>
      <c r="O338" s="1" t="str" cm="1">
        <f t="array" aca="1" ref="O338" ca="1">IF(G338="","",MINUTE(INDIRECT(A338&amp;$N$2&amp;D338)))</f>
        <v/>
      </c>
      <c r="P338" s="1" t="str">
        <f t="shared" ca="1" si="81"/>
        <v/>
      </c>
      <c r="Q338" s="1" t="str">
        <f t="shared" ca="1" si="82"/>
        <v/>
      </c>
      <c r="R338" s="1" t="str" cm="1">
        <f t="array" aca="1" ref="R338" ca="1">IF(G338="","",INDIRECT(A338&amp;B338&amp;D338))</f>
        <v/>
      </c>
      <c r="S338" s="1" t="str">
        <f t="shared" ca="1" si="83"/>
        <v/>
      </c>
      <c r="T338" s="1" t="str">
        <f t="shared" ca="1" si="84"/>
        <v/>
      </c>
      <c r="U338" s="1" t="str">
        <f t="shared" ca="1" si="85"/>
        <v/>
      </c>
      <c r="V338" s="1" t="str">
        <f t="shared" ca="1" si="86"/>
        <v/>
      </c>
      <c r="W338" s="1" t="str">
        <f t="shared" ca="1" si="87"/>
        <v/>
      </c>
      <c r="X338" s="1" t="str">
        <f t="shared" ca="1" si="88"/>
        <v/>
      </c>
    </row>
    <row r="339" spans="1:24">
      <c r="A339" t="s">
        <v>1041</v>
      </c>
      <c r="B339" t="str">
        <f>INDEX(予約枠報告様式!$73:$73,MATCH(CSVフォーマット!C339,予約枠報告様式!$74:$74,0))</f>
        <v>G</v>
      </c>
      <c r="C339">
        <f t="shared" si="89"/>
        <v>7</v>
      </c>
      <c r="D339">
        <f t="shared" si="75"/>
        <v>47</v>
      </c>
      <c r="E339" s="2" cm="1">
        <f t="array" aca="1" ref="E339" ca="1">INDIRECT(A339&amp;B339&amp;$E$3)</f>
        <v>44776</v>
      </c>
      <c r="F339" t="str" cm="1">
        <f t="array" aca="1" ref="F339" ca="1">IF(INDIRECT(A339&amp;B339&amp;$F$3)="公",参照!$L$2,参照!$L$3)</f>
        <v>医療機関受付</v>
      </c>
      <c r="G339" s="1" t="str" cm="1">
        <f t="array" aca="1" ref="G339" ca="1">IF(E339="","",IF(ISNUMBER(INDIRECT(A339&amp;B339&amp;D339)),431001,""))</f>
        <v/>
      </c>
      <c r="H339" s="1" t="str">
        <f t="shared" ca="1" si="76"/>
        <v/>
      </c>
      <c r="I339" s="1" t="str">
        <f ca="1">IF(G339="","",予約枠報告様式!H$3)</f>
        <v/>
      </c>
      <c r="J339" s="1" t="str">
        <f t="shared" ca="1" si="77"/>
        <v/>
      </c>
      <c r="K339" s="1" t="str">
        <f t="shared" ca="1" si="78"/>
        <v/>
      </c>
      <c r="L339" s="1" t="str">
        <f t="shared" ca="1" si="79"/>
        <v/>
      </c>
      <c r="M339" s="1" t="str">
        <f t="shared" ca="1" si="80"/>
        <v/>
      </c>
      <c r="N339" s="1" t="str" cm="1">
        <f t="array" aca="1" ref="N339" ca="1">IF(G339="","",HOUR(INDIRECT(A339&amp;$N$2&amp;D339)))</f>
        <v/>
      </c>
      <c r="O339" s="1" t="str" cm="1">
        <f t="array" aca="1" ref="O339" ca="1">IF(G339="","",MINUTE(INDIRECT(A339&amp;$N$2&amp;D339)))</f>
        <v/>
      </c>
      <c r="P339" s="1" t="str">
        <f t="shared" ca="1" si="81"/>
        <v/>
      </c>
      <c r="Q339" s="1" t="str">
        <f t="shared" ca="1" si="82"/>
        <v/>
      </c>
      <c r="R339" s="1" t="str" cm="1">
        <f t="array" aca="1" ref="R339" ca="1">IF(G339="","",INDIRECT(A339&amp;B339&amp;D339))</f>
        <v/>
      </c>
      <c r="S339" s="1" t="str">
        <f t="shared" ca="1" si="83"/>
        <v/>
      </c>
      <c r="T339" s="1" t="str">
        <f t="shared" ca="1" si="84"/>
        <v/>
      </c>
      <c r="U339" s="1" t="str">
        <f t="shared" ca="1" si="85"/>
        <v/>
      </c>
      <c r="V339" s="1" t="str">
        <f t="shared" ca="1" si="86"/>
        <v/>
      </c>
      <c r="W339" s="1" t="str">
        <f t="shared" ca="1" si="87"/>
        <v/>
      </c>
      <c r="X339" s="1" t="str">
        <f t="shared" ca="1" si="88"/>
        <v/>
      </c>
    </row>
    <row r="340" spans="1:24">
      <c r="A340" t="s">
        <v>1041</v>
      </c>
      <c r="B340" t="str">
        <f>INDEX(予約枠報告様式!$73:$73,MATCH(CSVフォーマット!C340,予約枠報告様式!$74:$74,0))</f>
        <v>G</v>
      </c>
      <c r="C340">
        <f t="shared" si="89"/>
        <v>7</v>
      </c>
      <c r="D340">
        <f t="shared" si="75"/>
        <v>48</v>
      </c>
      <c r="E340" s="2" cm="1">
        <f t="array" aca="1" ref="E340" ca="1">INDIRECT(A340&amp;B340&amp;$E$3)</f>
        <v>44776</v>
      </c>
      <c r="F340" t="str" cm="1">
        <f t="array" aca="1" ref="F340" ca="1">IF(INDIRECT(A340&amp;B340&amp;$F$3)="公",参照!$L$2,参照!$L$3)</f>
        <v>医療機関受付</v>
      </c>
      <c r="G340" s="1" t="str" cm="1">
        <f t="array" aca="1" ref="G340" ca="1">IF(E340="","",IF(ISNUMBER(INDIRECT(A340&amp;B340&amp;D340)),431001,""))</f>
        <v/>
      </c>
      <c r="H340" s="1" t="str">
        <f t="shared" ca="1" si="76"/>
        <v/>
      </c>
      <c r="I340" s="1" t="str">
        <f ca="1">IF(G340="","",予約枠報告様式!H$3)</f>
        <v/>
      </c>
      <c r="J340" s="1" t="str">
        <f t="shared" ca="1" si="77"/>
        <v/>
      </c>
      <c r="K340" s="1" t="str">
        <f t="shared" ca="1" si="78"/>
        <v/>
      </c>
      <c r="L340" s="1" t="str">
        <f t="shared" ca="1" si="79"/>
        <v/>
      </c>
      <c r="M340" s="1" t="str">
        <f t="shared" ca="1" si="80"/>
        <v/>
      </c>
      <c r="N340" s="1" t="str" cm="1">
        <f t="array" aca="1" ref="N340" ca="1">IF(G340="","",HOUR(INDIRECT(A340&amp;$N$2&amp;D340)))</f>
        <v/>
      </c>
      <c r="O340" s="1" t="str" cm="1">
        <f t="array" aca="1" ref="O340" ca="1">IF(G340="","",MINUTE(INDIRECT(A340&amp;$N$2&amp;D340)))</f>
        <v/>
      </c>
      <c r="P340" s="1" t="str">
        <f t="shared" ca="1" si="81"/>
        <v/>
      </c>
      <c r="Q340" s="1" t="str">
        <f t="shared" ca="1" si="82"/>
        <v/>
      </c>
      <c r="R340" s="1" t="str" cm="1">
        <f t="array" aca="1" ref="R340" ca="1">IF(G340="","",INDIRECT(A340&amp;B340&amp;D340))</f>
        <v/>
      </c>
      <c r="S340" s="1" t="str">
        <f t="shared" ca="1" si="83"/>
        <v/>
      </c>
      <c r="T340" s="1" t="str">
        <f t="shared" ca="1" si="84"/>
        <v/>
      </c>
      <c r="U340" s="1" t="str">
        <f t="shared" ca="1" si="85"/>
        <v/>
      </c>
      <c r="V340" s="1" t="str">
        <f t="shared" ca="1" si="86"/>
        <v/>
      </c>
      <c r="W340" s="1" t="str">
        <f t="shared" ca="1" si="87"/>
        <v/>
      </c>
      <c r="X340" s="1" t="str">
        <f t="shared" ca="1" si="88"/>
        <v/>
      </c>
    </row>
    <row r="341" spans="1:24">
      <c r="A341" t="s">
        <v>1041</v>
      </c>
      <c r="B341" t="str">
        <f>INDEX(予約枠報告様式!$73:$73,MATCH(CSVフォーマット!C341,予約枠報告様式!$74:$74,0))</f>
        <v>G</v>
      </c>
      <c r="C341">
        <f t="shared" si="89"/>
        <v>7</v>
      </c>
      <c r="D341">
        <f t="shared" si="75"/>
        <v>49</v>
      </c>
      <c r="E341" s="2" cm="1">
        <f t="array" aca="1" ref="E341" ca="1">INDIRECT(A341&amp;B341&amp;$E$3)</f>
        <v>44776</v>
      </c>
      <c r="F341" t="str" cm="1">
        <f t="array" aca="1" ref="F341" ca="1">IF(INDIRECT(A341&amp;B341&amp;$F$3)="公",参照!$L$2,参照!$L$3)</f>
        <v>医療機関受付</v>
      </c>
      <c r="G341" s="1" t="str" cm="1">
        <f t="array" aca="1" ref="G341" ca="1">IF(E341="","",IF(ISNUMBER(INDIRECT(A341&amp;B341&amp;D341)),431001,""))</f>
        <v/>
      </c>
      <c r="H341" s="1" t="str">
        <f t="shared" ca="1" si="76"/>
        <v/>
      </c>
      <c r="I341" s="1" t="str">
        <f ca="1">IF(G341="","",予約枠報告様式!H$3)</f>
        <v/>
      </c>
      <c r="J341" s="1" t="str">
        <f t="shared" ca="1" si="77"/>
        <v/>
      </c>
      <c r="K341" s="1" t="str">
        <f t="shared" ca="1" si="78"/>
        <v/>
      </c>
      <c r="L341" s="1" t="str">
        <f t="shared" ca="1" si="79"/>
        <v/>
      </c>
      <c r="M341" s="1" t="str">
        <f t="shared" ca="1" si="80"/>
        <v/>
      </c>
      <c r="N341" s="1" t="str" cm="1">
        <f t="array" aca="1" ref="N341" ca="1">IF(G341="","",HOUR(INDIRECT(A341&amp;$N$2&amp;D341)))</f>
        <v/>
      </c>
      <c r="O341" s="1" t="str" cm="1">
        <f t="array" aca="1" ref="O341" ca="1">IF(G341="","",MINUTE(INDIRECT(A341&amp;$N$2&amp;D341)))</f>
        <v/>
      </c>
      <c r="P341" s="1" t="str">
        <f t="shared" ca="1" si="81"/>
        <v/>
      </c>
      <c r="Q341" s="1" t="str">
        <f t="shared" ca="1" si="82"/>
        <v/>
      </c>
      <c r="R341" s="1" t="str" cm="1">
        <f t="array" aca="1" ref="R341" ca="1">IF(G341="","",INDIRECT(A341&amp;B341&amp;D341))</f>
        <v/>
      </c>
      <c r="S341" s="1" t="str">
        <f t="shared" ca="1" si="83"/>
        <v/>
      </c>
      <c r="T341" s="1" t="str">
        <f t="shared" ca="1" si="84"/>
        <v/>
      </c>
      <c r="U341" s="1" t="str">
        <f t="shared" ca="1" si="85"/>
        <v/>
      </c>
      <c r="V341" s="1" t="str">
        <f t="shared" ca="1" si="86"/>
        <v/>
      </c>
      <c r="W341" s="1" t="str">
        <f t="shared" ca="1" si="87"/>
        <v/>
      </c>
      <c r="X341" s="1" t="str">
        <f t="shared" ca="1" si="88"/>
        <v/>
      </c>
    </row>
    <row r="342" spans="1:24">
      <c r="A342" t="s">
        <v>1041</v>
      </c>
      <c r="B342" t="str">
        <f>INDEX(予約枠報告様式!$73:$73,MATCH(CSVフォーマット!C342,予約枠報告様式!$74:$74,0))</f>
        <v>G</v>
      </c>
      <c r="C342">
        <f t="shared" si="89"/>
        <v>7</v>
      </c>
      <c r="D342">
        <f t="shared" si="75"/>
        <v>50</v>
      </c>
      <c r="E342" s="2" cm="1">
        <f t="array" aca="1" ref="E342" ca="1">INDIRECT(A342&amp;B342&amp;$E$3)</f>
        <v>44776</v>
      </c>
      <c r="F342" t="str" cm="1">
        <f t="array" aca="1" ref="F342" ca="1">IF(INDIRECT(A342&amp;B342&amp;$F$3)="公",参照!$L$2,参照!$L$3)</f>
        <v>医療機関受付</v>
      </c>
      <c r="G342" s="1" t="str" cm="1">
        <f t="array" aca="1" ref="G342" ca="1">IF(E342="","",IF(ISNUMBER(INDIRECT(A342&amp;B342&amp;D342)),431001,""))</f>
        <v/>
      </c>
      <c r="H342" s="1" t="str">
        <f t="shared" ca="1" si="76"/>
        <v/>
      </c>
      <c r="I342" s="1" t="str">
        <f ca="1">IF(G342="","",予約枠報告様式!H$3)</f>
        <v/>
      </c>
      <c r="J342" s="1" t="str">
        <f t="shared" ca="1" si="77"/>
        <v/>
      </c>
      <c r="K342" s="1" t="str">
        <f t="shared" ca="1" si="78"/>
        <v/>
      </c>
      <c r="L342" s="1" t="str">
        <f t="shared" ca="1" si="79"/>
        <v/>
      </c>
      <c r="M342" s="1" t="str">
        <f t="shared" ca="1" si="80"/>
        <v/>
      </c>
      <c r="N342" s="1" t="str" cm="1">
        <f t="array" aca="1" ref="N342" ca="1">IF(G342="","",HOUR(INDIRECT(A342&amp;$N$2&amp;D342)))</f>
        <v/>
      </c>
      <c r="O342" s="1" t="str" cm="1">
        <f t="array" aca="1" ref="O342" ca="1">IF(G342="","",MINUTE(INDIRECT(A342&amp;$N$2&amp;D342)))</f>
        <v/>
      </c>
      <c r="P342" s="1" t="str">
        <f t="shared" ca="1" si="81"/>
        <v/>
      </c>
      <c r="Q342" s="1" t="str">
        <f t="shared" ca="1" si="82"/>
        <v/>
      </c>
      <c r="R342" s="1" t="str" cm="1">
        <f t="array" aca="1" ref="R342" ca="1">IF(G342="","",INDIRECT(A342&amp;B342&amp;D342))</f>
        <v/>
      </c>
      <c r="S342" s="1" t="str">
        <f t="shared" ca="1" si="83"/>
        <v/>
      </c>
      <c r="T342" s="1" t="str">
        <f t="shared" ca="1" si="84"/>
        <v/>
      </c>
      <c r="U342" s="1" t="str">
        <f t="shared" ca="1" si="85"/>
        <v/>
      </c>
      <c r="V342" s="1" t="str">
        <f t="shared" ca="1" si="86"/>
        <v/>
      </c>
      <c r="W342" s="1" t="str">
        <f t="shared" ca="1" si="87"/>
        <v/>
      </c>
      <c r="X342" s="1" t="str">
        <f t="shared" ca="1" si="88"/>
        <v/>
      </c>
    </row>
    <row r="343" spans="1:24">
      <c r="A343" t="s">
        <v>1041</v>
      </c>
      <c r="B343" t="str">
        <f>INDEX(予約枠報告様式!$73:$73,MATCH(CSVフォーマット!C343,予約枠報告様式!$74:$74,0))</f>
        <v>G</v>
      </c>
      <c r="C343">
        <f t="shared" si="89"/>
        <v>7</v>
      </c>
      <c r="D343">
        <f t="shared" si="75"/>
        <v>51</v>
      </c>
      <c r="E343" s="2" cm="1">
        <f t="array" aca="1" ref="E343" ca="1">INDIRECT(A343&amp;B343&amp;$E$3)</f>
        <v>44776</v>
      </c>
      <c r="F343" t="str" cm="1">
        <f t="array" aca="1" ref="F343" ca="1">IF(INDIRECT(A343&amp;B343&amp;$F$3)="公",参照!$L$2,参照!$L$3)</f>
        <v>医療機関受付</v>
      </c>
      <c r="G343" s="1" t="str" cm="1">
        <f t="array" aca="1" ref="G343" ca="1">IF(E343="","",IF(ISNUMBER(INDIRECT(A343&amp;B343&amp;D343)),431001,""))</f>
        <v/>
      </c>
      <c r="H343" s="1" t="str">
        <f t="shared" ca="1" si="76"/>
        <v/>
      </c>
      <c r="I343" s="1" t="str">
        <f ca="1">IF(G343="","",予約枠報告様式!H$3)</f>
        <v/>
      </c>
      <c r="J343" s="1" t="str">
        <f t="shared" ca="1" si="77"/>
        <v/>
      </c>
      <c r="K343" s="1" t="str">
        <f t="shared" ca="1" si="78"/>
        <v/>
      </c>
      <c r="L343" s="1" t="str">
        <f t="shared" ca="1" si="79"/>
        <v/>
      </c>
      <c r="M343" s="1" t="str">
        <f t="shared" ca="1" si="80"/>
        <v/>
      </c>
      <c r="N343" s="1" t="str" cm="1">
        <f t="array" aca="1" ref="N343" ca="1">IF(G343="","",HOUR(INDIRECT(A343&amp;$N$2&amp;D343)))</f>
        <v/>
      </c>
      <c r="O343" s="1" t="str" cm="1">
        <f t="array" aca="1" ref="O343" ca="1">IF(G343="","",MINUTE(INDIRECT(A343&amp;$N$2&amp;D343)))</f>
        <v/>
      </c>
      <c r="P343" s="1" t="str">
        <f t="shared" ca="1" si="81"/>
        <v/>
      </c>
      <c r="Q343" s="1" t="str">
        <f t="shared" ca="1" si="82"/>
        <v/>
      </c>
      <c r="R343" s="1" t="str" cm="1">
        <f t="array" aca="1" ref="R343" ca="1">IF(G343="","",INDIRECT(A343&amp;B343&amp;D343))</f>
        <v/>
      </c>
      <c r="S343" s="1" t="str">
        <f t="shared" ca="1" si="83"/>
        <v/>
      </c>
      <c r="T343" s="1" t="str">
        <f t="shared" ca="1" si="84"/>
        <v/>
      </c>
      <c r="U343" s="1" t="str">
        <f t="shared" ca="1" si="85"/>
        <v/>
      </c>
      <c r="V343" s="1" t="str">
        <f t="shared" ca="1" si="86"/>
        <v/>
      </c>
      <c r="W343" s="1" t="str">
        <f t="shared" ca="1" si="87"/>
        <v/>
      </c>
      <c r="X343" s="1" t="str">
        <f t="shared" ca="1" si="88"/>
        <v/>
      </c>
    </row>
    <row r="344" spans="1:24">
      <c r="A344" t="s">
        <v>1041</v>
      </c>
      <c r="B344" t="str">
        <f>INDEX(予約枠報告様式!$73:$73,MATCH(CSVフォーマット!C344,予約枠報告様式!$74:$74,0))</f>
        <v>G</v>
      </c>
      <c r="C344">
        <f t="shared" si="89"/>
        <v>7</v>
      </c>
      <c r="D344">
        <f t="shared" si="75"/>
        <v>52</v>
      </c>
      <c r="E344" s="2" cm="1">
        <f t="array" aca="1" ref="E344" ca="1">INDIRECT(A344&amp;B344&amp;$E$3)</f>
        <v>44776</v>
      </c>
      <c r="F344" t="str" cm="1">
        <f t="array" aca="1" ref="F344" ca="1">IF(INDIRECT(A344&amp;B344&amp;$F$3)="公",参照!$L$2,参照!$L$3)</f>
        <v>医療機関受付</v>
      </c>
      <c r="G344" s="1" t="str" cm="1">
        <f t="array" aca="1" ref="G344" ca="1">IF(E344="","",IF(ISNUMBER(INDIRECT(A344&amp;B344&amp;D344)),431001,""))</f>
        <v/>
      </c>
      <c r="H344" s="1" t="str">
        <f t="shared" ca="1" si="76"/>
        <v/>
      </c>
      <c r="I344" s="1" t="str">
        <f ca="1">IF(G344="","",予約枠報告様式!H$3)</f>
        <v/>
      </c>
      <c r="J344" s="1" t="str">
        <f t="shared" ca="1" si="77"/>
        <v/>
      </c>
      <c r="K344" s="1" t="str">
        <f t="shared" ca="1" si="78"/>
        <v/>
      </c>
      <c r="L344" s="1" t="str">
        <f t="shared" ca="1" si="79"/>
        <v/>
      </c>
      <c r="M344" s="1" t="str">
        <f t="shared" ca="1" si="80"/>
        <v/>
      </c>
      <c r="N344" s="1" t="str" cm="1">
        <f t="array" aca="1" ref="N344" ca="1">IF(G344="","",HOUR(INDIRECT(A344&amp;$N$2&amp;D344)))</f>
        <v/>
      </c>
      <c r="O344" s="1" t="str" cm="1">
        <f t="array" aca="1" ref="O344" ca="1">IF(G344="","",MINUTE(INDIRECT(A344&amp;$N$2&amp;D344)))</f>
        <v/>
      </c>
      <c r="P344" s="1" t="str">
        <f t="shared" ca="1" si="81"/>
        <v/>
      </c>
      <c r="Q344" s="1" t="str">
        <f t="shared" ca="1" si="82"/>
        <v/>
      </c>
      <c r="R344" s="1" t="str" cm="1">
        <f t="array" aca="1" ref="R344" ca="1">IF(G344="","",INDIRECT(A344&amp;B344&amp;D344))</f>
        <v/>
      </c>
      <c r="S344" s="1" t="str">
        <f t="shared" ca="1" si="83"/>
        <v/>
      </c>
      <c r="T344" s="1" t="str">
        <f t="shared" ca="1" si="84"/>
        <v/>
      </c>
      <c r="U344" s="1" t="str">
        <f t="shared" ca="1" si="85"/>
        <v/>
      </c>
      <c r="V344" s="1" t="str">
        <f t="shared" ca="1" si="86"/>
        <v/>
      </c>
      <c r="W344" s="1" t="str">
        <f t="shared" ca="1" si="87"/>
        <v/>
      </c>
      <c r="X344" s="1" t="str">
        <f t="shared" ca="1" si="88"/>
        <v/>
      </c>
    </row>
    <row r="345" spans="1:24">
      <c r="A345" t="s">
        <v>1041</v>
      </c>
      <c r="B345" t="str">
        <f>INDEX(予約枠報告様式!$73:$73,MATCH(CSVフォーマット!C345,予約枠報告様式!$74:$74,0))</f>
        <v>G</v>
      </c>
      <c r="C345">
        <f t="shared" si="89"/>
        <v>7</v>
      </c>
      <c r="D345">
        <f t="shared" si="75"/>
        <v>53</v>
      </c>
      <c r="E345" s="2" cm="1">
        <f t="array" aca="1" ref="E345" ca="1">INDIRECT(A345&amp;B345&amp;$E$3)</f>
        <v>44776</v>
      </c>
      <c r="F345" t="str" cm="1">
        <f t="array" aca="1" ref="F345" ca="1">IF(INDIRECT(A345&amp;B345&amp;$F$3)="公",参照!$L$2,参照!$L$3)</f>
        <v>医療機関受付</v>
      </c>
      <c r="G345" s="1" t="str" cm="1">
        <f t="array" aca="1" ref="G345" ca="1">IF(E345="","",IF(ISNUMBER(INDIRECT(A345&amp;B345&amp;D345)),431001,""))</f>
        <v/>
      </c>
      <c r="H345" s="1" t="str">
        <f t="shared" ca="1" si="76"/>
        <v/>
      </c>
      <c r="I345" s="1" t="str">
        <f ca="1">IF(G345="","",予約枠報告様式!H$3)</f>
        <v/>
      </c>
      <c r="J345" s="1" t="str">
        <f t="shared" ca="1" si="77"/>
        <v/>
      </c>
      <c r="K345" s="1" t="str">
        <f t="shared" ca="1" si="78"/>
        <v/>
      </c>
      <c r="L345" s="1" t="str">
        <f t="shared" ca="1" si="79"/>
        <v/>
      </c>
      <c r="M345" s="1" t="str">
        <f t="shared" ca="1" si="80"/>
        <v/>
      </c>
      <c r="N345" s="1" t="str" cm="1">
        <f t="array" aca="1" ref="N345" ca="1">IF(G345="","",HOUR(INDIRECT(A345&amp;$N$2&amp;D345)))</f>
        <v/>
      </c>
      <c r="O345" s="1" t="str" cm="1">
        <f t="array" aca="1" ref="O345" ca="1">IF(G345="","",MINUTE(INDIRECT(A345&amp;$N$2&amp;D345)))</f>
        <v/>
      </c>
      <c r="P345" s="1" t="str">
        <f t="shared" ca="1" si="81"/>
        <v/>
      </c>
      <c r="Q345" s="1" t="str">
        <f t="shared" ca="1" si="82"/>
        <v/>
      </c>
      <c r="R345" s="1" t="str" cm="1">
        <f t="array" aca="1" ref="R345" ca="1">IF(G345="","",INDIRECT(A345&amp;B345&amp;D345))</f>
        <v/>
      </c>
      <c r="S345" s="1" t="str">
        <f t="shared" ca="1" si="83"/>
        <v/>
      </c>
      <c r="T345" s="1" t="str">
        <f t="shared" ca="1" si="84"/>
        <v/>
      </c>
      <c r="U345" s="1" t="str">
        <f t="shared" ca="1" si="85"/>
        <v/>
      </c>
      <c r="V345" s="1" t="str">
        <f t="shared" ca="1" si="86"/>
        <v/>
      </c>
      <c r="W345" s="1" t="str">
        <f t="shared" ca="1" si="87"/>
        <v/>
      </c>
      <c r="X345" s="1" t="str">
        <f t="shared" ca="1" si="88"/>
        <v/>
      </c>
    </row>
    <row r="346" spans="1:24">
      <c r="A346" t="s">
        <v>1041</v>
      </c>
      <c r="B346" t="str">
        <f>INDEX(予約枠報告様式!$73:$73,MATCH(CSVフォーマット!C346,予約枠報告様式!$74:$74,0))</f>
        <v>G</v>
      </c>
      <c r="C346">
        <f t="shared" si="89"/>
        <v>7</v>
      </c>
      <c r="D346">
        <f t="shared" si="75"/>
        <v>54</v>
      </c>
      <c r="E346" s="2" cm="1">
        <f t="array" aca="1" ref="E346" ca="1">INDIRECT(A346&amp;B346&amp;$E$3)</f>
        <v>44776</v>
      </c>
      <c r="F346" t="str" cm="1">
        <f t="array" aca="1" ref="F346" ca="1">IF(INDIRECT(A346&amp;B346&amp;$F$3)="公",参照!$L$2,参照!$L$3)</f>
        <v>医療機関受付</v>
      </c>
      <c r="G346" s="1" t="str" cm="1">
        <f t="array" aca="1" ref="G346" ca="1">IF(E346="","",IF(ISNUMBER(INDIRECT(A346&amp;B346&amp;D346)),431001,""))</f>
        <v/>
      </c>
      <c r="H346" s="1" t="str">
        <f t="shared" ca="1" si="76"/>
        <v/>
      </c>
      <c r="I346" s="1" t="str">
        <f ca="1">IF(G346="","",予約枠報告様式!H$3)</f>
        <v/>
      </c>
      <c r="J346" s="1" t="str">
        <f t="shared" ca="1" si="77"/>
        <v/>
      </c>
      <c r="K346" s="1" t="str">
        <f t="shared" ca="1" si="78"/>
        <v/>
      </c>
      <c r="L346" s="1" t="str">
        <f t="shared" ca="1" si="79"/>
        <v/>
      </c>
      <c r="M346" s="1" t="str">
        <f t="shared" ca="1" si="80"/>
        <v/>
      </c>
      <c r="N346" s="1" t="str" cm="1">
        <f t="array" aca="1" ref="N346" ca="1">IF(G346="","",HOUR(INDIRECT(A346&amp;$N$2&amp;D346)))</f>
        <v/>
      </c>
      <c r="O346" s="1" t="str" cm="1">
        <f t="array" aca="1" ref="O346" ca="1">IF(G346="","",MINUTE(INDIRECT(A346&amp;$N$2&amp;D346)))</f>
        <v/>
      </c>
      <c r="P346" s="1" t="str">
        <f t="shared" ca="1" si="81"/>
        <v/>
      </c>
      <c r="Q346" s="1" t="str">
        <f t="shared" ca="1" si="82"/>
        <v/>
      </c>
      <c r="R346" s="1" t="str" cm="1">
        <f t="array" aca="1" ref="R346" ca="1">IF(G346="","",INDIRECT(A346&amp;B346&amp;D346))</f>
        <v/>
      </c>
      <c r="S346" s="1" t="str">
        <f t="shared" ca="1" si="83"/>
        <v/>
      </c>
      <c r="T346" s="1" t="str">
        <f t="shared" ca="1" si="84"/>
        <v/>
      </c>
      <c r="U346" s="1" t="str">
        <f t="shared" ca="1" si="85"/>
        <v/>
      </c>
      <c r="V346" s="1" t="str">
        <f t="shared" ca="1" si="86"/>
        <v/>
      </c>
      <c r="W346" s="1" t="str">
        <f t="shared" ca="1" si="87"/>
        <v/>
      </c>
      <c r="X346" s="1" t="str">
        <f t="shared" ca="1" si="88"/>
        <v/>
      </c>
    </row>
    <row r="347" spans="1:24">
      <c r="A347" t="s">
        <v>1041</v>
      </c>
      <c r="B347" t="str">
        <f>INDEX(予約枠報告様式!$73:$73,MATCH(CSVフォーマット!C347,予約枠報告様式!$74:$74,0))</f>
        <v>G</v>
      </c>
      <c r="C347">
        <f t="shared" si="89"/>
        <v>7</v>
      </c>
      <c r="D347">
        <f t="shared" si="75"/>
        <v>55</v>
      </c>
      <c r="E347" s="2" cm="1">
        <f t="array" aca="1" ref="E347" ca="1">INDIRECT(A347&amp;B347&amp;$E$3)</f>
        <v>44776</v>
      </c>
      <c r="F347" t="str" cm="1">
        <f t="array" aca="1" ref="F347" ca="1">IF(INDIRECT(A347&amp;B347&amp;$F$3)="公",参照!$L$2,参照!$L$3)</f>
        <v>医療機関受付</v>
      </c>
      <c r="G347" s="1" t="str" cm="1">
        <f t="array" aca="1" ref="G347" ca="1">IF(E347="","",IF(ISNUMBER(INDIRECT(A347&amp;B347&amp;D347)),431001,""))</f>
        <v/>
      </c>
      <c r="H347" s="1" t="str">
        <f t="shared" ca="1" si="76"/>
        <v/>
      </c>
      <c r="I347" s="1" t="str">
        <f ca="1">IF(G347="","",予約枠報告様式!H$3)</f>
        <v/>
      </c>
      <c r="J347" s="1" t="str">
        <f t="shared" ca="1" si="77"/>
        <v/>
      </c>
      <c r="K347" s="1" t="str">
        <f t="shared" ca="1" si="78"/>
        <v/>
      </c>
      <c r="L347" s="1" t="str">
        <f t="shared" ca="1" si="79"/>
        <v/>
      </c>
      <c r="M347" s="1" t="str">
        <f t="shared" ca="1" si="80"/>
        <v/>
      </c>
      <c r="N347" s="1" t="str" cm="1">
        <f t="array" aca="1" ref="N347" ca="1">IF(G347="","",HOUR(INDIRECT(A347&amp;$N$2&amp;D347)))</f>
        <v/>
      </c>
      <c r="O347" s="1" t="str" cm="1">
        <f t="array" aca="1" ref="O347" ca="1">IF(G347="","",MINUTE(INDIRECT(A347&amp;$N$2&amp;D347)))</f>
        <v/>
      </c>
      <c r="P347" s="1" t="str">
        <f t="shared" ca="1" si="81"/>
        <v/>
      </c>
      <c r="Q347" s="1" t="str">
        <f t="shared" ca="1" si="82"/>
        <v/>
      </c>
      <c r="R347" s="1" t="str" cm="1">
        <f t="array" aca="1" ref="R347" ca="1">IF(G347="","",INDIRECT(A347&amp;B347&amp;D347))</f>
        <v/>
      </c>
      <c r="S347" s="1" t="str">
        <f t="shared" ca="1" si="83"/>
        <v/>
      </c>
      <c r="T347" s="1" t="str">
        <f t="shared" ca="1" si="84"/>
        <v/>
      </c>
      <c r="U347" s="1" t="str">
        <f t="shared" ca="1" si="85"/>
        <v/>
      </c>
      <c r="V347" s="1" t="str">
        <f t="shared" ca="1" si="86"/>
        <v/>
      </c>
      <c r="W347" s="1" t="str">
        <f t="shared" ca="1" si="87"/>
        <v/>
      </c>
      <c r="X347" s="1" t="str">
        <f t="shared" ca="1" si="88"/>
        <v/>
      </c>
    </row>
    <row r="348" spans="1:24">
      <c r="A348" t="s">
        <v>1041</v>
      </c>
      <c r="B348" t="str">
        <f>INDEX(予約枠報告様式!$73:$73,MATCH(CSVフォーマット!C348,予約枠報告様式!$74:$74,0))</f>
        <v>G</v>
      </c>
      <c r="C348">
        <f t="shared" si="89"/>
        <v>7</v>
      </c>
      <c r="D348">
        <f t="shared" si="75"/>
        <v>56</v>
      </c>
      <c r="E348" s="2" cm="1">
        <f t="array" aca="1" ref="E348" ca="1">INDIRECT(A348&amp;B348&amp;$E$3)</f>
        <v>44776</v>
      </c>
      <c r="F348" t="str" cm="1">
        <f t="array" aca="1" ref="F348" ca="1">IF(INDIRECT(A348&amp;B348&amp;$F$3)="公",参照!$L$2,参照!$L$3)</f>
        <v>医療機関受付</v>
      </c>
      <c r="G348" s="1" t="str" cm="1">
        <f t="array" aca="1" ref="G348" ca="1">IF(E348="","",IF(ISNUMBER(INDIRECT(A348&amp;B348&amp;D348)),431001,""))</f>
        <v/>
      </c>
      <c r="H348" s="1" t="str">
        <f t="shared" ca="1" si="76"/>
        <v/>
      </c>
      <c r="I348" s="1" t="str">
        <f ca="1">IF(G348="","",予約枠報告様式!H$3)</f>
        <v/>
      </c>
      <c r="J348" s="1" t="str">
        <f t="shared" ca="1" si="77"/>
        <v/>
      </c>
      <c r="K348" s="1" t="str">
        <f t="shared" ca="1" si="78"/>
        <v/>
      </c>
      <c r="L348" s="1" t="str">
        <f t="shared" ca="1" si="79"/>
        <v/>
      </c>
      <c r="M348" s="1" t="str">
        <f t="shared" ca="1" si="80"/>
        <v/>
      </c>
      <c r="N348" s="1" t="str" cm="1">
        <f t="array" aca="1" ref="N348" ca="1">IF(G348="","",HOUR(INDIRECT(A348&amp;$N$2&amp;D348)))</f>
        <v/>
      </c>
      <c r="O348" s="1" t="str" cm="1">
        <f t="array" aca="1" ref="O348" ca="1">IF(G348="","",MINUTE(INDIRECT(A348&amp;$N$2&amp;D348)))</f>
        <v/>
      </c>
      <c r="P348" s="1" t="str">
        <f t="shared" ca="1" si="81"/>
        <v/>
      </c>
      <c r="Q348" s="1" t="str">
        <f t="shared" ca="1" si="82"/>
        <v/>
      </c>
      <c r="R348" s="1" t="str" cm="1">
        <f t="array" aca="1" ref="R348" ca="1">IF(G348="","",INDIRECT(A348&amp;B348&amp;D348))</f>
        <v/>
      </c>
      <c r="S348" s="1" t="str">
        <f t="shared" ca="1" si="83"/>
        <v/>
      </c>
      <c r="T348" s="1" t="str">
        <f t="shared" ca="1" si="84"/>
        <v/>
      </c>
      <c r="U348" s="1" t="str">
        <f t="shared" ca="1" si="85"/>
        <v/>
      </c>
      <c r="V348" s="1" t="str">
        <f t="shared" ca="1" si="86"/>
        <v/>
      </c>
      <c r="W348" s="1" t="str">
        <f t="shared" ca="1" si="87"/>
        <v/>
      </c>
      <c r="X348" s="1" t="str">
        <f t="shared" ca="1" si="88"/>
        <v/>
      </c>
    </row>
    <row r="349" spans="1:24">
      <c r="A349" t="s">
        <v>1041</v>
      </c>
      <c r="B349" t="str">
        <f>INDEX(予約枠報告様式!$73:$73,MATCH(CSVフォーマット!C349,予約枠報告様式!$74:$74,0))</f>
        <v>G</v>
      </c>
      <c r="C349">
        <f t="shared" si="89"/>
        <v>7</v>
      </c>
      <c r="D349">
        <f t="shared" si="75"/>
        <v>57</v>
      </c>
      <c r="E349" s="2" cm="1">
        <f t="array" aca="1" ref="E349" ca="1">INDIRECT(A349&amp;B349&amp;$E$3)</f>
        <v>44776</v>
      </c>
      <c r="F349" t="str" cm="1">
        <f t="array" aca="1" ref="F349" ca="1">IF(INDIRECT(A349&amp;B349&amp;$F$3)="公",参照!$L$2,参照!$L$3)</f>
        <v>医療機関受付</v>
      </c>
      <c r="G349" s="1" t="str" cm="1">
        <f t="array" aca="1" ref="G349" ca="1">IF(E349="","",IF(ISNUMBER(INDIRECT(A349&amp;B349&amp;D349)),431001,""))</f>
        <v/>
      </c>
      <c r="H349" s="1" t="str">
        <f t="shared" ca="1" si="76"/>
        <v/>
      </c>
      <c r="I349" s="1" t="str">
        <f ca="1">IF(G349="","",予約枠報告様式!H$3)</f>
        <v/>
      </c>
      <c r="J349" s="1" t="str">
        <f t="shared" ca="1" si="77"/>
        <v/>
      </c>
      <c r="K349" s="1" t="str">
        <f t="shared" ca="1" si="78"/>
        <v/>
      </c>
      <c r="L349" s="1" t="str">
        <f t="shared" ca="1" si="79"/>
        <v/>
      </c>
      <c r="M349" s="1" t="str">
        <f t="shared" ca="1" si="80"/>
        <v/>
      </c>
      <c r="N349" s="1" t="str" cm="1">
        <f t="array" aca="1" ref="N349" ca="1">IF(G349="","",HOUR(INDIRECT(A349&amp;$N$2&amp;D349)))</f>
        <v/>
      </c>
      <c r="O349" s="1" t="str" cm="1">
        <f t="array" aca="1" ref="O349" ca="1">IF(G349="","",MINUTE(INDIRECT(A349&amp;$N$2&amp;D349)))</f>
        <v/>
      </c>
      <c r="P349" s="1" t="str">
        <f t="shared" ca="1" si="81"/>
        <v/>
      </c>
      <c r="Q349" s="1" t="str">
        <f t="shared" ca="1" si="82"/>
        <v/>
      </c>
      <c r="R349" s="1" t="str" cm="1">
        <f t="array" aca="1" ref="R349" ca="1">IF(G349="","",INDIRECT(A349&amp;B349&amp;D349))</f>
        <v/>
      </c>
      <c r="S349" s="1" t="str">
        <f t="shared" ca="1" si="83"/>
        <v/>
      </c>
      <c r="T349" s="1" t="str">
        <f t="shared" ca="1" si="84"/>
        <v/>
      </c>
      <c r="U349" s="1" t="str">
        <f t="shared" ca="1" si="85"/>
        <v/>
      </c>
      <c r="V349" s="1" t="str">
        <f t="shared" ca="1" si="86"/>
        <v/>
      </c>
      <c r="W349" s="1" t="str">
        <f t="shared" ca="1" si="87"/>
        <v/>
      </c>
      <c r="X349" s="1" t="str">
        <f t="shared" ca="1" si="88"/>
        <v/>
      </c>
    </row>
    <row r="350" spans="1:24">
      <c r="A350" t="s">
        <v>1041</v>
      </c>
      <c r="B350" t="str">
        <f>INDEX(予約枠報告様式!$73:$73,MATCH(CSVフォーマット!C350,予約枠報告様式!$74:$74,0))</f>
        <v>G</v>
      </c>
      <c r="C350">
        <f t="shared" si="89"/>
        <v>7</v>
      </c>
      <c r="D350">
        <f t="shared" si="75"/>
        <v>58</v>
      </c>
      <c r="E350" s="2" cm="1">
        <f t="array" aca="1" ref="E350" ca="1">INDIRECT(A350&amp;B350&amp;$E$3)</f>
        <v>44776</v>
      </c>
      <c r="F350" t="str" cm="1">
        <f t="array" aca="1" ref="F350" ca="1">IF(INDIRECT(A350&amp;B350&amp;$F$3)="公",参照!$L$2,参照!$L$3)</f>
        <v>医療機関受付</v>
      </c>
      <c r="G350" s="1" t="str" cm="1">
        <f t="array" aca="1" ref="G350" ca="1">IF(E350="","",IF(ISNUMBER(INDIRECT(A350&amp;B350&amp;D350)),431001,""))</f>
        <v/>
      </c>
      <c r="H350" s="1" t="str">
        <f t="shared" ca="1" si="76"/>
        <v/>
      </c>
      <c r="I350" s="1" t="str">
        <f ca="1">IF(G350="","",予約枠報告様式!H$3)</f>
        <v/>
      </c>
      <c r="J350" s="1" t="str">
        <f t="shared" ca="1" si="77"/>
        <v/>
      </c>
      <c r="K350" s="1" t="str">
        <f t="shared" ca="1" si="78"/>
        <v/>
      </c>
      <c r="L350" s="1" t="str">
        <f t="shared" ca="1" si="79"/>
        <v/>
      </c>
      <c r="M350" s="1" t="str">
        <f t="shared" ca="1" si="80"/>
        <v/>
      </c>
      <c r="N350" s="1" t="str" cm="1">
        <f t="array" aca="1" ref="N350" ca="1">IF(G350="","",HOUR(INDIRECT(A350&amp;$N$2&amp;D350)))</f>
        <v/>
      </c>
      <c r="O350" s="1" t="str" cm="1">
        <f t="array" aca="1" ref="O350" ca="1">IF(G350="","",MINUTE(INDIRECT(A350&amp;$N$2&amp;D350)))</f>
        <v/>
      </c>
      <c r="P350" s="1" t="str">
        <f t="shared" ca="1" si="81"/>
        <v/>
      </c>
      <c r="Q350" s="1" t="str">
        <f t="shared" ca="1" si="82"/>
        <v/>
      </c>
      <c r="R350" s="1" t="str" cm="1">
        <f t="array" aca="1" ref="R350" ca="1">IF(G350="","",INDIRECT(A350&amp;B350&amp;D350))</f>
        <v/>
      </c>
      <c r="S350" s="1" t="str">
        <f t="shared" ca="1" si="83"/>
        <v/>
      </c>
      <c r="T350" s="1" t="str">
        <f t="shared" ca="1" si="84"/>
        <v/>
      </c>
      <c r="U350" s="1" t="str">
        <f t="shared" ca="1" si="85"/>
        <v/>
      </c>
      <c r="V350" s="1" t="str">
        <f t="shared" ca="1" si="86"/>
        <v/>
      </c>
      <c r="W350" s="1" t="str">
        <f t="shared" ca="1" si="87"/>
        <v/>
      </c>
      <c r="X350" s="1" t="str">
        <f t="shared" ca="1" si="88"/>
        <v/>
      </c>
    </row>
    <row r="351" spans="1:24">
      <c r="A351" t="s">
        <v>1041</v>
      </c>
      <c r="B351" t="str">
        <f>INDEX(予約枠報告様式!$73:$73,MATCH(CSVフォーマット!C351,予約枠報告様式!$74:$74,0))</f>
        <v>G</v>
      </c>
      <c r="C351">
        <f t="shared" si="89"/>
        <v>7</v>
      </c>
      <c r="D351">
        <f t="shared" si="75"/>
        <v>59</v>
      </c>
      <c r="E351" s="2" cm="1">
        <f t="array" aca="1" ref="E351" ca="1">INDIRECT(A351&amp;B351&amp;$E$3)</f>
        <v>44776</v>
      </c>
      <c r="F351" t="str" cm="1">
        <f t="array" aca="1" ref="F351" ca="1">IF(INDIRECT(A351&amp;B351&amp;$F$3)="公",参照!$L$2,参照!$L$3)</f>
        <v>医療機関受付</v>
      </c>
      <c r="G351" s="1" t="str" cm="1">
        <f t="array" aca="1" ref="G351" ca="1">IF(E351="","",IF(ISNUMBER(INDIRECT(A351&amp;B351&amp;D351)),431001,""))</f>
        <v/>
      </c>
      <c r="H351" s="1" t="str">
        <f t="shared" ca="1" si="76"/>
        <v/>
      </c>
      <c r="I351" s="1" t="str">
        <f ca="1">IF(G351="","",予約枠報告様式!H$3)</f>
        <v/>
      </c>
      <c r="J351" s="1" t="str">
        <f t="shared" ca="1" si="77"/>
        <v/>
      </c>
      <c r="K351" s="1" t="str">
        <f t="shared" ca="1" si="78"/>
        <v/>
      </c>
      <c r="L351" s="1" t="str">
        <f t="shared" ca="1" si="79"/>
        <v/>
      </c>
      <c r="M351" s="1" t="str">
        <f t="shared" ca="1" si="80"/>
        <v/>
      </c>
      <c r="N351" s="1" t="str" cm="1">
        <f t="array" aca="1" ref="N351" ca="1">IF(G351="","",HOUR(INDIRECT(A351&amp;$N$2&amp;D351)))</f>
        <v/>
      </c>
      <c r="O351" s="1" t="str" cm="1">
        <f t="array" aca="1" ref="O351" ca="1">IF(G351="","",MINUTE(INDIRECT(A351&amp;$N$2&amp;D351)))</f>
        <v/>
      </c>
      <c r="P351" s="1" t="str">
        <f t="shared" ca="1" si="81"/>
        <v/>
      </c>
      <c r="Q351" s="1" t="str">
        <f t="shared" ca="1" si="82"/>
        <v/>
      </c>
      <c r="R351" s="1" t="str" cm="1">
        <f t="array" aca="1" ref="R351" ca="1">IF(G351="","",INDIRECT(A351&amp;B351&amp;D351))</f>
        <v/>
      </c>
      <c r="S351" s="1" t="str">
        <f t="shared" ca="1" si="83"/>
        <v/>
      </c>
      <c r="T351" s="1" t="str">
        <f t="shared" ca="1" si="84"/>
        <v/>
      </c>
      <c r="U351" s="1" t="str">
        <f t="shared" ca="1" si="85"/>
        <v/>
      </c>
      <c r="V351" s="1" t="str">
        <f t="shared" ca="1" si="86"/>
        <v/>
      </c>
      <c r="W351" s="1" t="str">
        <f t="shared" ca="1" si="87"/>
        <v/>
      </c>
      <c r="X351" s="1" t="str">
        <f t="shared" ca="1" si="88"/>
        <v/>
      </c>
    </row>
    <row r="352" spans="1:24">
      <c r="A352" t="s">
        <v>1041</v>
      </c>
      <c r="B352" t="str">
        <f>INDEX(予約枠報告様式!$73:$73,MATCH(CSVフォーマット!C352,予約枠報告様式!$74:$74,0))</f>
        <v>G</v>
      </c>
      <c r="C352">
        <f t="shared" si="89"/>
        <v>7</v>
      </c>
      <c r="D352">
        <f t="shared" si="75"/>
        <v>60</v>
      </c>
      <c r="E352" s="2" cm="1">
        <f t="array" aca="1" ref="E352" ca="1">INDIRECT(A352&amp;B352&amp;$E$3)</f>
        <v>44776</v>
      </c>
      <c r="F352" t="str" cm="1">
        <f t="array" aca="1" ref="F352" ca="1">IF(INDIRECT(A352&amp;B352&amp;$F$3)="公",参照!$L$2,参照!$L$3)</f>
        <v>医療機関受付</v>
      </c>
      <c r="G352" s="1" t="str" cm="1">
        <f t="array" aca="1" ref="G352" ca="1">IF(E352="","",IF(ISNUMBER(INDIRECT(A352&amp;B352&amp;D352)),431001,""))</f>
        <v/>
      </c>
      <c r="H352" s="1" t="str">
        <f t="shared" ca="1" si="76"/>
        <v/>
      </c>
      <c r="I352" s="1" t="str">
        <f ca="1">IF(G352="","",予約枠報告様式!H$3)</f>
        <v/>
      </c>
      <c r="J352" s="1" t="str">
        <f t="shared" ca="1" si="77"/>
        <v/>
      </c>
      <c r="K352" s="1" t="str">
        <f t="shared" ca="1" si="78"/>
        <v/>
      </c>
      <c r="L352" s="1" t="str">
        <f t="shared" ca="1" si="79"/>
        <v/>
      </c>
      <c r="M352" s="1" t="str">
        <f t="shared" ca="1" si="80"/>
        <v/>
      </c>
      <c r="N352" s="1" t="str" cm="1">
        <f t="array" aca="1" ref="N352" ca="1">IF(G352="","",HOUR(INDIRECT(A352&amp;$N$2&amp;D352)))</f>
        <v/>
      </c>
      <c r="O352" s="1" t="str" cm="1">
        <f t="array" aca="1" ref="O352" ca="1">IF(G352="","",MINUTE(INDIRECT(A352&amp;$N$2&amp;D352)))</f>
        <v/>
      </c>
      <c r="P352" s="1" t="str">
        <f t="shared" ca="1" si="81"/>
        <v/>
      </c>
      <c r="Q352" s="1" t="str">
        <f t="shared" ca="1" si="82"/>
        <v/>
      </c>
      <c r="R352" s="1" t="str" cm="1">
        <f t="array" aca="1" ref="R352" ca="1">IF(G352="","",INDIRECT(A352&amp;B352&amp;D352))</f>
        <v/>
      </c>
      <c r="S352" s="1" t="str">
        <f t="shared" ca="1" si="83"/>
        <v/>
      </c>
      <c r="T352" s="1" t="str">
        <f t="shared" ca="1" si="84"/>
        <v/>
      </c>
      <c r="U352" s="1" t="str">
        <f t="shared" ca="1" si="85"/>
        <v/>
      </c>
      <c r="V352" s="1" t="str">
        <f t="shared" ca="1" si="86"/>
        <v/>
      </c>
      <c r="W352" s="1" t="str">
        <f t="shared" ca="1" si="87"/>
        <v/>
      </c>
      <c r="X352" s="1" t="str">
        <f t="shared" ca="1" si="88"/>
        <v/>
      </c>
    </row>
    <row r="353" spans="1:24">
      <c r="A353" t="s">
        <v>1041</v>
      </c>
      <c r="B353" t="str">
        <f>INDEX(予約枠報告様式!$73:$73,MATCH(CSVフォーマット!C353,予約枠報告様式!$74:$74,0))</f>
        <v>G</v>
      </c>
      <c r="C353">
        <f t="shared" si="89"/>
        <v>7</v>
      </c>
      <c r="D353">
        <f t="shared" si="75"/>
        <v>61</v>
      </c>
      <c r="E353" s="2" cm="1">
        <f t="array" aca="1" ref="E353" ca="1">INDIRECT(A353&amp;B353&amp;$E$3)</f>
        <v>44776</v>
      </c>
      <c r="F353" t="str" cm="1">
        <f t="array" aca="1" ref="F353" ca="1">IF(INDIRECT(A353&amp;B353&amp;$F$3)="公",参照!$L$2,参照!$L$3)</f>
        <v>医療機関受付</v>
      </c>
      <c r="G353" s="1" t="str" cm="1">
        <f t="array" aca="1" ref="G353" ca="1">IF(E353="","",IF(ISNUMBER(INDIRECT(A353&amp;B353&amp;D353)),431001,""))</f>
        <v/>
      </c>
      <c r="H353" s="1" t="str">
        <f t="shared" ca="1" si="76"/>
        <v/>
      </c>
      <c r="I353" s="1" t="str">
        <f ca="1">IF(G353="","",予約枠報告様式!H$3)</f>
        <v/>
      </c>
      <c r="J353" s="1" t="str">
        <f t="shared" ca="1" si="77"/>
        <v/>
      </c>
      <c r="K353" s="1" t="str">
        <f t="shared" ca="1" si="78"/>
        <v/>
      </c>
      <c r="L353" s="1" t="str">
        <f t="shared" ca="1" si="79"/>
        <v/>
      </c>
      <c r="M353" s="1" t="str">
        <f t="shared" ca="1" si="80"/>
        <v/>
      </c>
      <c r="N353" s="1" t="str" cm="1">
        <f t="array" aca="1" ref="N353" ca="1">IF(G353="","",HOUR(INDIRECT(A353&amp;$N$2&amp;D353)))</f>
        <v/>
      </c>
      <c r="O353" s="1" t="str" cm="1">
        <f t="array" aca="1" ref="O353" ca="1">IF(G353="","",MINUTE(INDIRECT(A353&amp;$N$2&amp;D353)))</f>
        <v/>
      </c>
      <c r="P353" s="1" t="str">
        <f t="shared" ca="1" si="81"/>
        <v/>
      </c>
      <c r="Q353" s="1" t="str">
        <f t="shared" ca="1" si="82"/>
        <v/>
      </c>
      <c r="R353" s="1" t="str" cm="1">
        <f t="array" aca="1" ref="R353" ca="1">IF(G353="","",INDIRECT(A353&amp;B353&amp;D353))</f>
        <v/>
      </c>
      <c r="S353" s="1" t="str">
        <f t="shared" ca="1" si="83"/>
        <v/>
      </c>
      <c r="T353" s="1" t="str">
        <f t="shared" ca="1" si="84"/>
        <v/>
      </c>
      <c r="U353" s="1" t="str">
        <f t="shared" ca="1" si="85"/>
        <v/>
      </c>
      <c r="V353" s="1" t="str">
        <f t="shared" ca="1" si="86"/>
        <v/>
      </c>
      <c r="W353" s="1" t="str">
        <f t="shared" ca="1" si="87"/>
        <v/>
      </c>
      <c r="X353" s="1" t="str">
        <f t="shared" ca="1" si="88"/>
        <v/>
      </c>
    </row>
    <row r="354" spans="1:24">
      <c r="A354" t="s">
        <v>1041</v>
      </c>
      <c r="B354" t="str">
        <f>INDEX(予約枠報告様式!$73:$73,MATCH(CSVフォーマット!C354,予約枠報告様式!$74:$74,0))</f>
        <v>G</v>
      </c>
      <c r="C354">
        <f t="shared" si="89"/>
        <v>7</v>
      </c>
      <c r="D354">
        <f t="shared" si="75"/>
        <v>62</v>
      </c>
      <c r="E354" s="2" cm="1">
        <f t="array" aca="1" ref="E354" ca="1">INDIRECT(A354&amp;B354&amp;$E$3)</f>
        <v>44776</v>
      </c>
      <c r="F354" t="str" cm="1">
        <f t="array" aca="1" ref="F354" ca="1">IF(INDIRECT(A354&amp;B354&amp;$F$3)="公",参照!$L$2,参照!$L$3)</f>
        <v>医療機関受付</v>
      </c>
      <c r="G354" s="1" t="str" cm="1">
        <f t="array" aca="1" ref="G354" ca="1">IF(E354="","",IF(ISNUMBER(INDIRECT(A354&amp;B354&amp;D354)),431001,""))</f>
        <v/>
      </c>
      <c r="H354" s="1" t="str">
        <f t="shared" ca="1" si="76"/>
        <v/>
      </c>
      <c r="I354" s="1" t="str">
        <f ca="1">IF(G354="","",予約枠報告様式!H$3)</f>
        <v/>
      </c>
      <c r="J354" s="1" t="str">
        <f t="shared" ca="1" si="77"/>
        <v/>
      </c>
      <c r="K354" s="1" t="str">
        <f t="shared" ca="1" si="78"/>
        <v/>
      </c>
      <c r="L354" s="1" t="str">
        <f t="shared" ca="1" si="79"/>
        <v/>
      </c>
      <c r="M354" s="1" t="str">
        <f t="shared" ca="1" si="80"/>
        <v/>
      </c>
      <c r="N354" s="1" t="str" cm="1">
        <f t="array" aca="1" ref="N354" ca="1">IF(G354="","",HOUR(INDIRECT(A354&amp;$N$2&amp;D354)))</f>
        <v/>
      </c>
      <c r="O354" s="1" t="str" cm="1">
        <f t="array" aca="1" ref="O354" ca="1">IF(G354="","",MINUTE(INDIRECT(A354&amp;$N$2&amp;D354)))</f>
        <v/>
      </c>
      <c r="P354" s="1" t="str">
        <f t="shared" ca="1" si="81"/>
        <v/>
      </c>
      <c r="Q354" s="1" t="str">
        <f t="shared" ca="1" si="82"/>
        <v/>
      </c>
      <c r="R354" s="1" t="str" cm="1">
        <f t="array" aca="1" ref="R354" ca="1">IF(G354="","",INDIRECT(A354&amp;B354&amp;D354))</f>
        <v/>
      </c>
      <c r="S354" s="1" t="str">
        <f t="shared" ca="1" si="83"/>
        <v/>
      </c>
      <c r="T354" s="1" t="str">
        <f t="shared" ca="1" si="84"/>
        <v/>
      </c>
      <c r="U354" s="1" t="str">
        <f t="shared" ca="1" si="85"/>
        <v/>
      </c>
      <c r="V354" s="1" t="str">
        <f t="shared" ca="1" si="86"/>
        <v/>
      </c>
      <c r="W354" s="1" t="str">
        <f t="shared" ca="1" si="87"/>
        <v/>
      </c>
      <c r="X354" s="1" t="str">
        <f t="shared" ca="1" si="88"/>
        <v/>
      </c>
    </row>
    <row r="355" spans="1:24">
      <c r="A355" t="s">
        <v>1041</v>
      </c>
      <c r="B355" t="str">
        <f>INDEX(予約枠報告様式!$73:$73,MATCH(CSVフォーマット!C355,予約枠報告様式!$74:$74,0))</f>
        <v>G</v>
      </c>
      <c r="C355">
        <f t="shared" si="89"/>
        <v>7</v>
      </c>
      <c r="D355">
        <f t="shared" si="75"/>
        <v>63</v>
      </c>
      <c r="E355" s="2" cm="1">
        <f t="array" aca="1" ref="E355" ca="1">INDIRECT(A355&amp;B355&amp;$E$3)</f>
        <v>44776</v>
      </c>
      <c r="F355" t="str" cm="1">
        <f t="array" aca="1" ref="F355" ca="1">IF(INDIRECT(A355&amp;B355&amp;$F$3)="公",参照!$L$2,参照!$L$3)</f>
        <v>医療機関受付</v>
      </c>
      <c r="G355" s="1" t="str" cm="1">
        <f t="array" aca="1" ref="G355" ca="1">IF(E355="","",IF(ISNUMBER(INDIRECT(A355&amp;B355&amp;D355)),431001,""))</f>
        <v/>
      </c>
      <c r="H355" s="1" t="str">
        <f t="shared" ca="1" si="76"/>
        <v/>
      </c>
      <c r="I355" s="1" t="str">
        <f ca="1">IF(G355="","",予約枠報告様式!H$3)</f>
        <v/>
      </c>
      <c r="J355" s="1" t="str">
        <f t="shared" ca="1" si="77"/>
        <v/>
      </c>
      <c r="K355" s="1" t="str">
        <f t="shared" ca="1" si="78"/>
        <v/>
      </c>
      <c r="L355" s="1" t="str">
        <f t="shared" ca="1" si="79"/>
        <v/>
      </c>
      <c r="M355" s="1" t="str">
        <f t="shared" ca="1" si="80"/>
        <v/>
      </c>
      <c r="N355" s="1" t="str" cm="1">
        <f t="array" aca="1" ref="N355" ca="1">IF(G355="","",HOUR(INDIRECT(A355&amp;$N$2&amp;D355)))</f>
        <v/>
      </c>
      <c r="O355" s="1" t="str" cm="1">
        <f t="array" aca="1" ref="O355" ca="1">IF(G355="","",MINUTE(INDIRECT(A355&amp;$N$2&amp;D355)))</f>
        <v/>
      </c>
      <c r="P355" s="1" t="str">
        <f t="shared" ca="1" si="81"/>
        <v/>
      </c>
      <c r="Q355" s="1" t="str">
        <f t="shared" ca="1" si="82"/>
        <v/>
      </c>
      <c r="R355" s="1" t="str" cm="1">
        <f t="array" aca="1" ref="R355" ca="1">IF(G355="","",INDIRECT(A355&amp;B355&amp;D355))</f>
        <v/>
      </c>
      <c r="S355" s="1" t="str">
        <f t="shared" ca="1" si="83"/>
        <v/>
      </c>
      <c r="T355" s="1" t="str">
        <f t="shared" ca="1" si="84"/>
        <v/>
      </c>
      <c r="U355" s="1" t="str">
        <f t="shared" ca="1" si="85"/>
        <v/>
      </c>
      <c r="V355" s="1" t="str">
        <f t="shared" ca="1" si="86"/>
        <v/>
      </c>
      <c r="W355" s="1" t="str">
        <f t="shared" ca="1" si="87"/>
        <v/>
      </c>
      <c r="X355" s="1" t="str">
        <f t="shared" ca="1" si="88"/>
        <v/>
      </c>
    </row>
    <row r="356" spans="1:24">
      <c r="A356" t="s">
        <v>1041</v>
      </c>
      <c r="B356" t="str">
        <f>INDEX(予約枠報告様式!$73:$73,MATCH(CSVフォーマット!C356,予約枠報告様式!$74:$74,0))</f>
        <v>G</v>
      </c>
      <c r="C356">
        <f t="shared" si="89"/>
        <v>7</v>
      </c>
      <c r="D356">
        <f t="shared" si="75"/>
        <v>64</v>
      </c>
      <c r="E356" s="2" cm="1">
        <f t="array" aca="1" ref="E356" ca="1">INDIRECT(A356&amp;B356&amp;$E$3)</f>
        <v>44776</v>
      </c>
      <c r="F356" t="str" cm="1">
        <f t="array" aca="1" ref="F356" ca="1">IF(INDIRECT(A356&amp;B356&amp;$F$3)="公",参照!$L$2,参照!$L$3)</f>
        <v>医療機関受付</v>
      </c>
      <c r="G356" s="1" t="str" cm="1">
        <f t="array" aca="1" ref="G356" ca="1">IF(E356="","",IF(ISNUMBER(INDIRECT(A356&amp;B356&amp;D356)),431001,""))</f>
        <v/>
      </c>
      <c r="H356" s="1" t="str">
        <f t="shared" ca="1" si="76"/>
        <v/>
      </c>
      <c r="I356" s="1" t="str">
        <f ca="1">IF(G356="","",予約枠報告様式!H$3)</f>
        <v/>
      </c>
      <c r="J356" s="1" t="str">
        <f t="shared" ca="1" si="77"/>
        <v/>
      </c>
      <c r="K356" s="1" t="str">
        <f t="shared" ca="1" si="78"/>
        <v/>
      </c>
      <c r="L356" s="1" t="str">
        <f t="shared" ca="1" si="79"/>
        <v/>
      </c>
      <c r="M356" s="1" t="str">
        <f t="shared" ca="1" si="80"/>
        <v/>
      </c>
      <c r="N356" s="1" t="str" cm="1">
        <f t="array" aca="1" ref="N356" ca="1">IF(G356="","",HOUR(INDIRECT(A356&amp;$N$2&amp;D356)))</f>
        <v/>
      </c>
      <c r="O356" s="1" t="str" cm="1">
        <f t="array" aca="1" ref="O356" ca="1">IF(G356="","",MINUTE(INDIRECT(A356&amp;$N$2&amp;D356)))</f>
        <v/>
      </c>
      <c r="P356" s="1" t="str">
        <f t="shared" ca="1" si="81"/>
        <v/>
      </c>
      <c r="Q356" s="1" t="str">
        <f t="shared" ca="1" si="82"/>
        <v/>
      </c>
      <c r="R356" s="1" t="str" cm="1">
        <f t="array" aca="1" ref="R356" ca="1">IF(G356="","",INDIRECT(A356&amp;B356&amp;D356))</f>
        <v/>
      </c>
      <c r="S356" s="1" t="str">
        <f t="shared" ca="1" si="83"/>
        <v/>
      </c>
      <c r="T356" s="1" t="str">
        <f t="shared" ca="1" si="84"/>
        <v/>
      </c>
      <c r="U356" s="1" t="str">
        <f t="shared" ca="1" si="85"/>
        <v/>
      </c>
      <c r="V356" s="1" t="str">
        <f t="shared" ca="1" si="86"/>
        <v/>
      </c>
      <c r="W356" s="1" t="str">
        <f t="shared" ca="1" si="87"/>
        <v/>
      </c>
      <c r="X356" s="1" t="str">
        <f t="shared" ca="1" si="88"/>
        <v/>
      </c>
    </row>
    <row r="357" spans="1:24">
      <c r="A357" t="s">
        <v>1041</v>
      </c>
      <c r="B357" t="str">
        <f>INDEX(予約枠報告様式!$73:$73,MATCH(CSVフォーマット!C357,予約枠報告様式!$74:$74,0))</f>
        <v>G</v>
      </c>
      <c r="C357">
        <f t="shared" si="89"/>
        <v>7</v>
      </c>
      <c r="D357">
        <f t="shared" si="75"/>
        <v>65</v>
      </c>
      <c r="E357" s="2" cm="1">
        <f t="array" aca="1" ref="E357" ca="1">INDIRECT(A357&amp;B357&amp;$E$3)</f>
        <v>44776</v>
      </c>
      <c r="F357" t="str" cm="1">
        <f t="array" aca="1" ref="F357" ca="1">IF(INDIRECT(A357&amp;B357&amp;$F$3)="公",参照!$L$2,参照!$L$3)</f>
        <v>医療機関受付</v>
      </c>
      <c r="G357" s="1" t="str" cm="1">
        <f t="array" aca="1" ref="G357" ca="1">IF(E357="","",IF(ISNUMBER(INDIRECT(A357&amp;B357&amp;D357)),431001,""))</f>
        <v/>
      </c>
      <c r="H357" s="1" t="str">
        <f t="shared" ca="1" si="76"/>
        <v/>
      </c>
      <c r="I357" s="1" t="str">
        <f ca="1">IF(G357="","",予約枠報告様式!H$3)</f>
        <v/>
      </c>
      <c r="J357" s="1" t="str">
        <f t="shared" ca="1" si="77"/>
        <v/>
      </c>
      <c r="K357" s="1" t="str">
        <f t="shared" ca="1" si="78"/>
        <v/>
      </c>
      <c r="L357" s="1" t="str">
        <f t="shared" ca="1" si="79"/>
        <v/>
      </c>
      <c r="M357" s="1" t="str">
        <f t="shared" ca="1" si="80"/>
        <v/>
      </c>
      <c r="N357" s="1" t="str" cm="1">
        <f t="array" aca="1" ref="N357" ca="1">IF(G357="","",HOUR(INDIRECT(A357&amp;$N$2&amp;D357)))</f>
        <v/>
      </c>
      <c r="O357" s="1" t="str" cm="1">
        <f t="array" aca="1" ref="O357" ca="1">IF(G357="","",MINUTE(INDIRECT(A357&amp;$N$2&amp;D357)))</f>
        <v/>
      </c>
      <c r="P357" s="1" t="str">
        <f t="shared" ca="1" si="81"/>
        <v/>
      </c>
      <c r="Q357" s="1" t="str">
        <f t="shared" ca="1" si="82"/>
        <v/>
      </c>
      <c r="R357" s="1" t="str" cm="1">
        <f t="array" aca="1" ref="R357" ca="1">IF(G357="","",INDIRECT(A357&amp;B357&amp;D357))</f>
        <v/>
      </c>
      <c r="S357" s="1" t="str">
        <f t="shared" ca="1" si="83"/>
        <v/>
      </c>
      <c r="T357" s="1" t="str">
        <f t="shared" ca="1" si="84"/>
        <v/>
      </c>
      <c r="U357" s="1" t="str">
        <f t="shared" ca="1" si="85"/>
        <v/>
      </c>
      <c r="V357" s="1" t="str">
        <f t="shared" ca="1" si="86"/>
        <v/>
      </c>
      <c r="W357" s="1" t="str">
        <f t="shared" ca="1" si="87"/>
        <v/>
      </c>
      <c r="X357" s="1" t="str">
        <f t="shared" ca="1" si="88"/>
        <v/>
      </c>
    </row>
    <row r="358" spans="1:24">
      <c r="A358" t="s">
        <v>1041</v>
      </c>
      <c r="B358" t="str">
        <f>INDEX(予約枠報告様式!$73:$73,MATCH(CSVフォーマット!C358,予約枠報告様式!$74:$74,0))</f>
        <v>G</v>
      </c>
      <c r="C358">
        <f t="shared" si="89"/>
        <v>7</v>
      </c>
      <c r="D358">
        <f t="shared" si="75"/>
        <v>66</v>
      </c>
      <c r="E358" s="2" cm="1">
        <f t="array" aca="1" ref="E358" ca="1">INDIRECT(A358&amp;B358&amp;$E$3)</f>
        <v>44776</v>
      </c>
      <c r="F358" t="str" cm="1">
        <f t="array" aca="1" ref="F358" ca="1">IF(INDIRECT(A358&amp;B358&amp;$F$3)="公",参照!$L$2,参照!$L$3)</f>
        <v>医療機関受付</v>
      </c>
      <c r="G358" s="1" t="str" cm="1">
        <f t="array" aca="1" ref="G358" ca="1">IF(E358="","",IF(ISNUMBER(INDIRECT(A358&amp;B358&amp;D358)),431001,""))</f>
        <v/>
      </c>
      <c r="H358" s="1" t="str">
        <f t="shared" ca="1" si="76"/>
        <v/>
      </c>
      <c r="I358" s="1" t="str">
        <f ca="1">IF(G358="","",予約枠報告様式!H$3)</f>
        <v/>
      </c>
      <c r="J358" s="1" t="str">
        <f t="shared" ca="1" si="77"/>
        <v/>
      </c>
      <c r="K358" s="1" t="str">
        <f t="shared" ca="1" si="78"/>
        <v/>
      </c>
      <c r="L358" s="1" t="str">
        <f t="shared" ca="1" si="79"/>
        <v/>
      </c>
      <c r="M358" s="1" t="str">
        <f t="shared" ca="1" si="80"/>
        <v/>
      </c>
      <c r="N358" s="1" t="str" cm="1">
        <f t="array" aca="1" ref="N358" ca="1">IF(G358="","",HOUR(INDIRECT(A358&amp;$N$2&amp;D358)))</f>
        <v/>
      </c>
      <c r="O358" s="1" t="str" cm="1">
        <f t="array" aca="1" ref="O358" ca="1">IF(G358="","",MINUTE(INDIRECT(A358&amp;$N$2&amp;D358)))</f>
        <v/>
      </c>
      <c r="P358" s="1" t="str">
        <f t="shared" ca="1" si="81"/>
        <v/>
      </c>
      <c r="Q358" s="1" t="str">
        <f t="shared" ca="1" si="82"/>
        <v/>
      </c>
      <c r="R358" s="1" t="str" cm="1">
        <f t="array" aca="1" ref="R358" ca="1">IF(G358="","",INDIRECT(A358&amp;B358&amp;D358))</f>
        <v/>
      </c>
      <c r="S358" s="1" t="str">
        <f t="shared" ca="1" si="83"/>
        <v/>
      </c>
      <c r="T358" s="1" t="str">
        <f t="shared" ca="1" si="84"/>
        <v/>
      </c>
      <c r="U358" s="1" t="str">
        <f t="shared" ca="1" si="85"/>
        <v/>
      </c>
      <c r="V358" s="1" t="str">
        <f t="shared" ca="1" si="86"/>
        <v/>
      </c>
      <c r="W358" s="1" t="str">
        <f t="shared" ca="1" si="87"/>
        <v/>
      </c>
      <c r="X358" s="1" t="str">
        <f t="shared" ca="1" si="88"/>
        <v/>
      </c>
    </row>
    <row r="359" spans="1:24">
      <c r="A359" t="s">
        <v>1041</v>
      </c>
      <c r="B359" t="str">
        <f>INDEX(予約枠報告様式!$73:$73,MATCH(CSVフォーマット!C359,予約枠報告様式!$74:$74,0))</f>
        <v>G</v>
      </c>
      <c r="C359">
        <f t="shared" si="89"/>
        <v>7</v>
      </c>
      <c r="D359">
        <f t="shared" si="75"/>
        <v>67</v>
      </c>
      <c r="E359" s="2" cm="1">
        <f t="array" aca="1" ref="E359" ca="1">INDIRECT(A359&amp;B359&amp;$E$3)</f>
        <v>44776</v>
      </c>
      <c r="F359" t="str" cm="1">
        <f t="array" aca="1" ref="F359" ca="1">IF(INDIRECT(A359&amp;B359&amp;$F$3)="公",参照!$L$2,参照!$L$3)</f>
        <v>医療機関受付</v>
      </c>
      <c r="G359" s="1" t="str" cm="1">
        <f t="array" aca="1" ref="G359" ca="1">IF(E359="","",IF(ISNUMBER(INDIRECT(A359&amp;B359&amp;D359)),431001,""))</f>
        <v/>
      </c>
      <c r="H359" s="1" t="str">
        <f t="shared" ca="1" si="76"/>
        <v/>
      </c>
      <c r="I359" s="1" t="str">
        <f ca="1">IF(G359="","",予約枠報告様式!H$3)</f>
        <v/>
      </c>
      <c r="J359" s="1" t="str">
        <f t="shared" ca="1" si="77"/>
        <v/>
      </c>
      <c r="K359" s="1" t="str">
        <f t="shared" ca="1" si="78"/>
        <v/>
      </c>
      <c r="L359" s="1" t="str">
        <f t="shared" ca="1" si="79"/>
        <v/>
      </c>
      <c r="M359" s="1" t="str">
        <f t="shared" ca="1" si="80"/>
        <v/>
      </c>
      <c r="N359" s="1" t="str" cm="1">
        <f t="array" aca="1" ref="N359" ca="1">IF(G359="","",HOUR(INDIRECT(A359&amp;$N$2&amp;D359)))</f>
        <v/>
      </c>
      <c r="O359" s="1" t="str" cm="1">
        <f t="array" aca="1" ref="O359" ca="1">IF(G359="","",MINUTE(INDIRECT(A359&amp;$N$2&amp;D359)))</f>
        <v/>
      </c>
      <c r="P359" s="1" t="str">
        <f t="shared" ca="1" si="81"/>
        <v/>
      </c>
      <c r="Q359" s="1" t="str">
        <f t="shared" ca="1" si="82"/>
        <v/>
      </c>
      <c r="R359" s="1" t="str" cm="1">
        <f t="array" aca="1" ref="R359" ca="1">IF(G359="","",INDIRECT(A359&amp;B359&amp;D359))</f>
        <v/>
      </c>
      <c r="S359" s="1" t="str">
        <f t="shared" ca="1" si="83"/>
        <v/>
      </c>
      <c r="T359" s="1" t="str">
        <f t="shared" ca="1" si="84"/>
        <v/>
      </c>
      <c r="U359" s="1" t="str">
        <f t="shared" ca="1" si="85"/>
        <v/>
      </c>
      <c r="V359" s="1" t="str">
        <f t="shared" ca="1" si="86"/>
        <v/>
      </c>
      <c r="W359" s="1" t="str">
        <f t="shared" ca="1" si="87"/>
        <v/>
      </c>
      <c r="X359" s="1" t="str">
        <f t="shared" ca="1" si="88"/>
        <v/>
      </c>
    </row>
    <row r="360" spans="1:24">
      <c r="A360" t="s">
        <v>1041</v>
      </c>
      <c r="B360" t="str">
        <f>INDEX(予約枠報告様式!$73:$73,MATCH(CSVフォーマット!C360,予約枠報告様式!$74:$74,0))</f>
        <v>G</v>
      </c>
      <c r="C360">
        <f t="shared" si="89"/>
        <v>7</v>
      </c>
      <c r="D360">
        <f t="shared" si="75"/>
        <v>68</v>
      </c>
      <c r="E360" s="2" cm="1">
        <f t="array" aca="1" ref="E360" ca="1">INDIRECT(A360&amp;B360&amp;$E$3)</f>
        <v>44776</v>
      </c>
      <c r="F360" t="str" cm="1">
        <f t="array" aca="1" ref="F360" ca="1">IF(INDIRECT(A360&amp;B360&amp;$F$3)="公",参照!$L$2,参照!$L$3)</f>
        <v>医療機関受付</v>
      </c>
      <c r="G360" s="1" t="str" cm="1">
        <f t="array" aca="1" ref="G360" ca="1">IF(E360="","",IF(ISNUMBER(INDIRECT(A360&amp;B360&amp;D360)),431001,""))</f>
        <v/>
      </c>
      <c r="H360" s="1" t="str">
        <f t="shared" ca="1" si="76"/>
        <v/>
      </c>
      <c r="I360" s="1" t="str">
        <f ca="1">IF(G360="","",予約枠報告様式!H$3)</f>
        <v/>
      </c>
      <c r="J360" s="1" t="str">
        <f t="shared" ca="1" si="77"/>
        <v/>
      </c>
      <c r="K360" s="1" t="str">
        <f t="shared" ca="1" si="78"/>
        <v/>
      </c>
      <c r="L360" s="1" t="str">
        <f t="shared" ca="1" si="79"/>
        <v/>
      </c>
      <c r="M360" s="1" t="str">
        <f t="shared" ca="1" si="80"/>
        <v/>
      </c>
      <c r="N360" s="1" t="str" cm="1">
        <f t="array" aca="1" ref="N360" ca="1">IF(G360="","",HOUR(INDIRECT(A360&amp;$N$2&amp;D360)))</f>
        <v/>
      </c>
      <c r="O360" s="1" t="str" cm="1">
        <f t="array" aca="1" ref="O360" ca="1">IF(G360="","",MINUTE(INDIRECT(A360&amp;$N$2&amp;D360)))</f>
        <v/>
      </c>
      <c r="P360" s="1" t="str">
        <f t="shared" ca="1" si="81"/>
        <v/>
      </c>
      <c r="Q360" s="1" t="str">
        <f t="shared" ca="1" si="82"/>
        <v/>
      </c>
      <c r="R360" s="1" t="str" cm="1">
        <f t="array" aca="1" ref="R360" ca="1">IF(G360="","",INDIRECT(A360&amp;B360&amp;D360))</f>
        <v/>
      </c>
      <c r="S360" s="1" t="str">
        <f t="shared" ca="1" si="83"/>
        <v/>
      </c>
      <c r="T360" s="1" t="str">
        <f t="shared" ca="1" si="84"/>
        <v/>
      </c>
      <c r="U360" s="1" t="str">
        <f t="shared" ca="1" si="85"/>
        <v/>
      </c>
      <c r="V360" s="1" t="str">
        <f t="shared" ca="1" si="86"/>
        <v/>
      </c>
      <c r="W360" s="1" t="str">
        <f t="shared" ca="1" si="87"/>
        <v/>
      </c>
      <c r="X360" s="1" t="str">
        <f t="shared" ca="1" si="88"/>
        <v/>
      </c>
    </row>
    <row r="361" spans="1:24">
      <c r="A361" t="s">
        <v>1041</v>
      </c>
      <c r="B361" t="str">
        <f>INDEX(予約枠報告様式!$73:$73,MATCH(CSVフォーマット!C361,予約枠報告様式!$74:$74,0))</f>
        <v>G</v>
      </c>
      <c r="C361">
        <f t="shared" si="89"/>
        <v>7</v>
      </c>
      <c r="D361">
        <f t="shared" si="75"/>
        <v>69</v>
      </c>
      <c r="E361" s="2" cm="1">
        <f t="array" aca="1" ref="E361" ca="1">INDIRECT(A361&amp;B361&amp;$E$3)</f>
        <v>44776</v>
      </c>
      <c r="F361" t="str" cm="1">
        <f t="array" aca="1" ref="F361" ca="1">IF(INDIRECT(A361&amp;B361&amp;$F$3)="公",参照!$L$2,参照!$L$3)</f>
        <v>医療機関受付</v>
      </c>
      <c r="G361" s="1" t="str" cm="1">
        <f t="array" aca="1" ref="G361" ca="1">IF(E361="","",IF(ISNUMBER(INDIRECT(A361&amp;B361&amp;D361)),431001,""))</f>
        <v/>
      </c>
      <c r="H361" s="1" t="str">
        <f t="shared" ca="1" si="76"/>
        <v/>
      </c>
      <c r="I361" s="1" t="str">
        <f ca="1">IF(G361="","",予約枠報告様式!H$3)</f>
        <v/>
      </c>
      <c r="J361" s="1" t="str">
        <f t="shared" ca="1" si="77"/>
        <v/>
      </c>
      <c r="K361" s="1" t="str">
        <f t="shared" ca="1" si="78"/>
        <v/>
      </c>
      <c r="L361" s="1" t="str">
        <f t="shared" ca="1" si="79"/>
        <v/>
      </c>
      <c r="M361" s="1" t="str">
        <f t="shared" ca="1" si="80"/>
        <v/>
      </c>
      <c r="N361" s="1" t="str" cm="1">
        <f t="array" aca="1" ref="N361" ca="1">IF(G361="","",HOUR(INDIRECT(A361&amp;$N$2&amp;D361)))</f>
        <v/>
      </c>
      <c r="O361" s="1" t="str" cm="1">
        <f t="array" aca="1" ref="O361" ca="1">IF(G361="","",MINUTE(INDIRECT(A361&amp;$N$2&amp;D361)))</f>
        <v/>
      </c>
      <c r="P361" s="1" t="str">
        <f t="shared" ca="1" si="81"/>
        <v/>
      </c>
      <c r="Q361" s="1" t="str">
        <f t="shared" ca="1" si="82"/>
        <v/>
      </c>
      <c r="R361" s="1" t="str" cm="1">
        <f t="array" aca="1" ref="R361" ca="1">IF(G361="","",INDIRECT(A361&amp;B361&amp;D361))</f>
        <v/>
      </c>
      <c r="S361" s="1" t="str">
        <f t="shared" ca="1" si="83"/>
        <v/>
      </c>
      <c r="T361" s="1" t="str">
        <f t="shared" ca="1" si="84"/>
        <v/>
      </c>
      <c r="U361" s="1" t="str">
        <f t="shared" ca="1" si="85"/>
        <v/>
      </c>
      <c r="V361" s="1" t="str">
        <f t="shared" ca="1" si="86"/>
        <v/>
      </c>
      <c r="W361" s="1" t="str">
        <f t="shared" ca="1" si="87"/>
        <v/>
      </c>
      <c r="X361" s="1" t="str">
        <f t="shared" ca="1" si="88"/>
        <v/>
      </c>
    </row>
    <row r="362" spans="1:24">
      <c r="A362" t="s">
        <v>1041</v>
      </c>
      <c r="B362" t="str">
        <f>INDEX(予約枠報告様式!$73:$73,MATCH(CSVフォーマット!C362,予約枠報告様式!$74:$74,0))</f>
        <v>G</v>
      </c>
      <c r="C362">
        <f t="shared" si="89"/>
        <v>7</v>
      </c>
      <c r="D362">
        <f t="shared" si="75"/>
        <v>70</v>
      </c>
      <c r="E362" s="2" cm="1">
        <f t="array" aca="1" ref="E362" ca="1">INDIRECT(A362&amp;B362&amp;$E$3)</f>
        <v>44776</v>
      </c>
      <c r="F362" t="str" cm="1">
        <f t="array" aca="1" ref="F362" ca="1">IF(INDIRECT(A362&amp;B362&amp;$F$3)="公",参照!$L$2,参照!$L$3)</f>
        <v>医療機関受付</v>
      </c>
      <c r="G362" s="1" t="str" cm="1">
        <f t="array" aca="1" ref="G362" ca="1">IF(E362="","",IF(ISNUMBER(INDIRECT(A362&amp;B362&amp;D362)),431001,""))</f>
        <v/>
      </c>
      <c r="H362" s="1" t="str">
        <f t="shared" ca="1" si="76"/>
        <v/>
      </c>
      <c r="I362" s="1" t="str">
        <f ca="1">IF(G362="","",予約枠報告様式!H$3)</f>
        <v/>
      </c>
      <c r="J362" s="1" t="str">
        <f t="shared" ca="1" si="77"/>
        <v/>
      </c>
      <c r="K362" s="1" t="str">
        <f t="shared" ca="1" si="78"/>
        <v/>
      </c>
      <c r="L362" s="1" t="str">
        <f t="shared" ca="1" si="79"/>
        <v/>
      </c>
      <c r="M362" s="1" t="str">
        <f t="shared" ca="1" si="80"/>
        <v/>
      </c>
      <c r="N362" s="1" t="str" cm="1">
        <f t="array" aca="1" ref="N362" ca="1">IF(G362="","",HOUR(INDIRECT(A362&amp;$N$2&amp;D362)))</f>
        <v/>
      </c>
      <c r="O362" s="1" t="str" cm="1">
        <f t="array" aca="1" ref="O362" ca="1">IF(G362="","",MINUTE(INDIRECT(A362&amp;$N$2&amp;D362)))</f>
        <v/>
      </c>
      <c r="P362" s="1" t="str">
        <f t="shared" ca="1" si="81"/>
        <v/>
      </c>
      <c r="Q362" s="1" t="str">
        <f t="shared" ca="1" si="82"/>
        <v/>
      </c>
      <c r="R362" s="1" t="str" cm="1">
        <f t="array" aca="1" ref="R362" ca="1">IF(G362="","",INDIRECT(A362&amp;B362&amp;D362))</f>
        <v/>
      </c>
      <c r="S362" s="1" t="str">
        <f t="shared" ca="1" si="83"/>
        <v/>
      </c>
      <c r="T362" s="1" t="str">
        <f t="shared" ca="1" si="84"/>
        <v/>
      </c>
      <c r="U362" s="1" t="str">
        <f t="shared" ca="1" si="85"/>
        <v/>
      </c>
      <c r="V362" s="1" t="str">
        <f t="shared" ca="1" si="86"/>
        <v/>
      </c>
      <c r="W362" s="1" t="str">
        <f t="shared" ca="1" si="87"/>
        <v/>
      </c>
      <c r="X362" s="1" t="str">
        <f t="shared" ca="1" si="88"/>
        <v/>
      </c>
    </row>
    <row r="363" spans="1:24">
      <c r="A363" t="s">
        <v>1041</v>
      </c>
      <c r="B363" t="str">
        <f>INDEX(予約枠報告様式!$73:$73,MATCH(CSVフォーマット!C363,予約枠報告様式!$74:$74,0))</f>
        <v>G</v>
      </c>
      <c r="C363">
        <f t="shared" si="89"/>
        <v>7</v>
      </c>
      <c r="D363">
        <f t="shared" si="75"/>
        <v>71</v>
      </c>
      <c r="E363" s="2" cm="1">
        <f t="array" aca="1" ref="E363" ca="1">INDIRECT(A363&amp;B363&amp;$E$3)</f>
        <v>44776</v>
      </c>
      <c r="F363" t="str" cm="1">
        <f t="array" aca="1" ref="F363" ca="1">IF(INDIRECT(A363&amp;B363&amp;$F$3)="公",参照!$L$2,参照!$L$3)</f>
        <v>医療機関受付</v>
      </c>
      <c r="G363" s="1" t="str" cm="1">
        <f t="array" aca="1" ref="G363" ca="1">IF(E363="","",IF(ISNUMBER(INDIRECT(A363&amp;B363&amp;D363)),431001,""))</f>
        <v/>
      </c>
      <c r="H363" s="1" t="str">
        <f t="shared" ca="1" si="76"/>
        <v/>
      </c>
      <c r="I363" s="1" t="str">
        <f ca="1">IF(G363="","",予約枠報告様式!H$3)</f>
        <v/>
      </c>
      <c r="J363" s="1" t="str">
        <f t="shared" ca="1" si="77"/>
        <v/>
      </c>
      <c r="K363" s="1" t="str">
        <f t="shared" ca="1" si="78"/>
        <v/>
      </c>
      <c r="L363" s="1" t="str">
        <f t="shared" ca="1" si="79"/>
        <v/>
      </c>
      <c r="M363" s="1" t="str">
        <f t="shared" ca="1" si="80"/>
        <v/>
      </c>
      <c r="N363" s="1" t="str" cm="1">
        <f t="array" aca="1" ref="N363" ca="1">IF(G363="","",HOUR(INDIRECT(A363&amp;$N$2&amp;D363)))</f>
        <v/>
      </c>
      <c r="O363" s="1" t="str" cm="1">
        <f t="array" aca="1" ref="O363" ca="1">IF(G363="","",MINUTE(INDIRECT(A363&amp;$N$2&amp;D363)))</f>
        <v/>
      </c>
      <c r="P363" s="1" t="str">
        <f t="shared" ca="1" si="81"/>
        <v/>
      </c>
      <c r="Q363" s="1" t="str">
        <f t="shared" ca="1" si="82"/>
        <v/>
      </c>
      <c r="R363" s="1" t="str" cm="1">
        <f t="array" aca="1" ref="R363" ca="1">IF(G363="","",INDIRECT(A363&amp;B363&amp;D363))</f>
        <v/>
      </c>
      <c r="S363" s="1" t="str">
        <f t="shared" ca="1" si="83"/>
        <v/>
      </c>
      <c r="T363" s="1" t="str">
        <f t="shared" ca="1" si="84"/>
        <v/>
      </c>
      <c r="U363" s="1" t="str">
        <f t="shared" ca="1" si="85"/>
        <v/>
      </c>
      <c r="V363" s="1" t="str">
        <f t="shared" ca="1" si="86"/>
        <v/>
      </c>
      <c r="W363" s="1" t="str">
        <f t="shared" ca="1" si="87"/>
        <v/>
      </c>
      <c r="X363" s="1" t="str">
        <f t="shared" ca="1" si="88"/>
        <v/>
      </c>
    </row>
    <row r="364" spans="1:24">
      <c r="A364" t="s">
        <v>1041</v>
      </c>
      <c r="B364" t="str">
        <f>INDEX(予約枠報告様式!$73:$73,MATCH(CSVフォーマット!C364,予約枠報告様式!$74:$74,0))</f>
        <v>H</v>
      </c>
      <c r="C364">
        <f t="shared" si="89"/>
        <v>8</v>
      </c>
      <c r="D364">
        <f t="shared" si="75"/>
        <v>12</v>
      </c>
      <c r="E364" s="2" cm="1">
        <f t="array" aca="1" ref="E364" ca="1">INDIRECT(A364&amp;B364&amp;$E$3)</f>
        <v>44777</v>
      </c>
      <c r="F364" t="str" cm="1">
        <f t="array" aca="1" ref="F364" ca="1">IF(INDIRECT(A364&amp;B364&amp;$F$3)="公",参照!$L$2,参照!$L$3)</f>
        <v>WEB・コールセンター受付</v>
      </c>
      <c r="G364" s="1" t="str" cm="1">
        <f t="array" aca="1" ref="G364" ca="1">IF(E364="","",IF(ISNUMBER(INDIRECT(A364&amp;B364&amp;D364)),431001,""))</f>
        <v/>
      </c>
      <c r="H364" s="1" t="str">
        <f t="shared" ca="1" si="76"/>
        <v/>
      </c>
      <c r="I364" s="1" t="str">
        <f ca="1">IF(G364="","",予約枠報告様式!H$3)</f>
        <v/>
      </c>
      <c r="J364" s="1" t="str">
        <f t="shared" ca="1" si="77"/>
        <v/>
      </c>
      <c r="K364" s="1" t="str">
        <f t="shared" ca="1" si="78"/>
        <v/>
      </c>
      <c r="L364" s="1" t="str">
        <f t="shared" ca="1" si="79"/>
        <v/>
      </c>
      <c r="M364" s="1" t="str">
        <f t="shared" ca="1" si="80"/>
        <v/>
      </c>
      <c r="N364" s="1" t="str" cm="1">
        <f t="array" aca="1" ref="N364" ca="1">IF(G364="","",HOUR(INDIRECT(A364&amp;$N$2&amp;D364)))</f>
        <v/>
      </c>
      <c r="O364" s="1" t="str" cm="1">
        <f t="array" aca="1" ref="O364" ca="1">IF(G364="","",MINUTE(INDIRECT(A364&amp;$N$2&amp;D364)))</f>
        <v/>
      </c>
      <c r="P364" s="1" t="str">
        <f t="shared" ca="1" si="81"/>
        <v/>
      </c>
      <c r="Q364" s="1" t="str">
        <f t="shared" ca="1" si="82"/>
        <v/>
      </c>
      <c r="R364" s="1" t="str" cm="1">
        <f t="array" aca="1" ref="R364" ca="1">IF(G364="","",INDIRECT(A364&amp;B364&amp;D364))</f>
        <v/>
      </c>
      <c r="S364" s="1" t="str">
        <f t="shared" ca="1" si="83"/>
        <v/>
      </c>
      <c r="T364" s="1" t="str">
        <f t="shared" ca="1" si="84"/>
        <v/>
      </c>
      <c r="U364" s="1" t="str">
        <f t="shared" ca="1" si="85"/>
        <v/>
      </c>
      <c r="V364" s="1" t="str">
        <f t="shared" ca="1" si="86"/>
        <v/>
      </c>
      <c r="W364" s="1" t="str">
        <f t="shared" ca="1" si="87"/>
        <v/>
      </c>
      <c r="X364" s="1" t="str">
        <f t="shared" ca="1" si="88"/>
        <v/>
      </c>
    </row>
    <row r="365" spans="1:24">
      <c r="A365" t="s">
        <v>1041</v>
      </c>
      <c r="B365" t="str">
        <f>INDEX(予約枠報告様式!$73:$73,MATCH(CSVフォーマット!C365,予約枠報告様式!$74:$74,0))</f>
        <v>H</v>
      </c>
      <c r="C365">
        <f t="shared" si="89"/>
        <v>8</v>
      </c>
      <c r="D365">
        <f t="shared" si="75"/>
        <v>13</v>
      </c>
      <c r="E365" s="2" cm="1">
        <f t="array" aca="1" ref="E365" ca="1">INDIRECT(A365&amp;B365&amp;$E$3)</f>
        <v>44777</v>
      </c>
      <c r="F365" t="str" cm="1">
        <f t="array" aca="1" ref="F365" ca="1">IF(INDIRECT(A365&amp;B365&amp;$F$3)="公",参照!$L$2,参照!$L$3)</f>
        <v>WEB・コールセンター受付</v>
      </c>
      <c r="G365" s="1" t="str" cm="1">
        <f t="array" aca="1" ref="G365" ca="1">IF(E365="","",IF(ISNUMBER(INDIRECT(A365&amp;B365&amp;D365)),431001,""))</f>
        <v/>
      </c>
      <c r="H365" s="1" t="str">
        <f t="shared" ca="1" si="76"/>
        <v/>
      </c>
      <c r="I365" s="1" t="str">
        <f ca="1">IF(G365="","",予約枠報告様式!H$3)</f>
        <v/>
      </c>
      <c r="J365" s="1" t="str">
        <f t="shared" ca="1" si="77"/>
        <v/>
      </c>
      <c r="K365" s="1" t="str">
        <f t="shared" ca="1" si="78"/>
        <v/>
      </c>
      <c r="L365" s="1" t="str">
        <f t="shared" ca="1" si="79"/>
        <v/>
      </c>
      <c r="M365" s="1" t="str">
        <f t="shared" ca="1" si="80"/>
        <v/>
      </c>
      <c r="N365" s="1" t="str" cm="1">
        <f t="array" aca="1" ref="N365" ca="1">IF(G365="","",HOUR(INDIRECT(A365&amp;$N$2&amp;D365)))</f>
        <v/>
      </c>
      <c r="O365" s="1" t="str" cm="1">
        <f t="array" aca="1" ref="O365" ca="1">IF(G365="","",MINUTE(INDIRECT(A365&amp;$N$2&amp;D365)))</f>
        <v/>
      </c>
      <c r="P365" s="1" t="str">
        <f t="shared" ca="1" si="81"/>
        <v/>
      </c>
      <c r="Q365" s="1" t="str">
        <f t="shared" ca="1" si="82"/>
        <v/>
      </c>
      <c r="R365" s="1" t="str" cm="1">
        <f t="array" aca="1" ref="R365" ca="1">IF(G365="","",INDIRECT(A365&amp;B365&amp;D365))</f>
        <v/>
      </c>
      <c r="S365" s="1" t="str">
        <f t="shared" ca="1" si="83"/>
        <v/>
      </c>
      <c r="T365" s="1" t="str">
        <f t="shared" ca="1" si="84"/>
        <v/>
      </c>
      <c r="U365" s="1" t="str">
        <f t="shared" ca="1" si="85"/>
        <v/>
      </c>
      <c r="V365" s="1" t="str">
        <f t="shared" ca="1" si="86"/>
        <v/>
      </c>
      <c r="W365" s="1" t="str">
        <f t="shared" ca="1" si="87"/>
        <v/>
      </c>
      <c r="X365" s="1" t="str">
        <f t="shared" ca="1" si="88"/>
        <v/>
      </c>
    </row>
    <row r="366" spans="1:24">
      <c r="A366" t="s">
        <v>1041</v>
      </c>
      <c r="B366" t="str">
        <f>INDEX(予約枠報告様式!$73:$73,MATCH(CSVフォーマット!C366,予約枠報告様式!$74:$74,0))</f>
        <v>H</v>
      </c>
      <c r="C366">
        <f t="shared" si="89"/>
        <v>8</v>
      </c>
      <c r="D366">
        <f t="shared" si="75"/>
        <v>14</v>
      </c>
      <c r="E366" s="2" cm="1">
        <f t="array" aca="1" ref="E366" ca="1">INDIRECT(A366&amp;B366&amp;$E$3)</f>
        <v>44777</v>
      </c>
      <c r="F366" t="str" cm="1">
        <f t="array" aca="1" ref="F366" ca="1">IF(INDIRECT(A366&amp;B366&amp;$F$3)="公",参照!$L$2,参照!$L$3)</f>
        <v>WEB・コールセンター受付</v>
      </c>
      <c r="G366" s="1" t="str" cm="1">
        <f t="array" aca="1" ref="G366" ca="1">IF(E366="","",IF(ISNUMBER(INDIRECT(A366&amp;B366&amp;D366)),431001,""))</f>
        <v/>
      </c>
      <c r="H366" s="1" t="str">
        <f t="shared" ca="1" si="76"/>
        <v/>
      </c>
      <c r="I366" s="1" t="str">
        <f ca="1">IF(G366="","",予約枠報告様式!H$3)</f>
        <v/>
      </c>
      <c r="J366" s="1" t="str">
        <f t="shared" ca="1" si="77"/>
        <v/>
      </c>
      <c r="K366" s="1" t="str">
        <f t="shared" ca="1" si="78"/>
        <v/>
      </c>
      <c r="L366" s="1" t="str">
        <f t="shared" ca="1" si="79"/>
        <v/>
      </c>
      <c r="M366" s="1" t="str">
        <f t="shared" ca="1" si="80"/>
        <v/>
      </c>
      <c r="N366" s="1" t="str" cm="1">
        <f t="array" aca="1" ref="N366" ca="1">IF(G366="","",HOUR(INDIRECT(A366&amp;$N$2&amp;D366)))</f>
        <v/>
      </c>
      <c r="O366" s="1" t="str" cm="1">
        <f t="array" aca="1" ref="O366" ca="1">IF(G366="","",MINUTE(INDIRECT(A366&amp;$N$2&amp;D366)))</f>
        <v/>
      </c>
      <c r="P366" s="1" t="str">
        <f t="shared" ca="1" si="81"/>
        <v/>
      </c>
      <c r="Q366" s="1" t="str">
        <f t="shared" ca="1" si="82"/>
        <v/>
      </c>
      <c r="R366" s="1" t="str" cm="1">
        <f t="array" aca="1" ref="R366" ca="1">IF(G366="","",INDIRECT(A366&amp;B366&amp;D366))</f>
        <v/>
      </c>
      <c r="S366" s="1" t="str">
        <f t="shared" ca="1" si="83"/>
        <v/>
      </c>
      <c r="T366" s="1" t="str">
        <f t="shared" ca="1" si="84"/>
        <v/>
      </c>
      <c r="U366" s="1" t="str">
        <f t="shared" ca="1" si="85"/>
        <v/>
      </c>
      <c r="V366" s="1" t="str">
        <f t="shared" ca="1" si="86"/>
        <v/>
      </c>
      <c r="W366" s="1" t="str">
        <f t="shared" ca="1" si="87"/>
        <v/>
      </c>
      <c r="X366" s="1" t="str">
        <f t="shared" ca="1" si="88"/>
        <v/>
      </c>
    </row>
    <row r="367" spans="1:24">
      <c r="A367" t="s">
        <v>1041</v>
      </c>
      <c r="B367" t="str">
        <f>INDEX(予約枠報告様式!$73:$73,MATCH(CSVフォーマット!C367,予約枠報告様式!$74:$74,0))</f>
        <v>H</v>
      </c>
      <c r="C367">
        <f t="shared" si="89"/>
        <v>8</v>
      </c>
      <c r="D367">
        <f t="shared" si="75"/>
        <v>15</v>
      </c>
      <c r="E367" s="2" cm="1">
        <f t="array" aca="1" ref="E367" ca="1">INDIRECT(A367&amp;B367&amp;$E$3)</f>
        <v>44777</v>
      </c>
      <c r="F367" t="str" cm="1">
        <f t="array" aca="1" ref="F367" ca="1">IF(INDIRECT(A367&amp;B367&amp;$F$3)="公",参照!$L$2,参照!$L$3)</f>
        <v>WEB・コールセンター受付</v>
      </c>
      <c r="G367" s="1" t="str" cm="1">
        <f t="array" aca="1" ref="G367" ca="1">IF(E367="","",IF(ISNUMBER(INDIRECT(A367&amp;B367&amp;D367)),431001,""))</f>
        <v/>
      </c>
      <c r="H367" s="1" t="str">
        <f t="shared" ca="1" si="76"/>
        <v/>
      </c>
      <c r="I367" s="1" t="str">
        <f ca="1">IF(G367="","",予約枠報告様式!H$3)</f>
        <v/>
      </c>
      <c r="J367" s="1" t="str">
        <f t="shared" ca="1" si="77"/>
        <v/>
      </c>
      <c r="K367" s="1" t="str">
        <f t="shared" ca="1" si="78"/>
        <v/>
      </c>
      <c r="L367" s="1" t="str">
        <f t="shared" ca="1" si="79"/>
        <v/>
      </c>
      <c r="M367" s="1" t="str">
        <f t="shared" ca="1" si="80"/>
        <v/>
      </c>
      <c r="N367" s="1" t="str" cm="1">
        <f t="array" aca="1" ref="N367" ca="1">IF(G367="","",HOUR(INDIRECT(A367&amp;$N$2&amp;D367)))</f>
        <v/>
      </c>
      <c r="O367" s="1" t="str" cm="1">
        <f t="array" aca="1" ref="O367" ca="1">IF(G367="","",MINUTE(INDIRECT(A367&amp;$N$2&amp;D367)))</f>
        <v/>
      </c>
      <c r="P367" s="1" t="str">
        <f t="shared" ca="1" si="81"/>
        <v/>
      </c>
      <c r="Q367" s="1" t="str">
        <f t="shared" ca="1" si="82"/>
        <v/>
      </c>
      <c r="R367" s="1" t="str" cm="1">
        <f t="array" aca="1" ref="R367" ca="1">IF(G367="","",INDIRECT(A367&amp;B367&amp;D367))</f>
        <v/>
      </c>
      <c r="S367" s="1" t="str">
        <f t="shared" ca="1" si="83"/>
        <v/>
      </c>
      <c r="T367" s="1" t="str">
        <f t="shared" ca="1" si="84"/>
        <v/>
      </c>
      <c r="U367" s="1" t="str">
        <f t="shared" ca="1" si="85"/>
        <v/>
      </c>
      <c r="V367" s="1" t="str">
        <f t="shared" ca="1" si="86"/>
        <v/>
      </c>
      <c r="W367" s="1" t="str">
        <f t="shared" ca="1" si="87"/>
        <v/>
      </c>
      <c r="X367" s="1" t="str">
        <f t="shared" ca="1" si="88"/>
        <v/>
      </c>
    </row>
    <row r="368" spans="1:24">
      <c r="A368" t="s">
        <v>1041</v>
      </c>
      <c r="B368" t="str">
        <f>INDEX(予約枠報告様式!$73:$73,MATCH(CSVフォーマット!C368,予約枠報告様式!$74:$74,0))</f>
        <v>H</v>
      </c>
      <c r="C368">
        <f t="shared" si="89"/>
        <v>8</v>
      </c>
      <c r="D368">
        <f t="shared" si="75"/>
        <v>16</v>
      </c>
      <c r="E368" s="2" cm="1">
        <f t="array" aca="1" ref="E368" ca="1">INDIRECT(A368&amp;B368&amp;$E$3)</f>
        <v>44777</v>
      </c>
      <c r="F368" t="str" cm="1">
        <f t="array" aca="1" ref="F368" ca="1">IF(INDIRECT(A368&amp;B368&amp;$F$3)="公",参照!$L$2,参照!$L$3)</f>
        <v>WEB・コールセンター受付</v>
      </c>
      <c r="G368" s="1" t="str" cm="1">
        <f t="array" aca="1" ref="G368" ca="1">IF(E368="","",IF(ISNUMBER(INDIRECT(A368&amp;B368&amp;D368)),431001,""))</f>
        <v/>
      </c>
      <c r="H368" s="1" t="str">
        <f t="shared" ca="1" si="76"/>
        <v/>
      </c>
      <c r="I368" s="1" t="str">
        <f ca="1">IF(G368="","",予約枠報告様式!H$3)</f>
        <v/>
      </c>
      <c r="J368" s="1" t="str">
        <f t="shared" ca="1" si="77"/>
        <v/>
      </c>
      <c r="K368" s="1" t="str">
        <f t="shared" ca="1" si="78"/>
        <v/>
      </c>
      <c r="L368" s="1" t="str">
        <f t="shared" ca="1" si="79"/>
        <v/>
      </c>
      <c r="M368" s="1" t="str">
        <f t="shared" ca="1" si="80"/>
        <v/>
      </c>
      <c r="N368" s="1" t="str" cm="1">
        <f t="array" aca="1" ref="N368" ca="1">IF(G368="","",HOUR(INDIRECT(A368&amp;$N$2&amp;D368)))</f>
        <v/>
      </c>
      <c r="O368" s="1" t="str" cm="1">
        <f t="array" aca="1" ref="O368" ca="1">IF(G368="","",MINUTE(INDIRECT(A368&amp;$N$2&amp;D368)))</f>
        <v/>
      </c>
      <c r="P368" s="1" t="str">
        <f t="shared" ca="1" si="81"/>
        <v/>
      </c>
      <c r="Q368" s="1" t="str">
        <f t="shared" ca="1" si="82"/>
        <v/>
      </c>
      <c r="R368" s="1" t="str" cm="1">
        <f t="array" aca="1" ref="R368" ca="1">IF(G368="","",INDIRECT(A368&amp;B368&amp;D368))</f>
        <v/>
      </c>
      <c r="S368" s="1" t="str">
        <f t="shared" ca="1" si="83"/>
        <v/>
      </c>
      <c r="T368" s="1" t="str">
        <f t="shared" ca="1" si="84"/>
        <v/>
      </c>
      <c r="U368" s="1" t="str">
        <f t="shared" ca="1" si="85"/>
        <v/>
      </c>
      <c r="V368" s="1" t="str">
        <f t="shared" ca="1" si="86"/>
        <v/>
      </c>
      <c r="W368" s="1" t="str">
        <f t="shared" ca="1" si="87"/>
        <v/>
      </c>
      <c r="X368" s="1" t="str">
        <f t="shared" ca="1" si="88"/>
        <v/>
      </c>
    </row>
    <row r="369" spans="1:24">
      <c r="A369" t="s">
        <v>1041</v>
      </c>
      <c r="B369" t="str">
        <f>INDEX(予約枠報告様式!$73:$73,MATCH(CSVフォーマット!C369,予約枠報告様式!$74:$74,0))</f>
        <v>H</v>
      </c>
      <c r="C369">
        <f t="shared" si="89"/>
        <v>8</v>
      </c>
      <c r="D369">
        <f t="shared" si="75"/>
        <v>17</v>
      </c>
      <c r="E369" s="2" cm="1">
        <f t="array" aca="1" ref="E369" ca="1">INDIRECT(A369&amp;B369&amp;$E$3)</f>
        <v>44777</v>
      </c>
      <c r="F369" t="str" cm="1">
        <f t="array" aca="1" ref="F369" ca="1">IF(INDIRECT(A369&amp;B369&amp;$F$3)="公",参照!$L$2,参照!$L$3)</f>
        <v>WEB・コールセンター受付</v>
      </c>
      <c r="G369" s="1" t="str" cm="1">
        <f t="array" aca="1" ref="G369" ca="1">IF(E369="","",IF(ISNUMBER(INDIRECT(A369&amp;B369&amp;D369)),431001,""))</f>
        <v/>
      </c>
      <c r="H369" s="1" t="str">
        <f t="shared" ca="1" si="76"/>
        <v/>
      </c>
      <c r="I369" s="1" t="str">
        <f ca="1">IF(G369="","",予約枠報告様式!H$3)</f>
        <v/>
      </c>
      <c r="J369" s="1" t="str">
        <f t="shared" ca="1" si="77"/>
        <v/>
      </c>
      <c r="K369" s="1" t="str">
        <f t="shared" ca="1" si="78"/>
        <v/>
      </c>
      <c r="L369" s="1" t="str">
        <f t="shared" ca="1" si="79"/>
        <v/>
      </c>
      <c r="M369" s="1" t="str">
        <f t="shared" ca="1" si="80"/>
        <v/>
      </c>
      <c r="N369" s="1" t="str" cm="1">
        <f t="array" aca="1" ref="N369" ca="1">IF(G369="","",HOUR(INDIRECT(A369&amp;$N$2&amp;D369)))</f>
        <v/>
      </c>
      <c r="O369" s="1" t="str" cm="1">
        <f t="array" aca="1" ref="O369" ca="1">IF(G369="","",MINUTE(INDIRECT(A369&amp;$N$2&amp;D369)))</f>
        <v/>
      </c>
      <c r="P369" s="1" t="str">
        <f t="shared" ca="1" si="81"/>
        <v/>
      </c>
      <c r="Q369" s="1" t="str">
        <f t="shared" ca="1" si="82"/>
        <v/>
      </c>
      <c r="R369" s="1" t="str" cm="1">
        <f t="array" aca="1" ref="R369" ca="1">IF(G369="","",INDIRECT(A369&amp;B369&amp;D369))</f>
        <v/>
      </c>
      <c r="S369" s="1" t="str">
        <f t="shared" ca="1" si="83"/>
        <v/>
      </c>
      <c r="T369" s="1" t="str">
        <f t="shared" ca="1" si="84"/>
        <v/>
      </c>
      <c r="U369" s="1" t="str">
        <f t="shared" ca="1" si="85"/>
        <v/>
      </c>
      <c r="V369" s="1" t="str">
        <f t="shared" ca="1" si="86"/>
        <v/>
      </c>
      <c r="W369" s="1" t="str">
        <f t="shared" ca="1" si="87"/>
        <v/>
      </c>
      <c r="X369" s="1" t="str">
        <f t="shared" ca="1" si="88"/>
        <v/>
      </c>
    </row>
    <row r="370" spans="1:24">
      <c r="A370" t="s">
        <v>1041</v>
      </c>
      <c r="B370" t="str">
        <f>INDEX(予約枠報告様式!$73:$73,MATCH(CSVフォーマット!C370,予約枠報告様式!$74:$74,0))</f>
        <v>H</v>
      </c>
      <c r="C370">
        <f t="shared" si="89"/>
        <v>8</v>
      </c>
      <c r="D370">
        <f t="shared" si="75"/>
        <v>18</v>
      </c>
      <c r="E370" s="2" cm="1">
        <f t="array" aca="1" ref="E370" ca="1">INDIRECT(A370&amp;B370&amp;$E$3)</f>
        <v>44777</v>
      </c>
      <c r="F370" t="str" cm="1">
        <f t="array" aca="1" ref="F370" ca="1">IF(INDIRECT(A370&amp;B370&amp;$F$3)="公",参照!$L$2,参照!$L$3)</f>
        <v>WEB・コールセンター受付</v>
      </c>
      <c r="G370" s="1" t="str" cm="1">
        <f t="array" aca="1" ref="G370" ca="1">IF(E370="","",IF(ISNUMBER(INDIRECT(A370&amp;B370&amp;D370)),431001,""))</f>
        <v/>
      </c>
      <c r="H370" s="1" t="str">
        <f t="shared" ca="1" si="76"/>
        <v/>
      </c>
      <c r="I370" s="1" t="str">
        <f ca="1">IF(G370="","",予約枠報告様式!H$3)</f>
        <v/>
      </c>
      <c r="J370" s="1" t="str">
        <f t="shared" ca="1" si="77"/>
        <v/>
      </c>
      <c r="K370" s="1" t="str">
        <f t="shared" ca="1" si="78"/>
        <v/>
      </c>
      <c r="L370" s="1" t="str">
        <f t="shared" ca="1" si="79"/>
        <v/>
      </c>
      <c r="M370" s="1" t="str">
        <f t="shared" ca="1" si="80"/>
        <v/>
      </c>
      <c r="N370" s="1" t="str" cm="1">
        <f t="array" aca="1" ref="N370" ca="1">IF(G370="","",HOUR(INDIRECT(A370&amp;$N$2&amp;D370)))</f>
        <v/>
      </c>
      <c r="O370" s="1" t="str" cm="1">
        <f t="array" aca="1" ref="O370" ca="1">IF(G370="","",MINUTE(INDIRECT(A370&amp;$N$2&amp;D370)))</f>
        <v/>
      </c>
      <c r="P370" s="1" t="str">
        <f t="shared" ca="1" si="81"/>
        <v/>
      </c>
      <c r="Q370" s="1" t="str">
        <f t="shared" ca="1" si="82"/>
        <v/>
      </c>
      <c r="R370" s="1" t="str" cm="1">
        <f t="array" aca="1" ref="R370" ca="1">IF(G370="","",INDIRECT(A370&amp;B370&amp;D370))</f>
        <v/>
      </c>
      <c r="S370" s="1" t="str">
        <f t="shared" ca="1" si="83"/>
        <v/>
      </c>
      <c r="T370" s="1" t="str">
        <f t="shared" ca="1" si="84"/>
        <v/>
      </c>
      <c r="U370" s="1" t="str">
        <f t="shared" ca="1" si="85"/>
        <v/>
      </c>
      <c r="V370" s="1" t="str">
        <f t="shared" ca="1" si="86"/>
        <v/>
      </c>
      <c r="W370" s="1" t="str">
        <f t="shared" ca="1" si="87"/>
        <v/>
      </c>
      <c r="X370" s="1" t="str">
        <f t="shared" ca="1" si="88"/>
        <v/>
      </c>
    </row>
    <row r="371" spans="1:24">
      <c r="A371" t="s">
        <v>1041</v>
      </c>
      <c r="B371" t="str">
        <f>INDEX(予約枠報告様式!$73:$73,MATCH(CSVフォーマット!C371,予約枠報告様式!$74:$74,0))</f>
        <v>H</v>
      </c>
      <c r="C371">
        <f t="shared" si="89"/>
        <v>8</v>
      </c>
      <c r="D371">
        <f t="shared" si="75"/>
        <v>19</v>
      </c>
      <c r="E371" s="2" cm="1">
        <f t="array" aca="1" ref="E371" ca="1">INDIRECT(A371&amp;B371&amp;$E$3)</f>
        <v>44777</v>
      </c>
      <c r="F371" t="str" cm="1">
        <f t="array" aca="1" ref="F371" ca="1">IF(INDIRECT(A371&amp;B371&amp;$F$3)="公",参照!$L$2,参照!$L$3)</f>
        <v>WEB・コールセンター受付</v>
      </c>
      <c r="G371" s="1" t="str" cm="1">
        <f t="array" aca="1" ref="G371" ca="1">IF(E371="","",IF(ISNUMBER(INDIRECT(A371&amp;B371&amp;D371)),431001,""))</f>
        <v/>
      </c>
      <c r="H371" s="1" t="str">
        <f t="shared" ca="1" si="76"/>
        <v/>
      </c>
      <c r="I371" s="1" t="str">
        <f ca="1">IF(G371="","",予約枠報告様式!H$3)</f>
        <v/>
      </c>
      <c r="J371" s="1" t="str">
        <f t="shared" ca="1" si="77"/>
        <v/>
      </c>
      <c r="K371" s="1" t="str">
        <f t="shared" ca="1" si="78"/>
        <v/>
      </c>
      <c r="L371" s="1" t="str">
        <f t="shared" ca="1" si="79"/>
        <v/>
      </c>
      <c r="M371" s="1" t="str">
        <f t="shared" ca="1" si="80"/>
        <v/>
      </c>
      <c r="N371" s="1" t="str" cm="1">
        <f t="array" aca="1" ref="N371" ca="1">IF(G371="","",HOUR(INDIRECT(A371&amp;$N$2&amp;D371)))</f>
        <v/>
      </c>
      <c r="O371" s="1" t="str" cm="1">
        <f t="array" aca="1" ref="O371" ca="1">IF(G371="","",MINUTE(INDIRECT(A371&amp;$N$2&amp;D371)))</f>
        <v/>
      </c>
      <c r="P371" s="1" t="str">
        <f t="shared" ca="1" si="81"/>
        <v/>
      </c>
      <c r="Q371" s="1" t="str">
        <f t="shared" ca="1" si="82"/>
        <v/>
      </c>
      <c r="R371" s="1" t="str" cm="1">
        <f t="array" aca="1" ref="R371" ca="1">IF(G371="","",INDIRECT(A371&amp;B371&amp;D371))</f>
        <v/>
      </c>
      <c r="S371" s="1" t="str">
        <f t="shared" ca="1" si="83"/>
        <v/>
      </c>
      <c r="T371" s="1" t="str">
        <f t="shared" ca="1" si="84"/>
        <v/>
      </c>
      <c r="U371" s="1" t="str">
        <f t="shared" ca="1" si="85"/>
        <v/>
      </c>
      <c r="V371" s="1" t="str">
        <f t="shared" ca="1" si="86"/>
        <v/>
      </c>
      <c r="W371" s="1" t="str">
        <f t="shared" ca="1" si="87"/>
        <v/>
      </c>
      <c r="X371" s="1" t="str">
        <f t="shared" ca="1" si="88"/>
        <v/>
      </c>
    </row>
    <row r="372" spans="1:24">
      <c r="A372" t="s">
        <v>1041</v>
      </c>
      <c r="B372" t="str">
        <f>INDEX(予約枠報告様式!$73:$73,MATCH(CSVフォーマット!C372,予約枠報告様式!$74:$74,0))</f>
        <v>H</v>
      </c>
      <c r="C372">
        <f t="shared" si="89"/>
        <v>8</v>
      </c>
      <c r="D372">
        <f t="shared" si="75"/>
        <v>20</v>
      </c>
      <c r="E372" s="2" cm="1">
        <f t="array" aca="1" ref="E372" ca="1">INDIRECT(A372&amp;B372&amp;$E$3)</f>
        <v>44777</v>
      </c>
      <c r="F372" t="str" cm="1">
        <f t="array" aca="1" ref="F372" ca="1">IF(INDIRECT(A372&amp;B372&amp;$F$3)="公",参照!$L$2,参照!$L$3)</f>
        <v>WEB・コールセンター受付</v>
      </c>
      <c r="G372" s="1" t="str" cm="1">
        <f t="array" aca="1" ref="G372" ca="1">IF(E372="","",IF(ISNUMBER(INDIRECT(A372&amp;B372&amp;D372)),431001,""))</f>
        <v/>
      </c>
      <c r="H372" s="1" t="str">
        <f t="shared" ca="1" si="76"/>
        <v/>
      </c>
      <c r="I372" s="1" t="str">
        <f ca="1">IF(G372="","",予約枠報告様式!H$3)</f>
        <v/>
      </c>
      <c r="J372" s="1" t="str">
        <f t="shared" ca="1" si="77"/>
        <v/>
      </c>
      <c r="K372" s="1" t="str">
        <f t="shared" ca="1" si="78"/>
        <v/>
      </c>
      <c r="L372" s="1" t="str">
        <f t="shared" ca="1" si="79"/>
        <v/>
      </c>
      <c r="M372" s="1" t="str">
        <f t="shared" ca="1" si="80"/>
        <v/>
      </c>
      <c r="N372" s="1" t="str" cm="1">
        <f t="array" aca="1" ref="N372" ca="1">IF(G372="","",HOUR(INDIRECT(A372&amp;$N$2&amp;D372)))</f>
        <v/>
      </c>
      <c r="O372" s="1" t="str" cm="1">
        <f t="array" aca="1" ref="O372" ca="1">IF(G372="","",MINUTE(INDIRECT(A372&amp;$N$2&amp;D372)))</f>
        <v/>
      </c>
      <c r="P372" s="1" t="str">
        <f t="shared" ca="1" si="81"/>
        <v/>
      </c>
      <c r="Q372" s="1" t="str">
        <f t="shared" ca="1" si="82"/>
        <v/>
      </c>
      <c r="R372" s="1" t="str" cm="1">
        <f t="array" aca="1" ref="R372" ca="1">IF(G372="","",INDIRECT(A372&amp;B372&amp;D372))</f>
        <v/>
      </c>
      <c r="S372" s="1" t="str">
        <f t="shared" ca="1" si="83"/>
        <v/>
      </c>
      <c r="T372" s="1" t="str">
        <f t="shared" ca="1" si="84"/>
        <v/>
      </c>
      <c r="U372" s="1" t="str">
        <f t="shared" ca="1" si="85"/>
        <v/>
      </c>
      <c r="V372" s="1" t="str">
        <f t="shared" ca="1" si="86"/>
        <v/>
      </c>
      <c r="W372" s="1" t="str">
        <f t="shared" ca="1" si="87"/>
        <v/>
      </c>
      <c r="X372" s="1" t="str">
        <f t="shared" ca="1" si="88"/>
        <v/>
      </c>
    </row>
    <row r="373" spans="1:24">
      <c r="A373" t="s">
        <v>1041</v>
      </c>
      <c r="B373" t="str">
        <f>INDEX(予約枠報告様式!$73:$73,MATCH(CSVフォーマット!C373,予約枠報告様式!$74:$74,0))</f>
        <v>H</v>
      </c>
      <c r="C373">
        <f t="shared" si="89"/>
        <v>8</v>
      </c>
      <c r="D373">
        <f t="shared" si="75"/>
        <v>21</v>
      </c>
      <c r="E373" s="2" cm="1">
        <f t="array" aca="1" ref="E373" ca="1">INDIRECT(A373&amp;B373&amp;$E$3)</f>
        <v>44777</v>
      </c>
      <c r="F373" t="str" cm="1">
        <f t="array" aca="1" ref="F373" ca="1">IF(INDIRECT(A373&amp;B373&amp;$F$3)="公",参照!$L$2,参照!$L$3)</f>
        <v>WEB・コールセンター受付</v>
      </c>
      <c r="G373" s="1" t="str" cm="1">
        <f t="array" aca="1" ref="G373" ca="1">IF(E373="","",IF(ISNUMBER(INDIRECT(A373&amp;B373&amp;D373)),431001,""))</f>
        <v/>
      </c>
      <c r="H373" s="1" t="str">
        <f t="shared" ca="1" si="76"/>
        <v/>
      </c>
      <c r="I373" s="1" t="str">
        <f ca="1">IF(G373="","",予約枠報告様式!H$3)</f>
        <v/>
      </c>
      <c r="J373" s="1" t="str">
        <f t="shared" ca="1" si="77"/>
        <v/>
      </c>
      <c r="K373" s="1" t="str">
        <f t="shared" ca="1" si="78"/>
        <v/>
      </c>
      <c r="L373" s="1" t="str">
        <f t="shared" ca="1" si="79"/>
        <v/>
      </c>
      <c r="M373" s="1" t="str">
        <f t="shared" ca="1" si="80"/>
        <v/>
      </c>
      <c r="N373" s="1" t="str" cm="1">
        <f t="array" aca="1" ref="N373" ca="1">IF(G373="","",HOUR(INDIRECT(A373&amp;$N$2&amp;D373)))</f>
        <v/>
      </c>
      <c r="O373" s="1" t="str" cm="1">
        <f t="array" aca="1" ref="O373" ca="1">IF(G373="","",MINUTE(INDIRECT(A373&amp;$N$2&amp;D373)))</f>
        <v/>
      </c>
      <c r="P373" s="1" t="str">
        <f t="shared" ca="1" si="81"/>
        <v/>
      </c>
      <c r="Q373" s="1" t="str">
        <f t="shared" ca="1" si="82"/>
        <v/>
      </c>
      <c r="R373" s="1" t="str" cm="1">
        <f t="array" aca="1" ref="R373" ca="1">IF(G373="","",INDIRECT(A373&amp;B373&amp;D373))</f>
        <v/>
      </c>
      <c r="S373" s="1" t="str">
        <f t="shared" ca="1" si="83"/>
        <v/>
      </c>
      <c r="T373" s="1" t="str">
        <f t="shared" ca="1" si="84"/>
        <v/>
      </c>
      <c r="U373" s="1" t="str">
        <f t="shared" ca="1" si="85"/>
        <v/>
      </c>
      <c r="V373" s="1" t="str">
        <f t="shared" ca="1" si="86"/>
        <v/>
      </c>
      <c r="W373" s="1" t="str">
        <f t="shared" ca="1" si="87"/>
        <v/>
      </c>
      <c r="X373" s="1" t="str">
        <f t="shared" ca="1" si="88"/>
        <v/>
      </c>
    </row>
    <row r="374" spans="1:24">
      <c r="A374" t="s">
        <v>1041</v>
      </c>
      <c r="B374" t="str">
        <f>INDEX(予約枠報告様式!$73:$73,MATCH(CSVフォーマット!C374,予約枠報告様式!$74:$74,0))</f>
        <v>H</v>
      </c>
      <c r="C374">
        <f t="shared" si="89"/>
        <v>8</v>
      </c>
      <c r="D374">
        <f t="shared" si="75"/>
        <v>22</v>
      </c>
      <c r="E374" s="2" cm="1">
        <f t="array" aca="1" ref="E374" ca="1">INDIRECT(A374&amp;B374&amp;$E$3)</f>
        <v>44777</v>
      </c>
      <c r="F374" t="str" cm="1">
        <f t="array" aca="1" ref="F374" ca="1">IF(INDIRECT(A374&amp;B374&amp;$F$3)="公",参照!$L$2,参照!$L$3)</f>
        <v>WEB・コールセンター受付</v>
      </c>
      <c r="G374" s="1" t="str" cm="1">
        <f t="array" aca="1" ref="G374" ca="1">IF(E374="","",IF(ISNUMBER(INDIRECT(A374&amp;B374&amp;D374)),431001,""))</f>
        <v/>
      </c>
      <c r="H374" s="1" t="str">
        <f t="shared" ca="1" si="76"/>
        <v/>
      </c>
      <c r="I374" s="1" t="str">
        <f ca="1">IF(G374="","",予約枠報告様式!H$3)</f>
        <v/>
      </c>
      <c r="J374" s="1" t="str">
        <f t="shared" ca="1" si="77"/>
        <v/>
      </c>
      <c r="K374" s="1" t="str">
        <f t="shared" ca="1" si="78"/>
        <v/>
      </c>
      <c r="L374" s="1" t="str">
        <f t="shared" ca="1" si="79"/>
        <v/>
      </c>
      <c r="M374" s="1" t="str">
        <f t="shared" ca="1" si="80"/>
        <v/>
      </c>
      <c r="N374" s="1" t="str" cm="1">
        <f t="array" aca="1" ref="N374" ca="1">IF(G374="","",HOUR(INDIRECT(A374&amp;$N$2&amp;D374)))</f>
        <v/>
      </c>
      <c r="O374" s="1" t="str" cm="1">
        <f t="array" aca="1" ref="O374" ca="1">IF(G374="","",MINUTE(INDIRECT(A374&amp;$N$2&amp;D374)))</f>
        <v/>
      </c>
      <c r="P374" s="1" t="str">
        <f t="shared" ca="1" si="81"/>
        <v/>
      </c>
      <c r="Q374" s="1" t="str">
        <f t="shared" ca="1" si="82"/>
        <v/>
      </c>
      <c r="R374" s="1" t="str" cm="1">
        <f t="array" aca="1" ref="R374" ca="1">IF(G374="","",INDIRECT(A374&amp;B374&amp;D374))</f>
        <v/>
      </c>
      <c r="S374" s="1" t="str">
        <f t="shared" ca="1" si="83"/>
        <v/>
      </c>
      <c r="T374" s="1" t="str">
        <f t="shared" ca="1" si="84"/>
        <v/>
      </c>
      <c r="U374" s="1" t="str">
        <f t="shared" ca="1" si="85"/>
        <v/>
      </c>
      <c r="V374" s="1" t="str">
        <f t="shared" ca="1" si="86"/>
        <v/>
      </c>
      <c r="W374" s="1" t="str">
        <f t="shared" ca="1" si="87"/>
        <v/>
      </c>
      <c r="X374" s="1" t="str">
        <f t="shared" ca="1" si="88"/>
        <v/>
      </c>
    </row>
    <row r="375" spans="1:24">
      <c r="A375" t="s">
        <v>1041</v>
      </c>
      <c r="B375" t="str">
        <f>INDEX(予約枠報告様式!$73:$73,MATCH(CSVフォーマット!C375,予約枠報告様式!$74:$74,0))</f>
        <v>H</v>
      </c>
      <c r="C375">
        <f t="shared" si="89"/>
        <v>8</v>
      </c>
      <c r="D375">
        <f t="shared" si="75"/>
        <v>23</v>
      </c>
      <c r="E375" s="2" cm="1">
        <f t="array" aca="1" ref="E375" ca="1">INDIRECT(A375&amp;B375&amp;$E$3)</f>
        <v>44777</v>
      </c>
      <c r="F375" t="str" cm="1">
        <f t="array" aca="1" ref="F375" ca="1">IF(INDIRECT(A375&amp;B375&amp;$F$3)="公",参照!$L$2,参照!$L$3)</f>
        <v>WEB・コールセンター受付</v>
      </c>
      <c r="G375" s="1" t="str" cm="1">
        <f t="array" aca="1" ref="G375" ca="1">IF(E375="","",IF(ISNUMBER(INDIRECT(A375&amp;B375&amp;D375)),431001,""))</f>
        <v/>
      </c>
      <c r="H375" s="1" t="str">
        <f t="shared" ca="1" si="76"/>
        <v/>
      </c>
      <c r="I375" s="1" t="str">
        <f ca="1">IF(G375="","",予約枠報告様式!H$3)</f>
        <v/>
      </c>
      <c r="J375" s="1" t="str">
        <f t="shared" ca="1" si="77"/>
        <v/>
      </c>
      <c r="K375" s="1" t="str">
        <f t="shared" ca="1" si="78"/>
        <v/>
      </c>
      <c r="L375" s="1" t="str">
        <f t="shared" ca="1" si="79"/>
        <v/>
      </c>
      <c r="M375" s="1" t="str">
        <f t="shared" ca="1" si="80"/>
        <v/>
      </c>
      <c r="N375" s="1" t="str" cm="1">
        <f t="array" aca="1" ref="N375" ca="1">IF(G375="","",HOUR(INDIRECT(A375&amp;$N$2&amp;D375)))</f>
        <v/>
      </c>
      <c r="O375" s="1" t="str" cm="1">
        <f t="array" aca="1" ref="O375" ca="1">IF(G375="","",MINUTE(INDIRECT(A375&amp;$N$2&amp;D375)))</f>
        <v/>
      </c>
      <c r="P375" s="1" t="str">
        <f t="shared" ca="1" si="81"/>
        <v/>
      </c>
      <c r="Q375" s="1" t="str">
        <f t="shared" ca="1" si="82"/>
        <v/>
      </c>
      <c r="R375" s="1" t="str" cm="1">
        <f t="array" aca="1" ref="R375" ca="1">IF(G375="","",INDIRECT(A375&amp;B375&amp;D375))</f>
        <v/>
      </c>
      <c r="S375" s="1" t="str">
        <f t="shared" ca="1" si="83"/>
        <v/>
      </c>
      <c r="T375" s="1" t="str">
        <f t="shared" ca="1" si="84"/>
        <v/>
      </c>
      <c r="U375" s="1" t="str">
        <f t="shared" ca="1" si="85"/>
        <v/>
      </c>
      <c r="V375" s="1" t="str">
        <f t="shared" ca="1" si="86"/>
        <v/>
      </c>
      <c r="W375" s="1" t="str">
        <f t="shared" ca="1" si="87"/>
        <v/>
      </c>
      <c r="X375" s="1" t="str">
        <f t="shared" ca="1" si="88"/>
        <v/>
      </c>
    </row>
    <row r="376" spans="1:24">
      <c r="A376" t="s">
        <v>1041</v>
      </c>
      <c r="B376" t="str">
        <f>INDEX(予約枠報告様式!$73:$73,MATCH(CSVフォーマット!C376,予約枠報告様式!$74:$74,0))</f>
        <v>H</v>
      </c>
      <c r="C376">
        <f t="shared" si="89"/>
        <v>8</v>
      </c>
      <c r="D376">
        <f t="shared" si="75"/>
        <v>24</v>
      </c>
      <c r="E376" s="2" cm="1">
        <f t="array" aca="1" ref="E376" ca="1">INDIRECT(A376&amp;B376&amp;$E$3)</f>
        <v>44777</v>
      </c>
      <c r="F376" t="str" cm="1">
        <f t="array" aca="1" ref="F376" ca="1">IF(INDIRECT(A376&amp;B376&amp;$F$3)="公",参照!$L$2,参照!$L$3)</f>
        <v>WEB・コールセンター受付</v>
      </c>
      <c r="G376" s="1" t="str" cm="1">
        <f t="array" aca="1" ref="G376" ca="1">IF(E376="","",IF(ISNUMBER(INDIRECT(A376&amp;B376&amp;D376)),431001,""))</f>
        <v/>
      </c>
      <c r="H376" s="1" t="str">
        <f t="shared" ca="1" si="76"/>
        <v/>
      </c>
      <c r="I376" s="1" t="str">
        <f ca="1">IF(G376="","",予約枠報告様式!H$3)</f>
        <v/>
      </c>
      <c r="J376" s="1" t="str">
        <f t="shared" ca="1" si="77"/>
        <v/>
      </c>
      <c r="K376" s="1" t="str">
        <f t="shared" ca="1" si="78"/>
        <v/>
      </c>
      <c r="L376" s="1" t="str">
        <f t="shared" ca="1" si="79"/>
        <v/>
      </c>
      <c r="M376" s="1" t="str">
        <f t="shared" ca="1" si="80"/>
        <v/>
      </c>
      <c r="N376" s="1" t="str" cm="1">
        <f t="array" aca="1" ref="N376" ca="1">IF(G376="","",HOUR(INDIRECT(A376&amp;$N$2&amp;D376)))</f>
        <v/>
      </c>
      <c r="O376" s="1" t="str" cm="1">
        <f t="array" aca="1" ref="O376" ca="1">IF(G376="","",MINUTE(INDIRECT(A376&amp;$N$2&amp;D376)))</f>
        <v/>
      </c>
      <c r="P376" s="1" t="str">
        <f t="shared" ca="1" si="81"/>
        <v/>
      </c>
      <c r="Q376" s="1" t="str">
        <f t="shared" ca="1" si="82"/>
        <v/>
      </c>
      <c r="R376" s="1" t="str" cm="1">
        <f t="array" aca="1" ref="R376" ca="1">IF(G376="","",INDIRECT(A376&amp;B376&amp;D376))</f>
        <v/>
      </c>
      <c r="S376" s="1" t="str">
        <f t="shared" ca="1" si="83"/>
        <v/>
      </c>
      <c r="T376" s="1" t="str">
        <f t="shared" ca="1" si="84"/>
        <v/>
      </c>
      <c r="U376" s="1" t="str">
        <f t="shared" ca="1" si="85"/>
        <v/>
      </c>
      <c r="V376" s="1" t="str">
        <f t="shared" ca="1" si="86"/>
        <v/>
      </c>
      <c r="W376" s="1" t="str">
        <f t="shared" ca="1" si="87"/>
        <v/>
      </c>
      <c r="X376" s="1" t="str">
        <f t="shared" ca="1" si="88"/>
        <v/>
      </c>
    </row>
    <row r="377" spans="1:24">
      <c r="A377" t="s">
        <v>1041</v>
      </c>
      <c r="B377" t="str">
        <f>INDEX(予約枠報告様式!$73:$73,MATCH(CSVフォーマット!C377,予約枠報告様式!$74:$74,0))</f>
        <v>H</v>
      </c>
      <c r="C377">
        <f t="shared" si="89"/>
        <v>8</v>
      </c>
      <c r="D377">
        <f t="shared" si="75"/>
        <v>25</v>
      </c>
      <c r="E377" s="2" cm="1">
        <f t="array" aca="1" ref="E377" ca="1">INDIRECT(A377&amp;B377&amp;$E$3)</f>
        <v>44777</v>
      </c>
      <c r="F377" t="str" cm="1">
        <f t="array" aca="1" ref="F377" ca="1">IF(INDIRECT(A377&amp;B377&amp;$F$3)="公",参照!$L$2,参照!$L$3)</f>
        <v>WEB・コールセンター受付</v>
      </c>
      <c r="G377" s="1" t="str" cm="1">
        <f t="array" aca="1" ref="G377" ca="1">IF(E377="","",IF(ISNUMBER(INDIRECT(A377&amp;B377&amp;D377)),431001,""))</f>
        <v/>
      </c>
      <c r="H377" s="1" t="str">
        <f t="shared" ca="1" si="76"/>
        <v/>
      </c>
      <c r="I377" s="1" t="str">
        <f ca="1">IF(G377="","",予約枠報告様式!H$3)</f>
        <v/>
      </c>
      <c r="J377" s="1" t="str">
        <f t="shared" ca="1" si="77"/>
        <v/>
      </c>
      <c r="K377" s="1" t="str">
        <f t="shared" ca="1" si="78"/>
        <v/>
      </c>
      <c r="L377" s="1" t="str">
        <f t="shared" ca="1" si="79"/>
        <v/>
      </c>
      <c r="M377" s="1" t="str">
        <f t="shared" ca="1" si="80"/>
        <v/>
      </c>
      <c r="N377" s="1" t="str" cm="1">
        <f t="array" aca="1" ref="N377" ca="1">IF(G377="","",HOUR(INDIRECT(A377&amp;$N$2&amp;D377)))</f>
        <v/>
      </c>
      <c r="O377" s="1" t="str" cm="1">
        <f t="array" aca="1" ref="O377" ca="1">IF(G377="","",MINUTE(INDIRECT(A377&amp;$N$2&amp;D377)))</f>
        <v/>
      </c>
      <c r="P377" s="1" t="str">
        <f t="shared" ca="1" si="81"/>
        <v/>
      </c>
      <c r="Q377" s="1" t="str">
        <f t="shared" ca="1" si="82"/>
        <v/>
      </c>
      <c r="R377" s="1" t="str" cm="1">
        <f t="array" aca="1" ref="R377" ca="1">IF(G377="","",INDIRECT(A377&amp;B377&amp;D377))</f>
        <v/>
      </c>
      <c r="S377" s="1" t="str">
        <f t="shared" ca="1" si="83"/>
        <v/>
      </c>
      <c r="T377" s="1" t="str">
        <f t="shared" ca="1" si="84"/>
        <v/>
      </c>
      <c r="U377" s="1" t="str">
        <f t="shared" ca="1" si="85"/>
        <v/>
      </c>
      <c r="V377" s="1" t="str">
        <f t="shared" ca="1" si="86"/>
        <v/>
      </c>
      <c r="W377" s="1" t="str">
        <f t="shared" ca="1" si="87"/>
        <v/>
      </c>
      <c r="X377" s="1" t="str">
        <f t="shared" ca="1" si="88"/>
        <v/>
      </c>
    </row>
    <row r="378" spans="1:24">
      <c r="A378" t="s">
        <v>1041</v>
      </c>
      <c r="B378" t="str">
        <f>INDEX(予約枠報告様式!$73:$73,MATCH(CSVフォーマット!C378,予約枠報告様式!$74:$74,0))</f>
        <v>H</v>
      </c>
      <c r="C378">
        <f t="shared" si="89"/>
        <v>8</v>
      </c>
      <c r="D378">
        <f t="shared" si="75"/>
        <v>26</v>
      </c>
      <c r="E378" s="2" cm="1">
        <f t="array" aca="1" ref="E378" ca="1">INDIRECT(A378&amp;B378&amp;$E$3)</f>
        <v>44777</v>
      </c>
      <c r="F378" t="str" cm="1">
        <f t="array" aca="1" ref="F378" ca="1">IF(INDIRECT(A378&amp;B378&amp;$F$3)="公",参照!$L$2,参照!$L$3)</f>
        <v>WEB・コールセンター受付</v>
      </c>
      <c r="G378" s="1" t="str" cm="1">
        <f t="array" aca="1" ref="G378" ca="1">IF(E378="","",IF(ISNUMBER(INDIRECT(A378&amp;B378&amp;D378)),431001,""))</f>
        <v/>
      </c>
      <c r="H378" s="1" t="str">
        <f t="shared" ca="1" si="76"/>
        <v/>
      </c>
      <c r="I378" s="1" t="str">
        <f ca="1">IF(G378="","",予約枠報告様式!H$3)</f>
        <v/>
      </c>
      <c r="J378" s="1" t="str">
        <f t="shared" ca="1" si="77"/>
        <v/>
      </c>
      <c r="K378" s="1" t="str">
        <f t="shared" ca="1" si="78"/>
        <v/>
      </c>
      <c r="L378" s="1" t="str">
        <f t="shared" ca="1" si="79"/>
        <v/>
      </c>
      <c r="M378" s="1" t="str">
        <f t="shared" ca="1" si="80"/>
        <v/>
      </c>
      <c r="N378" s="1" t="str" cm="1">
        <f t="array" aca="1" ref="N378" ca="1">IF(G378="","",HOUR(INDIRECT(A378&amp;$N$2&amp;D378)))</f>
        <v/>
      </c>
      <c r="O378" s="1" t="str" cm="1">
        <f t="array" aca="1" ref="O378" ca="1">IF(G378="","",MINUTE(INDIRECT(A378&amp;$N$2&amp;D378)))</f>
        <v/>
      </c>
      <c r="P378" s="1" t="str">
        <f t="shared" ca="1" si="81"/>
        <v/>
      </c>
      <c r="Q378" s="1" t="str">
        <f t="shared" ca="1" si="82"/>
        <v/>
      </c>
      <c r="R378" s="1" t="str" cm="1">
        <f t="array" aca="1" ref="R378" ca="1">IF(G378="","",INDIRECT(A378&amp;B378&amp;D378))</f>
        <v/>
      </c>
      <c r="S378" s="1" t="str">
        <f t="shared" ca="1" si="83"/>
        <v/>
      </c>
      <c r="T378" s="1" t="str">
        <f t="shared" ca="1" si="84"/>
        <v/>
      </c>
      <c r="U378" s="1" t="str">
        <f t="shared" ca="1" si="85"/>
        <v/>
      </c>
      <c r="V378" s="1" t="str">
        <f t="shared" ca="1" si="86"/>
        <v/>
      </c>
      <c r="W378" s="1" t="str">
        <f t="shared" ca="1" si="87"/>
        <v/>
      </c>
      <c r="X378" s="1" t="str">
        <f t="shared" ca="1" si="88"/>
        <v/>
      </c>
    </row>
    <row r="379" spans="1:24">
      <c r="A379" t="s">
        <v>1041</v>
      </c>
      <c r="B379" t="str">
        <f>INDEX(予約枠報告様式!$73:$73,MATCH(CSVフォーマット!C379,予約枠報告様式!$74:$74,0))</f>
        <v>H</v>
      </c>
      <c r="C379">
        <f t="shared" si="89"/>
        <v>8</v>
      </c>
      <c r="D379">
        <f t="shared" si="75"/>
        <v>27</v>
      </c>
      <c r="E379" s="2" cm="1">
        <f t="array" aca="1" ref="E379" ca="1">INDIRECT(A379&amp;B379&amp;$E$3)</f>
        <v>44777</v>
      </c>
      <c r="F379" t="str" cm="1">
        <f t="array" aca="1" ref="F379" ca="1">IF(INDIRECT(A379&amp;B379&amp;$F$3)="公",参照!$L$2,参照!$L$3)</f>
        <v>WEB・コールセンター受付</v>
      </c>
      <c r="G379" s="1" t="str" cm="1">
        <f t="array" aca="1" ref="G379" ca="1">IF(E379="","",IF(ISNUMBER(INDIRECT(A379&amp;B379&amp;D379)),431001,""))</f>
        <v/>
      </c>
      <c r="H379" s="1" t="str">
        <f t="shared" ca="1" si="76"/>
        <v/>
      </c>
      <c r="I379" s="1" t="str">
        <f ca="1">IF(G379="","",予約枠報告様式!H$3)</f>
        <v/>
      </c>
      <c r="J379" s="1" t="str">
        <f t="shared" ca="1" si="77"/>
        <v/>
      </c>
      <c r="K379" s="1" t="str">
        <f t="shared" ca="1" si="78"/>
        <v/>
      </c>
      <c r="L379" s="1" t="str">
        <f t="shared" ca="1" si="79"/>
        <v/>
      </c>
      <c r="M379" s="1" t="str">
        <f t="shared" ca="1" si="80"/>
        <v/>
      </c>
      <c r="N379" s="1" t="str" cm="1">
        <f t="array" aca="1" ref="N379" ca="1">IF(G379="","",HOUR(INDIRECT(A379&amp;$N$2&amp;D379)))</f>
        <v/>
      </c>
      <c r="O379" s="1" t="str" cm="1">
        <f t="array" aca="1" ref="O379" ca="1">IF(G379="","",MINUTE(INDIRECT(A379&amp;$N$2&amp;D379)))</f>
        <v/>
      </c>
      <c r="P379" s="1" t="str">
        <f t="shared" ca="1" si="81"/>
        <v/>
      </c>
      <c r="Q379" s="1" t="str">
        <f t="shared" ca="1" si="82"/>
        <v/>
      </c>
      <c r="R379" s="1" t="str" cm="1">
        <f t="array" aca="1" ref="R379" ca="1">IF(G379="","",INDIRECT(A379&amp;B379&amp;D379))</f>
        <v/>
      </c>
      <c r="S379" s="1" t="str">
        <f t="shared" ca="1" si="83"/>
        <v/>
      </c>
      <c r="T379" s="1" t="str">
        <f t="shared" ca="1" si="84"/>
        <v/>
      </c>
      <c r="U379" s="1" t="str">
        <f t="shared" ca="1" si="85"/>
        <v/>
      </c>
      <c r="V379" s="1" t="str">
        <f t="shared" ca="1" si="86"/>
        <v/>
      </c>
      <c r="W379" s="1" t="str">
        <f t="shared" ca="1" si="87"/>
        <v/>
      </c>
      <c r="X379" s="1" t="str">
        <f t="shared" ca="1" si="88"/>
        <v/>
      </c>
    </row>
    <row r="380" spans="1:24">
      <c r="A380" t="s">
        <v>1041</v>
      </c>
      <c r="B380" t="str">
        <f>INDEX(予約枠報告様式!$73:$73,MATCH(CSVフォーマット!C380,予約枠報告様式!$74:$74,0))</f>
        <v>H</v>
      </c>
      <c r="C380">
        <f t="shared" si="89"/>
        <v>8</v>
      </c>
      <c r="D380">
        <f t="shared" si="75"/>
        <v>28</v>
      </c>
      <c r="E380" s="2" cm="1">
        <f t="array" aca="1" ref="E380" ca="1">INDIRECT(A380&amp;B380&amp;$E$3)</f>
        <v>44777</v>
      </c>
      <c r="F380" t="str" cm="1">
        <f t="array" aca="1" ref="F380" ca="1">IF(INDIRECT(A380&amp;B380&amp;$F$3)="公",参照!$L$2,参照!$L$3)</f>
        <v>WEB・コールセンター受付</v>
      </c>
      <c r="G380" s="1" t="str" cm="1">
        <f t="array" aca="1" ref="G380" ca="1">IF(E380="","",IF(ISNUMBER(INDIRECT(A380&amp;B380&amp;D380)),431001,""))</f>
        <v/>
      </c>
      <c r="H380" s="1" t="str">
        <f t="shared" ca="1" si="76"/>
        <v/>
      </c>
      <c r="I380" s="1" t="str">
        <f ca="1">IF(G380="","",予約枠報告様式!H$3)</f>
        <v/>
      </c>
      <c r="J380" s="1" t="str">
        <f t="shared" ca="1" si="77"/>
        <v/>
      </c>
      <c r="K380" s="1" t="str">
        <f t="shared" ca="1" si="78"/>
        <v/>
      </c>
      <c r="L380" s="1" t="str">
        <f t="shared" ca="1" si="79"/>
        <v/>
      </c>
      <c r="M380" s="1" t="str">
        <f t="shared" ca="1" si="80"/>
        <v/>
      </c>
      <c r="N380" s="1" t="str" cm="1">
        <f t="array" aca="1" ref="N380" ca="1">IF(G380="","",HOUR(INDIRECT(A380&amp;$N$2&amp;D380)))</f>
        <v/>
      </c>
      <c r="O380" s="1" t="str" cm="1">
        <f t="array" aca="1" ref="O380" ca="1">IF(G380="","",MINUTE(INDIRECT(A380&amp;$N$2&amp;D380)))</f>
        <v/>
      </c>
      <c r="P380" s="1" t="str">
        <f t="shared" ca="1" si="81"/>
        <v/>
      </c>
      <c r="Q380" s="1" t="str">
        <f t="shared" ca="1" si="82"/>
        <v/>
      </c>
      <c r="R380" s="1" t="str" cm="1">
        <f t="array" aca="1" ref="R380" ca="1">IF(G380="","",INDIRECT(A380&amp;B380&amp;D380))</f>
        <v/>
      </c>
      <c r="S380" s="1" t="str">
        <f t="shared" ca="1" si="83"/>
        <v/>
      </c>
      <c r="T380" s="1" t="str">
        <f t="shared" ca="1" si="84"/>
        <v/>
      </c>
      <c r="U380" s="1" t="str">
        <f t="shared" ca="1" si="85"/>
        <v/>
      </c>
      <c r="V380" s="1" t="str">
        <f t="shared" ca="1" si="86"/>
        <v/>
      </c>
      <c r="W380" s="1" t="str">
        <f t="shared" ca="1" si="87"/>
        <v/>
      </c>
      <c r="X380" s="1" t="str">
        <f t="shared" ca="1" si="88"/>
        <v/>
      </c>
    </row>
    <row r="381" spans="1:24">
      <c r="A381" t="s">
        <v>1041</v>
      </c>
      <c r="B381" t="str">
        <f>INDEX(予約枠報告様式!$73:$73,MATCH(CSVフォーマット!C381,予約枠報告様式!$74:$74,0))</f>
        <v>H</v>
      </c>
      <c r="C381">
        <f t="shared" si="89"/>
        <v>8</v>
      </c>
      <c r="D381">
        <f t="shared" si="75"/>
        <v>29</v>
      </c>
      <c r="E381" s="2" cm="1">
        <f t="array" aca="1" ref="E381" ca="1">INDIRECT(A381&amp;B381&amp;$E$3)</f>
        <v>44777</v>
      </c>
      <c r="F381" t="str" cm="1">
        <f t="array" aca="1" ref="F381" ca="1">IF(INDIRECT(A381&amp;B381&amp;$F$3)="公",参照!$L$2,参照!$L$3)</f>
        <v>WEB・コールセンター受付</v>
      </c>
      <c r="G381" s="1" t="str" cm="1">
        <f t="array" aca="1" ref="G381" ca="1">IF(E381="","",IF(ISNUMBER(INDIRECT(A381&amp;B381&amp;D381)),431001,""))</f>
        <v/>
      </c>
      <c r="H381" s="1" t="str">
        <f t="shared" ca="1" si="76"/>
        <v/>
      </c>
      <c r="I381" s="1" t="str">
        <f ca="1">IF(G381="","",予約枠報告様式!H$3)</f>
        <v/>
      </c>
      <c r="J381" s="1" t="str">
        <f t="shared" ca="1" si="77"/>
        <v/>
      </c>
      <c r="K381" s="1" t="str">
        <f t="shared" ca="1" si="78"/>
        <v/>
      </c>
      <c r="L381" s="1" t="str">
        <f t="shared" ca="1" si="79"/>
        <v/>
      </c>
      <c r="M381" s="1" t="str">
        <f t="shared" ca="1" si="80"/>
        <v/>
      </c>
      <c r="N381" s="1" t="str" cm="1">
        <f t="array" aca="1" ref="N381" ca="1">IF(G381="","",HOUR(INDIRECT(A381&amp;$N$2&amp;D381)))</f>
        <v/>
      </c>
      <c r="O381" s="1" t="str" cm="1">
        <f t="array" aca="1" ref="O381" ca="1">IF(G381="","",MINUTE(INDIRECT(A381&amp;$N$2&amp;D381)))</f>
        <v/>
      </c>
      <c r="P381" s="1" t="str">
        <f t="shared" ca="1" si="81"/>
        <v/>
      </c>
      <c r="Q381" s="1" t="str">
        <f t="shared" ca="1" si="82"/>
        <v/>
      </c>
      <c r="R381" s="1" t="str" cm="1">
        <f t="array" aca="1" ref="R381" ca="1">IF(G381="","",INDIRECT(A381&amp;B381&amp;D381))</f>
        <v/>
      </c>
      <c r="S381" s="1" t="str">
        <f t="shared" ca="1" si="83"/>
        <v/>
      </c>
      <c r="T381" s="1" t="str">
        <f t="shared" ca="1" si="84"/>
        <v/>
      </c>
      <c r="U381" s="1" t="str">
        <f t="shared" ca="1" si="85"/>
        <v/>
      </c>
      <c r="V381" s="1" t="str">
        <f t="shared" ca="1" si="86"/>
        <v/>
      </c>
      <c r="W381" s="1" t="str">
        <f t="shared" ca="1" si="87"/>
        <v/>
      </c>
      <c r="X381" s="1" t="str">
        <f t="shared" ca="1" si="88"/>
        <v/>
      </c>
    </row>
    <row r="382" spans="1:24">
      <c r="A382" t="s">
        <v>1041</v>
      </c>
      <c r="B382" t="str">
        <f>INDEX(予約枠報告様式!$73:$73,MATCH(CSVフォーマット!C382,予約枠報告様式!$74:$74,0))</f>
        <v>H</v>
      </c>
      <c r="C382">
        <f t="shared" si="89"/>
        <v>8</v>
      </c>
      <c r="D382">
        <f t="shared" si="75"/>
        <v>30</v>
      </c>
      <c r="E382" s="2" cm="1">
        <f t="array" aca="1" ref="E382" ca="1">INDIRECT(A382&amp;B382&amp;$E$3)</f>
        <v>44777</v>
      </c>
      <c r="F382" t="str" cm="1">
        <f t="array" aca="1" ref="F382" ca="1">IF(INDIRECT(A382&amp;B382&amp;$F$3)="公",参照!$L$2,参照!$L$3)</f>
        <v>WEB・コールセンター受付</v>
      </c>
      <c r="G382" s="1" t="str" cm="1">
        <f t="array" aca="1" ref="G382" ca="1">IF(E382="","",IF(ISNUMBER(INDIRECT(A382&amp;B382&amp;D382)),431001,""))</f>
        <v/>
      </c>
      <c r="H382" s="1" t="str">
        <f t="shared" ca="1" si="76"/>
        <v/>
      </c>
      <c r="I382" s="1" t="str">
        <f ca="1">IF(G382="","",予約枠報告様式!H$3)</f>
        <v/>
      </c>
      <c r="J382" s="1" t="str">
        <f t="shared" ca="1" si="77"/>
        <v/>
      </c>
      <c r="K382" s="1" t="str">
        <f t="shared" ca="1" si="78"/>
        <v/>
      </c>
      <c r="L382" s="1" t="str">
        <f t="shared" ca="1" si="79"/>
        <v/>
      </c>
      <c r="M382" s="1" t="str">
        <f t="shared" ca="1" si="80"/>
        <v/>
      </c>
      <c r="N382" s="1" t="str" cm="1">
        <f t="array" aca="1" ref="N382" ca="1">IF(G382="","",HOUR(INDIRECT(A382&amp;$N$2&amp;D382)))</f>
        <v/>
      </c>
      <c r="O382" s="1" t="str" cm="1">
        <f t="array" aca="1" ref="O382" ca="1">IF(G382="","",MINUTE(INDIRECT(A382&amp;$N$2&amp;D382)))</f>
        <v/>
      </c>
      <c r="P382" s="1" t="str">
        <f t="shared" ca="1" si="81"/>
        <v/>
      </c>
      <c r="Q382" s="1" t="str">
        <f t="shared" ca="1" si="82"/>
        <v/>
      </c>
      <c r="R382" s="1" t="str" cm="1">
        <f t="array" aca="1" ref="R382" ca="1">IF(G382="","",INDIRECT(A382&amp;B382&amp;D382))</f>
        <v/>
      </c>
      <c r="S382" s="1" t="str">
        <f t="shared" ca="1" si="83"/>
        <v/>
      </c>
      <c r="T382" s="1" t="str">
        <f t="shared" ca="1" si="84"/>
        <v/>
      </c>
      <c r="U382" s="1" t="str">
        <f t="shared" ca="1" si="85"/>
        <v/>
      </c>
      <c r="V382" s="1" t="str">
        <f t="shared" ca="1" si="86"/>
        <v/>
      </c>
      <c r="W382" s="1" t="str">
        <f t="shared" ca="1" si="87"/>
        <v/>
      </c>
      <c r="X382" s="1" t="str">
        <f t="shared" ca="1" si="88"/>
        <v/>
      </c>
    </row>
    <row r="383" spans="1:24">
      <c r="A383" t="s">
        <v>1041</v>
      </c>
      <c r="B383" t="str">
        <f>INDEX(予約枠報告様式!$73:$73,MATCH(CSVフォーマット!C383,予約枠報告様式!$74:$74,0))</f>
        <v>H</v>
      </c>
      <c r="C383">
        <f t="shared" si="89"/>
        <v>8</v>
      </c>
      <c r="D383">
        <f t="shared" si="75"/>
        <v>31</v>
      </c>
      <c r="E383" s="2" cm="1">
        <f t="array" aca="1" ref="E383" ca="1">INDIRECT(A383&amp;B383&amp;$E$3)</f>
        <v>44777</v>
      </c>
      <c r="F383" t="str" cm="1">
        <f t="array" aca="1" ref="F383" ca="1">IF(INDIRECT(A383&amp;B383&amp;$F$3)="公",参照!$L$2,参照!$L$3)</f>
        <v>WEB・コールセンター受付</v>
      </c>
      <c r="G383" s="1" t="str" cm="1">
        <f t="array" aca="1" ref="G383" ca="1">IF(E383="","",IF(ISNUMBER(INDIRECT(A383&amp;B383&amp;D383)),431001,""))</f>
        <v/>
      </c>
      <c r="H383" s="1" t="str">
        <f t="shared" ca="1" si="76"/>
        <v/>
      </c>
      <c r="I383" s="1" t="str">
        <f ca="1">IF(G383="","",予約枠報告様式!H$3)</f>
        <v/>
      </c>
      <c r="J383" s="1" t="str">
        <f t="shared" ca="1" si="77"/>
        <v/>
      </c>
      <c r="K383" s="1" t="str">
        <f t="shared" ca="1" si="78"/>
        <v/>
      </c>
      <c r="L383" s="1" t="str">
        <f t="shared" ca="1" si="79"/>
        <v/>
      </c>
      <c r="M383" s="1" t="str">
        <f t="shared" ca="1" si="80"/>
        <v/>
      </c>
      <c r="N383" s="1" t="str" cm="1">
        <f t="array" aca="1" ref="N383" ca="1">IF(G383="","",HOUR(INDIRECT(A383&amp;$N$2&amp;D383)))</f>
        <v/>
      </c>
      <c r="O383" s="1" t="str" cm="1">
        <f t="array" aca="1" ref="O383" ca="1">IF(G383="","",MINUTE(INDIRECT(A383&amp;$N$2&amp;D383)))</f>
        <v/>
      </c>
      <c r="P383" s="1" t="str">
        <f t="shared" ca="1" si="81"/>
        <v/>
      </c>
      <c r="Q383" s="1" t="str">
        <f t="shared" ca="1" si="82"/>
        <v/>
      </c>
      <c r="R383" s="1" t="str" cm="1">
        <f t="array" aca="1" ref="R383" ca="1">IF(G383="","",INDIRECT(A383&amp;B383&amp;D383))</f>
        <v/>
      </c>
      <c r="S383" s="1" t="str">
        <f t="shared" ca="1" si="83"/>
        <v/>
      </c>
      <c r="T383" s="1" t="str">
        <f t="shared" ca="1" si="84"/>
        <v/>
      </c>
      <c r="U383" s="1" t="str">
        <f t="shared" ca="1" si="85"/>
        <v/>
      </c>
      <c r="V383" s="1" t="str">
        <f t="shared" ca="1" si="86"/>
        <v/>
      </c>
      <c r="W383" s="1" t="str">
        <f t="shared" ca="1" si="87"/>
        <v/>
      </c>
      <c r="X383" s="1" t="str">
        <f t="shared" ca="1" si="88"/>
        <v/>
      </c>
    </row>
    <row r="384" spans="1:24">
      <c r="A384" t="s">
        <v>1041</v>
      </c>
      <c r="B384" t="str">
        <f>INDEX(予約枠報告様式!$73:$73,MATCH(CSVフォーマット!C384,予約枠報告様式!$74:$74,0))</f>
        <v>H</v>
      </c>
      <c r="C384">
        <f t="shared" si="89"/>
        <v>8</v>
      </c>
      <c r="D384">
        <f t="shared" si="75"/>
        <v>32</v>
      </c>
      <c r="E384" s="2" cm="1">
        <f t="array" aca="1" ref="E384" ca="1">INDIRECT(A384&amp;B384&amp;$E$3)</f>
        <v>44777</v>
      </c>
      <c r="F384" t="str" cm="1">
        <f t="array" aca="1" ref="F384" ca="1">IF(INDIRECT(A384&amp;B384&amp;$F$3)="公",参照!$L$2,参照!$L$3)</f>
        <v>WEB・コールセンター受付</v>
      </c>
      <c r="G384" s="1" t="str" cm="1">
        <f t="array" aca="1" ref="G384" ca="1">IF(E384="","",IF(ISNUMBER(INDIRECT(A384&amp;B384&amp;D384)),431001,""))</f>
        <v/>
      </c>
      <c r="H384" s="1" t="str">
        <f t="shared" ca="1" si="76"/>
        <v/>
      </c>
      <c r="I384" s="1" t="str">
        <f ca="1">IF(G384="","",予約枠報告様式!H$3)</f>
        <v/>
      </c>
      <c r="J384" s="1" t="str">
        <f t="shared" ca="1" si="77"/>
        <v/>
      </c>
      <c r="K384" s="1" t="str">
        <f t="shared" ca="1" si="78"/>
        <v/>
      </c>
      <c r="L384" s="1" t="str">
        <f t="shared" ca="1" si="79"/>
        <v/>
      </c>
      <c r="M384" s="1" t="str">
        <f t="shared" ca="1" si="80"/>
        <v/>
      </c>
      <c r="N384" s="1" t="str" cm="1">
        <f t="array" aca="1" ref="N384" ca="1">IF(G384="","",HOUR(INDIRECT(A384&amp;$N$2&amp;D384)))</f>
        <v/>
      </c>
      <c r="O384" s="1" t="str" cm="1">
        <f t="array" aca="1" ref="O384" ca="1">IF(G384="","",MINUTE(INDIRECT(A384&amp;$N$2&amp;D384)))</f>
        <v/>
      </c>
      <c r="P384" s="1" t="str">
        <f t="shared" ca="1" si="81"/>
        <v/>
      </c>
      <c r="Q384" s="1" t="str">
        <f t="shared" ca="1" si="82"/>
        <v/>
      </c>
      <c r="R384" s="1" t="str" cm="1">
        <f t="array" aca="1" ref="R384" ca="1">IF(G384="","",INDIRECT(A384&amp;B384&amp;D384))</f>
        <v/>
      </c>
      <c r="S384" s="1" t="str">
        <f t="shared" ca="1" si="83"/>
        <v/>
      </c>
      <c r="T384" s="1" t="str">
        <f t="shared" ca="1" si="84"/>
        <v/>
      </c>
      <c r="U384" s="1" t="str">
        <f t="shared" ca="1" si="85"/>
        <v/>
      </c>
      <c r="V384" s="1" t="str">
        <f t="shared" ca="1" si="86"/>
        <v/>
      </c>
      <c r="W384" s="1" t="str">
        <f t="shared" ca="1" si="87"/>
        <v/>
      </c>
      <c r="X384" s="1" t="str">
        <f t="shared" ca="1" si="88"/>
        <v/>
      </c>
    </row>
    <row r="385" spans="1:24">
      <c r="A385" t="s">
        <v>1041</v>
      </c>
      <c r="B385" t="str">
        <f>INDEX(予約枠報告様式!$73:$73,MATCH(CSVフォーマット!C385,予約枠報告様式!$74:$74,0))</f>
        <v>H</v>
      </c>
      <c r="C385">
        <f t="shared" si="89"/>
        <v>8</v>
      </c>
      <c r="D385">
        <f t="shared" si="75"/>
        <v>33</v>
      </c>
      <c r="E385" s="2" cm="1">
        <f t="array" aca="1" ref="E385" ca="1">INDIRECT(A385&amp;B385&amp;$E$3)</f>
        <v>44777</v>
      </c>
      <c r="F385" t="str" cm="1">
        <f t="array" aca="1" ref="F385" ca="1">IF(INDIRECT(A385&amp;B385&amp;$F$3)="公",参照!$L$2,参照!$L$3)</f>
        <v>WEB・コールセンター受付</v>
      </c>
      <c r="G385" s="1" t="str" cm="1">
        <f t="array" aca="1" ref="G385" ca="1">IF(E385="","",IF(ISNUMBER(INDIRECT(A385&amp;B385&amp;D385)),431001,""))</f>
        <v/>
      </c>
      <c r="H385" s="1" t="str">
        <f t="shared" ca="1" si="76"/>
        <v/>
      </c>
      <c r="I385" s="1" t="str">
        <f ca="1">IF(G385="","",予約枠報告様式!H$3)</f>
        <v/>
      </c>
      <c r="J385" s="1" t="str">
        <f t="shared" ca="1" si="77"/>
        <v/>
      </c>
      <c r="K385" s="1" t="str">
        <f t="shared" ca="1" si="78"/>
        <v/>
      </c>
      <c r="L385" s="1" t="str">
        <f t="shared" ca="1" si="79"/>
        <v/>
      </c>
      <c r="M385" s="1" t="str">
        <f t="shared" ca="1" si="80"/>
        <v/>
      </c>
      <c r="N385" s="1" t="str" cm="1">
        <f t="array" aca="1" ref="N385" ca="1">IF(G385="","",HOUR(INDIRECT(A385&amp;$N$2&amp;D385)))</f>
        <v/>
      </c>
      <c r="O385" s="1" t="str" cm="1">
        <f t="array" aca="1" ref="O385" ca="1">IF(G385="","",MINUTE(INDIRECT(A385&amp;$N$2&amp;D385)))</f>
        <v/>
      </c>
      <c r="P385" s="1" t="str">
        <f t="shared" ca="1" si="81"/>
        <v/>
      </c>
      <c r="Q385" s="1" t="str">
        <f t="shared" ca="1" si="82"/>
        <v/>
      </c>
      <c r="R385" s="1" t="str" cm="1">
        <f t="array" aca="1" ref="R385" ca="1">IF(G385="","",INDIRECT(A385&amp;B385&amp;D385))</f>
        <v/>
      </c>
      <c r="S385" s="1" t="str">
        <f t="shared" ca="1" si="83"/>
        <v/>
      </c>
      <c r="T385" s="1" t="str">
        <f t="shared" ca="1" si="84"/>
        <v/>
      </c>
      <c r="U385" s="1" t="str">
        <f t="shared" ca="1" si="85"/>
        <v/>
      </c>
      <c r="V385" s="1" t="str">
        <f t="shared" ca="1" si="86"/>
        <v/>
      </c>
      <c r="W385" s="1" t="str">
        <f t="shared" ca="1" si="87"/>
        <v/>
      </c>
      <c r="X385" s="1" t="str">
        <f t="shared" ca="1" si="88"/>
        <v/>
      </c>
    </row>
    <row r="386" spans="1:24">
      <c r="A386" t="s">
        <v>1041</v>
      </c>
      <c r="B386" t="str">
        <f>INDEX(予約枠報告様式!$73:$73,MATCH(CSVフォーマット!C386,予約枠報告様式!$74:$74,0))</f>
        <v>H</v>
      </c>
      <c r="C386">
        <f t="shared" si="89"/>
        <v>8</v>
      </c>
      <c r="D386">
        <f t="shared" si="75"/>
        <v>34</v>
      </c>
      <c r="E386" s="2" cm="1">
        <f t="array" aca="1" ref="E386" ca="1">INDIRECT(A386&amp;B386&amp;$E$3)</f>
        <v>44777</v>
      </c>
      <c r="F386" t="str" cm="1">
        <f t="array" aca="1" ref="F386" ca="1">IF(INDIRECT(A386&amp;B386&amp;$F$3)="公",参照!$L$2,参照!$L$3)</f>
        <v>WEB・コールセンター受付</v>
      </c>
      <c r="G386" s="1" t="str" cm="1">
        <f t="array" aca="1" ref="G386" ca="1">IF(E386="","",IF(ISNUMBER(INDIRECT(A386&amp;B386&amp;D386)),431001,""))</f>
        <v/>
      </c>
      <c r="H386" s="1" t="str">
        <f t="shared" ca="1" si="76"/>
        <v/>
      </c>
      <c r="I386" s="1" t="str">
        <f ca="1">IF(G386="","",予約枠報告様式!H$3)</f>
        <v/>
      </c>
      <c r="J386" s="1" t="str">
        <f t="shared" ca="1" si="77"/>
        <v/>
      </c>
      <c r="K386" s="1" t="str">
        <f t="shared" ca="1" si="78"/>
        <v/>
      </c>
      <c r="L386" s="1" t="str">
        <f t="shared" ca="1" si="79"/>
        <v/>
      </c>
      <c r="M386" s="1" t="str">
        <f t="shared" ca="1" si="80"/>
        <v/>
      </c>
      <c r="N386" s="1" t="str" cm="1">
        <f t="array" aca="1" ref="N386" ca="1">IF(G386="","",HOUR(INDIRECT(A386&amp;$N$2&amp;D386)))</f>
        <v/>
      </c>
      <c r="O386" s="1" t="str" cm="1">
        <f t="array" aca="1" ref="O386" ca="1">IF(G386="","",MINUTE(INDIRECT(A386&amp;$N$2&amp;D386)))</f>
        <v/>
      </c>
      <c r="P386" s="1" t="str">
        <f t="shared" ca="1" si="81"/>
        <v/>
      </c>
      <c r="Q386" s="1" t="str">
        <f t="shared" ca="1" si="82"/>
        <v/>
      </c>
      <c r="R386" s="1" t="str" cm="1">
        <f t="array" aca="1" ref="R386" ca="1">IF(G386="","",INDIRECT(A386&amp;B386&amp;D386))</f>
        <v/>
      </c>
      <c r="S386" s="1" t="str">
        <f t="shared" ca="1" si="83"/>
        <v/>
      </c>
      <c r="T386" s="1" t="str">
        <f t="shared" ca="1" si="84"/>
        <v/>
      </c>
      <c r="U386" s="1" t="str">
        <f t="shared" ca="1" si="85"/>
        <v/>
      </c>
      <c r="V386" s="1" t="str">
        <f t="shared" ca="1" si="86"/>
        <v/>
      </c>
      <c r="W386" s="1" t="str">
        <f t="shared" ca="1" si="87"/>
        <v/>
      </c>
      <c r="X386" s="1" t="str">
        <f t="shared" ca="1" si="88"/>
        <v/>
      </c>
    </row>
    <row r="387" spans="1:24">
      <c r="A387" t="s">
        <v>1041</v>
      </c>
      <c r="B387" t="str">
        <f>INDEX(予約枠報告様式!$73:$73,MATCH(CSVフォーマット!C387,予約枠報告様式!$74:$74,0))</f>
        <v>H</v>
      </c>
      <c r="C387">
        <f t="shared" si="89"/>
        <v>8</v>
      </c>
      <c r="D387">
        <f t="shared" si="75"/>
        <v>35</v>
      </c>
      <c r="E387" s="2" cm="1">
        <f t="array" aca="1" ref="E387" ca="1">INDIRECT(A387&amp;B387&amp;$E$3)</f>
        <v>44777</v>
      </c>
      <c r="F387" t="str" cm="1">
        <f t="array" aca="1" ref="F387" ca="1">IF(INDIRECT(A387&amp;B387&amp;$F$3)="公",参照!$L$2,参照!$L$3)</f>
        <v>WEB・コールセンター受付</v>
      </c>
      <c r="G387" s="1" t="str" cm="1">
        <f t="array" aca="1" ref="G387" ca="1">IF(E387="","",IF(ISNUMBER(INDIRECT(A387&amp;B387&amp;D387)),431001,""))</f>
        <v/>
      </c>
      <c r="H387" s="1" t="str">
        <f t="shared" ca="1" si="76"/>
        <v/>
      </c>
      <c r="I387" s="1" t="str">
        <f ca="1">IF(G387="","",予約枠報告様式!H$3)</f>
        <v/>
      </c>
      <c r="J387" s="1" t="str">
        <f t="shared" ca="1" si="77"/>
        <v/>
      </c>
      <c r="K387" s="1" t="str">
        <f t="shared" ca="1" si="78"/>
        <v/>
      </c>
      <c r="L387" s="1" t="str">
        <f t="shared" ca="1" si="79"/>
        <v/>
      </c>
      <c r="M387" s="1" t="str">
        <f t="shared" ca="1" si="80"/>
        <v/>
      </c>
      <c r="N387" s="1" t="str" cm="1">
        <f t="array" aca="1" ref="N387" ca="1">IF(G387="","",HOUR(INDIRECT(A387&amp;$N$2&amp;D387)))</f>
        <v/>
      </c>
      <c r="O387" s="1" t="str" cm="1">
        <f t="array" aca="1" ref="O387" ca="1">IF(G387="","",MINUTE(INDIRECT(A387&amp;$N$2&amp;D387)))</f>
        <v/>
      </c>
      <c r="P387" s="1" t="str">
        <f t="shared" ca="1" si="81"/>
        <v/>
      </c>
      <c r="Q387" s="1" t="str">
        <f t="shared" ca="1" si="82"/>
        <v/>
      </c>
      <c r="R387" s="1" t="str" cm="1">
        <f t="array" aca="1" ref="R387" ca="1">IF(G387="","",INDIRECT(A387&amp;B387&amp;D387))</f>
        <v/>
      </c>
      <c r="S387" s="1" t="str">
        <f t="shared" ca="1" si="83"/>
        <v/>
      </c>
      <c r="T387" s="1" t="str">
        <f t="shared" ca="1" si="84"/>
        <v/>
      </c>
      <c r="U387" s="1" t="str">
        <f t="shared" ca="1" si="85"/>
        <v/>
      </c>
      <c r="V387" s="1" t="str">
        <f t="shared" ca="1" si="86"/>
        <v/>
      </c>
      <c r="W387" s="1" t="str">
        <f t="shared" ca="1" si="87"/>
        <v/>
      </c>
      <c r="X387" s="1" t="str">
        <f t="shared" ca="1" si="88"/>
        <v/>
      </c>
    </row>
    <row r="388" spans="1:24">
      <c r="A388" t="s">
        <v>1041</v>
      </c>
      <c r="B388" t="str">
        <f>INDEX(予約枠報告様式!$73:$73,MATCH(CSVフォーマット!C388,予約枠報告様式!$74:$74,0))</f>
        <v>H</v>
      </c>
      <c r="C388">
        <f t="shared" si="89"/>
        <v>8</v>
      </c>
      <c r="D388">
        <f t="shared" si="75"/>
        <v>36</v>
      </c>
      <c r="E388" s="2" cm="1">
        <f t="array" aca="1" ref="E388" ca="1">INDIRECT(A388&amp;B388&amp;$E$3)</f>
        <v>44777</v>
      </c>
      <c r="F388" t="str" cm="1">
        <f t="array" aca="1" ref="F388" ca="1">IF(INDIRECT(A388&amp;B388&amp;$F$3)="公",参照!$L$2,参照!$L$3)</f>
        <v>WEB・コールセンター受付</v>
      </c>
      <c r="G388" s="1" t="str" cm="1">
        <f t="array" aca="1" ref="G388" ca="1">IF(E388="","",IF(ISNUMBER(INDIRECT(A388&amp;B388&amp;D388)),431001,""))</f>
        <v/>
      </c>
      <c r="H388" s="1" t="str">
        <f t="shared" ca="1" si="76"/>
        <v/>
      </c>
      <c r="I388" s="1" t="str">
        <f ca="1">IF(G388="","",予約枠報告様式!H$3)</f>
        <v/>
      </c>
      <c r="J388" s="1" t="str">
        <f t="shared" ca="1" si="77"/>
        <v/>
      </c>
      <c r="K388" s="1" t="str">
        <f t="shared" ca="1" si="78"/>
        <v/>
      </c>
      <c r="L388" s="1" t="str">
        <f t="shared" ca="1" si="79"/>
        <v/>
      </c>
      <c r="M388" s="1" t="str">
        <f t="shared" ca="1" si="80"/>
        <v/>
      </c>
      <c r="N388" s="1" t="str" cm="1">
        <f t="array" aca="1" ref="N388" ca="1">IF(G388="","",HOUR(INDIRECT(A388&amp;$N$2&amp;D388)))</f>
        <v/>
      </c>
      <c r="O388" s="1" t="str" cm="1">
        <f t="array" aca="1" ref="O388" ca="1">IF(G388="","",MINUTE(INDIRECT(A388&amp;$N$2&amp;D388)))</f>
        <v/>
      </c>
      <c r="P388" s="1" t="str">
        <f t="shared" ca="1" si="81"/>
        <v/>
      </c>
      <c r="Q388" s="1" t="str">
        <f t="shared" ca="1" si="82"/>
        <v/>
      </c>
      <c r="R388" s="1" t="str" cm="1">
        <f t="array" aca="1" ref="R388" ca="1">IF(G388="","",INDIRECT(A388&amp;B388&amp;D388))</f>
        <v/>
      </c>
      <c r="S388" s="1" t="str">
        <f t="shared" ca="1" si="83"/>
        <v/>
      </c>
      <c r="T388" s="1" t="str">
        <f t="shared" ca="1" si="84"/>
        <v/>
      </c>
      <c r="U388" s="1" t="str">
        <f t="shared" ca="1" si="85"/>
        <v/>
      </c>
      <c r="V388" s="1" t="str">
        <f t="shared" ca="1" si="86"/>
        <v/>
      </c>
      <c r="W388" s="1" t="str">
        <f t="shared" ca="1" si="87"/>
        <v/>
      </c>
      <c r="X388" s="1" t="str">
        <f t="shared" ca="1" si="88"/>
        <v/>
      </c>
    </row>
    <row r="389" spans="1:24">
      <c r="A389" t="s">
        <v>1041</v>
      </c>
      <c r="B389" t="str">
        <f>INDEX(予約枠報告様式!$73:$73,MATCH(CSVフォーマット!C389,予約枠報告様式!$74:$74,0))</f>
        <v>H</v>
      </c>
      <c r="C389">
        <f t="shared" si="89"/>
        <v>8</v>
      </c>
      <c r="D389">
        <f t="shared" ref="D389:D452" si="90">IF(D388=$D$3,$D$2,D388+1)</f>
        <v>37</v>
      </c>
      <c r="E389" s="2" cm="1">
        <f t="array" aca="1" ref="E389" ca="1">INDIRECT(A389&amp;B389&amp;$E$3)</f>
        <v>44777</v>
      </c>
      <c r="F389" t="str" cm="1">
        <f t="array" aca="1" ref="F389" ca="1">IF(INDIRECT(A389&amp;B389&amp;$F$3)="公",参照!$L$2,参照!$L$3)</f>
        <v>WEB・コールセンター受付</v>
      </c>
      <c r="G389" s="1" t="str" cm="1">
        <f t="array" aca="1" ref="G389" ca="1">IF(E389="","",IF(ISNUMBER(INDIRECT(A389&amp;B389&amp;D389)),431001,""))</f>
        <v/>
      </c>
      <c r="H389" s="1" t="str">
        <f t="shared" ref="H389:H452" ca="1" si="91">IF(G389="","","【（"&amp;H$2&amp;"）"&amp;F389&amp;"】"&amp;I389&amp;"."&amp;TEXT(L389,"00")&amp;TEXT(M389,"00")&amp;"."&amp;TEXT(N389,"00")&amp;TEXT(O389,"00"))</f>
        <v/>
      </c>
      <c r="I389" s="1" t="str">
        <f ca="1">IF(G389="","",予約枠報告様式!H$3)</f>
        <v/>
      </c>
      <c r="J389" s="1" t="str">
        <f t="shared" ref="J389:J452" ca="1" si="92">IF(G389="","",J$2)</f>
        <v/>
      </c>
      <c r="K389" s="1" t="str">
        <f t="shared" ref="K389:K452" ca="1" si="93">IF(G389="","",YEAR(E389))</f>
        <v/>
      </c>
      <c r="L389" s="1" t="str">
        <f t="shared" ref="L389:L452" ca="1" si="94">IF(G389="","",MONTH(E389))</f>
        <v/>
      </c>
      <c r="M389" s="1" t="str">
        <f t="shared" ref="M389:M452" ca="1" si="95">IF(G389="","",DAY(E389))</f>
        <v/>
      </c>
      <c r="N389" s="1" t="str" cm="1">
        <f t="array" aca="1" ref="N389" ca="1">IF(G389="","",HOUR(INDIRECT(A389&amp;$N$2&amp;D389)))</f>
        <v/>
      </c>
      <c r="O389" s="1" t="str" cm="1">
        <f t="array" aca="1" ref="O389" ca="1">IF(G389="","",MINUTE(INDIRECT(A389&amp;$N$2&amp;D389)))</f>
        <v/>
      </c>
      <c r="P389" s="1" t="str">
        <f t="shared" ref="P389:P452" ca="1" si="96">IF(G389="","",N389)</f>
        <v/>
      </c>
      <c r="Q389" s="1" t="str">
        <f t="shared" ref="Q389:Q452" ca="1" si="97">IF(G389="","",O389+14)</f>
        <v/>
      </c>
      <c r="R389" s="1" t="str" cm="1">
        <f t="array" aca="1" ref="R389" ca="1">IF(G389="","",INDIRECT(A389&amp;B389&amp;D389))</f>
        <v/>
      </c>
      <c r="S389" s="1" t="str">
        <f t="shared" ref="S389:S452" ca="1" si="98">IF(G389="","",0)</f>
        <v/>
      </c>
      <c r="T389" s="1" t="str">
        <f t="shared" ref="T389:T452" ca="1" si="99">IF($G389="","",IF(T$1="×",K$2,T$2))</f>
        <v/>
      </c>
      <c r="U389" s="1" t="str">
        <f t="shared" ref="U389:U452" ca="1" si="100">IF($G389="","",IF(OR(U$1="×",U$2="なし"),"",U$2))</f>
        <v/>
      </c>
      <c r="V389" s="1" t="str">
        <f t="shared" ref="V389:V452" ca="1" si="101">IF(G389="","",3)</f>
        <v/>
      </c>
      <c r="W389" s="1" t="str">
        <f t="shared" ref="W389:W452" ca="1" si="102">IF(G389="","",5)</f>
        <v/>
      </c>
      <c r="X389" s="1" t="str">
        <f t="shared" ref="X389:X452" ca="1" si="103">IF(G389="","",0)</f>
        <v/>
      </c>
    </row>
    <row r="390" spans="1:24">
      <c r="A390" t="s">
        <v>1041</v>
      </c>
      <c r="B390" t="str">
        <f>INDEX(予約枠報告様式!$73:$73,MATCH(CSVフォーマット!C390,予約枠報告様式!$74:$74,0))</f>
        <v>H</v>
      </c>
      <c r="C390">
        <f t="shared" ref="C390:C453" si="104">IF(D389=$D$3,C389+1,C389)</f>
        <v>8</v>
      </c>
      <c r="D390">
        <f t="shared" si="90"/>
        <v>38</v>
      </c>
      <c r="E390" s="2" cm="1">
        <f t="array" aca="1" ref="E390" ca="1">INDIRECT(A390&amp;B390&amp;$E$3)</f>
        <v>44777</v>
      </c>
      <c r="F390" t="str" cm="1">
        <f t="array" aca="1" ref="F390" ca="1">IF(INDIRECT(A390&amp;B390&amp;$F$3)="公",参照!$L$2,参照!$L$3)</f>
        <v>WEB・コールセンター受付</v>
      </c>
      <c r="G390" s="1" t="str" cm="1">
        <f t="array" aca="1" ref="G390" ca="1">IF(E390="","",IF(ISNUMBER(INDIRECT(A390&amp;B390&amp;D390)),431001,""))</f>
        <v/>
      </c>
      <c r="H390" s="1" t="str">
        <f t="shared" ca="1" si="91"/>
        <v/>
      </c>
      <c r="I390" s="1" t="str">
        <f ca="1">IF(G390="","",予約枠報告様式!H$3)</f>
        <v/>
      </c>
      <c r="J390" s="1" t="str">
        <f t="shared" ca="1" si="92"/>
        <v/>
      </c>
      <c r="K390" s="1" t="str">
        <f t="shared" ca="1" si="93"/>
        <v/>
      </c>
      <c r="L390" s="1" t="str">
        <f t="shared" ca="1" si="94"/>
        <v/>
      </c>
      <c r="M390" s="1" t="str">
        <f t="shared" ca="1" si="95"/>
        <v/>
      </c>
      <c r="N390" s="1" t="str" cm="1">
        <f t="array" aca="1" ref="N390" ca="1">IF(G390="","",HOUR(INDIRECT(A390&amp;$N$2&amp;D390)))</f>
        <v/>
      </c>
      <c r="O390" s="1" t="str" cm="1">
        <f t="array" aca="1" ref="O390" ca="1">IF(G390="","",MINUTE(INDIRECT(A390&amp;$N$2&amp;D390)))</f>
        <v/>
      </c>
      <c r="P390" s="1" t="str">
        <f t="shared" ca="1" si="96"/>
        <v/>
      </c>
      <c r="Q390" s="1" t="str">
        <f t="shared" ca="1" si="97"/>
        <v/>
      </c>
      <c r="R390" s="1" t="str" cm="1">
        <f t="array" aca="1" ref="R390" ca="1">IF(G390="","",INDIRECT(A390&amp;B390&amp;D390))</f>
        <v/>
      </c>
      <c r="S390" s="1" t="str">
        <f t="shared" ca="1" si="98"/>
        <v/>
      </c>
      <c r="T390" s="1" t="str">
        <f t="shared" ca="1" si="99"/>
        <v/>
      </c>
      <c r="U390" s="1" t="str">
        <f t="shared" ca="1" si="100"/>
        <v/>
      </c>
      <c r="V390" s="1" t="str">
        <f t="shared" ca="1" si="101"/>
        <v/>
      </c>
      <c r="W390" s="1" t="str">
        <f t="shared" ca="1" si="102"/>
        <v/>
      </c>
      <c r="X390" s="1" t="str">
        <f t="shared" ca="1" si="103"/>
        <v/>
      </c>
    </row>
    <row r="391" spans="1:24">
      <c r="A391" t="s">
        <v>1041</v>
      </c>
      <c r="B391" t="str">
        <f>INDEX(予約枠報告様式!$73:$73,MATCH(CSVフォーマット!C391,予約枠報告様式!$74:$74,0))</f>
        <v>H</v>
      </c>
      <c r="C391">
        <f t="shared" si="104"/>
        <v>8</v>
      </c>
      <c r="D391">
        <f t="shared" si="90"/>
        <v>39</v>
      </c>
      <c r="E391" s="2" cm="1">
        <f t="array" aca="1" ref="E391" ca="1">INDIRECT(A391&amp;B391&amp;$E$3)</f>
        <v>44777</v>
      </c>
      <c r="F391" t="str" cm="1">
        <f t="array" aca="1" ref="F391" ca="1">IF(INDIRECT(A391&amp;B391&amp;$F$3)="公",参照!$L$2,参照!$L$3)</f>
        <v>WEB・コールセンター受付</v>
      </c>
      <c r="G391" s="1" t="str" cm="1">
        <f t="array" aca="1" ref="G391" ca="1">IF(E391="","",IF(ISNUMBER(INDIRECT(A391&amp;B391&amp;D391)),431001,""))</f>
        <v/>
      </c>
      <c r="H391" s="1" t="str">
        <f t="shared" ca="1" si="91"/>
        <v/>
      </c>
      <c r="I391" s="1" t="str">
        <f ca="1">IF(G391="","",予約枠報告様式!H$3)</f>
        <v/>
      </c>
      <c r="J391" s="1" t="str">
        <f t="shared" ca="1" si="92"/>
        <v/>
      </c>
      <c r="K391" s="1" t="str">
        <f t="shared" ca="1" si="93"/>
        <v/>
      </c>
      <c r="L391" s="1" t="str">
        <f t="shared" ca="1" si="94"/>
        <v/>
      </c>
      <c r="M391" s="1" t="str">
        <f t="shared" ca="1" si="95"/>
        <v/>
      </c>
      <c r="N391" s="1" t="str" cm="1">
        <f t="array" aca="1" ref="N391" ca="1">IF(G391="","",HOUR(INDIRECT(A391&amp;$N$2&amp;D391)))</f>
        <v/>
      </c>
      <c r="O391" s="1" t="str" cm="1">
        <f t="array" aca="1" ref="O391" ca="1">IF(G391="","",MINUTE(INDIRECT(A391&amp;$N$2&amp;D391)))</f>
        <v/>
      </c>
      <c r="P391" s="1" t="str">
        <f t="shared" ca="1" si="96"/>
        <v/>
      </c>
      <c r="Q391" s="1" t="str">
        <f t="shared" ca="1" si="97"/>
        <v/>
      </c>
      <c r="R391" s="1" t="str" cm="1">
        <f t="array" aca="1" ref="R391" ca="1">IF(G391="","",INDIRECT(A391&amp;B391&amp;D391))</f>
        <v/>
      </c>
      <c r="S391" s="1" t="str">
        <f t="shared" ca="1" si="98"/>
        <v/>
      </c>
      <c r="T391" s="1" t="str">
        <f t="shared" ca="1" si="99"/>
        <v/>
      </c>
      <c r="U391" s="1" t="str">
        <f t="shared" ca="1" si="100"/>
        <v/>
      </c>
      <c r="V391" s="1" t="str">
        <f t="shared" ca="1" si="101"/>
        <v/>
      </c>
      <c r="W391" s="1" t="str">
        <f t="shared" ca="1" si="102"/>
        <v/>
      </c>
      <c r="X391" s="1" t="str">
        <f t="shared" ca="1" si="103"/>
        <v/>
      </c>
    </row>
    <row r="392" spans="1:24">
      <c r="A392" t="s">
        <v>1041</v>
      </c>
      <c r="B392" t="str">
        <f>INDEX(予約枠報告様式!$73:$73,MATCH(CSVフォーマット!C392,予約枠報告様式!$74:$74,0))</f>
        <v>H</v>
      </c>
      <c r="C392">
        <f t="shared" si="104"/>
        <v>8</v>
      </c>
      <c r="D392">
        <f t="shared" si="90"/>
        <v>40</v>
      </c>
      <c r="E392" s="2" cm="1">
        <f t="array" aca="1" ref="E392" ca="1">INDIRECT(A392&amp;B392&amp;$E$3)</f>
        <v>44777</v>
      </c>
      <c r="F392" t="str" cm="1">
        <f t="array" aca="1" ref="F392" ca="1">IF(INDIRECT(A392&amp;B392&amp;$F$3)="公",参照!$L$2,参照!$L$3)</f>
        <v>WEB・コールセンター受付</v>
      </c>
      <c r="G392" s="1" t="str" cm="1">
        <f t="array" aca="1" ref="G392" ca="1">IF(E392="","",IF(ISNUMBER(INDIRECT(A392&amp;B392&amp;D392)),431001,""))</f>
        <v/>
      </c>
      <c r="H392" s="1" t="str">
        <f t="shared" ca="1" si="91"/>
        <v/>
      </c>
      <c r="I392" s="1" t="str">
        <f ca="1">IF(G392="","",予約枠報告様式!H$3)</f>
        <v/>
      </c>
      <c r="J392" s="1" t="str">
        <f t="shared" ca="1" si="92"/>
        <v/>
      </c>
      <c r="K392" s="1" t="str">
        <f t="shared" ca="1" si="93"/>
        <v/>
      </c>
      <c r="L392" s="1" t="str">
        <f t="shared" ca="1" si="94"/>
        <v/>
      </c>
      <c r="M392" s="1" t="str">
        <f t="shared" ca="1" si="95"/>
        <v/>
      </c>
      <c r="N392" s="1" t="str" cm="1">
        <f t="array" aca="1" ref="N392" ca="1">IF(G392="","",HOUR(INDIRECT(A392&amp;$N$2&amp;D392)))</f>
        <v/>
      </c>
      <c r="O392" s="1" t="str" cm="1">
        <f t="array" aca="1" ref="O392" ca="1">IF(G392="","",MINUTE(INDIRECT(A392&amp;$N$2&amp;D392)))</f>
        <v/>
      </c>
      <c r="P392" s="1" t="str">
        <f t="shared" ca="1" si="96"/>
        <v/>
      </c>
      <c r="Q392" s="1" t="str">
        <f t="shared" ca="1" si="97"/>
        <v/>
      </c>
      <c r="R392" s="1" t="str" cm="1">
        <f t="array" aca="1" ref="R392" ca="1">IF(G392="","",INDIRECT(A392&amp;B392&amp;D392))</f>
        <v/>
      </c>
      <c r="S392" s="1" t="str">
        <f t="shared" ca="1" si="98"/>
        <v/>
      </c>
      <c r="T392" s="1" t="str">
        <f t="shared" ca="1" si="99"/>
        <v/>
      </c>
      <c r="U392" s="1" t="str">
        <f t="shared" ca="1" si="100"/>
        <v/>
      </c>
      <c r="V392" s="1" t="str">
        <f t="shared" ca="1" si="101"/>
        <v/>
      </c>
      <c r="W392" s="1" t="str">
        <f t="shared" ca="1" si="102"/>
        <v/>
      </c>
      <c r="X392" s="1" t="str">
        <f t="shared" ca="1" si="103"/>
        <v/>
      </c>
    </row>
    <row r="393" spans="1:24">
      <c r="A393" t="s">
        <v>1041</v>
      </c>
      <c r="B393" t="str">
        <f>INDEX(予約枠報告様式!$73:$73,MATCH(CSVフォーマット!C393,予約枠報告様式!$74:$74,0))</f>
        <v>H</v>
      </c>
      <c r="C393">
        <f t="shared" si="104"/>
        <v>8</v>
      </c>
      <c r="D393">
        <f t="shared" si="90"/>
        <v>41</v>
      </c>
      <c r="E393" s="2" cm="1">
        <f t="array" aca="1" ref="E393" ca="1">INDIRECT(A393&amp;B393&amp;$E$3)</f>
        <v>44777</v>
      </c>
      <c r="F393" t="str" cm="1">
        <f t="array" aca="1" ref="F393" ca="1">IF(INDIRECT(A393&amp;B393&amp;$F$3)="公",参照!$L$2,参照!$L$3)</f>
        <v>WEB・コールセンター受付</v>
      </c>
      <c r="G393" s="1" t="str" cm="1">
        <f t="array" aca="1" ref="G393" ca="1">IF(E393="","",IF(ISNUMBER(INDIRECT(A393&amp;B393&amp;D393)),431001,""))</f>
        <v/>
      </c>
      <c r="H393" s="1" t="str">
        <f t="shared" ca="1" si="91"/>
        <v/>
      </c>
      <c r="I393" s="1" t="str">
        <f ca="1">IF(G393="","",予約枠報告様式!H$3)</f>
        <v/>
      </c>
      <c r="J393" s="1" t="str">
        <f t="shared" ca="1" si="92"/>
        <v/>
      </c>
      <c r="K393" s="1" t="str">
        <f t="shared" ca="1" si="93"/>
        <v/>
      </c>
      <c r="L393" s="1" t="str">
        <f t="shared" ca="1" si="94"/>
        <v/>
      </c>
      <c r="M393" s="1" t="str">
        <f t="shared" ca="1" si="95"/>
        <v/>
      </c>
      <c r="N393" s="1" t="str" cm="1">
        <f t="array" aca="1" ref="N393" ca="1">IF(G393="","",HOUR(INDIRECT(A393&amp;$N$2&amp;D393)))</f>
        <v/>
      </c>
      <c r="O393" s="1" t="str" cm="1">
        <f t="array" aca="1" ref="O393" ca="1">IF(G393="","",MINUTE(INDIRECT(A393&amp;$N$2&amp;D393)))</f>
        <v/>
      </c>
      <c r="P393" s="1" t="str">
        <f t="shared" ca="1" si="96"/>
        <v/>
      </c>
      <c r="Q393" s="1" t="str">
        <f t="shared" ca="1" si="97"/>
        <v/>
      </c>
      <c r="R393" s="1" t="str" cm="1">
        <f t="array" aca="1" ref="R393" ca="1">IF(G393="","",INDIRECT(A393&amp;B393&amp;D393))</f>
        <v/>
      </c>
      <c r="S393" s="1" t="str">
        <f t="shared" ca="1" si="98"/>
        <v/>
      </c>
      <c r="T393" s="1" t="str">
        <f t="shared" ca="1" si="99"/>
        <v/>
      </c>
      <c r="U393" s="1" t="str">
        <f t="shared" ca="1" si="100"/>
        <v/>
      </c>
      <c r="V393" s="1" t="str">
        <f t="shared" ca="1" si="101"/>
        <v/>
      </c>
      <c r="W393" s="1" t="str">
        <f t="shared" ca="1" si="102"/>
        <v/>
      </c>
      <c r="X393" s="1" t="str">
        <f t="shared" ca="1" si="103"/>
        <v/>
      </c>
    </row>
    <row r="394" spans="1:24">
      <c r="A394" t="s">
        <v>1041</v>
      </c>
      <c r="B394" t="str">
        <f>INDEX(予約枠報告様式!$73:$73,MATCH(CSVフォーマット!C394,予約枠報告様式!$74:$74,0))</f>
        <v>H</v>
      </c>
      <c r="C394">
        <f t="shared" si="104"/>
        <v>8</v>
      </c>
      <c r="D394">
        <f t="shared" si="90"/>
        <v>42</v>
      </c>
      <c r="E394" s="2" cm="1">
        <f t="array" aca="1" ref="E394" ca="1">INDIRECT(A394&amp;B394&amp;$E$3)</f>
        <v>44777</v>
      </c>
      <c r="F394" t="str" cm="1">
        <f t="array" aca="1" ref="F394" ca="1">IF(INDIRECT(A394&amp;B394&amp;$F$3)="公",参照!$L$2,参照!$L$3)</f>
        <v>WEB・コールセンター受付</v>
      </c>
      <c r="G394" s="1" t="str" cm="1">
        <f t="array" aca="1" ref="G394" ca="1">IF(E394="","",IF(ISNUMBER(INDIRECT(A394&amp;B394&amp;D394)),431001,""))</f>
        <v/>
      </c>
      <c r="H394" s="1" t="str">
        <f t="shared" ca="1" si="91"/>
        <v/>
      </c>
      <c r="I394" s="1" t="str">
        <f ca="1">IF(G394="","",予約枠報告様式!H$3)</f>
        <v/>
      </c>
      <c r="J394" s="1" t="str">
        <f t="shared" ca="1" si="92"/>
        <v/>
      </c>
      <c r="K394" s="1" t="str">
        <f t="shared" ca="1" si="93"/>
        <v/>
      </c>
      <c r="L394" s="1" t="str">
        <f t="shared" ca="1" si="94"/>
        <v/>
      </c>
      <c r="M394" s="1" t="str">
        <f t="shared" ca="1" si="95"/>
        <v/>
      </c>
      <c r="N394" s="1" t="str" cm="1">
        <f t="array" aca="1" ref="N394" ca="1">IF(G394="","",HOUR(INDIRECT(A394&amp;$N$2&amp;D394)))</f>
        <v/>
      </c>
      <c r="O394" s="1" t="str" cm="1">
        <f t="array" aca="1" ref="O394" ca="1">IF(G394="","",MINUTE(INDIRECT(A394&amp;$N$2&amp;D394)))</f>
        <v/>
      </c>
      <c r="P394" s="1" t="str">
        <f t="shared" ca="1" si="96"/>
        <v/>
      </c>
      <c r="Q394" s="1" t="str">
        <f t="shared" ca="1" si="97"/>
        <v/>
      </c>
      <c r="R394" s="1" t="str" cm="1">
        <f t="array" aca="1" ref="R394" ca="1">IF(G394="","",INDIRECT(A394&amp;B394&amp;D394))</f>
        <v/>
      </c>
      <c r="S394" s="1" t="str">
        <f t="shared" ca="1" si="98"/>
        <v/>
      </c>
      <c r="T394" s="1" t="str">
        <f t="shared" ca="1" si="99"/>
        <v/>
      </c>
      <c r="U394" s="1" t="str">
        <f t="shared" ca="1" si="100"/>
        <v/>
      </c>
      <c r="V394" s="1" t="str">
        <f t="shared" ca="1" si="101"/>
        <v/>
      </c>
      <c r="W394" s="1" t="str">
        <f t="shared" ca="1" si="102"/>
        <v/>
      </c>
      <c r="X394" s="1" t="str">
        <f t="shared" ca="1" si="103"/>
        <v/>
      </c>
    </row>
    <row r="395" spans="1:24">
      <c r="A395" t="s">
        <v>1041</v>
      </c>
      <c r="B395" t="str">
        <f>INDEX(予約枠報告様式!$73:$73,MATCH(CSVフォーマット!C395,予約枠報告様式!$74:$74,0))</f>
        <v>H</v>
      </c>
      <c r="C395">
        <f t="shared" si="104"/>
        <v>8</v>
      </c>
      <c r="D395">
        <f t="shared" si="90"/>
        <v>43</v>
      </c>
      <c r="E395" s="2" cm="1">
        <f t="array" aca="1" ref="E395" ca="1">INDIRECT(A395&amp;B395&amp;$E$3)</f>
        <v>44777</v>
      </c>
      <c r="F395" t="str" cm="1">
        <f t="array" aca="1" ref="F395" ca="1">IF(INDIRECT(A395&amp;B395&amp;$F$3)="公",参照!$L$2,参照!$L$3)</f>
        <v>WEB・コールセンター受付</v>
      </c>
      <c r="G395" s="1" t="str" cm="1">
        <f t="array" aca="1" ref="G395" ca="1">IF(E395="","",IF(ISNUMBER(INDIRECT(A395&amp;B395&amp;D395)),431001,""))</f>
        <v/>
      </c>
      <c r="H395" s="1" t="str">
        <f t="shared" ca="1" si="91"/>
        <v/>
      </c>
      <c r="I395" s="1" t="str">
        <f ca="1">IF(G395="","",予約枠報告様式!H$3)</f>
        <v/>
      </c>
      <c r="J395" s="1" t="str">
        <f t="shared" ca="1" si="92"/>
        <v/>
      </c>
      <c r="K395" s="1" t="str">
        <f t="shared" ca="1" si="93"/>
        <v/>
      </c>
      <c r="L395" s="1" t="str">
        <f t="shared" ca="1" si="94"/>
        <v/>
      </c>
      <c r="M395" s="1" t="str">
        <f t="shared" ca="1" si="95"/>
        <v/>
      </c>
      <c r="N395" s="1" t="str" cm="1">
        <f t="array" aca="1" ref="N395" ca="1">IF(G395="","",HOUR(INDIRECT(A395&amp;$N$2&amp;D395)))</f>
        <v/>
      </c>
      <c r="O395" s="1" t="str" cm="1">
        <f t="array" aca="1" ref="O395" ca="1">IF(G395="","",MINUTE(INDIRECT(A395&amp;$N$2&amp;D395)))</f>
        <v/>
      </c>
      <c r="P395" s="1" t="str">
        <f t="shared" ca="1" si="96"/>
        <v/>
      </c>
      <c r="Q395" s="1" t="str">
        <f t="shared" ca="1" si="97"/>
        <v/>
      </c>
      <c r="R395" s="1" t="str" cm="1">
        <f t="array" aca="1" ref="R395" ca="1">IF(G395="","",INDIRECT(A395&amp;B395&amp;D395))</f>
        <v/>
      </c>
      <c r="S395" s="1" t="str">
        <f t="shared" ca="1" si="98"/>
        <v/>
      </c>
      <c r="T395" s="1" t="str">
        <f t="shared" ca="1" si="99"/>
        <v/>
      </c>
      <c r="U395" s="1" t="str">
        <f t="shared" ca="1" si="100"/>
        <v/>
      </c>
      <c r="V395" s="1" t="str">
        <f t="shared" ca="1" si="101"/>
        <v/>
      </c>
      <c r="W395" s="1" t="str">
        <f t="shared" ca="1" si="102"/>
        <v/>
      </c>
      <c r="X395" s="1" t="str">
        <f t="shared" ca="1" si="103"/>
        <v/>
      </c>
    </row>
    <row r="396" spans="1:24">
      <c r="A396" t="s">
        <v>1041</v>
      </c>
      <c r="B396" t="str">
        <f>INDEX(予約枠報告様式!$73:$73,MATCH(CSVフォーマット!C396,予約枠報告様式!$74:$74,0))</f>
        <v>H</v>
      </c>
      <c r="C396">
        <f t="shared" si="104"/>
        <v>8</v>
      </c>
      <c r="D396">
        <f t="shared" si="90"/>
        <v>44</v>
      </c>
      <c r="E396" s="2" cm="1">
        <f t="array" aca="1" ref="E396" ca="1">INDIRECT(A396&amp;B396&amp;$E$3)</f>
        <v>44777</v>
      </c>
      <c r="F396" t="str" cm="1">
        <f t="array" aca="1" ref="F396" ca="1">IF(INDIRECT(A396&amp;B396&amp;$F$3)="公",参照!$L$2,参照!$L$3)</f>
        <v>WEB・コールセンター受付</v>
      </c>
      <c r="G396" s="1" t="str" cm="1">
        <f t="array" aca="1" ref="G396" ca="1">IF(E396="","",IF(ISNUMBER(INDIRECT(A396&amp;B396&amp;D396)),431001,""))</f>
        <v/>
      </c>
      <c r="H396" s="1" t="str">
        <f t="shared" ca="1" si="91"/>
        <v/>
      </c>
      <c r="I396" s="1" t="str">
        <f ca="1">IF(G396="","",予約枠報告様式!H$3)</f>
        <v/>
      </c>
      <c r="J396" s="1" t="str">
        <f t="shared" ca="1" si="92"/>
        <v/>
      </c>
      <c r="K396" s="1" t="str">
        <f t="shared" ca="1" si="93"/>
        <v/>
      </c>
      <c r="L396" s="1" t="str">
        <f t="shared" ca="1" si="94"/>
        <v/>
      </c>
      <c r="M396" s="1" t="str">
        <f t="shared" ca="1" si="95"/>
        <v/>
      </c>
      <c r="N396" s="1" t="str" cm="1">
        <f t="array" aca="1" ref="N396" ca="1">IF(G396="","",HOUR(INDIRECT(A396&amp;$N$2&amp;D396)))</f>
        <v/>
      </c>
      <c r="O396" s="1" t="str" cm="1">
        <f t="array" aca="1" ref="O396" ca="1">IF(G396="","",MINUTE(INDIRECT(A396&amp;$N$2&amp;D396)))</f>
        <v/>
      </c>
      <c r="P396" s="1" t="str">
        <f t="shared" ca="1" si="96"/>
        <v/>
      </c>
      <c r="Q396" s="1" t="str">
        <f t="shared" ca="1" si="97"/>
        <v/>
      </c>
      <c r="R396" s="1" t="str" cm="1">
        <f t="array" aca="1" ref="R396" ca="1">IF(G396="","",INDIRECT(A396&amp;B396&amp;D396))</f>
        <v/>
      </c>
      <c r="S396" s="1" t="str">
        <f t="shared" ca="1" si="98"/>
        <v/>
      </c>
      <c r="T396" s="1" t="str">
        <f t="shared" ca="1" si="99"/>
        <v/>
      </c>
      <c r="U396" s="1" t="str">
        <f t="shared" ca="1" si="100"/>
        <v/>
      </c>
      <c r="V396" s="1" t="str">
        <f t="shared" ca="1" si="101"/>
        <v/>
      </c>
      <c r="W396" s="1" t="str">
        <f t="shared" ca="1" si="102"/>
        <v/>
      </c>
      <c r="X396" s="1" t="str">
        <f t="shared" ca="1" si="103"/>
        <v/>
      </c>
    </row>
    <row r="397" spans="1:24">
      <c r="A397" t="s">
        <v>1041</v>
      </c>
      <c r="B397" t="str">
        <f>INDEX(予約枠報告様式!$73:$73,MATCH(CSVフォーマット!C397,予約枠報告様式!$74:$74,0))</f>
        <v>H</v>
      </c>
      <c r="C397">
        <f t="shared" si="104"/>
        <v>8</v>
      </c>
      <c r="D397">
        <f t="shared" si="90"/>
        <v>45</v>
      </c>
      <c r="E397" s="2" cm="1">
        <f t="array" aca="1" ref="E397" ca="1">INDIRECT(A397&amp;B397&amp;$E$3)</f>
        <v>44777</v>
      </c>
      <c r="F397" t="str" cm="1">
        <f t="array" aca="1" ref="F397" ca="1">IF(INDIRECT(A397&amp;B397&amp;$F$3)="公",参照!$L$2,参照!$L$3)</f>
        <v>WEB・コールセンター受付</v>
      </c>
      <c r="G397" s="1" t="str" cm="1">
        <f t="array" aca="1" ref="G397" ca="1">IF(E397="","",IF(ISNUMBER(INDIRECT(A397&amp;B397&amp;D397)),431001,""))</f>
        <v/>
      </c>
      <c r="H397" s="1" t="str">
        <f t="shared" ca="1" si="91"/>
        <v/>
      </c>
      <c r="I397" s="1" t="str">
        <f ca="1">IF(G397="","",予約枠報告様式!H$3)</f>
        <v/>
      </c>
      <c r="J397" s="1" t="str">
        <f t="shared" ca="1" si="92"/>
        <v/>
      </c>
      <c r="K397" s="1" t="str">
        <f t="shared" ca="1" si="93"/>
        <v/>
      </c>
      <c r="L397" s="1" t="str">
        <f t="shared" ca="1" si="94"/>
        <v/>
      </c>
      <c r="M397" s="1" t="str">
        <f t="shared" ca="1" si="95"/>
        <v/>
      </c>
      <c r="N397" s="1" t="str" cm="1">
        <f t="array" aca="1" ref="N397" ca="1">IF(G397="","",HOUR(INDIRECT(A397&amp;$N$2&amp;D397)))</f>
        <v/>
      </c>
      <c r="O397" s="1" t="str" cm="1">
        <f t="array" aca="1" ref="O397" ca="1">IF(G397="","",MINUTE(INDIRECT(A397&amp;$N$2&amp;D397)))</f>
        <v/>
      </c>
      <c r="P397" s="1" t="str">
        <f t="shared" ca="1" si="96"/>
        <v/>
      </c>
      <c r="Q397" s="1" t="str">
        <f t="shared" ca="1" si="97"/>
        <v/>
      </c>
      <c r="R397" s="1" t="str" cm="1">
        <f t="array" aca="1" ref="R397" ca="1">IF(G397="","",INDIRECT(A397&amp;B397&amp;D397))</f>
        <v/>
      </c>
      <c r="S397" s="1" t="str">
        <f t="shared" ca="1" si="98"/>
        <v/>
      </c>
      <c r="T397" s="1" t="str">
        <f t="shared" ca="1" si="99"/>
        <v/>
      </c>
      <c r="U397" s="1" t="str">
        <f t="shared" ca="1" si="100"/>
        <v/>
      </c>
      <c r="V397" s="1" t="str">
        <f t="shared" ca="1" si="101"/>
        <v/>
      </c>
      <c r="W397" s="1" t="str">
        <f t="shared" ca="1" si="102"/>
        <v/>
      </c>
      <c r="X397" s="1" t="str">
        <f t="shared" ca="1" si="103"/>
        <v/>
      </c>
    </row>
    <row r="398" spans="1:24">
      <c r="A398" t="s">
        <v>1041</v>
      </c>
      <c r="B398" t="str">
        <f>INDEX(予約枠報告様式!$73:$73,MATCH(CSVフォーマット!C398,予約枠報告様式!$74:$74,0))</f>
        <v>H</v>
      </c>
      <c r="C398">
        <f t="shared" si="104"/>
        <v>8</v>
      </c>
      <c r="D398">
        <f t="shared" si="90"/>
        <v>46</v>
      </c>
      <c r="E398" s="2" cm="1">
        <f t="array" aca="1" ref="E398" ca="1">INDIRECT(A398&amp;B398&amp;$E$3)</f>
        <v>44777</v>
      </c>
      <c r="F398" t="str" cm="1">
        <f t="array" aca="1" ref="F398" ca="1">IF(INDIRECT(A398&amp;B398&amp;$F$3)="公",参照!$L$2,参照!$L$3)</f>
        <v>WEB・コールセンター受付</v>
      </c>
      <c r="G398" s="1" t="str" cm="1">
        <f t="array" aca="1" ref="G398" ca="1">IF(E398="","",IF(ISNUMBER(INDIRECT(A398&amp;B398&amp;D398)),431001,""))</f>
        <v/>
      </c>
      <c r="H398" s="1" t="str">
        <f t="shared" ca="1" si="91"/>
        <v/>
      </c>
      <c r="I398" s="1" t="str">
        <f ca="1">IF(G398="","",予約枠報告様式!H$3)</f>
        <v/>
      </c>
      <c r="J398" s="1" t="str">
        <f t="shared" ca="1" si="92"/>
        <v/>
      </c>
      <c r="K398" s="1" t="str">
        <f t="shared" ca="1" si="93"/>
        <v/>
      </c>
      <c r="L398" s="1" t="str">
        <f t="shared" ca="1" si="94"/>
        <v/>
      </c>
      <c r="M398" s="1" t="str">
        <f t="shared" ca="1" si="95"/>
        <v/>
      </c>
      <c r="N398" s="1" t="str" cm="1">
        <f t="array" aca="1" ref="N398" ca="1">IF(G398="","",HOUR(INDIRECT(A398&amp;$N$2&amp;D398)))</f>
        <v/>
      </c>
      <c r="O398" s="1" t="str" cm="1">
        <f t="array" aca="1" ref="O398" ca="1">IF(G398="","",MINUTE(INDIRECT(A398&amp;$N$2&amp;D398)))</f>
        <v/>
      </c>
      <c r="P398" s="1" t="str">
        <f t="shared" ca="1" si="96"/>
        <v/>
      </c>
      <c r="Q398" s="1" t="str">
        <f t="shared" ca="1" si="97"/>
        <v/>
      </c>
      <c r="R398" s="1" t="str" cm="1">
        <f t="array" aca="1" ref="R398" ca="1">IF(G398="","",INDIRECT(A398&amp;B398&amp;D398))</f>
        <v/>
      </c>
      <c r="S398" s="1" t="str">
        <f t="shared" ca="1" si="98"/>
        <v/>
      </c>
      <c r="T398" s="1" t="str">
        <f t="shared" ca="1" si="99"/>
        <v/>
      </c>
      <c r="U398" s="1" t="str">
        <f t="shared" ca="1" si="100"/>
        <v/>
      </c>
      <c r="V398" s="1" t="str">
        <f t="shared" ca="1" si="101"/>
        <v/>
      </c>
      <c r="W398" s="1" t="str">
        <f t="shared" ca="1" si="102"/>
        <v/>
      </c>
      <c r="X398" s="1" t="str">
        <f t="shared" ca="1" si="103"/>
        <v/>
      </c>
    </row>
    <row r="399" spans="1:24">
      <c r="A399" t="s">
        <v>1041</v>
      </c>
      <c r="B399" t="str">
        <f>INDEX(予約枠報告様式!$73:$73,MATCH(CSVフォーマット!C399,予約枠報告様式!$74:$74,0))</f>
        <v>H</v>
      </c>
      <c r="C399">
        <f t="shared" si="104"/>
        <v>8</v>
      </c>
      <c r="D399">
        <f t="shared" si="90"/>
        <v>47</v>
      </c>
      <c r="E399" s="2" cm="1">
        <f t="array" aca="1" ref="E399" ca="1">INDIRECT(A399&amp;B399&amp;$E$3)</f>
        <v>44777</v>
      </c>
      <c r="F399" t="str" cm="1">
        <f t="array" aca="1" ref="F399" ca="1">IF(INDIRECT(A399&amp;B399&amp;$F$3)="公",参照!$L$2,参照!$L$3)</f>
        <v>WEB・コールセンター受付</v>
      </c>
      <c r="G399" s="1" t="str" cm="1">
        <f t="array" aca="1" ref="G399" ca="1">IF(E399="","",IF(ISNUMBER(INDIRECT(A399&amp;B399&amp;D399)),431001,""))</f>
        <v/>
      </c>
      <c r="H399" s="1" t="str">
        <f t="shared" ca="1" si="91"/>
        <v/>
      </c>
      <c r="I399" s="1" t="str">
        <f ca="1">IF(G399="","",予約枠報告様式!H$3)</f>
        <v/>
      </c>
      <c r="J399" s="1" t="str">
        <f t="shared" ca="1" si="92"/>
        <v/>
      </c>
      <c r="K399" s="1" t="str">
        <f t="shared" ca="1" si="93"/>
        <v/>
      </c>
      <c r="L399" s="1" t="str">
        <f t="shared" ca="1" si="94"/>
        <v/>
      </c>
      <c r="M399" s="1" t="str">
        <f t="shared" ca="1" si="95"/>
        <v/>
      </c>
      <c r="N399" s="1" t="str" cm="1">
        <f t="array" aca="1" ref="N399" ca="1">IF(G399="","",HOUR(INDIRECT(A399&amp;$N$2&amp;D399)))</f>
        <v/>
      </c>
      <c r="O399" s="1" t="str" cm="1">
        <f t="array" aca="1" ref="O399" ca="1">IF(G399="","",MINUTE(INDIRECT(A399&amp;$N$2&amp;D399)))</f>
        <v/>
      </c>
      <c r="P399" s="1" t="str">
        <f t="shared" ca="1" si="96"/>
        <v/>
      </c>
      <c r="Q399" s="1" t="str">
        <f t="shared" ca="1" si="97"/>
        <v/>
      </c>
      <c r="R399" s="1" t="str" cm="1">
        <f t="array" aca="1" ref="R399" ca="1">IF(G399="","",INDIRECT(A399&amp;B399&amp;D399))</f>
        <v/>
      </c>
      <c r="S399" s="1" t="str">
        <f t="shared" ca="1" si="98"/>
        <v/>
      </c>
      <c r="T399" s="1" t="str">
        <f t="shared" ca="1" si="99"/>
        <v/>
      </c>
      <c r="U399" s="1" t="str">
        <f t="shared" ca="1" si="100"/>
        <v/>
      </c>
      <c r="V399" s="1" t="str">
        <f t="shared" ca="1" si="101"/>
        <v/>
      </c>
      <c r="W399" s="1" t="str">
        <f t="shared" ca="1" si="102"/>
        <v/>
      </c>
      <c r="X399" s="1" t="str">
        <f t="shared" ca="1" si="103"/>
        <v/>
      </c>
    </row>
    <row r="400" spans="1:24">
      <c r="A400" t="s">
        <v>1041</v>
      </c>
      <c r="B400" t="str">
        <f>INDEX(予約枠報告様式!$73:$73,MATCH(CSVフォーマット!C400,予約枠報告様式!$74:$74,0))</f>
        <v>H</v>
      </c>
      <c r="C400">
        <f t="shared" si="104"/>
        <v>8</v>
      </c>
      <c r="D400">
        <f t="shared" si="90"/>
        <v>48</v>
      </c>
      <c r="E400" s="2" cm="1">
        <f t="array" aca="1" ref="E400" ca="1">INDIRECT(A400&amp;B400&amp;$E$3)</f>
        <v>44777</v>
      </c>
      <c r="F400" t="str" cm="1">
        <f t="array" aca="1" ref="F400" ca="1">IF(INDIRECT(A400&amp;B400&amp;$F$3)="公",参照!$L$2,参照!$L$3)</f>
        <v>WEB・コールセンター受付</v>
      </c>
      <c r="G400" s="1" t="str" cm="1">
        <f t="array" aca="1" ref="G400" ca="1">IF(E400="","",IF(ISNUMBER(INDIRECT(A400&amp;B400&amp;D400)),431001,""))</f>
        <v/>
      </c>
      <c r="H400" s="1" t="str">
        <f t="shared" ca="1" si="91"/>
        <v/>
      </c>
      <c r="I400" s="1" t="str">
        <f ca="1">IF(G400="","",予約枠報告様式!H$3)</f>
        <v/>
      </c>
      <c r="J400" s="1" t="str">
        <f t="shared" ca="1" si="92"/>
        <v/>
      </c>
      <c r="K400" s="1" t="str">
        <f t="shared" ca="1" si="93"/>
        <v/>
      </c>
      <c r="L400" s="1" t="str">
        <f t="shared" ca="1" si="94"/>
        <v/>
      </c>
      <c r="M400" s="1" t="str">
        <f t="shared" ca="1" si="95"/>
        <v/>
      </c>
      <c r="N400" s="1" t="str" cm="1">
        <f t="array" aca="1" ref="N400" ca="1">IF(G400="","",HOUR(INDIRECT(A400&amp;$N$2&amp;D400)))</f>
        <v/>
      </c>
      <c r="O400" s="1" t="str" cm="1">
        <f t="array" aca="1" ref="O400" ca="1">IF(G400="","",MINUTE(INDIRECT(A400&amp;$N$2&amp;D400)))</f>
        <v/>
      </c>
      <c r="P400" s="1" t="str">
        <f t="shared" ca="1" si="96"/>
        <v/>
      </c>
      <c r="Q400" s="1" t="str">
        <f t="shared" ca="1" si="97"/>
        <v/>
      </c>
      <c r="R400" s="1" t="str" cm="1">
        <f t="array" aca="1" ref="R400" ca="1">IF(G400="","",INDIRECT(A400&amp;B400&amp;D400))</f>
        <v/>
      </c>
      <c r="S400" s="1" t="str">
        <f t="shared" ca="1" si="98"/>
        <v/>
      </c>
      <c r="T400" s="1" t="str">
        <f t="shared" ca="1" si="99"/>
        <v/>
      </c>
      <c r="U400" s="1" t="str">
        <f t="shared" ca="1" si="100"/>
        <v/>
      </c>
      <c r="V400" s="1" t="str">
        <f t="shared" ca="1" si="101"/>
        <v/>
      </c>
      <c r="W400" s="1" t="str">
        <f t="shared" ca="1" si="102"/>
        <v/>
      </c>
      <c r="X400" s="1" t="str">
        <f t="shared" ca="1" si="103"/>
        <v/>
      </c>
    </row>
    <row r="401" spans="1:24">
      <c r="A401" t="s">
        <v>1041</v>
      </c>
      <c r="B401" t="str">
        <f>INDEX(予約枠報告様式!$73:$73,MATCH(CSVフォーマット!C401,予約枠報告様式!$74:$74,0))</f>
        <v>H</v>
      </c>
      <c r="C401">
        <f t="shared" si="104"/>
        <v>8</v>
      </c>
      <c r="D401">
        <f t="shared" si="90"/>
        <v>49</v>
      </c>
      <c r="E401" s="2" cm="1">
        <f t="array" aca="1" ref="E401" ca="1">INDIRECT(A401&amp;B401&amp;$E$3)</f>
        <v>44777</v>
      </c>
      <c r="F401" t="str" cm="1">
        <f t="array" aca="1" ref="F401" ca="1">IF(INDIRECT(A401&amp;B401&amp;$F$3)="公",参照!$L$2,参照!$L$3)</f>
        <v>WEB・コールセンター受付</v>
      </c>
      <c r="G401" s="1" t="str" cm="1">
        <f t="array" aca="1" ref="G401" ca="1">IF(E401="","",IF(ISNUMBER(INDIRECT(A401&amp;B401&amp;D401)),431001,""))</f>
        <v/>
      </c>
      <c r="H401" s="1" t="str">
        <f t="shared" ca="1" si="91"/>
        <v/>
      </c>
      <c r="I401" s="1" t="str">
        <f ca="1">IF(G401="","",予約枠報告様式!H$3)</f>
        <v/>
      </c>
      <c r="J401" s="1" t="str">
        <f t="shared" ca="1" si="92"/>
        <v/>
      </c>
      <c r="K401" s="1" t="str">
        <f t="shared" ca="1" si="93"/>
        <v/>
      </c>
      <c r="L401" s="1" t="str">
        <f t="shared" ca="1" si="94"/>
        <v/>
      </c>
      <c r="M401" s="1" t="str">
        <f t="shared" ca="1" si="95"/>
        <v/>
      </c>
      <c r="N401" s="1" t="str" cm="1">
        <f t="array" aca="1" ref="N401" ca="1">IF(G401="","",HOUR(INDIRECT(A401&amp;$N$2&amp;D401)))</f>
        <v/>
      </c>
      <c r="O401" s="1" t="str" cm="1">
        <f t="array" aca="1" ref="O401" ca="1">IF(G401="","",MINUTE(INDIRECT(A401&amp;$N$2&amp;D401)))</f>
        <v/>
      </c>
      <c r="P401" s="1" t="str">
        <f t="shared" ca="1" si="96"/>
        <v/>
      </c>
      <c r="Q401" s="1" t="str">
        <f t="shared" ca="1" si="97"/>
        <v/>
      </c>
      <c r="R401" s="1" t="str" cm="1">
        <f t="array" aca="1" ref="R401" ca="1">IF(G401="","",INDIRECT(A401&amp;B401&amp;D401))</f>
        <v/>
      </c>
      <c r="S401" s="1" t="str">
        <f t="shared" ca="1" si="98"/>
        <v/>
      </c>
      <c r="T401" s="1" t="str">
        <f t="shared" ca="1" si="99"/>
        <v/>
      </c>
      <c r="U401" s="1" t="str">
        <f t="shared" ca="1" si="100"/>
        <v/>
      </c>
      <c r="V401" s="1" t="str">
        <f t="shared" ca="1" si="101"/>
        <v/>
      </c>
      <c r="W401" s="1" t="str">
        <f t="shared" ca="1" si="102"/>
        <v/>
      </c>
      <c r="X401" s="1" t="str">
        <f t="shared" ca="1" si="103"/>
        <v/>
      </c>
    </row>
    <row r="402" spans="1:24">
      <c r="A402" t="s">
        <v>1041</v>
      </c>
      <c r="B402" t="str">
        <f>INDEX(予約枠報告様式!$73:$73,MATCH(CSVフォーマット!C402,予約枠報告様式!$74:$74,0))</f>
        <v>H</v>
      </c>
      <c r="C402">
        <f t="shared" si="104"/>
        <v>8</v>
      </c>
      <c r="D402">
        <f t="shared" si="90"/>
        <v>50</v>
      </c>
      <c r="E402" s="2" cm="1">
        <f t="array" aca="1" ref="E402" ca="1">INDIRECT(A402&amp;B402&amp;$E$3)</f>
        <v>44777</v>
      </c>
      <c r="F402" t="str" cm="1">
        <f t="array" aca="1" ref="F402" ca="1">IF(INDIRECT(A402&amp;B402&amp;$F$3)="公",参照!$L$2,参照!$L$3)</f>
        <v>WEB・コールセンター受付</v>
      </c>
      <c r="G402" s="1" t="str" cm="1">
        <f t="array" aca="1" ref="G402" ca="1">IF(E402="","",IF(ISNUMBER(INDIRECT(A402&amp;B402&amp;D402)),431001,""))</f>
        <v/>
      </c>
      <c r="H402" s="1" t="str">
        <f t="shared" ca="1" si="91"/>
        <v/>
      </c>
      <c r="I402" s="1" t="str">
        <f ca="1">IF(G402="","",予約枠報告様式!H$3)</f>
        <v/>
      </c>
      <c r="J402" s="1" t="str">
        <f t="shared" ca="1" si="92"/>
        <v/>
      </c>
      <c r="K402" s="1" t="str">
        <f t="shared" ca="1" si="93"/>
        <v/>
      </c>
      <c r="L402" s="1" t="str">
        <f t="shared" ca="1" si="94"/>
        <v/>
      </c>
      <c r="M402" s="1" t="str">
        <f t="shared" ca="1" si="95"/>
        <v/>
      </c>
      <c r="N402" s="1" t="str" cm="1">
        <f t="array" aca="1" ref="N402" ca="1">IF(G402="","",HOUR(INDIRECT(A402&amp;$N$2&amp;D402)))</f>
        <v/>
      </c>
      <c r="O402" s="1" t="str" cm="1">
        <f t="array" aca="1" ref="O402" ca="1">IF(G402="","",MINUTE(INDIRECT(A402&amp;$N$2&amp;D402)))</f>
        <v/>
      </c>
      <c r="P402" s="1" t="str">
        <f t="shared" ca="1" si="96"/>
        <v/>
      </c>
      <c r="Q402" s="1" t="str">
        <f t="shared" ca="1" si="97"/>
        <v/>
      </c>
      <c r="R402" s="1" t="str" cm="1">
        <f t="array" aca="1" ref="R402" ca="1">IF(G402="","",INDIRECT(A402&amp;B402&amp;D402))</f>
        <v/>
      </c>
      <c r="S402" s="1" t="str">
        <f t="shared" ca="1" si="98"/>
        <v/>
      </c>
      <c r="T402" s="1" t="str">
        <f t="shared" ca="1" si="99"/>
        <v/>
      </c>
      <c r="U402" s="1" t="str">
        <f t="shared" ca="1" si="100"/>
        <v/>
      </c>
      <c r="V402" s="1" t="str">
        <f t="shared" ca="1" si="101"/>
        <v/>
      </c>
      <c r="W402" s="1" t="str">
        <f t="shared" ca="1" si="102"/>
        <v/>
      </c>
      <c r="X402" s="1" t="str">
        <f t="shared" ca="1" si="103"/>
        <v/>
      </c>
    </row>
    <row r="403" spans="1:24">
      <c r="A403" t="s">
        <v>1041</v>
      </c>
      <c r="B403" t="str">
        <f>INDEX(予約枠報告様式!$73:$73,MATCH(CSVフォーマット!C403,予約枠報告様式!$74:$74,0))</f>
        <v>H</v>
      </c>
      <c r="C403">
        <f t="shared" si="104"/>
        <v>8</v>
      </c>
      <c r="D403">
        <f t="shared" si="90"/>
        <v>51</v>
      </c>
      <c r="E403" s="2" cm="1">
        <f t="array" aca="1" ref="E403" ca="1">INDIRECT(A403&amp;B403&amp;$E$3)</f>
        <v>44777</v>
      </c>
      <c r="F403" t="str" cm="1">
        <f t="array" aca="1" ref="F403" ca="1">IF(INDIRECT(A403&amp;B403&amp;$F$3)="公",参照!$L$2,参照!$L$3)</f>
        <v>WEB・コールセンター受付</v>
      </c>
      <c r="G403" s="1" t="str" cm="1">
        <f t="array" aca="1" ref="G403" ca="1">IF(E403="","",IF(ISNUMBER(INDIRECT(A403&amp;B403&amp;D403)),431001,""))</f>
        <v/>
      </c>
      <c r="H403" s="1" t="str">
        <f t="shared" ca="1" si="91"/>
        <v/>
      </c>
      <c r="I403" s="1" t="str">
        <f ca="1">IF(G403="","",予約枠報告様式!H$3)</f>
        <v/>
      </c>
      <c r="J403" s="1" t="str">
        <f t="shared" ca="1" si="92"/>
        <v/>
      </c>
      <c r="K403" s="1" t="str">
        <f t="shared" ca="1" si="93"/>
        <v/>
      </c>
      <c r="L403" s="1" t="str">
        <f t="shared" ca="1" si="94"/>
        <v/>
      </c>
      <c r="M403" s="1" t="str">
        <f t="shared" ca="1" si="95"/>
        <v/>
      </c>
      <c r="N403" s="1" t="str" cm="1">
        <f t="array" aca="1" ref="N403" ca="1">IF(G403="","",HOUR(INDIRECT(A403&amp;$N$2&amp;D403)))</f>
        <v/>
      </c>
      <c r="O403" s="1" t="str" cm="1">
        <f t="array" aca="1" ref="O403" ca="1">IF(G403="","",MINUTE(INDIRECT(A403&amp;$N$2&amp;D403)))</f>
        <v/>
      </c>
      <c r="P403" s="1" t="str">
        <f t="shared" ca="1" si="96"/>
        <v/>
      </c>
      <c r="Q403" s="1" t="str">
        <f t="shared" ca="1" si="97"/>
        <v/>
      </c>
      <c r="R403" s="1" t="str" cm="1">
        <f t="array" aca="1" ref="R403" ca="1">IF(G403="","",INDIRECT(A403&amp;B403&amp;D403))</f>
        <v/>
      </c>
      <c r="S403" s="1" t="str">
        <f t="shared" ca="1" si="98"/>
        <v/>
      </c>
      <c r="T403" s="1" t="str">
        <f t="shared" ca="1" si="99"/>
        <v/>
      </c>
      <c r="U403" s="1" t="str">
        <f t="shared" ca="1" si="100"/>
        <v/>
      </c>
      <c r="V403" s="1" t="str">
        <f t="shared" ca="1" si="101"/>
        <v/>
      </c>
      <c r="W403" s="1" t="str">
        <f t="shared" ca="1" si="102"/>
        <v/>
      </c>
      <c r="X403" s="1" t="str">
        <f t="shared" ca="1" si="103"/>
        <v/>
      </c>
    </row>
    <row r="404" spans="1:24">
      <c r="A404" t="s">
        <v>1041</v>
      </c>
      <c r="B404" t="str">
        <f>INDEX(予約枠報告様式!$73:$73,MATCH(CSVフォーマット!C404,予約枠報告様式!$74:$74,0))</f>
        <v>H</v>
      </c>
      <c r="C404">
        <f t="shared" si="104"/>
        <v>8</v>
      </c>
      <c r="D404">
        <f t="shared" si="90"/>
        <v>52</v>
      </c>
      <c r="E404" s="2" cm="1">
        <f t="array" aca="1" ref="E404" ca="1">INDIRECT(A404&amp;B404&amp;$E$3)</f>
        <v>44777</v>
      </c>
      <c r="F404" t="str" cm="1">
        <f t="array" aca="1" ref="F404" ca="1">IF(INDIRECT(A404&amp;B404&amp;$F$3)="公",参照!$L$2,参照!$L$3)</f>
        <v>WEB・コールセンター受付</v>
      </c>
      <c r="G404" s="1" t="str" cm="1">
        <f t="array" aca="1" ref="G404" ca="1">IF(E404="","",IF(ISNUMBER(INDIRECT(A404&amp;B404&amp;D404)),431001,""))</f>
        <v/>
      </c>
      <c r="H404" s="1" t="str">
        <f t="shared" ca="1" si="91"/>
        <v/>
      </c>
      <c r="I404" s="1" t="str">
        <f ca="1">IF(G404="","",予約枠報告様式!H$3)</f>
        <v/>
      </c>
      <c r="J404" s="1" t="str">
        <f t="shared" ca="1" si="92"/>
        <v/>
      </c>
      <c r="K404" s="1" t="str">
        <f t="shared" ca="1" si="93"/>
        <v/>
      </c>
      <c r="L404" s="1" t="str">
        <f t="shared" ca="1" si="94"/>
        <v/>
      </c>
      <c r="M404" s="1" t="str">
        <f t="shared" ca="1" si="95"/>
        <v/>
      </c>
      <c r="N404" s="1" t="str" cm="1">
        <f t="array" aca="1" ref="N404" ca="1">IF(G404="","",HOUR(INDIRECT(A404&amp;$N$2&amp;D404)))</f>
        <v/>
      </c>
      <c r="O404" s="1" t="str" cm="1">
        <f t="array" aca="1" ref="O404" ca="1">IF(G404="","",MINUTE(INDIRECT(A404&amp;$N$2&amp;D404)))</f>
        <v/>
      </c>
      <c r="P404" s="1" t="str">
        <f t="shared" ca="1" si="96"/>
        <v/>
      </c>
      <c r="Q404" s="1" t="str">
        <f t="shared" ca="1" si="97"/>
        <v/>
      </c>
      <c r="R404" s="1" t="str" cm="1">
        <f t="array" aca="1" ref="R404" ca="1">IF(G404="","",INDIRECT(A404&amp;B404&amp;D404))</f>
        <v/>
      </c>
      <c r="S404" s="1" t="str">
        <f t="shared" ca="1" si="98"/>
        <v/>
      </c>
      <c r="T404" s="1" t="str">
        <f t="shared" ca="1" si="99"/>
        <v/>
      </c>
      <c r="U404" s="1" t="str">
        <f t="shared" ca="1" si="100"/>
        <v/>
      </c>
      <c r="V404" s="1" t="str">
        <f t="shared" ca="1" si="101"/>
        <v/>
      </c>
      <c r="W404" s="1" t="str">
        <f t="shared" ca="1" si="102"/>
        <v/>
      </c>
      <c r="X404" s="1" t="str">
        <f t="shared" ca="1" si="103"/>
        <v/>
      </c>
    </row>
    <row r="405" spans="1:24">
      <c r="A405" t="s">
        <v>1041</v>
      </c>
      <c r="B405" t="str">
        <f>INDEX(予約枠報告様式!$73:$73,MATCH(CSVフォーマット!C405,予約枠報告様式!$74:$74,0))</f>
        <v>H</v>
      </c>
      <c r="C405">
        <f t="shared" si="104"/>
        <v>8</v>
      </c>
      <c r="D405">
        <f t="shared" si="90"/>
        <v>53</v>
      </c>
      <c r="E405" s="2" cm="1">
        <f t="array" aca="1" ref="E405" ca="1">INDIRECT(A405&amp;B405&amp;$E$3)</f>
        <v>44777</v>
      </c>
      <c r="F405" t="str" cm="1">
        <f t="array" aca="1" ref="F405" ca="1">IF(INDIRECT(A405&amp;B405&amp;$F$3)="公",参照!$L$2,参照!$L$3)</f>
        <v>WEB・コールセンター受付</v>
      </c>
      <c r="G405" s="1" t="str" cm="1">
        <f t="array" aca="1" ref="G405" ca="1">IF(E405="","",IF(ISNUMBER(INDIRECT(A405&amp;B405&amp;D405)),431001,""))</f>
        <v/>
      </c>
      <c r="H405" s="1" t="str">
        <f t="shared" ca="1" si="91"/>
        <v/>
      </c>
      <c r="I405" s="1" t="str">
        <f ca="1">IF(G405="","",予約枠報告様式!H$3)</f>
        <v/>
      </c>
      <c r="J405" s="1" t="str">
        <f t="shared" ca="1" si="92"/>
        <v/>
      </c>
      <c r="K405" s="1" t="str">
        <f t="shared" ca="1" si="93"/>
        <v/>
      </c>
      <c r="L405" s="1" t="str">
        <f t="shared" ca="1" si="94"/>
        <v/>
      </c>
      <c r="M405" s="1" t="str">
        <f t="shared" ca="1" si="95"/>
        <v/>
      </c>
      <c r="N405" s="1" t="str" cm="1">
        <f t="array" aca="1" ref="N405" ca="1">IF(G405="","",HOUR(INDIRECT(A405&amp;$N$2&amp;D405)))</f>
        <v/>
      </c>
      <c r="O405" s="1" t="str" cm="1">
        <f t="array" aca="1" ref="O405" ca="1">IF(G405="","",MINUTE(INDIRECT(A405&amp;$N$2&amp;D405)))</f>
        <v/>
      </c>
      <c r="P405" s="1" t="str">
        <f t="shared" ca="1" si="96"/>
        <v/>
      </c>
      <c r="Q405" s="1" t="str">
        <f t="shared" ca="1" si="97"/>
        <v/>
      </c>
      <c r="R405" s="1" t="str" cm="1">
        <f t="array" aca="1" ref="R405" ca="1">IF(G405="","",INDIRECT(A405&amp;B405&amp;D405))</f>
        <v/>
      </c>
      <c r="S405" s="1" t="str">
        <f t="shared" ca="1" si="98"/>
        <v/>
      </c>
      <c r="T405" s="1" t="str">
        <f t="shared" ca="1" si="99"/>
        <v/>
      </c>
      <c r="U405" s="1" t="str">
        <f t="shared" ca="1" si="100"/>
        <v/>
      </c>
      <c r="V405" s="1" t="str">
        <f t="shared" ca="1" si="101"/>
        <v/>
      </c>
      <c r="W405" s="1" t="str">
        <f t="shared" ca="1" si="102"/>
        <v/>
      </c>
      <c r="X405" s="1" t="str">
        <f t="shared" ca="1" si="103"/>
        <v/>
      </c>
    </row>
    <row r="406" spans="1:24">
      <c r="A406" t="s">
        <v>1041</v>
      </c>
      <c r="B406" t="str">
        <f>INDEX(予約枠報告様式!$73:$73,MATCH(CSVフォーマット!C406,予約枠報告様式!$74:$74,0))</f>
        <v>H</v>
      </c>
      <c r="C406">
        <f t="shared" si="104"/>
        <v>8</v>
      </c>
      <c r="D406">
        <f t="shared" si="90"/>
        <v>54</v>
      </c>
      <c r="E406" s="2" cm="1">
        <f t="array" aca="1" ref="E406" ca="1">INDIRECT(A406&amp;B406&amp;$E$3)</f>
        <v>44777</v>
      </c>
      <c r="F406" t="str" cm="1">
        <f t="array" aca="1" ref="F406" ca="1">IF(INDIRECT(A406&amp;B406&amp;$F$3)="公",参照!$L$2,参照!$L$3)</f>
        <v>WEB・コールセンター受付</v>
      </c>
      <c r="G406" s="1" t="str" cm="1">
        <f t="array" aca="1" ref="G406" ca="1">IF(E406="","",IF(ISNUMBER(INDIRECT(A406&amp;B406&amp;D406)),431001,""))</f>
        <v/>
      </c>
      <c r="H406" s="1" t="str">
        <f t="shared" ca="1" si="91"/>
        <v/>
      </c>
      <c r="I406" s="1" t="str">
        <f ca="1">IF(G406="","",予約枠報告様式!H$3)</f>
        <v/>
      </c>
      <c r="J406" s="1" t="str">
        <f t="shared" ca="1" si="92"/>
        <v/>
      </c>
      <c r="K406" s="1" t="str">
        <f t="shared" ca="1" si="93"/>
        <v/>
      </c>
      <c r="L406" s="1" t="str">
        <f t="shared" ca="1" si="94"/>
        <v/>
      </c>
      <c r="M406" s="1" t="str">
        <f t="shared" ca="1" si="95"/>
        <v/>
      </c>
      <c r="N406" s="1" t="str" cm="1">
        <f t="array" aca="1" ref="N406" ca="1">IF(G406="","",HOUR(INDIRECT(A406&amp;$N$2&amp;D406)))</f>
        <v/>
      </c>
      <c r="O406" s="1" t="str" cm="1">
        <f t="array" aca="1" ref="O406" ca="1">IF(G406="","",MINUTE(INDIRECT(A406&amp;$N$2&amp;D406)))</f>
        <v/>
      </c>
      <c r="P406" s="1" t="str">
        <f t="shared" ca="1" si="96"/>
        <v/>
      </c>
      <c r="Q406" s="1" t="str">
        <f t="shared" ca="1" si="97"/>
        <v/>
      </c>
      <c r="R406" s="1" t="str" cm="1">
        <f t="array" aca="1" ref="R406" ca="1">IF(G406="","",INDIRECT(A406&amp;B406&amp;D406))</f>
        <v/>
      </c>
      <c r="S406" s="1" t="str">
        <f t="shared" ca="1" si="98"/>
        <v/>
      </c>
      <c r="T406" s="1" t="str">
        <f t="shared" ca="1" si="99"/>
        <v/>
      </c>
      <c r="U406" s="1" t="str">
        <f t="shared" ca="1" si="100"/>
        <v/>
      </c>
      <c r="V406" s="1" t="str">
        <f t="shared" ca="1" si="101"/>
        <v/>
      </c>
      <c r="W406" s="1" t="str">
        <f t="shared" ca="1" si="102"/>
        <v/>
      </c>
      <c r="X406" s="1" t="str">
        <f t="shared" ca="1" si="103"/>
        <v/>
      </c>
    </row>
    <row r="407" spans="1:24">
      <c r="A407" t="s">
        <v>1041</v>
      </c>
      <c r="B407" t="str">
        <f>INDEX(予約枠報告様式!$73:$73,MATCH(CSVフォーマット!C407,予約枠報告様式!$74:$74,0))</f>
        <v>H</v>
      </c>
      <c r="C407">
        <f t="shared" si="104"/>
        <v>8</v>
      </c>
      <c r="D407">
        <f t="shared" si="90"/>
        <v>55</v>
      </c>
      <c r="E407" s="2" cm="1">
        <f t="array" aca="1" ref="E407" ca="1">INDIRECT(A407&amp;B407&amp;$E$3)</f>
        <v>44777</v>
      </c>
      <c r="F407" t="str" cm="1">
        <f t="array" aca="1" ref="F407" ca="1">IF(INDIRECT(A407&amp;B407&amp;$F$3)="公",参照!$L$2,参照!$L$3)</f>
        <v>WEB・コールセンター受付</v>
      </c>
      <c r="G407" s="1" t="str" cm="1">
        <f t="array" aca="1" ref="G407" ca="1">IF(E407="","",IF(ISNUMBER(INDIRECT(A407&amp;B407&amp;D407)),431001,""))</f>
        <v/>
      </c>
      <c r="H407" s="1" t="str">
        <f t="shared" ca="1" si="91"/>
        <v/>
      </c>
      <c r="I407" s="1" t="str">
        <f ca="1">IF(G407="","",予約枠報告様式!H$3)</f>
        <v/>
      </c>
      <c r="J407" s="1" t="str">
        <f t="shared" ca="1" si="92"/>
        <v/>
      </c>
      <c r="K407" s="1" t="str">
        <f t="shared" ca="1" si="93"/>
        <v/>
      </c>
      <c r="L407" s="1" t="str">
        <f t="shared" ca="1" si="94"/>
        <v/>
      </c>
      <c r="M407" s="1" t="str">
        <f t="shared" ca="1" si="95"/>
        <v/>
      </c>
      <c r="N407" s="1" t="str" cm="1">
        <f t="array" aca="1" ref="N407" ca="1">IF(G407="","",HOUR(INDIRECT(A407&amp;$N$2&amp;D407)))</f>
        <v/>
      </c>
      <c r="O407" s="1" t="str" cm="1">
        <f t="array" aca="1" ref="O407" ca="1">IF(G407="","",MINUTE(INDIRECT(A407&amp;$N$2&amp;D407)))</f>
        <v/>
      </c>
      <c r="P407" s="1" t="str">
        <f t="shared" ca="1" si="96"/>
        <v/>
      </c>
      <c r="Q407" s="1" t="str">
        <f t="shared" ca="1" si="97"/>
        <v/>
      </c>
      <c r="R407" s="1" t="str" cm="1">
        <f t="array" aca="1" ref="R407" ca="1">IF(G407="","",INDIRECT(A407&amp;B407&amp;D407))</f>
        <v/>
      </c>
      <c r="S407" s="1" t="str">
        <f t="shared" ca="1" si="98"/>
        <v/>
      </c>
      <c r="T407" s="1" t="str">
        <f t="shared" ca="1" si="99"/>
        <v/>
      </c>
      <c r="U407" s="1" t="str">
        <f t="shared" ca="1" si="100"/>
        <v/>
      </c>
      <c r="V407" s="1" t="str">
        <f t="shared" ca="1" si="101"/>
        <v/>
      </c>
      <c r="W407" s="1" t="str">
        <f t="shared" ca="1" si="102"/>
        <v/>
      </c>
      <c r="X407" s="1" t="str">
        <f t="shared" ca="1" si="103"/>
        <v/>
      </c>
    </row>
    <row r="408" spans="1:24">
      <c r="A408" t="s">
        <v>1041</v>
      </c>
      <c r="B408" t="str">
        <f>INDEX(予約枠報告様式!$73:$73,MATCH(CSVフォーマット!C408,予約枠報告様式!$74:$74,0))</f>
        <v>H</v>
      </c>
      <c r="C408">
        <f t="shared" si="104"/>
        <v>8</v>
      </c>
      <c r="D408">
        <f t="shared" si="90"/>
        <v>56</v>
      </c>
      <c r="E408" s="2" cm="1">
        <f t="array" aca="1" ref="E408" ca="1">INDIRECT(A408&amp;B408&amp;$E$3)</f>
        <v>44777</v>
      </c>
      <c r="F408" t="str" cm="1">
        <f t="array" aca="1" ref="F408" ca="1">IF(INDIRECT(A408&amp;B408&amp;$F$3)="公",参照!$L$2,参照!$L$3)</f>
        <v>WEB・コールセンター受付</v>
      </c>
      <c r="G408" s="1" t="str" cm="1">
        <f t="array" aca="1" ref="G408" ca="1">IF(E408="","",IF(ISNUMBER(INDIRECT(A408&amp;B408&amp;D408)),431001,""))</f>
        <v/>
      </c>
      <c r="H408" s="1" t="str">
        <f t="shared" ca="1" si="91"/>
        <v/>
      </c>
      <c r="I408" s="1" t="str">
        <f ca="1">IF(G408="","",予約枠報告様式!H$3)</f>
        <v/>
      </c>
      <c r="J408" s="1" t="str">
        <f t="shared" ca="1" si="92"/>
        <v/>
      </c>
      <c r="K408" s="1" t="str">
        <f t="shared" ca="1" si="93"/>
        <v/>
      </c>
      <c r="L408" s="1" t="str">
        <f t="shared" ca="1" si="94"/>
        <v/>
      </c>
      <c r="M408" s="1" t="str">
        <f t="shared" ca="1" si="95"/>
        <v/>
      </c>
      <c r="N408" s="1" t="str" cm="1">
        <f t="array" aca="1" ref="N408" ca="1">IF(G408="","",HOUR(INDIRECT(A408&amp;$N$2&amp;D408)))</f>
        <v/>
      </c>
      <c r="O408" s="1" t="str" cm="1">
        <f t="array" aca="1" ref="O408" ca="1">IF(G408="","",MINUTE(INDIRECT(A408&amp;$N$2&amp;D408)))</f>
        <v/>
      </c>
      <c r="P408" s="1" t="str">
        <f t="shared" ca="1" si="96"/>
        <v/>
      </c>
      <c r="Q408" s="1" t="str">
        <f t="shared" ca="1" si="97"/>
        <v/>
      </c>
      <c r="R408" s="1" t="str" cm="1">
        <f t="array" aca="1" ref="R408" ca="1">IF(G408="","",INDIRECT(A408&amp;B408&amp;D408))</f>
        <v/>
      </c>
      <c r="S408" s="1" t="str">
        <f t="shared" ca="1" si="98"/>
        <v/>
      </c>
      <c r="T408" s="1" t="str">
        <f t="shared" ca="1" si="99"/>
        <v/>
      </c>
      <c r="U408" s="1" t="str">
        <f t="shared" ca="1" si="100"/>
        <v/>
      </c>
      <c r="V408" s="1" t="str">
        <f t="shared" ca="1" si="101"/>
        <v/>
      </c>
      <c r="W408" s="1" t="str">
        <f t="shared" ca="1" si="102"/>
        <v/>
      </c>
      <c r="X408" s="1" t="str">
        <f t="shared" ca="1" si="103"/>
        <v/>
      </c>
    </row>
    <row r="409" spans="1:24">
      <c r="A409" t="s">
        <v>1041</v>
      </c>
      <c r="B409" t="str">
        <f>INDEX(予約枠報告様式!$73:$73,MATCH(CSVフォーマット!C409,予約枠報告様式!$74:$74,0))</f>
        <v>H</v>
      </c>
      <c r="C409">
        <f t="shared" si="104"/>
        <v>8</v>
      </c>
      <c r="D409">
        <f t="shared" si="90"/>
        <v>57</v>
      </c>
      <c r="E409" s="2" cm="1">
        <f t="array" aca="1" ref="E409" ca="1">INDIRECT(A409&amp;B409&amp;$E$3)</f>
        <v>44777</v>
      </c>
      <c r="F409" t="str" cm="1">
        <f t="array" aca="1" ref="F409" ca="1">IF(INDIRECT(A409&amp;B409&amp;$F$3)="公",参照!$L$2,参照!$L$3)</f>
        <v>WEB・コールセンター受付</v>
      </c>
      <c r="G409" s="1" t="str" cm="1">
        <f t="array" aca="1" ref="G409" ca="1">IF(E409="","",IF(ISNUMBER(INDIRECT(A409&amp;B409&amp;D409)),431001,""))</f>
        <v/>
      </c>
      <c r="H409" s="1" t="str">
        <f t="shared" ca="1" si="91"/>
        <v/>
      </c>
      <c r="I409" s="1" t="str">
        <f ca="1">IF(G409="","",予約枠報告様式!H$3)</f>
        <v/>
      </c>
      <c r="J409" s="1" t="str">
        <f t="shared" ca="1" si="92"/>
        <v/>
      </c>
      <c r="K409" s="1" t="str">
        <f t="shared" ca="1" si="93"/>
        <v/>
      </c>
      <c r="L409" s="1" t="str">
        <f t="shared" ca="1" si="94"/>
        <v/>
      </c>
      <c r="M409" s="1" t="str">
        <f t="shared" ca="1" si="95"/>
        <v/>
      </c>
      <c r="N409" s="1" t="str" cm="1">
        <f t="array" aca="1" ref="N409" ca="1">IF(G409="","",HOUR(INDIRECT(A409&amp;$N$2&amp;D409)))</f>
        <v/>
      </c>
      <c r="O409" s="1" t="str" cm="1">
        <f t="array" aca="1" ref="O409" ca="1">IF(G409="","",MINUTE(INDIRECT(A409&amp;$N$2&amp;D409)))</f>
        <v/>
      </c>
      <c r="P409" s="1" t="str">
        <f t="shared" ca="1" si="96"/>
        <v/>
      </c>
      <c r="Q409" s="1" t="str">
        <f t="shared" ca="1" si="97"/>
        <v/>
      </c>
      <c r="R409" s="1" t="str" cm="1">
        <f t="array" aca="1" ref="R409" ca="1">IF(G409="","",INDIRECT(A409&amp;B409&amp;D409))</f>
        <v/>
      </c>
      <c r="S409" s="1" t="str">
        <f t="shared" ca="1" si="98"/>
        <v/>
      </c>
      <c r="T409" s="1" t="str">
        <f t="shared" ca="1" si="99"/>
        <v/>
      </c>
      <c r="U409" s="1" t="str">
        <f t="shared" ca="1" si="100"/>
        <v/>
      </c>
      <c r="V409" s="1" t="str">
        <f t="shared" ca="1" si="101"/>
        <v/>
      </c>
      <c r="W409" s="1" t="str">
        <f t="shared" ca="1" si="102"/>
        <v/>
      </c>
      <c r="X409" s="1" t="str">
        <f t="shared" ca="1" si="103"/>
        <v/>
      </c>
    </row>
    <row r="410" spans="1:24">
      <c r="A410" t="s">
        <v>1041</v>
      </c>
      <c r="B410" t="str">
        <f>INDEX(予約枠報告様式!$73:$73,MATCH(CSVフォーマット!C410,予約枠報告様式!$74:$74,0))</f>
        <v>H</v>
      </c>
      <c r="C410">
        <f t="shared" si="104"/>
        <v>8</v>
      </c>
      <c r="D410">
        <f t="shared" si="90"/>
        <v>58</v>
      </c>
      <c r="E410" s="2" cm="1">
        <f t="array" aca="1" ref="E410" ca="1">INDIRECT(A410&amp;B410&amp;$E$3)</f>
        <v>44777</v>
      </c>
      <c r="F410" t="str" cm="1">
        <f t="array" aca="1" ref="F410" ca="1">IF(INDIRECT(A410&amp;B410&amp;$F$3)="公",参照!$L$2,参照!$L$3)</f>
        <v>WEB・コールセンター受付</v>
      </c>
      <c r="G410" s="1" t="str" cm="1">
        <f t="array" aca="1" ref="G410" ca="1">IF(E410="","",IF(ISNUMBER(INDIRECT(A410&amp;B410&amp;D410)),431001,""))</f>
        <v/>
      </c>
      <c r="H410" s="1" t="str">
        <f t="shared" ca="1" si="91"/>
        <v/>
      </c>
      <c r="I410" s="1" t="str">
        <f ca="1">IF(G410="","",予約枠報告様式!H$3)</f>
        <v/>
      </c>
      <c r="J410" s="1" t="str">
        <f t="shared" ca="1" si="92"/>
        <v/>
      </c>
      <c r="K410" s="1" t="str">
        <f t="shared" ca="1" si="93"/>
        <v/>
      </c>
      <c r="L410" s="1" t="str">
        <f t="shared" ca="1" si="94"/>
        <v/>
      </c>
      <c r="M410" s="1" t="str">
        <f t="shared" ca="1" si="95"/>
        <v/>
      </c>
      <c r="N410" s="1" t="str" cm="1">
        <f t="array" aca="1" ref="N410" ca="1">IF(G410="","",HOUR(INDIRECT(A410&amp;$N$2&amp;D410)))</f>
        <v/>
      </c>
      <c r="O410" s="1" t="str" cm="1">
        <f t="array" aca="1" ref="O410" ca="1">IF(G410="","",MINUTE(INDIRECT(A410&amp;$N$2&amp;D410)))</f>
        <v/>
      </c>
      <c r="P410" s="1" t="str">
        <f t="shared" ca="1" si="96"/>
        <v/>
      </c>
      <c r="Q410" s="1" t="str">
        <f t="shared" ca="1" si="97"/>
        <v/>
      </c>
      <c r="R410" s="1" t="str" cm="1">
        <f t="array" aca="1" ref="R410" ca="1">IF(G410="","",INDIRECT(A410&amp;B410&amp;D410))</f>
        <v/>
      </c>
      <c r="S410" s="1" t="str">
        <f t="shared" ca="1" si="98"/>
        <v/>
      </c>
      <c r="T410" s="1" t="str">
        <f t="shared" ca="1" si="99"/>
        <v/>
      </c>
      <c r="U410" s="1" t="str">
        <f t="shared" ca="1" si="100"/>
        <v/>
      </c>
      <c r="V410" s="1" t="str">
        <f t="shared" ca="1" si="101"/>
        <v/>
      </c>
      <c r="W410" s="1" t="str">
        <f t="shared" ca="1" si="102"/>
        <v/>
      </c>
      <c r="X410" s="1" t="str">
        <f t="shared" ca="1" si="103"/>
        <v/>
      </c>
    </row>
    <row r="411" spans="1:24">
      <c r="A411" t="s">
        <v>1041</v>
      </c>
      <c r="B411" t="str">
        <f>INDEX(予約枠報告様式!$73:$73,MATCH(CSVフォーマット!C411,予約枠報告様式!$74:$74,0))</f>
        <v>H</v>
      </c>
      <c r="C411">
        <f t="shared" si="104"/>
        <v>8</v>
      </c>
      <c r="D411">
        <f t="shared" si="90"/>
        <v>59</v>
      </c>
      <c r="E411" s="2" cm="1">
        <f t="array" aca="1" ref="E411" ca="1">INDIRECT(A411&amp;B411&amp;$E$3)</f>
        <v>44777</v>
      </c>
      <c r="F411" t="str" cm="1">
        <f t="array" aca="1" ref="F411" ca="1">IF(INDIRECT(A411&amp;B411&amp;$F$3)="公",参照!$L$2,参照!$L$3)</f>
        <v>WEB・コールセンター受付</v>
      </c>
      <c r="G411" s="1" t="str" cm="1">
        <f t="array" aca="1" ref="G411" ca="1">IF(E411="","",IF(ISNUMBER(INDIRECT(A411&amp;B411&amp;D411)),431001,""))</f>
        <v/>
      </c>
      <c r="H411" s="1" t="str">
        <f t="shared" ca="1" si="91"/>
        <v/>
      </c>
      <c r="I411" s="1" t="str">
        <f ca="1">IF(G411="","",予約枠報告様式!H$3)</f>
        <v/>
      </c>
      <c r="J411" s="1" t="str">
        <f t="shared" ca="1" si="92"/>
        <v/>
      </c>
      <c r="K411" s="1" t="str">
        <f t="shared" ca="1" si="93"/>
        <v/>
      </c>
      <c r="L411" s="1" t="str">
        <f t="shared" ca="1" si="94"/>
        <v/>
      </c>
      <c r="M411" s="1" t="str">
        <f t="shared" ca="1" si="95"/>
        <v/>
      </c>
      <c r="N411" s="1" t="str" cm="1">
        <f t="array" aca="1" ref="N411" ca="1">IF(G411="","",HOUR(INDIRECT(A411&amp;$N$2&amp;D411)))</f>
        <v/>
      </c>
      <c r="O411" s="1" t="str" cm="1">
        <f t="array" aca="1" ref="O411" ca="1">IF(G411="","",MINUTE(INDIRECT(A411&amp;$N$2&amp;D411)))</f>
        <v/>
      </c>
      <c r="P411" s="1" t="str">
        <f t="shared" ca="1" si="96"/>
        <v/>
      </c>
      <c r="Q411" s="1" t="str">
        <f t="shared" ca="1" si="97"/>
        <v/>
      </c>
      <c r="R411" s="1" t="str" cm="1">
        <f t="array" aca="1" ref="R411" ca="1">IF(G411="","",INDIRECT(A411&amp;B411&amp;D411))</f>
        <v/>
      </c>
      <c r="S411" s="1" t="str">
        <f t="shared" ca="1" si="98"/>
        <v/>
      </c>
      <c r="T411" s="1" t="str">
        <f t="shared" ca="1" si="99"/>
        <v/>
      </c>
      <c r="U411" s="1" t="str">
        <f t="shared" ca="1" si="100"/>
        <v/>
      </c>
      <c r="V411" s="1" t="str">
        <f t="shared" ca="1" si="101"/>
        <v/>
      </c>
      <c r="W411" s="1" t="str">
        <f t="shared" ca="1" si="102"/>
        <v/>
      </c>
      <c r="X411" s="1" t="str">
        <f t="shared" ca="1" si="103"/>
        <v/>
      </c>
    </row>
    <row r="412" spans="1:24">
      <c r="A412" t="s">
        <v>1041</v>
      </c>
      <c r="B412" t="str">
        <f>INDEX(予約枠報告様式!$73:$73,MATCH(CSVフォーマット!C412,予約枠報告様式!$74:$74,0))</f>
        <v>H</v>
      </c>
      <c r="C412">
        <f t="shared" si="104"/>
        <v>8</v>
      </c>
      <c r="D412">
        <f t="shared" si="90"/>
        <v>60</v>
      </c>
      <c r="E412" s="2" cm="1">
        <f t="array" aca="1" ref="E412" ca="1">INDIRECT(A412&amp;B412&amp;$E$3)</f>
        <v>44777</v>
      </c>
      <c r="F412" t="str" cm="1">
        <f t="array" aca="1" ref="F412" ca="1">IF(INDIRECT(A412&amp;B412&amp;$F$3)="公",参照!$L$2,参照!$L$3)</f>
        <v>WEB・コールセンター受付</v>
      </c>
      <c r="G412" s="1" t="str" cm="1">
        <f t="array" aca="1" ref="G412" ca="1">IF(E412="","",IF(ISNUMBER(INDIRECT(A412&amp;B412&amp;D412)),431001,""))</f>
        <v/>
      </c>
      <c r="H412" s="1" t="str">
        <f t="shared" ca="1" si="91"/>
        <v/>
      </c>
      <c r="I412" s="1" t="str">
        <f ca="1">IF(G412="","",予約枠報告様式!H$3)</f>
        <v/>
      </c>
      <c r="J412" s="1" t="str">
        <f t="shared" ca="1" si="92"/>
        <v/>
      </c>
      <c r="K412" s="1" t="str">
        <f t="shared" ca="1" si="93"/>
        <v/>
      </c>
      <c r="L412" s="1" t="str">
        <f t="shared" ca="1" si="94"/>
        <v/>
      </c>
      <c r="M412" s="1" t="str">
        <f t="shared" ca="1" si="95"/>
        <v/>
      </c>
      <c r="N412" s="1" t="str" cm="1">
        <f t="array" aca="1" ref="N412" ca="1">IF(G412="","",HOUR(INDIRECT(A412&amp;$N$2&amp;D412)))</f>
        <v/>
      </c>
      <c r="O412" s="1" t="str" cm="1">
        <f t="array" aca="1" ref="O412" ca="1">IF(G412="","",MINUTE(INDIRECT(A412&amp;$N$2&amp;D412)))</f>
        <v/>
      </c>
      <c r="P412" s="1" t="str">
        <f t="shared" ca="1" si="96"/>
        <v/>
      </c>
      <c r="Q412" s="1" t="str">
        <f t="shared" ca="1" si="97"/>
        <v/>
      </c>
      <c r="R412" s="1" t="str" cm="1">
        <f t="array" aca="1" ref="R412" ca="1">IF(G412="","",INDIRECT(A412&amp;B412&amp;D412))</f>
        <v/>
      </c>
      <c r="S412" s="1" t="str">
        <f t="shared" ca="1" si="98"/>
        <v/>
      </c>
      <c r="T412" s="1" t="str">
        <f t="shared" ca="1" si="99"/>
        <v/>
      </c>
      <c r="U412" s="1" t="str">
        <f t="shared" ca="1" si="100"/>
        <v/>
      </c>
      <c r="V412" s="1" t="str">
        <f t="shared" ca="1" si="101"/>
        <v/>
      </c>
      <c r="W412" s="1" t="str">
        <f t="shared" ca="1" si="102"/>
        <v/>
      </c>
      <c r="X412" s="1" t="str">
        <f t="shared" ca="1" si="103"/>
        <v/>
      </c>
    </row>
    <row r="413" spans="1:24">
      <c r="A413" t="s">
        <v>1041</v>
      </c>
      <c r="B413" t="str">
        <f>INDEX(予約枠報告様式!$73:$73,MATCH(CSVフォーマット!C413,予約枠報告様式!$74:$74,0))</f>
        <v>H</v>
      </c>
      <c r="C413">
        <f t="shared" si="104"/>
        <v>8</v>
      </c>
      <c r="D413">
        <f t="shared" si="90"/>
        <v>61</v>
      </c>
      <c r="E413" s="2" cm="1">
        <f t="array" aca="1" ref="E413" ca="1">INDIRECT(A413&amp;B413&amp;$E$3)</f>
        <v>44777</v>
      </c>
      <c r="F413" t="str" cm="1">
        <f t="array" aca="1" ref="F413" ca="1">IF(INDIRECT(A413&amp;B413&amp;$F$3)="公",参照!$L$2,参照!$L$3)</f>
        <v>WEB・コールセンター受付</v>
      </c>
      <c r="G413" s="1" t="str" cm="1">
        <f t="array" aca="1" ref="G413" ca="1">IF(E413="","",IF(ISNUMBER(INDIRECT(A413&amp;B413&amp;D413)),431001,""))</f>
        <v/>
      </c>
      <c r="H413" s="1" t="str">
        <f t="shared" ca="1" si="91"/>
        <v/>
      </c>
      <c r="I413" s="1" t="str">
        <f ca="1">IF(G413="","",予約枠報告様式!H$3)</f>
        <v/>
      </c>
      <c r="J413" s="1" t="str">
        <f t="shared" ca="1" si="92"/>
        <v/>
      </c>
      <c r="K413" s="1" t="str">
        <f t="shared" ca="1" si="93"/>
        <v/>
      </c>
      <c r="L413" s="1" t="str">
        <f t="shared" ca="1" si="94"/>
        <v/>
      </c>
      <c r="M413" s="1" t="str">
        <f t="shared" ca="1" si="95"/>
        <v/>
      </c>
      <c r="N413" s="1" t="str" cm="1">
        <f t="array" aca="1" ref="N413" ca="1">IF(G413="","",HOUR(INDIRECT(A413&amp;$N$2&amp;D413)))</f>
        <v/>
      </c>
      <c r="O413" s="1" t="str" cm="1">
        <f t="array" aca="1" ref="O413" ca="1">IF(G413="","",MINUTE(INDIRECT(A413&amp;$N$2&amp;D413)))</f>
        <v/>
      </c>
      <c r="P413" s="1" t="str">
        <f t="shared" ca="1" si="96"/>
        <v/>
      </c>
      <c r="Q413" s="1" t="str">
        <f t="shared" ca="1" si="97"/>
        <v/>
      </c>
      <c r="R413" s="1" t="str" cm="1">
        <f t="array" aca="1" ref="R413" ca="1">IF(G413="","",INDIRECT(A413&amp;B413&amp;D413))</f>
        <v/>
      </c>
      <c r="S413" s="1" t="str">
        <f t="shared" ca="1" si="98"/>
        <v/>
      </c>
      <c r="T413" s="1" t="str">
        <f t="shared" ca="1" si="99"/>
        <v/>
      </c>
      <c r="U413" s="1" t="str">
        <f t="shared" ca="1" si="100"/>
        <v/>
      </c>
      <c r="V413" s="1" t="str">
        <f t="shared" ca="1" si="101"/>
        <v/>
      </c>
      <c r="W413" s="1" t="str">
        <f t="shared" ca="1" si="102"/>
        <v/>
      </c>
      <c r="X413" s="1" t="str">
        <f t="shared" ca="1" si="103"/>
        <v/>
      </c>
    </row>
    <row r="414" spans="1:24">
      <c r="A414" t="s">
        <v>1041</v>
      </c>
      <c r="B414" t="str">
        <f>INDEX(予約枠報告様式!$73:$73,MATCH(CSVフォーマット!C414,予約枠報告様式!$74:$74,0))</f>
        <v>H</v>
      </c>
      <c r="C414">
        <f t="shared" si="104"/>
        <v>8</v>
      </c>
      <c r="D414">
        <f t="shared" si="90"/>
        <v>62</v>
      </c>
      <c r="E414" s="2" cm="1">
        <f t="array" aca="1" ref="E414" ca="1">INDIRECT(A414&amp;B414&amp;$E$3)</f>
        <v>44777</v>
      </c>
      <c r="F414" t="str" cm="1">
        <f t="array" aca="1" ref="F414" ca="1">IF(INDIRECT(A414&amp;B414&amp;$F$3)="公",参照!$L$2,参照!$L$3)</f>
        <v>WEB・コールセンター受付</v>
      </c>
      <c r="G414" s="1" t="str" cm="1">
        <f t="array" aca="1" ref="G414" ca="1">IF(E414="","",IF(ISNUMBER(INDIRECT(A414&amp;B414&amp;D414)),431001,""))</f>
        <v/>
      </c>
      <c r="H414" s="1" t="str">
        <f t="shared" ca="1" si="91"/>
        <v/>
      </c>
      <c r="I414" s="1" t="str">
        <f ca="1">IF(G414="","",予約枠報告様式!H$3)</f>
        <v/>
      </c>
      <c r="J414" s="1" t="str">
        <f t="shared" ca="1" si="92"/>
        <v/>
      </c>
      <c r="K414" s="1" t="str">
        <f t="shared" ca="1" si="93"/>
        <v/>
      </c>
      <c r="L414" s="1" t="str">
        <f t="shared" ca="1" si="94"/>
        <v/>
      </c>
      <c r="M414" s="1" t="str">
        <f t="shared" ca="1" si="95"/>
        <v/>
      </c>
      <c r="N414" s="1" t="str" cm="1">
        <f t="array" aca="1" ref="N414" ca="1">IF(G414="","",HOUR(INDIRECT(A414&amp;$N$2&amp;D414)))</f>
        <v/>
      </c>
      <c r="O414" s="1" t="str" cm="1">
        <f t="array" aca="1" ref="O414" ca="1">IF(G414="","",MINUTE(INDIRECT(A414&amp;$N$2&amp;D414)))</f>
        <v/>
      </c>
      <c r="P414" s="1" t="str">
        <f t="shared" ca="1" si="96"/>
        <v/>
      </c>
      <c r="Q414" s="1" t="str">
        <f t="shared" ca="1" si="97"/>
        <v/>
      </c>
      <c r="R414" s="1" t="str" cm="1">
        <f t="array" aca="1" ref="R414" ca="1">IF(G414="","",INDIRECT(A414&amp;B414&amp;D414))</f>
        <v/>
      </c>
      <c r="S414" s="1" t="str">
        <f t="shared" ca="1" si="98"/>
        <v/>
      </c>
      <c r="T414" s="1" t="str">
        <f t="shared" ca="1" si="99"/>
        <v/>
      </c>
      <c r="U414" s="1" t="str">
        <f t="shared" ca="1" si="100"/>
        <v/>
      </c>
      <c r="V414" s="1" t="str">
        <f t="shared" ca="1" si="101"/>
        <v/>
      </c>
      <c r="W414" s="1" t="str">
        <f t="shared" ca="1" si="102"/>
        <v/>
      </c>
      <c r="X414" s="1" t="str">
        <f t="shared" ca="1" si="103"/>
        <v/>
      </c>
    </row>
    <row r="415" spans="1:24">
      <c r="A415" t="s">
        <v>1041</v>
      </c>
      <c r="B415" t="str">
        <f>INDEX(予約枠報告様式!$73:$73,MATCH(CSVフォーマット!C415,予約枠報告様式!$74:$74,0))</f>
        <v>H</v>
      </c>
      <c r="C415">
        <f t="shared" si="104"/>
        <v>8</v>
      </c>
      <c r="D415">
        <f t="shared" si="90"/>
        <v>63</v>
      </c>
      <c r="E415" s="2" cm="1">
        <f t="array" aca="1" ref="E415" ca="1">INDIRECT(A415&amp;B415&amp;$E$3)</f>
        <v>44777</v>
      </c>
      <c r="F415" t="str" cm="1">
        <f t="array" aca="1" ref="F415" ca="1">IF(INDIRECT(A415&amp;B415&amp;$F$3)="公",参照!$L$2,参照!$L$3)</f>
        <v>WEB・コールセンター受付</v>
      </c>
      <c r="G415" s="1" t="str" cm="1">
        <f t="array" aca="1" ref="G415" ca="1">IF(E415="","",IF(ISNUMBER(INDIRECT(A415&amp;B415&amp;D415)),431001,""))</f>
        <v/>
      </c>
      <c r="H415" s="1" t="str">
        <f t="shared" ca="1" si="91"/>
        <v/>
      </c>
      <c r="I415" s="1" t="str">
        <f ca="1">IF(G415="","",予約枠報告様式!H$3)</f>
        <v/>
      </c>
      <c r="J415" s="1" t="str">
        <f t="shared" ca="1" si="92"/>
        <v/>
      </c>
      <c r="K415" s="1" t="str">
        <f t="shared" ca="1" si="93"/>
        <v/>
      </c>
      <c r="L415" s="1" t="str">
        <f t="shared" ca="1" si="94"/>
        <v/>
      </c>
      <c r="M415" s="1" t="str">
        <f t="shared" ca="1" si="95"/>
        <v/>
      </c>
      <c r="N415" s="1" t="str" cm="1">
        <f t="array" aca="1" ref="N415" ca="1">IF(G415="","",HOUR(INDIRECT(A415&amp;$N$2&amp;D415)))</f>
        <v/>
      </c>
      <c r="O415" s="1" t="str" cm="1">
        <f t="array" aca="1" ref="O415" ca="1">IF(G415="","",MINUTE(INDIRECT(A415&amp;$N$2&amp;D415)))</f>
        <v/>
      </c>
      <c r="P415" s="1" t="str">
        <f t="shared" ca="1" si="96"/>
        <v/>
      </c>
      <c r="Q415" s="1" t="str">
        <f t="shared" ca="1" si="97"/>
        <v/>
      </c>
      <c r="R415" s="1" t="str" cm="1">
        <f t="array" aca="1" ref="R415" ca="1">IF(G415="","",INDIRECT(A415&amp;B415&amp;D415))</f>
        <v/>
      </c>
      <c r="S415" s="1" t="str">
        <f t="shared" ca="1" si="98"/>
        <v/>
      </c>
      <c r="T415" s="1" t="str">
        <f t="shared" ca="1" si="99"/>
        <v/>
      </c>
      <c r="U415" s="1" t="str">
        <f t="shared" ca="1" si="100"/>
        <v/>
      </c>
      <c r="V415" s="1" t="str">
        <f t="shared" ca="1" si="101"/>
        <v/>
      </c>
      <c r="W415" s="1" t="str">
        <f t="shared" ca="1" si="102"/>
        <v/>
      </c>
      <c r="X415" s="1" t="str">
        <f t="shared" ca="1" si="103"/>
        <v/>
      </c>
    </row>
    <row r="416" spans="1:24">
      <c r="A416" t="s">
        <v>1041</v>
      </c>
      <c r="B416" t="str">
        <f>INDEX(予約枠報告様式!$73:$73,MATCH(CSVフォーマット!C416,予約枠報告様式!$74:$74,0))</f>
        <v>H</v>
      </c>
      <c r="C416">
        <f t="shared" si="104"/>
        <v>8</v>
      </c>
      <c r="D416">
        <f t="shared" si="90"/>
        <v>64</v>
      </c>
      <c r="E416" s="2" cm="1">
        <f t="array" aca="1" ref="E416" ca="1">INDIRECT(A416&amp;B416&amp;$E$3)</f>
        <v>44777</v>
      </c>
      <c r="F416" t="str" cm="1">
        <f t="array" aca="1" ref="F416" ca="1">IF(INDIRECT(A416&amp;B416&amp;$F$3)="公",参照!$L$2,参照!$L$3)</f>
        <v>WEB・コールセンター受付</v>
      </c>
      <c r="G416" s="1" t="str" cm="1">
        <f t="array" aca="1" ref="G416" ca="1">IF(E416="","",IF(ISNUMBER(INDIRECT(A416&amp;B416&amp;D416)),431001,""))</f>
        <v/>
      </c>
      <c r="H416" s="1" t="str">
        <f t="shared" ca="1" si="91"/>
        <v/>
      </c>
      <c r="I416" s="1" t="str">
        <f ca="1">IF(G416="","",予約枠報告様式!H$3)</f>
        <v/>
      </c>
      <c r="J416" s="1" t="str">
        <f t="shared" ca="1" si="92"/>
        <v/>
      </c>
      <c r="K416" s="1" t="str">
        <f t="shared" ca="1" si="93"/>
        <v/>
      </c>
      <c r="L416" s="1" t="str">
        <f t="shared" ca="1" si="94"/>
        <v/>
      </c>
      <c r="M416" s="1" t="str">
        <f t="shared" ca="1" si="95"/>
        <v/>
      </c>
      <c r="N416" s="1" t="str" cm="1">
        <f t="array" aca="1" ref="N416" ca="1">IF(G416="","",HOUR(INDIRECT(A416&amp;$N$2&amp;D416)))</f>
        <v/>
      </c>
      <c r="O416" s="1" t="str" cm="1">
        <f t="array" aca="1" ref="O416" ca="1">IF(G416="","",MINUTE(INDIRECT(A416&amp;$N$2&amp;D416)))</f>
        <v/>
      </c>
      <c r="P416" s="1" t="str">
        <f t="shared" ca="1" si="96"/>
        <v/>
      </c>
      <c r="Q416" s="1" t="str">
        <f t="shared" ca="1" si="97"/>
        <v/>
      </c>
      <c r="R416" s="1" t="str" cm="1">
        <f t="array" aca="1" ref="R416" ca="1">IF(G416="","",INDIRECT(A416&amp;B416&amp;D416))</f>
        <v/>
      </c>
      <c r="S416" s="1" t="str">
        <f t="shared" ca="1" si="98"/>
        <v/>
      </c>
      <c r="T416" s="1" t="str">
        <f t="shared" ca="1" si="99"/>
        <v/>
      </c>
      <c r="U416" s="1" t="str">
        <f t="shared" ca="1" si="100"/>
        <v/>
      </c>
      <c r="V416" s="1" t="str">
        <f t="shared" ca="1" si="101"/>
        <v/>
      </c>
      <c r="W416" s="1" t="str">
        <f t="shared" ca="1" si="102"/>
        <v/>
      </c>
      <c r="X416" s="1" t="str">
        <f t="shared" ca="1" si="103"/>
        <v/>
      </c>
    </row>
    <row r="417" spans="1:24">
      <c r="A417" t="s">
        <v>1041</v>
      </c>
      <c r="B417" t="str">
        <f>INDEX(予約枠報告様式!$73:$73,MATCH(CSVフォーマット!C417,予約枠報告様式!$74:$74,0))</f>
        <v>H</v>
      </c>
      <c r="C417">
        <f t="shared" si="104"/>
        <v>8</v>
      </c>
      <c r="D417">
        <f t="shared" si="90"/>
        <v>65</v>
      </c>
      <c r="E417" s="2" cm="1">
        <f t="array" aca="1" ref="E417" ca="1">INDIRECT(A417&amp;B417&amp;$E$3)</f>
        <v>44777</v>
      </c>
      <c r="F417" t="str" cm="1">
        <f t="array" aca="1" ref="F417" ca="1">IF(INDIRECT(A417&amp;B417&amp;$F$3)="公",参照!$L$2,参照!$L$3)</f>
        <v>WEB・コールセンター受付</v>
      </c>
      <c r="G417" s="1" t="str" cm="1">
        <f t="array" aca="1" ref="G417" ca="1">IF(E417="","",IF(ISNUMBER(INDIRECT(A417&amp;B417&amp;D417)),431001,""))</f>
        <v/>
      </c>
      <c r="H417" s="1" t="str">
        <f t="shared" ca="1" si="91"/>
        <v/>
      </c>
      <c r="I417" s="1" t="str">
        <f ca="1">IF(G417="","",予約枠報告様式!H$3)</f>
        <v/>
      </c>
      <c r="J417" s="1" t="str">
        <f t="shared" ca="1" si="92"/>
        <v/>
      </c>
      <c r="K417" s="1" t="str">
        <f t="shared" ca="1" si="93"/>
        <v/>
      </c>
      <c r="L417" s="1" t="str">
        <f t="shared" ca="1" si="94"/>
        <v/>
      </c>
      <c r="M417" s="1" t="str">
        <f t="shared" ca="1" si="95"/>
        <v/>
      </c>
      <c r="N417" s="1" t="str" cm="1">
        <f t="array" aca="1" ref="N417" ca="1">IF(G417="","",HOUR(INDIRECT(A417&amp;$N$2&amp;D417)))</f>
        <v/>
      </c>
      <c r="O417" s="1" t="str" cm="1">
        <f t="array" aca="1" ref="O417" ca="1">IF(G417="","",MINUTE(INDIRECT(A417&amp;$N$2&amp;D417)))</f>
        <v/>
      </c>
      <c r="P417" s="1" t="str">
        <f t="shared" ca="1" si="96"/>
        <v/>
      </c>
      <c r="Q417" s="1" t="str">
        <f t="shared" ca="1" si="97"/>
        <v/>
      </c>
      <c r="R417" s="1" t="str" cm="1">
        <f t="array" aca="1" ref="R417" ca="1">IF(G417="","",INDIRECT(A417&amp;B417&amp;D417))</f>
        <v/>
      </c>
      <c r="S417" s="1" t="str">
        <f t="shared" ca="1" si="98"/>
        <v/>
      </c>
      <c r="T417" s="1" t="str">
        <f t="shared" ca="1" si="99"/>
        <v/>
      </c>
      <c r="U417" s="1" t="str">
        <f t="shared" ca="1" si="100"/>
        <v/>
      </c>
      <c r="V417" s="1" t="str">
        <f t="shared" ca="1" si="101"/>
        <v/>
      </c>
      <c r="W417" s="1" t="str">
        <f t="shared" ca="1" si="102"/>
        <v/>
      </c>
      <c r="X417" s="1" t="str">
        <f t="shared" ca="1" si="103"/>
        <v/>
      </c>
    </row>
    <row r="418" spans="1:24">
      <c r="A418" t="s">
        <v>1041</v>
      </c>
      <c r="B418" t="str">
        <f>INDEX(予約枠報告様式!$73:$73,MATCH(CSVフォーマット!C418,予約枠報告様式!$74:$74,0))</f>
        <v>H</v>
      </c>
      <c r="C418">
        <f t="shared" si="104"/>
        <v>8</v>
      </c>
      <c r="D418">
        <f t="shared" si="90"/>
        <v>66</v>
      </c>
      <c r="E418" s="2" cm="1">
        <f t="array" aca="1" ref="E418" ca="1">INDIRECT(A418&amp;B418&amp;$E$3)</f>
        <v>44777</v>
      </c>
      <c r="F418" t="str" cm="1">
        <f t="array" aca="1" ref="F418" ca="1">IF(INDIRECT(A418&amp;B418&amp;$F$3)="公",参照!$L$2,参照!$L$3)</f>
        <v>WEB・コールセンター受付</v>
      </c>
      <c r="G418" s="1" t="str" cm="1">
        <f t="array" aca="1" ref="G418" ca="1">IF(E418="","",IF(ISNUMBER(INDIRECT(A418&amp;B418&amp;D418)),431001,""))</f>
        <v/>
      </c>
      <c r="H418" s="1" t="str">
        <f t="shared" ca="1" si="91"/>
        <v/>
      </c>
      <c r="I418" s="1" t="str">
        <f ca="1">IF(G418="","",予約枠報告様式!H$3)</f>
        <v/>
      </c>
      <c r="J418" s="1" t="str">
        <f t="shared" ca="1" si="92"/>
        <v/>
      </c>
      <c r="K418" s="1" t="str">
        <f t="shared" ca="1" si="93"/>
        <v/>
      </c>
      <c r="L418" s="1" t="str">
        <f t="shared" ca="1" si="94"/>
        <v/>
      </c>
      <c r="M418" s="1" t="str">
        <f t="shared" ca="1" si="95"/>
        <v/>
      </c>
      <c r="N418" s="1" t="str" cm="1">
        <f t="array" aca="1" ref="N418" ca="1">IF(G418="","",HOUR(INDIRECT(A418&amp;$N$2&amp;D418)))</f>
        <v/>
      </c>
      <c r="O418" s="1" t="str" cm="1">
        <f t="array" aca="1" ref="O418" ca="1">IF(G418="","",MINUTE(INDIRECT(A418&amp;$N$2&amp;D418)))</f>
        <v/>
      </c>
      <c r="P418" s="1" t="str">
        <f t="shared" ca="1" si="96"/>
        <v/>
      </c>
      <c r="Q418" s="1" t="str">
        <f t="shared" ca="1" si="97"/>
        <v/>
      </c>
      <c r="R418" s="1" t="str" cm="1">
        <f t="array" aca="1" ref="R418" ca="1">IF(G418="","",INDIRECT(A418&amp;B418&amp;D418))</f>
        <v/>
      </c>
      <c r="S418" s="1" t="str">
        <f t="shared" ca="1" si="98"/>
        <v/>
      </c>
      <c r="T418" s="1" t="str">
        <f t="shared" ca="1" si="99"/>
        <v/>
      </c>
      <c r="U418" s="1" t="str">
        <f t="shared" ca="1" si="100"/>
        <v/>
      </c>
      <c r="V418" s="1" t="str">
        <f t="shared" ca="1" si="101"/>
        <v/>
      </c>
      <c r="W418" s="1" t="str">
        <f t="shared" ca="1" si="102"/>
        <v/>
      </c>
      <c r="X418" s="1" t="str">
        <f t="shared" ca="1" si="103"/>
        <v/>
      </c>
    </row>
    <row r="419" spans="1:24">
      <c r="A419" t="s">
        <v>1041</v>
      </c>
      <c r="B419" t="str">
        <f>INDEX(予約枠報告様式!$73:$73,MATCH(CSVフォーマット!C419,予約枠報告様式!$74:$74,0))</f>
        <v>H</v>
      </c>
      <c r="C419">
        <f t="shared" si="104"/>
        <v>8</v>
      </c>
      <c r="D419">
        <f t="shared" si="90"/>
        <v>67</v>
      </c>
      <c r="E419" s="2" cm="1">
        <f t="array" aca="1" ref="E419" ca="1">INDIRECT(A419&amp;B419&amp;$E$3)</f>
        <v>44777</v>
      </c>
      <c r="F419" t="str" cm="1">
        <f t="array" aca="1" ref="F419" ca="1">IF(INDIRECT(A419&amp;B419&amp;$F$3)="公",参照!$L$2,参照!$L$3)</f>
        <v>WEB・コールセンター受付</v>
      </c>
      <c r="G419" s="1" t="str" cm="1">
        <f t="array" aca="1" ref="G419" ca="1">IF(E419="","",IF(ISNUMBER(INDIRECT(A419&amp;B419&amp;D419)),431001,""))</f>
        <v/>
      </c>
      <c r="H419" s="1" t="str">
        <f t="shared" ca="1" si="91"/>
        <v/>
      </c>
      <c r="I419" s="1" t="str">
        <f ca="1">IF(G419="","",予約枠報告様式!H$3)</f>
        <v/>
      </c>
      <c r="J419" s="1" t="str">
        <f t="shared" ca="1" si="92"/>
        <v/>
      </c>
      <c r="K419" s="1" t="str">
        <f t="shared" ca="1" si="93"/>
        <v/>
      </c>
      <c r="L419" s="1" t="str">
        <f t="shared" ca="1" si="94"/>
        <v/>
      </c>
      <c r="M419" s="1" t="str">
        <f t="shared" ca="1" si="95"/>
        <v/>
      </c>
      <c r="N419" s="1" t="str" cm="1">
        <f t="array" aca="1" ref="N419" ca="1">IF(G419="","",HOUR(INDIRECT(A419&amp;$N$2&amp;D419)))</f>
        <v/>
      </c>
      <c r="O419" s="1" t="str" cm="1">
        <f t="array" aca="1" ref="O419" ca="1">IF(G419="","",MINUTE(INDIRECT(A419&amp;$N$2&amp;D419)))</f>
        <v/>
      </c>
      <c r="P419" s="1" t="str">
        <f t="shared" ca="1" si="96"/>
        <v/>
      </c>
      <c r="Q419" s="1" t="str">
        <f t="shared" ca="1" si="97"/>
        <v/>
      </c>
      <c r="R419" s="1" t="str" cm="1">
        <f t="array" aca="1" ref="R419" ca="1">IF(G419="","",INDIRECT(A419&amp;B419&amp;D419))</f>
        <v/>
      </c>
      <c r="S419" s="1" t="str">
        <f t="shared" ca="1" si="98"/>
        <v/>
      </c>
      <c r="T419" s="1" t="str">
        <f t="shared" ca="1" si="99"/>
        <v/>
      </c>
      <c r="U419" s="1" t="str">
        <f t="shared" ca="1" si="100"/>
        <v/>
      </c>
      <c r="V419" s="1" t="str">
        <f t="shared" ca="1" si="101"/>
        <v/>
      </c>
      <c r="W419" s="1" t="str">
        <f t="shared" ca="1" si="102"/>
        <v/>
      </c>
      <c r="X419" s="1" t="str">
        <f t="shared" ca="1" si="103"/>
        <v/>
      </c>
    </row>
    <row r="420" spans="1:24">
      <c r="A420" t="s">
        <v>1041</v>
      </c>
      <c r="B420" t="str">
        <f>INDEX(予約枠報告様式!$73:$73,MATCH(CSVフォーマット!C420,予約枠報告様式!$74:$74,0))</f>
        <v>H</v>
      </c>
      <c r="C420">
        <f t="shared" si="104"/>
        <v>8</v>
      </c>
      <c r="D420">
        <f t="shared" si="90"/>
        <v>68</v>
      </c>
      <c r="E420" s="2" cm="1">
        <f t="array" aca="1" ref="E420" ca="1">INDIRECT(A420&amp;B420&amp;$E$3)</f>
        <v>44777</v>
      </c>
      <c r="F420" t="str" cm="1">
        <f t="array" aca="1" ref="F420" ca="1">IF(INDIRECT(A420&amp;B420&amp;$F$3)="公",参照!$L$2,参照!$L$3)</f>
        <v>WEB・コールセンター受付</v>
      </c>
      <c r="G420" s="1" t="str" cm="1">
        <f t="array" aca="1" ref="G420" ca="1">IF(E420="","",IF(ISNUMBER(INDIRECT(A420&amp;B420&amp;D420)),431001,""))</f>
        <v/>
      </c>
      <c r="H420" s="1" t="str">
        <f t="shared" ca="1" si="91"/>
        <v/>
      </c>
      <c r="I420" s="1" t="str">
        <f ca="1">IF(G420="","",予約枠報告様式!H$3)</f>
        <v/>
      </c>
      <c r="J420" s="1" t="str">
        <f t="shared" ca="1" si="92"/>
        <v/>
      </c>
      <c r="K420" s="1" t="str">
        <f t="shared" ca="1" si="93"/>
        <v/>
      </c>
      <c r="L420" s="1" t="str">
        <f t="shared" ca="1" si="94"/>
        <v/>
      </c>
      <c r="M420" s="1" t="str">
        <f t="shared" ca="1" si="95"/>
        <v/>
      </c>
      <c r="N420" s="1" t="str" cm="1">
        <f t="array" aca="1" ref="N420" ca="1">IF(G420="","",HOUR(INDIRECT(A420&amp;$N$2&amp;D420)))</f>
        <v/>
      </c>
      <c r="O420" s="1" t="str" cm="1">
        <f t="array" aca="1" ref="O420" ca="1">IF(G420="","",MINUTE(INDIRECT(A420&amp;$N$2&amp;D420)))</f>
        <v/>
      </c>
      <c r="P420" s="1" t="str">
        <f t="shared" ca="1" si="96"/>
        <v/>
      </c>
      <c r="Q420" s="1" t="str">
        <f t="shared" ca="1" si="97"/>
        <v/>
      </c>
      <c r="R420" s="1" t="str" cm="1">
        <f t="array" aca="1" ref="R420" ca="1">IF(G420="","",INDIRECT(A420&amp;B420&amp;D420))</f>
        <v/>
      </c>
      <c r="S420" s="1" t="str">
        <f t="shared" ca="1" si="98"/>
        <v/>
      </c>
      <c r="T420" s="1" t="str">
        <f t="shared" ca="1" si="99"/>
        <v/>
      </c>
      <c r="U420" s="1" t="str">
        <f t="shared" ca="1" si="100"/>
        <v/>
      </c>
      <c r="V420" s="1" t="str">
        <f t="shared" ca="1" si="101"/>
        <v/>
      </c>
      <c r="W420" s="1" t="str">
        <f t="shared" ca="1" si="102"/>
        <v/>
      </c>
      <c r="X420" s="1" t="str">
        <f t="shared" ca="1" si="103"/>
        <v/>
      </c>
    </row>
    <row r="421" spans="1:24">
      <c r="A421" t="s">
        <v>1041</v>
      </c>
      <c r="B421" t="str">
        <f>INDEX(予約枠報告様式!$73:$73,MATCH(CSVフォーマット!C421,予約枠報告様式!$74:$74,0))</f>
        <v>H</v>
      </c>
      <c r="C421">
        <f t="shared" si="104"/>
        <v>8</v>
      </c>
      <c r="D421">
        <f t="shared" si="90"/>
        <v>69</v>
      </c>
      <c r="E421" s="2" cm="1">
        <f t="array" aca="1" ref="E421" ca="1">INDIRECT(A421&amp;B421&amp;$E$3)</f>
        <v>44777</v>
      </c>
      <c r="F421" t="str" cm="1">
        <f t="array" aca="1" ref="F421" ca="1">IF(INDIRECT(A421&amp;B421&amp;$F$3)="公",参照!$L$2,参照!$L$3)</f>
        <v>WEB・コールセンター受付</v>
      </c>
      <c r="G421" s="1" t="str" cm="1">
        <f t="array" aca="1" ref="G421" ca="1">IF(E421="","",IF(ISNUMBER(INDIRECT(A421&amp;B421&amp;D421)),431001,""))</f>
        <v/>
      </c>
      <c r="H421" s="1" t="str">
        <f t="shared" ca="1" si="91"/>
        <v/>
      </c>
      <c r="I421" s="1" t="str">
        <f ca="1">IF(G421="","",予約枠報告様式!H$3)</f>
        <v/>
      </c>
      <c r="J421" s="1" t="str">
        <f t="shared" ca="1" si="92"/>
        <v/>
      </c>
      <c r="K421" s="1" t="str">
        <f t="shared" ca="1" si="93"/>
        <v/>
      </c>
      <c r="L421" s="1" t="str">
        <f t="shared" ca="1" si="94"/>
        <v/>
      </c>
      <c r="M421" s="1" t="str">
        <f t="shared" ca="1" si="95"/>
        <v/>
      </c>
      <c r="N421" s="1" t="str" cm="1">
        <f t="array" aca="1" ref="N421" ca="1">IF(G421="","",HOUR(INDIRECT(A421&amp;$N$2&amp;D421)))</f>
        <v/>
      </c>
      <c r="O421" s="1" t="str" cm="1">
        <f t="array" aca="1" ref="O421" ca="1">IF(G421="","",MINUTE(INDIRECT(A421&amp;$N$2&amp;D421)))</f>
        <v/>
      </c>
      <c r="P421" s="1" t="str">
        <f t="shared" ca="1" si="96"/>
        <v/>
      </c>
      <c r="Q421" s="1" t="str">
        <f t="shared" ca="1" si="97"/>
        <v/>
      </c>
      <c r="R421" s="1" t="str" cm="1">
        <f t="array" aca="1" ref="R421" ca="1">IF(G421="","",INDIRECT(A421&amp;B421&amp;D421))</f>
        <v/>
      </c>
      <c r="S421" s="1" t="str">
        <f t="shared" ca="1" si="98"/>
        <v/>
      </c>
      <c r="T421" s="1" t="str">
        <f t="shared" ca="1" si="99"/>
        <v/>
      </c>
      <c r="U421" s="1" t="str">
        <f t="shared" ca="1" si="100"/>
        <v/>
      </c>
      <c r="V421" s="1" t="str">
        <f t="shared" ca="1" si="101"/>
        <v/>
      </c>
      <c r="W421" s="1" t="str">
        <f t="shared" ca="1" si="102"/>
        <v/>
      </c>
      <c r="X421" s="1" t="str">
        <f t="shared" ca="1" si="103"/>
        <v/>
      </c>
    </row>
    <row r="422" spans="1:24">
      <c r="A422" t="s">
        <v>1041</v>
      </c>
      <c r="B422" t="str">
        <f>INDEX(予約枠報告様式!$73:$73,MATCH(CSVフォーマット!C422,予約枠報告様式!$74:$74,0))</f>
        <v>H</v>
      </c>
      <c r="C422">
        <f t="shared" si="104"/>
        <v>8</v>
      </c>
      <c r="D422">
        <f t="shared" si="90"/>
        <v>70</v>
      </c>
      <c r="E422" s="2" cm="1">
        <f t="array" aca="1" ref="E422" ca="1">INDIRECT(A422&amp;B422&amp;$E$3)</f>
        <v>44777</v>
      </c>
      <c r="F422" t="str" cm="1">
        <f t="array" aca="1" ref="F422" ca="1">IF(INDIRECT(A422&amp;B422&amp;$F$3)="公",参照!$L$2,参照!$L$3)</f>
        <v>WEB・コールセンター受付</v>
      </c>
      <c r="G422" s="1" t="str" cm="1">
        <f t="array" aca="1" ref="G422" ca="1">IF(E422="","",IF(ISNUMBER(INDIRECT(A422&amp;B422&amp;D422)),431001,""))</f>
        <v/>
      </c>
      <c r="H422" s="1" t="str">
        <f t="shared" ca="1" si="91"/>
        <v/>
      </c>
      <c r="I422" s="1" t="str">
        <f ca="1">IF(G422="","",予約枠報告様式!H$3)</f>
        <v/>
      </c>
      <c r="J422" s="1" t="str">
        <f t="shared" ca="1" si="92"/>
        <v/>
      </c>
      <c r="K422" s="1" t="str">
        <f t="shared" ca="1" si="93"/>
        <v/>
      </c>
      <c r="L422" s="1" t="str">
        <f t="shared" ca="1" si="94"/>
        <v/>
      </c>
      <c r="M422" s="1" t="str">
        <f t="shared" ca="1" si="95"/>
        <v/>
      </c>
      <c r="N422" s="1" t="str" cm="1">
        <f t="array" aca="1" ref="N422" ca="1">IF(G422="","",HOUR(INDIRECT(A422&amp;$N$2&amp;D422)))</f>
        <v/>
      </c>
      <c r="O422" s="1" t="str" cm="1">
        <f t="array" aca="1" ref="O422" ca="1">IF(G422="","",MINUTE(INDIRECT(A422&amp;$N$2&amp;D422)))</f>
        <v/>
      </c>
      <c r="P422" s="1" t="str">
        <f t="shared" ca="1" si="96"/>
        <v/>
      </c>
      <c r="Q422" s="1" t="str">
        <f t="shared" ca="1" si="97"/>
        <v/>
      </c>
      <c r="R422" s="1" t="str" cm="1">
        <f t="array" aca="1" ref="R422" ca="1">IF(G422="","",INDIRECT(A422&amp;B422&amp;D422))</f>
        <v/>
      </c>
      <c r="S422" s="1" t="str">
        <f t="shared" ca="1" si="98"/>
        <v/>
      </c>
      <c r="T422" s="1" t="str">
        <f t="shared" ca="1" si="99"/>
        <v/>
      </c>
      <c r="U422" s="1" t="str">
        <f t="shared" ca="1" si="100"/>
        <v/>
      </c>
      <c r="V422" s="1" t="str">
        <f t="shared" ca="1" si="101"/>
        <v/>
      </c>
      <c r="W422" s="1" t="str">
        <f t="shared" ca="1" si="102"/>
        <v/>
      </c>
      <c r="X422" s="1" t="str">
        <f t="shared" ca="1" si="103"/>
        <v/>
      </c>
    </row>
    <row r="423" spans="1:24">
      <c r="A423" t="s">
        <v>1041</v>
      </c>
      <c r="B423" t="str">
        <f>INDEX(予約枠報告様式!$73:$73,MATCH(CSVフォーマット!C423,予約枠報告様式!$74:$74,0))</f>
        <v>H</v>
      </c>
      <c r="C423">
        <f t="shared" si="104"/>
        <v>8</v>
      </c>
      <c r="D423">
        <f t="shared" si="90"/>
        <v>71</v>
      </c>
      <c r="E423" s="2" cm="1">
        <f t="array" aca="1" ref="E423" ca="1">INDIRECT(A423&amp;B423&amp;$E$3)</f>
        <v>44777</v>
      </c>
      <c r="F423" t="str" cm="1">
        <f t="array" aca="1" ref="F423" ca="1">IF(INDIRECT(A423&amp;B423&amp;$F$3)="公",参照!$L$2,参照!$L$3)</f>
        <v>WEB・コールセンター受付</v>
      </c>
      <c r="G423" s="1" t="str" cm="1">
        <f t="array" aca="1" ref="G423" ca="1">IF(E423="","",IF(ISNUMBER(INDIRECT(A423&amp;B423&amp;D423)),431001,""))</f>
        <v/>
      </c>
      <c r="H423" s="1" t="str">
        <f t="shared" ca="1" si="91"/>
        <v/>
      </c>
      <c r="I423" s="1" t="str">
        <f ca="1">IF(G423="","",予約枠報告様式!H$3)</f>
        <v/>
      </c>
      <c r="J423" s="1" t="str">
        <f t="shared" ca="1" si="92"/>
        <v/>
      </c>
      <c r="K423" s="1" t="str">
        <f t="shared" ca="1" si="93"/>
        <v/>
      </c>
      <c r="L423" s="1" t="str">
        <f t="shared" ca="1" si="94"/>
        <v/>
      </c>
      <c r="M423" s="1" t="str">
        <f t="shared" ca="1" si="95"/>
        <v/>
      </c>
      <c r="N423" s="1" t="str" cm="1">
        <f t="array" aca="1" ref="N423" ca="1">IF(G423="","",HOUR(INDIRECT(A423&amp;$N$2&amp;D423)))</f>
        <v/>
      </c>
      <c r="O423" s="1" t="str" cm="1">
        <f t="array" aca="1" ref="O423" ca="1">IF(G423="","",MINUTE(INDIRECT(A423&amp;$N$2&amp;D423)))</f>
        <v/>
      </c>
      <c r="P423" s="1" t="str">
        <f t="shared" ca="1" si="96"/>
        <v/>
      </c>
      <c r="Q423" s="1" t="str">
        <f t="shared" ca="1" si="97"/>
        <v/>
      </c>
      <c r="R423" s="1" t="str" cm="1">
        <f t="array" aca="1" ref="R423" ca="1">IF(G423="","",INDIRECT(A423&amp;B423&amp;D423))</f>
        <v/>
      </c>
      <c r="S423" s="1" t="str">
        <f t="shared" ca="1" si="98"/>
        <v/>
      </c>
      <c r="T423" s="1" t="str">
        <f t="shared" ca="1" si="99"/>
        <v/>
      </c>
      <c r="U423" s="1" t="str">
        <f t="shared" ca="1" si="100"/>
        <v/>
      </c>
      <c r="V423" s="1" t="str">
        <f t="shared" ca="1" si="101"/>
        <v/>
      </c>
      <c r="W423" s="1" t="str">
        <f t="shared" ca="1" si="102"/>
        <v/>
      </c>
      <c r="X423" s="1" t="str">
        <f t="shared" ca="1" si="103"/>
        <v/>
      </c>
    </row>
    <row r="424" spans="1:24">
      <c r="A424" t="s">
        <v>1041</v>
      </c>
      <c r="B424" t="str">
        <f>INDEX(予約枠報告様式!$73:$73,MATCH(CSVフォーマット!C424,予約枠報告様式!$74:$74,0))</f>
        <v>I</v>
      </c>
      <c r="C424">
        <f t="shared" si="104"/>
        <v>9</v>
      </c>
      <c r="D424">
        <f t="shared" si="90"/>
        <v>12</v>
      </c>
      <c r="E424" s="2" cm="1">
        <f t="array" aca="1" ref="E424" ca="1">INDIRECT(A424&amp;B424&amp;$E$3)</f>
        <v>44777</v>
      </c>
      <c r="F424" t="str" cm="1">
        <f t="array" aca="1" ref="F424" ca="1">IF(INDIRECT(A424&amp;B424&amp;$F$3)="公",参照!$L$2,参照!$L$3)</f>
        <v>医療機関受付</v>
      </c>
      <c r="G424" s="1" t="str" cm="1">
        <f t="array" aca="1" ref="G424" ca="1">IF(E424="","",IF(ISNUMBER(INDIRECT(A424&amp;B424&amp;D424)),431001,""))</f>
        <v/>
      </c>
      <c r="H424" s="1" t="str">
        <f t="shared" ca="1" si="91"/>
        <v/>
      </c>
      <c r="I424" s="1" t="str">
        <f ca="1">IF(G424="","",予約枠報告様式!H$3)</f>
        <v/>
      </c>
      <c r="J424" s="1" t="str">
        <f t="shared" ca="1" si="92"/>
        <v/>
      </c>
      <c r="K424" s="1" t="str">
        <f t="shared" ca="1" si="93"/>
        <v/>
      </c>
      <c r="L424" s="1" t="str">
        <f t="shared" ca="1" si="94"/>
        <v/>
      </c>
      <c r="M424" s="1" t="str">
        <f t="shared" ca="1" si="95"/>
        <v/>
      </c>
      <c r="N424" s="1" t="str" cm="1">
        <f t="array" aca="1" ref="N424" ca="1">IF(G424="","",HOUR(INDIRECT(A424&amp;$N$2&amp;D424)))</f>
        <v/>
      </c>
      <c r="O424" s="1" t="str" cm="1">
        <f t="array" aca="1" ref="O424" ca="1">IF(G424="","",MINUTE(INDIRECT(A424&amp;$N$2&amp;D424)))</f>
        <v/>
      </c>
      <c r="P424" s="1" t="str">
        <f t="shared" ca="1" si="96"/>
        <v/>
      </c>
      <c r="Q424" s="1" t="str">
        <f t="shared" ca="1" si="97"/>
        <v/>
      </c>
      <c r="R424" s="1" t="str" cm="1">
        <f t="array" aca="1" ref="R424" ca="1">IF(G424="","",INDIRECT(A424&amp;B424&amp;D424))</f>
        <v/>
      </c>
      <c r="S424" s="1" t="str">
        <f t="shared" ca="1" si="98"/>
        <v/>
      </c>
      <c r="T424" s="1" t="str">
        <f t="shared" ca="1" si="99"/>
        <v/>
      </c>
      <c r="U424" s="1" t="str">
        <f t="shared" ca="1" si="100"/>
        <v/>
      </c>
      <c r="V424" s="1" t="str">
        <f t="shared" ca="1" si="101"/>
        <v/>
      </c>
      <c r="W424" s="1" t="str">
        <f t="shared" ca="1" si="102"/>
        <v/>
      </c>
      <c r="X424" s="1" t="str">
        <f t="shared" ca="1" si="103"/>
        <v/>
      </c>
    </row>
    <row r="425" spans="1:24">
      <c r="A425" t="s">
        <v>1041</v>
      </c>
      <c r="B425" t="str">
        <f>INDEX(予約枠報告様式!$73:$73,MATCH(CSVフォーマット!C425,予約枠報告様式!$74:$74,0))</f>
        <v>I</v>
      </c>
      <c r="C425">
        <f t="shared" si="104"/>
        <v>9</v>
      </c>
      <c r="D425">
        <f t="shared" si="90"/>
        <v>13</v>
      </c>
      <c r="E425" s="2" cm="1">
        <f t="array" aca="1" ref="E425" ca="1">INDIRECT(A425&amp;B425&amp;$E$3)</f>
        <v>44777</v>
      </c>
      <c r="F425" t="str" cm="1">
        <f t="array" aca="1" ref="F425" ca="1">IF(INDIRECT(A425&amp;B425&amp;$F$3)="公",参照!$L$2,参照!$L$3)</f>
        <v>医療機関受付</v>
      </c>
      <c r="G425" s="1" t="str" cm="1">
        <f t="array" aca="1" ref="G425" ca="1">IF(E425="","",IF(ISNUMBER(INDIRECT(A425&amp;B425&amp;D425)),431001,""))</f>
        <v/>
      </c>
      <c r="H425" s="1" t="str">
        <f t="shared" ca="1" si="91"/>
        <v/>
      </c>
      <c r="I425" s="1" t="str">
        <f ca="1">IF(G425="","",予約枠報告様式!H$3)</f>
        <v/>
      </c>
      <c r="J425" s="1" t="str">
        <f t="shared" ca="1" si="92"/>
        <v/>
      </c>
      <c r="K425" s="1" t="str">
        <f t="shared" ca="1" si="93"/>
        <v/>
      </c>
      <c r="L425" s="1" t="str">
        <f t="shared" ca="1" si="94"/>
        <v/>
      </c>
      <c r="M425" s="1" t="str">
        <f t="shared" ca="1" si="95"/>
        <v/>
      </c>
      <c r="N425" s="1" t="str" cm="1">
        <f t="array" aca="1" ref="N425" ca="1">IF(G425="","",HOUR(INDIRECT(A425&amp;$N$2&amp;D425)))</f>
        <v/>
      </c>
      <c r="O425" s="1" t="str" cm="1">
        <f t="array" aca="1" ref="O425" ca="1">IF(G425="","",MINUTE(INDIRECT(A425&amp;$N$2&amp;D425)))</f>
        <v/>
      </c>
      <c r="P425" s="1" t="str">
        <f t="shared" ca="1" si="96"/>
        <v/>
      </c>
      <c r="Q425" s="1" t="str">
        <f t="shared" ca="1" si="97"/>
        <v/>
      </c>
      <c r="R425" s="1" t="str" cm="1">
        <f t="array" aca="1" ref="R425" ca="1">IF(G425="","",INDIRECT(A425&amp;B425&amp;D425))</f>
        <v/>
      </c>
      <c r="S425" s="1" t="str">
        <f t="shared" ca="1" si="98"/>
        <v/>
      </c>
      <c r="T425" s="1" t="str">
        <f t="shared" ca="1" si="99"/>
        <v/>
      </c>
      <c r="U425" s="1" t="str">
        <f t="shared" ca="1" si="100"/>
        <v/>
      </c>
      <c r="V425" s="1" t="str">
        <f t="shared" ca="1" si="101"/>
        <v/>
      </c>
      <c r="W425" s="1" t="str">
        <f t="shared" ca="1" si="102"/>
        <v/>
      </c>
      <c r="X425" s="1" t="str">
        <f t="shared" ca="1" si="103"/>
        <v/>
      </c>
    </row>
    <row r="426" spans="1:24">
      <c r="A426" t="s">
        <v>1041</v>
      </c>
      <c r="B426" t="str">
        <f>INDEX(予約枠報告様式!$73:$73,MATCH(CSVフォーマット!C426,予約枠報告様式!$74:$74,0))</f>
        <v>I</v>
      </c>
      <c r="C426">
        <f t="shared" si="104"/>
        <v>9</v>
      </c>
      <c r="D426">
        <f t="shared" si="90"/>
        <v>14</v>
      </c>
      <c r="E426" s="2" cm="1">
        <f t="array" aca="1" ref="E426" ca="1">INDIRECT(A426&amp;B426&amp;$E$3)</f>
        <v>44777</v>
      </c>
      <c r="F426" t="str" cm="1">
        <f t="array" aca="1" ref="F426" ca="1">IF(INDIRECT(A426&amp;B426&amp;$F$3)="公",参照!$L$2,参照!$L$3)</f>
        <v>医療機関受付</v>
      </c>
      <c r="G426" s="1" t="str" cm="1">
        <f t="array" aca="1" ref="G426" ca="1">IF(E426="","",IF(ISNUMBER(INDIRECT(A426&amp;B426&amp;D426)),431001,""))</f>
        <v/>
      </c>
      <c r="H426" s="1" t="str">
        <f t="shared" ca="1" si="91"/>
        <v/>
      </c>
      <c r="I426" s="1" t="str">
        <f ca="1">IF(G426="","",予約枠報告様式!H$3)</f>
        <v/>
      </c>
      <c r="J426" s="1" t="str">
        <f t="shared" ca="1" si="92"/>
        <v/>
      </c>
      <c r="K426" s="1" t="str">
        <f t="shared" ca="1" si="93"/>
        <v/>
      </c>
      <c r="L426" s="1" t="str">
        <f t="shared" ca="1" si="94"/>
        <v/>
      </c>
      <c r="M426" s="1" t="str">
        <f t="shared" ca="1" si="95"/>
        <v/>
      </c>
      <c r="N426" s="1" t="str" cm="1">
        <f t="array" aca="1" ref="N426" ca="1">IF(G426="","",HOUR(INDIRECT(A426&amp;$N$2&amp;D426)))</f>
        <v/>
      </c>
      <c r="O426" s="1" t="str" cm="1">
        <f t="array" aca="1" ref="O426" ca="1">IF(G426="","",MINUTE(INDIRECT(A426&amp;$N$2&amp;D426)))</f>
        <v/>
      </c>
      <c r="P426" s="1" t="str">
        <f t="shared" ca="1" si="96"/>
        <v/>
      </c>
      <c r="Q426" s="1" t="str">
        <f t="shared" ca="1" si="97"/>
        <v/>
      </c>
      <c r="R426" s="1" t="str" cm="1">
        <f t="array" aca="1" ref="R426" ca="1">IF(G426="","",INDIRECT(A426&amp;B426&amp;D426))</f>
        <v/>
      </c>
      <c r="S426" s="1" t="str">
        <f t="shared" ca="1" si="98"/>
        <v/>
      </c>
      <c r="T426" s="1" t="str">
        <f t="shared" ca="1" si="99"/>
        <v/>
      </c>
      <c r="U426" s="1" t="str">
        <f t="shared" ca="1" si="100"/>
        <v/>
      </c>
      <c r="V426" s="1" t="str">
        <f t="shared" ca="1" si="101"/>
        <v/>
      </c>
      <c r="W426" s="1" t="str">
        <f t="shared" ca="1" si="102"/>
        <v/>
      </c>
      <c r="X426" s="1" t="str">
        <f t="shared" ca="1" si="103"/>
        <v/>
      </c>
    </row>
    <row r="427" spans="1:24">
      <c r="A427" t="s">
        <v>1041</v>
      </c>
      <c r="B427" t="str">
        <f>INDEX(予約枠報告様式!$73:$73,MATCH(CSVフォーマット!C427,予約枠報告様式!$74:$74,0))</f>
        <v>I</v>
      </c>
      <c r="C427">
        <f t="shared" si="104"/>
        <v>9</v>
      </c>
      <c r="D427">
        <f t="shared" si="90"/>
        <v>15</v>
      </c>
      <c r="E427" s="2" cm="1">
        <f t="array" aca="1" ref="E427" ca="1">INDIRECT(A427&amp;B427&amp;$E$3)</f>
        <v>44777</v>
      </c>
      <c r="F427" t="str" cm="1">
        <f t="array" aca="1" ref="F427" ca="1">IF(INDIRECT(A427&amp;B427&amp;$F$3)="公",参照!$L$2,参照!$L$3)</f>
        <v>医療機関受付</v>
      </c>
      <c r="G427" s="1" t="str" cm="1">
        <f t="array" aca="1" ref="G427" ca="1">IF(E427="","",IF(ISNUMBER(INDIRECT(A427&amp;B427&amp;D427)),431001,""))</f>
        <v/>
      </c>
      <c r="H427" s="1" t="str">
        <f t="shared" ca="1" si="91"/>
        <v/>
      </c>
      <c r="I427" s="1" t="str">
        <f ca="1">IF(G427="","",予約枠報告様式!H$3)</f>
        <v/>
      </c>
      <c r="J427" s="1" t="str">
        <f t="shared" ca="1" si="92"/>
        <v/>
      </c>
      <c r="K427" s="1" t="str">
        <f t="shared" ca="1" si="93"/>
        <v/>
      </c>
      <c r="L427" s="1" t="str">
        <f t="shared" ca="1" si="94"/>
        <v/>
      </c>
      <c r="M427" s="1" t="str">
        <f t="shared" ca="1" si="95"/>
        <v/>
      </c>
      <c r="N427" s="1" t="str" cm="1">
        <f t="array" aca="1" ref="N427" ca="1">IF(G427="","",HOUR(INDIRECT(A427&amp;$N$2&amp;D427)))</f>
        <v/>
      </c>
      <c r="O427" s="1" t="str" cm="1">
        <f t="array" aca="1" ref="O427" ca="1">IF(G427="","",MINUTE(INDIRECT(A427&amp;$N$2&amp;D427)))</f>
        <v/>
      </c>
      <c r="P427" s="1" t="str">
        <f t="shared" ca="1" si="96"/>
        <v/>
      </c>
      <c r="Q427" s="1" t="str">
        <f t="shared" ca="1" si="97"/>
        <v/>
      </c>
      <c r="R427" s="1" t="str" cm="1">
        <f t="array" aca="1" ref="R427" ca="1">IF(G427="","",INDIRECT(A427&amp;B427&amp;D427))</f>
        <v/>
      </c>
      <c r="S427" s="1" t="str">
        <f t="shared" ca="1" si="98"/>
        <v/>
      </c>
      <c r="T427" s="1" t="str">
        <f t="shared" ca="1" si="99"/>
        <v/>
      </c>
      <c r="U427" s="1" t="str">
        <f t="shared" ca="1" si="100"/>
        <v/>
      </c>
      <c r="V427" s="1" t="str">
        <f t="shared" ca="1" si="101"/>
        <v/>
      </c>
      <c r="W427" s="1" t="str">
        <f t="shared" ca="1" si="102"/>
        <v/>
      </c>
      <c r="X427" s="1" t="str">
        <f t="shared" ca="1" si="103"/>
        <v/>
      </c>
    </row>
    <row r="428" spans="1:24">
      <c r="A428" t="s">
        <v>1041</v>
      </c>
      <c r="B428" t="str">
        <f>INDEX(予約枠報告様式!$73:$73,MATCH(CSVフォーマット!C428,予約枠報告様式!$74:$74,0))</f>
        <v>I</v>
      </c>
      <c r="C428">
        <f t="shared" si="104"/>
        <v>9</v>
      </c>
      <c r="D428">
        <f t="shared" si="90"/>
        <v>16</v>
      </c>
      <c r="E428" s="2" cm="1">
        <f t="array" aca="1" ref="E428" ca="1">INDIRECT(A428&amp;B428&amp;$E$3)</f>
        <v>44777</v>
      </c>
      <c r="F428" t="str" cm="1">
        <f t="array" aca="1" ref="F428" ca="1">IF(INDIRECT(A428&amp;B428&amp;$F$3)="公",参照!$L$2,参照!$L$3)</f>
        <v>医療機関受付</v>
      </c>
      <c r="G428" s="1" t="str" cm="1">
        <f t="array" aca="1" ref="G428" ca="1">IF(E428="","",IF(ISNUMBER(INDIRECT(A428&amp;B428&amp;D428)),431001,""))</f>
        <v/>
      </c>
      <c r="H428" s="1" t="str">
        <f t="shared" ca="1" si="91"/>
        <v/>
      </c>
      <c r="I428" s="1" t="str">
        <f ca="1">IF(G428="","",予約枠報告様式!H$3)</f>
        <v/>
      </c>
      <c r="J428" s="1" t="str">
        <f t="shared" ca="1" si="92"/>
        <v/>
      </c>
      <c r="K428" s="1" t="str">
        <f t="shared" ca="1" si="93"/>
        <v/>
      </c>
      <c r="L428" s="1" t="str">
        <f t="shared" ca="1" si="94"/>
        <v/>
      </c>
      <c r="M428" s="1" t="str">
        <f t="shared" ca="1" si="95"/>
        <v/>
      </c>
      <c r="N428" s="1" t="str" cm="1">
        <f t="array" aca="1" ref="N428" ca="1">IF(G428="","",HOUR(INDIRECT(A428&amp;$N$2&amp;D428)))</f>
        <v/>
      </c>
      <c r="O428" s="1" t="str" cm="1">
        <f t="array" aca="1" ref="O428" ca="1">IF(G428="","",MINUTE(INDIRECT(A428&amp;$N$2&amp;D428)))</f>
        <v/>
      </c>
      <c r="P428" s="1" t="str">
        <f t="shared" ca="1" si="96"/>
        <v/>
      </c>
      <c r="Q428" s="1" t="str">
        <f t="shared" ca="1" si="97"/>
        <v/>
      </c>
      <c r="R428" s="1" t="str" cm="1">
        <f t="array" aca="1" ref="R428" ca="1">IF(G428="","",INDIRECT(A428&amp;B428&amp;D428))</f>
        <v/>
      </c>
      <c r="S428" s="1" t="str">
        <f t="shared" ca="1" si="98"/>
        <v/>
      </c>
      <c r="T428" s="1" t="str">
        <f t="shared" ca="1" si="99"/>
        <v/>
      </c>
      <c r="U428" s="1" t="str">
        <f t="shared" ca="1" si="100"/>
        <v/>
      </c>
      <c r="V428" s="1" t="str">
        <f t="shared" ca="1" si="101"/>
        <v/>
      </c>
      <c r="W428" s="1" t="str">
        <f t="shared" ca="1" si="102"/>
        <v/>
      </c>
      <c r="X428" s="1" t="str">
        <f t="shared" ca="1" si="103"/>
        <v/>
      </c>
    </row>
    <row r="429" spans="1:24">
      <c r="A429" t="s">
        <v>1041</v>
      </c>
      <c r="B429" t="str">
        <f>INDEX(予約枠報告様式!$73:$73,MATCH(CSVフォーマット!C429,予約枠報告様式!$74:$74,0))</f>
        <v>I</v>
      </c>
      <c r="C429">
        <f t="shared" si="104"/>
        <v>9</v>
      </c>
      <c r="D429">
        <f t="shared" si="90"/>
        <v>17</v>
      </c>
      <c r="E429" s="2" cm="1">
        <f t="array" aca="1" ref="E429" ca="1">INDIRECT(A429&amp;B429&amp;$E$3)</f>
        <v>44777</v>
      </c>
      <c r="F429" t="str" cm="1">
        <f t="array" aca="1" ref="F429" ca="1">IF(INDIRECT(A429&amp;B429&amp;$F$3)="公",参照!$L$2,参照!$L$3)</f>
        <v>医療機関受付</v>
      </c>
      <c r="G429" s="1" t="str" cm="1">
        <f t="array" aca="1" ref="G429" ca="1">IF(E429="","",IF(ISNUMBER(INDIRECT(A429&amp;B429&amp;D429)),431001,""))</f>
        <v/>
      </c>
      <c r="H429" s="1" t="str">
        <f t="shared" ca="1" si="91"/>
        <v/>
      </c>
      <c r="I429" s="1" t="str">
        <f ca="1">IF(G429="","",予約枠報告様式!H$3)</f>
        <v/>
      </c>
      <c r="J429" s="1" t="str">
        <f t="shared" ca="1" si="92"/>
        <v/>
      </c>
      <c r="K429" s="1" t="str">
        <f t="shared" ca="1" si="93"/>
        <v/>
      </c>
      <c r="L429" s="1" t="str">
        <f t="shared" ca="1" si="94"/>
        <v/>
      </c>
      <c r="M429" s="1" t="str">
        <f t="shared" ca="1" si="95"/>
        <v/>
      </c>
      <c r="N429" s="1" t="str" cm="1">
        <f t="array" aca="1" ref="N429" ca="1">IF(G429="","",HOUR(INDIRECT(A429&amp;$N$2&amp;D429)))</f>
        <v/>
      </c>
      <c r="O429" s="1" t="str" cm="1">
        <f t="array" aca="1" ref="O429" ca="1">IF(G429="","",MINUTE(INDIRECT(A429&amp;$N$2&amp;D429)))</f>
        <v/>
      </c>
      <c r="P429" s="1" t="str">
        <f t="shared" ca="1" si="96"/>
        <v/>
      </c>
      <c r="Q429" s="1" t="str">
        <f t="shared" ca="1" si="97"/>
        <v/>
      </c>
      <c r="R429" s="1" t="str" cm="1">
        <f t="array" aca="1" ref="R429" ca="1">IF(G429="","",INDIRECT(A429&amp;B429&amp;D429))</f>
        <v/>
      </c>
      <c r="S429" s="1" t="str">
        <f t="shared" ca="1" si="98"/>
        <v/>
      </c>
      <c r="T429" s="1" t="str">
        <f t="shared" ca="1" si="99"/>
        <v/>
      </c>
      <c r="U429" s="1" t="str">
        <f t="shared" ca="1" si="100"/>
        <v/>
      </c>
      <c r="V429" s="1" t="str">
        <f t="shared" ca="1" si="101"/>
        <v/>
      </c>
      <c r="W429" s="1" t="str">
        <f t="shared" ca="1" si="102"/>
        <v/>
      </c>
      <c r="X429" s="1" t="str">
        <f t="shared" ca="1" si="103"/>
        <v/>
      </c>
    </row>
    <row r="430" spans="1:24">
      <c r="A430" t="s">
        <v>1041</v>
      </c>
      <c r="B430" t="str">
        <f>INDEX(予約枠報告様式!$73:$73,MATCH(CSVフォーマット!C430,予約枠報告様式!$74:$74,0))</f>
        <v>I</v>
      </c>
      <c r="C430">
        <f t="shared" si="104"/>
        <v>9</v>
      </c>
      <c r="D430">
        <f t="shared" si="90"/>
        <v>18</v>
      </c>
      <c r="E430" s="2" cm="1">
        <f t="array" aca="1" ref="E430" ca="1">INDIRECT(A430&amp;B430&amp;$E$3)</f>
        <v>44777</v>
      </c>
      <c r="F430" t="str" cm="1">
        <f t="array" aca="1" ref="F430" ca="1">IF(INDIRECT(A430&amp;B430&amp;$F$3)="公",参照!$L$2,参照!$L$3)</f>
        <v>医療機関受付</v>
      </c>
      <c r="G430" s="1" t="str" cm="1">
        <f t="array" aca="1" ref="G430" ca="1">IF(E430="","",IF(ISNUMBER(INDIRECT(A430&amp;B430&amp;D430)),431001,""))</f>
        <v/>
      </c>
      <c r="H430" s="1" t="str">
        <f t="shared" ca="1" si="91"/>
        <v/>
      </c>
      <c r="I430" s="1" t="str">
        <f ca="1">IF(G430="","",予約枠報告様式!H$3)</f>
        <v/>
      </c>
      <c r="J430" s="1" t="str">
        <f t="shared" ca="1" si="92"/>
        <v/>
      </c>
      <c r="K430" s="1" t="str">
        <f t="shared" ca="1" si="93"/>
        <v/>
      </c>
      <c r="L430" s="1" t="str">
        <f t="shared" ca="1" si="94"/>
        <v/>
      </c>
      <c r="M430" s="1" t="str">
        <f t="shared" ca="1" si="95"/>
        <v/>
      </c>
      <c r="N430" s="1" t="str" cm="1">
        <f t="array" aca="1" ref="N430" ca="1">IF(G430="","",HOUR(INDIRECT(A430&amp;$N$2&amp;D430)))</f>
        <v/>
      </c>
      <c r="O430" s="1" t="str" cm="1">
        <f t="array" aca="1" ref="O430" ca="1">IF(G430="","",MINUTE(INDIRECT(A430&amp;$N$2&amp;D430)))</f>
        <v/>
      </c>
      <c r="P430" s="1" t="str">
        <f t="shared" ca="1" si="96"/>
        <v/>
      </c>
      <c r="Q430" s="1" t="str">
        <f t="shared" ca="1" si="97"/>
        <v/>
      </c>
      <c r="R430" s="1" t="str" cm="1">
        <f t="array" aca="1" ref="R430" ca="1">IF(G430="","",INDIRECT(A430&amp;B430&amp;D430))</f>
        <v/>
      </c>
      <c r="S430" s="1" t="str">
        <f t="shared" ca="1" si="98"/>
        <v/>
      </c>
      <c r="T430" s="1" t="str">
        <f t="shared" ca="1" si="99"/>
        <v/>
      </c>
      <c r="U430" s="1" t="str">
        <f t="shared" ca="1" si="100"/>
        <v/>
      </c>
      <c r="V430" s="1" t="str">
        <f t="shared" ca="1" si="101"/>
        <v/>
      </c>
      <c r="W430" s="1" t="str">
        <f t="shared" ca="1" si="102"/>
        <v/>
      </c>
      <c r="X430" s="1" t="str">
        <f t="shared" ca="1" si="103"/>
        <v/>
      </c>
    </row>
    <row r="431" spans="1:24">
      <c r="A431" t="s">
        <v>1041</v>
      </c>
      <c r="B431" t="str">
        <f>INDEX(予約枠報告様式!$73:$73,MATCH(CSVフォーマット!C431,予約枠報告様式!$74:$74,0))</f>
        <v>I</v>
      </c>
      <c r="C431">
        <f t="shared" si="104"/>
        <v>9</v>
      </c>
      <c r="D431">
        <f t="shared" si="90"/>
        <v>19</v>
      </c>
      <c r="E431" s="2" cm="1">
        <f t="array" aca="1" ref="E431" ca="1">INDIRECT(A431&amp;B431&amp;$E$3)</f>
        <v>44777</v>
      </c>
      <c r="F431" t="str" cm="1">
        <f t="array" aca="1" ref="F431" ca="1">IF(INDIRECT(A431&amp;B431&amp;$F$3)="公",参照!$L$2,参照!$L$3)</f>
        <v>医療機関受付</v>
      </c>
      <c r="G431" s="1" t="str" cm="1">
        <f t="array" aca="1" ref="G431" ca="1">IF(E431="","",IF(ISNUMBER(INDIRECT(A431&amp;B431&amp;D431)),431001,""))</f>
        <v/>
      </c>
      <c r="H431" s="1" t="str">
        <f t="shared" ca="1" si="91"/>
        <v/>
      </c>
      <c r="I431" s="1" t="str">
        <f ca="1">IF(G431="","",予約枠報告様式!H$3)</f>
        <v/>
      </c>
      <c r="J431" s="1" t="str">
        <f t="shared" ca="1" si="92"/>
        <v/>
      </c>
      <c r="K431" s="1" t="str">
        <f t="shared" ca="1" si="93"/>
        <v/>
      </c>
      <c r="L431" s="1" t="str">
        <f t="shared" ca="1" si="94"/>
        <v/>
      </c>
      <c r="M431" s="1" t="str">
        <f t="shared" ca="1" si="95"/>
        <v/>
      </c>
      <c r="N431" s="1" t="str" cm="1">
        <f t="array" aca="1" ref="N431" ca="1">IF(G431="","",HOUR(INDIRECT(A431&amp;$N$2&amp;D431)))</f>
        <v/>
      </c>
      <c r="O431" s="1" t="str" cm="1">
        <f t="array" aca="1" ref="O431" ca="1">IF(G431="","",MINUTE(INDIRECT(A431&amp;$N$2&amp;D431)))</f>
        <v/>
      </c>
      <c r="P431" s="1" t="str">
        <f t="shared" ca="1" si="96"/>
        <v/>
      </c>
      <c r="Q431" s="1" t="str">
        <f t="shared" ca="1" si="97"/>
        <v/>
      </c>
      <c r="R431" s="1" t="str" cm="1">
        <f t="array" aca="1" ref="R431" ca="1">IF(G431="","",INDIRECT(A431&amp;B431&amp;D431))</f>
        <v/>
      </c>
      <c r="S431" s="1" t="str">
        <f t="shared" ca="1" si="98"/>
        <v/>
      </c>
      <c r="T431" s="1" t="str">
        <f t="shared" ca="1" si="99"/>
        <v/>
      </c>
      <c r="U431" s="1" t="str">
        <f t="shared" ca="1" si="100"/>
        <v/>
      </c>
      <c r="V431" s="1" t="str">
        <f t="shared" ca="1" si="101"/>
        <v/>
      </c>
      <c r="W431" s="1" t="str">
        <f t="shared" ca="1" si="102"/>
        <v/>
      </c>
      <c r="X431" s="1" t="str">
        <f t="shared" ca="1" si="103"/>
        <v/>
      </c>
    </row>
    <row r="432" spans="1:24">
      <c r="A432" t="s">
        <v>1041</v>
      </c>
      <c r="B432" t="str">
        <f>INDEX(予約枠報告様式!$73:$73,MATCH(CSVフォーマット!C432,予約枠報告様式!$74:$74,0))</f>
        <v>I</v>
      </c>
      <c r="C432">
        <f t="shared" si="104"/>
        <v>9</v>
      </c>
      <c r="D432">
        <f t="shared" si="90"/>
        <v>20</v>
      </c>
      <c r="E432" s="2" cm="1">
        <f t="array" aca="1" ref="E432" ca="1">INDIRECT(A432&amp;B432&amp;$E$3)</f>
        <v>44777</v>
      </c>
      <c r="F432" t="str" cm="1">
        <f t="array" aca="1" ref="F432" ca="1">IF(INDIRECT(A432&amp;B432&amp;$F$3)="公",参照!$L$2,参照!$L$3)</f>
        <v>医療機関受付</v>
      </c>
      <c r="G432" s="1" t="str" cm="1">
        <f t="array" aca="1" ref="G432" ca="1">IF(E432="","",IF(ISNUMBER(INDIRECT(A432&amp;B432&amp;D432)),431001,""))</f>
        <v/>
      </c>
      <c r="H432" s="1" t="str">
        <f t="shared" ca="1" si="91"/>
        <v/>
      </c>
      <c r="I432" s="1" t="str">
        <f ca="1">IF(G432="","",予約枠報告様式!H$3)</f>
        <v/>
      </c>
      <c r="J432" s="1" t="str">
        <f t="shared" ca="1" si="92"/>
        <v/>
      </c>
      <c r="K432" s="1" t="str">
        <f t="shared" ca="1" si="93"/>
        <v/>
      </c>
      <c r="L432" s="1" t="str">
        <f t="shared" ca="1" si="94"/>
        <v/>
      </c>
      <c r="M432" s="1" t="str">
        <f t="shared" ca="1" si="95"/>
        <v/>
      </c>
      <c r="N432" s="1" t="str" cm="1">
        <f t="array" aca="1" ref="N432" ca="1">IF(G432="","",HOUR(INDIRECT(A432&amp;$N$2&amp;D432)))</f>
        <v/>
      </c>
      <c r="O432" s="1" t="str" cm="1">
        <f t="array" aca="1" ref="O432" ca="1">IF(G432="","",MINUTE(INDIRECT(A432&amp;$N$2&amp;D432)))</f>
        <v/>
      </c>
      <c r="P432" s="1" t="str">
        <f t="shared" ca="1" si="96"/>
        <v/>
      </c>
      <c r="Q432" s="1" t="str">
        <f t="shared" ca="1" si="97"/>
        <v/>
      </c>
      <c r="R432" s="1" t="str" cm="1">
        <f t="array" aca="1" ref="R432" ca="1">IF(G432="","",INDIRECT(A432&amp;B432&amp;D432))</f>
        <v/>
      </c>
      <c r="S432" s="1" t="str">
        <f t="shared" ca="1" si="98"/>
        <v/>
      </c>
      <c r="T432" s="1" t="str">
        <f t="shared" ca="1" si="99"/>
        <v/>
      </c>
      <c r="U432" s="1" t="str">
        <f t="shared" ca="1" si="100"/>
        <v/>
      </c>
      <c r="V432" s="1" t="str">
        <f t="shared" ca="1" si="101"/>
        <v/>
      </c>
      <c r="W432" s="1" t="str">
        <f t="shared" ca="1" si="102"/>
        <v/>
      </c>
      <c r="X432" s="1" t="str">
        <f t="shared" ca="1" si="103"/>
        <v/>
      </c>
    </row>
    <row r="433" spans="1:24">
      <c r="A433" t="s">
        <v>1041</v>
      </c>
      <c r="B433" t="str">
        <f>INDEX(予約枠報告様式!$73:$73,MATCH(CSVフォーマット!C433,予約枠報告様式!$74:$74,0))</f>
        <v>I</v>
      </c>
      <c r="C433">
        <f t="shared" si="104"/>
        <v>9</v>
      </c>
      <c r="D433">
        <f t="shared" si="90"/>
        <v>21</v>
      </c>
      <c r="E433" s="2" cm="1">
        <f t="array" aca="1" ref="E433" ca="1">INDIRECT(A433&amp;B433&amp;$E$3)</f>
        <v>44777</v>
      </c>
      <c r="F433" t="str" cm="1">
        <f t="array" aca="1" ref="F433" ca="1">IF(INDIRECT(A433&amp;B433&amp;$F$3)="公",参照!$L$2,参照!$L$3)</f>
        <v>医療機関受付</v>
      </c>
      <c r="G433" s="1" t="str" cm="1">
        <f t="array" aca="1" ref="G433" ca="1">IF(E433="","",IF(ISNUMBER(INDIRECT(A433&amp;B433&amp;D433)),431001,""))</f>
        <v/>
      </c>
      <c r="H433" s="1" t="str">
        <f t="shared" ca="1" si="91"/>
        <v/>
      </c>
      <c r="I433" s="1" t="str">
        <f ca="1">IF(G433="","",予約枠報告様式!H$3)</f>
        <v/>
      </c>
      <c r="J433" s="1" t="str">
        <f t="shared" ca="1" si="92"/>
        <v/>
      </c>
      <c r="K433" s="1" t="str">
        <f t="shared" ca="1" si="93"/>
        <v/>
      </c>
      <c r="L433" s="1" t="str">
        <f t="shared" ca="1" si="94"/>
        <v/>
      </c>
      <c r="M433" s="1" t="str">
        <f t="shared" ca="1" si="95"/>
        <v/>
      </c>
      <c r="N433" s="1" t="str" cm="1">
        <f t="array" aca="1" ref="N433" ca="1">IF(G433="","",HOUR(INDIRECT(A433&amp;$N$2&amp;D433)))</f>
        <v/>
      </c>
      <c r="O433" s="1" t="str" cm="1">
        <f t="array" aca="1" ref="O433" ca="1">IF(G433="","",MINUTE(INDIRECT(A433&amp;$N$2&amp;D433)))</f>
        <v/>
      </c>
      <c r="P433" s="1" t="str">
        <f t="shared" ca="1" si="96"/>
        <v/>
      </c>
      <c r="Q433" s="1" t="str">
        <f t="shared" ca="1" si="97"/>
        <v/>
      </c>
      <c r="R433" s="1" t="str" cm="1">
        <f t="array" aca="1" ref="R433" ca="1">IF(G433="","",INDIRECT(A433&amp;B433&amp;D433))</f>
        <v/>
      </c>
      <c r="S433" s="1" t="str">
        <f t="shared" ca="1" si="98"/>
        <v/>
      </c>
      <c r="T433" s="1" t="str">
        <f t="shared" ca="1" si="99"/>
        <v/>
      </c>
      <c r="U433" s="1" t="str">
        <f t="shared" ca="1" si="100"/>
        <v/>
      </c>
      <c r="V433" s="1" t="str">
        <f t="shared" ca="1" si="101"/>
        <v/>
      </c>
      <c r="W433" s="1" t="str">
        <f t="shared" ca="1" si="102"/>
        <v/>
      </c>
      <c r="X433" s="1" t="str">
        <f t="shared" ca="1" si="103"/>
        <v/>
      </c>
    </row>
    <row r="434" spans="1:24">
      <c r="A434" t="s">
        <v>1041</v>
      </c>
      <c r="B434" t="str">
        <f>INDEX(予約枠報告様式!$73:$73,MATCH(CSVフォーマット!C434,予約枠報告様式!$74:$74,0))</f>
        <v>I</v>
      </c>
      <c r="C434">
        <f t="shared" si="104"/>
        <v>9</v>
      </c>
      <c r="D434">
        <f t="shared" si="90"/>
        <v>22</v>
      </c>
      <c r="E434" s="2" cm="1">
        <f t="array" aca="1" ref="E434" ca="1">INDIRECT(A434&amp;B434&amp;$E$3)</f>
        <v>44777</v>
      </c>
      <c r="F434" t="str" cm="1">
        <f t="array" aca="1" ref="F434" ca="1">IF(INDIRECT(A434&amp;B434&amp;$F$3)="公",参照!$L$2,参照!$L$3)</f>
        <v>医療機関受付</v>
      </c>
      <c r="G434" s="1" t="str" cm="1">
        <f t="array" aca="1" ref="G434" ca="1">IF(E434="","",IF(ISNUMBER(INDIRECT(A434&amp;B434&amp;D434)),431001,""))</f>
        <v/>
      </c>
      <c r="H434" s="1" t="str">
        <f t="shared" ca="1" si="91"/>
        <v/>
      </c>
      <c r="I434" s="1" t="str">
        <f ca="1">IF(G434="","",予約枠報告様式!H$3)</f>
        <v/>
      </c>
      <c r="J434" s="1" t="str">
        <f t="shared" ca="1" si="92"/>
        <v/>
      </c>
      <c r="K434" s="1" t="str">
        <f t="shared" ca="1" si="93"/>
        <v/>
      </c>
      <c r="L434" s="1" t="str">
        <f t="shared" ca="1" si="94"/>
        <v/>
      </c>
      <c r="M434" s="1" t="str">
        <f t="shared" ca="1" si="95"/>
        <v/>
      </c>
      <c r="N434" s="1" t="str" cm="1">
        <f t="array" aca="1" ref="N434" ca="1">IF(G434="","",HOUR(INDIRECT(A434&amp;$N$2&amp;D434)))</f>
        <v/>
      </c>
      <c r="O434" s="1" t="str" cm="1">
        <f t="array" aca="1" ref="O434" ca="1">IF(G434="","",MINUTE(INDIRECT(A434&amp;$N$2&amp;D434)))</f>
        <v/>
      </c>
      <c r="P434" s="1" t="str">
        <f t="shared" ca="1" si="96"/>
        <v/>
      </c>
      <c r="Q434" s="1" t="str">
        <f t="shared" ca="1" si="97"/>
        <v/>
      </c>
      <c r="R434" s="1" t="str" cm="1">
        <f t="array" aca="1" ref="R434" ca="1">IF(G434="","",INDIRECT(A434&amp;B434&amp;D434))</f>
        <v/>
      </c>
      <c r="S434" s="1" t="str">
        <f t="shared" ca="1" si="98"/>
        <v/>
      </c>
      <c r="T434" s="1" t="str">
        <f t="shared" ca="1" si="99"/>
        <v/>
      </c>
      <c r="U434" s="1" t="str">
        <f t="shared" ca="1" si="100"/>
        <v/>
      </c>
      <c r="V434" s="1" t="str">
        <f t="shared" ca="1" si="101"/>
        <v/>
      </c>
      <c r="W434" s="1" t="str">
        <f t="shared" ca="1" si="102"/>
        <v/>
      </c>
      <c r="X434" s="1" t="str">
        <f t="shared" ca="1" si="103"/>
        <v/>
      </c>
    </row>
    <row r="435" spans="1:24">
      <c r="A435" t="s">
        <v>1041</v>
      </c>
      <c r="B435" t="str">
        <f>INDEX(予約枠報告様式!$73:$73,MATCH(CSVフォーマット!C435,予約枠報告様式!$74:$74,0))</f>
        <v>I</v>
      </c>
      <c r="C435">
        <f t="shared" si="104"/>
        <v>9</v>
      </c>
      <c r="D435">
        <f t="shared" si="90"/>
        <v>23</v>
      </c>
      <c r="E435" s="2" cm="1">
        <f t="array" aca="1" ref="E435" ca="1">INDIRECT(A435&amp;B435&amp;$E$3)</f>
        <v>44777</v>
      </c>
      <c r="F435" t="str" cm="1">
        <f t="array" aca="1" ref="F435" ca="1">IF(INDIRECT(A435&amp;B435&amp;$F$3)="公",参照!$L$2,参照!$L$3)</f>
        <v>医療機関受付</v>
      </c>
      <c r="G435" s="1" t="str" cm="1">
        <f t="array" aca="1" ref="G435" ca="1">IF(E435="","",IF(ISNUMBER(INDIRECT(A435&amp;B435&amp;D435)),431001,""))</f>
        <v/>
      </c>
      <c r="H435" s="1" t="str">
        <f t="shared" ca="1" si="91"/>
        <v/>
      </c>
      <c r="I435" s="1" t="str">
        <f ca="1">IF(G435="","",予約枠報告様式!H$3)</f>
        <v/>
      </c>
      <c r="J435" s="1" t="str">
        <f t="shared" ca="1" si="92"/>
        <v/>
      </c>
      <c r="K435" s="1" t="str">
        <f t="shared" ca="1" si="93"/>
        <v/>
      </c>
      <c r="L435" s="1" t="str">
        <f t="shared" ca="1" si="94"/>
        <v/>
      </c>
      <c r="M435" s="1" t="str">
        <f t="shared" ca="1" si="95"/>
        <v/>
      </c>
      <c r="N435" s="1" t="str" cm="1">
        <f t="array" aca="1" ref="N435" ca="1">IF(G435="","",HOUR(INDIRECT(A435&amp;$N$2&amp;D435)))</f>
        <v/>
      </c>
      <c r="O435" s="1" t="str" cm="1">
        <f t="array" aca="1" ref="O435" ca="1">IF(G435="","",MINUTE(INDIRECT(A435&amp;$N$2&amp;D435)))</f>
        <v/>
      </c>
      <c r="P435" s="1" t="str">
        <f t="shared" ca="1" si="96"/>
        <v/>
      </c>
      <c r="Q435" s="1" t="str">
        <f t="shared" ca="1" si="97"/>
        <v/>
      </c>
      <c r="R435" s="1" t="str" cm="1">
        <f t="array" aca="1" ref="R435" ca="1">IF(G435="","",INDIRECT(A435&amp;B435&amp;D435))</f>
        <v/>
      </c>
      <c r="S435" s="1" t="str">
        <f t="shared" ca="1" si="98"/>
        <v/>
      </c>
      <c r="T435" s="1" t="str">
        <f t="shared" ca="1" si="99"/>
        <v/>
      </c>
      <c r="U435" s="1" t="str">
        <f t="shared" ca="1" si="100"/>
        <v/>
      </c>
      <c r="V435" s="1" t="str">
        <f t="shared" ca="1" si="101"/>
        <v/>
      </c>
      <c r="W435" s="1" t="str">
        <f t="shared" ca="1" si="102"/>
        <v/>
      </c>
      <c r="X435" s="1" t="str">
        <f t="shared" ca="1" si="103"/>
        <v/>
      </c>
    </row>
    <row r="436" spans="1:24">
      <c r="A436" t="s">
        <v>1041</v>
      </c>
      <c r="B436" t="str">
        <f>INDEX(予約枠報告様式!$73:$73,MATCH(CSVフォーマット!C436,予約枠報告様式!$74:$74,0))</f>
        <v>I</v>
      </c>
      <c r="C436">
        <f t="shared" si="104"/>
        <v>9</v>
      </c>
      <c r="D436">
        <f t="shared" si="90"/>
        <v>24</v>
      </c>
      <c r="E436" s="2" cm="1">
        <f t="array" aca="1" ref="E436" ca="1">INDIRECT(A436&amp;B436&amp;$E$3)</f>
        <v>44777</v>
      </c>
      <c r="F436" t="str" cm="1">
        <f t="array" aca="1" ref="F436" ca="1">IF(INDIRECT(A436&amp;B436&amp;$F$3)="公",参照!$L$2,参照!$L$3)</f>
        <v>医療機関受付</v>
      </c>
      <c r="G436" s="1" t="str" cm="1">
        <f t="array" aca="1" ref="G436" ca="1">IF(E436="","",IF(ISNUMBER(INDIRECT(A436&amp;B436&amp;D436)),431001,""))</f>
        <v/>
      </c>
      <c r="H436" s="1" t="str">
        <f t="shared" ca="1" si="91"/>
        <v/>
      </c>
      <c r="I436" s="1" t="str">
        <f ca="1">IF(G436="","",予約枠報告様式!H$3)</f>
        <v/>
      </c>
      <c r="J436" s="1" t="str">
        <f t="shared" ca="1" si="92"/>
        <v/>
      </c>
      <c r="K436" s="1" t="str">
        <f t="shared" ca="1" si="93"/>
        <v/>
      </c>
      <c r="L436" s="1" t="str">
        <f t="shared" ca="1" si="94"/>
        <v/>
      </c>
      <c r="M436" s="1" t="str">
        <f t="shared" ca="1" si="95"/>
        <v/>
      </c>
      <c r="N436" s="1" t="str" cm="1">
        <f t="array" aca="1" ref="N436" ca="1">IF(G436="","",HOUR(INDIRECT(A436&amp;$N$2&amp;D436)))</f>
        <v/>
      </c>
      <c r="O436" s="1" t="str" cm="1">
        <f t="array" aca="1" ref="O436" ca="1">IF(G436="","",MINUTE(INDIRECT(A436&amp;$N$2&amp;D436)))</f>
        <v/>
      </c>
      <c r="P436" s="1" t="str">
        <f t="shared" ca="1" si="96"/>
        <v/>
      </c>
      <c r="Q436" s="1" t="str">
        <f t="shared" ca="1" si="97"/>
        <v/>
      </c>
      <c r="R436" s="1" t="str" cm="1">
        <f t="array" aca="1" ref="R436" ca="1">IF(G436="","",INDIRECT(A436&amp;B436&amp;D436))</f>
        <v/>
      </c>
      <c r="S436" s="1" t="str">
        <f t="shared" ca="1" si="98"/>
        <v/>
      </c>
      <c r="T436" s="1" t="str">
        <f t="shared" ca="1" si="99"/>
        <v/>
      </c>
      <c r="U436" s="1" t="str">
        <f t="shared" ca="1" si="100"/>
        <v/>
      </c>
      <c r="V436" s="1" t="str">
        <f t="shared" ca="1" si="101"/>
        <v/>
      </c>
      <c r="W436" s="1" t="str">
        <f t="shared" ca="1" si="102"/>
        <v/>
      </c>
      <c r="X436" s="1" t="str">
        <f t="shared" ca="1" si="103"/>
        <v/>
      </c>
    </row>
    <row r="437" spans="1:24">
      <c r="A437" t="s">
        <v>1041</v>
      </c>
      <c r="B437" t="str">
        <f>INDEX(予約枠報告様式!$73:$73,MATCH(CSVフォーマット!C437,予約枠報告様式!$74:$74,0))</f>
        <v>I</v>
      </c>
      <c r="C437">
        <f t="shared" si="104"/>
        <v>9</v>
      </c>
      <c r="D437">
        <f t="shared" si="90"/>
        <v>25</v>
      </c>
      <c r="E437" s="2" cm="1">
        <f t="array" aca="1" ref="E437" ca="1">INDIRECT(A437&amp;B437&amp;$E$3)</f>
        <v>44777</v>
      </c>
      <c r="F437" t="str" cm="1">
        <f t="array" aca="1" ref="F437" ca="1">IF(INDIRECT(A437&amp;B437&amp;$F$3)="公",参照!$L$2,参照!$L$3)</f>
        <v>医療機関受付</v>
      </c>
      <c r="G437" s="1" t="str" cm="1">
        <f t="array" aca="1" ref="G437" ca="1">IF(E437="","",IF(ISNUMBER(INDIRECT(A437&amp;B437&amp;D437)),431001,""))</f>
        <v/>
      </c>
      <c r="H437" s="1" t="str">
        <f t="shared" ca="1" si="91"/>
        <v/>
      </c>
      <c r="I437" s="1" t="str">
        <f ca="1">IF(G437="","",予約枠報告様式!H$3)</f>
        <v/>
      </c>
      <c r="J437" s="1" t="str">
        <f t="shared" ca="1" si="92"/>
        <v/>
      </c>
      <c r="K437" s="1" t="str">
        <f t="shared" ca="1" si="93"/>
        <v/>
      </c>
      <c r="L437" s="1" t="str">
        <f t="shared" ca="1" si="94"/>
        <v/>
      </c>
      <c r="M437" s="1" t="str">
        <f t="shared" ca="1" si="95"/>
        <v/>
      </c>
      <c r="N437" s="1" t="str" cm="1">
        <f t="array" aca="1" ref="N437" ca="1">IF(G437="","",HOUR(INDIRECT(A437&amp;$N$2&amp;D437)))</f>
        <v/>
      </c>
      <c r="O437" s="1" t="str" cm="1">
        <f t="array" aca="1" ref="O437" ca="1">IF(G437="","",MINUTE(INDIRECT(A437&amp;$N$2&amp;D437)))</f>
        <v/>
      </c>
      <c r="P437" s="1" t="str">
        <f t="shared" ca="1" si="96"/>
        <v/>
      </c>
      <c r="Q437" s="1" t="str">
        <f t="shared" ca="1" si="97"/>
        <v/>
      </c>
      <c r="R437" s="1" t="str" cm="1">
        <f t="array" aca="1" ref="R437" ca="1">IF(G437="","",INDIRECT(A437&amp;B437&amp;D437))</f>
        <v/>
      </c>
      <c r="S437" s="1" t="str">
        <f t="shared" ca="1" si="98"/>
        <v/>
      </c>
      <c r="T437" s="1" t="str">
        <f t="shared" ca="1" si="99"/>
        <v/>
      </c>
      <c r="U437" s="1" t="str">
        <f t="shared" ca="1" si="100"/>
        <v/>
      </c>
      <c r="V437" s="1" t="str">
        <f t="shared" ca="1" si="101"/>
        <v/>
      </c>
      <c r="W437" s="1" t="str">
        <f t="shared" ca="1" si="102"/>
        <v/>
      </c>
      <c r="X437" s="1" t="str">
        <f t="shared" ca="1" si="103"/>
        <v/>
      </c>
    </row>
    <row r="438" spans="1:24">
      <c r="A438" t="s">
        <v>1041</v>
      </c>
      <c r="B438" t="str">
        <f>INDEX(予約枠報告様式!$73:$73,MATCH(CSVフォーマット!C438,予約枠報告様式!$74:$74,0))</f>
        <v>I</v>
      </c>
      <c r="C438">
        <f t="shared" si="104"/>
        <v>9</v>
      </c>
      <c r="D438">
        <f t="shared" si="90"/>
        <v>26</v>
      </c>
      <c r="E438" s="2" cm="1">
        <f t="array" aca="1" ref="E438" ca="1">INDIRECT(A438&amp;B438&amp;$E$3)</f>
        <v>44777</v>
      </c>
      <c r="F438" t="str" cm="1">
        <f t="array" aca="1" ref="F438" ca="1">IF(INDIRECT(A438&amp;B438&amp;$F$3)="公",参照!$L$2,参照!$L$3)</f>
        <v>医療機関受付</v>
      </c>
      <c r="G438" s="1" t="str" cm="1">
        <f t="array" aca="1" ref="G438" ca="1">IF(E438="","",IF(ISNUMBER(INDIRECT(A438&amp;B438&amp;D438)),431001,""))</f>
        <v/>
      </c>
      <c r="H438" s="1" t="str">
        <f t="shared" ca="1" si="91"/>
        <v/>
      </c>
      <c r="I438" s="1" t="str">
        <f ca="1">IF(G438="","",予約枠報告様式!H$3)</f>
        <v/>
      </c>
      <c r="J438" s="1" t="str">
        <f t="shared" ca="1" si="92"/>
        <v/>
      </c>
      <c r="K438" s="1" t="str">
        <f t="shared" ca="1" si="93"/>
        <v/>
      </c>
      <c r="L438" s="1" t="str">
        <f t="shared" ca="1" si="94"/>
        <v/>
      </c>
      <c r="M438" s="1" t="str">
        <f t="shared" ca="1" si="95"/>
        <v/>
      </c>
      <c r="N438" s="1" t="str" cm="1">
        <f t="array" aca="1" ref="N438" ca="1">IF(G438="","",HOUR(INDIRECT(A438&amp;$N$2&amp;D438)))</f>
        <v/>
      </c>
      <c r="O438" s="1" t="str" cm="1">
        <f t="array" aca="1" ref="O438" ca="1">IF(G438="","",MINUTE(INDIRECT(A438&amp;$N$2&amp;D438)))</f>
        <v/>
      </c>
      <c r="P438" s="1" t="str">
        <f t="shared" ca="1" si="96"/>
        <v/>
      </c>
      <c r="Q438" s="1" t="str">
        <f t="shared" ca="1" si="97"/>
        <v/>
      </c>
      <c r="R438" s="1" t="str" cm="1">
        <f t="array" aca="1" ref="R438" ca="1">IF(G438="","",INDIRECT(A438&amp;B438&amp;D438))</f>
        <v/>
      </c>
      <c r="S438" s="1" t="str">
        <f t="shared" ca="1" si="98"/>
        <v/>
      </c>
      <c r="T438" s="1" t="str">
        <f t="shared" ca="1" si="99"/>
        <v/>
      </c>
      <c r="U438" s="1" t="str">
        <f t="shared" ca="1" si="100"/>
        <v/>
      </c>
      <c r="V438" s="1" t="str">
        <f t="shared" ca="1" si="101"/>
        <v/>
      </c>
      <c r="W438" s="1" t="str">
        <f t="shared" ca="1" si="102"/>
        <v/>
      </c>
      <c r="X438" s="1" t="str">
        <f t="shared" ca="1" si="103"/>
        <v/>
      </c>
    </row>
    <row r="439" spans="1:24">
      <c r="A439" t="s">
        <v>1041</v>
      </c>
      <c r="B439" t="str">
        <f>INDEX(予約枠報告様式!$73:$73,MATCH(CSVフォーマット!C439,予約枠報告様式!$74:$74,0))</f>
        <v>I</v>
      </c>
      <c r="C439">
        <f t="shared" si="104"/>
        <v>9</v>
      </c>
      <c r="D439">
        <f t="shared" si="90"/>
        <v>27</v>
      </c>
      <c r="E439" s="2" cm="1">
        <f t="array" aca="1" ref="E439" ca="1">INDIRECT(A439&amp;B439&amp;$E$3)</f>
        <v>44777</v>
      </c>
      <c r="F439" t="str" cm="1">
        <f t="array" aca="1" ref="F439" ca="1">IF(INDIRECT(A439&amp;B439&amp;$F$3)="公",参照!$L$2,参照!$L$3)</f>
        <v>医療機関受付</v>
      </c>
      <c r="G439" s="1" t="str" cm="1">
        <f t="array" aca="1" ref="G439" ca="1">IF(E439="","",IF(ISNUMBER(INDIRECT(A439&amp;B439&amp;D439)),431001,""))</f>
        <v/>
      </c>
      <c r="H439" s="1" t="str">
        <f t="shared" ca="1" si="91"/>
        <v/>
      </c>
      <c r="I439" s="1" t="str">
        <f ca="1">IF(G439="","",予約枠報告様式!H$3)</f>
        <v/>
      </c>
      <c r="J439" s="1" t="str">
        <f t="shared" ca="1" si="92"/>
        <v/>
      </c>
      <c r="K439" s="1" t="str">
        <f t="shared" ca="1" si="93"/>
        <v/>
      </c>
      <c r="L439" s="1" t="str">
        <f t="shared" ca="1" si="94"/>
        <v/>
      </c>
      <c r="M439" s="1" t="str">
        <f t="shared" ca="1" si="95"/>
        <v/>
      </c>
      <c r="N439" s="1" t="str" cm="1">
        <f t="array" aca="1" ref="N439" ca="1">IF(G439="","",HOUR(INDIRECT(A439&amp;$N$2&amp;D439)))</f>
        <v/>
      </c>
      <c r="O439" s="1" t="str" cm="1">
        <f t="array" aca="1" ref="O439" ca="1">IF(G439="","",MINUTE(INDIRECT(A439&amp;$N$2&amp;D439)))</f>
        <v/>
      </c>
      <c r="P439" s="1" t="str">
        <f t="shared" ca="1" si="96"/>
        <v/>
      </c>
      <c r="Q439" s="1" t="str">
        <f t="shared" ca="1" si="97"/>
        <v/>
      </c>
      <c r="R439" s="1" t="str" cm="1">
        <f t="array" aca="1" ref="R439" ca="1">IF(G439="","",INDIRECT(A439&amp;B439&amp;D439))</f>
        <v/>
      </c>
      <c r="S439" s="1" t="str">
        <f t="shared" ca="1" si="98"/>
        <v/>
      </c>
      <c r="T439" s="1" t="str">
        <f t="shared" ca="1" si="99"/>
        <v/>
      </c>
      <c r="U439" s="1" t="str">
        <f t="shared" ca="1" si="100"/>
        <v/>
      </c>
      <c r="V439" s="1" t="str">
        <f t="shared" ca="1" si="101"/>
        <v/>
      </c>
      <c r="W439" s="1" t="str">
        <f t="shared" ca="1" si="102"/>
        <v/>
      </c>
      <c r="X439" s="1" t="str">
        <f t="shared" ca="1" si="103"/>
        <v/>
      </c>
    </row>
    <row r="440" spans="1:24">
      <c r="A440" t="s">
        <v>1041</v>
      </c>
      <c r="B440" t="str">
        <f>INDEX(予約枠報告様式!$73:$73,MATCH(CSVフォーマット!C440,予約枠報告様式!$74:$74,0))</f>
        <v>I</v>
      </c>
      <c r="C440">
        <f t="shared" si="104"/>
        <v>9</v>
      </c>
      <c r="D440">
        <f t="shared" si="90"/>
        <v>28</v>
      </c>
      <c r="E440" s="2" cm="1">
        <f t="array" aca="1" ref="E440" ca="1">INDIRECT(A440&amp;B440&amp;$E$3)</f>
        <v>44777</v>
      </c>
      <c r="F440" t="str" cm="1">
        <f t="array" aca="1" ref="F440" ca="1">IF(INDIRECT(A440&amp;B440&amp;$F$3)="公",参照!$L$2,参照!$L$3)</f>
        <v>医療機関受付</v>
      </c>
      <c r="G440" s="1" t="str" cm="1">
        <f t="array" aca="1" ref="G440" ca="1">IF(E440="","",IF(ISNUMBER(INDIRECT(A440&amp;B440&amp;D440)),431001,""))</f>
        <v/>
      </c>
      <c r="H440" s="1" t="str">
        <f t="shared" ca="1" si="91"/>
        <v/>
      </c>
      <c r="I440" s="1" t="str">
        <f ca="1">IF(G440="","",予約枠報告様式!H$3)</f>
        <v/>
      </c>
      <c r="J440" s="1" t="str">
        <f t="shared" ca="1" si="92"/>
        <v/>
      </c>
      <c r="K440" s="1" t="str">
        <f t="shared" ca="1" si="93"/>
        <v/>
      </c>
      <c r="L440" s="1" t="str">
        <f t="shared" ca="1" si="94"/>
        <v/>
      </c>
      <c r="M440" s="1" t="str">
        <f t="shared" ca="1" si="95"/>
        <v/>
      </c>
      <c r="N440" s="1" t="str" cm="1">
        <f t="array" aca="1" ref="N440" ca="1">IF(G440="","",HOUR(INDIRECT(A440&amp;$N$2&amp;D440)))</f>
        <v/>
      </c>
      <c r="O440" s="1" t="str" cm="1">
        <f t="array" aca="1" ref="O440" ca="1">IF(G440="","",MINUTE(INDIRECT(A440&amp;$N$2&amp;D440)))</f>
        <v/>
      </c>
      <c r="P440" s="1" t="str">
        <f t="shared" ca="1" si="96"/>
        <v/>
      </c>
      <c r="Q440" s="1" t="str">
        <f t="shared" ca="1" si="97"/>
        <v/>
      </c>
      <c r="R440" s="1" t="str" cm="1">
        <f t="array" aca="1" ref="R440" ca="1">IF(G440="","",INDIRECT(A440&amp;B440&amp;D440))</f>
        <v/>
      </c>
      <c r="S440" s="1" t="str">
        <f t="shared" ca="1" si="98"/>
        <v/>
      </c>
      <c r="T440" s="1" t="str">
        <f t="shared" ca="1" si="99"/>
        <v/>
      </c>
      <c r="U440" s="1" t="str">
        <f t="shared" ca="1" si="100"/>
        <v/>
      </c>
      <c r="V440" s="1" t="str">
        <f t="shared" ca="1" si="101"/>
        <v/>
      </c>
      <c r="W440" s="1" t="str">
        <f t="shared" ca="1" si="102"/>
        <v/>
      </c>
      <c r="X440" s="1" t="str">
        <f t="shared" ca="1" si="103"/>
        <v/>
      </c>
    </row>
    <row r="441" spans="1:24">
      <c r="A441" t="s">
        <v>1041</v>
      </c>
      <c r="B441" t="str">
        <f>INDEX(予約枠報告様式!$73:$73,MATCH(CSVフォーマット!C441,予約枠報告様式!$74:$74,0))</f>
        <v>I</v>
      </c>
      <c r="C441">
        <f t="shared" si="104"/>
        <v>9</v>
      </c>
      <c r="D441">
        <f t="shared" si="90"/>
        <v>29</v>
      </c>
      <c r="E441" s="2" cm="1">
        <f t="array" aca="1" ref="E441" ca="1">INDIRECT(A441&amp;B441&amp;$E$3)</f>
        <v>44777</v>
      </c>
      <c r="F441" t="str" cm="1">
        <f t="array" aca="1" ref="F441" ca="1">IF(INDIRECT(A441&amp;B441&amp;$F$3)="公",参照!$L$2,参照!$L$3)</f>
        <v>医療機関受付</v>
      </c>
      <c r="G441" s="1" t="str" cm="1">
        <f t="array" aca="1" ref="G441" ca="1">IF(E441="","",IF(ISNUMBER(INDIRECT(A441&amp;B441&amp;D441)),431001,""))</f>
        <v/>
      </c>
      <c r="H441" s="1" t="str">
        <f t="shared" ca="1" si="91"/>
        <v/>
      </c>
      <c r="I441" s="1" t="str">
        <f ca="1">IF(G441="","",予約枠報告様式!H$3)</f>
        <v/>
      </c>
      <c r="J441" s="1" t="str">
        <f t="shared" ca="1" si="92"/>
        <v/>
      </c>
      <c r="K441" s="1" t="str">
        <f t="shared" ca="1" si="93"/>
        <v/>
      </c>
      <c r="L441" s="1" t="str">
        <f t="shared" ca="1" si="94"/>
        <v/>
      </c>
      <c r="M441" s="1" t="str">
        <f t="shared" ca="1" si="95"/>
        <v/>
      </c>
      <c r="N441" s="1" t="str" cm="1">
        <f t="array" aca="1" ref="N441" ca="1">IF(G441="","",HOUR(INDIRECT(A441&amp;$N$2&amp;D441)))</f>
        <v/>
      </c>
      <c r="O441" s="1" t="str" cm="1">
        <f t="array" aca="1" ref="O441" ca="1">IF(G441="","",MINUTE(INDIRECT(A441&amp;$N$2&amp;D441)))</f>
        <v/>
      </c>
      <c r="P441" s="1" t="str">
        <f t="shared" ca="1" si="96"/>
        <v/>
      </c>
      <c r="Q441" s="1" t="str">
        <f t="shared" ca="1" si="97"/>
        <v/>
      </c>
      <c r="R441" s="1" t="str" cm="1">
        <f t="array" aca="1" ref="R441" ca="1">IF(G441="","",INDIRECT(A441&amp;B441&amp;D441))</f>
        <v/>
      </c>
      <c r="S441" s="1" t="str">
        <f t="shared" ca="1" si="98"/>
        <v/>
      </c>
      <c r="T441" s="1" t="str">
        <f t="shared" ca="1" si="99"/>
        <v/>
      </c>
      <c r="U441" s="1" t="str">
        <f t="shared" ca="1" si="100"/>
        <v/>
      </c>
      <c r="V441" s="1" t="str">
        <f t="shared" ca="1" si="101"/>
        <v/>
      </c>
      <c r="W441" s="1" t="str">
        <f t="shared" ca="1" si="102"/>
        <v/>
      </c>
      <c r="X441" s="1" t="str">
        <f t="shared" ca="1" si="103"/>
        <v/>
      </c>
    </row>
    <row r="442" spans="1:24">
      <c r="A442" t="s">
        <v>1041</v>
      </c>
      <c r="B442" t="str">
        <f>INDEX(予約枠報告様式!$73:$73,MATCH(CSVフォーマット!C442,予約枠報告様式!$74:$74,0))</f>
        <v>I</v>
      </c>
      <c r="C442">
        <f t="shared" si="104"/>
        <v>9</v>
      </c>
      <c r="D442">
        <f t="shared" si="90"/>
        <v>30</v>
      </c>
      <c r="E442" s="2" cm="1">
        <f t="array" aca="1" ref="E442" ca="1">INDIRECT(A442&amp;B442&amp;$E$3)</f>
        <v>44777</v>
      </c>
      <c r="F442" t="str" cm="1">
        <f t="array" aca="1" ref="F442" ca="1">IF(INDIRECT(A442&amp;B442&amp;$F$3)="公",参照!$L$2,参照!$L$3)</f>
        <v>医療機関受付</v>
      </c>
      <c r="G442" s="1" t="str" cm="1">
        <f t="array" aca="1" ref="G442" ca="1">IF(E442="","",IF(ISNUMBER(INDIRECT(A442&amp;B442&amp;D442)),431001,""))</f>
        <v/>
      </c>
      <c r="H442" s="1" t="str">
        <f t="shared" ca="1" si="91"/>
        <v/>
      </c>
      <c r="I442" s="1" t="str">
        <f ca="1">IF(G442="","",予約枠報告様式!H$3)</f>
        <v/>
      </c>
      <c r="J442" s="1" t="str">
        <f t="shared" ca="1" si="92"/>
        <v/>
      </c>
      <c r="K442" s="1" t="str">
        <f t="shared" ca="1" si="93"/>
        <v/>
      </c>
      <c r="L442" s="1" t="str">
        <f t="shared" ca="1" si="94"/>
        <v/>
      </c>
      <c r="M442" s="1" t="str">
        <f t="shared" ca="1" si="95"/>
        <v/>
      </c>
      <c r="N442" s="1" t="str" cm="1">
        <f t="array" aca="1" ref="N442" ca="1">IF(G442="","",HOUR(INDIRECT(A442&amp;$N$2&amp;D442)))</f>
        <v/>
      </c>
      <c r="O442" s="1" t="str" cm="1">
        <f t="array" aca="1" ref="O442" ca="1">IF(G442="","",MINUTE(INDIRECT(A442&amp;$N$2&amp;D442)))</f>
        <v/>
      </c>
      <c r="P442" s="1" t="str">
        <f t="shared" ca="1" si="96"/>
        <v/>
      </c>
      <c r="Q442" s="1" t="str">
        <f t="shared" ca="1" si="97"/>
        <v/>
      </c>
      <c r="R442" s="1" t="str" cm="1">
        <f t="array" aca="1" ref="R442" ca="1">IF(G442="","",INDIRECT(A442&amp;B442&amp;D442))</f>
        <v/>
      </c>
      <c r="S442" s="1" t="str">
        <f t="shared" ca="1" si="98"/>
        <v/>
      </c>
      <c r="T442" s="1" t="str">
        <f t="shared" ca="1" si="99"/>
        <v/>
      </c>
      <c r="U442" s="1" t="str">
        <f t="shared" ca="1" si="100"/>
        <v/>
      </c>
      <c r="V442" s="1" t="str">
        <f t="shared" ca="1" si="101"/>
        <v/>
      </c>
      <c r="W442" s="1" t="str">
        <f t="shared" ca="1" si="102"/>
        <v/>
      </c>
      <c r="X442" s="1" t="str">
        <f t="shared" ca="1" si="103"/>
        <v/>
      </c>
    </row>
    <row r="443" spans="1:24">
      <c r="A443" t="s">
        <v>1041</v>
      </c>
      <c r="B443" t="str">
        <f>INDEX(予約枠報告様式!$73:$73,MATCH(CSVフォーマット!C443,予約枠報告様式!$74:$74,0))</f>
        <v>I</v>
      </c>
      <c r="C443">
        <f t="shared" si="104"/>
        <v>9</v>
      </c>
      <c r="D443">
        <f t="shared" si="90"/>
        <v>31</v>
      </c>
      <c r="E443" s="2" cm="1">
        <f t="array" aca="1" ref="E443" ca="1">INDIRECT(A443&amp;B443&amp;$E$3)</f>
        <v>44777</v>
      </c>
      <c r="F443" t="str" cm="1">
        <f t="array" aca="1" ref="F443" ca="1">IF(INDIRECT(A443&amp;B443&amp;$F$3)="公",参照!$L$2,参照!$L$3)</f>
        <v>医療機関受付</v>
      </c>
      <c r="G443" s="1" t="str" cm="1">
        <f t="array" aca="1" ref="G443" ca="1">IF(E443="","",IF(ISNUMBER(INDIRECT(A443&amp;B443&amp;D443)),431001,""))</f>
        <v/>
      </c>
      <c r="H443" s="1" t="str">
        <f t="shared" ca="1" si="91"/>
        <v/>
      </c>
      <c r="I443" s="1" t="str">
        <f ca="1">IF(G443="","",予約枠報告様式!H$3)</f>
        <v/>
      </c>
      <c r="J443" s="1" t="str">
        <f t="shared" ca="1" si="92"/>
        <v/>
      </c>
      <c r="K443" s="1" t="str">
        <f t="shared" ca="1" si="93"/>
        <v/>
      </c>
      <c r="L443" s="1" t="str">
        <f t="shared" ca="1" si="94"/>
        <v/>
      </c>
      <c r="M443" s="1" t="str">
        <f t="shared" ca="1" si="95"/>
        <v/>
      </c>
      <c r="N443" s="1" t="str" cm="1">
        <f t="array" aca="1" ref="N443" ca="1">IF(G443="","",HOUR(INDIRECT(A443&amp;$N$2&amp;D443)))</f>
        <v/>
      </c>
      <c r="O443" s="1" t="str" cm="1">
        <f t="array" aca="1" ref="O443" ca="1">IF(G443="","",MINUTE(INDIRECT(A443&amp;$N$2&amp;D443)))</f>
        <v/>
      </c>
      <c r="P443" s="1" t="str">
        <f t="shared" ca="1" si="96"/>
        <v/>
      </c>
      <c r="Q443" s="1" t="str">
        <f t="shared" ca="1" si="97"/>
        <v/>
      </c>
      <c r="R443" s="1" t="str" cm="1">
        <f t="array" aca="1" ref="R443" ca="1">IF(G443="","",INDIRECT(A443&amp;B443&amp;D443))</f>
        <v/>
      </c>
      <c r="S443" s="1" t="str">
        <f t="shared" ca="1" si="98"/>
        <v/>
      </c>
      <c r="T443" s="1" t="str">
        <f t="shared" ca="1" si="99"/>
        <v/>
      </c>
      <c r="U443" s="1" t="str">
        <f t="shared" ca="1" si="100"/>
        <v/>
      </c>
      <c r="V443" s="1" t="str">
        <f t="shared" ca="1" si="101"/>
        <v/>
      </c>
      <c r="W443" s="1" t="str">
        <f t="shared" ca="1" si="102"/>
        <v/>
      </c>
      <c r="X443" s="1" t="str">
        <f t="shared" ca="1" si="103"/>
        <v/>
      </c>
    </row>
    <row r="444" spans="1:24">
      <c r="A444" t="s">
        <v>1041</v>
      </c>
      <c r="B444" t="str">
        <f>INDEX(予約枠報告様式!$73:$73,MATCH(CSVフォーマット!C444,予約枠報告様式!$74:$74,0))</f>
        <v>I</v>
      </c>
      <c r="C444">
        <f t="shared" si="104"/>
        <v>9</v>
      </c>
      <c r="D444">
        <f t="shared" si="90"/>
        <v>32</v>
      </c>
      <c r="E444" s="2" cm="1">
        <f t="array" aca="1" ref="E444" ca="1">INDIRECT(A444&amp;B444&amp;$E$3)</f>
        <v>44777</v>
      </c>
      <c r="F444" t="str" cm="1">
        <f t="array" aca="1" ref="F444" ca="1">IF(INDIRECT(A444&amp;B444&amp;$F$3)="公",参照!$L$2,参照!$L$3)</f>
        <v>医療機関受付</v>
      </c>
      <c r="G444" s="1" t="str" cm="1">
        <f t="array" aca="1" ref="G444" ca="1">IF(E444="","",IF(ISNUMBER(INDIRECT(A444&amp;B444&amp;D444)),431001,""))</f>
        <v/>
      </c>
      <c r="H444" s="1" t="str">
        <f t="shared" ca="1" si="91"/>
        <v/>
      </c>
      <c r="I444" s="1" t="str">
        <f ca="1">IF(G444="","",予約枠報告様式!H$3)</f>
        <v/>
      </c>
      <c r="J444" s="1" t="str">
        <f t="shared" ca="1" si="92"/>
        <v/>
      </c>
      <c r="K444" s="1" t="str">
        <f t="shared" ca="1" si="93"/>
        <v/>
      </c>
      <c r="L444" s="1" t="str">
        <f t="shared" ca="1" si="94"/>
        <v/>
      </c>
      <c r="M444" s="1" t="str">
        <f t="shared" ca="1" si="95"/>
        <v/>
      </c>
      <c r="N444" s="1" t="str" cm="1">
        <f t="array" aca="1" ref="N444" ca="1">IF(G444="","",HOUR(INDIRECT(A444&amp;$N$2&amp;D444)))</f>
        <v/>
      </c>
      <c r="O444" s="1" t="str" cm="1">
        <f t="array" aca="1" ref="O444" ca="1">IF(G444="","",MINUTE(INDIRECT(A444&amp;$N$2&amp;D444)))</f>
        <v/>
      </c>
      <c r="P444" s="1" t="str">
        <f t="shared" ca="1" si="96"/>
        <v/>
      </c>
      <c r="Q444" s="1" t="str">
        <f t="shared" ca="1" si="97"/>
        <v/>
      </c>
      <c r="R444" s="1" t="str" cm="1">
        <f t="array" aca="1" ref="R444" ca="1">IF(G444="","",INDIRECT(A444&amp;B444&amp;D444))</f>
        <v/>
      </c>
      <c r="S444" s="1" t="str">
        <f t="shared" ca="1" si="98"/>
        <v/>
      </c>
      <c r="T444" s="1" t="str">
        <f t="shared" ca="1" si="99"/>
        <v/>
      </c>
      <c r="U444" s="1" t="str">
        <f t="shared" ca="1" si="100"/>
        <v/>
      </c>
      <c r="V444" s="1" t="str">
        <f t="shared" ca="1" si="101"/>
        <v/>
      </c>
      <c r="W444" s="1" t="str">
        <f t="shared" ca="1" si="102"/>
        <v/>
      </c>
      <c r="X444" s="1" t="str">
        <f t="shared" ca="1" si="103"/>
        <v/>
      </c>
    </row>
    <row r="445" spans="1:24">
      <c r="A445" t="s">
        <v>1041</v>
      </c>
      <c r="B445" t="str">
        <f>INDEX(予約枠報告様式!$73:$73,MATCH(CSVフォーマット!C445,予約枠報告様式!$74:$74,0))</f>
        <v>I</v>
      </c>
      <c r="C445">
        <f t="shared" si="104"/>
        <v>9</v>
      </c>
      <c r="D445">
        <f t="shared" si="90"/>
        <v>33</v>
      </c>
      <c r="E445" s="2" cm="1">
        <f t="array" aca="1" ref="E445" ca="1">INDIRECT(A445&amp;B445&amp;$E$3)</f>
        <v>44777</v>
      </c>
      <c r="F445" t="str" cm="1">
        <f t="array" aca="1" ref="F445" ca="1">IF(INDIRECT(A445&amp;B445&amp;$F$3)="公",参照!$L$2,参照!$L$3)</f>
        <v>医療機関受付</v>
      </c>
      <c r="G445" s="1" t="str" cm="1">
        <f t="array" aca="1" ref="G445" ca="1">IF(E445="","",IF(ISNUMBER(INDIRECT(A445&amp;B445&amp;D445)),431001,""))</f>
        <v/>
      </c>
      <c r="H445" s="1" t="str">
        <f t="shared" ca="1" si="91"/>
        <v/>
      </c>
      <c r="I445" s="1" t="str">
        <f ca="1">IF(G445="","",予約枠報告様式!H$3)</f>
        <v/>
      </c>
      <c r="J445" s="1" t="str">
        <f t="shared" ca="1" si="92"/>
        <v/>
      </c>
      <c r="K445" s="1" t="str">
        <f t="shared" ca="1" si="93"/>
        <v/>
      </c>
      <c r="L445" s="1" t="str">
        <f t="shared" ca="1" si="94"/>
        <v/>
      </c>
      <c r="M445" s="1" t="str">
        <f t="shared" ca="1" si="95"/>
        <v/>
      </c>
      <c r="N445" s="1" t="str" cm="1">
        <f t="array" aca="1" ref="N445" ca="1">IF(G445="","",HOUR(INDIRECT(A445&amp;$N$2&amp;D445)))</f>
        <v/>
      </c>
      <c r="O445" s="1" t="str" cm="1">
        <f t="array" aca="1" ref="O445" ca="1">IF(G445="","",MINUTE(INDIRECT(A445&amp;$N$2&amp;D445)))</f>
        <v/>
      </c>
      <c r="P445" s="1" t="str">
        <f t="shared" ca="1" si="96"/>
        <v/>
      </c>
      <c r="Q445" s="1" t="str">
        <f t="shared" ca="1" si="97"/>
        <v/>
      </c>
      <c r="R445" s="1" t="str" cm="1">
        <f t="array" aca="1" ref="R445" ca="1">IF(G445="","",INDIRECT(A445&amp;B445&amp;D445))</f>
        <v/>
      </c>
      <c r="S445" s="1" t="str">
        <f t="shared" ca="1" si="98"/>
        <v/>
      </c>
      <c r="T445" s="1" t="str">
        <f t="shared" ca="1" si="99"/>
        <v/>
      </c>
      <c r="U445" s="1" t="str">
        <f t="shared" ca="1" si="100"/>
        <v/>
      </c>
      <c r="V445" s="1" t="str">
        <f t="shared" ca="1" si="101"/>
        <v/>
      </c>
      <c r="W445" s="1" t="str">
        <f t="shared" ca="1" si="102"/>
        <v/>
      </c>
      <c r="X445" s="1" t="str">
        <f t="shared" ca="1" si="103"/>
        <v/>
      </c>
    </row>
    <row r="446" spans="1:24">
      <c r="A446" t="s">
        <v>1041</v>
      </c>
      <c r="B446" t="str">
        <f>INDEX(予約枠報告様式!$73:$73,MATCH(CSVフォーマット!C446,予約枠報告様式!$74:$74,0))</f>
        <v>I</v>
      </c>
      <c r="C446">
        <f t="shared" si="104"/>
        <v>9</v>
      </c>
      <c r="D446">
        <f t="shared" si="90"/>
        <v>34</v>
      </c>
      <c r="E446" s="2" cm="1">
        <f t="array" aca="1" ref="E446" ca="1">INDIRECT(A446&amp;B446&amp;$E$3)</f>
        <v>44777</v>
      </c>
      <c r="F446" t="str" cm="1">
        <f t="array" aca="1" ref="F446" ca="1">IF(INDIRECT(A446&amp;B446&amp;$F$3)="公",参照!$L$2,参照!$L$3)</f>
        <v>医療機関受付</v>
      </c>
      <c r="G446" s="1" t="str" cm="1">
        <f t="array" aca="1" ref="G446" ca="1">IF(E446="","",IF(ISNUMBER(INDIRECT(A446&amp;B446&amp;D446)),431001,""))</f>
        <v/>
      </c>
      <c r="H446" s="1" t="str">
        <f t="shared" ca="1" si="91"/>
        <v/>
      </c>
      <c r="I446" s="1" t="str">
        <f ca="1">IF(G446="","",予約枠報告様式!H$3)</f>
        <v/>
      </c>
      <c r="J446" s="1" t="str">
        <f t="shared" ca="1" si="92"/>
        <v/>
      </c>
      <c r="K446" s="1" t="str">
        <f t="shared" ca="1" si="93"/>
        <v/>
      </c>
      <c r="L446" s="1" t="str">
        <f t="shared" ca="1" si="94"/>
        <v/>
      </c>
      <c r="M446" s="1" t="str">
        <f t="shared" ca="1" si="95"/>
        <v/>
      </c>
      <c r="N446" s="1" t="str" cm="1">
        <f t="array" aca="1" ref="N446" ca="1">IF(G446="","",HOUR(INDIRECT(A446&amp;$N$2&amp;D446)))</f>
        <v/>
      </c>
      <c r="O446" s="1" t="str" cm="1">
        <f t="array" aca="1" ref="O446" ca="1">IF(G446="","",MINUTE(INDIRECT(A446&amp;$N$2&amp;D446)))</f>
        <v/>
      </c>
      <c r="P446" s="1" t="str">
        <f t="shared" ca="1" si="96"/>
        <v/>
      </c>
      <c r="Q446" s="1" t="str">
        <f t="shared" ca="1" si="97"/>
        <v/>
      </c>
      <c r="R446" s="1" t="str" cm="1">
        <f t="array" aca="1" ref="R446" ca="1">IF(G446="","",INDIRECT(A446&amp;B446&amp;D446))</f>
        <v/>
      </c>
      <c r="S446" s="1" t="str">
        <f t="shared" ca="1" si="98"/>
        <v/>
      </c>
      <c r="T446" s="1" t="str">
        <f t="shared" ca="1" si="99"/>
        <v/>
      </c>
      <c r="U446" s="1" t="str">
        <f t="shared" ca="1" si="100"/>
        <v/>
      </c>
      <c r="V446" s="1" t="str">
        <f t="shared" ca="1" si="101"/>
        <v/>
      </c>
      <c r="W446" s="1" t="str">
        <f t="shared" ca="1" si="102"/>
        <v/>
      </c>
      <c r="X446" s="1" t="str">
        <f t="shared" ca="1" si="103"/>
        <v/>
      </c>
    </row>
    <row r="447" spans="1:24">
      <c r="A447" t="s">
        <v>1041</v>
      </c>
      <c r="B447" t="str">
        <f>INDEX(予約枠報告様式!$73:$73,MATCH(CSVフォーマット!C447,予約枠報告様式!$74:$74,0))</f>
        <v>I</v>
      </c>
      <c r="C447">
        <f t="shared" si="104"/>
        <v>9</v>
      </c>
      <c r="D447">
        <f t="shared" si="90"/>
        <v>35</v>
      </c>
      <c r="E447" s="2" cm="1">
        <f t="array" aca="1" ref="E447" ca="1">INDIRECT(A447&amp;B447&amp;$E$3)</f>
        <v>44777</v>
      </c>
      <c r="F447" t="str" cm="1">
        <f t="array" aca="1" ref="F447" ca="1">IF(INDIRECT(A447&amp;B447&amp;$F$3)="公",参照!$L$2,参照!$L$3)</f>
        <v>医療機関受付</v>
      </c>
      <c r="G447" s="1" t="str" cm="1">
        <f t="array" aca="1" ref="G447" ca="1">IF(E447="","",IF(ISNUMBER(INDIRECT(A447&amp;B447&amp;D447)),431001,""))</f>
        <v/>
      </c>
      <c r="H447" s="1" t="str">
        <f t="shared" ca="1" si="91"/>
        <v/>
      </c>
      <c r="I447" s="1" t="str">
        <f ca="1">IF(G447="","",予約枠報告様式!H$3)</f>
        <v/>
      </c>
      <c r="J447" s="1" t="str">
        <f t="shared" ca="1" si="92"/>
        <v/>
      </c>
      <c r="K447" s="1" t="str">
        <f t="shared" ca="1" si="93"/>
        <v/>
      </c>
      <c r="L447" s="1" t="str">
        <f t="shared" ca="1" si="94"/>
        <v/>
      </c>
      <c r="M447" s="1" t="str">
        <f t="shared" ca="1" si="95"/>
        <v/>
      </c>
      <c r="N447" s="1" t="str" cm="1">
        <f t="array" aca="1" ref="N447" ca="1">IF(G447="","",HOUR(INDIRECT(A447&amp;$N$2&amp;D447)))</f>
        <v/>
      </c>
      <c r="O447" s="1" t="str" cm="1">
        <f t="array" aca="1" ref="O447" ca="1">IF(G447="","",MINUTE(INDIRECT(A447&amp;$N$2&amp;D447)))</f>
        <v/>
      </c>
      <c r="P447" s="1" t="str">
        <f t="shared" ca="1" si="96"/>
        <v/>
      </c>
      <c r="Q447" s="1" t="str">
        <f t="shared" ca="1" si="97"/>
        <v/>
      </c>
      <c r="R447" s="1" t="str" cm="1">
        <f t="array" aca="1" ref="R447" ca="1">IF(G447="","",INDIRECT(A447&amp;B447&amp;D447))</f>
        <v/>
      </c>
      <c r="S447" s="1" t="str">
        <f t="shared" ca="1" si="98"/>
        <v/>
      </c>
      <c r="T447" s="1" t="str">
        <f t="shared" ca="1" si="99"/>
        <v/>
      </c>
      <c r="U447" s="1" t="str">
        <f t="shared" ca="1" si="100"/>
        <v/>
      </c>
      <c r="V447" s="1" t="str">
        <f t="shared" ca="1" si="101"/>
        <v/>
      </c>
      <c r="W447" s="1" t="str">
        <f t="shared" ca="1" si="102"/>
        <v/>
      </c>
      <c r="X447" s="1" t="str">
        <f t="shared" ca="1" si="103"/>
        <v/>
      </c>
    </row>
    <row r="448" spans="1:24">
      <c r="A448" t="s">
        <v>1041</v>
      </c>
      <c r="B448" t="str">
        <f>INDEX(予約枠報告様式!$73:$73,MATCH(CSVフォーマット!C448,予約枠報告様式!$74:$74,0))</f>
        <v>I</v>
      </c>
      <c r="C448">
        <f t="shared" si="104"/>
        <v>9</v>
      </c>
      <c r="D448">
        <f t="shared" si="90"/>
        <v>36</v>
      </c>
      <c r="E448" s="2" cm="1">
        <f t="array" aca="1" ref="E448" ca="1">INDIRECT(A448&amp;B448&amp;$E$3)</f>
        <v>44777</v>
      </c>
      <c r="F448" t="str" cm="1">
        <f t="array" aca="1" ref="F448" ca="1">IF(INDIRECT(A448&amp;B448&amp;$F$3)="公",参照!$L$2,参照!$L$3)</f>
        <v>医療機関受付</v>
      </c>
      <c r="G448" s="1" t="str" cm="1">
        <f t="array" aca="1" ref="G448" ca="1">IF(E448="","",IF(ISNUMBER(INDIRECT(A448&amp;B448&amp;D448)),431001,""))</f>
        <v/>
      </c>
      <c r="H448" s="1" t="str">
        <f t="shared" ca="1" si="91"/>
        <v/>
      </c>
      <c r="I448" s="1" t="str">
        <f ca="1">IF(G448="","",予約枠報告様式!H$3)</f>
        <v/>
      </c>
      <c r="J448" s="1" t="str">
        <f t="shared" ca="1" si="92"/>
        <v/>
      </c>
      <c r="K448" s="1" t="str">
        <f t="shared" ca="1" si="93"/>
        <v/>
      </c>
      <c r="L448" s="1" t="str">
        <f t="shared" ca="1" si="94"/>
        <v/>
      </c>
      <c r="M448" s="1" t="str">
        <f t="shared" ca="1" si="95"/>
        <v/>
      </c>
      <c r="N448" s="1" t="str" cm="1">
        <f t="array" aca="1" ref="N448" ca="1">IF(G448="","",HOUR(INDIRECT(A448&amp;$N$2&amp;D448)))</f>
        <v/>
      </c>
      <c r="O448" s="1" t="str" cm="1">
        <f t="array" aca="1" ref="O448" ca="1">IF(G448="","",MINUTE(INDIRECT(A448&amp;$N$2&amp;D448)))</f>
        <v/>
      </c>
      <c r="P448" s="1" t="str">
        <f t="shared" ca="1" si="96"/>
        <v/>
      </c>
      <c r="Q448" s="1" t="str">
        <f t="shared" ca="1" si="97"/>
        <v/>
      </c>
      <c r="R448" s="1" t="str" cm="1">
        <f t="array" aca="1" ref="R448" ca="1">IF(G448="","",INDIRECT(A448&amp;B448&amp;D448))</f>
        <v/>
      </c>
      <c r="S448" s="1" t="str">
        <f t="shared" ca="1" si="98"/>
        <v/>
      </c>
      <c r="T448" s="1" t="str">
        <f t="shared" ca="1" si="99"/>
        <v/>
      </c>
      <c r="U448" s="1" t="str">
        <f t="shared" ca="1" si="100"/>
        <v/>
      </c>
      <c r="V448" s="1" t="str">
        <f t="shared" ca="1" si="101"/>
        <v/>
      </c>
      <c r="W448" s="1" t="str">
        <f t="shared" ca="1" si="102"/>
        <v/>
      </c>
      <c r="X448" s="1" t="str">
        <f t="shared" ca="1" si="103"/>
        <v/>
      </c>
    </row>
    <row r="449" spans="1:24">
      <c r="A449" t="s">
        <v>1041</v>
      </c>
      <c r="B449" t="str">
        <f>INDEX(予約枠報告様式!$73:$73,MATCH(CSVフォーマット!C449,予約枠報告様式!$74:$74,0))</f>
        <v>I</v>
      </c>
      <c r="C449">
        <f t="shared" si="104"/>
        <v>9</v>
      </c>
      <c r="D449">
        <f t="shared" si="90"/>
        <v>37</v>
      </c>
      <c r="E449" s="2" cm="1">
        <f t="array" aca="1" ref="E449" ca="1">INDIRECT(A449&amp;B449&amp;$E$3)</f>
        <v>44777</v>
      </c>
      <c r="F449" t="str" cm="1">
        <f t="array" aca="1" ref="F449" ca="1">IF(INDIRECT(A449&amp;B449&amp;$F$3)="公",参照!$L$2,参照!$L$3)</f>
        <v>医療機関受付</v>
      </c>
      <c r="G449" s="1" t="str" cm="1">
        <f t="array" aca="1" ref="G449" ca="1">IF(E449="","",IF(ISNUMBER(INDIRECT(A449&amp;B449&amp;D449)),431001,""))</f>
        <v/>
      </c>
      <c r="H449" s="1" t="str">
        <f t="shared" ca="1" si="91"/>
        <v/>
      </c>
      <c r="I449" s="1" t="str">
        <f ca="1">IF(G449="","",予約枠報告様式!H$3)</f>
        <v/>
      </c>
      <c r="J449" s="1" t="str">
        <f t="shared" ca="1" si="92"/>
        <v/>
      </c>
      <c r="K449" s="1" t="str">
        <f t="shared" ca="1" si="93"/>
        <v/>
      </c>
      <c r="L449" s="1" t="str">
        <f t="shared" ca="1" si="94"/>
        <v/>
      </c>
      <c r="M449" s="1" t="str">
        <f t="shared" ca="1" si="95"/>
        <v/>
      </c>
      <c r="N449" s="1" t="str" cm="1">
        <f t="array" aca="1" ref="N449" ca="1">IF(G449="","",HOUR(INDIRECT(A449&amp;$N$2&amp;D449)))</f>
        <v/>
      </c>
      <c r="O449" s="1" t="str" cm="1">
        <f t="array" aca="1" ref="O449" ca="1">IF(G449="","",MINUTE(INDIRECT(A449&amp;$N$2&amp;D449)))</f>
        <v/>
      </c>
      <c r="P449" s="1" t="str">
        <f t="shared" ca="1" si="96"/>
        <v/>
      </c>
      <c r="Q449" s="1" t="str">
        <f t="shared" ca="1" si="97"/>
        <v/>
      </c>
      <c r="R449" s="1" t="str" cm="1">
        <f t="array" aca="1" ref="R449" ca="1">IF(G449="","",INDIRECT(A449&amp;B449&amp;D449))</f>
        <v/>
      </c>
      <c r="S449" s="1" t="str">
        <f t="shared" ca="1" si="98"/>
        <v/>
      </c>
      <c r="T449" s="1" t="str">
        <f t="shared" ca="1" si="99"/>
        <v/>
      </c>
      <c r="U449" s="1" t="str">
        <f t="shared" ca="1" si="100"/>
        <v/>
      </c>
      <c r="V449" s="1" t="str">
        <f t="shared" ca="1" si="101"/>
        <v/>
      </c>
      <c r="W449" s="1" t="str">
        <f t="shared" ca="1" si="102"/>
        <v/>
      </c>
      <c r="X449" s="1" t="str">
        <f t="shared" ca="1" si="103"/>
        <v/>
      </c>
    </row>
    <row r="450" spans="1:24">
      <c r="A450" t="s">
        <v>1041</v>
      </c>
      <c r="B450" t="str">
        <f>INDEX(予約枠報告様式!$73:$73,MATCH(CSVフォーマット!C450,予約枠報告様式!$74:$74,0))</f>
        <v>I</v>
      </c>
      <c r="C450">
        <f t="shared" si="104"/>
        <v>9</v>
      </c>
      <c r="D450">
        <f t="shared" si="90"/>
        <v>38</v>
      </c>
      <c r="E450" s="2" cm="1">
        <f t="array" aca="1" ref="E450" ca="1">INDIRECT(A450&amp;B450&amp;$E$3)</f>
        <v>44777</v>
      </c>
      <c r="F450" t="str" cm="1">
        <f t="array" aca="1" ref="F450" ca="1">IF(INDIRECT(A450&amp;B450&amp;$F$3)="公",参照!$L$2,参照!$L$3)</f>
        <v>医療機関受付</v>
      </c>
      <c r="G450" s="1" t="str" cm="1">
        <f t="array" aca="1" ref="G450" ca="1">IF(E450="","",IF(ISNUMBER(INDIRECT(A450&amp;B450&amp;D450)),431001,""))</f>
        <v/>
      </c>
      <c r="H450" s="1" t="str">
        <f t="shared" ca="1" si="91"/>
        <v/>
      </c>
      <c r="I450" s="1" t="str">
        <f ca="1">IF(G450="","",予約枠報告様式!H$3)</f>
        <v/>
      </c>
      <c r="J450" s="1" t="str">
        <f t="shared" ca="1" si="92"/>
        <v/>
      </c>
      <c r="K450" s="1" t="str">
        <f t="shared" ca="1" si="93"/>
        <v/>
      </c>
      <c r="L450" s="1" t="str">
        <f t="shared" ca="1" si="94"/>
        <v/>
      </c>
      <c r="M450" s="1" t="str">
        <f t="shared" ca="1" si="95"/>
        <v/>
      </c>
      <c r="N450" s="1" t="str" cm="1">
        <f t="array" aca="1" ref="N450" ca="1">IF(G450="","",HOUR(INDIRECT(A450&amp;$N$2&amp;D450)))</f>
        <v/>
      </c>
      <c r="O450" s="1" t="str" cm="1">
        <f t="array" aca="1" ref="O450" ca="1">IF(G450="","",MINUTE(INDIRECT(A450&amp;$N$2&amp;D450)))</f>
        <v/>
      </c>
      <c r="P450" s="1" t="str">
        <f t="shared" ca="1" si="96"/>
        <v/>
      </c>
      <c r="Q450" s="1" t="str">
        <f t="shared" ca="1" si="97"/>
        <v/>
      </c>
      <c r="R450" s="1" t="str" cm="1">
        <f t="array" aca="1" ref="R450" ca="1">IF(G450="","",INDIRECT(A450&amp;B450&amp;D450))</f>
        <v/>
      </c>
      <c r="S450" s="1" t="str">
        <f t="shared" ca="1" si="98"/>
        <v/>
      </c>
      <c r="T450" s="1" t="str">
        <f t="shared" ca="1" si="99"/>
        <v/>
      </c>
      <c r="U450" s="1" t="str">
        <f t="shared" ca="1" si="100"/>
        <v/>
      </c>
      <c r="V450" s="1" t="str">
        <f t="shared" ca="1" si="101"/>
        <v/>
      </c>
      <c r="W450" s="1" t="str">
        <f t="shared" ca="1" si="102"/>
        <v/>
      </c>
      <c r="X450" s="1" t="str">
        <f t="shared" ca="1" si="103"/>
        <v/>
      </c>
    </row>
    <row r="451" spans="1:24">
      <c r="A451" t="s">
        <v>1041</v>
      </c>
      <c r="B451" t="str">
        <f>INDEX(予約枠報告様式!$73:$73,MATCH(CSVフォーマット!C451,予約枠報告様式!$74:$74,0))</f>
        <v>I</v>
      </c>
      <c r="C451">
        <f t="shared" si="104"/>
        <v>9</v>
      </c>
      <c r="D451">
        <f t="shared" si="90"/>
        <v>39</v>
      </c>
      <c r="E451" s="2" cm="1">
        <f t="array" aca="1" ref="E451" ca="1">INDIRECT(A451&amp;B451&amp;$E$3)</f>
        <v>44777</v>
      </c>
      <c r="F451" t="str" cm="1">
        <f t="array" aca="1" ref="F451" ca="1">IF(INDIRECT(A451&amp;B451&amp;$F$3)="公",参照!$L$2,参照!$L$3)</f>
        <v>医療機関受付</v>
      </c>
      <c r="G451" s="1" t="str" cm="1">
        <f t="array" aca="1" ref="G451" ca="1">IF(E451="","",IF(ISNUMBER(INDIRECT(A451&amp;B451&amp;D451)),431001,""))</f>
        <v/>
      </c>
      <c r="H451" s="1" t="str">
        <f t="shared" ca="1" si="91"/>
        <v/>
      </c>
      <c r="I451" s="1" t="str">
        <f ca="1">IF(G451="","",予約枠報告様式!H$3)</f>
        <v/>
      </c>
      <c r="J451" s="1" t="str">
        <f t="shared" ca="1" si="92"/>
        <v/>
      </c>
      <c r="K451" s="1" t="str">
        <f t="shared" ca="1" si="93"/>
        <v/>
      </c>
      <c r="L451" s="1" t="str">
        <f t="shared" ca="1" si="94"/>
        <v/>
      </c>
      <c r="M451" s="1" t="str">
        <f t="shared" ca="1" si="95"/>
        <v/>
      </c>
      <c r="N451" s="1" t="str" cm="1">
        <f t="array" aca="1" ref="N451" ca="1">IF(G451="","",HOUR(INDIRECT(A451&amp;$N$2&amp;D451)))</f>
        <v/>
      </c>
      <c r="O451" s="1" t="str" cm="1">
        <f t="array" aca="1" ref="O451" ca="1">IF(G451="","",MINUTE(INDIRECT(A451&amp;$N$2&amp;D451)))</f>
        <v/>
      </c>
      <c r="P451" s="1" t="str">
        <f t="shared" ca="1" si="96"/>
        <v/>
      </c>
      <c r="Q451" s="1" t="str">
        <f t="shared" ca="1" si="97"/>
        <v/>
      </c>
      <c r="R451" s="1" t="str" cm="1">
        <f t="array" aca="1" ref="R451" ca="1">IF(G451="","",INDIRECT(A451&amp;B451&amp;D451))</f>
        <v/>
      </c>
      <c r="S451" s="1" t="str">
        <f t="shared" ca="1" si="98"/>
        <v/>
      </c>
      <c r="T451" s="1" t="str">
        <f t="shared" ca="1" si="99"/>
        <v/>
      </c>
      <c r="U451" s="1" t="str">
        <f t="shared" ca="1" si="100"/>
        <v/>
      </c>
      <c r="V451" s="1" t="str">
        <f t="shared" ca="1" si="101"/>
        <v/>
      </c>
      <c r="W451" s="1" t="str">
        <f t="shared" ca="1" si="102"/>
        <v/>
      </c>
      <c r="X451" s="1" t="str">
        <f t="shared" ca="1" si="103"/>
        <v/>
      </c>
    </row>
    <row r="452" spans="1:24">
      <c r="A452" t="s">
        <v>1041</v>
      </c>
      <c r="B452" t="str">
        <f>INDEX(予約枠報告様式!$73:$73,MATCH(CSVフォーマット!C452,予約枠報告様式!$74:$74,0))</f>
        <v>I</v>
      </c>
      <c r="C452">
        <f t="shared" si="104"/>
        <v>9</v>
      </c>
      <c r="D452">
        <f t="shared" si="90"/>
        <v>40</v>
      </c>
      <c r="E452" s="2" cm="1">
        <f t="array" aca="1" ref="E452" ca="1">INDIRECT(A452&amp;B452&amp;$E$3)</f>
        <v>44777</v>
      </c>
      <c r="F452" t="str" cm="1">
        <f t="array" aca="1" ref="F452" ca="1">IF(INDIRECT(A452&amp;B452&amp;$F$3)="公",参照!$L$2,参照!$L$3)</f>
        <v>医療機関受付</v>
      </c>
      <c r="G452" s="1" t="str" cm="1">
        <f t="array" aca="1" ref="G452" ca="1">IF(E452="","",IF(ISNUMBER(INDIRECT(A452&amp;B452&amp;D452)),431001,""))</f>
        <v/>
      </c>
      <c r="H452" s="1" t="str">
        <f t="shared" ca="1" si="91"/>
        <v/>
      </c>
      <c r="I452" s="1" t="str">
        <f ca="1">IF(G452="","",予約枠報告様式!H$3)</f>
        <v/>
      </c>
      <c r="J452" s="1" t="str">
        <f t="shared" ca="1" si="92"/>
        <v/>
      </c>
      <c r="K452" s="1" t="str">
        <f t="shared" ca="1" si="93"/>
        <v/>
      </c>
      <c r="L452" s="1" t="str">
        <f t="shared" ca="1" si="94"/>
        <v/>
      </c>
      <c r="M452" s="1" t="str">
        <f t="shared" ca="1" si="95"/>
        <v/>
      </c>
      <c r="N452" s="1" t="str" cm="1">
        <f t="array" aca="1" ref="N452" ca="1">IF(G452="","",HOUR(INDIRECT(A452&amp;$N$2&amp;D452)))</f>
        <v/>
      </c>
      <c r="O452" s="1" t="str" cm="1">
        <f t="array" aca="1" ref="O452" ca="1">IF(G452="","",MINUTE(INDIRECT(A452&amp;$N$2&amp;D452)))</f>
        <v/>
      </c>
      <c r="P452" s="1" t="str">
        <f t="shared" ca="1" si="96"/>
        <v/>
      </c>
      <c r="Q452" s="1" t="str">
        <f t="shared" ca="1" si="97"/>
        <v/>
      </c>
      <c r="R452" s="1" t="str" cm="1">
        <f t="array" aca="1" ref="R452" ca="1">IF(G452="","",INDIRECT(A452&amp;B452&amp;D452))</f>
        <v/>
      </c>
      <c r="S452" s="1" t="str">
        <f t="shared" ca="1" si="98"/>
        <v/>
      </c>
      <c r="T452" s="1" t="str">
        <f t="shared" ca="1" si="99"/>
        <v/>
      </c>
      <c r="U452" s="1" t="str">
        <f t="shared" ca="1" si="100"/>
        <v/>
      </c>
      <c r="V452" s="1" t="str">
        <f t="shared" ca="1" si="101"/>
        <v/>
      </c>
      <c r="W452" s="1" t="str">
        <f t="shared" ca="1" si="102"/>
        <v/>
      </c>
      <c r="X452" s="1" t="str">
        <f t="shared" ca="1" si="103"/>
        <v/>
      </c>
    </row>
    <row r="453" spans="1:24">
      <c r="A453" t="s">
        <v>1041</v>
      </c>
      <c r="B453" t="str">
        <f>INDEX(予約枠報告様式!$73:$73,MATCH(CSVフォーマット!C453,予約枠報告様式!$74:$74,0))</f>
        <v>I</v>
      </c>
      <c r="C453">
        <f t="shared" si="104"/>
        <v>9</v>
      </c>
      <c r="D453">
        <f t="shared" ref="D453:D516" si="105">IF(D452=$D$3,$D$2,D452+1)</f>
        <v>41</v>
      </c>
      <c r="E453" s="2" cm="1">
        <f t="array" aca="1" ref="E453" ca="1">INDIRECT(A453&amp;B453&amp;$E$3)</f>
        <v>44777</v>
      </c>
      <c r="F453" t="str" cm="1">
        <f t="array" aca="1" ref="F453" ca="1">IF(INDIRECT(A453&amp;B453&amp;$F$3)="公",参照!$L$2,参照!$L$3)</f>
        <v>医療機関受付</v>
      </c>
      <c r="G453" s="1" t="str" cm="1">
        <f t="array" aca="1" ref="G453" ca="1">IF(E453="","",IF(ISNUMBER(INDIRECT(A453&amp;B453&amp;D453)),431001,""))</f>
        <v/>
      </c>
      <c r="H453" s="1" t="str">
        <f t="shared" ref="H453:H516" ca="1" si="106">IF(G453="","","【（"&amp;H$2&amp;"）"&amp;F453&amp;"】"&amp;I453&amp;"."&amp;TEXT(L453,"00")&amp;TEXT(M453,"00")&amp;"."&amp;TEXT(N453,"00")&amp;TEXT(O453,"00"))</f>
        <v/>
      </c>
      <c r="I453" s="1" t="str">
        <f ca="1">IF(G453="","",予約枠報告様式!H$3)</f>
        <v/>
      </c>
      <c r="J453" s="1" t="str">
        <f t="shared" ref="J453:J516" ca="1" si="107">IF(G453="","",J$2)</f>
        <v/>
      </c>
      <c r="K453" s="1" t="str">
        <f t="shared" ref="K453:K516" ca="1" si="108">IF(G453="","",YEAR(E453))</f>
        <v/>
      </c>
      <c r="L453" s="1" t="str">
        <f t="shared" ref="L453:L516" ca="1" si="109">IF(G453="","",MONTH(E453))</f>
        <v/>
      </c>
      <c r="M453" s="1" t="str">
        <f t="shared" ref="M453:M516" ca="1" si="110">IF(G453="","",DAY(E453))</f>
        <v/>
      </c>
      <c r="N453" s="1" t="str" cm="1">
        <f t="array" aca="1" ref="N453" ca="1">IF(G453="","",HOUR(INDIRECT(A453&amp;$N$2&amp;D453)))</f>
        <v/>
      </c>
      <c r="O453" s="1" t="str" cm="1">
        <f t="array" aca="1" ref="O453" ca="1">IF(G453="","",MINUTE(INDIRECT(A453&amp;$N$2&amp;D453)))</f>
        <v/>
      </c>
      <c r="P453" s="1" t="str">
        <f t="shared" ref="P453:P516" ca="1" si="111">IF(G453="","",N453)</f>
        <v/>
      </c>
      <c r="Q453" s="1" t="str">
        <f t="shared" ref="Q453:Q516" ca="1" si="112">IF(G453="","",O453+14)</f>
        <v/>
      </c>
      <c r="R453" s="1" t="str" cm="1">
        <f t="array" aca="1" ref="R453" ca="1">IF(G453="","",INDIRECT(A453&amp;B453&amp;D453))</f>
        <v/>
      </c>
      <c r="S453" s="1" t="str">
        <f t="shared" ref="S453:S516" ca="1" si="113">IF(G453="","",0)</f>
        <v/>
      </c>
      <c r="T453" s="1" t="str">
        <f t="shared" ref="T453:T516" ca="1" si="114">IF($G453="","",IF(T$1="×",K$2,T$2))</f>
        <v/>
      </c>
      <c r="U453" s="1" t="str">
        <f t="shared" ref="U453:U516" ca="1" si="115">IF($G453="","",IF(OR(U$1="×",U$2="なし"),"",U$2))</f>
        <v/>
      </c>
      <c r="V453" s="1" t="str">
        <f t="shared" ref="V453:V516" ca="1" si="116">IF(G453="","",3)</f>
        <v/>
      </c>
      <c r="W453" s="1" t="str">
        <f t="shared" ref="W453:W516" ca="1" si="117">IF(G453="","",5)</f>
        <v/>
      </c>
      <c r="X453" s="1" t="str">
        <f t="shared" ref="X453:X516" ca="1" si="118">IF(G453="","",0)</f>
        <v/>
      </c>
    </row>
    <row r="454" spans="1:24">
      <c r="A454" t="s">
        <v>1041</v>
      </c>
      <c r="B454" t="str">
        <f>INDEX(予約枠報告様式!$73:$73,MATCH(CSVフォーマット!C454,予約枠報告様式!$74:$74,0))</f>
        <v>I</v>
      </c>
      <c r="C454">
        <f t="shared" ref="C454:C517" si="119">IF(D453=$D$3,C453+1,C453)</f>
        <v>9</v>
      </c>
      <c r="D454">
        <f t="shared" si="105"/>
        <v>42</v>
      </c>
      <c r="E454" s="2" cm="1">
        <f t="array" aca="1" ref="E454" ca="1">INDIRECT(A454&amp;B454&amp;$E$3)</f>
        <v>44777</v>
      </c>
      <c r="F454" t="str" cm="1">
        <f t="array" aca="1" ref="F454" ca="1">IF(INDIRECT(A454&amp;B454&amp;$F$3)="公",参照!$L$2,参照!$L$3)</f>
        <v>医療機関受付</v>
      </c>
      <c r="G454" s="1" t="str" cm="1">
        <f t="array" aca="1" ref="G454" ca="1">IF(E454="","",IF(ISNUMBER(INDIRECT(A454&amp;B454&amp;D454)),431001,""))</f>
        <v/>
      </c>
      <c r="H454" s="1" t="str">
        <f t="shared" ca="1" si="106"/>
        <v/>
      </c>
      <c r="I454" s="1" t="str">
        <f ca="1">IF(G454="","",予約枠報告様式!H$3)</f>
        <v/>
      </c>
      <c r="J454" s="1" t="str">
        <f t="shared" ca="1" si="107"/>
        <v/>
      </c>
      <c r="K454" s="1" t="str">
        <f t="shared" ca="1" si="108"/>
        <v/>
      </c>
      <c r="L454" s="1" t="str">
        <f t="shared" ca="1" si="109"/>
        <v/>
      </c>
      <c r="M454" s="1" t="str">
        <f t="shared" ca="1" si="110"/>
        <v/>
      </c>
      <c r="N454" s="1" t="str" cm="1">
        <f t="array" aca="1" ref="N454" ca="1">IF(G454="","",HOUR(INDIRECT(A454&amp;$N$2&amp;D454)))</f>
        <v/>
      </c>
      <c r="O454" s="1" t="str" cm="1">
        <f t="array" aca="1" ref="O454" ca="1">IF(G454="","",MINUTE(INDIRECT(A454&amp;$N$2&amp;D454)))</f>
        <v/>
      </c>
      <c r="P454" s="1" t="str">
        <f t="shared" ca="1" si="111"/>
        <v/>
      </c>
      <c r="Q454" s="1" t="str">
        <f t="shared" ca="1" si="112"/>
        <v/>
      </c>
      <c r="R454" s="1" t="str" cm="1">
        <f t="array" aca="1" ref="R454" ca="1">IF(G454="","",INDIRECT(A454&amp;B454&amp;D454))</f>
        <v/>
      </c>
      <c r="S454" s="1" t="str">
        <f t="shared" ca="1" si="113"/>
        <v/>
      </c>
      <c r="T454" s="1" t="str">
        <f t="shared" ca="1" si="114"/>
        <v/>
      </c>
      <c r="U454" s="1" t="str">
        <f t="shared" ca="1" si="115"/>
        <v/>
      </c>
      <c r="V454" s="1" t="str">
        <f t="shared" ca="1" si="116"/>
        <v/>
      </c>
      <c r="W454" s="1" t="str">
        <f t="shared" ca="1" si="117"/>
        <v/>
      </c>
      <c r="X454" s="1" t="str">
        <f t="shared" ca="1" si="118"/>
        <v/>
      </c>
    </row>
    <row r="455" spans="1:24">
      <c r="A455" t="s">
        <v>1041</v>
      </c>
      <c r="B455" t="str">
        <f>INDEX(予約枠報告様式!$73:$73,MATCH(CSVフォーマット!C455,予約枠報告様式!$74:$74,0))</f>
        <v>I</v>
      </c>
      <c r="C455">
        <f t="shared" si="119"/>
        <v>9</v>
      </c>
      <c r="D455">
        <f t="shared" si="105"/>
        <v>43</v>
      </c>
      <c r="E455" s="2" cm="1">
        <f t="array" aca="1" ref="E455" ca="1">INDIRECT(A455&amp;B455&amp;$E$3)</f>
        <v>44777</v>
      </c>
      <c r="F455" t="str" cm="1">
        <f t="array" aca="1" ref="F455" ca="1">IF(INDIRECT(A455&amp;B455&amp;$F$3)="公",参照!$L$2,参照!$L$3)</f>
        <v>医療機関受付</v>
      </c>
      <c r="G455" s="1" t="str" cm="1">
        <f t="array" aca="1" ref="G455" ca="1">IF(E455="","",IF(ISNUMBER(INDIRECT(A455&amp;B455&amp;D455)),431001,""))</f>
        <v/>
      </c>
      <c r="H455" s="1" t="str">
        <f t="shared" ca="1" si="106"/>
        <v/>
      </c>
      <c r="I455" s="1" t="str">
        <f ca="1">IF(G455="","",予約枠報告様式!H$3)</f>
        <v/>
      </c>
      <c r="J455" s="1" t="str">
        <f t="shared" ca="1" si="107"/>
        <v/>
      </c>
      <c r="K455" s="1" t="str">
        <f t="shared" ca="1" si="108"/>
        <v/>
      </c>
      <c r="L455" s="1" t="str">
        <f t="shared" ca="1" si="109"/>
        <v/>
      </c>
      <c r="M455" s="1" t="str">
        <f t="shared" ca="1" si="110"/>
        <v/>
      </c>
      <c r="N455" s="1" t="str" cm="1">
        <f t="array" aca="1" ref="N455" ca="1">IF(G455="","",HOUR(INDIRECT(A455&amp;$N$2&amp;D455)))</f>
        <v/>
      </c>
      <c r="O455" s="1" t="str" cm="1">
        <f t="array" aca="1" ref="O455" ca="1">IF(G455="","",MINUTE(INDIRECT(A455&amp;$N$2&amp;D455)))</f>
        <v/>
      </c>
      <c r="P455" s="1" t="str">
        <f t="shared" ca="1" si="111"/>
        <v/>
      </c>
      <c r="Q455" s="1" t="str">
        <f t="shared" ca="1" si="112"/>
        <v/>
      </c>
      <c r="R455" s="1" t="str" cm="1">
        <f t="array" aca="1" ref="R455" ca="1">IF(G455="","",INDIRECT(A455&amp;B455&amp;D455))</f>
        <v/>
      </c>
      <c r="S455" s="1" t="str">
        <f t="shared" ca="1" si="113"/>
        <v/>
      </c>
      <c r="T455" s="1" t="str">
        <f t="shared" ca="1" si="114"/>
        <v/>
      </c>
      <c r="U455" s="1" t="str">
        <f t="shared" ca="1" si="115"/>
        <v/>
      </c>
      <c r="V455" s="1" t="str">
        <f t="shared" ca="1" si="116"/>
        <v/>
      </c>
      <c r="W455" s="1" t="str">
        <f t="shared" ca="1" si="117"/>
        <v/>
      </c>
      <c r="X455" s="1" t="str">
        <f t="shared" ca="1" si="118"/>
        <v/>
      </c>
    </row>
    <row r="456" spans="1:24">
      <c r="A456" t="s">
        <v>1041</v>
      </c>
      <c r="B456" t="str">
        <f>INDEX(予約枠報告様式!$73:$73,MATCH(CSVフォーマット!C456,予約枠報告様式!$74:$74,0))</f>
        <v>I</v>
      </c>
      <c r="C456">
        <f t="shared" si="119"/>
        <v>9</v>
      </c>
      <c r="D456">
        <f t="shared" si="105"/>
        <v>44</v>
      </c>
      <c r="E456" s="2" cm="1">
        <f t="array" aca="1" ref="E456" ca="1">INDIRECT(A456&amp;B456&amp;$E$3)</f>
        <v>44777</v>
      </c>
      <c r="F456" t="str" cm="1">
        <f t="array" aca="1" ref="F456" ca="1">IF(INDIRECT(A456&amp;B456&amp;$F$3)="公",参照!$L$2,参照!$L$3)</f>
        <v>医療機関受付</v>
      </c>
      <c r="G456" s="1" t="str" cm="1">
        <f t="array" aca="1" ref="G456" ca="1">IF(E456="","",IF(ISNUMBER(INDIRECT(A456&amp;B456&amp;D456)),431001,""))</f>
        <v/>
      </c>
      <c r="H456" s="1" t="str">
        <f t="shared" ca="1" si="106"/>
        <v/>
      </c>
      <c r="I456" s="1" t="str">
        <f ca="1">IF(G456="","",予約枠報告様式!H$3)</f>
        <v/>
      </c>
      <c r="J456" s="1" t="str">
        <f t="shared" ca="1" si="107"/>
        <v/>
      </c>
      <c r="K456" s="1" t="str">
        <f t="shared" ca="1" si="108"/>
        <v/>
      </c>
      <c r="L456" s="1" t="str">
        <f t="shared" ca="1" si="109"/>
        <v/>
      </c>
      <c r="M456" s="1" t="str">
        <f t="shared" ca="1" si="110"/>
        <v/>
      </c>
      <c r="N456" s="1" t="str" cm="1">
        <f t="array" aca="1" ref="N456" ca="1">IF(G456="","",HOUR(INDIRECT(A456&amp;$N$2&amp;D456)))</f>
        <v/>
      </c>
      <c r="O456" s="1" t="str" cm="1">
        <f t="array" aca="1" ref="O456" ca="1">IF(G456="","",MINUTE(INDIRECT(A456&amp;$N$2&amp;D456)))</f>
        <v/>
      </c>
      <c r="P456" s="1" t="str">
        <f t="shared" ca="1" si="111"/>
        <v/>
      </c>
      <c r="Q456" s="1" t="str">
        <f t="shared" ca="1" si="112"/>
        <v/>
      </c>
      <c r="R456" s="1" t="str" cm="1">
        <f t="array" aca="1" ref="R456" ca="1">IF(G456="","",INDIRECT(A456&amp;B456&amp;D456))</f>
        <v/>
      </c>
      <c r="S456" s="1" t="str">
        <f t="shared" ca="1" si="113"/>
        <v/>
      </c>
      <c r="T456" s="1" t="str">
        <f t="shared" ca="1" si="114"/>
        <v/>
      </c>
      <c r="U456" s="1" t="str">
        <f t="shared" ca="1" si="115"/>
        <v/>
      </c>
      <c r="V456" s="1" t="str">
        <f t="shared" ca="1" si="116"/>
        <v/>
      </c>
      <c r="W456" s="1" t="str">
        <f t="shared" ca="1" si="117"/>
        <v/>
      </c>
      <c r="X456" s="1" t="str">
        <f t="shared" ca="1" si="118"/>
        <v/>
      </c>
    </row>
    <row r="457" spans="1:24">
      <c r="A457" t="s">
        <v>1041</v>
      </c>
      <c r="B457" t="str">
        <f>INDEX(予約枠報告様式!$73:$73,MATCH(CSVフォーマット!C457,予約枠報告様式!$74:$74,0))</f>
        <v>I</v>
      </c>
      <c r="C457">
        <f t="shared" si="119"/>
        <v>9</v>
      </c>
      <c r="D457">
        <f t="shared" si="105"/>
        <v>45</v>
      </c>
      <c r="E457" s="2" cm="1">
        <f t="array" aca="1" ref="E457" ca="1">INDIRECT(A457&amp;B457&amp;$E$3)</f>
        <v>44777</v>
      </c>
      <c r="F457" t="str" cm="1">
        <f t="array" aca="1" ref="F457" ca="1">IF(INDIRECT(A457&amp;B457&amp;$F$3)="公",参照!$L$2,参照!$L$3)</f>
        <v>医療機関受付</v>
      </c>
      <c r="G457" s="1" t="str" cm="1">
        <f t="array" aca="1" ref="G457" ca="1">IF(E457="","",IF(ISNUMBER(INDIRECT(A457&amp;B457&amp;D457)),431001,""))</f>
        <v/>
      </c>
      <c r="H457" s="1" t="str">
        <f t="shared" ca="1" si="106"/>
        <v/>
      </c>
      <c r="I457" s="1" t="str">
        <f ca="1">IF(G457="","",予約枠報告様式!H$3)</f>
        <v/>
      </c>
      <c r="J457" s="1" t="str">
        <f t="shared" ca="1" si="107"/>
        <v/>
      </c>
      <c r="K457" s="1" t="str">
        <f t="shared" ca="1" si="108"/>
        <v/>
      </c>
      <c r="L457" s="1" t="str">
        <f t="shared" ca="1" si="109"/>
        <v/>
      </c>
      <c r="M457" s="1" t="str">
        <f t="shared" ca="1" si="110"/>
        <v/>
      </c>
      <c r="N457" s="1" t="str" cm="1">
        <f t="array" aca="1" ref="N457" ca="1">IF(G457="","",HOUR(INDIRECT(A457&amp;$N$2&amp;D457)))</f>
        <v/>
      </c>
      <c r="O457" s="1" t="str" cm="1">
        <f t="array" aca="1" ref="O457" ca="1">IF(G457="","",MINUTE(INDIRECT(A457&amp;$N$2&amp;D457)))</f>
        <v/>
      </c>
      <c r="P457" s="1" t="str">
        <f t="shared" ca="1" si="111"/>
        <v/>
      </c>
      <c r="Q457" s="1" t="str">
        <f t="shared" ca="1" si="112"/>
        <v/>
      </c>
      <c r="R457" s="1" t="str" cm="1">
        <f t="array" aca="1" ref="R457" ca="1">IF(G457="","",INDIRECT(A457&amp;B457&amp;D457))</f>
        <v/>
      </c>
      <c r="S457" s="1" t="str">
        <f t="shared" ca="1" si="113"/>
        <v/>
      </c>
      <c r="T457" s="1" t="str">
        <f t="shared" ca="1" si="114"/>
        <v/>
      </c>
      <c r="U457" s="1" t="str">
        <f t="shared" ca="1" si="115"/>
        <v/>
      </c>
      <c r="V457" s="1" t="str">
        <f t="shared" ca="1" si="116"/>
        <v/>
      </c>
      <c r="W457" s="1" t="str">
        <f t="shared" ca="1" si="117"/>
        <v/>
      </c>
      <c r="X457" s="1" t="str">
        <f t="shared" ca="1" si="118"/>
        <v/>
      </c>
    </row>
    <row r="458" spans="1:24">
      <c r="A458" t="s">
        <v>1041</v>
      </c>
      <c r="B458" t="str">
        <f>INDEX(予約枠報告様式!$73:$73,MATCH(CSVフォーマット!C458,予約枠報告様式!$74:$74,0))</f>
        <v>I</v>
      </c>
      <c r="C458">
        <f t="shared" si="119"/>
        <v>9</v>
      </c>
      <c r="D458">
        <f t="shared" si="105"/>
        <v>46</v>
      </c>
      <c r="E458" s="2" cm="1">
        <f t="array" aca="1" ref="E458" ca="1">INDIRECT(A458&amp;B458&amp;$E$3)</f>
        <v>44777</v>
      </c>
      <c r="F458" t="str" cm="1">
        <f t="array" aca="1" ref="F458" ca="1">IF(INDIRECT(A458&amp;B458&amp;$F$3)="公",参照!$L$2,参照!$L$3)</f>
        <v>医療機関受付</v>
      </c>
      <c r="G458" s="1" t="str" cm="1">
        <f t="array" aca="1" ref="G458" ca="1">IF(E458="","",IF(ISNUMBER(INDIRECT(A458&amp;B458&amp;D458)),431001,""))</f>
        <v/>
      </c>
      <c r="H458" s="1" t="str">
        <f t="shared" ca="1" si="106"/>
        <v/>
      </c>
      <c r="I458" s="1" t="str">
        <f ca="1">IF(G458="","",予約枠報告様式!H$3)</f>
        <v/>
      </c>
      <c r="J458" s="1" t="str">
        <f t="shared" ca="1" si="107"/>
        <v/>
      </c>
      <c r="K458" s="1" t="str">
        <f t="shared" ca="1" si="108"/>
        <v/>
      </c>
      <c r="L458" s="1" t="str">
        <f t="shared" ca="1" si="109"/>
        <v/>
      </c>
      <c r="M458" s="1" t="str">
        <f t="shared" ca="1" si="110"/>
        <v/>
      </c>
      <c r="N458" s="1" t="str" cm="1">
        <f t="array" aca="1" ref="N458" ca="1">IF(G458="","",HOUR(INDIRECT(A458&amp;$N$2&amp;D458)))</f>
        <v/>
      </c>
      <c r="O458" s="1" t="str" cm="1">
        <f t="array" aca="1" ref="O458" ca="1">IF(G458="","",MINUTE(INDIRECT(A458&amp;$N$2&amp;D458)))</f>
        <v/>
      </c>
      <c r="P458" s="1" t="str">
        <f t="shared" ca="1" si="111"/>
        <v/>
      </c>
      <c r="Q458" s="1" t="str">
        <f t="shared" ca="1" si="112"/>
        <v/>
      </c>
      <c r="R458" s="1" t="str" cm="1">
        <f t="array" aca="1" ref="R458" ca="1">IF(G458="","",INDIRECT(A458&amp;B458&amp;D458))</f>
        <v/>
      </c>
      <c r="S458" s="1" t="str">
        <f t="shared" ca="1" si="113"/>
        <v/>
      </c>
      <c r="T458" s="1" t="str">
        <f t="shared" ca="1" si="114"/>
        <v/>
      </c>
      <c r="U458" s="1" t="str">
        <f t="shared" ca="1" si="115"/>
        <v/>
      </c>
      <c r="V458" s="1" t="str">
        <f t="shared" ca="1" si="116"/>
        <v/>
      </c>
      <c r="W458" s="1" t="str">
        <f t="shared" ca="1" si="117"/>
        <v/>
      </c>
      <c r="X458" s="1" t="str">
        <f t="shared" ca="1" si="118"/>
        <v/>
      </c>
    </row>
    <row r="459" spans="1:24">
      <c r="A459" t="s">
        <v>1041</v>
      </c>
      <c r="B459" t="str">
        <f>INDEX(予約枠報告様式!$73:$73,MATCH(CSVフォーマット!C459,予約枠報告様式!$74:$74,0))</f>
        <v>I</v>
      </c>
      <c r="C459">
        <f t="shared" si="119"/>
        <v>9</v>
      </c>
      <c r="D459">
        <f t="shared" si="105"/>
        <v>47</v>
      </c>
      <c r="E459" s="2" cm="1">
        <f t="array" aca="1" ref="E459" ca="1">INDIRECT(A459&amp;B459&amp;$E$3)</f>
        <v>44777</v>
      </c>
      <c r="F459" t="str" cm="1">
        <f t="array" aca="1" ref="F459" ca="1">IF(INDIRECT(A459&amp;B459&amp;$F$3)="公",参照!$L$2,参照!$L$3)</f>
        <v>医療機関受付</v>
      </c>
      <c r="G459" s="1" t="str" cm="1">
        <f t="array" aca="1" ref="G459" ca="1">IF(E459="","",IF(ISNUMBER(INDIRECT(A459&amp;B459&amp;D459)),431001,""))</f>
        <v/>
      </c>
      <c r="H459" s="1" t="str">
        <f t="shared" ca="1" si="106"/>
        <v/>
      </c>
      <c r="I459" s="1" t="str">
        <f ca="1">IF(G459="","",予約枠報告様式!H$3)</f>
        <v/>
      </c>
      <c r="J459" s="1" t="str">
        <f t="shared" ca="1" si="107"/>
        <v/>
      </c>
      <c r="K459" s="1" t="str">
        <f t="shared" ca="1" si="108"/>
        <v/>
      </c>
      <c r="L459" s="1" t="str">
        <f t="shared" ca="1" si="109"/>
        <v/>
      </c>
      <c r="M459" s="1" t="str">
        <f t="shared" ca="1" si="110"/>
        <v/>
      </c>
      <c r="N459" s="1" t="str" cm="1">
        <f t="array" aca="1" ref="N459" ca="1">IF(G459="","",HOUR(INDIRECT(A459&amp;$N$2&amp;D459)))</f>
        <v/>
      </c>
      <c r="O459" s="1" t="str" cm="1">
        <f t="array" aca="1" ref="O459" ca="1">IF(G459="","",MINUTE(INDIRECT(A459&amp;$N$2&amp;D459)))</f>
        <v/>
      </c>
      <c r="P459" s="1" t="str">
        <f t="shared" ca="1" si="111"/>
        <v/>
      </c>
      <c r="Q459" s="1" t="str">
        <f t="shared" ca="1" si="112"/>
        <v/>
      </c>
      <c r="R459" s="1" t="str" cm="1">
        <f t="array" aca="1" ref="R459" ca="1">IF(G459="","",INDIRECT(A459&amp;B459&amp;D459))</f>
        <v/>
      </c>
      <c r="S459" s="1" t="str">
        <f t="shared" ca="1" si="113"/>
        <v/>
      </c>
      <c r="T459" s="1" t="str">
        <f t="shared" ca="1" si="114"/>
        <v/>
      </c>
      <c r="U459" s="1" t="str">
        <f t="shared" ca="1" si="115"/>
        <v/>
      </c>
      <c r="V459" s="1" t="str">
        <f t="shared" ca="1" si="116"/>
        <v/>
      </c>
      <c r="W459" s="1" t="str">
        <f t="shared" ca="1" si="117"/>
        <v/>
      </c>
      <c r="X459" s="1" t="str">
        <f t="shared" ca="1" si="118"/>
        <v/>
      </c>
    </row>
    <row r="460" spans="1:24">
      <c r="A460" t="s">
        <v>1041</v>
      </c>
      <c r="B460" t="str">
        <f>INDEX(予約枠報告様式!$73:$73,MATCH(CSVフォーマット!C460,予約枠報告様式!$74:$74,0))</f>
        <v>I</v>
      </c>
      <c r="C460">
        <f t="shared" si="119"/>
        <v>9</v>
      </c>
      <c r="D460">
        <f t="shared" si="105"/>
        <v>48</v>
      </c>
      <c r="E460" s="2" cm="1">
        <f t="array" aca="1" ref="E460" ca="1">INDIRECT(A460&amp;B460&amp;$E$3)</f>
        <v>44777</v>
      </c>
      <c r="F460" t="str" cm="1">
        <f t="array" aca="1" ref="F460" ca="1">IF(INDIRECT(A460&amp;B460&amp;$F$3)="公",参照!$L$2,参照!$L$3)</f>
        <v>医療機関受付</v>
      </c>
      <c r="G460" s="1" t="str" cm="1">
        <f t="array" aca="1" ref="G460" ca="1">IF(E460="","",IF(ISNUMBER(INDIRECT(A460&amp;B460&amp;D460)),431001,""))</f>
        <v/>
      </c>
      <c r="H460" s="1" t="str">
        <f t="shared" ca="1" si="106"/>
        <v/>
      </c>
      <c r="I460" s="1" t="str">
        <f ca="1">IF(G460="","",予約枠報告様式!H$3)</f>
        <v/>
      </c>
      <c r="J460" s="1" t="str">
        <f t="shared" ca="1" si="107"/>
        <v/>
      </c>
      <c r="K460" s="1" t="str">
        <f t="shared" ca="1" si="108"/>
        <v/>
      </c>
      <c r="L460" s="1" t="str">
        <f t="shared" ca="1" si="109"/>
        <v/>
      </c>
      <c r="M460" s="1" t="str">
        <f t="shared" ca="1" si="110"/>
        <v/>
      </c>
      <c r="N460" s="1" t="str" cm="1">
        <f t="array" aca="1" ref="N460" ca="1">IF(G460="","",HOUR(INDIRECT(A460&amp;$N$2&amp;D460)))</f>
        <v/>
      </c>
      <c r="O460" s="1" t="str" cm="1">
        <f t="array" aca="1" ref="O460" ca="1">IF(G460="","",MINUTE(INDIRECT(A460&amp;$N$2&amp;D460)))</f>
        <v/>
      </c>
      <c r="P460" s="1" t="str">
        <f t="shared" ca="1" si="111"/>
        <v/>
      </c>
      <c r="Q460" s="1" t="str">
        <f t="shared" ca="1" si="112"/>
        <v/>
      </c>
      <c r="R460" s="1" t="str" cm="1">
        <f t="array" aca="1" ref="R460" ca="1">IF(G460="","",INDIRECT(A460&amp;B460&amp;D460))</f>
        <v/>
      </c>
      <c r="S460" s="1" t="str">
        <f t="shared" ca="1" si="113"/>
        <v/>
      </c>
      <c r="T460" s="1" t="str">
        <f t="shared" ca="1" si="114"/>
        <v/>
      </c>
      <c r="U460" s="1" t="str">
        <f t="shared" ca="1" si="115"/>
        <v/>
      </c>
      <c r="V460" s="1" t="str">
        <f t="shared" ca="1" si="116"/>
        <v/>
      </c>
      <c r="W460" s="1" t="str">
        <f t="shared" ca="1" si="117"/>
        <v/>
      </c>
      <c r="X460" s="1" t="str">
        <f t="shared" ca="1" si="118"/>
        <v/>
      </c>
    </row>
    <row r="461" spans="1:24">
      <c r="A461" t="s">
        <v>1041</v>
      </c>
      <c r="B461" t="str">
        <f>INDEX(予約枠報告様式!$73:$73,MATCH(CSVフォーマット!C461,予約枠報告様式!$74:$74,0))</f>
        <v>I</v>
      </c>
      <c r="C461">
        <f t="shared" si="119"/>
        <v>9</v>
      </c>
      <c r="D461">
        <f t="shared" si="105"/>
        <v>49</v>
      </c>
      <c r="E461" s="2" cm="1">
        <f t="array" aca="1" ref="E461" ca="1">INDIRECT(A461&amp;B461&amp;$E$3)</f>
        <v>44777</v>
      </c>
      <c r="F461" t="str" cm="1">
        <f t="array" aca="1" ref="F461" ca="1">IF(INDIRECT(A461&amp;B461&amp;$F$3)="公",参照!$L$2,参照!$L$3)</f>
        <v>医療機関受付</v>
      </c>
      <c r="G461" s="1" t="str" cm="1">
        <f t="array" aca="1" ref="G461" ca="1">IF(E461="","",IF(ISNUMBER(INDIRECT(A461&amp;B461&amp;D461)),431001,""))</f>
        <v/>
      </c>
      <c r="H461" s="1" t="str">
        <f t="shared" ca="1" si="106"/>
        <v/>
      </c>
      <c r="I461" s="1" t="str">
        <f ca="1">IF(G461="","",予約枠報告様式!H$3)</f>
        <v/>
      </c>
      <c r="J461" s="1" t="str">
        <f t="shared" ca="1" si="107"/>
        <v/>
      </c>
      <c r="K461" s="1" t="str">
        <f t="shared" ca="1" si="108"/>
        <v/>
      </c>
      <c r="L461" s="1" t="str">
        <f t="shared" ca="1" si="109"/>
        <v/>
      </c>
      <c r="M461" s="1" t="str">
        <f t="shared" ca="1" si="110"/>
        <v/>
      </c>
      <c r="N461" s="1" t="str" cm="1">
        <f t="array" aca="1" ref="N461" ca="1">IF(G461="","",HOUR(INDIRECT(A461&amp;$N$2&amp;D461)))</f>
        <v/>
      </c>
      <c r="O461" s="1" t="str" cm="1">
        <f t="array" aca="1" ref="O461" ca="1">IF(G461="","",MINUTE(INDIRECT(A461&amp;$N$2&amp;D461)))</f>
        <v/>
      </c>
      <c r="P461" s="1" t="str">
        <f t="shared" ca="1" si="111"/>
        <v/>
      </c>
      <c r="Q461" s="1" t="str">
        <f t="shared" ca="1" si="112"/>
        <v/>
      </c>
      <c r="R461" s="1" t="str" cm="1">
        <f t="array" aca="1" ref="R461" ca="1">IF(G461="","",INDIRECT(A461&amp;B461&amp;D461))</f>
        <v/>
      </c>
      <c r="S461" s="1" t="str">
        <f t="shared" ca="1" si="113"/>
        <v/>
      </c>
      <c r="T461" s="1" t="str">
        <f t="shared" ca="1" si="114"/>
        <v/>
      </c>
      <c r="U461" s="1" t="str">
        <f t="shared" ca="1" si="115"/>
        <v/>
      </c>
      <c r="V461" s="1" t="str">
        <f t="shared" ca="1" si="116"/>
        <v/>
      </c>
      <c r="W461" s="1" t="str">
        <f t="shared" ca="1" si="117"/>
        <v/>
      </c>
      <c r="X461" s="1" t="str">
        <f t="shared" ca="1" si="118"/>
        <v/>
      </c>
    </row>
    <row r="462" spans="1:24">
      <c r="A462" t="s">
        <v>1041</v>
      </c>
      <c r="B462" t="str">
        <f>INDEX(予約枠報告様式!$73:$73,MATCH(CSVフォーマット!C462,予約枠報告様式!$74:$74,0))</f>
        <v>I</v>
      </c>
      <c r="C462">
        <f t="shared" si="119"/>
        <v>9</v>
      </c>
      <c r="D462">
        <f t="shared" si="105"/>
        <v>50</v>
      </c>
      <c r="E462" s="2" cm="1">
        <f t="array" aca="1" ref="E462" ca="1">INDIRECT(A462&amp;B462&amp;$E$3)</f>
        <v>44777</v>
      </c>
      <c r="F462" t="str" cm="1">
        <f t="array" aca="1" ref="F462" ca="1">IF(INDIRECT(A462&amp;B462&amp;$F$3)="公",参照!$L$2,参照!$L$3)</f>
        <v>医療機関受付</v>
      </c>
      <c r="G462" s="1" t="str" cm="1">
        <f t="array" aca="1" ref="G462" ca="1">IF(E462="","",IF(ISNUMBER(INDIRECT(A462&amp;B462&amp;D462)),431001,""))</f>
        <v/>
      </c>
      <c r="H462" s="1" t="str">
        <f t="shared" ca="1" si="106"/>
        <v/>
      </c>
      <c r="I462" s="1" t="str">
        <f ca="1">IF(G462="","",予約枠報告様式!H$3)</f>
        <v/>
      </c>
      <c r="J462" s="1" t="str">
        <f t="shared" ca="1" si="107"/>
        <v/>
      </c>
      <c r="K462" s="1" t="str">
        <f t="shared" ca="1" si="108"/>
        <v/>
      </c>
      <c r="L462" s="1" t="str">
        <f t="shared" ca="1" si="109"/>
        <v/>
      </c>
      <c r="M462" s="1" t="str">
        <f t="shared" ca="1" si="110"/>
        <v/>
      </c>
      <c r="N462" s="1" t="str" cm="1">
        <f t="array" aca="1" ref="N462" ca="1">IF(G462="","",HOUR(INDIRECT(A462&amp;$N$2&amp;D462)))</f>
        <v/>
      </c>
      <c r="O462" s="1" t="str" cm="1">
        <f t="array" aca="1" ref="O462" ca="1">IF(G462="","",MINUTE(INDIRECT(A462&amp;$N$2&amp;D462)))</f>
        <v/>
      </c>
      <c r="P462" s="1" t="str">
        <f t="shared" ca="1" si="111"/>
        <v/>
      </c>
      <c r="Q462" s="1" t="str">
        <f t="shared" ca="1" si="112"/>
        <v/>
      </c>
      <c r="R462" s="1" t="str" cm="1">
        <f t="array" aca="1" ref="R462" ca="1">IF(G462="","",INDIRECT(A462&amp;B462&amp;D462))</f>
        <v/>
      </c>
      <c r="S462" s="1" t="str">
        <f t="shared" ca="1" si="113"/>
        <v/>
      </c>
      <c r="T462" s="1" t="str">
        <f t="shared" ca="1" si="114"/>
        <v/>
      </c>
      <c r="U462" s="1" t="str">
        <f t="shared" ca="1" si="115"/>
        <v/>
      </c>
      <c r="V462" s="1" t="str">
        <f t="shared" ca="1" si="116"/>
        <v/>
      </c>
      <c r="W462" s="1" t="str">
        <f t="shared" ca="1" si="117"/>
        <v/>
      </c>
      <c r="X462" s="1" t="str">
        <f t="shared" ca="1" si="118"/>
        <v/>
      </c>
    </row>
    <row r="463" spans="1:24">
      <c r="A463" t="s">
        <v>1041</v>
      </c>
      <c r="B463" t="str">
        <f>INDEX(予約枠報告様式!$73:$73,MATCH(CSVフォーマット!C463,予約枠報告様式!$74:$74,0))</f>
        <v>I</v>
      </c>
      <c r="C463">
        <f t="shared" si="119"/>
        <v>9</v>
      </c>
      <c r="D463">
        <f t="shared" si="105"/>
        <v>51</v>
      </c>
      <c r="E463" s="2" cm="1">
        <f t="array" aca="1" ref="E463" ca="1">INDIRECT(A463&amp;B463&amp;$E$3)</f>
        <v>44777</v>
      </c>
      <c r="F463" t="str" cm="1">
        <f t="array" aca="1" ref="F463" ca="1">IF(INDIRECT(A463&amp;B463&amp;$F$3)="公",参照!$L$2,参照!$L$3)</f>
        <v>医療機関受付</v>
      </c>
      <c r="G463" s="1" t="str" cm="1">
        <f t="array" aca="1" ref="G463" ca="1">IF(E463="","",IF(ISNUMBER(INDIRECT(A463&amp;B463&amp;D463)),431001,""))</f>
        <v/>
      </c>
      <c r="H463" s="1" t="str">
        <f t="shared" ca="1" si="106"/>
        <v/>
      </c>
      <c r="I463" s="1" t="str">
        <f ca="1">IF(G463="","",予約枠報告様式!H$3)</f>
        <v/>
      </c>
      <c r="J463" s="1" t="str">
        <f t="shared" ca="1" si="107"/>
        <v/>
      </c>
      <c r="K463" s="1" t="str">
        <f t="shared" ca="1" si="108"/>
        <v/>
      </c>
      <c r="L463" s="1" t="str">
        <f t="shared" ca="1" si="109"/>
        <v/>
      </c>
      <c r="M463" s="1" t="str">
        <f t="shared" ca="1" si="110"/>
        <v/>
      </c>
      <c r="N463" s="1" t="str" cm="1">
        <f t="array" aca="1" ref="N463" ca="1">IF(G463="","",HOUR(INDIRECT(A463&amp;$N$2&amp;D463)))</f>
        <v/>
      </c>
      <c r="O463" s="1" t="str" cm="1">
        <f t="array" aca="1" ref="O463" ca="1">IF(G463="","",MINUTE(INDIRECT(A463&amp;$N$2&amp;D463)))</f>
        <v/>
      </c>
      <c r="P463" s="1" t="str">
        <f t="shared" ca="1" si="111"/>
        <v/>
      </c>
      <c r="Q463" s="1" t="str">
        <f t="shared" ca="1" si="112"/>
        <v/>
      </c>
      <c r="R463" s="1" t="str" cm="1">
        <f t="array" aca="1" ref="R463" ca="1">IF(G463="","",INDIRECT(A463&amp;B463&amp;D463))</f>
        <v/>
      </c>
      <c r="S463" s="1" t="str">
        <f t="shared" ca="1" si="113"/>
        <v/>
      </c>
      <c r="T463" s="1" t="str">
        <f t="shared" ca="1" si="114"/>
        <v/>
      </c>
      <c r="U463" s="1" t="str">
        <f t="shared" ca="1" si="115"/>
        <v/>
      </c>
      <c r="V463" s="1" t="str">
        <f t="shared" ca="1" si="116"/>
        <v/>
      </c>
      <c r="W463" s="1" t="str">
        <f t="shared" ca="1" si="117"/>
        <v/>
      </c>
      <c r="X463" s="1" t="str">
        <f t="shared" ca="1" si="118"/>
        <v/>
      </c>
    </row>
    <row r="464" spans="1:24">
      <c r="A464" t="s">
        <v>1041</v>
      </c>
      <c r="B464" t="str">
        <f>INDEX(予約枠報告様式!$73:$73,MATCH(CSVフォーマット!C464,予約枠報告様式!$74:$74,0))</f>
        <v>I</v>
      </c>
      <c r="C464">
        <f t="shared" si="119"/>
        <v>9</v>
      </c>
      <c r="D464">
        <f t="shared" si="105"/>
        <v>52</v>
      </c>
      <c r="E464" s="2" cm="1">
        <f t="array" aca="1" ref="E464" ca="1">INDIRECT(A464&amp;B464&amp;$E$3)</f>
        <v>44777</v>
      </c>
      <c r="F464" t="str" cm="1">
        <f t="array" aca="1" ref="F464" ca="1">IF(INDIRECT(A464&amp;B464&amp;$F$3)="公",参照!$L$2,参照!$L$3)</f>
        <v>医療機関受付</v>
      </c>
      <c r="G464" s="1" t="str" cm="1">
        <f t="array" aca="1" ref="G464" ca="1">IF(E464="","",IF(ISNUMBER(INDIRECT(A464&amp;B464&amp;D464)),431001,""))</f>
        <v/>
      </c>
      <c r="H464" s="1" t="str">
        <f t="shared" ca="1" si="106"/>
        <v/>
      </c>
      <c r="I464" s="1" t="str">
        <f ca="1">IF(G464="","",予約枠報告様式!H$3)</f>
        <v/>
      </c>
      <c r="J464" s="1" t="str">
        <f t="shared" ca="1" si="107"/>
        <v/>
      </c>
      <c r="K464" s="1" t="str">
        <f t="shared" ca="1" si="108"/>
        <v/>
      </c>
      <c r="L464" s="1" t="str">
        <f t="shared" ca="1" si="109"/>
        <v/>
      </c>
      <c r="M464" s="1" t="str">
        <f t="shared" ca="1" si="110"/>
        <v/>
      </c>
      <c r="N464" s="1" t="str" cm="1">
        <f t="array" aca="1" ref="N464" ca="1">IF(G464="","",HOUR(INDIRECT(A464&amp;$N$2&amp;D464)))</f>
        <v/>
      </c>
      <c r="O464" s="1" t="str" cm="1">
        <f t="array" aca="1" ref="O464" ca="1">IF(G464="","",MINUTE(INDIRECT(A464&amp;$N$2&amp;D464)))</f>
        <v/>
      </c>
      <c r="P464" s="1" t="str">
        <f t="shared" ca="1" si="111"/>
        <v/>
      </c>
      <c r="Q464" s="1" t="str">
        <f t="shared" ca="1" si="112"/>
        <v/>
      </c>
      <c r="R464" s="1" t="str" cm="1">
        <f t="array" aca="1" ref="R464" ca="1">IF(G464="","",INDIRECT(A464&amp;B464&amp;D464))</f>
        <v/>
      </c>
      <c r="S464" s="1" t="str">
        <f t="shared" ca="1" si="113"/>
        <v/>
      </c>
      <c r="T464" s="1" t="str">
        <f t="shared" ca="1" si="114"/>
        <v/>
      </c>
      <c r="U464" s="1" t="str">
        <f t="shared" ca="1" si="115"/>
        <v/>
      </c>
      <c r="V464" s="1" t="str">
        <f t="shared" ca="1" si="116"/>
        <v/>
      </c>
      <c r="W464" s="1" t="str">
        <f t="shared" ca="1" si="117"/>
        <v/>
      </c>
      <c r="X464" s="1" t="str">
        <f t="shared" ca="1" si="118"/>
        <v/>
      </c>
    </row>
    <row r="465" spans="1:24">
      <c r="A465" t="s">
        <v>1041</v>
      </c>
      <c r="B465" t="str">
        <f>INDEX(予約枠報告様式!$73:$73,MATCH(CSVフォーマット!C465,予約枠報告様式!$74:$74,0))</f>
        <v>I</v>
      </c>
      <c r="C465">
        <f t="shared" si="119"/>
        <v>9</v>
      </c>
      <c r="D465">
        <f t="shared" si="105"/>
        <v>53</v>
      </c>
      <c r="E465" s="2" cm="1">
        <f t="array" aca="1" ref="E465" ca="1">INDIRECT(A465&amp;B465&amp;$E$3)</f>
        <v>44777</v>
      </c>
      <c r="F465" t="str" cm="1">
        <f t="array" aca="1" ref="F465" ca="1">IF(INDIRECT(A465&amp;B465&amp;$F$3)="公",参照!$L$2,参照!$L$3)</f>
        <v>医療機関受付</v>
      </c>
      <c r="G465" s="1" t="str" cm="1">
        <f t="array" aca="1" ref="G465" ca="1">IF(E465="","",IF(ISNUMBER(INDIRECT(A465&amp;B465&amp;D465)),431001,""))</f>
        <v/>
      </c>
      <c r="H465" s="1" t="str">
        <f t="shared" ca="1" si="106"/>
        <v/>
      </c>
      <c r="I465" s="1" t="str">
        <f ca="1">IF(G465="","",予約枠報告様式!H$3)</f>
        <v/>
      </c>
      <c r="J465" s="1" t="str">
        <f t="shared" ca="1" si="107"/>
        <v/>
      </c>
      <c r="K465" s="1" t="str">
        <f t="shared" ca="1" si="108"/>
        <v/>
      </c>
      <c r="L465" s="1" t="str">
        <f t="shared" ca="1" si="109"/>
        <v/>
      </c>
      <c r="M465" s="1" t="str">
        <f t="shared" ca="1" si="110"/>
        <v/>
      </c>
      <c r="N465" s="1" t="str" cm="1">
        <f t="array" aca="1" ref="N465" ca="1">IF(G465="","",HOUR(INDIRECT(A465&amp;$N$2&amp;D465)))</f>
        <v/>
      </c>
      <c r="O465" s="1" t="str" cm="1">
        <f t="array" aca="1" ref="O465" ca="1">IF(G465="","",MINUTE(INDIRECT(A465&amp;$N$2&amp;D465)))</f>
        <v/>
      </c>
      <c r="P465" s="1" t="str">
        <f t="shared" ca="1" si="111"/>
        <v/>
      </c>
      <c r="Q465" s="1" t="str">
        <f t="shared" ca="1" si="112"/>
        <v/>
      </c>
      <c r="R465" s="1" t="str" cm="1">
        <f t="array" aca="1" ref="R465" ca="1">IF(G465="","",INDIRECT(A465&amp;B465&amp;D465))</f>
        <v/>
      </c>
      <c r="S465" s="1" t="str">
        <f t="shared" ca="1" si="113"/>
        <v/>
      </c>
      <c r="T465" s="1" t="str">
        <f t="shared" ca="1" si="114"/>
        <v/>
      </c>
      <c r="U465" s="1" t="str">
        <f t="shared" ca="1" si="115"/>
        <v/>
      </c>
      <c r="V465" s="1" t="str">
        <f t="shared" ca="1" si="116"/>
        <v/>
      </c>
      <c r="W465" s="1" t="str">
        <f t="shared" ca="1" si="117"/>
        <v/>
      </c>
      <c r="X465" s="1" t="str">
        <f t="shared" ca="1" si="118"/>
        <v/>
      </c>
    </row>
    <row r="466" spans="1:24">
      <c r="A466" t="s">
        <v>1041</v>
      </c>
      <c r="B466" t="str">
        <f>INDEX(予約枠報告様式!$73:$73,MATCH(CSVフォーマット!C466,予約枠報告様式!$74:$74,0))</f>
        <v>I</v>
      </c>
      <c r="C466">
        <f t="shared" si="119"/>
        <v>9</v>
      </c>
      <c r="D466">
        <f t="shared" si="105"/>
        <v>54</v>
      </c>
      <c r="E466" s="2" cm="1">
        <f t="array" aca="1" ref="E466" ca="1">INDIRECT(A466&amp;B466&amp;$E$3)</f>
        <v>44777</v>
      </c>
      <c r="F466" t="str" cm="1">
        <f t="array" aca="1" ref="F466" ca="1">IF(INDIRECT(A466&amp;B466&amp;$F$3)="公",参照!$L$2,参照!$L$3)</f>
        <v>医療機関受付</v>
      </c>
      <c r="G466" s="1" t="str" cm="1">
        <f t="array" aca="1" ref="G466" ca="1">IF(E466="","",IF(ISNUMBER(INDIRECT(A466&amp;B466&amp;D466)),431001,""))</f>
        <v/>
      </c>
      <c r="H466" s="1" t="str">
        <f t="shared" ca="1" si="106"/>
        <v/>
      </c>
      <c r="I466" s="1" t="str">
        <f ca="1">IF(G466="","",予約枠報告様式!H$3)</f>
        <v/>
      </c>
      <c r="J466" s="1" t="str">
        <f t="shared" ca="1" si="107"/>
        <v/>
      </c>
      <c r="K466" s="1" t="str">
        <f t="shared" ca="1" si="108"/>
        <v/>
      </c>
      <c r="L466" s="1" t="str">
        <f t="shared" ca="1" si="109"/>
        <v/>
      </c>
      <c r="M466" s="1" t="str">
        <f t="shared" ca="1" si="110"/>
        <v/>
      </c>
      <c r="N466" s="1" t="str" cm="1">
        <f t="array" aca="1" ref="N466" ca="1">IF(G466="","",HOUR(INDIRECT(A466&amp;$N$2&amp;D466)))</f>
        <v/>
      </c>
      <c r="O466" s="1" t="str" cm="1">
        <f t="array" aca="1" ref="O466" ca="1">IF(G466="","",MINUTE(INDIRECT(A466&amp;$N$2&amp;D466)))</f>
        <v/>
      </c>
      <c r="P466" s="1" t="str">
        <f t="shared" ca="1" si="111"/>
        <v/>
      </c>
      <c r="Q466" s="1" t="str">
        <f t="shared" ca="1" si="112"/>
        <v/>
      </c>
      <c r="R466" s="1" t="str" cm="1">
        <f t="array" aca="1" ref="R466" ca="1">IF(G466="","",INDIRECT(A466&amp;B466&amp;D466))</f>
        <v/>
      </c>
      <c r="S466" s="1" t="str">
        <f t="shared" ca="1" si="113"/>
        <v/>
      </c>
      <c r="T466" s="1" t="str">
        <f t="shared" ca="1" si="114"/>
        <v/>
      </c>
      <c r="U466" s="1" t="str">
        <f t="shared" ca="1" si="115"/>
        <v/>
      </c>
      <c r="V466" s="1" t="str">
        <f t="shared" ca="1" si="116"/>
        <v/>
      </c>
      <c r="W466" s="1" t="str">
        <f t="shared" ca="1" si="117"/>
        <v/>
      </c>
      <c r="X466" s="1" t="str">
        <f t="shared" ca="1" si="118"/>
        <v/>
      </c>
    </row>
    <row r="467" spans="1:24">
      <c r="A467" t="s">
        <v>1041</v>
      </c>
      <c r="B467" t="str">
        <f>INDEX(予約枠報告様式!$73:$73,MATCH(CSVフォーマット!C467,予約枠報告様式!$74:$74,0))</f>
        <v>I</v>
      </c>
      <c r="C467">
        <f t="shared" si="119"/>
        <v>9</v>
      </c>
      <c r="D467">
        <f t="shared" si="105"/>
        <v>55</v>
      </c>
      <c r="E467" s="2" cm="1">
        <f t="array" aca="1" ref="E467" ca="1">INDIRECT(A467&amp;B467&amp;$E$3)</f>
        <v>44777</v>
      </c>
      <c r="F467" t="str" cm="1">
        <f t="array" aca="1" ref="F467" ca="1">IF(INDIRECT(A467&amp;B467&amp;$F$3)="公",参照!$L$2,参照!$L$3)</f>
        <v>医療機関受付</v>
      </c>
      <c r="G467" s="1" t="str" cm="1">
        <f t="array" aca="1" ref="G467" ca="1">IF(E467="","",IF(ISNUMBER(INDIRECT(A467&amp;B467&amp;D467)),431001,""))</f>
        <v/>
      </c>
      <c r="H467" s="1" t="str">
        <f t="shared" ca="1" si="106"/>
        <v/>
      </c>
      <c r="I467" s="1" t="str">
        <f ca="1">IF(G467="","",予約枠報告様式!H$3)</f>
        <v/>
      </c>
      <c r="J467" s="1" t="str">
        <f t="shared" ca="1" si="107"/>
        <v/>
      </c>
      <c r="K467" s="1" t="str">
        <f t="shared" ca="1" si="108"/>
        <v/>
      </c>
      <c r="L467" s="1" t="str">
        <f t="shared" ca="1" si="109"/>
        <v/>
      </c>
      <c r="M467" s="1" t="str">
        <f t="shared" ca="1" si="110"/>
        <v/>
      </c>
      <c r="N467" s="1" t="str" cm="1">
        <f t="array" aca="1" ref="N467" ca="1">IF(G467="","",HOUR(INDIRECT(A467&amp;$N$2&amp;D467)))</f>
        <v/>
      </c>
      <c r="O467" s="1" t="str" cm="1">
        <f t="array" aca="1" ref="O467" ca="1">IF(G467="","",MINUTE(INDIRECT(A467&amp;$N$2&amp;D467)))</f>
        <v/>
      </c>
      <c r="P467" s="1" t="str">
        <f t="shared" ca="1" si="111"/>
        <v/>
      </c>
      <c r="Q467" s="1" t="str">
        <f t="shared" ca="1" si="112"/>
        <v/>
      </c>
      <c r="R467" s="1" t="str" cm="1">
        <f t="array" aca="1" ref="R467" ca="1">IF(G467="","",INDIRECT(A467&amp;B467&amp;D467))</f>
        <v/>
      </c>
      <c r="S467" s="1" t="str">
        <f t="shared" ca="1" si="113"/>
        <v/>
      </c>
      <c r="T467" s="1" t="str">
        <f t="shared" ca="1" si="114"/>
        <v/>
      </c>
      <c r="U467" s="1" t="str">
        <f t="shared" ca="1" si="115"/>
        <v/>
      </c>
      <c r="V467" s="1" t="str">
        <f t="shared" ca="1" si="116"/>
        <v/>
      </c>
      <c r="W467" s="1" t="str">
        <f t="shared" ca="1" si="117"/>
        <v/>
      </c>
      <c r="X467" s="1" t="str">
        <f t="shared" ca="1" si="118"/>
        <v/>
      </c>
    </row>
    <row r="468" spans="1:24">
      <c r="A468" t="s">
        <v>1041</v>
      </c>
      <c r="B468" t="str">
        <f>INDEX(予約枠報告様式!$73:$73,MATCH(CSVフォーマット!C468,予約枠報告様式!$74:$74,0))</f>
        <v>I</v>
      </c>
      <c r="C468">
        <f t="shared" si="119"/>
        <v>9</v>
      </c>
      <c r="D468">
        <f t="shared" si="105"/>
        <v>56</v>
      </c>
      <c r="E468" s="2" cm="1">
        <f t="array" aca="1" ref="E468" ca="1">INDIRECT(A468&amp;B468&amp;$E$3)</f>
        <v>44777</v>
      </c>
      <c r="F468" t="str" cm="1">
        <f t="array" aca="1" ref="F468" ca="1">IF(INDIRECT(A468&amp;B468&amp;$F$3)="公",参照!$L$2,参照!$L$3)</f>
        <v>医療機関受付</v>
      </c>
      <c r="G468" s="1" t="str" cm="1">
        <f t="array" aca="1" ref="G468" ca="1">IF(E468="","",IF(ISNUMBER(INDIRECT(A468&amp;B468&amp;D468)),431001,""))</f>
        <v/>
      </c>
      <c r="H468" s="1" t="str">
        <f t="shared" ca="1" si="106"/>
        <v/>
      </c>
      <c r="I468" s="1" t="str">
        <f ca="1">IF(G468="","",予約枠報告様式!H$3)</f>
        <v/>
      </c>
      <c r="J468" s="1" t="str">
        <f t="shared" ca="1" si="107"/>
        <v/>
      </c>
      <c r="K468" s="1" t="str">
        <f t="shared" ca="1" si="108"/>
        <v/>
      </c>
      <c r="L468" s="1" t="str">
        <f t="shared" ca="1" si="109"/>
        <v/>
      </c>
      <c r="M468" s="1" t="str">
        <f t="shared" ca="1" si="110"/>
        <v/>
      </c>
      <c r="N468" s="1" t="str" cm="1">
        <f t="array" aca="1" ref="N468" ca="1">IF(G468="","",HOUR(INDIRECT(A468&amp;$N$2&amp;D468)))</f>
        <v/>
      </c>
      <c r="O468" s="1" t="str" cm="1">
        <f t="array" aca="1" ref="O468" ca="1">IF(G468="","",MINUTE(INDIRECT(A468&amp;$N$2&amp;D468)))</f>
        <v/>
      </c>
      <c r="P468" s="1" t="str">
        <f t="shared" ca="1" si="111"/>
        <v/>
      </c>
      <c r="Q468" s="1" t="str">
        <f t="shared" ca="1" si="112"/>
        <v/>
      </c>
      <c r="R468" s="1" t="str" cm="1">
        <f t="array" aca="1" ref="R468" ca="1">IF(G468="","",INDIRECT(A468&amp;B468&amp;D468))</f>
        <v/>
      </c>
      <c r="S468" s="1" t="str">
        <f t="shared" ca="1" si="113"/>
        <v/>
      </c>
      <c r="T468" s="1" t="str">
        <f t="shared" ca="1" si="114"/>
        <v/>
      </c>
      <c r="U468" s="1" t="str">
        <f t="shared" ca="1" si="115"/>
        <v/>
      </c>
      <c r="V468" s="1" t="str">
        <f t="shared" ca="1" si="116"/>
        <v/>
      </c>
      <c r="W468" s="1" t="str">
        <f t="shared" ca="1" si="117"/>
        <v/>
      </c>
      <c r="X468" s="1" t="str">
        <f t="shared" ca="1" si="118"/>
        <v/>
      </c>
    </row>
    <row r="469" spans="1:24">
      <c r="A469" t="s">
        <v>1041</v>
      </c>
      <c r="B469" t="str">
        <f>INDEX(予約枠報告様式!$73:$73,MATCH(CSVフォーマット!C469,予約枠報告様式!$74:$74,0))</f>
        <v>I</v>
      </c>
      <c r="C469">
        <f t="shared" si="119"/>
        <v>9</v>
      </c>
      <c r="D469">
        <f t="shared" si="105"/>
        <v>57</v>
      </c>
      <c r="E469" s="2" cm="1">
        <f t="array" aca="1" ref="E469" ca="1">INDIRECT(A469&amp;B469&amp;$E$3)</f>
        <v>44777</v>
      </c>
      <c r="F469" t="str" cm="1">
        <f t="array" aca="1" ref="F469" ca="1">IF(INDIRECT(A469&amp;B469&amp;$F$3)="公",参照!$L$2,参照!$L$3)</f>
        <v>医療機関受付</v>
      </c>
      <c r="G469" s="1" t="str" cm="1">
        <f t="array" aca="1" ref="G469" ca="1">IF(E469="","",IF(ISNUMBER(INDIRECT(A469&amp;B469&amp;D469)),431001,""))</f>
        <v/>
      </c>
      <c r="H469" s="1" t="str">
        <f t="shared" ca="1" si="106"/>
        <v/>
      </c>
      <c r="I469" s="1" t="str">
        <f ca="1">IF(G469="","",予約枠報告様式!H$3)</f>
        <v/>
      </c>
      <c r="J469" s="1" t="str">
        <f t="shared" ca="1" si="107"/>
        <v/>
      </c>
      <c r="K469" s="1" t="str">
        <f t="shared" ca="1" si="108"/>
        <v/>
      </c>
      <c r="L469" s="1" t="str">
        <f t="shared" ca="1" si="109"/>
        <v/>
      </c>
      <c r="M469" s="1" t="str">
        <f t="shared" ca="1" si="110"/>
        <v/>
      </c>
      <c r="N469" s="1" t="str" cm="1">
        <f t="array" aca="1" ref="N469" ca="1">IF(G469="","",HOUR(INDIRECT(A469&amp;$N$2&amp;D469)))</f>
        <v/>
      </c>
      <c r="O469" s="1" t="str" cm="1">
        <f t="array" aca="1" ref="O469" ca="1">IF(G469="","",MINUTE(INDIRECT(A469&amp;$N$2&amp;D469)))</f>
        <v/>
      </c>
      <c r="P469" s="1" t="str">
        <f t="shared" ca="1" si="111"/>
        <v/>
      </c>
      <c r="Q469" s="1" t="str">
        <f t="shared" ca="1" si="112"/>
        <v/>
      </c>
      <c r="R469" s="1" t="str" cm="1">
        <f t="array" aca="1" ref="R469" ca="1">IF(G469="","",INDIRECT(A469&amp;B469&amp;D469))</f>
        <v/>
      </c>
      <c r="S469" s="1" t="str">
        <f t="shared" ca="1" si="113"/>
        <v/>
      </c>
      <c r="T469" s="1" t="str">
        <f t="shared" ca="1" si="114"/>
        <v/>
      </c>
      <c r="U469" s="1" t="str">
        <f t="shared" ca="1" si="115"/>
        <v/>
      </c>
      <c r="V469" s="1" t="str">
        <f t="shared" ca="1" si="116"/>
        <v/>
      </c>
      <c r="W469" s="1" t="str">
        <f t="shared" ca="1" si="117"/>
        <v/>
      </c>
      <c r="X469" s="1" t="str">
        <f t="shared" ca="1" si="118"/>
        <v/>
      </c>
    </row>
    <row r="470" spans="1:24">
      <c r="A470" t="s">
        <v>1041</v>
      </c>
      <c r="B470" t="str">
        <f>INDEX(予約枠報告様式!$73:$73,MATCH(CSVフォーマット!C470,予約枠報告様式!$74:$74,0))</f>
        <v>I</v>
      </c>
      <c r="C470">
        <f t="shared" si="119"/>
        <v>9</v>
      </c>
      <c r="D470">
        <f t="shared" si="105"/>
        <v>58</v>
      </c>
      <c r="E470" s="2" cm="1">
        <f t="array" aca="1" ref="E470" ca="1">INDIRECT(A470&amp;B470&amp;$E$3)</f>
        <v>44777</v>
      </c>
      <c r="F470" t="str" cm="1">
        <f t="array" aca="1" ref="F470" ca="1">IF(INDIRECT(A470&amp;B470&amp;$F$3)="公",参照!$L$2,参照!$L$3)</f>
        <v>医療機関受付</v>
      </c>
      <c r="G470" s="1" t="str" cm="1">
        <f t="array" aca="1" ref="G470" ca="1">IF(E470="","",IF(ISNUMBER(INDIRECT(A470&amp;B470&amp;D470)),431001,""))</f>
        <v/>
      </c>
      <c r="H470" s="1" t="str">
        <f t="shared" ca="1" si="106"/>
        <v/>
      </c>
      <c r="I470" s="1" t="str">
        <f ca="1">IF(G470="","",予約枠報告様式!H$3)</f>
        <v/>
      </c>
      <c r="J470" s="1" t="str">
        <f t="shared" ca="1" si="107"/>
        <v/>
      </c>
      <c r="K470" s="1" t="str">
        <f t="shared" ca="1" si="108"/>
        <v/>
      </c>
      <c r="L470" s="1" t="str">
        <f t="shared" ca="1" si="109"/>
        <v/>
      </c>
      <c r="M470" s="1" t="str">
        <f t="shared" ca="1" si="110"/>
        <v/>
      </c>
      <c r="N470" s="1" t="str" cm="1">
        <f t="array" aca="1" ref="N470" ca="1">IF(G470="","",HOUR(INDIRECT(A470&amp;$N$2&amp;D470)))</f>
        <v/>
      </c>
      <c r="O470" s="1" t="str" cm="1">
        <f t="array" aca="1" ref="O470" ca="1">IF(G470="","",MINUTE(INDIRECT(A470&amp;$N$2&amp;D470)))</f>
        <v/>
      </c>
      <c r="P470" s="1" t="str">
        <f t="shared" ca="1" si="111"/>
        <v/>
      </c>
      <c r="Q470" s="1" t="str">
        <f t="shared" ca="1" si="112"/>
        <v/>
      </c>
      <c r="R470" s="1" t="str" cm="1">
        <f t="array" aca="1" ref="R470" ca="1">IF(G470="","",INDIRECT(A470&amp;B470&amp;D470))</f>
        <v/>
      </c>
      <c r="S470" s="1" t="str">
        <f t="shared" ca="1" si="113"/>
        <v/>
      </c>
      <c r="T470" s="1" t="str">
        <f t="shared" ca="1" si="114"/>
        <v/>
      </c>
      <c r="U470" s="1" t="str">
        <f t="shared" ca="1" si="115"/>
        <v/>
      </c>
      <c r="V470" s="1" t="str">
        <f t="shared" ca="1" si="116"/>
        <v/>
      </c>
      <c r="W470" s="1" t="str">
        <f t="shared" ca="1" si="117"/>
        <v/>
      </c>
      <c r="X470" s="1" t="str">
        <f t="shared" ca="1" si="118"/>
        <v/>
      </c>
    </row>
    <row r="471" spans="1:24">
      <c r="A471" t="s">
        <v>1041</v>
      </c>
      <c r="B471" t="str">
        <f>INDEX(予約枠報告様式!$73:$73,MATCH(CSVフォーマット!C471,予約枠報告様式!$74:$74,0))</f>
        <v>I</v>
      </c>
      <c r="C471">
        <f t="shared" si="119"/>
        <v>9</v>
      </c>
      <c r="D471">
        <f t="shared" si="105"/>
        <v>59</v>
      </c>
      <c r="E471" s="2" cm="1">
        <f t="array" aca="1" ref="E471" ca="1">INDIRECT(A471&amp;B471&amp;$E$3)</f>
        <v>44777</v>
      </c>
      <c r="F471" t="str" cm="1">
        <f t="array" aca="1" ref="F471" ca="1">IF(INDIRECT(A471&amp;B471&amp;$F$3)="公",参照!$L$2,参照!$L$3)</f>
        <v>医療機関受付</v>
      </c>
      <c r="G471" s="1" t="str" cm="1">
        <f t="array" aca="1" ref="G471" ca="1">IF(E471="","",IF(ISNUMBER(INDIRECT(A471&amp;B471&amp;D471)),431001,""))</f>
        <v/>
      </c>
      <c r="H471" s="1" t="str">
        <f t="shared" ca="1" si="106"/>
        <v/>
      </c>
      <c r="I471" s="1" t="str">
        <f ca="1">IF(G471="","",予約枠報告様式!H$3)</f>
        <v/>
      </c>
      <c r="J471" s="1" t="str">
        <f t="shared" ca="1" si="107"/>
        <v/>
      </c>
      <c r="K471" s="1" t="str">
        <f t="shared" ca="1" si="108"/>
        <v/>
      </c>
      <c r="L471" s="1" t="str">
        <f t="shared" ca="1" si="109"/>
        <v/>
      </c>
      <c r="M471" s="1" t="str">
        <f t="shared" ca="1" si="110"/>
        <v/>
      </c>
      <c r="N471" s="1" t="str" cm="1">
        <f t="array" aca="1" ref="N471" ca="1">IF(G471="","",HOUR(INDIRECT(A471&amp;$N$2&amp;D471)))</f>
        <v/>
      </c>
      <c r="O471" s="1" t="str" cm="1">
        <f t="array" aca="1" ref="O471" ca="1">IF(G471="","",MINUTE(INDIRECT(A471&amp;$N$2&amp;D471)))</f>
        <v/>
      </c>
      <c r="P471" s="1" t="str">
        <f t="shared" ca="1" si="111"/>
        <v/>
      </c>
      <c r="Q471" s="1" t="str">
        <f t="shared" ca="1" si="112"/>
        <v/>
      </c>
      <c r="R471" s="1" t="str" cm="1">
        <f t="array" aca="1" ref="R471" ca="1">IF(G471="","",INDIRECT(A471&amp;B471&amp;D471))</f>
        <v/>
      </c>
      <c r="S471" s="1" t="str">
        <f t="shared" ca="1" si="113"/>
        <v/>
      </c>
      <c r="T471" s="1" t="str">
        <f t="shared" ca="1" si="114"/>
        <v/>
      </c>
      <c r="U471" s="1" t="str">
        <f t="shared" ca="1" si="115"/>
        <v/>
      </c>
      <c r="V471" s="1" t="str">
        <f t="shared" ca="1" si="116"/>
        <v/>
      </c>
      <c r="W471" s="1" t="str">
        <f t="shared" ca="1" si="117"/>
        <v/>
      </c>
      <c r="X471" s="1" t="str">
        <f t="shared" ca="1" si="118"/>
        <v/>
      </c>
    </row>
    <row r="472" spans="1:24">
      <c r="A472" t="s">
        <v>1041</v>
      </c>
      <c r="B472" t="str">
        <f>INDEX(予約枠報告様式!$73:$73,MATCH(CSVフォーマット!C472,予約枠報告様式!$74:$74,0))</f>
        <v>I</v>
      </c>
      <c r="C472">
        <f t="shared" si="119"/>
        <v>9</v>
      </c>
      <c r="D472">
        <f t="shared" si="105"/>
        <v>60</v>
      </c>
      <c r="E472" s="2" cm="1">
        <f t="array" aca="1" ref="E472" ca="1">INDIRECT(A472&amp;B472&amp;$E$3)</f>
        <v>44777</v>
      </c>
      <c r="F472" t="str" cm="1">
        <f t="array" aca="1" ref="F472" ca="1">IF(INDIRECT(A472&amp;B472&amp;$F$3)="公",参照!$L$2,参照!$L$3)</f>
        <v>医療機関受付</v>
      </c>
      <c r="G472" s="1" t="str" cm="1">
        <f t="array" aca="1" ref="G472" ca="1">IF(E472="","",IF(ISNUMBER(INDIRECT(A472&amp;B472&amp;D472)),431001,""))</f>
        <v/>
      </c>
      <c r="H472" s="1" t="str">
        <f t="shared" ca="1" si="106"/>
        <v/>
      </c>
      <c r="I472" s="1" t="str">
        <f ca="1">IF(G472="","",予約枠報告様式!H$3)</f>
        <v/>
      </c>
      <c r="J472" s="1" t="str">
        <f t="shared" ca="1" si="107"/>
        <v/>
      </c>
      <c r="K472" s="1" t="str">
        <f t="shared" ca="1" si="108"/>
        <v/>
      </c>
      <c r="L472" s="1" t="str">
        <f t="shared" ca="1" si="109"/>
        <v/>
      </c>
      <c r="M472" s="1" t="str">
        <f t="shared" ca="1" si="110"/>
        <v/>
      </c>
      <c r="N472" s="1" t="str" cm="1">
        <f t="array" aca="1" ref="N472" ca="1">IF(G472="","",HOUR(INDIRECT(A472&amp;$N$2&amp;D472)))</f>
        <v/>
      </c>
      <c r="O472" s="1" t="str" cm="1">
        <f t="array" aca="1" ref="O472" ca="1">IF(G472="","",MINUTE(INDIRECT(A472&amp;$N$2&amp;D472)))</f>
        <v/>
      </c>
      <c r="P472" s="1" t="str">
        <f t="shared" ca="1" si="111"/>
        <v/>
      </c>
      <c r="Q472" s="1" t="str">
        <f t="shared" ca="1" si="112"/>
        <v/>
      </c>
      <c r="R472" s="1" t="str" cm="1">
        <f t="array" aca="1" ref="R472" ca="1">IF(G472="","",INDIRECT(A472&amp;B472&amp;D472))</f>
        <v/>
      </c>
      <c r="S472" s="1" t="str">
        <f t="shared" ca="1" si="113"/>
        <v/>
      </c>
      <c r="T472" s="1" t="str">
        <f t="shared" ca="1" si="114"/>
        <v/>
      </c>
      <c r="U472" s="1" t="str">
        <f t="shared" ca="1" si="115"/>
        <v/>
      </c>
      <c r="V472" s="1" t="str">
        <f t="shared" ca="1" si="116"/>
        <v/>
      </c>
      <c r="W472" s="1" t="str">
        <f t="shared" ca="1" si="117"/>
        <v/>
      </c>
      <c r="X472" s="1" t="str">
        <f t="shared" ca="1" si="118"/>
        <v/>
      </c>
    </row>
    <row r="473" spans="1:24">
      <c r="A473" t="s">
        <v>1041</v>
      </c>
      <c r="B473" t="str">
        <f>INDEX(予約枠報告様式!$73:$73,MATCH(CSVフォーマット!C473,予約枠報告様式!$74:$74,0))</f>
        <v>I</v>
      </c>
      <c r="C473">
        <f t="shared" si="119"/>
        <v>9</v>
      </c>
      <c r="D473">
        <f t="shared" si="105"/>
        <v>61</v>
      </c>
      <c r="E473" s="2" cm="1">
        <f t="array" aca="1" ref="E473" ca="1">INDIRECT(A473&amp;B473&amp;$E$3)</f>
        <v>44777</v>
      </c>
      <c r="F473" t="str" cm="1">
        <f t="array" aca="1" ref="F473" ca="1">IF(INDIRECT(A473&amp;B473&amp;$F$3)="公",参照!$L$2,参照!$L$3)</f>
        <v>医療機関受付</v>
      </c>
      <c r="G473" s="1" t="str" cm="1">
        <f t="array" aca="1" ref="G473" ca="1">IF(E473="","",IF(ISNUMBER(INDIRECT(A473&amp;B473&amp;D473)),431001,""))</f>
        <v/>
      </c>
      <c r="H473" s="1" t="str">
        <f t="shared" ca="1" si="106"/>
        <v/>
      </c>
      <c r="I473" s="1" t="str">
        <f ca="1">IF(G473="","",予約枠報告様式!H$3)</f>
        <v/>
      </c>
      <c r="J473" s="1" t="str">
        <f t="shared" ca="1" si="107"/>
        <v/>
      </c>
      <c r="K473" s="1" t="str">
        <f t="shared" ca="1" si="108"/>
        <v/>
      </c>
      <c r="L473" s="1" t="str">
        <f t="shared" ca="1" si="109"/>
        <v/>
      </c>
      <c r="M473" s="1" t="str">
        <f t="shared" ca="1" si="110"/>
        <v/>
      </c>
      <c r="N473" s="1" t="str" cm="1">
        <f t="array" aca="1" ref="N473" ca="1">IF(G473="","",HOUR(INDIRECT(A473&amp;$N$2&amp;D473)))</f>
        <v/>
      </c>
      <c r="O473" s="1" t="str" cm="1">
        <f t="array" aca="1" ref="O473" ca="1">IF(G473="","",MINUTE(INDIRECT(A473&amp;$N$2&amp;D473)))</f>
        <v/>
      </c>
      <c r="P473" s="1" t="str">
        <f t="shared" ca="1" si="111"/>
        <v/>
      </c>
      <c r="Q473" s="1" t="str">
        <f t="shared" ca="1" si="112"/>
        <v/>
      </c>
      <c r="R473" s="1" t="str" cm="1">
        <f t="array" aca="1" ref="R473" ca="1">IF(G473="","",INDIRECT(A473&amp;B473&amp;D473))</f>
        <v/>
      </c>
      <c r="S473" s="1" t="str">
        <f t="shared" ca="1" si="113"/>
        <v/>
      </c>
      <c r="T473" s="1" t="str">
        <f t="shared" ca="1" si="114"/>
        <v/>
      </c>
      <c r="U473" s="1" t="str">
        <f t="shared" ca="1" si="115"/>
        <v/>
      </c>
      <c r="V473" s="1" t="str">
        <f t="shared" ca="1" si="116"/>
        <v/>
      </c>
      <c r="W473" s="1" t="str">
        <f t="shared" ca="1" si="117"/>
        <v/>
      </c>
      <c r="X473" s="1" t="str">
        <f t="shared" ca="1" si="118"/>
        <v/>
      </c>
    </row>
    <row r="474" spans="1:24">
      <c r="A474" t="s">
        <v>1041</v>
      </c>
      <c r="B474" t="str">
        <f>INDEX(予約枠報告様式!$73:$73,MATCH(CSVフォーマット!C474,予約枠報告様式!$74:$74,0))</f>
        <v>I</v>
      </c>
      <c r="C474">
        <f t="shared" si="119"/>
        <v>9</v>
      </c>
      <c r="D474">
        <f t="shared" si="105"/>
        <v>62</v>
      </c>
      <c r="E474" s="2" cm="1">
        <f t="array" aca="1" ref="E474" ca="1">INDIRECT(A474&amp;B474&amp;$E$3)</f>
        <v>44777</v>
      </c>
      <c r="F474" t="str" cm="1">
        <f t="array" aca="1" ref="F474" ca="1">IF(INDIRECT(A474&amp;B474&amp;$F$3)="公",参照!$L$2,参照!$L$3)</f>
        <v>医療機関受付</v>
      </c>
      <c r="G474" s="1" t="str" cm="1">
        <f t="array" aca="1" ref="G474" ca="1">IF(E474="","",IF(ISNUMBER(INDIRECT(A474&amp;B474&amp;D474)),431001,""))</f>
        <v/>
      </c>
      <c r="H474" s="1" t="str">
        <f t="shared" ca="1" si="106"/>
        <v/>
      </c>
      <c r="I474" s="1" t="str">
        <f ca="1">IF(G474="","",予約枠報告様式!H$3)</f>
        <v/>
      </c>
      <c r="J474" s="1" t="str">
        <f t="shared" ca="1" si="107"/>
        <v/>
      </c>
      <c r="K474" s="1" t="str">
        <f t="shared" ca="1" si="108"/>
        <v/>
      </c>
      <c r="L474" s="1" t="str">
        <f t="shared" ca="1" si="109"/>
        <v/>
      </c>
      <c r="M474" s="1" t="str">
        <f t="shared" ca="1" si="110"/>
        <v/>
      </c>
      <c r="N474" s="1" t="str" cm="1">
        <f t="array" aca="1" ref="N474" ca="1">IF(G474="","",HOUR(INDIRECT(A474&amp;$N$2&amp;D474)))</f>
        <v/>
      </c>
      <c r="O474" s="1" t="str" cm="1">
        <f t="array" aca="1" ref="O474" ca="1">IF(G474="","",MINUTE(INDIRECT(A474&amp;$N$2&amp;D474)))</f>
        <v/>
      </c>
      <c r="P474" s="1" t="str">
        <f t="shared" ca="1" si="111"/>
        <v/>
      </c>
      <c r="Q474" s="1" t="str">
        <f t="shared" ca="1" si="112"/>
        <v/>
      </c>
      <c r="R474" s="1" t="str" cm="1">
        <f t="array" aca="1" ref="R474" ca="1">IF(G474="","",INDIRECT(A474&amp;B474&amp;D474))</f>
        <v/>
      </c>
      <c r="S474" s="1" t="str">
        <f t="shared" ca="1" si="113"/>
        <v/>
      </c>
      <c r="T474" s="1" t="str">
        <f t="shared" ca="1" si="114"/>
        <v/>
      </c>
      <c r="U474" s="1" t="str">
        <f t="shared" ca="1" si="115"/>
        <v/>
      </c>
      <c r="V474" s="1" t="str">
        <f t="shared" ca="1" si="116"/>
        <v/>
      </c>
      <c r="W474" s="1" t="str">
        <f t="shared" ca="1" si="117"/>
        <v/>
      </c>
      <c r="X474" s="1" t="str">
        <f t="shared" ca="1" si="118"/>
        <v/>
      </c>
    </row>
    <row r="475" spans="1:24">
      <c r="A475" t="s">
        <v>1041</v>
      </c>
      <c r="B475" t="str">
        <f>INDEX(予約枠報告様式!$73:$73,MATCH(CSVフォーマット!C475,予約枠報告様式!$74:$74,0))</f>
        <v>I</v>
      </c>
      <c r="C475">
        <f t="shared" si="119"/>
        <v>9</v>
      </c>
      <c r="D475">
        <f t="shared" si="105"/>
        <v>63</v>
      </c>
      <c r="E475" s="2" cm="1">
        <f t="array" aca="1" ref="E475" ca="1">INDIRECT(A475&amp;B475&amp;$E$3)</f>
        <v>44777</v>
      </c>
      <c r="F475" t="str" cm="1">
        <f t="array" aca="1" ref="F475" ca="1">IF(INDIRECT(A475&amp;B475&amp;$F$3)="公",参照!$L$2,参照!$L$3)</f>
        <v>医療機関受付</v>
      </c>
      <c r="G475" s="1" t="str" cm="1">
        <f t="array" aca="1" ref="G475" ca="1">IF(E475="","",IF(ISNUMBER(INDIRECT(A475&amp;B475&amp;D475)),431001,""))</f>
        <v/>
      </c>
      <c r="H475" s="1" t="str">
        <f t="shared" ca="1" si="106"/>
        <v/>
      </c>
      <c r="I475" s="1" t="str">
        <f ca="1">IF(G475="","",予約枠報告様式!H$3)</f>
        <v/>
      </c>
      <c r="J475" s="1" t="str">
        <f t="shared" ca="1" si="107"/>
        <v/>
      </c>
      <c r="K475" s="1" t="str">
        <f t="shared" ca="1" si="108"/>
        <v/>
      </c>
      <c r="L475" s="1" t="str">
        <f t="shared" ca="1" si="109"/>
        <v/>
      </c>
      <c r="M475" s="1" t="str">
        <f t="shared" ca="1" si="110"/>
        <v/>
      </c>
      <c r="N475" s="1" t="str" cm="1">
        <f t="array" aca="1" ref="N475" ca="1">IF(G475="","",HOUR(INDIRECT(A475&amp;$N$2&amp;D475)))</f>
        <v/>
      </c>
      <c r="O475" s="1" t="str" cm="1">
        <f t="array" aca="1" ref="O475" ca="1">IF(G475="","",MINUTE(INDIRECT(A475&amp;$N$2&amp;D475)))</f>
        <v/>
      </c>
      <c r="P475" s="1" t="str">
        <f t="shared" ca="1" si="111"/>
        <v/>
      </c>
      <c r="Q475" s="1" t="str">
        <f t="shared" ca="1" si="112"/>
        <v/>
      </c>
      <c r="R475" s="1" t="str" cm="1">
        <f t="array" aca="1" ref="R475" ca="1">IF(G475="","",INDIRECT(A475&amp;B475&amp;D475))</f>
        <v/>
      </c>
      <c r="S475" s="1" t="str">
        <f t="shared" ca="1" si="113"/>
        <v/>
      </c>
      <c r="T475" s="1" t="str">
        <f t="shared" ca="1" si="114"/>
        <v/>
      </c>
      <c r="U475" s="1" t="str">
        <f t="shared" ca="1" si="115"/>
        <v/>
      </c>
      <c r="V475" s="1" t="str">
        <f t="shared" ca="1" si="116"/>
        <v/>
      </c>
      <c r="W475" s="1" t="str">
        <f t="shared" ca="1" si="117"/>
        <v/>
      </c>
      <c r="X475" s="1" t="str">
        <f t="shared" ca="1" si="118"/>
        <v/>
      </c>
    </row>
    <row r="476" spans="1:24">
      <c r="A476" t="s">
        <v>1041</v>
      </c>
      <c r="B476" t="str">
        <f>INDEX(予約枠報告様式!$73:$73,MATCH(CSVフォーマット!C476,予約枠報告様式!$74:$74,0))</f>
        <v>I</v>
      </c>
      <c r="C476">
        <f t="shared" si="119"/>
        <v>9</v>
      </c>
      <c r="D476">
        <f t="shared" si="105"/>
        <v>64</v>
      </c>
      <c r="E476" s="2" cm="1">
        <f t="array" aca="1" ref="E476" ca="1">INDIRECT(A476&amp;B476&amp;$E$3)</f>
        <v>44777</v>
      </c>
      <c r="F476" t="str" cm="1">
        <f t="array" aca="1" ref="F476" ca="1">IF(INDIRECT(A476&amp;B476&amp;$F$3)="公",参照!$L$2,参照!$L$3)</f>
        <v>医療機関受付</v>
      </c>
      <c r="G476" s="1" t="str" cm="1">
        <f t="array" aca="1" ref="G476" ca="1">IF(E476="","",IF(ISNUMBER(INDIRECT(A476&amp;B476&amp;D476)),431001,""))</f>
        <v/>
      </c>
      <c r="H476" s="1" t="str">
        <f t="shared" ca="1" si="106"/>
        <v/>
      </c>
      <c r="I476" s="1" t="str">
        <f ca="1">IF(G476="","",予約枠報告様式!H$3)</f>
        <v/>
      </c>
      <c r="J476" s="1" t="str">
        <f t="shared" ca="1" si="107"/>
        <v/>
      </c>
      <c r="K476" s="1" t="str">
        <f t="shared" ca="1" si="108"/>
        <v/>
      </c>
      <c r="L476" s="1" t="str">
        <f t="shared" ca="1" si="109"/>
        <v/>
      </c>
      <c r="M476" s="1" t="str">
        <f t="shared" ca="1" si="110"/>
        <v/>
      </c>
      <c r="N476" s="1" t="str" cm="1">
        <f t="array" aca="1" ref="N476" ca="1">IF(G476="","",HOUR(INDIRECT(A476&amp;$N$2&amp;D476)))</f>
        <v/>
      </c>
      <c r="O476" s="1" t="str" cm="1">
        <f t="array" aca="1" ref="O476" ca="1">IF(G476="","",MINUTE(INDIRECT(A476&amp;$N$2&amp;D476)))</f>
        <v/>
      </c>
      <c r="P476" s="1" t="str">
        <f t="shared" ca="1" si="111"/>
        <v/>
      </c>
      <c r="Q476" s="1" t="str">
        <f t="shared" ca="1" si="112"/>
        <v/>
      </c>
      <c r="R476" s="1" t="str" cm="1">
        <f t="array" aca="1" ref="R476" ca="1">IF(G476="","",INDIRECT(A476&amp;B476&amp;D476))</f>
        <v/>
      </c>
      <c r="S476" s="1" t="str">
        <f t="shared" ca="1" si="113"/>
        <v/>
      </c>
      <c r="T476" s="1" t="str">
        <f t="shared" ca="1" si="114"/>
        <v/>
      </c>
      <c r="U476" s="1" t="str">
        <f t="shared" ca="1" si="115"/>
        <v/>
      </c>
      <c r="V476" s="1" t="str">
        <f t="shared" ca="1" si="116"/>
        <v/>
      </c>
      <c r="W476" s="1" t="str">
        <f t="shared" ca="1" si="117"/>
        <v/>
      </c>
      <c r="X476" s="1" t="str">
        <f t="shared" ca="1" si="118"/>
        <v/>
      </c>
    </row>
    <row r="477" spans="1:24">
      <c r="A477" t="s">
        <v>1041</v>
      </c>
      <c r="B477" t="str">
        <f>INDEX(予約枠報告様式!$73:$73,MATCH(CSVフォーマット!C477,予約枠報告様式!$74:$74,0))</f>
        <v>I</v>
      </c>
      <c r="C477">
        <f t="shared" si="119"/>
        <v>9</v>
      </c>
      <c r="D477">
        <f t="shared" si="105"/>
        <v>65</v>
      </c>
      <c r="E477" s="2" cm="1">
        <f t="array" aca="1" ref="E477" ca="1">INDIRECT(A477&amp;B477&amp;$E$3)</f>
        <v>44777</v>
      </c>
      <c r="F477" t="str" cm="1">
        <f t="array" aca="1" ref="F477" ca="1">IF(INDIRECT(A477&amp;B477&amp;$F$3)="公",参照!$L$2,参照!$L$3)</f>
        <v>医療機関受付</v>
      </c>
      <c r="G477" s="1" t="str" cm="1">
        <f t="array" aca="1" ref="G477" ca="1">IF(E477="","",IF(ISNUMBER(INDIRECT(A477&amp;B477&amp;D477)),431001,""))</f>
        <v/>
      </c>
      <c r="H477" s="1" t="str">
        <f t="shared" ca="1" si="106"/>
        <v/>
      </c>
      <c r="I477" s="1" t="str">
        <f ca="1">IF(G477="","",予約枠報告様式!H$3)</f>
        <v/>
      </c>
      <c r="J477" s="1" t="str">
        <f t="shared" ca="1" si="107"/>
        <v/>
      </c>
      <c r="K477" s="1" t="str">
        <f t="shared" ca="1" si="108"/>
        <v/>
      </c>
      <c r="L477" s="1" t="str">
        <f t="shared" ca="1" si="109"/>
        <v/>
      </c>
      <c r="M477" s="1" t="str">
        <f t="shared" ca="1" si="110"/>
        <v/>
      </c>
      <c r="N477" s="1" t="str" cm="1">
        <f t="array" aca="1" ref="N477" ca="1">IF(G477="","",HOUR(INDIRECT(A477&amp;$N$2&amp;D477)))</f>
        <v/>
      </c>
      <c r="O477" s="1" t="str" cm="1">
        <f t="array" aca="1" ref="O477" ca="1">IF(G477="","",MINUTE(INDIRECT(A477&amp;$N$2&amp;D477)))</f>
        <v/>
      </c>
      <c r="P477" s="1" t="str">
        <f t="shared" ca="1" si="111"/>
        <v/>
      </c>
      <c r="Q477" s="1" t="str">
        <f t="shared" ca="1" si="112"/>
        <v/>
      </c>
      <c r="R477" s="1" t="str" cm="1">
        <f t="array" aca="1" ref="R477" ca="1">IF(G477="","",INDIRECT(A477&amp;B477&amp;D477))</f>
        <v/>
      </c>
      <c r="S477" s="1" t="str">
        <f t="shared" ca="1" si="113"/>
        <v/>
      </c>
      <c r="T477" s="1" t="str">
        <f t="shared" ca="1" si="114"/>
        <v/>
      </c>
      <c r="U477" s="1" t="str">
        <f t="shared" ca="1" si="115"/>
        <v/>
      </c>
      <c r="V477" s="1" t="str">
        <f t="shared" ca="1" si="116"/>
        <v/>
      </c>
      <c r="W477" s="1" t="str">
        <f t="shared" ca="1" si="117"/>
        <v/>
      </c>
      <c r="X477" s="1" t="str">
        <f t="shared" ca="1" si="118"/>
        <v/>
      </c>
    </row>
    <row r="478" spans="1:24">
      <c r="A478" t="s">
        <v>1041</v>
      </c>
      <c r="B478" t="str">
        <f>INDEX(予約枠報告様式!$73:$73,MATCH(CSVフォーマット!C478,予約枠報告様式!$74:$74,0))</f>
        <v>I</v>
      </c>
      <c r="C478">
        <f t="shared" si="119"/>
        <v>9</v>
      </c>
      <c r="D478">
        <f t="shared" si="105"/>
        <v>66</v>
      </c>
      <c r="E478" s="2" cm="1">
        <f t="array" aca="1" ref="E478" ca="1">INDIRECT(A478&amp;B478&amp;$E$3)</f>
        <v>44777</v>
      </c>
      <c r="F478" t="str" cm="1">
        <f t="array" aca="1" ref="F478" ca="1">IF(INDIRECT(A478&amp;B478&amp;$F$3)="公",参照!$L$2,参照!$L$3)</f>
        <v>医療機関受付</v>
      </c>
      <c r="G478" s="1" t="str" cm="1">
        <f t="array" aca="1" ref="G478" ca="1">IF(E478="","",IF(ISNUMBER(INDIRECT(A478&amp;B478&amp;D478)),431001,""))</f>
        <v/>
      </c>
      <c r="H478" s="1" t="str">
        <f t="shared" ca="1" si="106"/>
        <v/>
      </c>
      <c r="I478" s="1" t="str">
        <f ca="1">IF(G478="","",予約枠報告様式!H$3)</f>
        <v/>
      </c>
      <c r="J478" s="1" t="str">
        <f t="shared" ca="1" si="107"/>
        <v/>
      </c>
      <c r="K478" s="1" t="str">
        <f t="shared" ca="1" si="108"/>
        <v/>
      </c>
      <c r="L478" s="1" t="str">
        <f t="shared" ca="1" si="109"/>
        <v/>
      </c>
      <c r="M478" s="1" t="str">
        <f t="shared" ca="1" si="110"/>
        <v/>
      </c>
      <c r="N478" s="1" t="str" cm="1">
        <f t="array" aca="1" ref="N478" ca="1">IF(G478="","",HOUR(INDIRECT(A478&amp;$N$2&amp;D478)))</f>
        <v/>
      </c>
      <c r="O478" s="1" t="str" cm="1">
        <f t="array" aca="1" ref="O478" ca="1">IF(G478="","",MINUTE(INDIRECT(A478&amp;$N$2&amp;D478)))</f>
        <v/>
      </c>
      <c r="P478" s="1" t="str">
        <f t="shared" ca="1" si="111"/>
        <v/>
      </c>
      <c r="Q478" s="1" t="str">
        <f t="shared" ca="1" si="112"/>
        <v/>
      </c>
      <c r="R478" s="1" t="str" cm="1">
        <f t="array" aca="1" ref="R478" ca="1">IF(G478="","",INDIRECT(A478&amp;B478&amp;D478))</f>
        <v/>
      </c>
      <c r="S478" s="1" t="str">
        <f t="shared" ca="1" si="113"/>
        <v/>
      </c>
      <c r="T478" s="1" t="str">
        <f t="shared" ca="1" si="114"/>
        <v/>
      </c>
      <c r="U478" s="1" t="str">
        <f t="shared" ca="1" si="115"/>
        <v/>
      </c>
      <c r="V478" s="1" t="str">
        <f t="shared" ca="1" si="116"/>
        <v/>
      </c>
      <c r="W478" s="1" t="str">
        <f t="shared" ca="1" si="117"/>
        <v/>
      </c>
      <c r="X478" s="1" t="str">
        <f t="shared" ca="1" si="118"/>
        <v/>
      </c>
    </row>
    <row r="479" spans="1:24">
      <c r="A479" t="s">
        <v>1041</v>
      </c>
      <c r="B479" t="str">
        <f>INDEX(予約枠報告様式!$73:$73,MATCH(CSVフォーマット!C479,予約枠報告様式!$74:$74,0))</f>
        <v>I</v>
      </c>
      <c r="C479">
        <f t="shared" si="119"/>
        <v>9</v>
      </c>
      <c r="D479">
        <f t="shared" si="105"/>
        <v>67</v>
      </c>
      <c r="E479" s="2" cm="1">
        <f t="array" aca="1" ref="E479" ca="1">INDIRECT(A479&amp;B479&amp;$E$3)</f>
        <v>44777</v>
      </c>
      <c r="F479" t="str" cm="1">
        <f t="array" aca="1" ref="F479" ca="1">IF(INDIRECT(A479&amp;B479&amp;$F$3)="公",参照!$L$2,参照!$L$3)</f>
        <v>医療機関受付</v>
      </c>
      <c r="G479" s="1" t="str" cm="1">
        <f t="array" aca="1" ref="G479" ca="1">IF(E479="","",IF(ISNUMBER(INDIRECT(A479&amp;B479&amp;D479)),431001,""))</f>
        <v/>
      </c>
      <c r="H479" s="1" t="str">
        <f t="shared" ca="1" si="106"/>
        <v/>
      </c>
      <c r="I479" s="1" t="str">
        <f ca="1">IF(G479="","",予約枠報告様式!H$3)</f>
        <v/>
      </c>
      <c r="J479" s="1" t="str">
        <f t="shared" ca="1" si="107"/>
        <v/>
      </c>
      <c r="K479" s="1" t="str">
        <f t="shared" ca="1" si="108"/>
        <v/>
      </c>
      <c r="L479" s="1" t="str">
        <f t="shared" ca="1" si="109"/>
        <v/>
      </c>
      <c r="M479" s="1" t="str">
        <f t="shared" ca="1" si="110"/>
        <v/>
      </c>
      <c r="N479" s="1" t="str" cm="1">
        <f t="array" aca="1" ref="N479" ca="1">IF(G479="","",HOUR(INDIRECT(A479&amp;$N$2&amp;D479)))</f>
        <v/>
      </c>
      <c r="O479" s="1" t="str" cm="1">
        <f t="array" aca="1" ref="O479" ca="1">IF(G479="","",MINUTE(INDIRECT(A479&amp;$N$2&amp;D479)))</f>
        <v/>
      </c>
      <c r="P479" s="1" t="str">
        <f t="shared" ca="1" si="111"/>
        <v/>
      </c>
      <c r="Q479" s="1" t="str">
        <f t="shared" ca="1" si="112"/>
        <v/>
      </c>
      <c r="R479" s="1" t="str" cm="1">
        <f t="array" aca="1" ref="R479" ca="1">IF(G479="","",INDIRECT(A479&amp;B479&amp;D479))</f>
        <v/>
      </c>
      <c r="S479" s="1" t="str">
        <f t="shared" ca="1" si="113"/>
        <v/>
      </c>
      <c r="T479" s="1" t="str">
        <f t="shared" ca="1" si="114"/>
        <v/>
      </c>
      <c r="U479" s="1" t="str">
        <f t="shared" ca="1" si="115"/>
        <v/>
      </c>
      <c r="V479" s="1" t="str">
        <f t="shared" ca="1" si="116"/>
        <v/>
      </c>
      <c r="W479" s="1" t="str">
        <f t="shared" ca="1" si="117"/>
        <v/>
      </c>
      <c r="X479" s="1" t="str">
        <f t="shared" ca="1" si="118"/>
        <v/>
      </c>
    </row>
    <row r="480" spans="1:24">
      <c r="A480" t="s">
        <v>1041</v>
      </c>
      <c r="B480" t="str">
        <f>INDEX(予約枠報告様式!$73:$73,MATCH(CSVフォーマット!C480,予約枠報告様式!$74:$74,0))</f>
        <v>I</v>
      </c>
      <c r="C480">
        <f t="shared" si="119"/>
        <v>9</v>
      </c>
      <c r="D480">
        <f t="shared" si="105"/>
        <v>68</v>
      </c>
      <c r="E480" s="2" cm="1">
        <f t="array" aca="1" ref="E480" ca="1">INDIRECT(A480&amp;B480&amp;$E$3)</f>
        <v>44777</v>
      </c>
      <c r="F480" t="str" cm="1">
        <f t="array" aca="1" ref="F480" ca="1">IF(INDIRECT(A480&amp;B480&amp;$F$3)="公",参照!$L$2,参照!$L$3)</f>
        <v>医療機関受付</v>
      </c>
      <c r="G480" s="1" t="str" cm="1">
        <f t="array" aca="1" ref="G480" ca="1">IF(E480="","",IF(ISNUMBER(INDIRECT(A480&amp;B480&amp;D480)),431001,""))</f>
        <v/>
      </c>
      <c r="H480" s="1" t="str">
        <f t="shared" ca="1" si="106"/>
        <v/>
      </c>
      <c r="I480" s="1" t="str">
        <f ca="1">IF(G480="","",予約枠報告様式!H$3)</f>
        <v/>
      </c>
      <c r="J480" s="1" t="str">
        <f t="shared" ca="1" si="107"/>
        <v/>
      </c>
      <c r="K480" s="1" t="str">
        <f t="shared" ca="1" si="108"/>
        <v/>
      </c>
      <c r="L480" s="1" t="str">
        <f t="shared" ca="1" si="109"/>
        <v/>
      </c>
      <c r="M480" s="1" t="str">
        <f t="shared" ca="1" si="110"/>
        <v/>
      </c>
      <c r="N480" s="1" t="str" cm="1">
        <f t="array" aca="1" ref="N480" ca="1">IF(G480="","",HOUR(INDIRECT(A480&amp;$N$2&amp;D480)))</f>
        <v/>
      </c>
      <c r="O480" s="1" t="str" cm="1">
        <f t="array" aca="1" ref="O480" ca="1">IF(G480="","",MINUTE(INDIRECT(A480&amp;$N$2&amp;D480)))</f>
        <v/>
      </c>
      <c r="P480" s="1" t="str">
        <f t="shared" ca="1" si="111"/>
        <v/>
      </c>
      <c r="Q480" s="1" t="str">
        <f t="shared" ca="1" si="112"/>
        <v/>
      </c>
      <c r="R480" s="1" t="str" cm="1">
        <f t="array" aca="1" ref="R480" ca="1">IF(G480="","",INDIRECT(A480&amp;B480&amp;D480))</f>
        <v/>
      </c>
      <c r="S480" s="1" t="str">
        <f t="shared" ca="1" si="113"/>
        <v/>
      </c>
      <c r="T480" s="1" t="str">
        <f t="shared" ca="1" si="114"/>
        <v/>
      </c>
      <c r="U480" s="1" t="str">
        <f t="shared" ca="1" si="115"/>
        <v/>
      </c>
      <c r="V480" s="1" t="str">
        <f t="shared" ca="1" si="116"/>
        <v/>
      </c>
      <c r="W480" s="1" t="str">
        <f t="shared" ca="1" si="117"/>
        <v/>
      </c>
      <c r="X480" s="1" t="str">
        <f t="shared" ca="1" si="118"/>
        <v/>
      </c>
    </row>
    <row r="481" spans="1:24">
      <c r="A481" t="s">
        <v>1041</v>
      </c>
      <c r="B481" t="str">
        <f>INDEX(予約枠報告様式!$73:$73,MATCH(CSVフォーマット!C481,予約枠報告様式!$74:$74,0))</f>
        <v>I</v>
      </c>
      <c r="C481">
        <f t="shared" si="119"/>
        <v>9</v>
      </c>
      <c r="D481">
        <f t="shared" si="105"/>
        <v>69</v>
      </c>
      <c r="E481" s="2" cm="1">
        <f t="array" aca="1" ref="E481" ca="1">INDIRECT(A481&amp;B481&amp;$E$3)</f>
        <v>44777</v>
      </c>
      <c r="F481" t="str" cm="1">
        <f t="array" aca="1" ref="F481" ca="1">IF(INDIRECT(A481&amp;B481&amp;$F$3)="公",参照!$L$2,参照!$L$3)</f>
        <v>医療機関受付</v>
      </c>
      <c r="G481" s="1" t="str" cm="1">
        <f t="array" aca="1" ref="G481" ca="1">IF(E481="","",IF(ISNUMBER(INDIRECT(A481&amp;B481&amp;D481)),431001,""))</f>
        <v/>
      </c>
      <c r="H481" s="1" t="str">
        <f t="shared" ca="1" si="106"/>
        <v/>
      </c>
      <c r="I481" s="1" t="str">
        <f ca="1">IF(G481="","",予約枠報告様式!H$3)</f>
        <v/>
      </c>
      <c r="J481" s="1" t="str">
        <f t="shared" ca="1" si="107"/>
        <v/>
      </c>
      <c r="K481" s="1" t="str">
        <f t="shared" ca="1" si="108"/>
        <v/>
      </c>
      <c r="L481" s="1" t="str">
        <f t="shared" ca="1" si="109"/>
        <v/>
      </c>
      <c r="M481" s="1" t="str">
        <f t="shared" ca="1" si="110"/>
        <v/>
      </c>
      <c r="N481" s="1" t="str" cm="1">
        <f t="array" aca="1" ref="N481" ca="1">IF(G481="","",HOUR(INDIRECT(A481&amp;$N$2&amp;D481)))</f>
        <v/>
      </c>
      <c r="O481" s="1" t="str" cm="1">
        <f t="array" aca="1" ref="O481" ca="1">IF(G481="","",MINUTE(INDIRECT(A481&amp;$N$2&amp;D481)))</f>
        <v/>
      </c>
      <c r="P481" s="1" t="str">
        <f t="shared" ca="1" si="111"/>
        <v/>
      </c>
      <c r="Q481" s="1" t="str">
        <f t="shared" ca="1" si="112"/>
        <v/>
      </c>
      <c r="R481" s="1" t="str" cm="1">
        <f t="array" aca="1" ref="R481" ca="1">IF(G481="","",INDIRECT(A481&amp;B481&amp;D481))</f>
        <v/>
      </c>
      <c r="S481" s="1" t="str">
        <f t="shared" ca="1" si="113"/>
        <v/>
      </c>
      <c r="T481" s="1" t="str">
        <f t="shared" ca="1" si="114"/>
        <v/>
      </c>
      <c r="U481" s="1" t="str">
        <f t="shared" ca="1" si="115"/>
        <v/>
      </c>
      <c r="V481" s="1" t="str">
        <f t="shared" ca="1" si="116"/>
        <v/>
      </c>
      <c r="W481" s="1" t="str">
        <f t="shared" ca="1" si="117"/>
        <v/>
      </c>
      <c r="X481" s="1" t="str">
        <f t="shared" ca="1" si="118"/>
        <v/>
      </c>
    </row>
    <row r="482" spans="1:24">
      <c r="A482" t="s">
        <v>1041</v>
      </c>
      <c r="B482" t="str">
        <f>INDEX(予約枠報告様式!$73:$73,MATCH(CSVフォーマット!C482,予約枠報告様式!$74:$74,0))</f>
        <v>I</v>
      </c>
      <c r="C482">
        <f t="shared" si="119"/>
        <v>9</v>
      </c>
      <c r="D482">
        <f t="shared" si="105"/>
        <v>70</v>
      </c>
      <c r="E482" s="2" cm="1">
        <f t="array" aca="1" ref="E482" ca="1">INDIRECT(A482&amp;B482&amp;$E$3)</f>
        <v>44777</v>
      </c>
      <c r="F482" t="str" cm="1">
        <f t="array" aca="1" ref="F482" ca="1">IF(INDIRECT(A482&amp;B482&amp;$F$3)="公",参照!$L$2,参照!$L$3)</f>
        <v>医療機関受付</v>
      </c>
      <c r="G482" s="1" t="str" cm="1">
        <f t="array" aca="1" ref="G482" ca="1">IF(E482="","",IF(ISNUMBER(INDIRECT(A482&amp;B482&amp;D482)),431001,""))</f>
        <v/>
      </c>
      <c r="H482" s="1" t="str">
        <f t="shared" ca="1" si="106"/>
        <v/>
      </c>
      <c r="I482" s="1" t="str">
        <f ca="1">IF(G482="","",予約枠報告様式!H$3)</f>
        <v/>
      </c>
      <c r="J482" s="1" t="str">
        <f t="shared" ca="1" si="107"/>
        <v/>
      </c>
      <c r="K482" s="1" t="str">
        <f t="shared" ca="1" si="108"/>
        <v/>
      </c>
      <c r="L482" s="1" t="str">
        <f t="shared" ca="1" si="109"/>
        <v/>
      </c>
      <c r="M482" s="1" t="str">
        <f t="shared" ca="1" si="110"/>
        <v/>
      </c>
      <c r="N482" s="1" t="str" cm="1">
        <f t="array" aca="1" ref="N482" ca="1">IF(G482="","",HOUR(INDIRECT(A482&amp;$N$2&amp;D482)))</f>
        <v/>
      </c>
      <c r="O482" s="1" t="str" cm="1">
        <f t="array" aca="1" ref="O482" ca="1">IF(G482="","",MINUTE(INDIRECT(A482&amp;$N$2&amp;D482)))</f>
        <v/>
      </c>
      <c r="P482" s="1" t="str">
        <f t="shared" ca="1" si="111"/>
        <v/>
      </c>
      <c r="Q482" s="1" t="str">
        <f t="shared" ca="1" si="112"/>
        <v/>
      </c>
      <c r="R482" s="1" t="str" cm="1">
        <f t="array" aca="1" ref="R482" ca="1">IF(G482="","",INDIRECT(A482&amp;B482&amp;D482))</f>
        <v/>
      </c>
      <c r="S482" s="1" t="str">
        <f t="shared" ca="1" si="113"/>
        <v/>
      </c>
      <c r="T482" s="1" t="str">
        <f t="shared" ca="1" si="114"/>
        <v/>
      </c>
      <c r="U482" s="1" t="str">
        <f t="shared" ca="1" si="115"/>
        <v/>
      </c>
      <c r="V482" s="1" t="str">
        <f t="shared" ca="1" si="116"/>
        <v/>
      </c>
      <c r="W482" s="1" t="str">
        <f t="shared" ca="1" si="117"/>
        <v/>
      </c>
      <c r="X482" s="1" t="str">
        <f t="shared" ca="1" si="118"/>
        <v/>
      </c>
    </row>
    <row r="483" spans="1:24">
      <c r="A483" t="s">
        <v>1041</v>
      </c>
      <c r="B483" t="str">
        <f>INDEX(予約枠報告様式!$73:$73,MATCH(CSVフォーマット!C483,予約枠報告様式!$74:$74,0))</f>
        <v>I</v>
      </c>
      <c r="C483">
        <f t="shared" si="119"/>
        <v>9</v>
      </c>
      <c r="D483">
        <f t="shared" si="105"/>
        <v>71</v>
      </c>
      <c r="E483" s="2" cm="1">
        <f t="array" aca="1" ref="E483" ca="1">INDIRECT(A483&amp;B483&amp;$E$3)</f>
        <v>44777</v>
      </c>
      <c r="F483" t="str" cm="1">
        <f t="array" aca="1" ref="F483" ca="1">IF(INDIRECT(A483&amp;B483&amp;$F$3)="公",参照!$L$2,参照!$L$3)</f>
        <v>医療機関受付</v>
      </c>
      <c r="G483" s="1" t="str" cm="1">
        <f t="array" aca="1" ref="G483" ca="1">IF(E483="","",IF(ISNUMBER(INDIRECT(A483&amp;B483&amp;D483)),431001,""))</f>
        <v/>
      </c>
      <c r="H483" s="1" t="str">
        <f t="shared" ca="1" si="106"/>
        <v/>
      </c>
      <c r="I483" s="1" t="str">
        <f ca="1">IF(G483="","",予約枠報告様式!H$3)</f>
        <v/>
      </c>
      <c r="J483" s="1" t="str">
        <f t="shared" ca="1" si="107"/>
        <v/>
      </c>
      <c r="K483" s="1" t="str">
        <f t="shared" ca="1" si="108"/>
        <v/>
      </c>
      <c r="L483" s="1" t="str">
        <f t="shared" ca="1" si="109"/>
        <v/>
      </c>
      <c r="M483" s="1" t="str">
        <f t="shared" ca="1" si="110"/>
        <v/>
      </c>
      <c r="N483" s="1" t="str" cm="1">
        <f t="array" aca="1" ref="N483" ca="1">IF(G483="","",HOUR(INDIRECT(A483&amp;$N$2&amp;D483)))</f>
        <v/>
      </c>
      <c r="O483" s="1" t="str" cm="1">
        <f t="array" aca="1" ref="O483" ca="1">IF(G483="","",MINUTE(INDIRECT(A483&amp;$N$2&amp;D483)))</f>
        <v/>
      </c>
      <c r="P483" s="1" t="str">
        <f t="shared" ca="1" si="111"/>
        <v/>
      </c>
      <c r="Q483" s="1" t="str">
        <f t="shared" ca="1" si="112"/>
        <v/>
      </c>
      <c r="R483" s="1" t="str" cm="1">
        <f t="array" aca="1" ref="R483" ca="1">IF(G483="","",INDIRECT(A483&amp;B483&amp;D483))</f>
        <v/>
      </c>
      <c r="S483" s="1" t="str">
        <f t="shared" ca="1" si="113"/>
        <v/>
      </c>
      <c r="T483" s="1" t="str">
        <f t="shared" ca="1" si="114"/>
        <v/>
      </c>
      <c r="U483" s="1" t="str">
        <f t="shared" ca="1" si="115"/>
        <v/>
      </c>
      <c r="V483" s="1" t="str">
        <f t="shared" ca="1" si="116"/>
        <v/>
      </c>
      <c r="W483" s="1" t="str">
        <f t="shared" ca="1" si="117"/>
        <v/>
      </c>
      <c r="X483" s="1" t="str">
        <f t="shared" ca="1" si="118"/>
        <v/>
      </c>
    </row>
    <row r="484" spans="1:24">
      <c r="A484" t="s">
        <v>1041</v>
      </c>
      <c r="B484" t="str">
        <f>INDEX(予約枠報告様式!$73:$73,MATCH(CSVフォーマット!C484,予約枠報告様式!$74:$74,0))</f>
        <v>J</v>
      </c>
      <c r="C484">
        <f t="shared" si="119"/>
        <v>10</v>
      </c>
      <c r="D484">
        <f t="shared" si="105"/>
        <v>12</v>
      </c>
      <c r="E484" s="2" cm="1">
        <f t="array" aca="1" ref="E484" ca="1">INDIRECT(A484&amp;B484&amp;$E$3)</f>
        <v>44778</v>
      </c>
      <c r="F484" t="str" cm="1">
        <f t="array" aca="1" ref="F484" ca="1">IF(INDIRECT(A484&amp;B484&amp;$F$3)="公",参照!$L$2,参照!$L$3)</f>
        <v>WEB・コールセンター受付</v>
      </c>
      <c r="G484" s="1" t="str" cm="1">
        <f t="array" aca="1" ref="G484" ca="1">IF(E484="","",IF(ISNUMBER(INDIRECT(A484&amp;B484&amp;D484)),431001,""))</f>
        <v/>
      </c>
      <c r="H484" s="1" t="str">
        <f t="shared" ca="1" si="106"/>
        <v/>
      </c>
      <c r="I484" s="1" t="str">
        <f ca="1">IF(G484="","",予約枠報告様式!H$3)</f>
        <v/>
      </c>
      <c r="J484" s="1" t="str">
        <f t="shared" ca="1" si="107"/>
        <v/>
      </c>
      <c r="K484" s="1" t="str">
        <f t="shared" ca="1" si="108"/>
        <v/>
      </c>
      <c r="L484" s="1" t="str">
        <f t="shared" ca="1" si="109"/>
        <v/>
      </c>
      <c r="M484" s="1" t="str">
        <f t="shared" ca="1" si="110"/>
        <v/>
      </c>
      <c r="N484" s="1" t="str" cm="1">
        <f t="array" aca="1" ref="N484" ca="1">IF(G484="","",HOUR(INDIRECT(A484&amp;$N$2&amp;D484)))</f>
        <v/>
      </c>
      <c r="O484" s="1" t="str" cm="1">
        <f t="array" aca="1" ref="O484" ca="1">IF(G484="","",MINUTE(INDIRECT(A484&amp;$N$2&amp;D484)))</f>
        <v/>
      </c>
      <c r="P484" s="1" t="str">
        <f t="shared" ca="1" si="111"/>
        <v/>
      </c>
      <c r="Q484" s="1" t="str">
        <f t="shared" ca="1" si="112"/>
        <v/>
      </c>
      <c r="R484" s="1" t="str" cm="1">
        <f t="array" aca="1" ref="R484" ca="1">IF(G484="","",INDIRECT(A484&amp;B484&amp;D484))</f>
        <v/>
      </c>
      <c r="S484" s="1" t="str">
        <f t="shared" ca="1" si="113"/>
        <v/>
      </c>
      <c r="T484" s="1" t="str">
        <f t="shared" ca="1" si="114"/>
        <v/>
      </c>
      <c r="U484" s="1" t="str">
        <f t="shared" ca="1" si="115"/>
        <v/>
      </c>
      <c r="V484" s="1" t="str">
        <f t="shared" ca="1" si="116"/>
        <v/>
      </c>
      <c r="W484" s="1" t="str">
        <f t="shared" ca="1" si="117"/>
        <v/>
      </c>
      <c r="X484" s="1" t="str">
        <f t="shared" ca="1" si="118"/>
        <v/>
      </c>
    </row>
    <row r="485" spans="1:24">
      <c r="A485" t="s">
        <v>1041</v>
      </c>
      <c r="B485" t="str">
        <f>INDEX(予約枠報告様式!$73:$73,MATCH(CSVフォーマット!C485,予約枠報告様式!$74:$74,0))</f>
        <v>J</v>
      </c>
      <c r="C485">
        <f t="shared" si="119"/>
        <v>10</v>
      </c>
      <c r="D485">
        <f t="shared" si="105"/>
        <v>13</v>
      </c>
      <c r="E485" s="2" cm="1">
        <f t="array" aca="1" ref="E485" ca="1">INDIRECT(A485&amp;B485&amp;$E$3)</f>
        <v>44778</v>
      </c>
      <c r="F485" t="str" cm="1">
        <f t="array" aca="1" ref="F485" ca="1">IF(INDIRECT(A485&amp;B485&amp;$F$3)="公",参照!$L$2,参照!$L$3)</f>
        <v>WEB・コールセンター受付</v>
      </c>
      <c r="G485" s="1" t="str" cm="1">
        <f t="array" aca="1" ref="G485" ca="1">IF(E485="","",IF(ISNUMBER(INDIRECT(A485&amp;B485&amp;D485)),431001,""))</f>
        <v/>
      </c>
      <c r="H485" s="1" t="str">
        <f t="shared" ca="1" si="106"/>
        <v/>
      </c>
      <c r="I485" s="1" t="str">
        <f ca="1">IF(G485="","",予約枠報告様式!H$3)</f>
        <v/>
      </c>
      <c r="J485" s="1" t="str">
        <f t="shared" ca="1" si="107"/>
        <v/>
      </c>
      <c r="K485" s="1" t="str">
        <f t="shared" ca="1" si="108"/>
        <v/>
      </c>
      <c r="L485" s="1" t="str">
        <f t="shared" ca="1" si="109"/>
        <v/>
      </c>
      <c r="M485" s="1" t="str">
        <f t="shared" ca="1" si="110"/>
        <v/>
      </c>
      <c r="N485" s="1" t="str" cm="1">
        <f t="array" aca="1" ref="N485" ca="1">IF(G485="","",HOUR(INDIRECT(A485&amp;$N$2&amp;D485)))</f>
        <v/>
      </c>
      <c r="O485" s="1" t="str" cm="1">
        <f t="array" aca="1" ref="O485" ca="1">IF(G485="","",MINUTE(INDIRECT(A485&amp;$N$2&amp;D485)))</f>
        <v/>
      </c>
      <c r="P485" s="1" t="str">
        <f t="shared" ca="1" si="111"/>
        <v/>
      </c>
      <c r="Q485" s="1" t="str">
        <f t="shared" ca="1" si="112"/>
        <v/>
      </c>
      <c r="R485" s="1" t="str" cm="1">
        <f t="array" aca="1" ref="R485" ca="1">IF(G485="","",INDIRECT(A485&amp;B485&amp;D485))</f>
        <v/>
      </c>
      <c r="S485" s="1" t="str">
        <f t="shared" ca="1" si="113"/>
        <v/>
      </c>
      <c r="T485" s="1" t="str">
        <f t="shared" ca="1" si="114"/>
        <v/>
      </c>
      <c r="U485" s="1" t="str">
        <f t="shared" ca="1" si="115"/>
        <v/>
      </c>
      <c r="V485" s="1" t="str">
        <f t="shared" ca="1" si="116"/>
        <v/>
      </c>
      <c r="W485" s="1" t="str">
        <f t="shared" ca="1" si="117"/>
        <v/>
      </c>
      <c r="X485" s="1" t="str">
        <f t="shared" ca="1" si="118"/>
        <v/>
      </c>
    </row>
    <row r="486" spans="1:24">
      <c r="A486" t="s">
        <v>1041</v>
      </c>
      <c r="B486" t="str">
        <f>INDEX(予約枠報告様式!$73:$73,MATCH(CSVフォーマット!C486,予約枠報告様式!$74:$74,0))</f>
        <v>J</v>
      </c>
      <c r="C486">
        <f t="shared" si="119"/>
        <v>10</v>
      </c>
      <c r="D486">
        <f t="shared" si="105"/>
        <v>14</v>
      </c>
      <c r="E486" s="2" cm="1">
        <f t="array" aca="1" ref="E486" ca="1">INDIRECT(A486&amp;B486&amp;$E$3)</f>
        <v>44778</v>
      </c>
      <c r="F486" t="str" cm="1">
        <f t="array" aca="1" ref="F486" ca="1">IF(INDIRECT(A486&amp;B486&amp;$F$3)="公",参照!$L$2,参照!$L$3)</f>
        <v>WEB・コールセンター受付</v>
      </c>
      <c r="G486" s="1" t="str" cm="1">
        <f t="array" aca="1" ref="G486" ca="1">IF(E486="","",IF(ISNUMBER(INDIRECT(A486&amp;B486&amp;D486)),431001,""))</f>
        <v/>
      </c>
      <c r="H486" s="1" t="str">
        <f t="shared" ca="1" si="106"/>
        <v/>
      </c>
      <c r="I486" s="1" t="str">
        <f ca="1">IF(G486="","",予約枠報告様式!H$3)</f>
        <v/>
      </c>
      <c r="J486" s="1" t="str">
        <f t="shared" ca="1" si="107"/>
        <v/>
      </c>
      <c r="K486" s="1" t="str">
        <f t="shared" ca="1" si="108"/>
        <v/>
      </c>
      <c r="L486" s="1" t="str">
        <f t="shared" ca="1" si="109"/>
        <v/>
      </c>
      <c r="M486" s="1" t="str">
        <f t="shared" ca="1" si="110"/>
        <v/>
      </c>
      <c r="N486" s="1" t="str" cm="1">
        <f t="array" aca="1" ref="N486" ca="1">IF(G486="","",HOUR(INDIRECT(A486&amp;$N$2&amp;D486)))</f>
        <v/>
      </c>
      <c r="O486" s="1" t="str" cm="1">
        <f t="array" aca="1" ref="O486" ca="1">IF(G486="","",MINUTE(INDIRECT(A486&amp;$N$2&amp;D486)))</f>
        <v/>
      </c>
      <c r="P486" s="1" t="str">
        <f t="shared" ca="1" si="111"/>
        <v/>
      </c>
      <c r="Q486" s="1" t="str">
        <f t="shared" ca="1" si="112"/>
        <v/>
      </c>
      <c r="R486" s="1" t="str" cm="1">
        <f t="array" aca="1" ref="R486" ca="1">IF(G486="","",INDIRECT(A486&amp;B486&amp;D486))</f>
        <v/>
      </c>
      <c r="S486" s="1" t="str">
        <f t="shared" ca="1" si="113"/>
        <v/>
      </c>
      <c r="T486" s="1" t="str">
        <f t="shared" ca="1" si="114"/>
        <v/>
      </c>
      <c r="U486" s="1" t="str">
        <f t="shared" ca="1" si="115"/>
        <v/>
      </c>
      <c r="V486" s="1" t="str">
        <f t="shared" ca="1" si="116"/>
        <v/>
      </c>
      <c r="W486" s="1" t="str">
        <f t="shared" ca="1" si="117"/>
        <v/>
      </c>
      <c r="X486" s="1" t="str">
        <f t="shared" ca="1" si="118"/>
        <v/>
      </c>
    </row>
    <row r="487" spans="1:24">
      <c r="A487" t="s">
        <v>1041</v>
      </c>
      <c r="B487" t="str">
        <f>INDEX(予約枠報告様式!$73:$73,MATCH(CSVフォーマット!C487,予約枠報告様式!$74:$74,0))</f>
        <v>J</v>
      </c>
      <c r="C487">
        <f t="shared" si="119"/>
        <v>10</v>
      </c>
      <c r="D487">
        <f t="shared" si="105"/>
        <v>15</v>
      </c>
      <c r="E487" s="2" cm="1">
        <f t="array" aca="1" ref="E487" ca="1">INDIRECT(A487&amp;B487&amp;$E$3)</f>
        <v>44778</v>
      </c>
      <c r="F487" t="str" cm="1">
        <f t="array" aca="1" ref="F487" ca="1">IF(INDIRECT(A487&amp;B487&amp;$F$3)="公",参照!$L$2,参照!$L$3)</f>
        <v>WEB・コールセンター受付</v>
      </c>
      <c r="G487" s="1" t="str" cm="1">
        <f t="array" aca="1" ref="G487" ca="1">IF(E487="","",IF(ISNUMBER(INDIRECT(A487&amp;B487&amp;D487)),431001,""))</f>
        <v/>
      </c>
      <c r="H487" s="1" t="str">
        <f t="shared" ca="1" si="106"/>
        <v/>
      </c>
      <c r="I487" s="1" t="str">
        <f ca="1">IF(G487="","",予約枠報告様式!H$3)</f>
        <v/>
      </c>
      <c r="J487" s="1" t="str">
        <f t="shared" ca="1" si="107"/>
        <v/>
      </c>
      <c r="K487" s="1" t="str">
        <f t="shared" ca="1" si="108"/>
        <v/>
      </c>
      <c r="L487" s="1" t="str">
        <f t="shared" ca="1" si="109"/>
        <v/>
      </c>
      <c r="M487" s="1" t="str">
        <f t="shared" ca="1" si="110"/>
        <v/>
      </c>
      <c r="N487" s="1" t="str" cm="1">
        <f t="array" aca="1" ref="N487" ca="1">IF(G487="","",HOUR(INDIRECT(A487&amp;$N$2&amp;D487)))</f>
        <v/>
      </c>
      <c r="O487" s="1" t="str" cm="1">
        <f t="array" aca="1" ref="O487" ca="1">IF(G487="","",MINUTE(INDIRECT(A487&amp;$N$2&amp;D487)))</f>
        <v/>
      </c>
      <c r="P487" s="1" t="str">
        <f t="shared" ca="1" si="111"/>
        <v/>
      </c>
      <c r="Q487" s="1" t="str">
        <f t="shared" ca="1" si="112"/>
        <v/>
      </c>
      <c r="R487" s="1" t="str" cm="1">
        <f t="array" aca="1" ref="R487" ca="1">IF(G487="","",INDIRECT(A487&amp;B487&amp;D487))</f>
        <v/>
      </c>
      <c r="S487" s="1" t="str">
        <f t="shared" ca="1" si="113"/>
        <v/>
      </c>
      <c r="T487" s="1" t="str">
        <f t="shared" ca="1" si="114"/>
        <v/>
      </c>
      <c r="U487" s="1" t="str">
        <f t="shared" ca="1" si="115"/>
        <v/>
      </c>
      <c r="V487" s="1" t="str">
        <f t="shared" ca="1" si="116"/>
        <v/>
      </c>
      <c r="W487" s="1" t="str">
        <f t="shared" ca="1" si="117"/>
        <v/>
      </c>
      <c r="X487" s="1" t="str">
        <f t="shared" ca="1" si="118"/>
        <v/>
      </c>
    </row>
    <row r="488" spans="1:24">
      <c r="A488" t="s">
        <v>1041</v>
      </c>
      <c r="B488" t="str">
        <f>INDEX(予約枠報告様式!$73:$73,MATCH(CSVフォーマット!C488,予約枠報告様式!$74:$74,0))</f>
        <v>J</v>
      </c>
      <c r="C488">
        <f t="shared" si="119"/>
        <v>10</v>
      </c>
      <c r="D488">
        <f t="shared" si="105"/>
        <v>16</v>
      </c>
      <c r="E488" s="2" cm="1">
        <f t="array" aca="1" ref="E488" ca="1">INDIRECT(A488&amp;B488&amp;$E$3)</f>
        <v>44778</v>
      </c>
      <c r="F488" t="str" cm="1">
        <f t="array" aca="1" ref="F488" ca="1">IF(INDIRECT(A488&amp;B488&amp;$F$3)="公",参照!$L$2,参照!$L$3)</f>
        <v>WEB・コールセンター受付</v>
      </c>
      <c r="G488" s="1" t="str" cm="1">
        <f t="array" aca="1" ref="G488" ca="1">IF(E488="","",IF(ISNUMBER(INDIRECT(A488&amp;B488&amp;D488)),431001,""))</f>
        <v/>
      </c>
      <c r="H488" s="1" t="str">
        <f t="shared" ca="1" si="106"/>
        <v/>
      </c>
      <c r="I488" s="1" t="str">
        <f ca="1">IF(G488="","",予約枠報告様式!H$3)</f>
        <v/>
      </c>
      <c r="J488" s="1" t="str">
        <f t="shared" ca="1" si="107"/>
        <v/>
      </c>
      <c r="K488" s="1" t="str">
        <f t="shared" ca="1" si="108"/>
        <v/>
      </c>
      <c r="L488" s="1" t="str">
        <f t="shared" ca="1" si="109"/>
        <v/>
      </c>
      <c r="M488" s="1" t="str">
        <f t="shared" ca="1" si="110"/>
        <v/>
      </c>
      <c r="N488" s="1" t="str" cm="1">
        <f t="array" aca="1" ref="N488" ca="1">IF(G488="","",HOUR(INDIRECT(A488&amp;$N$2&amp;D488)))</f>
        <v/>
      </c>
      <c r="O488" s="1" t="str" cm="1">
        <f t="array" aca="1" ref="O488" ca="1">IF(G488="","",MINUTE(INDIRECT(A488&amp;$N$2&amp;D488)))</f>
        <v/>
      </c>
      <c r="P488" s="1" t="str">
        <f t="shared" ca="1" si="111"/>
        <v/>
      </c>
      <c r="Q488" s="1" t="str">
        <f t="shared" ca="1" si="112"/>
        <v/>
      </c>
      <c r="R488" s="1" t="str" cm="1">
        <f t="array" aca="1" ref="R488" ca="1">IF(G488="","",INDIRECT(A488&amp;B488&amp;D488))</f>
        <v/>
      </c>
      <c r="S488" s="1" t="str">
        <f t="shared" ca="1" si="113"/>
        <v/>
      </c>
      <c r="T488" s="1" t="str">
        <f t="shared" ca="1" si="114"/>
        <v/>
      </c>
      <c r="U488" s="1" t="str">
        <f t="shared" ca="1" si="115"/>
        <v/>
      </c>
      <c r="V488" s="1" t="str">
        <f t="shared" ca="1" si="116"/>
        <v/>
      </c>
      <c r="W488" s="1" t="str">
        <f t="shared" ca="1" si="117"/>
        <v/>
      </c>
      <c r="X488" s="1" t="str">
        <f t="shared" ca="1" si="118"/>
        <v/>
      </c>
    </row>
    <row r="489" spans="1:24">
      <c r="A489" t="s">
        <v>1041</v>
      </c>
      <c r="B489" t="str">
        <f>INDEX(予約枠報告様式!$73:$73,MATCH(CSVフォーマット!C489,予約枠報告様式!$74:$74,0))</f>
        <v>J</v>
      </c>
      <c r="C489">
        <f t="shared" si="119"/>
        <v>10</v>
      </c>
      <c r="D489">
        <f t="shared" si="105"/>
        <v>17</v>
      </c>
      <c r="E489" s="2" cm="1">
        <f t="array" aca="1" ref="E489" ca="1">INDIRECT(A489&amp;B489&amp;$E$3)</f>
        <v>44778</v>
      </c>
      <c r="F489" t="str" cm="1">
        <f t="array" aca="1" ref="F489" ca="1">IF(INDIRECT(A489&amp;B489&amp;$F$3)="公",参照!$L$2,参照!$L$3)</f>
        <v>WEB・コールセンター受付</v>
      </c>
      <c r="G489" s="1" t="str" cm="1">
        <f t="array" aca="1" ref="G489" ca="1">IF(E489="","",IF(ISNUMBER(INDIRECT(A489&amp;B489&amp;D489)),431001,""))</f>
        <v/>
      </c>
      <c r="H489" s="1" t="str">
        <f t="shared" ca="1" si="106"/>
        <v/>
      </c>
      <c r="I489" s="1" t="str">
        <f ca="1">IF(G489="","",予約枠報告様式!H$3)</f>
        <v/>
      </c>
      <c r="J489" s="1" t="str">
        <f t="shared" ca="1" si="107"/>
        <v/>
      </c>
      <c r="K489" s="1" t="str">
        <f t="shared" ca="1" si="108"/>
        <v/>
      </c>
      <c r="L489" s="1" t="str">
        <f t="shared" ca="1" si="109"/>
        <v/>
      </c>
      <c r="M489" s="1" t="str">
        <f t="shared" ca="1" si="110"/>
        <v/>
      </c>
      <c r="N489" s="1" t="str" cm="1">
        <f t="array" aca="1" ref="N489" ca="1">IF(G489="","",HOUR(INDIRECT(A489&amp;$N$2&amp;D489)))</f>
        <v/>
      </c>
      <c r="O489" s="1" t="str" cm="1">
        <f t="array" aca="1" ref="O489" ca="1">IF(G489="","",MINUTE(INDIRECT(A489&amp;$N$2&amp;D489)))</f>
        <v/>
      </c>
      <c r="P489" s="1" t="str">
        <f t="shared" ca="1" si="111"/>
        <v/>
      </c>
      <c r="Q489" s="1" t="str">
        <f t="shared" ca="1" si="112"/>
        <v/>
      </c>
      <c r="R489" s="1" t="str" cm="1">
        <f t="array" aca="1" ref="R489" ca="1">IF(G489="","",INDIRECT(A489&amp;B489&amp;D489))</f>
        <v/>
      </c>
      <c r="S489" s="1" t="str">
        <f t="shared" ca="1" si="113"/>
        <v/>
      </c>
      <c r="T489" s="1" t="str">
        <f t="shared" ca="1" si="114"/>
        <v/>
      </c>
      <c r="U489" s="1" t="str">
        <f t="shared" ca="1" si="115"/>
        <v/>
      </c>
      <c r="V489" s="1" t="str">
        <f t="shared" ca="1" si="116"/>
        <v/>
      </c>
      <c r="W489" s="1" t="str">
        <f t="shared" ca="1" si="117"/>
        <v/>
      </c>
      <c r="X489" s="1" t="str">
        <f t="shared" ca="1" si="118"/>
        <v/>
      </c>
    </row>
    <row r="490" spans="1:24">
      <c r="A490" t="s">
        <v>1041</v>
      </c>
      <c r="B490" t="str">
        <f>INDEX(予約枠報告様式!$73:$73,MATCH(CSVフォーマット!C490,予約枠報告様式!$74:$74,0))</f>
        <v>J</v>
      </c>
      <c r="C490">
        <f t="shared" si="119"/>
        <v>10</v>
      </c>
      <c r="D490">
        <f t="shared" si="105"/>
        <v>18</v>
      </c>
      <c r="E490" s="2" cm="1">
        <f t="array" aca="1" ref="E490" ca="1">INDIRECT(A490&amp;B490&amp;$E$3)</f>
        <v>44778</v>
      </c>
      <c r="F490" t="str" cm="1">
        <f t="array" aca="1" ref="F490" ca="1">IF(INDIRECT(A490&amp;B490&amp;$F$3)="公",参照!$L$2,参照!$L$3)</f>
        <v>WEB・コールセンター受付</v>
      </c>
      <c r="G490" s="1" t="str" cm="1">
        <f t="array" aca="1" ref="G490" ca="1">IF(E490="","",IF(ISNUMBER(INDIRECT(A490&amp;B490&amp;D490)),431001,""))</f>
        <v/>
      </c>
      <c r="H490" s="1" t="str">
        <f t="shared" ca="1" si="106"/>
        <v/>
      </c>
      <c r="I490" s="1" t="str">
        <f ca="1">IF(G490="","",予約枠報告様式!H$3)</f>
        <v/>
      </c>
      <c r="J490" s="1" t="str">
        <f t="shared" ca="1" si="107"/>
        <v/>
      </c>
      <c r="K490" s="1" t="str">
        <f t="shared" ca="1" si="108"/>
        <v/>
      </c>
      <c r="L490" s="1" t="str">
        <f t="shared" ca="1" si="109"/>
        <v/>
      </c>
      <c r="M490" s="1" t="str">
        <f t="shared" ca="1" si="110"/>
        <v/>
      </c>
      <c r="N490" s="1" t="str" cm="1">
        <f t="array" aca="1" ref="N490" ca="1">IF(G490="","",HOUR(INDIRECT(A490&amp;$N$2&amp;D490)))</f>
        <v/>
      </c>
      <c r="O490" s="1" t="str" cm="1">
        <f t="array" aca="1" ref="O490" ca="1">IF(G490="","",MINUTE(INDIRECT(A490&amp;$N$2&amp;D490)))</f>
        <v/>
      </c>
      <c r="P490" s="1" t="str">
        <f t="shared" ca="1" si="111"/>
        <v/>
      </c>
      <c r="Q490" s="1" t="str">
        <f t="shared" ca="1" si="112"/>
        <v/>
      </c>
      <c r="R490" s="1" t="str" cm="1">
        <f t="array" aca="1" ref="R490" ca="1">IF(G490="","",INDIRECT(A490&amp;B490&amp;D490))</f>
        <v/>
      </c>
      <c r="S490" s="1" t="str">
        <f t="shared" ca="1" si="113"/>
        <v/>
      </c>
      <c r="T490" s="1" t="str">
        <f t="shared" ca="1" si="114"/>
        <v/>
      </c>
      <c r="U490" s="1" t="str">
        <f t="shared" ca="1" si="115"/>
        <v/>
      </c>
      <c r="V490" s="1" t="str">
        <f t="shared" ca="1" si="116"/>
        <v/>
      </c>
      <c r="W490" s="1" t="str">
        <f t="shared" ca="1" si="117"/>
        <v/>
      </c>
      <c r="X490" s="1" t="str">
        <f t="shared" ca="1" si="118"/>
        <v/>
      </c>
    </row>
    <row r="491" spans="1:24">
      <c r="A491" t="s">
        <v>1041</v>
      </c>
      <c r="B491" t="str">
        <f>INDEX(予約枠報告様式!$73:$73,MATCH(CSVフォーマット!C491,予約枠報告様式!$74:$74,0))</f>
        <v>J</v>
      </c>
      <c r="C491">
        <f t="shared" si="119"/>
        <v>10</v>
      </c>
      <c r="D491">
        <f t="shared" si="105"/>
        <v>19</v>
      </c>
      <c r="E491" s="2" cm="1">
        <f t="array" aca="1" ref="E491" ca="1">INDIRECT(A491&amp;B491&amp;$E$3)</f>
        <v>44778</v>
      </c>
      <c r="F491" t="str" cm="1">
        <f t="array" aca="1" ref="F491" ca="1">IF(INDIRECT(A491&amp;B491&amp;$F$3)="公",参照!$L$2,参照!$L$3)</f>
        <v>WEB・コールセンター受付</v>
      </c>
      <c r="G491" s="1" t="str" cm="1">
        <f t="array" aca="1" ref="G491" ca="1">IF(E491="","",IF(ISNUMBER(INDIRECT(A491&amp;B491&amp;D491)),431001,""))</f>
        <v/>
      </c>
      <c r="H491" s="1" t="str">
        <f t="shared" ca="1" si="106"/>
        <v/>
      </c>
      <c r="I491" s="1" t="str">
        <f ca="1">IF(G491="","",予約枠報告様式!H$3)</f>
        <v/>
      </c>
      <c r="J491" s="1" t="str">
        <f t="shared" ca="1" si="107"/>
        <v/>
      </c>
      <c r="K491" s="1" t="str">
        <f t="shared" ca="1" si="108"/>
        <v/>
      </c>
      <c r="L491" s="1" t="str">
        <f t="shared" ca="1" si="109"/>
        <v/>
      </c>
      <c r="M491" s="1" t="str">
        <f t="shared" ca="1" si="110"/>
        <v/>
      </c>
      <c r="N491" s="1" t="str" cm="1">
        <f t="array" aca="1" ref="N491" ca="1">IF(G491="","",HOUR(INDIRECT(A491&amp;$N$2&amp;D491)))</f>
        <v/>
      </c>
      <c r="O491" s="1" t="str" cm="1">
        <f t="array" aca="1" ref="O491" ca="1">IF(G491="","",MINUTE(INDIRECT(A491&amp;$N$2&amp;D491)))</f>
        <v/>
      </c>
      <c r="P491" s="1" t="str">
        <f t="shared" ca="1" si="111"/>
        <v/>
      </c>
      <c r="Q491" s="1" t="str">
        <f t="shared" ca="1" si="112"/>
        <v/>
      </c>
      <c r="R491" s="1" t="str" cm="1">
        <f t="array" aca="1" ref="R491" ca="1">IF(G491="","",INDIRECT(A491&amp;B491&amp;D491))</f>
        <v/>
      </c>
      <c r="S491" s="1" t="str">
        <f t="shared" ca="1" si="113"/>
        <v/>
      </c>
      <c r="T491" s="1" t="str">
        <f t="shared" ca="1" si="114"/>
        <v/>
      </c>
      <c r="U491" s="1" t="str">
        <f t="shared" ca="1" si="115"/>
        <v/>
      </c>
      <c r="V491" s="1" t="str">
        <f t="shared" ca="1" si="116"/>
        <v/>
      </c>
      <c r="W491" s="1" t="str">
        <f t="shared" ca="1" si="117"/>
        <v/>
      </c>
      <c r="X491" s="1" t="str">
        <f t="shared" ca="1" si="118"/>
        <v/>
      </c>
    </row>
    <row r="492" spans="1:24">
      <c r="A492" t="s">
        <v>1041</v>
      </c>
      <c r="B492" t="str">
        <f>INDEX(予約枠報告様式!$73:$73,MATCH(CSVフォーマット!C492,予約枠報告様式!$74:$74,0))</f>
        <v>J</v>
      </c>
      <c r="C492">
        <f t="shared" si="119"/>
        <v>10</v>
      </c>
      <c r="D492">
        <f t="shared" si="105"/>
        <v>20</v>
      </c>
      <c r="E492" s="2" cm="1">
        <f t="array" aca="1" ref="E492" ca="1">INDIRECT(A492&amp;B492&amp;$E$3)</f>
        <v>44778</v>
      </c>
      <c r="F492" t="str" cm="1">
        <f t="array" aca="1" ref="F492" ca="1">IF(INDIRECT(A492&amp;B492&amp;$F$3)="公",参照!$L$2,参照!$L$3)</f>
        <v>WEB・コールセンター受付</v>
      </c>
      <c r="G492" s="1" t="str" cm="1">
        <f t="array" aca="1" ref="G492" ca="1">IF(E492="","",IF(ISNUMBER(INDIRECT(A492&amp;B492&amp;D492)),431001,""))</f>
        <v/>
      </c>
      <c r="H492" s="1" t="str">
        <f t="shared" ca="1" si="106"/>
        <v/>
      </c>
      <c r="I492" s="1" t="str">
        <f ca="1">IF(G492="","",予約枠報告様式!H$3)</f>
        <v/>
      </c>
      <c r="J492" s="1" t="str">
        <f t="shared" ca="1" si="107"/>
        <v/>
      </c>
      <c r="K492" s="1" t="str">
        <f t="shared" ca="1" si="108"/>
        <v/>
      </c>
      <c r="L492" s="1" t="str">
        <f t="shared" ca="1" si="109"/>
        <v/>
      </c>
      <c r="M492" s="1" t="str">
        <f t="shared" ca="1" si="110"/>
        <v/>
      </c>
      <c r="N492" s="1" t="str" cm="1">
        <f t="array" aca="1" ref="N492" ca="1">IF(G492="","",HOUR(INDIRECT(A492&amp;$N$2&amp;D492)))</f>
        <v/>
      </c>
      <c r="O492" s="1" t="str" cm="1">
        <f t="array" aca="1" ref="O492" ca="1">IF(G492="","",MINUTE(INDIRECT(A492&amp;$N$2&amp;D492)))</f>
        <v/>
      </c>
      <c r="P492" s="1" t="str">
        <f t="shared" ca="1" si="111"/>
        <v/>
      </c>
      <c r="Q492" s="1" t="str">
        <f t="shared" ca="1" si="112"/>
        <v/>
      </c>
      <c r="R492" s="1" t="str" cm="1">
        <f t="array" aca="1" ref="R492" ca="1">IF(G492="","",INDIRECT(A492&amp;B492&amp;D492))</f>
        <v/>
      </c>
      <c r="S492" s="1" t="str">
        <f t="shared" ca="1" si="113"/>
        <v/>
      </c>
      <c r="T492" s="1" t="str">
        <f t="shared" ca="1" si="114"/>
        <v/>
      </c>
      <c r="U492" s="1" t="str">
        <f t="shared" ca="1" si="115"/>
        <v/>
      </c>
      <c r="V492" s="1" t="str">
        <f t="shared" ca="1" si="116"/>
        <v/>
      </c>
      <c r="W492" s="1" t="str">
        <f t="shared" ca="1" si="117"/>
        <v/>
      </c>
      <c r="X492" s="1" t="str">
        <f t="shared" ca="1" si="118"/>
        <v/>
      </c>
    </row>
    <row r="493" spans="1:24">
      <c r="A493" t="s">
        <v>1041</v>
      </c>
      <c r="B493" t="str">
        <f>INDEX(予約枠報告様式!$73:$73,MATCH(CSVフォーマット!C493,予約枠報告様式!$74:$74,0))</f>
        <v>J</v>
      </c>
      <c r="C493">
        <f t="shared" si="119"/>
        <v>10</v>
      </c>
      <c r="D493">
        <f t="shared" si="105"/>
        <v>21</v>
      </c>
      <c r="E493" s="2" cm="1">
        <f t="array" aca="1" ref="E493" ca="1">INDIRECT(A493&amp;B493&amp;$E$3)</f>
        <v>44778</v>
      </c>
      <c r="F493" t="str" cm="1">
        <f t="array" aca="1" ref="F493" ca="1">IF(INDIRECT(A493&amp;B493&amp;$F$3)="公",参照!$L$2,参照!$L$3)</f>
        <v>WEB・コールセンター受付</v>
      </c>
      <c r="G493" s="1" t="str" cm="1">
        <f t="array" aca="1" ref="G493" ca="1">IF(E493="","",IF(ISNUMBER(INDIRECT(A493&amp;B493&amp;D493)),431001,""))</f>
        <v/>
      </c>
      <c r="H493" s="1" t="str">
        <f t="shared" ca="1" si="106"/>
        <v/>
      </c>
      <c r="I493" s="1" t="str">
        <f ca="1">IF(G493="","",予約枠報告様式!H$3)</f>
        <v/>
      </c>
      <c r="J493" s="1" t="str">
        <f t="shared" ca="1" si="107"/>
        <v/>
      </c>
      <c r="K493" s="1" t="str">
        <f t="shared" ca="1" si="108"/>
        <v/>
      </c>
      <c r="L493" s="1" t="str">
        <f t="shared" ca="1" si="109"/>
        <v/>
      </c>
      <c r="M493" s="1" t="str">
        <f t="shared" ca="1" si="110"/>
        <v/>
      </c>
      <c r="N493" s="1" t="str" cm="1">
        <f t="array" aca="1" ref="N493" ca="1">IF(G493="","",HOUR(INDIRECT(A493&amp;$N$2&amp;D493)))</f>
        <v/>
      </c>
      <c r="O493" s="1" t="str" cm="1">
        <f t="array" aca="1" ref="O493" ca="1">IF(G493="","",MINUTE(INDIRECT(A493&amp;$N$2&amp;D493)))</f>
        <v/>
      </c>
      <c r="P493" s="1" t="str">
        <f t="shared" ca="1" si="111"/>
        <v/>
      </c>
      <c r="Q493" s="1" t="str">
        <f t="shared" ca="1" si="112"/>
        <v/>
      </c>
      <c r="R493" s="1" t="str" cm="1">
        <f t="array" aca="1" ref="R493" ca="1">IF(G493="","",INDIRECT(A493&amp;B493&amp;D493))</f>
        <v/>
      </c>
      <c r="S493" s="1" t="str">
        <f t="shared" ca="1" si="113"/>
        <v/>
      </c>
      <c r="T493" s="1" t="str">
        <f t="shared" ca="1" si="114"/>
        <v/>
      </c>
      <c r="U493" s="1" t="str">
        <f t="shared" ca="1" si="115"/>
        <v/>
      </c>
      <c r="V493" s="1" t="str">
        <f t="shared" ca="1" si="116"/>
        <v/>
      </c>
      <c r="W493" s="1" t="str">
        <f t="shared" ca="1" si="117"/>
        <v/>
      </c>
      <c r="X493" s="1" t="str">
        <f t="shared" ca="1" si="118"/>
        <v/>
      </c>
    </row>
    <row r="494" spans="1:24">
      <c r="A494" t="s">
        <v>1041</v>
      </c>
      <c r="B494" t="str">
        <f>INDEX(予約枠報告様式!$73:$73,MATCH(CSVフォーマット!C494,予約枠報告様式!$74:$74,0))</f>
        <v>J</v>
      </c>
      <c r="C494">
        <f t="shared" si="119"/>
        <v>10</v>
      </c>
      <c r="D494">
        <f t="shared" si="105"/>
        <v>22</v>
      </c>
      <c r="E494" s="2" cm="1">
        <f t="array" aca="1" ref="E494" ca="1">INDIRECT(A494&amp;B494&amp;$E$3)</f>
        <v>44778</v>
      </c>
      <c r="F494" t="str" cm="1">
        <f t="array" aca="1" ref="F494" ca="1">IF(INDIRECT(A494&amp;B494&amp;$F$3)="公",参照!$L$2,参照!$L$3)</f>
        <v>WEB・コールセンター受付</v>
      </c>
      <c r="G494" s="1" t="str" cm="1">
        <f t="array" aca="1" ref="G494" ca="1">IF(E494="","",IF(ISNUMBER(INDIRECT(A494&amp;B494&amp;D494)),431001,""))</f>
        <v/>
      </c>
      <c r="H494" s="1" t="str">
        <f t="shared" ca="1" si="106"/>
        <v/>
      </c>
      <c r="I494" s="1" t="str">
        <f ca="1">IF(G494="","",予約枠報告様式!H$3)</f>
        <v/>
      </c>
      <c r="J494" s="1" t="str">
        <f t="shared" ca="1" si="107"/>
        <v/>
      </c>
      <c r="K494" s="1" t="str">
        <f t="shared" ca="1" si="108"/>
        <v/>
      </c>
      <c r="L494" s="1" t="str">
        <f t="shared" ca="1" si="109"/>
        <v/>
      </c>
      <c r="M494" s="1" t="str">
        <f t="shared" ca="1" si="110"/>
        <v/>
      </c>
      <c r="N494" s="1" t="str" cm="1">
        <f t="array" aca="1" ref="N494" ca="1">IF(G494="","",HOUR(INDIRECT(A494&amp;$N$2&amp;D494)))</f>
        <v/>
      </c>
      <c r="O494" s="1" t="str" cm="1">
        <f t="array" aca="1" ref="O494" ca="1">IF(G494="","",MINUTE(INDIRECT(A494&amp;$N$2&amp;D494)))</f>
        <v/>
      </c>
      <c r="P494" s="1" t="str">
        <f t="shared" ca="1" si="111"/>
        <v/>
      </c>
      <c r="Q494" s="1" t="str">
        <f t="shared" ca="1" si="112"/>
        <v/>
      </c>
      <c r="R494" s="1" t="str" cm="1">
        <f t="array" aca="1" ref="R494" ca="1">IF(G494="","",INDIRECT(A494&amp;B494&amp;D494))</f>
        <v/>
      </c>
      <c r="S494" s="1" t="str">
        <f t="shared" ca="1" si="113"/>
        <v/>
      </c>
      <c r="T494" s="1" t="str">
        <f t="shared" ca="1" si="114"/>
        <v/>
      </c>
      <c r="U494" s="1" t="str">
        <f t="shared" ca="1" si="115"/>
        <v/>
      </c>
      <c r="V494" s="1" t="str">
        <f t="shared" ca="1" si="116"/>
        <v/>
      </c>
      <c r="W494" s="1" t="str">
        <f t="shared" ca="1" si="117"/>
        <v/>
      </c>
      <c r="X494" s="1" t="str">
        <f t="shared" ca="1" si="118"/>
        <v/>
      </c>
    </row>
    <row r="495" spans="1:24">
      <c r="A495" t="s">
        <v>1041</v>
      </c>
      <c r="B495" t="str">
        <f>INDEX(予約枠報告様式!$73:$73,MATCH(CSVフォーマット!C495,予約枠報告様式!$74:$74,0))</f>
        <v>J</v>
      </c>
      <c r="C495">
        <f t="shared" si="119"/>
        <v>10</v>
      </c>
      <c r="D495">
        <f t="shared" si="105"/>
        <v>23</v>
      </c>
      <c r="E495" s="2" cm="1">
        <f t="array" aca="1" ref="E495" ca="1">INDIRECT(A495&amp;B495&amp;$E$3)</f>
        <v>44778</v>
      </c>
      <c r="F495" t="str" cm="1">
        <f t="array" aca="1" ref="F495" ca="1">IF(INDIRECT(A495&amp;B495&amp;$F$3)="公",参照!$L$2,参照!$L$3)</f>
        <v>WEB・コールセンター受付</v>
      </c>
      <c r="G495" s="1" t="str" cm="1">
        <f t="array" aca="1" ref="G495" ca="1">IF(E495="","",IF(ISNUMBER(INDIRECT(A495&amp;B495&amp;D495)),431001,""))</f>
        <v/>
      </c>
      <c r="H495" s="1" t="str">
        <f t="shared" ca="1" si="106"/>
        <v/>
      </c>
      <c r="I495" s="1" t="str">
        <f ca="1">IF(G495="","",予約枠報告様式!H$3)</f>
        <v/>
      </c>
      <c r="J495" s="1" t="str">
        <f t="shared" ca="1" si="107"/>
        <v/>
      </c>
      <c r="K495" s="1" t="str">
        <f t="shared" ca="1" si="108"/>
        <v/>
      </c>
      <c r="L495" s="1" t="str">
        <f t="shared" ca="1" si="109"/>
        <v/>
      </c>
      <c r="M495" s="1" t="str">
        <f t="shared" ca="1" si="110"/>
        <v/>
      </c>
      <c r="N495" s="1" t="str" cm="1">
        <f t="array" aca="1" ref="N495" ca="1">IF(G495="","",HOUR(INDIRECT(A495&amp;$N$2&amp;D495)))</f>
        <v/>
      </c>
      <c r="O495" s="1" t="str" cm="1">
        <f t="array" aca="1" ref="O495" ca="1">IF(G495="","",MINUTE(INDIRECT(A495&amp;$N$2&amp;D495)))</f>
        <v/>
      </c>
      <c r="P495" s="1" t="str">
        <f t="shared" ca="1" si="111"/>
        <v/>
      </c>
      <c r="Q495" s="1" t="str">
        <f t="shared" ca="1" si="112"/>
        <v/>
      </c>
      <c r="R495" s="1" t="str" cm="1">
        <f t="array" aca="1" ref="R495" ca="1">IF(G495="","",INDIRECT(A495&amp;B495&amp;D495))</f>
        <v/>
      </c>
      <c r="S495" s="1" t="str">
        <f t="shared" ca="1" si="113"/>
        <v/>
      </c>
      <c r="T495" s="1" t="str">
        <f t="shared" ca="1" si="114"/>
        <v/>
      </c>
      <c r="U495" s="1" t="str">
        <f t="shared" ca="1" si="115"/>
        <v/>
      </c>
      <c r="V495" s="1" t="str">
        <f t="shared" ca="1" si="116"/>
        <v/>
      </c>
      <c r="W495" s="1" t="str">
        <f t="shared" ca="1" si="117"/>
        <v/>
      </c>
      <c r="X495" s="1" t="str">
        <f t="shared" ca="1" si="118"/>
        <v/>
      </c>
    </row>
    <row r="496" spans="1:24">
      <c r="A496" t="s">
        <v>1041</v>
      </c>
      <c r="B496" t="str">
        <f>INDEX(予約枠報告様式!$73:$73,MATCH(CSVフォーマット!C496,予約枠報告様式!$74:$74,0))</f>
        <v>J</v>
      </c>
      <c r="C496">
        <f t="shared" si="119"/>
        <v>10</v>
      </c>
      <c r="D496">
        <f t="shared" si="105"/>
        <v>24</v>
      </c>
      <c r="E496" s="2" cm="1">
        <f t="array" aca="1" ref="E496" ca="1">INDIRECT(A496&amp;B496&amp;$E$3)</f>
        <v>44778</v>
      </c>
      <c r="F496" t="str" cm="1">
        <f t="array" aca="1" ref="F496" ca="1">IF(INDIRECT(A496&amp;B496&amp;$F$3)="公",参照!$L$2,参照!$L$3)</f>
        <v>WEB・コールセンター受付</v>
      </c>
      <c r="G496" s="1" t="str" cm="1">
        <f t="array" aca="1" ref="G496" ca="1">IF(E496="","",IF(ISNUMBER(INDIRECT(A496&amp;B496&amp;D496)),431001,""))</f>
        <v/>
      </c>
      <c r="H496" s="1" t="str">
        <f t="shared" ca="1" si="106"/>
        <v/>
      </c>
      <c r="I496" s="1" t="str">
        <f ca="1">IF(G496="","",予約枠報告様式!H$3)</f>
        <v/>
      </c>
      <c r="J496" s="1" t="str">
        <f t="shared" ca="1" si="107"/>
        <v/>
      </c>
      <c r="K496" s="1" t="str">
        <f t="shared" ca="1" si="108"/>
        <v/>
      </c>
      <c r="L496" s="1" t="str">
        <f t="shared" ca="1" si="109"/>
        <v/>
      </c>
      <c r="M496" s="1" t="str">
        <f t="shared" ca="1" si="110"/>
        <v/>
      </c>
      <c r="N496" s="1" t="str" cm="1">
        <f t="array" aca="1" ref="N496" ca="1">IF(G496="","",HOUR(INDIRECT(A496&amp;$N$2&amp;D496)))</f>
        <v/>
      </c>
      <c r="O496" s="1" t="str" cm="1">
        <f t="array" aca="1" ref="O496" ca="1">IF(G496="","",MINUTE(INDIRECT(A496&amp;$N$2&amp;D496)))</f>
        <v/>
      </c>
      <c r="P496" s="1" t="str">
        <f t="shared" ca="1" si="111"/>
        <v/>
      </c>
      <c r="Q496" s="1" t="str">
        <f t="shared" ca="1" si="112"/>
        <v/>
      </c>
      <c r="R496" s="1" t="str" cm="1">
        <f t="array" aca="1" ref="R496" ca="1">IF(G496="","",INDIRECT(A496&amp;B496&amp;D496))</f>
        <v/>
      </c>
      <c r="S496" s="1" t="str">
        <f t="shared" ca="1" si="113"/>
        <v/>
      </c>
      <c r="T496" s="1" t="str">
        <f t="shared" ca="1" si="114"/>
        <v/>
      </c>
      <c r="U496" s="1" t="str">
        <f t="shared" ca="1" si="115"/>
        <v/>
      </c>
      <c r="V496" s="1" t="str">
        <f t="shared" ca="1" si="116"/>
        <v/>
      </c>
      <c r="W496" s="1" t="str">
        <f t="shared" ca="1" si="117"/>
        <v/>
      </c>
      <c r="X496" s="1" t="str">
        <f t="shared" ca="1" si="118"/>
        <v/>
      </c>
    </row>
    <row r="497" spans="1:24">
      <c r="A497" t="s">
        <v>1041</v>
      </c>
      <c r="B497" t="str">
        <f>INDEX(予約枠報告様式!$73:$73,MATCH(CSVフォーマット!C497,予約枠報告様式!$74:$74,0))</f>
        <v>J</v>
      </c>
      <c r="C497">
        <f t="shared" si="119"/>
        <v>10</v>
      </c>
      <c r="D497">
        <f t="shared" si="105"/>
        <v>25</v>
      </c>
      <c r="E497" s="2" cm="1">
        <f t="array" aca="1" ref="E497" ca="1">INDIRECT(A497&amp;B497&amp;$E$3)</f>
        <v>44778</v>
      </c>
      <c r="F497" t="str" cm="1">
        <f t="array" aca="1" ref="F497" ca="1">IF(INDIRECT(A497&amp;B497&amp;$F$3)="公",参照!$L$2,参照!$L$3)</f>
        <v>WEB・コールセンター受付</v>
      </c>
      <c r="G497" s="1" t="str" cm="1">
        <f t="array" aca="1" ref="G497" ca="1">IF(E497="","",IF(ISNUMBER(INDIRECT(A497&amp;B497&amp;D497)),431001,""))</f>
        <v/>
      </c>
      <c r="H497" s="1" t="str">
        <f t="shared" ca="1" si="106"/>
        <v/>
      </c>
      <c r="I497" s="1" t="str">
        <f ca="1">IF(G497="","",予約枠報告様式!H$3)</f>
        <v/>
      </c>
      <c r="J497" s="1" t="str">
        <f t="shared" ca="1" si="107"/>
        <v/>
      </c>
      <c r="K497" s="1" t="str">
        <f t="shared" ca="1" si="108"/>
        <v/>
      </c>
      <c r="L497" s="1" t="str">
        <f t="shared" ca="1" si="109"/>
        <v/>
      </c>
      <c r="M497" s="1" t="str">
        <f t="shared" ca="1" si="110"/>
        <v/>
      </c>
      <c r="N497" s="1" t="str" cm="1">
        <f t="array" aca="1" ref="N497" ca="1">IF(G497="","",HOUR(INDIRECT(A497&amp;$N$2&amp;D497)))</f>
        <v/>
      </c>
      <c r="O497" s="1" t="str" cm="1">
        <f t="array" aca="1" ref="O497" ca="1">IF(G497="","",MINUTE(INDIRECT(A497&amp;$N$2&amp;D497)))</f>
        <v/>
      </c>
      <c r="P497" s="1" t="str">
        <f t="shared" ca="1" si="111"/>
        <v/>
      </c>
      <c r="Q497" s="1" t="str">
        <f t="shared" ca="1" si="112"/>
        <v/>
      </c>
      <c r="R497" s="1" t="str" cm="1">
        <f t="array" aca="1" ref="R497" ca="1">IF(G497="","",INDIRECT(A497&amp;B497&amp;D497))</f>
        <v/>
      </c>
      <c r="S497" s="1" t="str">
        <f t="shared" ca="1" si="113"/>
        <v/>
      </c>
      <c r="T497" s="1" t="str">
        <f t="shared" ca="1" si="114"/>
        <v/>
      </c>
      <c r="U497" s="1" t="str">
        <f t="shared" ca="1" si="115"/>
        <v/>
      </c>
      <c r="V497" s="1" t="str">
        <f t="shared" ca="1" si="116"/>
        <v/>
      </c>
      <c r="W497" s="1" t="str">
        <f t="shared" ca="1" si="117"/>
        <v/>
      </c>
      <c r="X497" s="1" t="str">
        <f t="shared" ca="1" si="118"/>
        <v/>
      </c>
    </row>
    <row r="498" spans="1:24">
      <c r="A498" t="s">
        <v>1041</v>
      </c>
      <c r="B498" t="str">
        <f>INDEX(予約枠報告様式!$73:$73,MATCH(CSVフォーマット!C498,予約枠報告様式!$74:$74,0))</f>
        <v>J</v>
      </c>
      <c r="C498">
        <f t="shared" si="119"/>
        <v>10</v>
      </c>
      <c r="D498">
        <f t="shared" si="105"/>
        <v>26</v>
      </c>
      <c r="E498" s="2" cm="1">
        <f t="array" aca="1" ref="E498" ca="1">INDIRECT(A498&amp;B498&amp;$E$3)</f>
        <v>44778</v>
      </c>
      <c r="F498" t="str" cm="1">
        <f t="array" aca="1" ref="F498" ca="1">IF(INDIRECT(A498&amp;B498&amp;$F$3)="公",参照!$L$2,参照!$L$3)</f>
        <v>WEB・コールセンター受付</v>
      </c>
      <c r="G498" s="1" t="str" cm="1">
        <f t="array" aca="1" ref="G498" ca="1">IF(E498="","",IF(ISNUMBER(INDIRECT(A498&amp;B498&amp;D498)),431001,""))</f>
        <v/>
      </c>
      <c r="H498" s="1" t="str">
        <f t="shared" ca="1" si="106"/>
        <v/>
      </c>
      <c r="I498" s="1" t="str">
        <f ca="1">IF(G498="","",予約枠報告様式!H$3)</f>
        <v/>
      </c>
      <c r="J498" s="1" t="str">
        <f t="shared" ca="1" si="107"/>
        <v/>
      </c>
      <c r="K498" s="1" t="str">
        <f t="shared" ca="1" si="108"/>
        <v/>
      </c>
      <c r="L498" s="1" t="str">
        <f t="shared" ca="1" si="109"/>
        <v/>
      </c>
      <c r="M498" s="1" t="str">
        <f t="shared" ca="1" si="110"/>
        <v/>
      </c>
      <c r="N498" s="1" t="str" cm="1">
        <f t="array" aca="1" ref="N498" ca="1">IF(G498="","",HOUR(INDIRECT(A498&amp;$N$2&amp;D498)))</f>
        <v/>
      </c>
      <c r="O498" s="1" t="str" cm="1">
        <f t="array" aca="1" ref="O498" ca="1">IF(G498="","",MINUTE(INDIRECT(A498&amp;$N$2&amp;D498)))</f>
        <v/>
      </c>
      <c r="P498" s="1" t="str">
        <f t="shared" ca="1" si="111"/>
        <v/>
      </c>
      <c r="Q498" s="1" t="str">
        <f t="shared" ca="1" si="112"/>
        <v/>
      </c>
      <c r="R498" s="1" t="str" cm="1">
        <f t="array" aca="1" ref="R498" ca="1">IF(G498="","",INDIRECT(A498&amp;B498&amp;D498))</f>
        <v/>
      </c>
      <c r="S498" s="1" t="str">
        <f t="shared" ca="1" si="113"/>
        <v/>
      </c>
      <c r="T498" s="1" t="str">
        <f t="shared" ca="1" si="114"/>
        <v/>
      </c>
      <c r="U498" s="1" t="str">
        <f t="shared" ca="1" si="115"/>
        <v/>
      </c>
      <c r="V498" s="1" t="str">
        <f t="shared" ca="1" si="116"/>
        <v/>
      </c>
      <c r="W498" s="1" t="str">
        <f t="shared" ca="1" si="117"/>
        <v/>
      </c>
      <c r="X498" s="1" t="str">
        <f t="shared" ca="1" si="118"/>
        <v/>
      </c>
    </row>
    <row r="499" spans="1:24">
      <c r="A499" t="s">
        <v>1041</v>
      </c>
      <c r="B499" t="str">
        <f>INDEX(予約枠報告様式!$73:$73,MATCH(CSVフォーマット!C499,予約枠報告様式!$74:$74,0))</f>
        <v>J</v>
      </c>
      <c r="C499">
        <f t="shared" si="119"/>
        <v>10</v>
      </c>
      <c r="D499">
        <f t="shared" si="105"/>
        <v>27</v>
      </c>
      <c r="E499" s="2" cm="1">
        <f t="array" aca="1" ref="E499" ca="1">INDIRECT(A499&amp;B499&amp;$E$3)</f>
        <v>44778</v>
      </c>
      <c r="F499" t="str" cm="1">
        <f t="array" aca="1" ref="F499" ca="1">IF(INDIRECT(A499&amp;B499&amp;$F$3)="公",参照!$L$2,参照!$L$3)</f>
        <v>WEB・コールセンター受付</v>
      </c>
      <c r="G499" s="1" t="str" cm="1">
        <f t="array" aca="1" ref="G499" ca="1">IF(E499="","",IF(ISNUMBER(INDIRECT(A499&amp;B499&amp;D499)),431001,""))</f>
        <v/>
      </c>
      <c r="H499" s="1" t="str">
        <f t="shared" ca="1" si="106"/>
        <v/>
      </c>
      <c r="I499" s="1" t="str">
        <f ca="1">IF(G499="","",予約枠報告様式!H$3)</f>
        <v/>
      </c>
      <c r="J499" s="1" t="str">
        <f t="shared" ca="1" si="107"/>
        <v/>
      </c>
      <c r="K499" s="1" t="str">
        <f t="shared" ca="1" si="108"/>
        <v/>
      </c>
      <c r="L499" s="1" t="str">
        <f t="shared" ca="1" si="109"/>
        <v/>
      </c>
      <c r="M499" s="1" t="str">
        <f t="shared" ca="1" si="110"/>
        <v/>
      </c>
      <c r="N499" s="1" t="str" cm="1">
        <f t="array" aca="1" ref="N499" ca="1">IF(G499="","",HOUR(INDIRECT(A499&amp;$N$2&amp;D499)))</f>
        <v/>
      </c>
      <c r="O499" s="1" t="str" cm="1">
        <f t="array" aca="1" ref="O499" ca="1">IF(G499="","",MINUTE(INDIRECT(A499&amp;$N$2&amp;D499)))</f>
        <v/>
      </c>
      <c r="P499" s="1" t="str">
        <f t="shared" ca="1" si="111"/>
        <v/>
      </c>
      <c r="Q499" s="1" t="str">
        <f t="shared" ca="1" si="112"/>
        <v/>
      </c>
      <c r="R499" s="1" t="str" cm="1">
        <f t="array" aca="1" ref="R499" ca="1">IF(G499="","",INDIRECT(A499&amp;B499&amp;D499))</f>
        <v/>
      </c>
      <c r="S499" s="1" t="str">
        <f t="shared" ca="1" si="113"/>
        <v/>
      </c>
      <c r="T499" s="1" t="str">
        <f t="shared" ca="1" si="114"/>
        <v/>
      </c>
      <c r="U499" s="1" t="str">
        <f t="shared" ca="1" si="115"/>
        <v/>
      </c>
      <c r="V499" s="1" t="str">
        <f t="shared" ca="1" si="116"/>
        <v/>
      </c>
      <c r="W499" s="1" t="str">
        <f t="shared" ca="1" si="117"/>
        <v/>
      </c>
      <c r="X499" s="1" t="str">
        <f t="shared" ca="1" si="118"/>
        <v/>
      </c>
    </row>
    <row r="500" spans="1:24">
      <c r="A500" t="s">
        <v>1041</v>
      </c>
      <c r="B500" t="str">
        <f>INDEX(予約枠報告様式!$73:$73,MATCH(CSVフォーマット!C500,予約枠報告様式!$74:$74,0))</f>
        <v>J</v>
      </c>
      <c r="C500">
        <f t="shared" si="119"/>
        <v>10</v>
      </c>
      <c r="D500">
        <f t="shared" si="105"/>
        <v>28</v>
      </c>
      <c r="E500" s="2" cm="1">
        <f t="array" aca="1" ref="E500" ca="1">INDIRECT(A500&amp;B500&amp;$E$3)</f>
        <v>44778</v>
      </c>
      <c r="F500" t="str" cm="1">
        <f t="array" aca="1" ref="F500" ca="1">IF(INDIRECT(A500&amp;B500&amp;$F$3)="公",参照!$L$2,参照!$L$3)</f>
        <v>WEB・コールセンター受付</v>
      </c>
      <c r="G500" s="1" t="str" cm="1">
        <f t="array" aca="1" ref="G500" ca="1">IF(E500="","",IF(ISNUMBER(INDIRECT(A500&amp;B500&amp;D500)),431001,""))</f>
        <v/>
      </c>
      <c r="H500" s="1" t="str">
        <f t="shared" ca="1" si="106"/>
        <v/>
      </c>
      <c r="I500" s="1" t="str">
        <f ca="1">IF(G500="","",予約枠報告様式!H$3)</f>
        <v/>
      </c>
      <c r="J500" s="1" t="str">
        <f t="shared" ca="1" si="107"/>
        <v/>
      </c>
      <c r="K500" s="1" t="str">
        <f t="shared" ca="1" si="108"/>
        <v/>
      </c>
      <c r="L500" s="1" t="str">
        <f t="shared" ca="1" si="109"/>
        <v/>
      </c>
      <c r="M500" s="1" t="str">
        <f t="shared" ca="1" si="110"/>
        <v/>
      </c>
      <c r="N500" s="1" t="str" cm="1">
        <f t="array" aca="1" ref="N500" ca="1">IF(G500="","",HOUR(INDIRECT(A500&amp;$N$2&amp;D500)))</f>
        <v/>
      </c>
      <c r="O500" s="1" t="str" cm="1">
        <f t="array" aca="1" ref="O500" ca="1">IF(G500="","",MINUTE(INDIRECT(A500&amp;$N$2&amp;D500)))</f>
        <v/>
      </c>
      <c r="P500" s="1" t="str">
        <f t="shared" ca="1" si="111"/>
        <v/>
      </c>
      <c r="Q500" s="1" t="str">
        <f t="shared" ca="1" si="112"/>
        <v/>
      </c>
      <c r="R500" s="1" t="str" cm="1">
        <f t="array" aca="1" ref="R500" ca="1">IF(G500="","",INDIRECT(A500&amp;B500&amp;D500))</f>
        <v/>
      </c>
      <c r="S500" s="1" t="str">
        <f t="shared" ca="1" si="113"/>
        <v/>
      </c>
      <c r="T500" s="1" t="str">
        <f t="shared" ca="1" si="114"/>
        <v/>
      </c>
      <c r="U500" s="1" t="str">
        <f t="shared" ca="1" si="115"/>
        <v/>
      </c>
      <c r="V500" s="1" t="str">
        <f t="shared" ca="1" si="116"/>
        <v/>
      </c>
      <c r="W500" s="1" t="str">
        <f t="shared" ca="1" si="117"/>
        <v/>
      </c>
      <c r="X500" s="1" t="str">
        <f t="shared" ca="1" si="118"/>
        <v/>
      </c>
    </row>
    <row r="501" spans="1:24">
      <c r="A501" t="s">
        <v>1041</v>
      </c>
      <c r="B501" t="str">
        <f>INDEX(予約枠報告様式!$73:$73,MATCH(CSVフォーマット!C501,予約枠報告様式!$74:$74,0))</f>
        <v>J</v>
      </c>
      <c r="C501">
        <f t="shared" si="119"/>
        <v>10</v>
      </c>
      <c r="D501">
        <f t="shared" si="105"/>
        <v>29</v>
      </c>
      <c r="E501" s="2" cm="1">
        <f t="array" aca="1" ref="E501" ca="1">INDIRECT(A501&amp;B501&amp;$E$3)</f>
        <v>44778</v>
      </c>
      <c r="F501" t="str" cm="1">
        <f t="array" aca="1" ref="F501" ca="1">IF(INDIRECT(A501&amp;B501&amp;$F$3)="公",参照!$L$2,参照!$L$3)</f>
        <v>WEB・コールセンター受付</v>
      </c>
      <c r="G501" s="1" t="str" cm="1">
        <f t="array" aca="1" ref="G501" ca="1">IF(E501="","",IF(ISNUMBER(INDIRECT(A501&amp;B501&amp;D501)),431001,""))</f>
        <v/>
      </c>
      <c r="H501" s="1" t="str">
        <f t="shared" ca="1" si="106"/>
        <v/>
      </c>
      <c r="I501" s="1" t="str">
        <f ca="1">IF(G501="","",予約枠報告様式!H$3)</f>
        <v/>
      </c>
      <c r="J501" s="1" t="str">
        <f t="shared" ca="1" si="107"/>
        <v/>
      </c>
      <c r="K501" s="1" t="str">
        <f t="shared" ca="1" si="108"/>
        <v/>
      </c>
      <c r="L501" s="1" t="str">
        <f t="shared" ca="1" si="109"/>
        <v/>
      </c>
      <c r="M501" s="1" t="str">
        <f t="shared" ca="1" si="110"/>
        <v/>
      </c>
      <c r="N501" s="1" t="str" cm="1">
        <f t="array" aca="1" ref="N501" ca="1">IF(G501="","",HOUR(INDIRECT(A501&amp;$N$2&amp;D501)))</f>
        <v/>
      </c>
      <c r="O501" s="1" t="str" cm="1">
        <f t="array" aca="1" ref="O501" ca="1">IF(G501="","",MINUTE(INDIRECT(A501&amp;$N$2&amp;D501)))</f>
        <v/>
      </c>
      <c r="P501" s="1" t="str">
        <f t="shared" ca="1" si="111"/>
        <v/>
      </c>
      <c r="Q501" s="1" t="str">
        <f t="shared" ca="1" si="112"/>
        <v/>
      </c>
      <c r="R501" s="1" t="str" cm="1">
        <f t="array" aca="1" ref="R501" ca="1">IF(G501="","",INDIRECT(A501&amp;B501&amp;D501))</f>
        <v/>
      </c>
      <c r="S501" s="1" t="str">
        <f t="shared" ca="1" si="113"/>
        <v/>
      </c>
      <c r="T501" s="1" t="str">
        <f t="shared" ca="1" si="114"/>
        <v/>
      </c>
      <c r="U501" s="1" t="str">
        <f t="shared" ca="1" si="115"/>
        <v/>
      </c>
      <c r="V501" s="1" t="str">
        <f t="shared" ca="1" si="116"/>
        <v/>
      </c>
      <c r="W501" s="1" t="str">
        <f t="shared" ca="1" si="117"/>
        <v/>
      </c>
      <c r="X501" s="1" t="str">
        <f t="shared" ca="1" si="118"/>
        <v/>
      </c>
    </row>
    <row r="502" spans="1:24">
      <c r="A502" t="s">
        <v>1041</v>
      </c>
      <c r="B502" t="str">
        <f>INDEX(予約枠報告様式!$73:$73,MATCH(CSVフォーマット!C502,予約枠報告様式!$74:$74,0))</f>
        <v>J</v>
      </c>
      <c r="C502">
        <f t="shared" si="119"/>
        <v>10</v>
      </c>
      <c r="D502">
        <f t="shared" si="105"/>
        <v>30</v>
      </c>
      <c r="E502" s="2" cm="1">
        <f t="array" aca="1" ref="E502" ca="1">INDIRECT(A502&amp;B502&amp;$E$3)</f>
        <v>44778</v>
      </c>
      <c r="F502" t="str" cm="1">
        <f t="array" aca="1" ref="F502" ca="1">IF(INDIRECT(A502&amp;B502&amp;$F$3)="公",参照!$L$2,参照!$L$3)</f>
        <v>WEB・コールセンター受付</v>
      </c>
      <c r="G502" s="1" t="str" cm="1">
        <f t="array" aca="1" ref="G502" ca="1">IF(E502="","",IF(ISNUMBER(INDIRECT(A502&amp;B502&amp;D502)),431001,""))</f>
        <v/>
      </c>
      <c r="H502" s="1" t="str">
        <f t="shared" ca="1" si="106"/>
        <v/>
      </c>
      <c r="I502" s="1" t="str">
        <f ca="1">IF(G502="","",予約枠報告様式!H$3)</f>
        <v/>
      </c>
      <c r="J502" s="1" t="str">
        <f t="shared" ca="1" si="107"/>
        <v/>
      </c>
      <c r="K502" s="1" t="str">
        <f t="shared" ca="1" si="108"/>
        <v/>
      </c>
      <c r="L502" s="1" t="str">
        <f t="shared" ca="1" si="109"/>
        <v/>
      </c>
      <c r="M502" s="1" t="str">
        <f t="shared" ca="1" si="110"/>
        <v/>
      </c>
      <c r="N502" s="1" t="str" cm="1">
        <f t="array" aca="1" ref="N502" ca="1">IF(G502="","",HOUR(INDIRECT(A502&amp;$N$2&amp;D502)))</f>
        <v/>
      </c>
      <c r="O502" s="1" t="str" cm="1">
        <f t="array" aca="1" ref="O502" ca="1">IF(G502="","",MINUTE(INDIRECT(A502&amp;$N$2&amp;D502)))</f>
        <v/>
      </c>
      <c r="P502" s="1" t="str">
        <f t="shared" ca="1" si="111"/>
        <v/>
      </c>
      <c r="Q502" s="1" t="str">
        <f t="shared" ca="1" si="112"/>
        <v/>
      </c>
      <c r="R502" s="1" t="str" cm="1">
        <f t="array" aca="1" ref="R502" ca="1">IF(G502="","",INDIRECT(A502&amp;B502&amp;D502))</f>
        <v/>
      </c>
      <c r="S502" s="1" t="str">
        <f t="shared" ca="1" si="113"/>
        <v/>
      </c>
      <c r="T502" s="1" t="str">
        <f t="shared" ca="1" si="114"/>
        <v/>
      </c>
      <c r="U502" s="1" t="str">
        <f t="shared" ca="1" si="115"/>
        <v/>
      </c>
      <c r="V502" s="1" t="str">
        <f t="shared" ca="1" si="116"/>
        <v/>
      </c>
      <c r="W502" s="1" t="str">
        <f t="shared" ca="1" si="117"/>
        <v/>
      </c>
      <c r="X502" s="1" t="str">
        <f t="shared" ca="1" si="118"/>
        <v/>
      </c>
    </row>
    <row r="503" spans="1:24">
      <c r="A503" t="s">
        <v>1041</v>
      </c>
      <c r="B503" t="str">
        <f>INDEX(予約枠報告様式!$73:$73,MATCH(CSVフォーマット!C503,予約枠報告様式!$74:$74,0))</f>
        <v>J</v>
      </c>
      <c r="C503">
        <f t="shared" si="119"/>
        <v>10</v>
      </c>
      <c r="D503">
        <f t="shared" si="105"/>
        <v>31</v>
      </c>
      <c r="E503" s="2" cm="1">
        <f t="array" aca="1" ref="E503" ca="1">INDIRECT(A503&amp;B503&amp;$E$3)</f>
        <v>44778</v>
      </c>
      <c r="F503" t="str" cm="1">
        <f t="array" aca="1" ref="F503" ca="1">IF(INDIRECT(A503&amp;B503&amp;$F$3)="公",参照!$L$2,参照!$L$3)</f>
        <v>WEB・コールセンター受付</v>
      </c>
      <c r="G503" s="1" t="str" cm="1">
        <f t="array" aca="1" ref="G503" ca="1">IF(E503="","",IF(ISNUMBER(INDIRECT(A503&amp;B503&amp;D503)),431001,""))</f>
        <v/>
      </c>
      <c r="H503" s="1" t="str">
        <f t="shared" ca="1" si="106"/>
        <v/>
      </c>
      <c r="I503" s="1" t="str">
        <f ca="1">IF(G503="","",予約枠報告様式!H$3)</f>
        <v/>
      </c>
      <c r="J503" s="1" t="str">
        <f t="shared" ca="1" si="107"/>
        <v/>
      </c>
      <c r="K503" s="1" t="str">
        <f t="shared" ca="1" si="108"/>
        <v/>
      </c>
      <c r="L503" s="1" t="str">
        <f t="shared" ca="1" si="109"/>
        <v/>
      </c>
      <c r="M503" s="1" t="str">
        <f t="shared" ca="1" si="110"/>
        <v/>
      </c>
      <c r="N503" s="1" t="str" cm="1">
        <f t="array" aca="1" ref="N503" ca="1">IF(G503="","",HOUR(INDIRECT(A503&amp;$N$2&amp;D503)))</f>
        <v/>
      </c>
      <c r="O503" s="1" t="str" cm="1">
        <f t="array" aca="1" ref="O503" ca="1">IF(G503="","",MINUTE(INDIRECT(A503&amp;$N$2&amp;D503)))</f>
        <v/>
      </c>
      <c r="P503" s="1" t="str">
        <f t="shared" ca="1" si="111"/>
        <v/>
      </c>
      <c r="Q503" s="1" t="str">
        <f t="shared" ca="1" si="112"/>
        <v/>
      </c>
      <c r="R503" s="1" t="str" cm="1">
        <f t="array" aca="1" ref="R503" ca="1">IF(G503="","",INDIRECT(A503&amp;B503&amp;D503))</f>
        <v/>
      </c>
      <c r="S503" s="1" t="str">
        <f t="shared" ca="1" si="113"/>
        <v/>
      </c>
      <c r="T503" s="1" t="str">
        <f t="shared" ca="1" si="114"/>
        <v/>
      </c>
      <c r="U503" s="1" t="str">
        <f t="shared" ca="1" si="115"/>
        <v/>
      </c>
      <c r="V503" s="1" t="str">
        <f t="shared" ca="1" si="116"/>
        <v/>
      </c>
      <c r="W503" s="1" t="str">
        <f t="shared" ca="1" si="117"/>
        <v/>
      </c>
      <c r="X503" s="1" t="str">
        <f t="shared" ca="1" si="118"/>
        <v/>
      </c>
    </row>
    <row r="504" spans="1:24">
      <c r="A504" t="s">
        <v>1041</v>
      </c>
      <c r="B504" t="str">
        <f>INDEX(予約枠報告様式!$73:$73,MATCH(CSVフォーマット!C504,予約枠報告様式!$74:$74,0))</f>
        <v>J</v>
      </c>
      <c r="C504">
        <f t="shared" si="119"/>
        <v>10</v>
      </c>
      <c r="D504">
        <f t="shared" si="105"/>
        <v>32</v>
      </c>
      <c r="E504" s="2" cm="1">
        <f t="array" aca="1" ref="E504" ca="1">INDIRECT(A504&amp;B504&amp;$E$3)</f>
        <v>44778</v>
      </c>
      <c r="F504" t="str" cm="1">
        <f t="array" aca="1" ref="F504" ca="1">IF(INDIRECT(A504&amp;B504&amp;$F$3)="公",参照!$L$2,参照!$L$3)</f>
        <v>WEB・コールセンター受付</v>
      </c>
      <c r="G504" s="1" t="str" cm="1">
        <f t="array" aca="1" ref="G504" ca="1">IF(E504="","",IF(ISNUMBER(INDIRECT(A504&amp;B504&amp;D504)),431001,""))</f>
        <v/>
      </c>
      <c r="H504" s="1" t="str">
        <f t="shared" ca="1" si="106"/>
        <v/>
      </c>
      <c r="I504" s="1" t="str">
        <f ca="1">IF(G504="","",予約枠報告様式!H$3)</f>
        <v/>
      </c>
      <c r="J504" s="1" t="str">
        <f t="shared" ca="1" si="107"/>
        <v/>
      </c>
      <c r="K504" s="1" t="str">
        <f t="shared" ca="1" si="108"/>
        <v/>
      </c>
      <c r="L504" s="1" t="str">
        <f t="shared" ca="1" si="109"/>
        <v/>
      </c>
      <c r="M504" s="1" t="str">
        <f t="shared" ca="1" si="110"/>
        <v/>
      </c>
      <c r="N504" s="1" t="str" cm="1">
        <f t="array" aca="1" ref="N504" ca="1">IF(G504="","",HOUR(INDIRECT(A504&amp;$N$2&amp;D504)))</f>
        <v/>
      </c>
      <c r="O504" s="1" t="str" cm="1">
        <f t="array" aca="1" ref="O504" ca="1">IF(G504="","",MINUTE(INDIRECT(A504&amp;$N$2&amp;D504)))</f>
        <v/>
      </c>
      <c r="P504" s="1" t="str">
        <f t="shared" ca="1" si="111"/>
        <v/>
      </c>
      <c r="Q504" s="1" t="str">
        <f t="shared" ca="1" si="112"/>
        <v/>
      </c>
      <c r="R504" s="1" t="str" cm="1">
        <f t="array" aca="1" ref="R504" ca="1">IF(G504="","",INDIRECT(A504&amp;B504&amp;D504))</f>
        <v/>
      </c>
      <c r="S504" s="1" t="str">
        <f t="shared" ca="1" si="113"/>
        <v/>
      </c>
      <c r="T504" s="1" t="str">
        <f t="shared" ca="1" si="114"/>
        <v/>
      </c>
      <c r="U504" s="1" t="str">
        <f t="shared" ca="1" si="115"/>
        <v/>
      </c>
      <c r="V504" s="1" t="str">
        <f t="shared" ca="1" si="116"/>
        <v/>
      </c>
      <c r="W504" s="1" t="str">
        <f t="shared" ca="1" si="117"/>
        <v/>
      </c>
      <c r="X504" s="1" t="str">
        <f t="shared" ca="1" si="118"/>
        <v/>
      </c>
    </row>
    <row r="505" spans="1:24">
      <c r="A505" t="s">
        <v>1041</v>
      </c>
      <c r="B505" t="str">
        <f>INDEX(予約枠報告様式!$73:$73,MATCH(CSVフォーマット!C505,予約枠報告様式!$74:$74,0))</f>
        <v>J</v>
      </c>
      <c r="C505">
        <f t="shared" si="119"/>
        <v>10</v>
      </c>
      <c r="D505">
        <f t="shared" si="105"/>
        <v>33</v>
      </c>
      <c r="E505" s="2" cm="1">
        <f t="array" aca="1" ref="E505" ca="1">INDIRECT(A505&amp;B505&amp;$E$3)</f>
        <v>44778</v>
      </c>
      <c r="F505" t="str" cm="1">
        <f t="array" aca="1" ref="F505" ca="1">IF(INDIRECT(A505&amp;B505&amp;$F$3)="公",参照!$L$2,参照!$L$3)</f>
        <v>WEB・コールセンター受付</v>
      </c>
      <c r="G505" s="1" t="str" cm="1">
        <f t="array" aca="1" ref="G505" ca="1">IF(E505="","",IF(ISNUMBER(INDIRECT(A505&amp;B505&amp;D505)),431001,""))</f>
        <v/>
      </c>
      <c r="H505" s="1" t="str">
        <f t="shared" ca="1" si="106"/>
        <v/>
      </c>
      <c r="I505" s="1" t="str">
        <f ca="1">IF(G505="","",予約枠報告様式!H$3)</f>
        <v/>
      </c>
      <c r="J505" s="1" t="str">
        <f t="shared" ca="1" si="107"/>
        <v/>
      </c>
      <c r="K505" s="1" t="str">
        <f t="shared" ca="1" si="108"/>
        <v/>
      </c>
      <c r="L505" s="1" t="str">
        <f t="shared" ca="1" si="109"/>
        <v/>
      </c>
      <c r="M505" s="1" t="str">
        <f t="shared" ca="1" si="110"/>
        <v/>
      </c>
      <c r="N505" s="1" t="str" cm="1">
        <f t="array" aca="1" ref="N505" ca="1">IF(G505="","",HOUR(INDIRECT(A505&amp;$N$2&amp;D505)))</f>
        <v/>
      </c>
      <c r="O505" s="1" t="str" cm="1">
        <f t="array" aca="1" ref="O505" ca="1">IF(G505="","",MINUTE(INDIRECT(A505&amp;$N$2&amp;D505)))</f>
        <v/>
      </c>
      <c r="P505" s="1" t="str">
        <f t="shared" ca="1" si="111"/>
        <v/>
      </c>
      <c r="Q505" s="1" t="str">
        <f t="shared" ca="1" si="112"/>
        <v/>
      </c>
      <c r="R505" s="1" t="str" cm="1">
        <f t="array" aca="1" ref="R505" ca="1">IF(G505="","",INDIRECT(A505&amp;B505&amp;D505))</f>
        <v/>
      </c>
      <c r="S505" s="1" t="str">
        <f t="shared" ca="1" si="113"/>
        <v/>
      </c>
      <c r="T505" s="1" t="str">
        <f t="shared" ca="1" si="114"/>
        <v/>
      </c>
      <c r="U505" s="1" t="str">
        <f t="shared" ca="1" si="115"/>
        <v/>
      </c>
      <c r="V505" s="1" t="str">
        <f t="shared" ca="1" si="116"/>
        <v/>
      </c>
      <c r="W505" s="1" t="str">
        <f t="shared" ca="1" si="117"/>
        <v/>
      </c>
      <c r="X505" s="1" t="str">
        <f t="shared" ca="1" si="118"/>
        <v/>
      </c>
    </row>
    <row r="506" spans="1:24">
      <c r="A506" t="s">
        <v>1041</v>
      </c>
      <c r="B506" t="str">
        <f>INDEX(予約枠報告様式!$73:$73,MATCH(CSVフォーマット!C506,予約枠報告様式!$74:$74,0))</f>
        <v>J</v>
      </c>
      <c r="C506">
        <f t="shared" si="119"/>
        <v>10</v>
      </c>
      <c r="D506">
        <f t="shared" si="105"/>
        <v>34</v>
      </c>
      <c r="E506" s="2" cm="1">
        <f t="array" aca="1" ref="E506" ca="1">INDIRECT(A506&amp;B506&amp;$E$3)</f>
        <v>44778</v>
      </c>
      <c r="F506" t="str" cm="1">
        <f t="array" aca="1" ref="F506" ca="1">IF(INDIRECT(A506&amp;B506&amp;$F$3)="公",参照!$L$2,参照!$L$3)</f>
        <v>WEB・コールセンター受付</v>
      </c>
      <c r="G506" s="1" t="str" cm="1">
        <f t="array" aca="1" ref="G506" ca="1">IF(E506="","",IF(ISNUMBER(INDIRECT(A506&amp;B506&amp;D506)),431001,""))</f>
        <v/>
      </c>
      <c r="H506" s="1" t="str">
        <f t="shared" ca="1" si="106"/>
        <v/>
      </c>
      <c r="I506" s="1" t="str">
        <f ca="1">IF(G506="","",予約枠報告様式!H$3)</f>
        <v/>
      </c>
      <c r="J506" s="1" t="str">
        <f t="shared" ca="1" si="107"/>
        <v/>
      </c>
      <c r="K506" s="1" t="str">
        <f t="shared" ca="1" si="108"/>
        <v/>
      </c>
      <c r="L506" s="1" t="str">
        <f t="shared" ca="1" si="109"/>
        <v/>
      </c>
      <c r="M506" s="1" t="str">
        <f t="shared" ca="1" si="110"/>
        <v/>
      </c>
      <c r="N506" s="1" t="str" cm="1">
        <f t="array" aca="1" ref="N506" ca="1">IF(G506="","",HOUR(INDIRECT(A506&amp;$N$2&amp;D506)))</f>
        <v/>
      </c>
      <c r="O506" s="1" t="str" cm="1">
        <f t="array" aca="1" ref="O506" ca="1">IF(G506="","",MINUTE(INDIRECT(A506&amp;$N$2&amp;D506)))</f>
        <v/>
      </c>
      <c r="P506" s="1" t="str">
        <f t="shared" ca="1" si="111"/>
        <v/>
      </c>
      <c r="Q506" s="1" t="str">
        <f t="shared" ca="1" si="112"/>
        <v/>
      </c>
      <c r="R506" s="1" t="str" cm="1">
        <f t="array" aca="1" ref="R506" ca="1">IF(G506="","",INDIRECT(A506&amp;B506&amp;D506))</f>
        <v/>
      </c>
      <c r="S506" s="1" t="str">
        <f t="shared" ca="1" si="113"/>
        <v/>
      </c>
      <c r="T506" s="1" t="str">
        <f t="shared" ca="1" si="114"/>
        <v/>
      </c>
      <c r="U506" s="1" t="str">
        <f t="shared" ca="1" si="115"/>
        <v/>
      </c>
      <c r="V506" s="1" t="str">
        <f t="shared" ca="1" si="116"/>
        <v/>
      </c>
      <c r="W506" s="1" t="str">
        <f t="shared" ca="1" si="117"/>
        <v/>
      </c>
      <c r="X506" s="1" t="str">
        <f t="shared" ca="1" si="118"/>
        <v/>
      </c>
    </row>
    <row r="507" spans="1:24">
      <c r="A507" t="s">
        <v>1041</v>
      </c>
      <c r="B507" t="str">
        <f>INDEX(予約枠報告様式!$73:$73,MATCH(CSVフォーマット!C507,予約枠報告様式!$74:$74,0))</f>
        <v>J</v>
      </c>
      <c r="C507">
        <f t="shared" si="119"/>
        <v>10</v>
      </c>
      <c r="D507">
        <f t="shared" si="105"/>
        <v>35</v>
      </c>
      <c r="E507" s="2" cm="1">
        <f t="array" aca="1" ref="E507" ca="1">INDIRECT(A507&amp;B507&amp;$E$3)</f>
        <v>44778</v>
      </c>
      <c r="F507" t="str" cm="1">
        <f t="array" aca="1" ref="F507" ca="1">IF(INDIRECT(A507&amp;B507&amp;$F$3)="公",参照!$L$2,参照!$L$3)</f>
        <v>WEB・コールセンター受付</v>
      </c>
      <c r="G507" s="1" t="str" cm="1">
        <f t="array" aca="1" ref="G507" ca="1">IF(E507="","",IF(ISNUMBER(INDIRECT(A507&amp;B507&amp;D507)),431001,""))</f>
        <v/>
      </c>
      <c r="H507" s="1" t="str">
        <f t="shared" ca="1" si="106"/>
        <v/>
      </c>
      <c r="I507" s="1" t="str">
        <f ca="1">IF(G507="","",予約枠報告様式!H$3)</f>
        <v/>
      </c>
      <c r="J507" s="1" t="str">
        <f t="shared" ca="1" si="107"/>
        <v/>
      </c>
      <c r="K507" s="1" t="str">
        <f t="shared" ca="1" si="108"/>
        <v/>
      </c>
      <c r="L507" s="1" t="str">
        <f t="shared" ca="1" si="109"/>
        <v/>
      </c>
      <c r="M507" s="1" t="str">
        <f t="shared" ca="1" si="110"/>
        <v/>
      </c>
      <c r="N507" s="1" t="str" cm="1">
        <f t="array" aca="1" ref="N507" ca="1">IF(G507="","",HOUR(INDIRECT(A507&amp;$N$2&amp;D507)))</f>
        <v/>
      </c>
      <c r="O507" s="1" t="str" cm="1">
        <f t="array" aca="1" ref="O507" ca="1">IF(G507="","",MINUTE(INDIRECT(A507&amp;$N$2&amp;D507)))</f>
        <v/>
      </c>
      <c r="P507" s="1" t="str">
        <f t="shared" ca="1" si="111"/>
        <v/>
      </c>
      <c r="Q507" s="1" t="str">
        <f t="shared" ca="1" si="112"/>
        <v/>
      </c>
      <c r="R507" s="1" t="str" cm="1">
        <f t="array" aca="1" ref="R507" ca="1">IF(G507="","",INDIRECT(A507&amp;B507&amp;D507))</f>
        <v/>
      </c>
      <c r="S507" s="1" t="str">
        <f t="shared" ca="1" si="113"/>
        <v/>
      </c>
      <c r="T507" s="1" t="str">
        <f t="shared" ca="1" si="114"/>
        <v/>
      </c>
      <c r="U507" s="1" t="str">
        <f t="shared" ca="1" si="115"/>
        <v/>
      </c>
      <c r="V507" s="1" t="str">
        <f t="shared" ca="1" si="116"/>
        <v/>
      </c>
      <c r="W507" s="1" t="str">
        <f t="shared" ca="1" si="117"/>
        <v/>
      </c>
      <c r="X507" s="1" t="str">
        <f t="shared" ca="1" si="118"/>
        <v/>
      </c>
    </row>
    <row r="508" spans="1:24">
      <c r="A508" t="s">
        <v>1041</v>
      </c>
      <c r="B508" t="str">
        <f>INDEX(予約枠報告様式!$73:$73,MATCH(CSVフォーマット!C508,予約枠報告様式!$74:$74,0))</f>
        <v>J</v>
      </c>
      <c r="C508">
        <f t="shared" si="119"/>
        <v>10</v>
      </c>
      <c r="D508">
        <f t="shared" si="105"/>
        <v>36</v>
      </c>
      <c r="E508" s="2" cm="1">
        <f t="array" aca="1" ref="E508" ca="1">INDIRECT(A508&amp;B508&amp;$E$3)</f>
        <v>44778</v>
      </c>
      <c r="F508" t="str" cm="1">
        <f t="array" aca="1" ref="F508" ca="1">IF(INDIRECT(A508&amp;B508&amp;$F$3)="公",参照!$L$2,参照!$L$3)</f>
        <v>WEB・コールセンター受付</v>
      </c>
      <c r="G508" s="1" t="str" cm="1">
        <f t="array" aca="1" ref="G508" ca="1">IF(E508="","",IF(ISNUMBER(INDIRECT(A508&amp;B508&amp;D508)),431001,""))</f>
        <v/>
      </c>
      <c r="H508" s="1" t="str">
        <f t="shared" ca="1" si="106"/>
        <v/>
      </c>
      <c r="I508" s="1" t="str">
        <f ca="1">IF(G508="","",予約枠報告様式!H$3)</f>
        <v/>
      </c>
      <c r="J508" s="1" t="str">
        <f t="shared" ca="1" si="107"/>
        <v/>
      </c>
      <c r="K508" s="1" t="str">
        <f t="shared" ca="1" si="108"/>
        <v/>
      </c>
      <c r="L508" s="1" t="str">
        <f t="shared" ca="1" si="109"/>
        <v/>
      </c>
      <c r="M508" s="1" t="str">
        <f t="shared" ca="1" si="110"/>
        <v/>
      </c>
      <c r="N508" s="1" t="str" cm="1">
        <f t="array" aca="1" ref="N508" ca="1">IF(G508="","",HOUR(INDIRECT(A508&amp;$N$2&amp;D508)))</f>
        <v/>
      </c>
      <c r="O508" s="1" t="str" cm="1">
        <f t="array" aca="1" ref="O508" ca="1">IF(G508="","",MINUTE(INDIRECT(A508&amp;$N$2&amp;D508)))</f>
        <v/>
      </c>
      <c r="P508" s="1" t="str">
        <f t="shared" ca="1" si="111"/>
        <v/>
      </c>
      <c r="Q508" s="1" t="str">
        <f t="shared" ca="1" si="112"/>
        <v/>
      </c>
      <c r="R508" s="1" t="str" cm="1">
        <f t="array" aca="1" ref="R508" ca="1">IF(G508="","",INDIRECT(A508&amp;B508&amp;D508))</f>
        <v/>
      </c>
      <c r="S508" s="1" t="str">
        <f t="shared" ca="1" si="113"/>
        <v/>
      </c>
      <c r="T508" s="1" t="str">
        <f t="shared" ca="1" si="114"/>
        <v/>
      </c>
      <c r="U508" s="1" t="str">
        <f t="shared" ca="1" si="115"/>
        <v/>
      </c>
      <c r="V508" s="1" t="str">
        <f t="shared" ca="1" si="116"/>
        <v/>
      </c>
      <c r="W508" s="1" t="str">
        <f t="shared" ca="1" si="117"/>
        <v/>
      </c>
      <c r="X508" s="1" t="str">
        <f t="shared" ca="1" si="118"/>
        <v/>
      </c>
    </row>
    <row r="509" spans="1:24">
      <c r="A509" t="s">
        <v>1041</v>
      </c>
      <c r="B509" t="str">
        <f>INDEX(予約枠報告様式!$73:$73,MATCH(CSVフォーマット!C509,予約枠報告様式!$74:$74,0))</f>
        <v>J</v>
      </c>
      <c r="C509">
        <f t="shared" si="119"/>
        <v>10</v>
      </c>
      <c r="D509">
        <f t="shared" si="105"/>
        <v>37</v>
      </c>
      <c r="E509" s="2" cm="1">
        <f t="array" aca="1" ref="E509" ca="1">INDIRECT(A509&amp;B509&amp;$E$3)</f>
        <v>44778</v>
      </c>
      <c r="F509" t="str" cm="1">
        <f t="array" aca="1" ref="F509" ca="1">IF(INDIRECT(A509&amp;B509&amp;$F$3)="公",参照!$L$2,参照!$L$3)</f>
        <v>WEB・コールセンター受付</v>
      </c>
      <c r="G509" s="1" t="str" cm="1">
        <f t="array" aca="1" ref="G509" ca="1">IF(E509="","",IF(ISNUMBER(INDIRECT(A509&amp;B509&amp;D509)),431001,""))</f>
        <v/>
      </c>
      <c r="H509" s="1" t="str">
        <f t="shared" ca="1" si="106"/>
        <v/>
      </c>
      <c r="I509" s="1" t="str">
        <f ca="1">IF(G509="","",予約枠報告様式!H$3)</f>
        <v/>
      </c>
      <c r="J509" s="1" t="str">
        <f t="shared" ca="1" si="107"/>
        <v/>
      </c>
      <c r="K509" s="1" t="str">
        <f t="shared" ca="1" si="108"/>
        <v/>
      </c>
      <c r="L509" s="1" t="str">
        <f t="shared" ca="1" si="109"/>
        <v/>
      </c>
      <c r="M509" s="1" t="str">
        <f t="shared" ca="1" si="110"/>
        <v/>
      </c>
      <c r="N509" s="1" t="str" cm="1">
        <f t="array" aca="1" ref="N509" ca="1">IF(G509="","",HOUR(INDIRECT(A509&amp;$N$2&amp;D509)))</f>
        <v/>
      </c>
      <c r="O509" s="1" t="str" cm="1">
        <f t="array" aca="1" ref="O509" ca="1">IF(G509="","",MINUTE(INDIRECT(A509&amp;$N$2&amp;D509)))</f>
        <v/>
      </c>
      <c r="P509" s="1" t="str">
        <f t="shared" ca="1" si="111"/>
        <v/>
      </c>
      <c r="Q509" s="1" t="str">
        <f t="shared" ca="1" si="112"/>
        <v/>
      </c>
      <c r="R509" s="1" t="str" cm="1">
        <f t="array" aca="1" ref="R509" ca="1">IF(G509="","",INDIRECT(A509&amp;B509&amp;D509))</f>
        <v/>
      </c>
      <c r="S509" s="1" t="str">
        <f t="shared" ca="1" si="113"/>
        <v/>
      </c>
      <c r="T509" s="1" t="str">
        <f t="shared" ca="1" si="114"/>
        <v/>
      </c>
      <c r="U509" s="1" t="str">
        <f t="shared" ca="1" si="115"/>
        <v/>
      </c>
      <c r="V509" s="1" t="str">
        <f t="shared" ca="1" si="116"/>
        <v/>
      </c>
      <c r="W509" s="1" t="str">
        <f t="shared" ca="1" si="117"/>
        <v/>
      </c>
      <c r="X509" s="1" t="str">
        <f t="shared" ca="1" si="118"/>
        <v/>
      </c>
    </row>
    <row r="510" spans="1:24">
      <c r="A510" t="s">
        <v>1041</v>
      </c>
      <c r="B510" t="str">
        <f>INDEX(予約枠報告様式!$73:$73,MATCH(CSVフォーマット!C510,予約枠報告様式!$74:$74,0))</f>
        <v>J</v>
      </c>
      <c r="C510">
        <f t="shared" si="119"/>
        <v>10</v>
      </c>
      <c r="D510">
        <f t="shared" si="105"/>
        <v>38</v>
      </c>
      <c r="E510" s="2" cm="1">
        <f t="array" aca="1" ref="E510" ca="1">INDIRECT(A510&amp;B510&amp;$E$3)</f>
        <v>44778</v>
      </c>
      <c r="F510" t="str" cm="1">
        <f t="array" aca="1" ref="F510" ca="1">IF(INDIRECT(A510&amp;B510&amp;$F$3)="公",参照!$L$2,参照!$L$3)</f>
        <v>WEB・コールセンター受付</v>
      </c>
      <c r="G510" s="1" t="str" cm="1">
        <f t="array" aca="1" ref="G510" ca="1">IF(E510="","",IF(ISNUMBER(INDIRECT(A510&amp;B510&amp;D510)),431001,""))</f>
        <v/>
      </c>
      <c r="H510" s="1" t="str">
        <f t="shared" ca="1" si="106"/>
        <v/>
      </c>
      <c r="I510" s="1" t="str">
        <f ca="1">IF(G510="","",予約枠報告様式!H$3)</f>
        <v/>
      </c>
      <c r="J510" s="1" t="str">
        <f t="shared" ca="1" si="107"/>
        <v/>
      </c>
      <c r="K510" s="1" t="str">
        <f t="shared" ca="1" si="108"/>
        <v/>
      </c>
      <c r="L510" s="1" t="str">
        <f t="shared" ca="1" si="109"/>
        <v/>
      </c>
      <c r="M510" s="1" t="str">
        <f t="shared" ca="1" si="110"/>
        <v/>
      </c>
      <c r="N510" s="1" t="str" cm="1">
        <f t="array" aca="1" ref="N510" ca="1">IF(G510="","",HOUR(INDIRECT(A510&amp;$N$2&amp;D510)))</f>
        <v/>
      </c>
      <c r="O510" s="1" t="str" cm="1">
        <f t="array" aca="1" ref="O510" ca="1">IF(G510="","",MINUTE(INDIRECT(A510&amp;$N$2&amp;D510)))</f>
        <v/>
      </c>
      <c r="P510" s="1" t="str">
        <f t="shared" ca="1" si="111"/>
        <v/>
      </c>
      <c r="Q510" s="1" t="str">
        <f t="shared" ca="1" si="112"/>
        <v/>
      </c>
      <c r="R510" s="1" t="str" cm="1">
        <f t="array" aca="1" ref="R510" ca="1">IF(G510="","",INDIRECT(A510&amp;B510&amp;D510))</f>
        <v/>
      </c>
      <c r="S510" s="1" t="str">
        <f t="shared" ca="1" si="113"/>
        <v/>
      </c>
      <c r="T510" s="1" t="str">
        <f t="shared" ca="1" si="114"/>
        <v/>
      </c>
      <c r="U510" s="1" t="str">
        <f t="shared" ca="1" si="115"/>
        <v/>
      </c>
      <c r="V510" s="1" t="str">
        <f t="shared" ca="1" si="116"/>
        <v/>
      </c>
      <c r="W510" s="1" t="str">
        <f t="shared" ca="1" si="117"/>
        <v/>
      </c>
      <c r="X510" s="1" t="str">
        <f t="shared" ca="1" si="118"/>
        <v/>
      </c>
    </row>
    <row r="511" spans="1:24">
      <c r="A511" t="s">
        <v>1041</v>
      </c>
      <c r="B511" t="str">
        <f>INDEX(予約枠報告様式!$73:$73,MATCH(CSVフォーマット!C511,予約枠報告様式!$74:$74,0))</f>
        <v>J</v>
      </c>
      <c r="C511">
        <f t="shared" si="119"/>
        <v>10</v>
      </c>
      <c r="D511">
        <f t="shared" si="105"/>
        <v>39</v>
      </c>
      <c r="E511" s="2" cm="1">
        <f t="array" aca="1" ref="E511" ca="1">INDIRECT(A511&amp;B511&amp;$E$3)</f>
        <v>44778</v>
      </c>
      <c r="F511" t="str" cm="1">
        <f t="array" aca="1" ref="F511" ca="1">IF(INDIRECT(A511&amp;B511&amp;$F$3)="公",参照!$L$2,参照!$L$3)</f>
        <v>WEB・コールセンター受付</v>
      </c>
      <c r="G511" s="1" t="str" cm="1">
        <f t="array" aca="1" ref="G511" ca="1">IF(E511="","",IF(ISNUMBER(INDIRECT(A511&amp;B511&amp;D511)),431001,""))</f>
        <v/>
      </c>
      <c r="H511" s="1" t="str">
        <f t="shared" ca="1" si="106"/>
        <v/>
      </c>
      <c r="I511" s="1" t="str">
        <f ca="1">IF(G511="","",予約枠報告様式!H$3)</f>
        <v/>
      </c>
      <c r="J511" s="1" t="str">
        <f t="shared" ca="1" si="107"/>
        <v/>
      </c>
      <c r="K511" s="1" t="str">
        <f t="shared" ca="1" si="108"/>
        <v/>
      </c>
      <c r="L511" s="1" t="str">
        <f t="shared" ca="1" si="109"/>
        <v/>
      </c>
      <c r="M511" s="1" t="str">
        <f t="shared" ca="1" si="110"/>
        <v/>
      </c>
      <c r="N511" s="1" t="str" cm="1">
        <f t="array" aca="1" ref="N511" ca="1">IF(G511="","",HOUR(INDIRECT(A511&amp;$N$2&amp;D511)))</f>
        <v/>
      </c>
      <c r="O511" s="1" t="str" cm="1">
        <f t="array" aca="1" ref="O511" ca="1">IF(G511="","",MINUTE(INDIRECT(A511&amp;$N$2&amp;D511)))</f>
        <v/>
      </c>
      <c r="P511" s="1" t="str">
        <f t="shared" ca="1" si="111"/>
        <v/>
      </c>
      <c r="Q511" s="1" t="str">
        <f t="shared" ca="1" si="112"/>
        <v/>
      </c>
      <c r="R511" s="1" t="str" cm="1">
        <f t="array" aca="1" ref="R511" ca="1">IF(G511="","",INDIRECT(A511&amp;B511&amp;D511))</f>
        <v/>
      </c>
      <c r="S511" s="1" t="str">
        <f t="shared" ca="1" si="113"/>
        <v/>
      </c>
      <c r="T511" s="1" t="str">
        <f t="shared" ca="1" si="114"/>
        <v/>
      </c>
      <c r="U511" s="1" t="str">
        <f t="shared" ca="1" si="115"/>
        <v/>
      </c>
      <c r="V511" s="1" t="str">
        <f t="shared" ca="1" si="116"/>
        <v/>
      </c>
      <c r="W511" s="1" t="str">
        <f t="shared" ca="1" si="117"/>
        <v/>
      </c>
      <c r="X511" s="1" t="str">
        <f t="shared" ca="1" si="118"/>
        <v/>
      </c>
    </row>
    <row r="512" spans="1:24">
      <c r="A512" t="s">
        <v>1041</v>
      </c>
      <c r="B512" t="str">
        <f>INDEX(予約枠報告様式!$73:$73,MATCH(CSVフォーマット!C512,予約枠報告様式!$74:$74,0))</f>
        <v>J</v>
      </c>
      <c r="C512">
        <f t="shared" si="119"/>
        <v>10</v>
      </c>
      <c r="D512">
        <f t="shared" si="105"/>
        <v>40</v>
      </c>
      <c r="E512" s="2" cm="1">
        <f t="array" aca="1" ref="E512" ca="1">INDIRECT(A512&amp;B512&amp;$E$3)</f>
        <v>44778</v>
      </c>
      <c r="F512" t="str" cm="1">
        <f t="array" aca="1" ref="F512" ca="1">IF(INDIRECT(A512&amp;B512&amp;$F$3)="公",参照!$L$2,参照!$L$3)</f>
        <v>WEB・コールセンター受付</v>
      </c>
      <c r="G512" s="1" t="str" cm="1">
        <f t="array" aca="1" ref="G512" ca="1">IF(E512="","",IF(ISNUMBER(INDIRECT(A512&amp;B512&amp;D512)),431001,""))</f>
        <v/>
      </c>
      <c r="H512" s="1" t="str">
        <f t="shared" ca="1" si="106"/>
        <v/>
      </c>
      <c r="I512" s="1" t="str">
        <f ca="1">IF(G512="","",予約枠報告様式!H$3)</f>
        <v/>
      </c>
      <c r="J512" s="1" t="str">
        <f t="shared" ca="1" si="107"/>
        <v/>
      </c>
      <c r="K512" s="1" t="str">
        <f t="shared" ca="1" si="108"/>
        <v/>
      </c>
      <c r="L512" s="1" t="str">
        <f t="shared" ca="1" si="109"/>
        <v/>
      </c>
      <c r="M512" s="1" t="str">
        <f t="shared" ca="1" si="110"/>
        <v/>
      </c>
      <c r="N512" s="1" t="str" cm="1">
        <f t="array" aca="1" ref="N512" ca="1">IF(G512="","",HOUR(INDIRECT(A512&amp;$N$2&amp;D512)))</f>
        <v/>
      </c>
      <c r="O512" s="1" t="str" cm="1">
        <f t="array" aca="1" ref="O512" ca="1">IF(G512="","",MINUTE(INDIRECT(A512&amp;$N$2&amp;D512)))</f>
        <v/>
      </c>
      <c r="P512" s="1" t="str">
        <f t="shared" ca="1" si="111"/>
        <v/>
      </c>
      <c r="Q512" s="1" t="str">
        <f t="shared" ca="1" si="112"/>
        <v/>
      </c>
      <c r="R512" s="1" t="str" cm="1">
        <f t="array" aca="1" ref="R512" ca="1">IF(G512="","",INDIRECT(A512&amp;B512&amp;D512))</f>
        <v/>
      </c>
      <c r="S512" s="1" t="str">
        <f t="shared" ca="1" si="113"/>
        <v/>
      </c>
      <c r="T512" s="1" t="str">
        <f t="shared" ca="1" si="114"/>
        <v/>
      </c>
      <c r="U512" s="1" t="str">
        <f t="shared" ca="1" si="115"/>
        <v/>
      </c>
      <c r="V512" s="1" t="str">
        <f t="shared" ca="1" si="116"/>
        <v/>
      </c>
      <c r="W512" s="1" t="str">
        <f t="shared" ca="1" si="117"/>
        <v/>
      </c>
      <c r="X512" s="1" t="str">
        <f t="shared" ca="1" si="118"/>
        <v/>
      </c>
    </row>
    <row r="513" spans="1:24">
      <c r="A513" t="s">
        <v>1041</v>
      </c>
      <c r="B513" t="str">
        <f>INDEX(予約枠報告様式!$73:$73,MATCH(CSVフォーマット!C513,予約枠報告様式!$74:$74,0))</f>
        <v>J</v>
      </c>
      <c r="C513">
        <f t="shared" si="119"/>
        <v>10</v>
      </c>
      <c r="D513">
        <f t="shared" si="105"/>
        <v>41</v>
      </c>
      <c r="E513" s="2" cm="1">
        <f t="array" aca="1" ref="E513" ca="1">INDIRECT(A513&amp;B513&amp;$E$3)</f>
        <v>44778</v>
      </c>
      <c r="F513" t="str" cm="1">
        <f t="array" aca="1" ref="F513" ca="1">IF(INDIRECT(A513&amp;B513&amp;$F$3)="公",参照!$L$2,参照!$L$3)</f>
        <v>WEB・コールセンター受付</v>
      </c>
      <c r="G513" s="1" t="str" cm="1">
        <f t="array" aca="1" ref="G513" ca="1">IF(E513="","",IF(ISNUMBER(INDIRECT(A513&amp;B513&amp;D513)),431001,""))</f>
        <v/>
      </c>
      <c r="H513" s="1" t="str">
        <f t="shared" ca="1" si="106"/>
        <v/>
      </c>
      <c r="I513" s="1" t="str">
        <f ca="1">IF(G513="","",予約枠報告様式!H$3)</f>
        <v/>
      </c>
      <c r="J513" s="1" t="str">
        <f t="shared" ca="1" si="107"/>
        <v/>
      </c>
      <c r="K513" s="1" t="str">
        <f t="shared" ca="1" si="108"/>
        <v/>
      </c>
      <c r="L513" s="1" t="str">
        <f t="shared" ca="1" si="109"/>
        <v/>
      </c>
      <c r="M513" s="1" t="str">
        <f t="shared" ca="1" si="110"/>
        <v/>
      </c>
      <c r="N513" s="1" t="str" cm="1">
        <f t="array" aca="1" ref="N513" ca="1">IF(G513="","",HOUR(INDIRECT(A513&amp;$N$2&amp;D513)))</f>
        <v/>
      </c>
      <c r="O513" s="1" t="str" cm="1">
        <f t="array" aca="1" ref="O513" ca="1">IF(G513="","",MINUTE(INDIRECT(A513&amp;$N$2&amp;D513)))</f>
        <v/>
      </c>
      <c r="P513" s="1" t="str">
        <f t="shared" ca="1" si="111"/>
        <v/>
      </c>
      <c r="Q513" s="1" t="str">
        <f t="shared" ca="1" si="112"/>
        <v/>
      </c>
      <c r="R513" s="1" t="str" cm="1">
        <f t="array" aca="1" ref="R513" ca="1">IF(G513="","",INDIRECT(A513&amp;B513&amp;D513))</f>
        <v/>
      </c>
      <c r="S513" s="1" t="str">
        <f t="shared" ca="1" si="113"/>
        <v/>
      </c>
      <c r="T513" s="1" t="str">
        <f t="shared" ca="1" si="114"/>
        <v/>
      </c>
      <c r="U513" s="1" t="str">
        <f t="shared" ca="1" si="115"/>
        <v/>
      </c>
      <c r="V513" s="1" t="str">
        <f t="shared" ca="1" si="116"/>
        <v/>
      </c>
      <c r="W513" s="1" t="str">
        <f t="shared" ca="1" si="117"/>
        <v/>
      </c>
      <c r="X513" s="1" t="str">
        <f t="shared" ca="1" si="118"/>
        <v/>
      </c>
    </row>
    <row r="514" spans="1:24">
      <c r="A514" t="s">
        <v>1041</v>
      </c>
      <c r="B514" t="str">
        <f>INDEX(予約枠報告様式!$73:$73,MATCH(CSVフォーマット!C514,予約枠報告様式!$74:$74,0))</f>
        <v>J</v>
      </c>
      <c r="C514">
        <f t="shared" si="119"/>
        <v>10</v>
      </c>
      <c r="D514">
        <f t="shared" si="105"/>
        <v>42</v>
      </c>
      <c r="E514" s="2" cm="1">
        <f t="array" aca="1" ref="E514" ca="1">INDIRECT(A514&amp;B514&amp;$E$3)</f>
        <v>44778</v>
      </c>
      <c r="F514" t="str" cm="1">
        <f t="array" aca="1" ref="F514" ca="1">IF(INDIRECT(A514&amp;B514&amp;$F$3)="公",参照!$L$2,参照!$L$3)</f>
        <v>WEB・コールセンター受付</v>
      </c>
      <c r="G514" s="1" t="str" cm="1">
        <f t="array" aca="1" ref="G514" ca="1">IF(E514="","",IF(ISNUMBER(INDIRECT(A514&amp;B514&amp;D514)),431001,""))</f>
        <v/>
      </c>
      <c r="H514" s="1" t="str">
        <f t="shared" ca="1" si="106"/>
        <v/>
      </c>
      <c r="I514" s="1" t="str">
        <f ca="1">IF(G514="","",予約枠報告様式!H$3)</f>
        <v/>
      </c>
      <c r="J514" s="1" t="str">
        <f t="shared" ca="1" si="107"/>
        <v/>
      </c>
      <c r="K514" s="1" t="str">
        <f t="shared" ca="1" si="108"/>
        <v/>
      </c>
      <c r="L514" s="1" t="str">
        <f t="shared" ca="1" si="109"/>
        <v/>
      </c>
      <c r="M514" s="1" t="str">
        <f t="shared" ca="1" si="110"/>
        <v/>
      </c>
      <c r="N514" s="1" t="str" cm="1">
        <f t="array" aca="1" ref="N514" ca="1">IF(G514="","",HOUR(INDIRECT(A514&amp;$N$2&amp;D514)))</f>
        <v/>
      </c>
      <c r="O514" s="1" t="str" cm="1">
        <f t="array" aca="1" ref="O514" ca="1">IF(G514="","",MINUTE(INDIRECT(A514&amp;$N$2&amp;D514)))</f>
        <v/>
      </c>
      <c r="P514" s="1" t="str">
        <f t="shared" ca="1" si="111"/>
        <v/>
      </c>
      <c r="Q514" s="1" t="str">
        <f t="shared" ca="1" si="112"/>
        <v/>
      </c>
      <c r="R514" s="1" t="str" cm="1">
        <f t="array" aca="1" ref="R514" ca="1">IF(G514="","",INDIRECT(A514&amp;B514&amp;D514))</f>
        <v/>
      </c>
      <c r="S514" s="1" t="str">
        <f t="shared" ca="1" si="113"/>
        <v/>
      </c>
      <c r="T514" s="1" t="str">
        <f t="shared" ca="1" si="114"/>
        <v/>
      </c>
      <c r="U514" s="1" t="str">
        <f t="shared" ca="1" si="115"/>
        <v/>
      </c>
      <c r="V514" s="1" t="str">
        <f t="shared" ca="1" si="116"/>
        <v/>
      </c>
      <c r="W514" s="1" t="str">
        <f t="shared" ca="1" si="117"/>
        <v/>
      </c>
      <c r="X514" s="1" t="str">
        <f t="shared" ca="1" si="118"/>
        <v/>
      </c>
    </row>
    <row r="515" spans="1:24">
      <c r="A515" t="s">
        <v>1041</v>
      </c>
      <c r="B515" t="str">
        <f>INDEX(予約枠報告様式!$73:$73,MATCH(CSVフォーマット!C515,予約枠報告様式!$74:$74,0))</f>
        <v>J</v>
      </c>
      <c r="C515">
        <f t="shared" si="119"/>
        <v>10</v>
      </c>
      <c r="D515">
        <f t="shared" si="105"/>
        <v>43</v>
      </c>
      <c r="E515" s="2" cm="1">
        <f t="array" aca="1" ref="E515" ca="1">INDIRECT(A515&amp;B515&amp;$E$3)</f>
        <v>44778</v>
      </c>
      <c r="F515" t="str" cm="1">
        <f t="array" aca="1" ref="F515" ca="1">IF(INDIRECT(A515&amp;B515&amp;$F$3)="公",参照!$L$2,参照!$L$3)</f>
        <v>WEB・コールセンター受付</v>
      </c>
      <c r="G515" s="1" t="str" cm="1">
        <f t="array" aca="1" ref="G515" ca="1">IF(E515="","",IF(ISNUMBER(INDIRECT(A515&amp;B515&amp;D515)),431001,""))</f>
        <v/>
      </c>
      <c r="H515" s="1" t="str">
        <f t="shared" ca="1" si="106"/>
        <v/>
      </c>
      <c r="I515" s="1" t="str">
        <f ca="1">IF(G515="","",予約枠報告様式!H$3)</f>
        <v/>
      </c>
      <c r="J515" s="1" t="str">
        <f t="shared" ca="1" si="107"/>
        <v/>
      </c>
      <c r="K515" s="1" t="str">
        <f t="shared" ca="1" si="108"/>
        <v/>
      </c>
      <c r="L515" s="1" t="str">
        <f t="shared" ca="1" si="109"/>
        <v/>
      </c>
      <c r="M515" s="1" t="str">
        <f t="shared" ca="1" si="110"/>
        <v/>
      </c>
      <c r="N515" s="1" t="str" cm="1">
        <f t="array" aca="1" ref="N515" ca="1">IF(G515="","",HOUR(INDIRECT(A515&amp;$N$2&amp;D515)))</f>
        <v/>
      </c>
      <c r="O515" s="1" t="str" cm="1">
        <f t="array" aca="1" ref="O515" ca="1">IF(G515="","",MINUTE(INDIRECT(A515&amp;$N$2&amp;D515)))</f>
        <v/>
      </c>
      <c r="P515" s="1" t="str">
        <f t="shared" ca="1" si="111"/>
        <v/>
      </c>
      <c r="Q515" s="1" t="str">
        <f t="shared" ca="1" si="112"/>
        <v/>
      </c>
      <c r="R515" s="1" t="str" cm="1">
        <f t="array" aca="1" ref="R515" ca="1">IF(G515="","",INDIRECT(A515&amp;B515&amp;D515))</f>
        <v/>
      </c>
      <c r="S515" s="1" t="str">
        <f t="shared" ca="1" si="113"/>
        <v/>
      </c>
      <c r="T515" s="1" t="str">
        <f t="shared" ca="1" si="114"/>
        <v/>
      </c>
      <c r="U515" s="1" t="str">
        <f t="shared" ca="1" si="115"/>
        <v/>
      </c>
      <c r="V515" s="1" t="str">
        <f t="shared" ca="1" si="116"/>
        <v/>
      </c>
      <c r="W515" s="1" t="str">
        <f t="shared" ca="1" si="117"/>
        <v/>
      </c>
      <c r="X515" s="1" t="str">
        <f t="shared" ca="1" si="118"/>
        <v/>
      </c>
    </row>
    <row r="516" spans="1:24">
      <c r="A516" t="s">
        <v>1041</v>
      </c>
      <c r="B516" t="str">
        <f>INDEX(予約枠報告様式!$73:$73,MATCH(CSVフォーマット!C516,予約枠報告様式!$74:$74,0))</f>
        <v>J</v>
      </c>
      <c r="C516">
        <f t="shared" si="119"/>
        <v>10</v>
      </c>
      <c r="D516">
        <f t="shared" si="105"/>
        <v>44</v>
      </c>
      <c r="E516" s="2" cm="1">
        <f t="array" aca="1" ref="E516" ca="1">INDIRECT(A516&amp;B516&amp;$E$3)</f>
        <v>44778</v>
      </c>
      <c r="F516" t="str" cm="1">
        <f t="array" aca="1" ref="F516" ca="1">IF(INDIRECT(A516&amp;B516&amp;$F$3)="公",参照!$L$2,参照!$L$3)</f>
        <v>WEB・コールセンター受付</v>
      </c>
      <c r="G516" s="1" t="str" cm="1">
        <f t="array" aca="1" ref="G516" ca="1">IF(E516="","",IF(ISNUMBER(INDIRECT(A516&amp;B516&amp;D516)),431001,""))</f>
        <v/>
      </c>
      <c r="H516" s="1" t="str">
        <f t="shared" ca="1" si="106"/>
        <v/>
      </c>
      <c r="I516" s="1" t="str">
        <f ca="1">IF(G516="","",予約枠報告様式!H$3)</f>
        <v/>
      </c>
      <c r="J516" s="1" t="str">
        <f t="shared" ca="1" si="107"/>
        <v/>
      </c>
      <c r="K516" s="1" t="str">
        <f t="shared" ca="1" si="108"/>
        <v/>
      </c>
      <c r="L516" s="1" t="str">
        <f t="shared" ca="1" si="109"/>
        <v/>
      </c>
      <c r="M516" s="1" t="str">
        <f t="shared" ca="1" si="110"/>
        <v/>
      </c>
      <c r="N516" s="1" t="str" cm="1">
        <f t="array" aca="1" ref="N516" ca="1">IF(G516="","",HOUR(INDIRECT(A516&amp;$N$2&amp;D516)))</f>
        <v/>
      </c>
      <c r="O516" s="1" t="str" cm="1">
        <f t="array" aca="1" ref="O516" ca="1">IF(G516="","",MINUTE(INDIRECT(A516&amp;$N$2&amp;D516)))</f>
        <v/>
      </c>
      <c r="P516" s="1" t="str">
        <f t="shared" ca="1" si="111"/>
        <v/>
      </c>
      <c r="Q516" s="1" t="str">
        <f t="shared" ca="1" si="112"/>
        <v/>
      </c>
      <c r="R516" s="1" t="str" cm="1">
        <f t="array" aca="1" ref="R516" ca="1">IF(G516="","",INDIRECT(A516&amp;B516&amp;D516))</f>
        <v/>
      </c>
      <c r="S516" s="1" t="str">
        <f t="shared" ca="1" si="113"/>
        <v/>
      </c>
      <c r="T516" s="1" t="str">
        <f t="shared" ca="1" si="114"/>
        <v/>
      </c>
      <c r="U516" s="1" t="str">
        <f t="shared" ca="1" si="115"/>
        <v/>
      </c>
      <c r="V516" s="1" t="str">
        <f t="shared" ca="1" si="116"/>
        <v/>
      </c>
      <c r="W516" s="1" t="str">
        <f t="shared" ca="1" si="117"/>
        <v/>
      </c>
      <c r="X516" s="1" t="str">
        <f t="shared" ca="1" si="118"/>
        <v/>
      </c>
    </row>
    <row r="517" spans="1:24">
      <c r="A517" t="s">
        <v>1041</v>
      </c>
      <c r="B517" t="str">
        <f>INDEX(予約枠報告様式!$73:$73,MATCH(CSVフォーマット!C517,予約枠報告様式!$74:$74,0))</f>
        <v>J</v>
      </c>
      <c r="C517">
        <f t="shared" si="119"/>
        <v>10</v>
      </c>
      <c r="D517">
        <f t="shared" ref="D517:D580" si="120">IF(D516=$D$3,$D$2,D516+1)</f>
        <v>45</v>
      </c>
      <c r="E517" s="2" cm="1">
        <f t="array" aca="1" ref="E517" ca="1">INDIRECT(A517&amp;B517&amp;$E$3)</f>
        <v>44778</v>
      </c>
      <c r="F517" t="str" cm="1">
        <f t="array" aca="1" ref="F517" ca="1">IF(INDIRECT(A517&amp;B517&amp;$F$3)="公",参照!$L$2,参照!$L$3)</f>
        <v>WEB・コールセンター受付</v>
      </c>
      <c r="G517" s="1" t="str" cm="1">
        <f t="array" aca="1" ref="G517" ca="1">IF(E517="","",IF(ISNUMBER(INDIRECT(A517&amp;B517&amp;D517)),431001,""))</f>
        <v/>
      </c>
      <c r="H517" s="1" t="str">
        <f t="shared" ref="H517:H580" ca="1" si="121">IF(G517="","","【（"&amp;H$2&amp;"）"&amp;F517&amp;"】"&amp;I517&amp;"."&amp;TEXT(L517,"00")&amp;TEXT(M517,"00")&amp;"."&amp;TEXT(N517,"00")&amp;TEXT(O517,"00"))</f>
        <v/>
      </c>
      <c r="I517" s="1" t="str">
        <f ca="1">IF(G517="","",予約枠報告様式!H$3)</f>
        <v/>
      </c>
      <c r="J517" s="1" t="str">
        <f t="shared" ref="J517:J580" ca="1" si="122">IF(G517="","",J$2)</f>
        <v/>
      </c>
      <c r="K517" s="1" t="str">
        <f t="shared" ref="K517:K580" ca="1" si="123">IF(G517="","",YEAR(E517))</f>
        <v/>
      </c>
      <c r="L517" s="1" t="str">
        <f t="shared" ref="L517:L580" ca="1" si="124">IF(G517="","",MONTH(E517))</f>
        <v/>
      </c>
      <c r="M517" s="1" t="str">
        <f t="shared" ref="M517:M580" ca="1" si="125">IF(G517="","",DAY(E517))</f>
        <v/>
      </c>
      <c r="N517" s="1" t="str" cm="1">
        <f t="array" aca="1" ref="N517" ca="1">IF(G517="","",HOUR(INDIRECT(A517&amp;$N$2&amp;D517)))</f>
        <v/>
      </c>
      <c r="O517" s="1" t="str" cm="1">
        <f t="array" aca="1" ref="O517" ca="1">IF(G517="","",MINUTE(INDIRECT(A517&amp;$N$2&amp;D517)))</f>
        <v/>
      </c>
      <c r="P517" s="1" t="str">
        <f t="shared" ref="P517:P580" ca="1" si="126">IF(G517="","",N517)</f>
        <v/>
      </c>
      <c r="Q517" s="1" t="str">
        <f t="shared" ref="Q517:Q580" ca="1" si="127">IF(G517="","",O517+14)</f>
        <v/>
      </c>
      <c r="R517" s="1" t="str" cm="1">
        <f t="array" aca="1" ref="R517" ca="1">IF(G517="","",INDIRECT(A517&amp;B517&amp;D517))</f>
        <v/>
      </c>
      <c r="S517" s="1" t="str">
        <f t="shared" ref="S517:S580" ca="1" si="128">IF(G517="","",0)</f>
        <v/>
      </c>
      <c r="T517" s="1" t="str">
        <f t="shared" ref="T517:T580" ca="1" si="129">IF($G517="","",IF(T$1="×",K$2,T$2))</f>
        <v/>
      </c>
      <c r="U517" s="1" t="str">
        <f t="shared" ref="U517:U580" ca="1" si="130">IF($G517="","",IF(OR(U$1="×",U$2="なし"),"",U$2))</f>
        <v/>
      </c>
      <c r="V517" s="1" t="str">
        <f t="shared" ref="V517:V580" ca="1" si="131">IF(G517="","",3)</f>
        <v/>
      </c>
      <c r="W517" s="1" t="str">
        <f t="shared" ref="W517:W580" ca="1" si="132">IF(G517="","",5)</f>
        <v/>
      </c>
      <c r="X517" s="1" t="str">
        <f t="shared" ref="X517:X580" ca="1" si="133">IF(G517="","",0)</f>
        <v/>
      </c>
    </row>
    <row r="518" spans="1:24">
      <c r="A518" t="s">
        <v>1041</v>
      </c>
      <c r="B518" t="str">
        <f>INDEX(予約枠報告様式!$73:$73,MATCH(CSVフォーマット!C518,予約枠報告様式!$74:$74,0))</f>
        <v>J</v>
      </c>
      <c r="C518">
        <f t="shared" ref="C518:C581" si="134">IF(D517=$D$3,C517+1,C517)</f>
        <v>10</v>
      </c>
      <c r="D518">
        <f t="shared" si="120"/>
        <v>46</v>
      </c>
      <c r="E518" s="2" cm="1">
        <f t="array" aca="1" ref="E518" ca="1">INDIRECT(A518&amp;B518&amp;$E$3)</f>
        <v>44778</v>
      </c>
      <c r="F518" t="str" cm="1">
        <f t="array" aca="1" ref="F518" ca="1">IF(INDIRECT(A518&amp;B518&amp;$F$3)="公",参照!$L$2,参照!$L$3)</f>
        <v>WEB・コールセンター受付</v>
      </c>
      <c r="G518" s="1" t="str" cm="1">
        <f t="array" aca="1" ref="G518" ca="1">IF(E518="","",IF(ISNUMBER(INDIRECT(A518&amp;B518&amp;D518)),431001,""))</f>
        <v/>
      </c>
      <c r="H518" s="1" t="str">
        <f t="shared" ca="1" si="121"/>
        <v/>
      </c>
      <c r="I518" s="1" t="str">
        <f ca="1">IF(G518="","",予約枠報告様式!H$3)</f>
        <v/>
      </c>
      <c r="J518" s="1" t="str">
        <f t="shared" ca="1" si="122"/>
        <v/>
      </c>
      <c r="K518" s="1" t="str">
        <f t="shared" ca="1" si="123"/>
        <v/>
      </c>
      <c r="L518" s="1" t="str">
        <f t="shared" ca="1" si="124"/>
        <v/>
      </c>
      <c r="M518" s="1" t="str">
        <f t="shared" ca="1" si="125"/>
        <v/>
      </c>
      <c r="N518" s="1" t="str" cm="1">
        <f t="array" aca="1" ref="N518" ca="1">IF(G518="","",HOUR(INDIRECT(A518&amp;$N$2&amp;D518)))</f>
        <v/>
      </c>
      <c r="O518" s="1" t="str" cm="1">
        <f t="array" aca="1" ref="O518" ca="1">IF(G518="","",MINUTE(INDIRECT(A518&amp;$N$2&amp;D518)))</f>
        <v/>
      </c>
      <c r="P518" s="1" t="str">
        <f t="shared" ca="1" si="126"/>
        <v/>
      </c>
      <c r="Q518" s="1" t="str">
        <f t="shared" ca="1" si="127"/>
        <v/>
      </c>
      <c r="R518" s="1" t="str" cm="1">
        <f t="array" aca="1" ref="R518" ca="1">IF(G518="","",INDIRECT(A518&amp;B518&amp;D518))</f>
        <v/>
      </c>
      <c r="S518" s="1" t="str">
        <f t="shared" ca="1" si="128"/>
        <v/>
      </c>
      <c r="T518" s="1" t="str">
        <f t="shared" ca="1" si="129"/>
        <v/>
      </c>
      <c r="U518" s="1" t="str">
        <f t="shared" ca="1" si="130"/>
        <v/>
      </c>
      <c r="V518" s="1" t="str">
        <f t="shared" ca="1" si="131"/>
        <v/>
      </c>
      <c r="W518" s="1" t="str">
        <f t="shared" ca="1" si="132"/>
        <v/>
      </c>
      <c r="X518" s="1" t="str">
        <f t="shared" ca="1" si="133"/>
        <v/>
      </c>
    </row>
    <row r="519" spans="1:24">
      <c r="A519" t="s">
        <v>1041</v>
      </c>
      <c r="B519" t="str">
        <f>INDEX(予約枠報告様式!$73:$73,MATCH(CSVフォーマット!C519,予約枠報告様式!$74:$74,0))</f>
        <v>J</v>
      </c>
      <c r="C519">
        <f t="shared" si="134"/>
        <v>10</v>
      </c>
      <c r="D519">
        <f t="shared" si="120"/>
        <v>47</v>
      </c>
      <c r="E519" s="2" cm="1">
        <f t="array" aca="1" ref="E519" ca="1">INDIRECT(A519&amp;B519&amp;$E$3)</f>
        <v>44778</v>
      </c>
      <c r="F519" t="str" cm="1">
        <f t="array" aca="1" ref="F519" ca="1">IF(INDIRECT(A519&amp;B519&amp;$F$3)="公",参照!$L$2,参照!$L$3)</f>
        <v>WEB・コールセンター受付</v>
      </c>
      <c r="G519" s="1" t="str" cm="1">
        <f t="array" aca="1" ref="G519" ca="1">IF(E519="","",IF(ISNUMBER(INDIRECT(A519&amp;B519&amp;D519)),431001,""))</f>
        <v/>
      </c>
      <c r="H519" s="1" t="str">
        <f t="shared" ca="1" si="121"/>
        <v/>
      </c>
      <c r="I519" s="1" t="str">
        <f ca="1">IF(G519="","",予約枠報告様式!H$3)</f>
        <v/>
      </c>
      <c r="J519" s="1" t="str">
        <f t="shared" ca="1" si="122"/>
        <v/>
      </c>
      <c r="K519" s="1" t="str">
        <f t="shared" ca="1" si="123"/>
        <v/>
      </c>
      <c r="L519" s="1" t="str">
        <f t="shared" ca="1" si="124"/>
        <v/>
      </c>
      <c r="M519" s="1" t="str">
        <f t="shared" ca="1" si="125"/>
        <v/>
      </c>
      <c r="N519" s="1" t="str" cm="1">
        <f t="array" aca="1" ref="N519" ca="1">IF(G519="","",HOUR(INDIRECT(A519&amp;$N$2&amp;D519)))</f>
        <v/>
      </c>
      <c r="O519" s="1" t="str" cm="1">
        <f t="array" aca="1" ref="O519" ca="1">IF(G519="","",MINUTE(INDIRECT(A519&amp;$N$2&amp;D519)))</f>
        <v/>
      </c>
      <c r="P519" s="1" t="str">
        <f t="shared" ca="1" si="126"/>
        <v/>
      </c>
      <c r="Q519" s="1" t="str">
        <f t="shared" ca="1" si="127"/>
        <v/>
      </c>
      <c r="R519" s="1" t="str" cm="1">
        <f t="array" aca="1" ref="R519" ca="1">IF(G519="","",INDIRECT(A519&amp;B519&amp;D519))</f>
        <v/>
      </c>
      <c r="S519" s="1" t="str">
        <f t="shared" ca="1" si="128"/>
        <v/>
      </c>
      <c r="T519" s="1" t="str">
        <f t="shared" ca="1" si="129"/>
        <v/>
      </c>
      <c r="U519" s="1" t="str">
        <f t="shared" ca="1" si="130"/>
        <v/>
      </c>
      <c r="V519" s="1" t="str">
        <f t="shared" ca="1" si="131"/>
        <v/>
      </c>
      <c r="W519" s="1" t="str">
        <f t="shared" ca="1" si="132"/>
        <v/>
      </c>
      <c r="X519" s="1" t="str">
        <f t="shared" ca="1" si="133"/>
        <v/>
      </c>
    </row>
    <row r="520" spans="1:24">
      <c r="A520" t="s">
        <v>1041</v>
      </c>
      <c r="B520" t="str">
        <f>INDEX(予約枠報告様式!$73:$73,MATCH(CSVフォーマット!C520,予約枠報告様式!$74:$74,0))</f>
        <v>J</v>
      </c>
      <c r="C520">
        <f t="shared" si="134"/>
        <v>10</v>
      </c>
      <c r="D520">
        <f t="shared" si="120"/>
        <v>48</v>
      </c>
      <c r="E520" s="2" cm="1">
        <f t="array" aca="1" ref="E520" ca="1">INDIRECT(A520&amp;B520&amp;$E$3)</f>
        <v>44778</v>
      </c>
      <c r="F520" t="str" cm="1">
        <f t="array" aca="1" ref="F520" ca="1">IF(INDIRECT(A520&amp;B520&amp;$F$3)="公",参照!$L$2,参照!$L$3)</f>
        <v>WEB・コールセンター受付</v>
      </c>
      <c r="G520" s="1" t="str" cm="1">
        <f t="array" aca="1" ref="G520" ca="1">IF(E520="","",IF(ISNUMBER(INDIRECT(A520&amp;B520&amp;D520)),431001,""))</f>
        <v/>
      </c>
      <c r="H520" s="1" t="str">
        <f t="shared" ca="1" si="121"/>
        <v/>
      </c>
      <c r="I520" s="1" t="str">
        <f ca="1">IF(G520="","",予約枠報告様式!H$3)</f>
        <v/>
      </c>
      <c r="J520" s="1" t="str">
        <f t="shared" ca="1" si="122"/>
        <v/>
      </c>
      <c r="K520" s="1" t="str">
        <f t="shared" ca="1" si="123"/>
        <v/>
      </c>
      <c r="L520" s="1" t="str">
        <f t="shared" ca="1" si="124"/>
        <v/>
      </c>
      <c r="M520" s="1" t="str">
        <f t="shared" ca="1" si="125"/>
        <v/>
      </c>
      <c r="N520" s="1" t="str" cm="1">
        <f t="array" aca="1" ref="N520" ca="1">IF(G520="","",HOUR(INDIRECT(A520&amp;$N$2&amp;D520)))</f>
        <v/>
      </c>
      <c r="O520" s="1" t="str" cm="1">
        <f t="array" aca="1" ref="O520" ca="1">IF(G520="","",MINUTE(INDIRECT(A520&amp;$N$2&amp;D520)))</f>
        <v/>
      </c>
      <c r="P520" s="1" t="str">
        <f t="shared" ca="1" si="126"/>
        <v/>
      </c>
      <c r="Q520" s="1" t="str">
        <f t="shared" ca="1" si="127"/>
        <v/>
      </c>
      <c r="R520" s="1" t="str" cm="1">
        <f t="array" aca="1" ref="R520" ca="1">IF(G520="","",INDIRECT(A520&amp;B520&amp;D520))</f>
        <v/>
      </c>
      <c r="S520" s="1" t="str">
        <f t="shared" ca="1" si="128"/>
        <v/>
      </c>
      <c r="T520" s="1" t="str">
        <f t="shared" ca="1" si="129"/>
        <v/>
      </c>
      <c r="U520" s="1" t="str">
        <f t="shared" ca="1" si="130"/>
        <v/>
      </c>
      <c r="V520" s="1" t="str">
        <f t="shared" ca="1" si="131"/>
        <v/>
      </c>
      <c r="W520" s="1" t="str">
        <f t="shared" ca="1" si="132"/>
        <v/>
      </c>
      <c r="X520" s="1" t="str">
        <f t="shared" ca="1" si="133"/>
        <v/>
      </c>
    </row>
    <row r="521" spans="1:24">
      <c r="A521" t="s">
        <v>1041</v>
      </c>
      <c r="B521" t="str">
        <f>INDEX(予約枠報告様式!$73:$73,MATCH(CSVフォーマット!C521,予約枠報告様式!$74:$74,0))</f>
        <v>J</v>
      </c>
      <c r="C521">
        <f t="shared" si="134"/>
        <v>10</v>
      </c>
      <c r="D521">
        <f t="shared" si="120"/>
        <v>49</v>
      </c>
      <c r="E521" s="2" cm="1">
        <f t="array" aca="1" ref="E521" ca="1">INDIRECT(A521&amp;B521&amp;$E$3)</f>
        <v>44778</v>
      </c>
      <c r="F521" t="str" cm="1">
        <f t="array" aca="1" ref="F521" ca="1">IF(INDIRECT(A521&amp;B521&amp;$F$3)="公",参照!$L$2,参照!$L$3)</f>
        <v>WEB・コールセンター受付</v>
      </c>
      <c r="G521" s="1" t="str" cm="1">
        <f t="array" aca="1" ref="G521" ca="1">IF(E521="","",IF(ISNUMBER(INDIRECT(A521&amp;B521&amp;D521)),431001,""))</f>
        <v/>
      </c>
      <c r="H521" s="1" t="str">
        <f t="shared" ca="1" si="121"/>
        <v/>
      </c>
      <c r="I521" s="1" t="str">
        <f ca="1">IF(G521="","",予約枠報告様式!H$3)</f>
        <v/>
      </c>
      <c r="J521" s="1" t="str">
        <f t="shared" ca="1" si="122"/>
        <v/>
      </c>
      <c r="K521" s="1" t="str">
        <f t="shared" ca="1" si="123"/>
        <v/>
      </c>
      <c r="L521" s="1" t="str">
        <f t="shared" ca="1" si="124"/>
        <v/>
      </c>
      <c r="M521" s="1" t="str">
        <f t="shared" ca="1" si="125"/>
        <v/>
      </c>
      <c r="N521" s="1" t="str" cm="1">
        <f t="array" aca="1" ref="N521" ca="1">IF(G521="","",HOUR(INDIRECT(A521&amp;$N$2&amp;D521)))</f>
        <v/>
      </c>
      <c r="O521" s="1" t="str" cm="1">
        <f t="array" aca="1" ref="O521" ca="1">IF(G521="","",MINUTE(INDIRECT(A521&amp;$N$2&amp;D521)))</f>
        <v/>
      </c>
      <c r="P521" s="1" t="str">
        <f t="shared" ca="1" si="126"/>
        <v/>
      </c>
      <c r="Q521" s="1" t="str">
        <f t="shared" ca="1" si="127"/>
        <v/>
      </c>
      <c r="R521" s="1" t="str" cm="1">
        <f t="array" aca="1" ref="R521" ca="1">IF(G521="","",INDIRECT(A521&amp;B521&amp;D521))</f>
        <v/>
      </c>
      <c r="S521" s="1" t="str">
        <f t="shared" ca="1" si="128"/>
        <v/>
      </c>
      <c r="T521" s="1" t="str">
        <f t="shared" ca="1" si="129"/>
        <v/>
      </c>
      <c r="U521" s="1" t="str">
        <f t="shared" ca="1" si="130"/>
        <v/>
      </c>
      <c r="V521" s="1" t="str">
        <f t="shared" ca="1" si="131"/>
        <v/>
      </c>
      <c r="W521" s="1" t="str">
        <f t="shared" ca="1" si="132"/>
        <v/>
      </c>
      <c r="X521" s="1" t="str">
        <f t="shared" ca="1" si="133"/>
        <v/>
      </c>
    </row>
    <row r="522" spans="1:24">
      <c r="A522" t="s">
        <v>1041</v>
      </c>
      <c r="B522" t="str">
        <f>INDEX(予約枠報告様式!$73:$73,MATCH(CSVフォーマット!C522,予約枠報告様式!$74:$74,0))</f>
        <v>J</v>
      </c>
      <c r="C522">
        <f t="shared" si="134"/>
        <v>10</v>
      </c>
      <c r="D522">
        <f t="shared" si="120"/>
        <v>50</v>
      </c>
      <c r="E522" s="2" cm="1">
        <f t="array" aca="1" ref="E522" ca="1">INDIRECT(A522&amp;B522&amp;$E$3)</f>
        <v>44778</v>
      </c>
      <c r="F522" t="str" cm="1">
        <f t="array" aca="1" ref="F522" ca="1">IF(INDIRECT(A522&amp;B522&amp;$F$3)="公",参照!$L$2,参照!$L$3)</f>
        <v>WEB・コールセンター受付</v>
      </c>
      <c r="G522" s="1" t="str" cm="1">
        <f t="array" aca="1" ref="G522" ca="1">IF(E522="","",IF(ISNUMBER(INDIRECT(A522&amp;B522&amp;D522)),431001,""))</f>
        <v/>
      </c>
      <c r="H522" s="1" t="str">
        <f t="shared" ca="1" si="121"/>
        <v/>
      </c>
      <c r="I522" s="1" t="str">
        <f ca="1">IF(G522="","",予約枠報告様式!H$3)</f>
        <v/>
      </c>
      <c r="J522" s="1" t="str">
        <f t="shared" ca="1" si="122"/>
        <v/>
      </c>
      <c r="K522" s="1" t="str">
        <f t="shared" ca="1" si="123"/>
        <v/>
      </c>
      <c r="L522" s="1" t="str">
        <f t="shared" ca="1" si="124"/>
        <v/>
      </c>
      <c r="M522" s="1" t="str">
        <f t="shared" ca="1" si="125"/>
        <v/>
      </c>
      <c r="N522" s="1" t="str" cm="1">
        <f t="array" aca="1" ref="N522" ca="1">IF(G522="","",HOUR(INDIRECT(A522&amp;$N$2&amp;D522)))</f>
        <v/>
      </c>
      <c r="O522" s="1" t="str" cm="1">
        <f t="array" aca="1" ref="O522" ca="1">IF(G522="","",MINUTE(INDIRECT(A522&amp;$N$2&amp;D522)))</f>
        <v/>
      </c>
      <c r="P522" s="1" t="str">
        <f t="shared" ca="1" si="126"/>
        <v/>
      </c>
      <c r="Q522" s="1" t="str">
        <f t="shared" ca="1" si="127"/>
        <v/>
      </c>
      <c r="R522" s="1" t="str" cm="1">
        <f t="array" aca="1" ref="R522" ca="1">IF(G522="","",INDIRECT(A522&amp;B522&amp;D522))</f>
        <v/>
      </c>
      <c r="S522" s="1" t="str">
        <f t="shared" ca="1" si="128"/>
        <v/>
      </c>
      <c r="T522" s="1" t="str">
        <f t="shared" ca="1" si="129"/>
        <v/>
      </c>
      <c r="U522" s="1" t="str">
        <f t="shared" ca="1" si="130"/>
        <v/>
      </c>
      <c r="V522" s="1" t="str">
        <f t="shared" ca="1" si="131"/>
        <v/>
      </c>
      <c r="W522" s="1" t="str">
        <f t="shared" ca="1" si="132"/>
        <v/>
      </c>
      <c r="X522" s="1" t="str">
        <f t="shared" ca="1" si="133"/>
        <v/>
      </c>
    </row>
    <row r="523" spans="1:24">
      <c r="A523" t="s">
        <v>1041</v>
      </c>
      <c r="B523" t="str">
        <f>INDEX(予約枠報告様式!$73:$73,MATCH(CSVフォーマット!C523,予約枠報告様式!$74:$74,0))</f>
        <v>J</v>
      </c>
      <c r="C523">
        <f t="shared" si="134"/>
        <v>10</v>
      </c>
      <c r="D523">
        <f t="shared" si="120"/>
        <v>51</v>
      </c>
      <c r="E523" s="2" cm="1">
        <f t="array" aca="1" ref="E523" ca="1">INDIRECT(A523&amp;B523&amp;$E$3)</f>
        <v>44778</v>
      </c>
      <c r="F523" t="str" cm="1">
        <f t="array" aca="1" ref="F523" ca="1">IF(INDIRECT(A523&amp;B523&amp;$F$3)="公",参照!$L$2,参照!$L$3)</f>
        <v>WEB・コールセンター受付</v>
      </c>
      <c r="G523" s="1" t="str" cm="1">
        <f t="array" aca="1" ref="G523" ca="1">IF(E523="","",IF(ISNUMBER(INDIRECT(A523&amp;B523&amp;D523)),431001,""))</f>
        <v/>
      </c>
      <c r="H523" s="1" t="str">
        <f t="shared" ca="1" si="121"/>
        <v/>
      </c>
      <c r="I523" s="1" t="str">
        <f ca="1">IF(G523="","",予約枠報告様式!H$3)</f>
        <v/>
      </c>
      <c r="J523" s="1" t="str">
        <f t="shared" ca="1" si="122"/>
        <v/>
      </c>
      <c r="K523" s="1" t="str">
        <f t="shared" ca="1" si="123"/>
        <v/>
      </c>
      <c r="L523" s="1" t="str">
        <f t="shared" ca="1" si="124"/>
        <v/>
      </c>
      <c r="M523" s="1" t="str">
        <f t="shared" ca="1" si="125"/>
        <v/>
      </c>
      <c r="N523" s="1" t="str" cm="1">
        <f t="array" aca="1" ref="N523" ca="1">IF(G523="","",HOUR(INDIRECT(A523&amp;$N$2&amp;D523)))</f>
        <v/>
      </c>
      <c r="O523" s="1" t="str" cm="1">
        <f t="array" aca="1" ref="O523" ca="1">IF(G523="","",MINUTE(INDIRECT(A523&amp;$N$2&amp;D523)))</f>
        <v/>
      </c>
      <c r="P523" s="1" t="str">
        <f t="shared" ca="1" si="126"/>
        <v/>
      </c>
      <c r="Q523" s="1" t="str">
        <f t="shared" ca="1" si="127"/>
        <v/>
      </c>
      <c r="R523" s="1" t="str" cm="1">
        <f t="array" aca="1" ref="R523" ca="1">IF(G523="","",INDIRECT(A523&amp;B523&amp;D523))</f>
        <v/>
      </c>
      <c r="S523" s="1" t="str">
        <f t="shared" ca="1" si="128"/>
        <v/>
      </c>
      <c r="T523" s="1" t="str">
        <f t="shared" ca="1" si="129"/>
        <v/>
      </c>
      <c r="U523" s="1" t="str">
        <f t="shared" ca="1" si="130"/>
        <v/>
      </c>
      <c r="V523" s="1" t="str">
        <f t="shared" ca="1" si="131"/>
        <v/>
      </c>
      <c r="W523" s="1" t="str">
        <f t="shared" ca="1" si="132"/>
        <v/>
      </c>
      <c r="X523" s="1" t="str">
        <f t="shared" ca="1" si="133"/>
        <v/>
      </c>
    </row>
    <row r="524" spans="1:24">
      <c r="A524" t="s">
        <v>1041</v>
      </c>
      <c r="B524" t="str">
        <f>INDEX(予約枠報告様式!$73:$73,MATCH(CSVフォーマット!C524,予約枠報告様式!$74:$74,0))</f>
        <v>J</v>
      </c>
      <c r="C524">
        <f t="shared" si="134"/>
        <v>10</v>
      </c>
      <c r="D524">
        <f t="shared" si="120"/>
        <v>52</v>
      </c>
      <c r="E524" s="2" cm="1">
        <f t="array" aca="1" ref="E524" ca="1">INDIRECT(A524&amp;B524&amp;$E$3)</f>
        <v>44778</v>
      </c>
      <c r="F524" t="str" cm="1">
        <f t="array" aca="1" ref="F524" ca="1">IF(INDIRECT(A524&amp;B524&amp;$F$3)="公",参照!$L$2,参照!$L$3)</f>
        <v>WEB・コールセンター受付</v>
      </c>
      <c r="G524" s="1" t="str" cm="1">
        <f t="array" aca="1" ref="G524" ca="1">IF(E524="","",IF(ISNUMBER(INDIRECT(A524&amp;B524&amp;D524)),431001,""))</f>
        <v/>
      </c>
      <c r="H524" s="1" t="str">
        <f t="shared" ca="1" si="121"/>
        <v/>
      </c>
      <c r="I524" s="1" t="str">
        <f ca="1">IF(G524="","",予約枠報告様式!H$3)</f>
        <v/>
      </c>
      <c r="J524" s="1" t="str">
        <f t="shared" ca="1" si="122"/>
        <v/>
      </c>
      <c r="K524" s="1" t="str">
        <f t="shared" ca="1" si="123"/>
        <v/>
      </c>
      <c r="L524" s="1" t="str">
        <f t="shared" ca="1" si="124"/>
        <v/>
      </c>
      <c r="M524" s="1" t="str">
        <f t="shared" ca="1" si="125"/>
        <v/>
      </c>
      <c r="N524" s="1" t="str" cm="1">
        <f t="array" aca="1" ref="N524" ca="1">IF(G524="","",HOUR(INDIRECT(A524&amp;$N$2&amp;D524)))</f>
        <v/>
      </c>
      <c r="O524" s="1" t="str" cm="1">
        <f t="array" aca="1" ref="O524" ca="1">IF(G524="","",MINUTE(INDIRECT(A524&amp;$N$2&amp;D524)))</f>
        <v/>
      </c>
      <c r="P524" s="1" t="str">
        <f t="shared" ca="1" si="126"/>
        <v/>
      </c>
      <c r="Q524" s="1" t="str">
        <f t="shared" ca="1" si="127"/>
        <v/>
      </c>
      <c r="R524" s="1" t="str" cm="1">
        <f t="array" aca="1" ref="R524" ca="1">IF(G524="","",INDIRECT(A524&amp;B524&amp;D524))</f>
        <v/>
      </c>
      <c r="S524" s="1" t="str">
        <f t="shared" ca="1" si="128"/>
        <v/>
      </c>
      <c r="T524" s="1" t="str">
        <f t="shared" ca="1" si="129"/>
        <v/>
      </c>
      <c r="U524" s="1" t="str">
        <f t="shared" ca="1" si="130"/>
        <v/>
      </c>
      <c r="V524" s="1" t="str">
        <f t="shared" ca="1" si="131"/>
        <v/>
      </c>
      <c r="W524" s="1" t="str">
        <f t="shared" ca="1" si="132"/>
        <v/>
      </c>
      <c r="X524" s="1" t="str">
        <f t="shared" ca="1" si="133"/>
        <v/>
      </c>
    </row>
    <row r="525" spans="1:24">
      <c r="A525" t="s">
        <v>1041</v>
      </c>
      <c r="B525" t="str">
        <f>INDEX(予約枠報告様式!$73:$73,MATCH(CSVフォーマット!C525,予約枠報告様式!$74:$74,0))</f>
        <v>J</v>
      </c>
      <c r="C525">
        <f t="shared" si="134"/>
        <v>10</v>
      </c>
      <c r="D525">
        <f t="shared" si="120"/>
        <v>53</v>
      </c>
      <c r="E525" s="2" cm="1">
        <f t="array" aca="1" ref="E525" ca="1">INDIRECT(A525&amp;B525&amp;$E$3)</f>
        <v>44778</v>
      </c>
      <c r="F525" t="str" cm="1">
        <f t="array" aca="1" ref="F525" ca="1">IF(INDIRECT(A525&amp;B525&amp;$F$3)="公",参照!$L$2,参照!$L$3)</f>
        <v>WEB・コールセンター受付</v>
      </c>
      <c r="G525" s="1" t="str" cm="1">
        <f t="array" aca="1" ref="G525" ca="1">IF(E525="","",IF(ISNUMBER(INDIRECT(A525&amp;B525&amp;D525)),431001,""))</f>
        <v/>
      </c>
      <c r="H525" s="1" t="str">
        <f t="shared" ca="1" si="121"/>
        <v/>
      </c>
      <c r="I525" s="1" t="str">
        <f ca="1">IF(G525="","",予約枠報告様式!H$3)</f>
        <v/>
      </c>
      <c r="J525" s="1" t="str">
        <f t="shared" ca="1" si="122"/>
        <v/>
      </c>
      <c r="K525" s="1" t="str">
        <f t="shared" ca="1" si="123"/>
        <v/>
      </c>
      <c r="L525" s="1" t="str">
        <f t="shared" ca="1" si="124"/>
        <v/>
      </c>
      <c r="M525" s="1" t="str">
        <f t="shared" ca="1" si="125"/>
        <v/>
      </c>
      <c r="N525" s="1" t="str" cm="1">
        <f t="array" aca="1" ref="N525" ca="1">IF(G525="","",HOUR(INDIRECT(A525&amp;$N$2&amp;D525)))</f>
        <v/>
      </c>
      <c r="O525" s="1" t="str" cm="1">
        <f t="array" aca="1" ref="O525" ca="1">IF(G525="","",MINUTE(INDIRECT(A525&amp;$N$2&amp;D525)))</f>
        <v/>
      </c>
      <c r="P525" s="1" t="str">
        <f t="shared" ca="1" si="126"/>
        <v/>
      </c>
      <c r="Q525" s="1" t="str">
        <f t="shared" ca="1" si="127"/>
        <v/>
      </c>
      <c r="R525" s="1" t="str" cm="1">
        <f t="array" aca="1" ref="R525" ca="1">IF(G525="","",INDIRECT(A525&amp;B525&amp;D525))</f>
        <v/>
      </c>
      <c r="S525" s="1" t="str">
        <f t="shared" ca="1" si="128"/>
        <v/>
      </c>
      <c r="T525" s="1" t="str">
        <f t="shared" ca="1" si="129"/>
        <v/>
      </c>
      <c r="U525" s="1" t="str">
        <f t="shared" ca="1" si="130"/>
        <v/>
      </c>
      <c r="V525" s="1" t="str">
        <f t="shared" ca="1" si="131"/>
        <v/>
      </c>
      <c r="W525" s="1" t="str">
        <f t="shared" ca="1" si="132"/>
        <v/>
      </c>
      <c r="X525" s="1" t="str">
        <f t="shared" ca="1" si="133"/>
        <v/>
      </c>
    </row>
    <row r="526" spans="1:24">
      <c r="A526" t="s">
        <v>1041</v>
      </c>
      <c r="B526" t="str">
        <f>INDEX(予約枠報告様式!$73:$73,MATCH(CSVフォーマット!C526,予約枠報告様式!$74:$74,0))</f>
        <v>J</v>
      </c>
      <c r="C526">
        <f t="shared" si="134"/>
        <v>10</v>
      </c>
      <c r="D526">
        <f t="shared" si="120"/>
        <v>54</v>
      </c>
      <c r="E526" s="2" cm="1">
        <f t="array" aca="1" ref="E526" ca="1">INDIRECT(A526&amp;B526&amp;$E$3)</f>
        <v>44778</v>
      </c>
      <c r="F526" t="str" cm="1">
        <f t="array" aca="1" ref="F526" ca="1">IF(INDIRECT(A526&amp;B526&amp;$F$3)="公",参照!$L$2,参照!$L$3)</f>
        <v>WEB・コールセンター受付</v>
      </c>
      <c r="G526" s="1" t="str" cm="1">
        <f t="array" aca="1" ref="G526" ca="1">IF(E526="","",IF(ISNUMBER(INDIRECT(A526&amp;B526&amp;D526)),431001,""))</f>
        <v/>
      </c>
      <c r="H526" s="1" t="str">
        <f t="shared" ca="1" si="121"/>
        <v/>
      </c>
      <c r="I526" s="1" t="str">
        <f ca="1">IF(G526="","",予約枠報告様式!H$3)</f>
        <v/>
      </c>
      <c r="J526" s="1" t="str">
        <f t="shared" ca="1" si="122"/>
        <v/>
      </c>
      <c r="K526" s="1" t="str">
        <f t="shared" ca="1" si="123"/>
        <v/>
      </c>
      <c r="L526" s="1" t="str">
        <f t="shared" ca="1" si="124"/>
        <v/>
      </c>
      <c r="M526" s="1" t="str">
        <f t="shared" ca="1" si="125"/>
        <v/>
      </c>
      <c r="N526" s="1" t="str" cm="1">
        <f t="array" aca="1" ref="N526" ca="1">IF(G526="","",HOUR(INDIRECT(A526&amp;$N$2&amp;D526)))</f>
        <v/>
      </c>
      <c r="O526" s="1" t="str" cm="1">
        <f t="array" aca="1" ref="O526" ca="1">IF(G526="","",MINUTE(INDIRECT(A526&amp;$N$2&amp;D526)))</f>
        <v/>
      </c>
      <c r="P526" s="1" t="str">
        <f t="shared" ca="1" si="126"/>
        <v/>
      </c>
      <c r="Q526" s="1" t="str">
        <f t="shared" ca="1" si="127"/>
        <v/>
      </c>
      <c r="R526" s="1" t="str" cm="1">
        <f t="array" aca="1" ref="R526" ca="1">IF(G526="","",INDIRECT(A526&amp;B526&amp;D526))</f>
        <v/>
      </c>
      <c r="S526" s="1" t="str">
        <f t="shared" ca="1" si="128"/>
        <v/>
      </c>
      <c r="T526" s="1" t="str">
        <f t="shared" ca="1" si="129"/>
        <v/>
      </c>
      <c r="U526" s="1" t="str">
        <f t="shared" ca="1" si="130"/>
        <v/>
      </c>
      <c r="V526" s="1" t="str">
        <f t="shared" ca="1" si="131"/>
        <v/>
      </c>
      <c r="W526" s="1" t="str">
        <f t="shared" ca="1" si="132"/>
        <v/>
      </c>
      <c r="X526" s="1" t="str">
        <f t="shared" ca="1" si="133"/>
        <v/>
      </c>
    </row>
    <row r="527" spans="1:24">
      <c r="A527" t="s">
        <v>1041</v>
      </c>
      <c r="B527" t="str">
        <f>INDEX(予約枠報告様式!$73:$73,MATCH(CSVフォーマット!C527,予約枠報告様式!$74:$74,0))</f>
        <v>J</v>
      </c>
      <c r="C527">
        <f t="shared" si="134"/>
        <v>10</v>
      </c>
      <c r="D527">
        <f t="shared" si="120"/>
        <v>55</v>
      </c>
      <c r="E527" s="2" cm="1">
        <f t="array" aca="1" ref="E527" ca="1">INDIRECT(A527&amp;B527&amp;$E$3)</f>
        <v>44778</v>
      </c>
      <c r="F527" t="str" cm="1">
        <f t="array" aca="1" ref="F527" ca="1">IF(INDIRECT(A527&amp;B527&amp;$F$3)="公",参照!$L$2,参照!$L$3)</f>
        <v>WEB・コールセンター受付</v>
      </c>
      <c r="G527" s="1" t="str" cm="1">
        <f t="array" aca="1" ref="G527" ca="1">IF(E527="","",IF(ISNUMBER(INDIRECT(A527&amp;B527&amp;D527)),431001,""))</f>
        <v/>
      </c>
      <c r="H527" s="1" t="str">
        <f t="shared" ca="1" si="121"/>
        <v/>
      </c>
      <c r="I527" s="1" t="str">
        <f ca="1">IF(G527="","",予約枠報告様式!H$3)</f>
        <v/>
      </c>
      <c r="J527" s="1" t="str">
        <f t="shared" ca="1" si="122"/>
        <v/>
      </c>
      <c r="K527" s="1" t="str">
        <f t="shared" ca="1" si="123"/>
        <v/>
      </c>
      <c r="L527" s="1" t="str">
        <f t="shared" ca="1" si="124"/>
        <v/>
      </c>
      <c r="M527" s="1" t="str">
        <f t="shared" ca="1" si="125"/>
        <v/>
      </c>
      <c r="N527" s="1" t="str" cm="1">
        <f t="array" aca="1" ref="N527" ca="1">IF(G527="","",HOUR(INDIRECT(A527&amp;$N$2&amp;D527)))</f>
        <v/>
      </c>
      <c r="O527" s="1" t="str" cm="1">
        <f t="array" aca="1" ref="O527" ca="1">IF(G527="","",MINUTE(INDIRECT(A527&amp;$N$2&amp;D527)))</f>
        <v/>
      </c>
      <c r="P527" s="1" t="str">
        <f t="shared" ca="1" si="126"/>
        <v/>
      </c>
      <c r="Q527" s="1" t="str">
        <f t="shared" ca="1" si="127"/>
        <v/>
      </c>
      <c r="R527" s="1" t="str" cm="1">
        <f t="array" aca="1" ref="R527" ca="1">IF(G527="","",INDIRECT(A527&amp;B527&amp;D527))</f>
        <v/>
      </c>
      <c r="S527" s="1" t="str">
        <f t="shared" ca="1" si="128"/>
        <v/>
      </c>
      <c r="T527" s="1" t="str">
        <f t="shared" ca="1" si="129"/>
        <v/>
      </c>
      <c r="U527" s="1" t="str">
        <f t="shared" ca="1" si="130"/>
        <v/>
      </c>
      <c r="V527" s="1" t="str">
        <f t="shared" ca="1" si="131"/>
        <v/>
      </c>
      <c r="W527" s="1" t="str">
        <f t="shared" ca="1" si="132"/>
        <v/>
      </c>
      <c r="X527" s="1" t="str">
        <f t="shared" ca="1" si="133"/>
        <v/>
      </c>
    </row>
    <row r="528" spans="1:24">
      <c r="A528" t="s">
        <v>1041</v>
      </c>
      <c r="B528" t="str">
        <f>INDEX(予約枠報告様式!$73:$73,MATCH(CSVフォーマット!C528,予約枠報告様式!$74:$74,0))</f>
        <v>J</v>
      </c>
      <c r="C528">
        <f t="shared" si="134"/>
        <v>10</v>
      </c>
      <c r="D528">
        <f t="shared" si="120"/>
        <v>56</v>
      </c>
      <c r="E528" s="2" cm="1">
        <f t="array" aca="1" ref="E528" ca="1">INDIRECT(A528&amp;B528&amp;$E$3)</f>
        <v>44778</v>
      </c>
      <c r="F528" t="str" cm="1">
        <f t="array" aca="1" ref="F528" ca="1">IF(INDIRECT(A528&amp;B528&amp;$F$3)="公",参照!$L$2,参照!$L$3)</f>
        <v>WEB・コールセンター受付</v>
      </c>
      <c r="G528" s="1" t="str" cm="1">
        <f t="array" aca="1" ref="G528" ca="1">IF(E528="","",IF(ISNUMBER(INDIRECT(A528&amp;B528&amp;D528)),431001,""))</f>
        <v/>
      </c>
      <c r="H528" s="1" t="str">
        <f t="shared" ca="1" si="121"/>
        <v/>
      </c>
      <c r="I528" s="1" t="str">
        <f ca="1">IF(G528="","",予約枠報告様式!H$3)</f>
        <v/>
      </c>
      <c r="J528" s="1" t="str">
        <f t="shared" ca="1" si="122"/>
        <v/>
      </c>
      <c r="K528" s="1" t="str">
        <f t="shared" ca="1" si="123"/>
        <v/>
      </c>
      <c r="L528" s="1" t="str">
        <f t="shared" ca="1" si="124"/>
        <v/>
      </c>
      <c r="M528" s="1" t="str">
        <f t="shared" ca="1" si="125"/>
        <v/>
      </c>
      <c r="N528" s="1" t="str" cm="1">
        <f t="array" aca="1" ref="N528" ca="1">IF(G528="","",HOUR(INDIRECT(A528&amp;$N$2&amp;D528)))</f>
        <v/>
      </c>
      <c r="O528" s="1" t="str" cm="1">
        <f t="array" aca="1" ref="O528" ca="1">IF(G528="","",MINUTE(INDIRECT(A528&amp;$N$2&amp;D528)))</f>
        <v/>
      </c>
      <c r="P528" s="1" t="str">
        <f t="shared" ca="1" si="126"/>
        <v/>
      </c>
      <c r="Q528" s="1" t="str">
        <f t="shared" ca="1" si="127"/>
        <v/>
      </c>
      <c r="R528" s="1" t="str" cm="1">
        <f t="array" aca="1" ref="R528" ca="1">IF(G528="","",INDIRECT(A528&amp;B528&amp;D528))</f>
        <v/>
      </c>
      <c r="S528" s="1" t="str">
        <f t="shared" ca="1" si="128"/>
        <v/>
      </c>
      <c r="T528" s="1" t="str">
        <f t="shared" ca="1" si="129"/>
        <v/>
      </c>
      <c r="U528" s="1" t="str">
        <f t="shared" ca="1" si="130"/>
        <v/>
      </c>
      <c r="V528" s="1" t="str">
        <f t="shared" ca="1" si="131"/>
        <v/>
      </c>
      <c r="W528" s="1" t="str">
        <f t="shared" ca="1" si="132"/>
        <v/>
      </c>
      <c r="X528" s="1" t="str">
        <f t="shared" ca="1" si="133"/>
        <v/>
      </c>
    </row>
    <row r="529" spans="1:24">
      <c r="A529" t="s">
        <v>1041</v>
      </c>
      <c r="B529" t="str">
        <f>INDEX(予約枠報告様式!$73:$73,MATCH(CSVフォーマット!C529,予約枠報告様式!$74:$74,0))</f>
        <v>J</v>
      </c>
      <c r="C529">
        <f t="shared" si="134"/>
        <v>10</v>
      </c>
      <c r="D529">
        <f t="shared" si="120"/>
        <v>57</v>
      </c>
      <c r="E529" s="2" cm="1">
        <f t="array" aca="1" ref="E529" ca="1">INDIRECT(A529&amp;B529&amp;$E$3)</f>
        <v>44778</v>
      </c>
      <c r="F529" t="str" cm="1">
        <f t="array" aca="1" ref="F529" ca="1">IF(INDIRECT(A529&amp;B529&amp;$F$3)="公",参照!$L$2,参照!$L$3)</f>
        <v>WEB・コールセンター受付</v>
      </c>
      <c r="G529" s="1" t="str" cm="1">
        <f t="array" aca="1" ref="G529" ca="1">IF(E529="","",IF(ISNUMBER(INDIRECT(A529&amp;B529&amp;D529)),431001,""))</f>
        <v/>
      </c>
      <c r="H529" s="1" t="str">
        <f t="shared" ca="1" si="121"/>
        <v/>
      </c>
      <c r="I529" s="1" t="str">
        <f ca="1">IF(G529="","",予約枠報告様式!H$3)</f>
        <v/>
      </c>
      <c r="J529" s="1" t="str">
        <f t="shared" ca="1" si="122"/>
        <v/>
      </c>
      <c r="K529" s="1" t="str">
        <f t="shared" ca="1" si="123"/>
        <v/>
      </c>
      <c r="L529" s="1" t="str">
        <f t="shared" ca="1" si="124"/>
        <v/>
      </c>
      <c r="M529" s="1" t="str">
        <f t="shared" ca="1" si="125"/>
        <v/>
      </c>
      <c r="N529" s="1" t="str" cm="1">
        <f t="array" aca="1" ref="N529" ca="1">IF(G529="","",HOUR(INDIRECT(A529&amp;$N$2&amp;D529)))</f>
        <v/>
      </c>
      <c r="O529" s="1" t="str" cm="1">
        <f t="array" aca="1" ref="O529" ca="1">IF(G529="","",MINUTE(INDIRECT(A529&amp;$N$2&amp;D529)))</f>
        <v/>
      </c>
      <c r="P529" s="1" t="str">
        <f t="shared" ca="1" si="126"/>
        <v/>
      </c>
      <c r="Q529" s="1" t="str">
        <f t="shared" ca="1" si="127"/>
        <v/>
      </c>
      <c r="R529" s="1" t="str" cm="1">
        <f t="array" aca="1" ref="R529" ca="1">IF(G529="","",INDIRECT(A529&amp;B529&amp;D529))</f>
        <v/>
      </c>
      <c r="S529" s="1" t="str">
        <f t="shared" ca="1" si="128"/>
        <v/>
      </c>
      <c r="T529" s="1" t="str">
        <f t="shared" ca="1" si="129"/>
        <v/>
      </c>
      <c r="U529" s="1" t="str">
        <f t="shared" ca="1" si="130"/>
        <v/>
      </c>
      <c r="V529" s="1" t="str">
        <f t="shared" ca="1" si="131"/>
        <v/>
      </c>
      <c r="W529" s="1" t="str">
        <f t="shared" ca="1" si="132"/>
        <v/>
      </c>
      <c r="X529" s="1" t="str">
        <f t="shared" ca="1" si="133"/>
        <v/>
      </c>
    </row>
    <row r="530" spans="1:24">
      <c r="A530" t="s">
        <v>1041</v>
      </c>
      <c r="B530" t="str">
        <f>INDEX(予約枠報告様式!$73:$73,MATCH(CSVフォーマット!C530,予約枠報告様式!$74:$74,0))</f>
        <v>J</v>
      </c>
      <c r="C530">
        <f t="shared" si="134"/>
        <v>10</v>
      </c>
      <c r="D530">
        <f t="shared" si="120"/>
        <v>58</v>
      </c>
      <c r="E530" s="2" cm="1">
        <f t="array" aca="1" ref="E530" ca="1">INDIRECT(A530&amp;B530&amp;$E$3)</f>
        <v>44778</v>
      </c>
      <c r="F530" t="str" cm="1">
        <f t="array" aca="1" ref="F530" ca="1">IF(INDIRECT(A530&amp;B530&amp;$F$3)="公",参照!$L$2,参照!$L$3)</f>
        <v>WEB・コールセンター受付</v>
      </c>
      <c r="G530" s="1" t="str" cm="1">
        <f t="array" aca="1" ref="G530" ca="1">IF(E530="","",IF(ISNUMBER(INDIRECT(A530&amp;B530&amp;D530)),431001,""))</f>
        <v/>
      </c>
      <c r="H530" s="1" t="str">
        <f t="shared" ca="1" si="121"/>
        <v/>
      </c>
      <c r="I530" s="1" t="str">
        <f ca="1">IF(G530="","",予約枠報告様式!H$3)</f>
        <v/>
      </c>
      <c r="J530" s="1" t="str">
        <f t="shared" ca="1" si="122"/>
        <v/>
      </c>
      <c r="K530" s="1" t="str">
        <f t="shared" ca="1" si="123"/>
        <v/>
      </c>
      <c r="L530" s="1" t="str">
        <f t="shared" ca="1" si="124"/>
        <v/>
      </c>
      <c r="M530" s="1" t="str">
        <f t="shared" ca="1" si="125"/>
        <v/>
      </c>
      <c r="N530" s="1" t="str" cm="1">
        <f t="array" aca="1" ref="N530" ca="1">IF(G530="","",HOUR(INDIRECT(A530&amp;$N$2&amp;D530)))</f>
        <v/>
      </c>
      <c r="O530" s="1" t="str" cm="1">
        <f t="array" aca="1" ref="O530" ca="1">IF(G530="","",MINUTE(INDIRECT(A530&amp;$N$2&amp;D530)))</f>
        <v/>
      </c>
      <c r="P530" s="1" t="str">
        <f t="shared" ca="1" si="126"/>
        <v/>
      </c>
      <c r="Q530" s="1" t="str">
        <f t="shared" ca="1" si="127"/>
        <v/>
      </c>
      <c r="R530" s="1" t="str" cm="1">
        <f t="array" aca="1" ref="R530" ca="1">IF(G530="","",INDIRECT(A530&amp;B530&amp;D530))</f>
        <v/>
      </c>
      <c r="S530" s="1" t="str">
        <f t="shared" ca="1" si="128"/>
        <v/>
      </c>
      <c r="T530" s="1" t="str">
        <f t="shared" ca="1" si="129"/>
        <v/>
      </c>
      <c r="U530" s="1" t="str">
        <f t="shared" ca="1" si="130"/>
        <v/>
      </c>
      <c r="V530" s="1" t="str">
        <f t="shared" ca="1" si="131"/>
        <v/>
      </c>
      <c r="W530" s="1" t="str">
        <f t="shared" ca="1" si="132"/>
        <v/>
      </c>
      <c r="X530" s="1" t="str">
        <f t="shared" ca="1" si="133"/>
        <v/>
      </c>
    </row>
    <row r="531" spans="1:24">
      <c r="A531" t="s">
        <v>1041</v>
      </c>
      <c r="B531" t="str">
        <f>INDEX(予約枠報告様式!$73:$73,MATCH(CSVフォーマット!C531,予約枠報告様式!$74:$74,0))</f>
        <v>J</v>
      </c>
      <c r="C531">
        <f t="shared" si="134"/>
        <v>10</v>
      </c>
      <c r="D531">
        <f t="shared" si="120"/>
        <v>59</v>
      </c>
      <c r="E531" s="2" cm="1">
        <f t="array" aca="1" ref="E531" ca="1">INDIRECT(A531&amp;B531&amp;$E$3)</f>
        <v>44778</v>
      </c>
      <c r="F531" t="str" cm="1">
        <f t="array" aca="1" ref="F531" ca="1">IF(INDIRECT(A531&amp;B531&amp;$F$3)="公",参照!$L$2,参照!$L$3)</f>
        <v>WEB・コールセンター受付</v>
      </c>
      <c r="G531" s="1" t="str" cm="1">
        <f t="array" aca="1" ref="G531" ca="1">IF(E531="","",IF(ISNUMBER(INDIRECT(A531&amp;B531&amp;D531)),431001,""))</f>
        <v/>
      </c>
      <c r="H531" s="1" t="str">
        <f t="shared" ca="1" si="121"/>
        <v/>
      </c>
      <c r="I531" s="1" t="str">
        <f ca="1">IF(G531="","",予約枠報告様式!H$3)</f>
        <v/>
      </c>
      <c r="J531" s="1" t="str">
        <f t="shared" ca="1" si="122"/>
        <v/>
      </c>
      <c r="K531" s="1" t="str">
        <f t="shared" ca="1" si="123"/>
        <v/>
      </c>
      <c r="L531" s="1" t="str">
        <f t="shared" ca="1" si="124"/>
        <v/>
      </c>
      <c r="M531" s="1" t="str">
        <f t="shared" ca="1" si="125"/>
        <v/>
      </c>
      <c r="N531" s="1" t="str" cm="1">
        <f t="array" aca="1" ref="N531" ca="1">IF(G531="","",HOUR(INDIRECT(A531&amp;$N$2&amp;D531)))</f>
        <v/>
      </c>
      <c r="O531" s="1" t="str" cm="1">
        <f t="array" aca="1" ref="O531" ca="1">IF(G531="","",MINUTE(INDIRECT(A531&amp;$N$2&amp;D531)))</f>
        <v/>
      </c>
      <c r="P531" s="1" t="str">
        <f t="shared" ca="1" si="126"/>
        <v/>
      </c>
      <c r="Q531" s="1" t="str">
        <f t="shared" ca="1" si="127"/>
        <v/>
      </c>
      <c r="R531" s="1" t="str" cm="1">
        <f t="array" aca="1" ref="R531" ca="1">IF(G531="","",INDIRECT(A531&amp;B531&amp;D531))</f>
        <v/>
      </c>
      <c r="S531" s="1" t="str">
        <f t="shared" ca="1" si="128"/>
        <v/>
      </c>
      <c r="T531" s="1" t="str">
        <f t="shared" ca="1" si="129"/>
        <v/>
      </c>
      <c r="U531" s="1" t="str">
        <f t="shared" ca="1" si="130"/>
        <v/>
      </c>
      <c r="V531" s="1" t="str">
        <f t="shared" ca="1" si="131"/>
        <v/>
      </c>
      <c r="W531" s="1" t="str">
        <f t="shared" ca="1" si="132"/>
        <v/>
      </c>
      <c r="X531" s="1" t="str">
        <f t="shared" ca="1" si="133"/>
        <v/>
      </c>
    </row>
    <row r="532" spans="1:24">
      <c r="A532" t="s">
        <v>1041</v>
      </c>
      <c r="B532" t="str">
        <f>INDEX(予約枠報告様式!$73:$73,MATCH(CSVフォーマット!C532,予約枠報告様式!$74:$74,0))</f>
        <v>J</v>
      </c>
      <c r="C532">
        <f t="shared" si="134"/>
        <v>10</v>
      </c>
      <c r="D532">
        <f t="shared" si="120"/>
        <v>60</v>
      </c>
      <c r="E532" s="2" cm="1">
        <f t="array" aca="1" ref="E532" ca="1">INDIRECT(A532&amp;B532&amp;$E$3)</f>
        <v>44778</v>
      </c>
      <c r="F532" t="str" cm="1">
        <f t="array" aca="1" ref="F532" ca="1">IF(INDIRECT(A532&amp;B532&amp;$F$3)="公",参照!$L$2,参照!$L$3)</f>
        <v>WEB・コールセンター受付</v>
      </c>
      <c r="G532" s="1" t="str" cm="1">
        <f t="array" aca="1" ref="G532" ca="1">IF(E532="","",IF(ISNUMBER(INDIRECT(A532&amp;B532&amp;D532)),431001,""))</f>
        <v/>
      </c>
      <c r="H532" s="1" t="str">
        <f t="shared" ca="1" si="121"/>
        <v/>
      </c>
      <c r="I532" s="1" t="str">
        <f ca="1">IF(G532="","",予約枠報告様式!H$3)</f>
        <v/>
      </c>
      <c r="J532" s="1" t="str">
        <f t="shared" ca="1" si="122"/>
        <v/>
      </c>
      <c r="K532" s="1" t="str">
        <f t="shared" ca="1" si="123"/>
        <v/>
      </c>
      <c r="L532" s="1" t="str">
        <f t="shared" ca="1" si="124"/>
        <v/>
      </c>
      <c r="M532" s="1" t="str">
        <f t="shared" ca="1" si="125"/>
        <v/>
      </c>
      <c r="N532" s="1" t="str" cm="1">
        <f t="array" aca="1" ref="N532" ca="1">IF(G532="","",HOUR(INDIRECT(A532&amp;$N$2&amp;D532)))</f>
        <v/>
      </c>
      <c r="O532" s="1" t="str" cm="1">
        <f t="array" aca="1" ref="O532" ca="1">IF(G532="","",MINUTE(INDIRECT(A532&amp;$N$2&amp;D532)))</f>
        <v/>
      </c>
      <c r="P532" s="1" t="str">
        <f t="shared" ca="1" si="126"/>
        <v/>
      </c>
      <c r="Q532" s="1" t="str">
        <f t="shared" ca="1" si="127"/>
        <v/>
      </c>
      <c r="R532" s="1" t="str" cm="1">
        <f t="array" aca="1" ref="R532" ca="1">IF(G532="","",INDIRECT(A532&amp;B532&amp;D532))</f>
        <v/>
      </c>
      <c r="S532" s="1" t="str">
        <f t="shared" ca="1" si="128"/>
        <v/>
      </c>
      <c r="T532" s="1" t="str">
        <f t="shared" ca="1" si="129"/>
        <v/>
      </c>
      <c r="U532" s="1" t="str">
        <f t="shared" ca="1" si="130"/>
        <v/>
      </c>
      <c r="V532" s="1" t="str">
        <f t="shared" ca="1" si="131"/>
        <v/>
      </c>
      <c r="W532" s="1" t="str">
        <f t="shared" ca="1" si="132"/>
        <v/>
      </c>
      <c r="X532" s="1" t="str">
        <f t="shared" ca="1" si="133"/>
        <v/>
      </c>
    </row>
    <row r="533" spans="1:24">
      <c r="A533" t="s">
        <v>1041</v>
      </c>
      <c r="B533" t="str">
        <f>INDEX(予約枠報告様式!$73:$73,MATCH(CSVフォーマット!C533,予約枠報告様式!$74:$74,0))</f>
        <v>J</v>
      </c>
      <c r="C533">
        <f t="shared" si="134"/>
        <v>10</v>
      </c>
      <c r="D533">
        <f t="shared" si="120"/>
        <v>61</v>
      </c>
      <c r="E533" s="2" cm="1">
        <f t="array" aca="1" ref="E533" ca="1">INDIRECT(A533&amp;B533&amp;$E$3)</f>
        <v>44778</v>
      </c>
      <c r="F533" t="str" cm="1">
        <f t="array" aca="1" ref="F533" ca="1">IF(INDIRECT(A533&amp;B533&amp;$F$3)="公",参照!$L$2,参照!$L$3)</f>
        <v>WEB・コールセンター受付</v>
      </c>
      <c r="G533" s="1" t="str" cm="1">
        <f t="array" aca="1" ref="G533" ca="1">IF(E533="","",IF(ISNUMBER(INDIRECT(A533&amp;B533&amp;D533)),431001,""))</f>
        <v/>
      </c>
      <c r="H533" s="1" t="str">
        <f t="shared" ca="1" si="121"/>
        <v/>
      </c>
      <c r="I533" s="1" t="str">
        <f ca="1">IF(G533="","",予約枠報告様式!H$3)</f>
        <v/>
      </c>
      <c r="J533" s="1" t="str">
        <f t="shared" ca="1" si="122"/>
        <v/>
      </c>
      <c r="K533" s="1" t="str">
        <f t="shared" ca="1" si="123"/>
        <v/>
      </c>
      <c r="L533" s="1" t="str">
        <f t="shared" ca="1" si="124"/>
        <v/>
      </c>
      <c r="M533" s="1" t="str">
        <f t="shared" ca="1" si="125"/>
        <v/>
      </c>
      <c r="N533" s="1" t="str" cm="1">
        <f t="array" aca="1" ref="N533" ca="1">IF(G533="","",HOUR(INDIRECT(A533&amp;$N$2&amp;D533)))</f>
        <v/>
      </c>
      <c r="O533" s="1" t="str" cm="1">
        <f t="array" aca="1" ref="O533" ca="1">IF(G533="","",MINUTE(INDIRECT(A533&amp;$N$2&amp;D533)))</f>
        <v/>
      </c>
      <c r="P533" s="1" t="str">
        <f t="shared" ca="1" si="126"/>
        <v/>
      </c>
      <c r="Q533" s="1" t="str">
        <f t="shared" ca="1" si="127"/>
        <v/>
      </c>
      <c r="R533" s="1" t="str" cm="1">
        <f t="array" aca="1" ref="R533" ca="1">IF(G533="","",INDIRECT(A533&amp;B533&amp;D533))</f>
        <v/>
      </c>
      <c r="S533" s="1" t="str">
        <f t="shared" ca="1" si="128"/>
        <v/>
      </c>
      <c r="T533" s="1" t="str">
        <f t="shared" ca="1" si="129"/>
        <v/>
      </c>
      <c r="U533" s="1" t="str">
        <f t="shared" ca="1" si="130"/>
        <v/>
      </c>
      <c r="V533" s="1" t="str">
        <f t="shared" ca="1" si="131"/>
        <v/>
      </c>
      <c r="W533" s="1" t="str">
        <f t="shared" ca="1" si="132"/>
        <v/>
      </c>
      <c r="X533" s="1" t="str">
        <f t="shared" ca="1" si="133"/>
        <v/>
      </c>
    </row>
    <row r="534" spans="1:24">
      <c r="A534" t="s">
        <v>1041</v>
      </c>
      <c r="B534" t="str">
        <f>INDEX(予約枠報告様式!$73:$73,MATCH(CSVフォーマット!C534,予約枠報告様式!$74:$74,0))</f>
        <v>J</v>
      </c>
      <c r="C534">
        <f t="shared" si="134"/>
        <v>10</v>
      </c>
      <c r="D534">
        <f t="shared" si="120"/>
        <v>62</v>
      </c>
      <c r="E534" s="2" cm="1">
        <f t="array" aca="1" ref="E534" ca="1">INDIRECT(A534&amp;B534&amp;$E$3)</f>
        <v>44778</v>
      </c>
      <c r="F534" t="str" cm="1">
        <f t="array" aca="1" ref="F534" ca="1">IF(INDIRECT(A534&amp;B534&amp;$F$3)="公",参照!$L$2,参照!$L$3)</f>
        <v>WEB・コールセンター受付</v>
      </c>
      <c r="G534" s="1" t="str" cm="1">
        <f t="array" aca="1" ref="G534" ca="1">IF(E534="","",IF(ISNUMBER(INDIRECT(A534&amp;B534&amp;D534)),431001,""))</f>
        <v/>
      </c>
      <c r="H534" s="1" t="str">
        <f t="shared" ca="1" si="121"/>
        <v/>
      </c>
      <c r="I534" s="1" t="str">
        <f ca="1">IF(G534="","",予約枠報告様式!H$3)</f>
        <v/>
      </c>
      <c r="J534" s="1" t="str">
        <f t="shared" ca="1" si="122"/>
        <v/>
      </c>
      <c r="K534" s="1" t="str">
        <f t="shared" ca="1" si="123"/>
        <v/>
      </c>
      <c r="L534" s="1" t="str">
        <f t="shared" ca="1" si="124"/>
        <v/>
      </c>
      <c r="M534" s="1" t="str">
        <f t="shared" ca="1" si="125"/>
        <v/>
      </c>
      <c r="N534" s="1" t="str" cm="1">
        <f t="array" aca="1" ref="N534" ca="1">IF(G534="","",HOUR(INDIRECT(A534&amp;$N$2&amp;D534)))</f>
        <v/>
      </c>
      <c r="O534" s="1" t="str" cm="1">
        <f t="array" aca="1" ref="O534" ca="1">IF(G534="","",MINUTE(INDIRECT(A534&amp;$N$2&amp;D534)))</f>
        <v/>
      </c>
      <c r="P534" s="1" t="str">
        <f t="shared" ca="1" si="126"/>
        <v/>
      </c>
      <c r="Q534" s="1" t="str">
        <f t="shared" ca="1" si="127"/>
        <v/>
      </c>
      <c r="R534" s="1" t="str" cm="1">
        <f t="array" aca="1" ref="R534" ca="1">IF(G534="","",INDIRECT(A534&amp;B534&amp;D534))</f>
        <v/>
      </c>
      <c r="S534" s="1" t="str">
        <f t="shared" ca="1" si="128"/>
        <v/>
      </c>
      <c r="T534" s="1" t="str">
        <f t="shared" ca="1" si="129"/>
        <v/>
      </c>
      <c r="U534" s="1" t="str">
        <f t="shared" ca="1" si="130"/>
        <v/>
      </c>
      <c r="V534" s="1" t="str">
        <f t="shared" ca="1" si="131"/>
        <v/>
      </c>
      <c r="W534" s="1" t="str">
        <f t="shared" ca="1" si="132"/>
        <v/>
      </c>
      <c r="X534" s="1" t="str">
        <f t="shared" ca="1" si="133"/>
        <v/>
      </c>
    </row>
    <row r="535" spans="1:24">
      <c r="A535" t="s">
        <v>1041</v>
      </c>
      <c r="B535" t="str">
        <f>INDEX(予約枠報告様式!$73:$73,MATCH(CSVフォーマット!C535,予約枠報告様式!$74:$74,0))</f>
        <v>J</v>
      </c>
      <c r="C535">
        <f t="shared" si="134"/>
        <v>10</v>
      </c>
      <c r="D535">
        <f t="shared" si="120"/>
        <v>63</v>
      </c>
      <c r="E535" s="2" cm="1">
        <f t="array" aca="1" ref="E535" ca="1">INDIRECT(A535&amp;B535&amp;$E$3)</f>
        <v>44778</v>
      </c>
      <c r="F535" t="str" cm="1">
        <f t="array" aca="1" ref="F535" ca="1">IF(INDIRECT(A535&amp;B535&amp;$F$3)="公",参照!$L$2,参照!$L$3)</f>
        <v>WEB・コールセンター受付</v>
      </c>
      <c r="G535" s="1" t="str" cm="1">
        <f t="array" aca="1" ref="G535" ca="1">IF(E535="","",IF(ISNUMBER(INDIRECT(A535&amp;B535&amp;D535)),431001,""))</f>
        <v/>
      </c>
      <c r="H535" s="1" t="str">
        <f t="shared" ca="1" si="121"/>
        <v/>
      </c>
      <c r="I535" s="1" t="str">
        <f ca="1">IF(G535="","",予約枠報告様式!H$3)</f>
        <v/>
      </c>
      <c r="J535" s="1" t="str">
        <f t="shared" ca="1" si="122"/>
        <v/>
      </c>
      <c r="K535" s="1" t="str">
        <f t="shared" ca="1" si="123"/>
        <v/>
      </c>
      <c r="L535" s="1" t="str">
        <f t="shared" ca="1" si="124"/>
        <v/>
      </c>
      <c r="M535" s="1" t="str">
        <f t="shared" ca="1" si="125"/>
        <v/>
      </c>
      <c r="N535" s="1" t="str" cm="1">
        <f t="array" aca="1" ref="N535" ca="1">IF(G535="","",HOUR(INDIRECT(A535&amp;$N$2&amp;D535)))</f>
        <v/>
      </c>
      <c r="O535" s="1" t="str" cm="1">
        <f t="array" aca="1" ref="O535" ca="1">IF(G535="","",MINUTE(INDIRECT(A535&amp;$N$2&amp;D535)))</f>
        <v/>
      </c>
      <c r="P535" s="1" t="str">
        <f t="shared" ca="1" si="126"/>
        <v/>
      </c>
      <c r="Q535" s="1" t="str">
        <f t="shared" ca="1" si="127"/>
        <v/>
      </c>
      <c r="R535" s="1" t="str" cm="1">
        <f t="array" aca="1" ref="R535" ca="1">IF(G535="","",INDIRECT(A535&amp;B535&amp;D535))</f>
        <v/>
      </c>
      <c r="S535" s="1" t="str">
        <f t="shared" ca="1" si="128"/>
        <v/>
      </c>
      <c r="T535" s="1" t="str">
        <f t="shared" ca="1" si="129"/>
        <v/>
      </c>
      <c r="U535" s="1" t="str">
        <f t="shared" ca="1" si="130"/>
        <v/>
      </c>
      <c r="V535" s="1" t="str">
        <f t="shared" ca="1" si="131"/>
        <v/>
      </c>
      <c r="W535" s="1" t="str">
        <f t="shared" ca="1" si="132"/>
        <v/>
      </c>
      <c r="X535" s="1" t="str">
        <f t="shared" ca="1" si="133"/>
        <v/>
      </c>
    </row>
    <row r="536" spans="1:24">
      <c r="A536" t="s">
        <v>1041</v>
      </c>
      <c r="B536" t="str">
        <f>INDEX(予約枠報告様式!$73:$73,MATCH(CSVフォーマット!C536,予約枠報告様式!$74:$74,0))</f>
        <v>J</v>
      </c>
      <c r="C536">
        <f t="shared" si="134"/>
        <v>10</v>
      </c>
      <c r="D536">
        <f t="shared" si="120"/>
        <v>64</v>
      </c>
      <c r="E536" s="2" cm="1">
        <f t="array" aca="1" ref="E536" ca="1">INDIRECT(A536&amp;B536&amp;$E$3)</f>
        <v>44778</v>
      </c>
      <c r="F536" t="str" cm="1">
        <f t="array" aca="1" ref="F536" ca="1">IF(INDIRECT(A536&amp;B536&amp;$F$3)="公",参照!$L$2,参照!$L$3)</f>
        <v>WEB・コールセンター受付</v>
      </c>
      <c r="G536" s="1" t="str" cm="1">
        <f t="array" aca="1" ref="G536" ca="1">IF(E536="","",IF(ISNUMBER(INDIRECT(A536&amp;B536&amp;D536)),431001,""))</f>
        <v/>
      </c>
      <c r="H536" s="1" t="str">
        <f t="shared" ca="1" si="121"/>
        <v/>
      </c>
      <c r="I536" s="1" t="str">
        <f ca="1">IF(G536="","",予約枠報告様式!H$3)</f>
        <v/>
      </c>
      <c r="J536" s="1" t="str">
        <f t="shared" ca="1" si="122"/>
        <v/>
      </c>
      <c r="K536" s="1" t="str">
        <f t="shared" ca="1" si="123"/>
        <v/>
      </c>
      <c r="L536" s="1" t="str">
        <f t="shared" ca="1" si="124"/>
        <v/>
      </c>
      <c r="M536" s="1" t="str">
        <f t="shared" ca="1" si="125"/>
        <v/>
      </c>
      <c r="N536" s="1" t="str" cm="1">
        <f t="array" aca="1" ref="N536" ca="1">IF(G536="","",HOUR(INDIRECT(A536&amp;$N$2&amp;D536)))</f>
        <v/>
      </c>
      <c r="O536" s="1" t="str" cm="1">
        <f t="array" aca="1" ref="O536" ca="1">IF(G536="","",MINUTE(INDIRECT(A536&amp;$N$2&amp;D536)))</f>
        <v/>
      </c>
      <c r="P536" s="1" t="str">
        <f t="shared" ca="1" si="126"/>
        <v/>
      </c>
      <c r="Q536" s="1" t="str">
        <f t="shared" ca="1" si="127"/>
        <v/>
      </c>
      <c r="R536" s="1" t="str" cm="1">
        <f t="array" aca="1" ref="R536" ca="1">IF(G536="","",INDIRECT(A536&amp;B536&amp;D536))</f>
        <v/>
      </c>
      <c r="S536" s="1" t="str">
        <f t="shared" ca="1" si="128"/>
        <v/>
      </c>
      <c r="T536" s="1" t="str">
        <f t="shared" ca="1" si="129"/>
        <v/>
      </c>
      <c r="U536" s="1" t="str">
        <f t="shared" ca="1" si="130"/>
        <v/>
      </c>
      <c r="V536" s="1" t="str">
        <f t="shared" ca="1" si="131"/>
        <v/>
      </c>
      <c r="W536" s="1" t="str">
        <f t="shared" ca="1" si="132"/>
        <v/>
      </c>
      <c r="X536" s="1" t="str">
        <f t="shared" ca="1" si="133"/>
        <v/>
      </c>
    </row>
    <row r="537" spans="1:24">
      <c r="A537" t="s">
        <v>1041</v>
      </c>
      <c r="B537" t="str">
        <f>INDEX(予約枠報告様式!$73:$73,MATCH(CSVフォーマット!C537,予約枠報告様式!$74:$74,0))</f>
        <v>J</v>
      </c>
      <c r="C537">
        <f t="shared" si="134"/>
        <v>10</v>
      </c>
      <c r="D537">
        <f t="shared" si="120"/>
        <v>65</v>
      </c>
      <c r="E537" s="2" cm="1">
        <f t="array" aca="1" ref="E537" ca="1">INDIRECT(A537&amp;B537&amp;$E$3)</f>
        <v>44778</v>
      </c>
      <c r="F537" t="str" cm="1">
        <f t="array" aca="1" ref="F537" ca="1">IF(INDIRECT(A537&amp;B537&amp;$F$3)="公",参照!$L$2,参照!$L$3)</f>
        <v>WEB・コールセンター受付</v>
      </c>
      <c r="G537" s="1" t="str" cm="1">
        <f t="array" aca="1" ref="G537" ca="1">IF(E537="","",IF(ISNUMBER(INDIRECT(A537&amp;B537&amp;D537)),431001,""))</f>
        <v/>
      </c>
      <c r="H537" s="1" t="str">
        <f t="shared" ca="1" si="121"/>
        <v/>
      </c>
      <c r="I537" s="1" t="str">
        <f ca="1">IF(G537="","",予約枠報告様式!H$3)</f>
        <v/>
      </c>
      <c r="J537" s="1" t="str">
        <f t="shared" ca="1" si="122"/>
        <v/>
      </c>
      <c r="K537" s="1" t="str">
        <f t="shared" ca="1" si="123"/>
        <v/>
      </c>
      <c r="L537" s="1" t="str">
        <f t="shared" ca="1" si="124"/>
        <v/>
      </c>
      <c r="M537" s="1" t="str">
        <f t="shared" ca="1" si="125"/>
        <v/>
      </c>
      <c r="N537" s="1" t="str" cm="1">
        <f t="array" aca="1" ref="N537" ca="1">IF(G537="","",HOUR(INDIRECT(A537&amp;$N$2&amp;D537)))</f>
        <v/>
      </c>
      <c r="O537" s="1" t="str" cm="1">
        <f t="array" aca="1" ref="O537" ca="1">IF(G537="","",MINUTE(INDIRECT(A537&amp;$N$2&amp;D537)))</f>
        <v/>
      </c>
      <c r="P537" s="1" t="str">
        <f t="shared" ca="1" si="126"/>
        <v/>
      </c>
      <c r="Q537" s="1" t="str">
        <f t="shared" ca="1" si="127"/>
        <v/>
      </c>
      <c r="R537" s="1" t="str" cm="1">
        <f t="array" aca="1" ref="R537" ca="1">IF(G537="","",INDIRECT(A537&amp;B537&amp;D537))</f>
        <v/>
      </c>
      <c r="S537" s="1" t="str">
        <f t="shared" ca="1" si="128"/>
        <v/>
      </c>
      <c r="T537" s="1" t="str">
        <f t="shared" ca="1" si="129"/>
        <v/>
      </c>
      <c r="U537" s="1" t="str">
        <f t="shared" ca="1" si="130"/>
        <v/>
      </c>
      <c r="V537" s="1" t="str">
        <f t="shared" ca="1" si="131"/>
        <v/>
      </c>
      <c r="W537" s="1" t="str">
        <f t="shared" ca="1" si="132"/>
        <v/>
      </c>
      <c r="X537" s="1" t="str">
        <f t="shared" ca="1" si="133"/>
        <v/>
      </c>
    </row>
    <row r="538" spans="1:24">
      <c r="A538" t="s">
        <v>1041</v>
      </c>
      <c r="B538" t="str">
        <f>INDEX(予約枠報告様式!$73:$73,MATCH(CSVフォーマット!C538,予約枠報告様式!$74:$74,0))</f>
        <v>J</v>
      </c>
      <c r="C538">
        <f t="shared" si="134"/>
        <v>10</v>
      </c>
      <c r="D538">
        <f t="shared" si="120"/>
        <v>66</v>
      </c>
      <c r="E538" s="2" cm="1">
        <f t="array" aca="1" ref="E538" ca="1">INDIRECT(A538&amp;B538&amp;$E$3)</f>
        <v>44778</v>
      </c>
      <c r="F538" t="str" cm="1">
        <f t="array" aca="1" ref="F538" ca="1">IF(INDIRECT(A538&amp;B538&amp;$F$3)="公",参照!$L$2,参照!$L$3)</f>
        <v>WEB・コールセンター受付</v>
      </c>
      <c r="G538" s="1" t="str" cm="1">
        <f t="array" aca="1" ref="G538" ca="1">IF(E538="","",IF(ISNUMBER(INDIRECT(A538&amp;B538&amp;D538)),431001,""))</f>
        <v/>
      </c>
      <c r="H538" s="1" t="str">
        <f t="shared" ca="1" si="121"/>
        <v/>
      </c>
      <c r="I538" s="1" t="str">
        <f ca="1">IF(G538="","",予約枠報告様式!H$3)</f>
        <v/>
      </c>
      <c r="J538" s="1" t="str">
        <f t="shared" ca="1" si="122"/>
        <v/>
      </c>
      <c r="K538" s="1" t="str">
        <f t="shared" ca="1" si="123"/>
        <v/>
      </c>
      <c r="L538" s="1" t="str">
        <f t="shared" ca="1" si="124"/>
        <v/>
      </c>
      <c r="M538" s="1" t="str">
        <f t="shared" ca="1" si="125"/>
        <v/>
      </c>
      <c r="N538" s="1" t="str" cm="1">
        <f t="array" aca="1" ref="N538" ca="1">IF(G538="","",HOUR(INDIRECT(A538&amp;$N$2&amp;D538)))</f>
        <v/>
      </c>
      <c r="O538" s="1" t="str" cm="1">
        <f t="array" aca="1" ref="O538" ca="1">IF(G538="","",MINUTE(INDIRECT(A538&amp;$N$2&amp;D538)))</f>
        <v/>
      </c>
      <c r="P538" s="1" t="str">
        <f t="shared" ca="1" si="126"/>
        <v/>
      </c>
      <c r="Q538" s="1" t="str">
        <f t="shared" ca="1" si="127"/>
        <v/>
      </c>
      <c r="R538" s="1" t="str" cm="1">
        <f t="array" aca="1" ref="R538" ca="1">IF(G538="","",INDIRECT(A538&amp;B538&amp;D538))</f>
        <v/>
      </c>
      <c r="S538" s="1" t="str">
        <f t="shared" ca="1" si="128"/>
        <v/>
      </c>
      <c r="T538" s="1" t="str">
        <f t="shared" ca="1" si="129"/>
        <v/>
      </c>
      <c r="U538" s="1" t="str">
        <f t="shared" ca="1" si="130"/>
        <v/>
      </c>
      <c r="V538" s="1" t="str">
        <f t="shared" ca="1" si="131"/>
        <v/>
      </c>
      <c r="W538" s="1" t="str">
        <f t="shared" ca="1" si="132"/>
        <v/>
      </c>
      <c r="X538" s="1" t="str">
        <f t="shared" ca="1" si="133"/>
        <v/>
      </c>
    </row>
    <row r="539" spans="1:24">
      <c r="A539" t="s">
        <v>1041</v>
      </c>
      <c r="B539" t="str">
        <f>INDEX(予約枠報告様式!$73:$73,MATCH(CSVフォーマット!C539,予約枠報告様式!$74:$74,0))</f>
        <v>J</v>
      </c>
      <c r="C539">
        <f t="shared" si="134"/>
        <v>10</v>
      </c>
      <c r="D539">
        <f t="shared" si="120"/>
        <v>67</v>
      </c>
      <c r="E539" s="2" cm="1">
        <f t="array" aca="1" ref="E539" ca="1">INDIRECT(A539&amp;B539&amp;$E$3)</f>
        <v>44778</v>
      </c>
      <c r="F539" t="str" cm="1">
        <f t="array" aca="1" ref="F539" ca="1">IF(INDIRECT(A539&amp;B539&amp;$F$3)="公",参照!$L$2,参照!$L$3)</f>
        <v>WEB・コールセンター受付</v>
      </c>
      <c r="G539" s="1" t="str" cm="1">
        <f t="array" aca="1" ref="G539" ca="1">IF(E539="","",IF(ISNUMBER(INDIRECT(A539&amp;B539&amp;D539)),431001,""))</f>
        <v/>
      </c>
      <c r="H539" s="1" t="str">
        <f t="shared" ca="1" si="121"/>
        <v/>
      </c>
      <c r="I539" s="1" t="str">
        <f ca="1">IF(G539="","",予約枠報告様式!H$3)</f>
        <v/>
      </c>
      <c r="J539" s="1" t="str">
        <f t="shared" ca="1" si="122"/>
        <v/>
      </c>
      <c r="K539" s="1" t="str">
        <f t="shared" ca="1" si="123"/>
        <v/>
      </c>
      <c r="L539" s="1" t="str">
        <f t="shared" ca="1" si="124"/>
        <v/>
      </c>
      <c r="M539" s="1" t="str">
        <f t="shared" ca="1" si="125"/>
        <v/>
      </c>
      <c r="N539" s="1" t="str" cm="1">
        <f t="array" aca="1" ref="N539" ca="1">IF(G539="","",HOUR(INDIRECT(A539&amp;$N$2&amp;D539)))</f>
        <v/>
      </c>
      <c r="O539" s="1" t="str" cm="1">
        <f t="array" aca="1" ref="O539" ca="1">IF(G539="","",MINUTE(INDIRECT(A539&amp;$N$2&amp;D539)))</f>
        <v/>
      </c>
      <c r="P539" s="1" t="str">
        <f t="shared" ca="1" si="126"/>
        <v/>
      </c>
      <c r="Q539" s="1" t="str">
        <f t="shared" ca="1" si="127"/>
        <v/>
      </c>
      <c r="R539" s="1" t="str" cm="1">
        <f t="array" aca="1" ref="R539" ca="1">IF(G539="","",INDIRECT(A539&amp;B539&amp;D539))</f>
        <v/>
      </c>
      <c r="S539" s="1" t="str">
        <f t="shared" ca="1" si="128"/>
        <v/>
      </c>
      <c r="T539" s="1" t="str">
        <f t="shared" ca="1" si="129"/>
        <v/>
      </c>
      <c r="U539" s="1" t="str">
        <f t="shared" ca="1" si="130"/>
        <v/>
      </c>
      <c r="V539" s="1" t="str">
        <f t="shared" ca="1" si="131"/>
        <v/>
      </c>
      <c r="W539" s="1" t="str">
        <f t="shared" ca="1" si="132"/>
        <v/>
      </c>
      <c r="X539" s="1" t="str">
        <f t="shared" ca="1" si="133"/>
        <v/>
      </c>
    </row>
    <row r="540" spans="1:24">
      <c r="A540" t="s">
        <v>1041</v>
      </c>
      <c r="B540" t="str">
        <f>INDEX(予約枠報告様式!$73:$73,MATCH(CSVフォーマット!C540,予約枠報告様式!$74:$74,0))</f>
        <v>J</v>
      </c>
      <c r="C540">
        <f t="shared" si="134"/>
        <v>10</v>
      </c>
      <c r="D540">
        <f t="shared" si="120"/>
        <v>68</v>
      </c>
      <c r="E540" s="2" cm="1">
        <f t="array" aca="1" ref="E540" ca="1">INDIRECT(A540&amp;B540&amp;$E$3)</f>
        <v>44778</v>
      </c>
      <c r="F540" t="str" cm="1">
        <f t="array" aca="1" ref="F540" ca="1">IF(INDIRECT(A540&amp;B540&amp;$F$3)="公",参照!$L$2,参照!$L$3)</f>
        <v>WEB・コールセンター受付</v>
      </c>
      <c r="G540" s="1" t="str" cm="1">
        <f t="array" aca="1" ref="G540" ca="1">IF(E540="","",IF(ISNUMBER(INDIRECT(A540&amp;B540&amp;D540)),431001,""))</f>
        <v/>
      </c>
      <c r="H540" s="1" t="str">
        <f t="shared" ca="1" si="121"/>
        <v/>
      </c>
      <c r="I540" s="1" t="str">
        <f ca="1">IF(G540="","",予約枠報告様式!H$3)</f>
        <v/>
      </c>
      <c r="J540" s="1" t="str">
        <f t="shared" ca="1" si="122"/>
        <v/>
      </c>
      <c r="K540" s="1" t="str">
        <f t="shared" ca="1" si="123"/>
        <v/>
      </c>
      <c r="L540" s="1" t="str">
        <f t="shared" ca="1" si="124"/>
        <v/>
      </c>
      <c r="M540" s="1" t="str">
        <f t="shared" ca="1" si="125"/>
        <v/>
      </c>
      <c r="N540" s="1" t="str" cm="1">
        <f t="array" aca="1" ref="N540" ca="1">IF(G540="","",HOUR(INDIRECT(A540&amp;$N$2&amp;D540)))</f>
        <v/>
      </c>
      <c r="O540" s="1" t="str" cm="1">
        <f t="array" aca="1" ref="O540" ca="1">IF(G540="","",MINUTE(INDIRECT(A540&amp;$N$2&amp;D540)))</f>
        <v/>
      </c>
      <c r="P540" s="1" t="str">
        <f t="shared" ca="1" si="126"/>
        <v/>
      </c>
      <c r="Q540" s="1" t="str">
        <f t="shared" ca="1" si="127"/>
        <v/>
      </c>
      <c r="R540" s="1" t="str" cm="1">
        <f t="array" aca="1" ref="R540" ca="1">IF(G540="","",INDIRECT(A540&amp;B540&amp;D540))</f>
        <v/>
      </c>
      <c r="S540" s="1" t="str">
        <f t="shared" ca="1" si="128"/>
        <v/>
      </c>
      <c r="T540" s="1" t="str">
        <f t="shared" ca="1" si="129"/>
        <v/>
      </c>
      <c r="U540" s="1" t="str">
        <f t="shared" ca="1" si="130"/>
        <v/>
      </c>
      <c r="V540" s="1" t="str">
        <f t="shared" ca="1" si="131"/>
        <v/>
      </c>
      <c r="W540" s="1" t="str">
        <f t="shared" ca="1" si="132"/>
        <v/>
      </c>
      <c r="X540" s="1" t="str">
        <f t="shared" ca="1" si="133"/>
        <v/>
      </c>
    </row>
    <row r="541" spans="1:24">
      <c r="A541" t="s">
        <v>1041</v>
      </c>
      <c r="B541" t="str">
        <f>INDEX(予約枠報告様式!$73:$73,MATCH(CSVフォーマット!C541,予約枠報告様式!$74:$74,0))</f>
        <v>J</v>
      </c>
      <c r="C541">
        <f t="shared" si="134"/>
        <v>10</v>
      </c>
      <c r="D541">
        <f t="shared" si="120"/>
        <v>69</v>
      </c>
      <c r="E541" s="2" cm="1">
        <f t="array" aca="1" ref="E541" ca="1">INDIRECT(A541&amp;B541&amp;$E$3)</f>
        <v>44778</v>
      </c>
      <c r="F541" t="str" cm="1">
        <f t="array" aca="1" ref="F541" ca="1">IF(INDIRECT(A541&amp;B541&amp;$F$3)="公",参照!$L$2,参照!$L$3)</f>
        <v>WEB・コールセンター受付</v>
      </c>
      <c r="G541" s="1" t="str" cm="1">
        <f t="array" aca="1" ref="G541" ca="1">IF(E541="","",IF(ISNUMBER(INDIRECT(A541&amp;B541&amp;D541)),431001,""))</f>
        <v/>
      </c>
      <c r="H541" s="1" t="str">
        <f t="shared" ca="1" si="121"/>
        <v/>
      </c>
      <c r="I541" s="1" t="str">
        <f ca="1">IF(G541="","",予約枠報告様式!H$3)</f>
        <v/>
      </c>
      <c r="J541" s="1" t="str">
        <f t="shared" ca="1" si="122"/>
        <v/>
      </c>
      <c r="K541" s="1" t="str">
        <f t="shared" ca="1" si="123"/>
        <v/>
      </c>
      <c r="L541" s="1" t="str">
        <f t="shared" ca="1" si="124"/>
        <v/>
      </c>
      <c r="M541" s="1" t="str">
        <f t="shared" ca="1" si="125"/>
        <v/>
      </c>
      <c r="N541" s="1" t="str" cm="1">
        <f t="array" aca="1" ref="N541" ca="1">IF(G541="","",HOUR(INDIRECT(A541&amp;$N$2&amp;D541)))</f>
        <v/>
      </c>
      <c r="O541" s="1" t="str" cm="1">
        <f t="array" aca="1" ref="O541" ca="1">IF(G541="","",MINUTE(INDIRECT(A541&amp;$N$2&amp;D541)))</f>
        <v/>
      </c>
      <c r="P541" s="1" t="str">
        <f t="shared" ca="1" si="126"/>
        <v/>
      </c>
      <c r="Q541" s="1" t="str">
        <f t="shared" ca="1" si="127"/>
        <v/>
      </c>
      <c r="R541" s="1" t="str" cm="1">
        <f t="array" aca="1" ref="R541" ca="1">IF(G541="","",INDIRECT(A541&amp;B541&amp;D541))</f>
        <v/>
      </c>
      <c r="S541" s="1" t="str">
        <f t="shared" ca="1" si="128"/>
        <v/>
      </c>
      <c r="T541" s="1" t="str">
        <f t="shared" ca="1" si="129"/>
        <v/>
      </c>
      <c r="U541" s="1" t="str">
        <f t="shared" ca="1" si="130"/>
        <v/>
      </c>
      <c r="V541" s="1" t="str">
        <f t="shared" ca="1" si="131"/>
        <v/>
      </c>
      <c r="W541" s="1" t="str">
        <f t="shared" ca="1" si="132"/>
        <v/>
      </c>
      <c r="X541" s="1" t="str">
        <f t="shared" ca="1" si="133"/>
        <v/>
      </c>
    </row>
    <row r="542" spans="1:24">
      <c r="A542" t="s">
        <v>1041</v>
      </c>
      <c r="B542" t="str">
        <f>INDEX(予約枠報告様式!$73:$73,MATCH(CSVフォーマット!C542,予約枠報告様式!$74:$74,0))</f>
        <v>J</v>
      </c>
      <c r="C542">
        <f t="shared" si="134"/>
        <v>10</v>
      </c>
      <c r="D542">
        <f t="shared" si="120"/>
        <v>70</v>
      </c>
      <c r="E542" s="2" cm="1">
        <f t="array" aca="1" ref="E542" ca="1">INDIRECT(A542&amp;B542&amp;$E$3)</f>
        <v>44778</v>
      </c>
      <c r="F542" t="str" cm="1">
        <f t="array" aca="1" ref="F542" ca="1">IF(INDIRECT(A542&amp;B542&amp;$F$3)="公",参照!$L$2,参照!$L$3)</f>
        <v>WEB・コールセンター受付</v>
      </c>
      <c r="G542" s="1" t="str" cm="1">
        <f t="array" aca="1" ref="G542" ca="1">IF(E542="","",IF(ISNUMBER(INDIRECT(A542&amp;B542&amp;D542)),431001,""))</f>
        <v/>
      </c>
      <c r="H542" s="1" t="str">
        <f t="shared" ca="1" si="121"/>
        <v/>
      </c>
      <c r="I542" s="1" t="str">
        <f ca="1">IF(G542="","",予約枠報告様式!H$3)</f>
        <v/>
      </c>
      <c r="J542" s="1" t="str">
        <f t="shared" ca="1" si="122"/>
        <v/>
      </c>
      <c r="K542" s="1" t="str">
        <f t="shared" ca="1" si="123"/>
        <v/>
      </c>
      <c r="L542" s="1" t="str">
        <f t="shared" ca="1" si="124"/>
        <v/>
      </c>
      <c r="M542" s="1" t="str">
        <f t="shared" ca="1" si="125"/>
        <v/>
      </c>
      <c r="N542" s="1" t="str" cm="1">
        <f t="array" aca="1" ref="N542" ca="1">IF(G542="","",HOUR(INDIRECT(A542&amp;$N$2&amp;D542)))</f>
        <v/>
      </c>
      <c r="O542" s="1" t="str" cm="1">
        <f t="array" aca="1" ref="O542" ca="1">IF(G542="","",MINUTE(INDIRECT(A542&amp;$N$2&amp;D542)))</f>
        <v/>
      </c>
      <c r="P542" s="1" t="str">
        <f t="shared" ca="1" si="126"/>
        <v/>
      </c>
      <c r="Q542" s="1" t="str">
        <f t="shared" ca="1" si="127"/>
        <v/>
      </c>
      <c r="R542" s="1" t="str" cm="1">
        <f t="array" aca="1" ref="R542" ca="1">IF(G542="","",INDIRECT(A542&amp;B542&amp;D542))</f>
        <v/>
      </c>
      <c r="S542" s="1" t="str">
        <f t="shared" ca="1" si="128"/>
        <v/>
      </c>
      <c r="T542" s="1" t="str">
        <f t="shared" ca="1" si="129"/>
        <v/>
      </c>
      <c r="U542" s="1" t="str">
        <f t="shared" ca="1" si="130"/>
        <v/>
      </c>
      <c r="V542" s="1" t="str">
        <f t="shared" ca="1" si="131"/>
        <v/>
      </c>
      <c r="W542" s="1" t="str">
        <f t="shared" ca="1" si="132"/>
        <v/>
      </c>
      <c r="X542" s="1" t="str">
        <f t="shared" ca="1" si="133"/>
        <v/>
      </c>
    </row>
    <row r="543" spans="1:24">
      <c r="A543" t="s">
        <v>1041</v>
      </c>
      <c r="B543" t="str">
        <f>INDEX(予約枠報告様式!$73:$73,MATCH(CSVフォーマット!C543,予約枠報告様式!$74:$74,0))</f>
        <v>J</v>
      </c>
      <c r="C543">
        <f t="shared" si="134"/>
        <v>10</v>
      </c>
      <c r="D543">
        <f t="shared" si="120"/>
        <v>71</v>
      </c>
      <c r="E543" s="2" cm="1">
        <f t="array" aca="1" ref="E543" ca="1">INDIRECT(A543&amp;B543&amp;$E$3)</f>
        <v>44778</v>
      </c>
      <c r="F543" t="str" cm="1">
        <f t="array" aca="1" ref="F543" ca="1">IF(INDIRECT(A543&amp;B543&amp;$F$3)="公",参照!$L$2,参照!$L$3)</f>
        <v>WEB・コールセンター受付</v>
      </c>
      <c r="G543" s="1" t="str" cm="1">
        <f t="array" aca="1" ref="G543" ca="1">IF(E543="","",IF(ISNUMBER(INDIRECT(A543&amp;B543&amp;D543)),431001,""))</f>
        <v/>
      </c>
      <c r="H543" s="1" t="str">
        <f t="shared" ca="1" si="121"/>
        <v/>
      </c>
      <c r="I543" s="1" t="str">
        <f ca="1">IF(G543="","",予約枠報告様式!H$3)</f>
        <v/>
      </c>
      <c r="J543" s="1" t="str">
        <f t="shared" ca="1" si="122"/>
        <v/>
      </c>
      <c r="K543" s="1" t="str">
        <f t="shared" ca="1" si="123"/>
        <v/>
      </c>
      <c r="L543" s="1" t="str">
        <f t="shared" ca="1" si="124"/>
        <v/>
      </c>
      <c r="M543" s="1" t="str">
        <f t="shared" ca="1" si="125"/>
        <v/>
      </c>
      <c r="N543" s="1" t="str" cm="1">
        <f t="array" aca="1" ref="N543" ca="1">IF(G543="","",HOUR(INDIRECT(A543&amp;$N$2&amp;D543)))</f>
        <v/>
      </c>
      <c r="O543" s="1" t="str" cm="1">
        <f t="array" aca="1" ref="O543" ca="1">IF(G543="","",MINUTE(INDIRECT(A543&amp;$N$2&amp;D543)))</f>
        <v/>
      </c>
      <c r="P543" s="1" t="str">
        <f t="shared" ca="1" si="126"/>
        <v/>
      </c>
      <c r="Q543" s="1" t="str">
        <f t="shared" ca="1" si="127"/>
        <v/>
      </c>
      <c r="R543" s="1" t="str" cm="1">
        <f t="array" aca="1" ref="R543" ca="1">IF(G543="","",INDIRECT(A543&amp;B543&amp;D543))</f>
        <v/>
      </c>
      <c r="S543" s="1" t="str">
        <f t="shared" ca="1" si="128"/>
        <v/>
      </c>
      <c r="T543" s="1" t="str">
        <f t="shared" ca="1" si="129"/>
        <v/>
      </c>
      <c r="U543" s="1" t="str">
        <f t="shared" ca="1" si="130"/>
        <v/>
      </c>
      <c r="V543" s="1" t="str">
        <f t="shared" ca="1" si="131"/>
        <v/>
      </c>
      <c r="W543" s="1" t="str">
        <f t="shared" ca="1" si="132"/>
        <v/>
      </c>
      <c r="X543" s="1" t="str">
        <f t="shared" ca="1" si="133"/>
        <v/>
      </c>
    </row>
    <row r="544" spans="1:24">
      <c r="A544" t="s">
        <v>1041</v>
      </c>
      <c r="B544" t="str">
        <f>INDEX(予約枠報告様式!$73:$73,MATCH(CSVフォーマット!C544,予約枠報告様式!$74:$74,0))</f>
        <v>K</v>
      </c>
      <c r="C544">
        <f t="shared" si="134"/>
        <v>11</v>
      </c>
      <c r="D544">
        <f t="shared" si="120"/>
        <v>12</v>
      </c>
      <c r="E544" s="2" cm="1">
        <f t="array" aca="1" ref="E544" ca="1">INDIRECT(A544&amp;B544&amp;$E$3)</f>
        <v>44778</v>
      </c>
      <c r="F544" t="str" cm="1">
        <f t="array" aca="1" ref="F544" ca="1">IF(INDIRECT(A544&amp;B544&amp;$F$3)="公",参照!$L$2,参照!$L$3)</f>
        <v>医療機関受付</v>
      </c>
      <c r="G544" s="1" t="str" cm="1">
        <f t="array" aca="1" ref="G544" ca="1">IF(E544="","",IF(ISNUMBER(INDIRECT(A544&amp;B544&amp;D544)),431001,""))</f>
        <v/>
      </c>
      <c r="H544" s="1" t="str">
        <f t="shared" ca="1" si="121"/>
        <v/>
      </c>
      <c r="I544" s="1" t="str">
        <f ca="1">IF(G544="","",予約枠報告様式!H$3)</f>
        <v/>
      </c>
      <c r="J544" s="1" t="str">
        <f t="shared" ca="1" si="122"/>
        <v/>
      </c>
      <c r="K544" s="1" t="str">
        <f t="shared" ca="1" si="123"/>
        <v/>
      </c>
      <c r="L544" s="1" t="str">
        <f t="shared" ca="1" si="124"/>
        <v/>
      </c>
      <c r="M544" s="1" t="str">
        <f t="shared" ca="1" si="125"/>
        <v/>
      </c>
      <c r="N544" s="1" t="str" cm="1">
        <f t="array" aca="1" ref="N544" ca="1">IF(G544="","",HOUR(INDIRECT(A544&amp;$N$2&amp;D544)))</f>
        <v/>
      </c>
      <c r="O544" s="1" t="str" cm="1">
        <f t="array" aca="1" ref="O544" ca="1">IF(G544="","",MINUTE(INDIRECT(A544&amp;$N$2&amp;D544)))</f>
        <v/>
      </c>
      <c r="P544" s="1" t="str">
        <f t="shared" ca="1" si="126"/>
        <v/>
      </c>
      <c r="Q544" s="1" t="str">
        <f t="shared" ca="1" si="127"/>
        <v/>
      </c>
      <c r="R544" s="1" t="str" cm="1">
        <f t="array" aca="1" ref="R544" ca="1">IF(G544="","",INDIRECT(A544&amp;B544&amp;D544))</f>
        <v/>
      </c>
      <c r="S544" s="1" t="str">
        <f t="shared" ca="1" si="128"/>
        <v/>
      </c>
      <c r="T544" s="1" t="str">
        <f t="shared" ca="1" si="129"/>
        <v/>
      </c>
      <c r="U544" s="1" t="str">
        <f t="shared" ca="1" si="130"/>
        <v/>
      </c>
      <c r="V544" s="1" t="str">
        <f t="shared" ca="1" si="131"/>
        <v/>
      </c>
      <c r="W544" s="1" t="str">
        <f t="shared" ca="1" si="132"/>
        <v/>
      </c>
      <c r="X544" s="1" t="str">
        <f t="shared" ca="1" si="133"/>
        <v/>
      </c>
    </row>
    <row r="545" spans="1:24">
      <c r="A545" t="s">
        <v>1041</v>
      </c>
      <c r="B545" t="str">
        <f>INDEX(予約枠報告様式!$73:$73,MATCH(CSVフォーマット!C545,予約枠報告様式!$74:$74,0))</f>
        <v>K</v>
      </c>
      <c r="C545">
        <f t="shared" si="134"/>
        <v>11</v>
      </c>
      <c r="D545">
        <f t="shared" si="120"/>
        <v>13</v>
      </c>
      <c r="E545" s="2" cm="1">
        <f t="array" aca="1" ref="E545" ca="1">INDIRECT(A545&amp;B545&amp;$E$3)</f>
        <v>44778</v>
      </c>
      <c r="F545" t="str" cm="1">
        <f t="array" aca="1" ref="F545" ca="1">IF(INDIRECT(A545&amp;B545&amp;$F$3)="公",参照!$L$2,参照!$L$3)</f>
        <v>医療機関受付</v>
      </c>
      <c r="G545" s="1" t="str" cm="1">
        <f t="array" aca="1" ref="G545" ca="1">IF(E545="","",IF(ISNUMBER(INDIRECT(A545&amp;B545&amp;D545)),431001,""))</f>
        <v/>
      </c>
      <c r="H545" s="1" t="str">
        <f t="shared" ca="1" si="121"/>
        <v/>
      </c>
      <c r="I545" s="1" t="str">
        <f ca="1">IF(G545="","",予約枠報告様式!H$3)</f>
        <v/>
      </c>
      <c r="J545" s="1" t="str">
        <f t="shared" ca="1" si="122"/>
        <v/>
      </c>
      <c r="K545" s="1" t="str">
        <f t="shared" ca="1" si="123"/>
        <v/>
      </c>
      <c r="L545" s="1" t="str">
        <f t="shared" ca="1" si="124"/>
        <v/>
      </c>
      <c r="M545" s="1" t="str">
        <f t="shared" ca="1" si="125"/>
        <v/>
      </c>
      <c r="N545" s="1" t="str" cm="1">
        <f t="array" aca="1" ref="N545" ca="1">IF(G545="","",HOUR(INDIRECT(A545&amp;$N$2&amp;D545)))</f>
        <v/>
      </c>
      <c r="O545" s="1" t="str" cm="1">
        <f t="array" aca="1" ref="O545" ca="1">IF(G545="","",MINUTE(INDIRECT(A545&amp;$N$2&amp;D545)))</f>
        <v/>
      </c>
      <c r="P545" s="1" t="str">
        <f t="shared" ca="1" si="126"/>
        <v/>
      </c>
      <c r="Q545" s="1" t="str">
        <f t="shared" ca="1" si="127"/>
        <v/>
      </c>
      <c r="R545" s="1" t="str" cm="1">
        <f t="array" aca="1" ref="R545" ca="1">IF(G545="","",INDIRECT(A545&amp;B545&amp;D545))</f>
        <v/>
      </c>
      <c r="S545" s="1" t="str">
        <f t="shared" ca="1" si="128"/>
        <v/>
      </c>
      <c r="T545" s="1" t="str">
        <f t="shared" ca="1" si="129"/>
        <v/>
      </c>
      <c r="U545" s="1" t="str">
        <f t="shared" ca="1" si="130"/>
        <v/>
      </c>
      <c r="V545" s="1" t="str">
        <f t="shared" ca="1" si="131"/>
        <v/>
      </c>
      <c r="W545" s="1" t="str">
        <f t="shared" ca="1" si="132"/>
        <v/>
      </c>
      <c r="X545" s="1" t="str">
        <f t="shared" ca="1" si="133"/>
        <v/>
      </c>
    </row>
    <row r="546" spans="1:24">
      <c r="A546" t="s">
        <v>1041</v>
      </c>
      <c r="B546" t="str">
        <f>INDEX(予約枠報告様式!$73:$73,MATCH(CSVフォーマット!C546,予約枠報告様式!$74:$74,0))</f>
        <v>K</v>
      </c>
      <c r="C546">
        <f t="shared" si="134"/>
        <v>11</v>
      </c>
      <c r="D546">
        <f t="shared" si="120"/>
        <v>14</v>
      </c>
      <c r="E546" s="2" cm="1">
        <f t="array" aca="1" ref="E546" ca="1">INDIRECT(A546&amp;B546&amp;$E$3)</f>
        <v>44778</v>
      </c>
      <c r="F546" t="str" cm="1">
        <f t="array" aca="1" ref="F546" ca="1">IF(INDIRECT(A546&amp;B546&amp;$F$3)="公",参照!$L$2,参照!$L$3)</f>
        <v>医療機関受付</v>
      </c>
      <c r="G546" s="1" t="str" cm="1">
        <f t="array" aca="1" ref="G546" ca="1">IF(E546="","",IF(ISNUMBER(INDIRECT(A546&amp;B546&amp;D546)),431001,""))</f>
        <v/>
      </c>
      <c r="H546" s="1" t="str">
        <f t="shared" ca="1" si="121"/>
        <v/>
      </c>
      <c r="I546" s="1" t="str">
        <f ca="1">IF(G546="","",予約枠報告様式!H$3)</f>
        <v/>
      </c>
      <c r="J546" s="1" t="str">
        <f t="shared" ca="1" si="122"/>
        <v/>
      </c>
      <c r="K546" s="1" t="str">
        <f t="shared" ca="1" si="123"/>
        <v/>
      </c>
      <c r="L546" s="1" t="str">
        <f t="shared" ca="1" si="124"/>
        <v/>
      </c>
      <c r="M546" s="1" t="str">
        <f t="shared" ca="1" si="125"/>
        <v/>
      </c>
      <c r="N546" s="1" t="str" cm="1">
        <f t="array" aca="1" ref="N546" ca="1">IF(G546="","",HOUR(INDIRECT(A546&amp;$N$2&amp;D546)))</f>
        <v/>
      </c>
      <c r="O546" s="1" t="str" cm="1">
        <f t="array" aca="1" ref="O546" ca="1">IF(G546="","",MINUTE(INDIRECT(A546&amp;$N$2&amp;D546)))</f>
        <v/>
      </c>
      <c r="P546" s="1" t="str">
        <f t="shared" ca="1" si="126"/>
        <v/>
      </c>
      <c r="Q546" s="1" t="str">
        <f t="shared" ca="1" si="127"/>
        <v/>
      </c>
      <c r="R546" s="1" t="str" cm="1">
        <f t="array" aca="1" ref="R546" ca="1">IF(G546="","",INDIRECT(A546&amp;B546&amp;D546))</f>
        <v/>
      </c>
      <c r="S546" s="1" t="str">
        <f t="shared" ca="1" si="128"/>
        <v/>
      </c>
      <c r="T546" s="1" t="str">
        <f t="shared" ca="1" si="129"/>
        <v/>
      </c>
      <c r="U546" s="1" t="str">
        <f t="shared" ca="1" si="130"/>
        <v/>
      </c>
      <c r="V546" s="1" t="str">
        <f t="shared" ca="1" si="131"/>
        <v/>
      </c>
      <c r="W546" s="1" t="str">
        <f t="shared" ca="1" si="132"/>
        <v/>
      </c>
      <c r="X546" s="1" t="str">
        <f t="shared" ca="1" si="133"/>
        <v/>
      </c>
    </row>
    <row r="547" spans="1:24">
      <c r="A547" t="s">
        <v>1041</v>
      </c>
      <c r="B547" t="str">
        <f>INDEX(予約枠報告様式!$73:$73,MATCH(CSVフォーマット!C547,予約枠報告様式!$74:$74,0))</f>
        <v>K</v>
      </c>
      <c r="C547">
        <f t="shared" si="134"/>
        <v>11</v>
      </c>
      <c r="D547">
        <f t="shared" si="120"/>
        <v>15</v>
      </c>
      <c r="E547" s="2" cm="1">
        <f t="array" aca="1" ref="E547" ca="1">INDIRECT(A547&amp;B547&amp;$E$3)</f>
        <v>44778</v>
      </c>
      <c r="F547" t="str" cm="1">
        <f t="array" aca="1" ref="F547" ca="1">IF(INDIRECT(A547&amp;B547&amp;$F$3)="公",参照!$L$2,参照!$L$3)</f>
        <v>医療機関受付</v>
      </c>
      <c r="G547" s="1" t="str" cm="1">
        <f t="array" aca="1" ref="G547" ca="1">IF(E547="","",IF(ISNUMBER(INDIRECT(A547&amp;B547&amp;D547)),431001,""))</f>
        <v/>
      </c>
      <c r="H547" s="1" t="str">
        <f t="shared" ca="1" si="121"/>
        <v/>
      </c>
      <c r="I547" s="1" t="str">
        <f ca="1">IF(G547="","",予約枠報告様式!H$3)</f>
        <v/>
      </c>
      <c r="J547" s="1" t="str">
        <f t="shared" ca="1" si="122"/>
        <v/>
      </c>
      <c r="K547" s="1" t="str">
        <f t="shared" ca="1" si="123"/>
        <v/>
      </c>
      <c r="L547" s="1" t="str">
        <f t="shared" ca="1" si="124"/>
        <v/>
      </c>
      <c r="M547" s="1" t="str">
        <f t="shared" ca="1" si="125"/>
        <v/>
      </c>
      <c r="N547" s="1" t="str" cm="1">
        <f t="array" aca="1" ref="N547" ca="1">IF(G547="","",HOUR(INDIRECT(A547&amp;$N$2&amp;D547)))</f>
        <v/>
      </c>
      <c r="O547" s="1" t="str" cm="1">
        <f t="array" aca="1" ref="O547" ca="1">IF(G547="","",MINUTE(INDIRECT(A547&amp;$N$2&amp;D547)))</f>
        <v/>
      </c>
      <c r="P547" s="1" t="str">
        <f t="shared" ca="1" si="126"/>
        <v/>
      </c>
      <c r="Q547" s="1" t="str">
        <f t="shared" ca="1" si="127"/>
        <v/>
      </c>
      <c r="R547" s="1" t="str" cm="1">
        <f t="array" aca="1" ref="R547" ca="1">IF(G547="","",INDIRECT(A547&amp;B547&amp;D547))</f>
        <v/>
      </c>
      <c r="S547" s="1" t="str">
        <f t="shared" ca="1" si="128"/>
        <v/>
      </c>
      <c r="T547" s="1" t="str">
        <f t="shared" ca="1" si="129"/>
        <v/>
      </c>
      <c r="U547" s="1" t="str">
        <f t="shared" ca="1" si="130"/>
        <v/>
      </c>
      <c r="V547" s="1" t="str">
        <f t="shared" ca="1" si="131"/>
        <v/>
      </c>
      <c r="W547" s="1" t="str">
        <f t="shared" ca="1" si="132"/>
        <v/>
      </c>
      <c r="X547" s="1" t="str">
        <f t="shared" ca="1" si="133"/>
        <v/>
      </c>
    </row>
    <row r="548" spans="1:24">
      <c r="A548" t="s">
        <v>1041</v>
      </c>
      <c r="B548" t="str">
        <f>INDEX(予約枠報告様式!$73:$73,MATCH(CSVフォーマット!C548,予約枠報告様式!$74:$74,0))</f>
        <v>K</v>
      </c>
      <c r="C548">
        <f t="shared" si="134"/>
        <v>11</v>
      </c>
      <c r="D548">
        <f t="shared" si="120"/>
        <v>16</v>
      </c>
      <c r="E548" s="2" cm="1">
        <f t="array" aca="1" ref="E548" ca="1">INDIRECT(A548&amp;B548&amp;$E$3)</f>
        <v>44778</v>
      </c>
      <c r="F548" t="str" cm="1">
        <f t="array" aca="1" ref="F548" ca="1">IF(INDIRECT(A548&amp;B548&amp;$F$3)="公",参照!$L$2,参照!$L$3)</f>
        <v>医療機関受付</v>
      </c>
      <c r="G548" s="1" t="str" cm="1">
        <f t="array" aca="1" ref="G548" ca="1">IF(E548="","",IF(ISNUMBER(INDIRECT(A548&amp;B548&amp;D548)),431001,""))</f>
        <v/>
      </c>
      <c r="H548" s="1" t="str">
        <f t="shared" ca="1" si="121"/>
        <v/>
      </c>
      <c r="I548" s="1" t="str">
        <f ca="1">IF(G548="","",予約枠報告様式!H$3)</f>
        <v/>
      </c>
      <c r="J548" s="1" t="str">
        <f t="shared" ca="1" si="122"/>
        <v/>
      </c>
      <c r="K548" s="1" t="str">
        <f t="shared" ca="1" si="123"/>
        <v/>
      </c>
      <c r="L548" s="1" t="str">
        <f t="shared" ca="1" si="124"/>
        <v/>
      </c>
      <c r="M548" s="1" t="str">
        <f t="shared" ca="1" si="125"/>
        <v/>
      </c>
      <c r="N548" s="1" t="str" cm="1">
        <f t="array" aca="1" ref="N548" ca="1">IF(G548="","",HOUR(INDIRECT(A548&amp;$N$2&amp;D548)))</f>
        <v/>
      </c>
      <c r="O548" s="1" t="str" cm="1">
        <f t="array" aca="1" ref="O548" ca="1">IF(G548="","",MINUTE(INDIRECT(A548&amp;$N$2&amp;D548)))</f>
        <v/>
      </c>
      <c r="P548" s="1" t="str">
        <f t="shared" ca="1" si="126"/>
        <v/>
      </c>
      <c r="Q548" s="1" t="str">
        <f t="shared" ca="1" si="127"/>
        <v/>
      </c>
      <c r="R548" s="1" t="str" cm="1">
        <f t="array" aca="1" ref="R548" ca="1">IF(G548="","",INDIRECT(A548&amp;B548&amp;D548))</f>
        <v/>
      </c>
      <c r="S548" s="1" t="str">
        <f t="shared" ca="1" si="128"/>
        <v/>
      </c>
      <c r="T548" s="1" t="str">
        <f t="shared" ca="1" si="129"/>
        <v/>
      </c>
      <c r="U548" s="1" t="str">
        <f t="shared" ca="1" si="130"/>
        <v/>
      </c>
      <c r="V548" s="1" t="str">
        <f t="shared" ca="1" si="131"/>
        <v/>
      </c>
      <c r="W548" s="1" t="str">
        <f t="shared" ca="1" si="132"/>
        <v/>
      </c>
      <c r="X548" s="1" t="str">
        <f t="shared" ca="1" si="133"/>
        <v/>
      </c>
    </row>
    <row r="549" spans="1:24">
      <c r="A549" t="s">
        <v>1041</v>
      </c>
      <c r="B549" t="str">
        <f>INDEX(予約枠報告様式!$73:$73,MATCH(CSVフォーマット!C549,予約枠報告様式!$74:$74,0))</f>
        <v>K</v>
      </c>
      <c r="C549">
        <f t="shared" si="134"/>
        <v>11</v>
      </c>
      <c r="D549">
        <f t="shared" si="120"/>
        <v>17</v>
      </c>
      <c r="E549" s="2" cm="1">
        <f t="array" aca="1" ref="E549" ca="1">INDIRECT(A549&amp;B549&amp;$E$3)</f>
        <v>44778</v>
      </c>
      <c r="F549" t="str" cm="1">
        <f t="array" aca="1" ref="F549" ca="1">IF(INDIRECT(A549&amp;B549&amp;$F$3)="公",参照!$L$2,参照!$L$3)</f>
        <v>医療機関受付</v>
      </c>
      <c r="G549" s="1" t="str" cm="1">
        <f t="array" aca="1" ref="G549" ca="1">IF(E549="","",IF(ISNUMBER(INDIRECT(A549&amp;B549&amp;D549)),431001,""))</f>
        <v/>
      </c>
      <c r="H549" s="1" t="str">
        <f t="shared" ca="1" si="121"/>
        <v/>
      </c>
      <c r="I549" s="1" t="str">
        <f ca="1">IF(G549="","",予約枠報告様式!H$3)</f>
        <v/>
      </c>
      <c r="J549" s="1" t="str">
        <f t="shared" ca="1" si="122"/>
        <v/>
      </c>
      <c r="K549" s="1" t="str">
        <f t="shared" ca="1" si="123"/>
        <v/>
      </c>
      <c r="L549" s="1" t="str">
        <f t="shared" ca="1" si="124"/>
        <v/>
      </c>
      <c r="M549" s="1" t="str">
        <f t="shared" ca="1" si="125"/>
        <v/>
      </c>
      <c r="N549" s="1" t="str" cm="1">
        <f t="array" aca="1" ref="N549" ca="1">IF(G549="","",HOUR(INDIRECT(A549&amp;$N$2&amp;D549)))</f>
        <v/>
      </c>
      <c r="O549" s="1" t="str" cm="1">
        <f t="array" aca="1" ref="O549" ca="1">IF(G549="","",MINUTE(INDIRECT(A549&amp;$N$2&amp;D549)))</f>
        <v/>
      </c>
      <c r="P549" s="1" t="str">
        <f t="shared" ca="1" si="126"/>
        <v/>
      </c>
      <c r="Q549" s="1" t="str">
        <f t="shared" ca="1" si="127"/>
        <v/>
      </c>
      <c r="R549" s="1" t="str" cm="1">
        <f t="array" aca="1" ref="R549" ca="1">IF(G549="","",INDIRECT(A549&amp;B549&amp;D549))</f>
        <v/>
      </c>
      <c r="S549" s="1" t="str">
        <f t="shared" ca="1" si="128"/>
        <v/>
      </c>
      <c r="T549" s="1" t="str">
        <f t="shared" ca="1" si="129"/>
        <v/>
      </c>
      <c r="U549" s="1" t="str">
        <f t="shared" ca="1" si="130"/>
        <v/>
      </c>
      <c r="V549" s="1" t="str">
        <f t="shared" ca="1" si="131"/>
        <v/>
      </c>
      <c r="W549" s="1" t="str">
        <f t="shared" ca="1" si="132"/>
        <v/>
      </c>
      <c r="X549" s="1" t="str">
        <f t="shared" ca="1" si="133"/>
        <v/>
      </c>
    </row>
    <row r="550" spans="1:24">
      <c r="A550" t="s">
        <v>1041</v>
      </c>
      <c r="B550" t="str">
        <f>INDEX(予約枠報告様式!$73:$73,MATCH(CSVフォーマット!C550,予約枠報告様式!$74:$74,0))</f>
        <v>K</v>
      </c>
      <c r="C550">
        <f t="shared" si="134"/>
        <v>11</v>
      </c>
      <c r="D550">
        <f t="shared" si="120"/>
        <v>18</v>
      </c>
      <c r="E550" s="2" cm="1">
        <f t="array" aca="1" ref="E550" ca="1">INDIRECT(A550&amp;B550&amp;$E$3)</f>
        <v>44778</v>
      </c>
      <c r="F550" t="str" cm="1">
        <f t="array" aca="1" ref="F550" ca="1">IF(INDIRECT(A550&amp;B550&amp;$F$3)="公",参照!$L$2,参照!$L$3)</f>
        <v>医療機関受付</v>
      </c>
      <c r="G550" s="1" t="str" cm="1">
        <f t="array" aca="1" ref="G550" ca="1">IF(E550="","",IF(ISNUMBER(INDIRECT(A550&amp;B550&amp;D550)),431001,""))</f>
        <v/>
      </c>
      <c r="H550" s="1" t="str">
        <f t="shared" ca="1" si="121"/>
        <v/>
      </c>
      <c r="I550" s="1" t="str">
        <f ca="1">IF(G550="","",予約枠報告様式!H$3)</f>
        <v/>
      </c>
      <c r="J550" s="1" t="str">
        <f t="shared" ca="1" si="122"/>
        <v/>
      </c>
      <c r="K550" s="1" t="str">
        <f t="shared" ca="1" si="123"/>
        <v/>
      </c>
      <c r="L550" s="1" t="str">
        <f t="shared" ca="1" si="124"/>
        <v/>
      </c>
      <c r="M550" s="1" t="str">
        <f t="shared" ca="1" si="125"/>
        <v/>
      </c>
      <c r="N550" s="1" t="str" cm="1">
        <f t="array" aca="1" ref="N550" ca="1">IF(G550="","",HOUR(INDIRECT(A550&amp;$N$2&amp;D550)))</f>
        <v/>
      </c>
      <c r="O550" s="1" t="str" cm="1">
        <f t="array" aca="1" ref="O550" ca="1">IF(G550="","",MINUTE(INDIRECT(A550&amp;$N$2&amp;D550)))</f>
        <v/>
      </c>
      <c r="P550" s="1" t="str">
        <f t="shared" ca="1" si="126"/>
        <v/>
      </c>
      <c r="Q550" s="1" t="str">
        <f t="shared" ca="1" si="127"/>
        <v/>
      </c>
      <c r="R550" s="1" t="str" cm="1">
        <f t="array" aca="1" ref="R550" ca="1">IF(G550="","",INDIRECT(A550&amp;B550&amp;D550))</f>
        <v/>
      </c>
      <c r="S550" s="1" t="str">
        <f t="shared" ca="1" si="128"/>
        <v/>
      </c>
      <c r="T550" s="1" t="str">
        <f t="shared" ca="1" si="129"/>
        <v/>
      </c>
      <c r="U550" s="1" t="str">
        <f t="shared" ca="1" si="130"/>
        <v/>
      </c>
      <c r="V550" s="1" t="str">
        <f t="shared" ca="1" si="131"/>
        <v/>
      </c>
      <c r="W550" s="1" t="str">
        <f t="shared" ca="1" si="132"/>
        <v/>
      </c>
      <c r="X550" s="1" t="str">
        <f t="shared" ca="1" si="133"/>
        <v/>
      </c>
    </row>
    <row r="551" spans="1:24">
      <c r="A551" t="s">
        <v>1041</v>
      </c>
      <c r="B551" t="str">
        <f>INDEX(予約枠報告様式!$73:$73,MATCH(CSVフォーマット!C551,予約枠報告様式!$74:$74,0))</f>
        <v>K</v>
      </c>
      <c r="C551">
        <f t="shared" si="134"/>
        <v>11</v>
      </c>
      <c r="D551">
        <f t="shared" si="120"/>
        <v>19</v>
      </c>
      <c r="E551" s="2" cm="1">
        <f t="array" aca="1" ref="E551" ca="1">INDIRECT(A551&amp;B551&amp;$E$3)</f>
        <v>44778</v>
      </c>
      <c r="F551" t="str" cm="1">
        <f t="array" aca="1" ref="F551" ca="1">IF(INDIRECT(A551&amp;B551&amp;$F$3)="公",参照!$L$2,参照!$L$3)</f>
        <v>医療機関受付</v>
      </c>
      <c r="G551" s="1" t="str" cm="1">
        <f t="array" aca="1" ref="G551" ca="1">IF(E551="","",IF(ISNUMBER(INDIRECT(A551&amp;B551&amp;D551)),431001,""))</f>
        <v/>
      </c>
      <c r="H551" s="1" t="str">
        <f t="shared" ca="1" si="121"/>
        <v/>
      </c>
      <c r="I551" s="1" t="str">
        <f ca="1">IF(G551="","",予約枠報告様式!H$3)</f>
        <v/>
      </c>
      <c r="J551" s="1" t="str">
        <f t="shared" ca="1" si="122"/>
        <v/>
      </c>
      <c r="K551" s="1" t="str">
        <f t="shared" ca="1" si="123"/>
        <v/>
      </c>
      <c r="L551" s="1" t="str">
        <f t="shared" ca="1" si="124"/>
        <v/>
      </c>
      <c r="M551" s="1" t="str">
        <f t="shared" ca="1" si="125"/>
        <v/>
      </c>
      <c r="N551" s="1" t="str" cm="1">
        <f t="array" aca="1" ref="N551" ca="1">IF(G551="","",HOUR(INDIRECT(A551&amp;$N$2&amp;D551)))</f>
        <v/>
      </c>
      <c r="O551" s="1" t="str" cm="1">
        <f t="array" aca="1" ref="O551" ca="1">IF(G551="","",MINUTE(INDIRECT(A551&amp;$N$2&amp;D551)))</f>
        <v/>
      </c>
      <c r="P551" s="1" t="str">
        <f t="shared" ca="1" si="126"/>
        <v/>
      </c>
      <c r="Q551" s="1" t="str">
        <f t="shared" ca="1" si="127"/>
        <v/>
      </c>
      <c r="R551" s="1" t="str" cm="1">
        <f t="array" aca="1" ref="R551" ca="1">IF(G551="","",INDIRECT(A551&amp;B551&amp;D551))</f>
        <v/>
      </c>
      <c r="S551" s="1" t="str">
        <f t="shared" ca="1" si="128"/>
        <v/>
      </c>
      <c r="T551" s="1" t="str">
        <f t="shared" ca="1" si="129"/>
        <v/>
      </c>
      <c r="U551" s="1" t="str">
        <f t="shared" ca="1" si="130"/>
        <v/>
      </c>
      <c r="V551" s="1" t="str">
        <f t="shared" ca="1" si="131"/>
        <v/>
      </c>
      <c r="W551" s="1" t="str">
        <f t="shared" ca="1" si="132"/>
        <v/>
      </c>
      <c r="X551" s="1" t="str">
        <f t="shared" ca="1" si="133"/>
        <v/>
      </c>
    </row>
    <row r="552" spans="1:24">
      <c r="A552" t="s">
        <v>1041</v>
      </c>
      <c r="B552" t="str">
        <f>INDEX(予約枠報告様式!$73:$73,MATCH(CSVフォーマット!C552,予約枠報告様式!$74:$74,0))</f>
        <v>K</v>
      </c>
      <c r="C552">
        <f t="shared" si="134"/>
        <v>11</v>
      </c>
      <c r="D552">
        <f t="shared" si="120"/>
        <v>20</v>
      </c>
      <c r="E552" s="2" cm="1">
        <f t="array" aca="1" ref="E552" ca="1">INDIRECT(A552&amp;B552&amp;$E$3)</f>
        <v>44778</v>
      </c>
      <c r="F552" t="str" cm="1">
        <f t="array" aca="1" ref="F552" ca="1">IF(INDIRECT(A552&amp;B552&amp;$F$3)="公",参照!$L$2,参照!$L$3)</f>
        <v>医療機関受付</v>
      </c>
      <c r="G552" s="1" t="str" cm="1">
        <f t="array" aca="1" ref="G552" ca="1">IF(E552="","",IF(ISNUMBER(INDIRECT(A552&amp;B552&amp;D552)),431001,""))</f>
        <v/>
      </c>
      <c r="H552" s="1" t="str">
        <f t="shared" ca="1" si="121"/>
        <v/>
      </c>
      <c r="I552" s="1" t="str">
        <f ca="1">IF(G552="","",予約枠報告様式!H$3)</f>
        <v/>
      </c>
      <c r="J552" s="1" t="str">
        <f t="shared" ca="1" si="122"/>
        <v/>
      </c>
      <c r="K552" s="1" t="str">
        <f t="shared" ca="1" si="123"/>
        <v/>
      </c>
      <c r="L552" s="1" t="str">
        <f t="shared" ca="1" si="124"/>
        <v/>
      </c>
      <c r="M552" s="1" t="str">
        <f t="shared" ca="1" si="125"/>
        <v/>
      </c>
      <c r="N552" s="1" t="str" cm="1">
        <f t="array" aca="1" ref="N552" ca="1">IF(G552="","",HOUR(INDIRECT(A552&amp;$N$2&amp;D552)))</f>
        <v/>
      </c>
      <c r="O552" s="1" t="str" cm="1">
        <f t="array" aca="1" ref="O552" ca="1">IF(G552="","",MINUTE(INDIRECT(A552&amp;$N$2&amp;D552)))</f>
        <v/>
      </c>
      <c r="P552" s="1" t="str">
        <f t="shared" ca="1" si="126"/>
        <v/>
      </c>
      <c r="Q552" s="1" t="str">
        <f t="shared" ca="1" si="127"/>
        <v/>
      </c>
      <c r="R552" s="1" t="str" cm="1">
        <f t="array" aca="1" ref="R552" ca="1">IF(G552="","",INDIRECT(A552&amp;B552&amp;D552))</f>
        <v/>
      </c>
      <c r="S552" s="1" t="str">
        <f t="shared" ca="1" si="128"/>
        <v/>
      </c>
      <c r="T552" s="1" t="str">
        <f t="shared" ca="1" si="129"/>
        <v/>
      </c>
      <c r="U552" s="1" t="str">
        <f t="shared" ca="1" si="130"/>
        <v/>
      </c>
      <c r="V552" s="1" t="str">
        <f t="shared" ca="1" si="131"/>
        <v/>
      </c>
      <c r="W552" s="1" t="str">
        <f t="shared" ca="1" si="132"/>
        <v/>
      </c>
      <c r="X552" s="1" t="str">
        <f t="shared" ca="1" si="133"/>
        <v/>
      </c>
    </row>
    <row r="553" spans="1:24">
      <c r="A553" t="s">
        <v>1041</v>
      </c>
      <c r="B553" t="str">
        <f>INDEX(予約枠報告様式!$73:$73,MATCH(CSVフォーマット!C553,予約枠報告様式!$74:$74,0))</f>
        <v>K</v>
      </c>
      <c r="C553">
        <f t="shared" si="134"/>
        <v>11</v>
      </c>
      <c r="D553">
        <f t="shared" si="120"/>
        <v>21</v>
      </c>
      <c r="E553" s="2" cm="1">
        <f t="array" aca="1" ref="E553" ca="1">INDIRECT(A553&amp;B553&amp;$E$3)</f>
        <v>44778</v>
      </c>
      <c r="F553" t="str" cm="1">
        <f t="array" aca="1" ref="F553" ca="1">IF(INDIRECT(A553&amp;B553&amp;$F$3)="公",参照!$L$2,参照!$L$3)</f>
        <v>医療機関受付</v>
      </c>
      <c r="G553" s="1" t="str" cm="1">
        <f t="array" aca="1" ref="G553" ca="1">IF(E553="","",IF(ISNUMBER(INDIRECT(A553&amp;B553&amp;D553)),431001,""))</f>
        <v/>
      </c>
      <c r="H553" s="1" t="str">
        <f t="shared" ca="1" si="121"/>
        <v/>
      </c>
      <c r="I553" s="1" t="str">
        <f ca="1">IF(G553="","",予約枠報告様式!H$3)</f>
        <v/>
      </c>
      <c r="J553" s="1" t="str">
        <f t="shared" ca="1" si="122"/>
        <v/>
      </c>
      <c r="K553" s="1" t="str">
        <f t="shared" ca="1" si="123"/>
        <v/>
      </c>
      <c r="L553" s="1" t="str">
        <f t="shared" ca="1" si="124"/>
        <v/>
      </c>
      <c r="M553" s="1" t="str">
        <f t="shared" ca="1" si="125"/>
        <v/>
      </c>
      <c r="N553" s="1" t="str" cm="1">
        <f t="array" aca="1" ref="N553" ca="1">IF(G553="","",HOUR(INDIRECT(A553&amp;$N$2&amp;D553)))</f>
        <v/>
      </c>
      <c r="O553" s="1" t="str" cm="1">
        <f t="array" aca="1" ref="O553" ca="1">IF(G553="","",MINUTE(INDIRECT(A553&amp;$N$2&amp;D553)))</f>
        <v/>
      </c>
      <c r="P553" s="1" t="str">
        <f t="shared" ca="1" si="126"/>
        <v/>
      </c>
      <c r="Q553" s="1" t="str">
        <f t="shared" ca="1" si="127"/>
        <v/>
      </c>
      <c r="R553" s="1" t="str" cm="1">
        <f t="array" aca="1" ref="R553" ca="1">IF(G553="","",INDIRECT(A553&amp;B553&amp;D553))</f>
        <v/>
      </c>
      <c r="S553" s="1" t="str">
        <f t="shared" ca="1" si="128"/>
        <v/>
      </c>
      <c r="T553" s="1" t="str">
        <f t="shared" ca="1" si="129"/>
        <v/>
      </c>
      <c r="U553" s="1" t="str">
        <f t="shared" ca="1" si="130"/>
        <v/>
      </c>
      <c r="V553" s="1" t="str">
        <f t="shared" ca="1" si="131"/>
        <v/>
      </c>
      <c r="W553" s="1" t="str">
        <f t="shared" ca="1" si="132"/>
        <v/>
      </c>
      <c r="X553" s="1" t="str">
        <f t="shared" ca="1" si="133"/>
        <v/>
      </c>
    </row>
    <row r="554" spans="1:24">
      <c r="A554" t="s">
        <v>1041</v>
      </c>
      <c r="B554" t="str">
        <f>INDEX(予約枠報告様式!$73:$73,MATCH(CSVフォーマット!C554,予約枠報告様式!$74:$74,0))</f>
        <v>K</v>
      </c>
      <c r="C554">
        <f t="shared" si="134"/>
        <v>11</v>
      </c>
      <c r="D554">
        <f t="shared" si="120"/>
        <v>22</v>
      </c>
      <c r="E554" s="2" cm="1">
        <f t="array" aca="1" ref="E554" ca="1">INDIRECT(A554&amp;B554&amp;$E$3)</f>
        <v>44778</v>
      </c>
      <c r="F554" t="str" cm="1">
        <f t="array" aca="1" ref="F554" ca="1">IF(INDIRECT(A554&amp;B554&amp;$F$3)="公",参照!$L$2,参照!$L$3)</f>
        <v>医療機関受付</v>
      </c>
      <c r="G554" s="1" t="str" cm="1">
        <f t="array" aca="1" ref="G554" ca="1">IF(E554="","",IF(ISNUMBER(INDIRECT(A554&amp;B554&amp;D554)),431001,""))</f>
        <v/>
      </c>
      <c r="H554" s="1" t="str">
        <f t="shared" ca="1" si="121"/>
        <v/>
      </c>
      <c r="I554" s="1" t="str">
        <f ca="1">IF(G554="","",予約枠報告様式!H$3)</f>
        <v/>
      </c>
      <c r="J554" s="1" t="str">
        <f t="shared" ca="1" si="122"/>
        <v/>
      </c>
      <c r="K554" s="1" t="str">
        <f t="shared" ca="1" si="123"/>
        <v/>
      </c>
      <c r="L554" s="1" t="str">
        <f t="shared" ca="1" si="124"/>
        <v/>
      </c>
      <c r="M554" s="1" t="str">
        <f t="shared" ca="1" si="125"/>
        <v/>
      </c>
      <c r="N554" s="1" t="str" cm="1">
        <f t="array" aca="1" ref="N554" ca="1">IF(G554="","",HOUR(INDIRECT(A554&amp;$N$2&amp;D554)))</f>
        <v/>
      </c>
      <c r="O554" s="1" t="str" cm="1">
        <f t="array" aca="1" ref="O554" ca="1">IF(G554="","",MINUTE(INDIRECT(A554&amp;$N$2&amp;D554)))</f>
        <v/>
      </c>
      <c r="P554" s="1" t="str">
        <f t="shared" ca="1" si="126"/>
        <v/>
      </c>
      <c r="Q554" s="1" t="str">
        <f t="shared" ca="1" si="127"/>
        <v/>
      </c>
      <c r="R554" s="1" t="str" cm="1">
        <f t="array" aca="1" ref="R554" ca="1">IF(G554="","",INDIRECT(A554&amp;B554&amp;D554))</f>
        <v/>
      </c>
      <c r="S554" s="1" t="str">
        <f t="shared" ca="1" si="128"/>
        <v/>
      </c>
      <c r="T554" s="1" t="str">
        <f t="shared" ca="1" si="129"/>
        <v/>
      </c>
      <c r="U554" s="1" t="str">
        <f t="shared" ca="1" si="130"/>
        <v/>
      </c>
      <c r="V554" s="1" t="str">
        <f t="shared" ca="1" si="131"/>
        <v/>
      </c>
      <c r="W554" s="1" t="str">
        <f t="shared" ca="1" si="132"/>
        <v/>
      </c>
      <c r="X554" s="1" t="str">
        <f t="shared" ca="1" si="133"/>
        <v/>
      </c>
    </row>
    <row r="555" spans="1:24">
      <c r="A555" t="s">
        <v>1041</v>
      </c>
      <c r="B555" t="str">
        <f>INDEX(予約枠報告様式!$73:$73,MATCH(CSVフォーマット!C555,予約枠報告様式!$74:$74,0))</f>
        <v>K</v>
      </c>
      <c r="C555">
        <f t="shared" si="134"/>
        <v>11</v>
      </c>
      <c r="D555">
        <f t="shared" si="120"/>
        <v>23</v>
      </c>
      <c r="E555" s="2" cm="1">
        <f t="array" aca="1" ref="E555" ca="1">INDIRECT(A555&amp;B555&amp;$E$3)</f>
        <v>44778</v>
      </c>
      <c r="F555" t="str" cm="1">
        <f t="array" aca="1" ref="F555" ca="1">IF(INDIRECT(A555&amp;B555&amp;$F$3)="公",参照!$L$2,参照!$L$3)</f>
        <v>医療機関受付</v>
      </c>
      <c r="G555" s="1" t="str" cm="1">
        <f t="array" aca="1" ref="G555" ca="1">IF(E555="","",IF(ISNUMBER(INDIRECT(A555&amp;B555&amp;D555)),431001,""))</f>
        <v/>
      </c>
      <c r="H555" s="1" t="str">
        <f t="shared" ca="1" si="121"/>
        <v/>
      </c>
      <c r="I555" s="1" t="str">
        <f ca="1">IF(G555="","",予約枠報告様式!H$3)</f>
        <v/>
      </c>
      <c r="J555" s="1" t="str">
        <f t="shared" ca="1" si="122"/>
        <v/>
      </c>
      <c r="K555" s="1" t="str">
        <f t="shared" ca="1" si="123"/>
        <v/>
      </c>
      <c r="L555" s="1" t="str">
        <f t="shared" ca="1" si="124"/>
        <v/>
      </c>
      <c r="M555" s="1" t="str">
        <f t="shared" ca="1" si="125"/>
        <v/>
      </c>
      <c r="N555" s="1" t="str" cm="1">
        <f t="array" aca="1" ref="N555" ca="1">IF(G555="","",HOUR(INDIRECT(A555&amp;$N$2&amp;D555)))</f>
        <v/>
      </c>
      <c r="O555" s="1" t="str" cm="1">
        <f t="array" aca="1" ref="O555" ca="1">IF(G555="","",MINUTE(INDIRECT(A555&amp;$N$2&amp;D555)))</f>
        <v/>
      </c>
      <c r="P555" s="1" t="str">
        <f t="shared" ca="1" si="126"/>
        <v/>
      </c>
      <c r="Q555" s="1" t="str">
        <f t="shared" ca="1" si="127"/>
        <v/>
      </c>
      <c r="R555" s="1" t="str" cm="1">
        <f t="array" aca="1" ref="R555" ca="1">IF(G555="","",INDIRECT(A555&amp;B555&amp;D555))</f>
        <v/>
      </c>
      <c r="S555" s="1" t="str">
        <f t="shared" ca="1" si="128"/>
        <v/>
      </c>
      <c r="T555" s="1" t="str">
        <f t="shared" ca="1" si="129"/>
        <v/>
      </c>
      <c r="U555" s="1" t="str">
        <f t="shared" ca="1" si="130"/>
        <v/>
      </c>
      <c r="V555" s="1" t="str">
        <f t="shared" ca="1" si="131"/>
        <v/>
      </c>
      <c r="W555" s="1" t="str">
        <f t="shared" ca="1" si="132"/>
        <v/>
      </c>
      <c r="X555" s="1" t="str">
        <f t="shared" ca="1" si="133"/>
        <v/>
      </c>
    </row>
    <row r="556" spans="1:24">
      <c r="A556" t="s">
        <v>1041</v>
      </c>
      <c r="B556" t="str">
        <f>INDEX(予約枠報告様式!$73:$73,MATCH(CSVフォーマット!C556,予約枠報告様式!$74:$74,0))</f>
        <v>K</v>
      </c>
      <c r="C556">
        <f t="shared" si="134"/>
        <v>11</v>
      </c>
      <c r="D556">
        <f t="shared" si="120"/>
        <v>24</v>
      </c>
      <c r="E556" s="2" cm="1">
        <f t="array" aca="1" ref="E556" ca="1">INDIRECT(A556&amp;B556&amp;$E$3)</f>
        <v>44778</v>
      </c>
      <c r="F556" t="str" cm="1">
        <f t="array" aca="1" ref="F556" ca="1">IF(INDIRECT(A556&amp;B556&amp;$F$3)="公",参照!$L$2,参照!$L$3)</f>
        <v>医療機関受付</v>
      </c>
      <c r="G556" s="1" t="str" cm="1">
        <f t="array" aca="1" ref="G556" ca="1">IF(E556="","",IF(ISNUMBER(INDIRECT(A556&amp;B556&amp;D556)),431001,""))</f>
        <v/>
      </c>
      <c r="H556" s="1" t="str">
        <f t="shared" ca="1" si="121"/>
        <v/>
      </c>
      <c r="I556" s="1" t="str">
        <f ca="1">IF(G556="","",予約枠報告様式!H$3)</f>
        <v/>
      </c>
      <c r="J556" s="1" t="str">
        <f t="shared" ca="1" si="122"/>
        <v/>
      </c>
      <c r="K556" s="1" t="str">
        <f t="shared" ca="1" si="123"/>
        <v/>
      </c>
      <c r="L556" s="1" t="str">
        <f t="shared" ca="1" si="124"/>
        <v/>
      </c>
      <c r="M556" s="1" t="str">
        <f t="shared" ca="1" si="125"/>
        <v/>
      </c>
      <c r="N556" s="1" t="str" cm="1">
        <f t="array" aca="1" ref="N556" ca="1">IF(G556="","",HOUR(INDIRECT(A556&amp;$N$2&amp;D556)))</f>
        <v/>
      </c>
      <c r="O556" s="1" t="str" cm="1">
        <f t="array" aca="1" ref="O556" ca="1">IF(G556="","",MINUTE(INDIRECT(A556&amp;$N$2&amp;D556)))</f>
        <v/>
      </c>
      <c r="P556" s="1" t="str">
        <f t="shared" ca="1" si="126"/>
        <v/>
      </c>
      <c r="Q556" s="1" t="str">
        <f t="shared" ca="1" si="127"/>
        <v/>
      </c>
      <c r="R556" s="1" t="str" cm="1">
        <f t="array" aca="1" ref="R556" ca="1">IF(G556="","",INDIRECT(A556&amp;B556&amp;D556))</f>
        <v/>
      </c>
      <c r="S556" s="1" t="str">
        <f t="shared" ca="1" si="128"/>
        <v/>
      </c>
      <c r="T556" s="1" t="str">
        <f t="shared" ca="1" si="129"/>
        <v/>
      </c>
      <c r="U556" s="1" t="str">
        <f t="shared" ca="1" si="130"/>
        <v/>
      </c>
      <c r="V556" s="1" t="str">
        <f t="shared" ca="1" si="131"/>
        <v/>
      </c>
      <c r="W556" s="1" t="str">
        <f t="shared" ca="1" si="132"/>
        <v/>
      </c>
      <c r="X556" s="1" t="str">
        <f t="shared" ca="1" si="133"/>
        <v/>
      </c>
    </row>
    <row r="557" spans="1:24">
      <c r="A557" t="s">
        <v>1041</v>
      </c>
      <c r="B557" t="str">
        <f>INDEX(予約枠報告様式!$73:$73,MATCH(CSVフォーマット!C557,予約枠報告様式!$74:$74,0))</f>
        <v>K</v>
      </c>
      <c r="C557">
        <f t="shared" si="134"/>
        <v>11</v>
      </c>
      <c r="D557">
        <f t="shared" si="120"/>
        <v>25</v>
      </c>
      <c r="E557" s="2" cm="1">
        <f t="array" aca="1" ref="E557" ca="1">INDIRECT(A557&amp;B557&amp;$E$3)</f>
        <v>44778</v>
      </c>
      <c r="F557" t="str" cm="1">
        <f t="array" aca="1" ref="F557" ca="1">IF(INDIRECT(A557&amp;B557&amp;$F$3)="公",参照!$L$2,参照!$L$3)</f>
        <v>医療機関受付</v>
      </c>
      <c r="G557" s="1" t="str" cm="1">
        <f t="array" aca="1" ref="G557" ca="1">IF(E557="","",IF(ISNUMBER(INDIRECT(A557&amp;B557&amp;D557)),431001,""))</f>
        <v/>
      </c>
      <c r="H557" s="1" t="str">
        <f t="shared" ca="1" si="121"/>
        <v/>
      </c>
      <c r="I557" s="1" t="str">
        <f ca="1">IF(G557="","",予約枠報告様式!H$3)</f>
        <v/>
      </c>
      <c r="J557" s="1" t="str">
        <f t="shared" ca="1" si="122"/>
        <v/>
      </c>
      <c r="K557" s="1" t="str">
        <f t="shared" ca="1" si="123"/>
        <v/>
      </c>
      <c r="L557" s="1" t="str">
        <f t="shared" ca="1" si="124"/>
        <v/>
      </c>
      <c r="M557" s="1" t="str">
        <f t="shared" ca="1" si="125"/>
        <v/>
      </c>
      <c r="N557" s="1" t="str" cm="1">
        <f t="array" aca="1" ref="N557" ca="1">IF(G557="","",HOUR(INDIRECT(A557&amp;$N$2&amp;D557)))</f>
        <v/>
      </c>
      <c r="O557" s="1" t="str" cm="1">
        <f t="array" aca="1" ref="O557" ca="1">IF(G557="","",MINUTE(INDIRECT(A557&amp;$N$2&amp;D557)))</f>
        <v/>
      </c>
      <c r="P557" s="1" t="str">
        <f t="shared" ca="1" si="126"/>
        <v/>
      </c>
      <c r="Q557" s="1" t="str">
        <f t="shared" ca="1" si="127"/>
        <v/>
      </c>
      <c r="R557" s="1" t="str" cm="1">
        <f t="array" aca="1" ref="R557" ca="1">IF(G557="","",INDIRECT(A557&amp;B557&amp;D557))</f>
        <v/>
      </c>
      <c r="S557" s="1" t="str">
        <f t="shared" ca="1" si="128"/>
        <v/>
      </c>
      <c r="T557" s="1" t="str">
        <f t="shared" ca="1" si="129"/>
        <v/>
      </c>
      <c r="U557" s="1" t="str">
        <f t="shared" ca="1" si="130"/>
        <v/>
      </c>
      <c r="V557" s="1" t="str">
        <f t="shared" ca="1" si="131"/>
        <v/>
      </c>
      <c r="W557" s="1" t="str">
        <f t="shared" ca="1" si="132"/>
        <v/>
      </c>
      <c r="X557" s="1" t="str">
        <f t="shared" ca="1" si="133"/>
        <v/>
      </c>
    </row>
    <row r="558" spans="1:24">
      <c r="A558" t="s">
        <v>1041</v>
      </c>
      <c r="B558" t="str">
        <f>INDEX(予約枠報告様式!$73:$73,MATCH(CSVフォーマット!C558,予約枠報告様式!$74:$74,0))</f>
        <v>K</v>
      </c>
      <c r="C558">
        <f t="shared" si="134"/>
        <v>11</v>
      </c>
      <c r="D558">
        <f t="shared" si="120"/>
        <v>26</v>
      </c>
      <c r="E558" s="2" cm="1">
        <f t="array" aca="1" ref="E558" ca="1">INDIRECT(A558&amp;B558&amp;$E$3)</f>
        <v>44778</v>
      </c>
      <c r="F558" t="str" cm="1">
        <f t="array" aca="1" ref="F558" ca="1">IF(INDIRECT(A558&amp;B558&amp;$F$3)="公",参照!$L$2,参照!$L$3)</f>
        <v>医療機関受付</v>
      </c>
      <c r="G558" s="1" t="str" cm="1">
        <f t="array" aca="1" ref="G558" ca="1">IF(E558="","",IF(ISNUMBER(INDIRECT(A558&amp;B558&amp;D558)),431001,""))</f>
        <v/>
      </c>
      <c r="H558" s="1" t="str">
        <f t="shared" ca="1" si="121"/>
        <v/>
      </c>
      <c r="I558" s="1" t="str">
        <f ca="1">IF(G558="","",予約枠報告様式!H$3)</f>
        <v/>
      </c>
      <c r="J558" s="1" t="str">
        <f t="shared" ca="1" si="122"/>
        <v/>
      </c>
      <c r="K558" s="1" t="str">
        <f t="shared" ca="1" si="123"/>
        <v/>
      </c>
      <c r="L558" s="1" t="str">
        <f t="shared" ca="1" si="124"/>
        <v/>
      </c>
      <c r="M558" s="1" t="str">
        <f t="shared" ca="1" si="125"/>
        <v/>
      </c>
      <c r="N558" s="1" t="str" cm="1">
        <f t="array" aca="1" ref="N558" ca="1">IF(G558="","",HOUR(INDIRECT(A558&amp;$N$2&amp;D558)))</f>
        <v/>
      </c>
      <c r="O558" s="1" t="str" cm="1">
        <f t="array" aca="1" ref="O558" ca="1">IF(G558="","",MINUTE(INDIRECT(A558&amp;$N$2&amp;D558)))</f>
        <v/>
      </c>
      <c r="P558" s="1" t="str">
        <f t="shared" ca="1" si="126"/>
        <v/>
      </c>
      <c r="Q558" s="1" t="str">
        <f t="shared" ca="1" si="127"/>
        <v/>
      </c>
      <c r="R558" s="1" t="str" cm="1">
        <f t="array" aca="1" ref="R558" ca="1">IF(G558="","",INDIRECT(A558&amp;B558&amp;D558))</f>
        <v/>
      </c>
      <c r="S558" s="1" t="str">
        <f t="shared" ca="1" si="128"/>
        <v/>
      </c>
      <c r="T558" s="1" t="str">
        <f t="shared" ca="1" si="129"/>
        <v/>
      </c>
      <c r="U558" s="1" t="str">
        <f t="shared" ca="1" si="130"/>
        <v/>
      </c>
      <c r="V558" s="1" t="str">
        <f t="shared" ca="1" si="131"/>
        <v/>
      </c>
      <c r="W558" s="1" t="str">
        <f t="shared" ca="1" si="132"/>
        <v/>
      </c>
      <c r="X558" s="1" t="str">
        <f t="shared" ca="1" si="133"/>
        <v/>
      </c>
    </row>
    <row r="559" spans="1:24">
      <c r="A559" t="s">
        <v>1041</v>
      </c>
      <c r="B559" t="str">
        <f>INDEX(予約枠報告様式!$73:$73,MATCH(CSVフォーマット!C559,予約枠報告様式!$74:$74,0))</f>
        <v>K</v>
      </c>
      <c r="C559">
        <f t="shared" si="134"/>
        <v>11</v>
      </c>
      <c r="D559">
        <f t="shared" si="120"/>
        <v>27</v>
      </c>
      <c r="E559" s="2" cm="1">
        <f t="array" aca="1" ref="E559" ca="1">INDIRECT(A559&amp;B559&amp;$E$3)</f>
        <v>44778</v>
      </c>
      <c r="F559" t="str" cm="1">
        <f t="array" aca="1" ref="F559" ca="1">IF(INDIRECT(A559&amp;B559&amp;$F$3)="公",参照!$L$2,参照!$L$3)</f>
        <v>医療機関受付</v>
      </c>
      <c r="G559" s="1" t="str" cm="1">
        <f t="array" aca="1" ref="G559" ca="1">IF(E559="","",IF(ISNUMBER(INDIRECT(A559&amp;B559&amp;D559)),431001,""))</f>
        <v/>
      </c>
      <c r="H559" s="1" t="str">
        <f t="shared" ca="1" si="121"/>
        <v/>
      </c>
      <c r="I559" s="1" t="str">
        <f ca="1">IF(G559="","",予約枠報告様式!H$3)</f>
        <v/>
      </c>
      <c r="J559" s="1" t="str">
        <f t="shared" ca="1" si="122"/>
        <v/>
      </c>
      <c r="K559" s="1" t="str">
        <f t="shared" ca="1" si="123"/>
        <v/>
      </c>
      <c r="L559" s="1" t="str">
        <f t="shared" ca="1" si="124"/>
        <v/>
      </c>
      <c r="M559" s="1" t="str">
        <f t="shared" ca="1" si="125"/>
        <v/>
      </c>
      <c r="N559" s="1" t="str" cm="1">
        <f t="array" aca="1" ref="N559" ca="1">IF(G559="","",HOUR(INDIRECT(A559&amp;$N$2&amp;D559)))</f>
        <v/>
      </c>
      <c r="O559" s="1" t="str" cm="1">
        <f t="array" aca="1" ref="O559" ca="1">IF(G559="","",MINUTE(INDIRECT(A559&amp;$N$2&amp;D559)))</f>
        <v/>
      </c>
      <c r="P559" s="1" t="str">
        <f t="shared" ca="1" si="126"/>
        <v/>
      </c>
      <c r="Q559" s="1" t="str">
        <f t="shared" ca="1" si="127"/>
        <v/>
      </c>
      <c r="R559" s="1" t="str" cm="1">
        <f t="array" aca="1" ref="R559" ca="1">IF(G559="","",INDIRECT(A559&amp;B559&amp;D559))</f>
        <v/>
      </c>
      <c r="S559" s="1" t="str">
        <f t="shared" ca="1" si="128"/>
        <v/>
      </c>
      <c r="T559" s="1" t="str">
        <f t="shared" ca="1" si="129"/>
        <v/>
      </c>
      <c r="U559" s="1" t="str">
        <f t="shared" ca="1" si="130"/>
        <v/>
      </c>
      <c r="V559" s="1" t="str">
        <f t="shared" ca="1" si="131"/>
        <v/>
      </c>
      <c r="W559" s="1" t="str">
        <f t="shared" ca="1" si="132"/>
        <v/>
      </c>
      <c r="X559" s="1" t="str">
        <f t="shared" ca="1" si="133"/>
        <v/>
      </c>
    </row>
    <row r="560" spans="1:24">
      <c r="A560" t="s">
        <v>1041</v>
      </c>
      <c r="B560" t="str">
        <f>INDEX(予約枠報告様式!$73:$73,MATCH(CSVフォーマット!C560,予約枠報告様式!$74:$74,0))</f>
        <v>K</v>
      </c>
      <c r="C560">
        <f t="shared" si="134"/>
        <v>11</v>
      </c>
      <c r="D560">
        <f t="shared" si="120"/>
        <v>28</v>
      </c>
      <c r="E560" s="2" cm="1">
        <f t="array" aca="1" ref="E560" ca="1">INDIRECT(A560&amp;B560&amp;$E$3)</f>
        <v>44778</v>
      </c>
      <c r="F560" t="str" cm="1">
        <f t="array" aca="1" ref="F560" ca="1">IF(INDIRECT(A560&amp;B560&amp;$F$3)="公",参照!$L$2,参照!$L$3)</f>
        <v>医療機関受付</v>
      </c>
      <c r="G560" s="1" t="str" cm="1">
        <f t="array" aca="1" ref="G560" ca="1">IF(E560="","",IF(ISNUMBER(INDIRECT(A560&amp;B560&amp;D560)),431001,""))</f>
        <v/>
      </c>
      <c r="H560" s="1" t="str">
        <f t="shared" ca="1" si="121"/>
        <v/>
      </c>
      <c r="I560" s="1" t="str">
        <f ca="1">IF(G560="","",予約枠報告様式!H$3)</f>
        <v/>
      </c>
      <c r="J560" s="1" t="str">
        <f t="shared" ca="1" si="122"/>
        <v/>
      </c>
      <c r="K560" s="1" t="str">
        <f t="shared" ca="1" si="123"/>
        <v/>
      </c>
      <c r="L560" s="1" t="str">
        <f t="shared" ca="1" si="124"/>
        <v/>
      </c>
      <c r="M560" s="1" t="str">
        <f t="shared" ca="1" si="125"/>
        <v/>
      </c>
      <c r="N560" s="1" t="str" cm="1">
        <f t="array" aca="1" ref="N560" ca="1">IF(G560="","",HOUR(INDIRECT(A560&amp;$N$2&amp;D560)))</f>
        <v/>
      </c>
      <c r="O560" s="1" t="str" cm="1">
        <f t="array" aca="1" ref="O560" ca="1">IF(G560="","",MINUTE(INDIRECT(A560&amp;$N$2&amp;D560)))</f>
        <v/>
      </c>
      <c r="P560" s="1" t="str">
        <f t="shared" ca="1" si="126"/>
        <v/>
      </c>
      <c r="Q560" s="1" t="str">
        <f t="shared" ca="1" si="127"/>
        <v/>
      </c>
      <c r="R560" s="1" t="str" cm="1">
        <f t="array" aca="1" ref="R560" ca="1">IF(G560="","",INDIRECT(A560&amp;B560&amp;D560))</f>
        <v/>
      </c>
      <c r="S560" s="1" t="str">
        <f t="shared" ca="1" si="128"/>
        <v/>
      </c>
      <c r="T560" s="1" t="str">
        <f t="shared" ca="1" si="129"/>
        <v/>
      </c>
      <c r="U560" s="1" t="str">
        <f t="shared" ca="1" si="130"/>
        <v/>
      </c>
      <c r="V560" s="1" t="str">
        <f t="shared" ca="1" si="131"/>
        <v/>
      </c>
      <c r="W560" s="1" t="str">
        <f t="shared" ca="1" si="132"/>
        <v/>
      </c>
      <c r="X560" s="1" t="str">
        <f t="shared" ca="1" si="133"/>
        <v/>
      </c>
    </row>
    <row r="561" spans="1:24">
      <c r="A561" t="s">
        <v>1041</v>
      </c>
      <c r="B561" t="str">
        <f>INDEX(予約枠報告様式!$73:$73,MATCH(CSVフォーマット!C561,予約枠報告様式!$74:$74,0))</f>
        <v>K</v>
      </c>
      <c r="C561">
        <f t="shared" si="134"/>
        <v>11</v>
      </c>
      <c r="D561">
        <f t="shared" si="120"/>
        <v>29</v>
      </c>
      <c r="E561" s="2" cm="1">
        <f t="array" aca="1" ref="E561" ca="1">INDIRECT(A561&amp;B561&amp;$E$3)</f>
        <v>44778</v>
      </c>
      <c r="F561" t="str" cm="1">
        <f t="array" aca="1" ref="F561" ca="1">IF(INDIRECT(A561&amp;B561&amp;$F$3)="公",参照!$L$2,参照!$L$3)</f>
        <v>医療機関受付</v>
      </c>
      <c r="G561" s="1" t="str" cm="1">
        <f t="array" aca="1" ref="G561" ca="1">IF(E561="","",IF(ISNUMBER(INDIRECT(A561&amp;B561&amp;D561)),431001,""))</f>
        <v/>
      </c>
      <c r="H561" s="1" t="str">
        <f t="shared" ca="1" si="121"/>
        <v/>
      </c>
      <c r="I561" s="1" t="str">
        <f ca="1">IF(G561="","",予約枠報告様式!H$3)</f>
        <v/>
      </c>
      <c r="J561" s="1" t="str">
        <f t="shared" ca="1" si="122"/>
        <v/>
      </c>
      <c r="K561" s="1" t="str">
        <f t="shared" ca="1" si="123"/>
        <v/>
      </c>
      <c r="L561" s="1" t="str">
        <f t="shared" ca="1" si="124"/>
        <v/>
      </c>
      <c r="M561" s="1" t="str">
        <f t="shared" ca="1" si="125"/>
        <v/>
      </c>
      <c r="N561" s="1" t="str" cm="1">
        <f t="array" aca="1" ref="N561" ca="1">IF(G561="","",HOUR(INDIRECT(A561&amp;$N$2&amp;D561)))</f>
        <v/>
      </c>
      <c r="O561" s="1" t="str" cm="1">
        <f t="array" aca="1" ref="O561" ca="1">IF(G561="","",MINUTE(INDIRECT(A561&amp;$N$2&amp;D561)))</f>
        <v/>
      </c>
      <c r="P561" s="1" t="str">
        <f t="shared" ca="1" si="126"/>
        <v/>
      </c>
      <c r="Q561" s="1" t="str">
        <f t="shared" ca="1" si="127"/>
        <v/>
      </c>
      <c r="R561" s="1" t="str" cm="1">
        <f t="array" aca="1" ref="R561" ca="1">IF(G561="","",INDIRECT(A561&amp;B561&amp;D561))</f>
        <v/>
      </c>
      <c r="S561" s="1" t="str">
        <f t="shared" ca="1" si="128"/>
        <v/>
      </c>
      <c r="T561" s="1" t="str">
        <f t="shared" ca="1" si="129"/>
        <v/>
      </c>
      <c r="U561" s="1" t="str">
        <f t="shared" ca="1" si="130"/>
        <v/>
      </c>
      <c r="V561" s="1" t="str">
        <f t="shared" ca="1" si="131"/>
        <v/>
      </c>
      <c r="W561" s="1" t="str">
        <f t="shared" ca="1" si="132"/>
        <v/>
      </c>
      <c r="X561" s="1" t="str">
        <f t="shared" ca="1" si="133"/>
        <v/>
      </c>
    </row>
    <row r="562" spans="1:24">
      <c r="A562" t="s">
        <v>1041</v>
      </c>
      <c r="B562" t="str">
        <f>INDEX(予約枠報告様式!$73:$73,MATCH(CSVフォーマット!C562,予約枠報告様式!$74:$74,0))</f>
        <v>K</v>
      </c>
      <c r="C562">
        <f t="shared" si="134"/>
        <v>11</v>
      </c>
      <c r="D562">
        <f t="shared" si="120"/>
        <v>30</v>
      </c>
      <c r="E562" s="2" cm="1">
        <f t="array" aca="1" ref="E562" ca="1">INDIRECT(A562&amp;B562&amp;$E$3)</f>
        <v>44778</v>
      </c>
      <c r="F562" t="str" cm="1">
        <f t="array" aca="1" ref="F562" ca="1">IF(INDIRECT(A562&amp;B562&amp;$F$3)="公",参照!$L$2,参照!$L$3)</f>
        <v>医療機関受付</v>
      </c>
      <c r="G562" s="1" t="str" cm="1">
        <f t="array" aca="1" ref="G562" ca="1">IF(E562="","",IF(ISNUMBER(INDIRECT(A562&amp;B562&amp;D562)),431001,""))</f>
        <v/>
      </c>
      <c r="H562" s="1" t="str">
        <f t="shared" ca="1" si="121"/>
        <v/>
      </c>
      <c r="I562" s="1" t="str">
        <f ca="1">IF(G562="","",予約枠報告様式!H$3)</f>
        <v/>
      </c>
      <c r="J562" s="1" t="str">
        <f t="shared" ca="1" si="122"/>
        <v/>
      </c>
      <c r="K562" s="1" t="str">
        <f t="shared" ca="1" si="123"/>
        <v/>
      </c>
      <c r="L562" s="1" t="str">
        <f t="shared" ca="1" si="124"/>
        <v/>
      </c>
      <c r="M562" s="1" t="str">
        <f t="shared" ca="1" si="125"/>
        <v/>
      </c>
      <c r="N562" s="1" t="str" cm="1">
        <f t="array" aca="1" ref="N562" ca="1">IF(G562="","",HOUR(INDIRECT(A562&amp;$N$2&amp;D562)))</f>
        <v/>
      </c>
      <c r="O562" s="1" t="str" cm="1">
        <f t="array" aca="1" ref="O562" ca="1">IF(G562="","",MINUTE(INDIRECT(A562&amp;$N$2&amp;D562)))</f>
        <v/>
      </c>
      <c r="P562" s="1" t="str">
        <f t="shared" ca="1" si="126"/>
        <v/>
      </c>
      <c r="Q562" s="1" t="str">
        <f t="shared" ca="1" si="127"/>
        <v/>
      </c>
      <c r="R562" s="1" t="str" cm="1">
        <f t="array" aca="1" ref="R562" ca="1">IF(G562="","",INDIRECT(A562&amp;B562&amp;D562))</f>
        <v/>
      </c>
      <c r="S562" s="1" t="str">
        <f t="shared" ca="1" si="128"/>
        <v/>
      </c>
      <c r="T562" s="1" t="str">
        <f t="shared" ca="1" si="129"/>
        <v/>
      </c>
      <c r="U562" s="1" t="str">
        <f t="shared" ca="1" si="130"/>
        <v/>
      </c>
      <c r="V562" s="1" t="str">
        <f t="shared" ca="1" si="131"/>
        <v/>
      </c>
      <c r="W562" s="1" t="str">
        <f t="shared" ca="1" si="132"/>
        <v/>
      </c>
      <c r="X562" s="1" t="str">
        <f t="shared" ca="1" si="133"/>
        <v/>
      </c>
    </row>
    <row r="563" spans="1:24">
      <c r="A563" t="s">
        <v>1041</v>
      </c>
      <c r="B563" t="str">
        <f>INDEX(予約枠報告様式!$73:$73,MATCH(CSVフォーマット!C563,予約枠報告様式!$74:$74,0))</f>
        <v>K</v>
      </c>
      <c r="C563">
        <f t="shared" si="134"/>
        <v>11</v>
      </c>
      <c r="D563">
        <f t="shared" si="120"/>
        <v>31</v>
      </c>
      <c r="E563" s="2" cm="1">
        <f t="array" aca="1" ref="E563" ca="1">INDIRECT(A563&amp;B563&amp;$E$3)</f>
        <v>44778</v>
      </c>
      <c r="F563" t="str" cm="1">
        <f t="array" aca="1" ref="F563" ca="1">IF(INDIRECT(A563&amp;B563&amp;$F$3)="公",参照!$L$2,参照!$L$3)</f>
        <v>医療機関受付</v>
      </c>
      <c r="G563" s="1" t="str" cm="1">
        <f t="array" aca="1" ref="G563" ca="1">IF(E563="","",IF(ISNUMBER(INDIRECT(A563&amp;B563&amp;D563)),431001,""))</f>
        <v/>
      </c>
      <c r="H563" s="1" t="str">
        <f t="shared" ca="1" si="121"/>
        <v/>
      </c>
      <c r="I563" s="1" t="str">
        <f ca="1">IF(G563="","",予約枠報告様式!H$3)</f>
        <v/>
      </c>
      <c r="J563" s="1" t="str">
        <f t="shared" ca="1" si="122"/>
        <v/>
      </c>
      <c r="K563" s="1" t="str">
        <f t="shared" ca="1" si="123"/>
        <v/>
      </c>
      <c r="L563" s="1" t="str">
        <f t="shared" ca="1" si="124"/>
        <v/>
      </c>
      <c r="M563" s="1" t="str">
        <f t="shared" ca="1" si="125"/>
        <v/>
      </c>
      <c r="N563" s="1" t="str" cm="1">
        <f t="array" aca="1" ref="N563" ca="1">IF(G563="","",HOUR(INDIRECT(A563&amp;$N$2&amp;D563)))</f>
        <v/>
      </c>
      <c r="O563" s="1" t="str" cm="1">
        <f t="array" aca="1" ref="O563" ca="1">IF(G563="","",MINUTE(INDIRECT(A563&amp;$N$2&amp;D563)))</f>
        <v/>
      </c>
      <c r="P563" s="1" t="str">
        <f t="shared" ca="1" si="126"/>
        <v/>
      </c>
      <c r="Q563" s="1" t="str">
        <f t="shared" ca="1" si="127"/>
        <v/>
      </c>
      <c r="R563" s="1" t="str" cm="1">
        <f t="array" aca="1" ref="R563" ca="1">IF(G563="","",INDIRECT(A563&amp;B563&amp;D563))</f>
        <v/>
      </c>
      <c r="S563" s="1" t="str">
        <f t="shared" ca="1" si="128"/>
        <v/>
      </c>
      <c r="T563" s="1" t="str">
        <f t="shared" ca="1" si="129"/>
        <v/>
      </c>
      <c r="U563" s="1" t="str">
        <f t="shared" ca="1" si="130"/>
        <v/>
      </c>
      <c r="V563" s="1" t="str">
        <f t="shared" ca="1" si="131"/>
        <v/>
      </c>
      <c r="W563" s="1" t="str">
        <f t="shared" ca="1" si="132"/>
        <v/>
      </c>
      <c r="X563" s="1" t="str">
        <f t="shared" ca="1" si="133"/>
        <v/>
      </c>
    </row>
    <row r="564" spans="1:24">
      <c r="A564" t="s">
        <v>1041</v>
      </c>
      <c r="B564" t="str">
        <f>INDEX(予約枠報告様式!$73:$73,MATCH(CSVフォーマット!C564,予約枠報告様式!$74:$74,0))</f>
        <v>K</v>
      </c>
      <c r="C564">
        <f t="shared" si="134"/>
        <v>11</v>
      </c>
      <c r="D564">
        <f t="shared" si="120"/>
        <v>32</v>
      </c>
      <c r="E564" s="2" cm="1">
        <f t="array" aca="1" ref="E564" ca="1">INDIRECT(A564&amp;B564&amp;$E$3)</f>
        <v>44778</v>
      </c>
      <c r="F564" t="str" cm="1">
        <f t="array" aca="1" ref="F564" ca="1">IF(INDIRECT(A564&amp;B564&amp;$F$3)="公",参照!$L$2,参照!$L$3)</f>
        <v>医療機関受付</v>
      </c>
      <c r="G564" s="1" t="str" cm="1">
        <f t="array" aca="1" ref="G564" ca="1">IF(E564="","",IF(ISNUMBER(INDIRECT(A564&amp;B564&amp;D564)),431001,""))</f>
        <v/>
      </c>
      <c r="H564" s="1" t="str">
        <f t="shared" ca="1" si="121"/>
        <v/>
      </c>
      <c r="I564" s="1" t="str">
        <f ca="1">IF(G564="","",予約枠報告様式!H$3)</f>
        <v/>
      </c>
      <c r="J564" s="1" t="str">
        <f t="shared" ca="1" si="122"/>
        <v/>
      </c>
      <c r="K564" s="1" t="str">
        <f t="shared" ca="1" si="123"/>
        <v/>
      </c>
      <c r="L564" s="1" t="str">
        <f t="shared" ca="1" si="124"/>
        <v/>
      </c>
      <c r="M564" s="1" t="str">
        <f t="shared" ca="1" si="125"/>
        <v/>
      </c>
      <c r="N564" s="1" t="str" cm="1">
        <f t="array" aca="1" ref="N564" ca="1">IF(G564="","",HOUR(INDIRECT(A564&amp;$N$2&amp;D564)))</f>
        <v/>
      </c>
      <c r="O564" s="1" t="str" cm="1">
        <f t="array" aca="1" ref="O564" ca="1">IF(G564="","",MINUTE(INDIRECT(A564&amp;$N$2&amp;D564)))</f>
        <v/>
      </c>
      <c r="P564" s="1" t="str">
        <f t="shared" ca="1" si="126"/>
        <v/>
      </c>
      <c r="Q564" s="1" t="str">
        <f t="shared" ca="1" si="127"/>
        <v/>
      </c>
      <c r="R564" s="1" t="str" cm="1">
        <f t="array" aca="1" ref="R564" ca="1">IF(G564="","",INDIRECT(A564&amp;B564&amp;D564))</f>
        <v/>
      </c>
      <c r="S564" s="1" t="str">
        <f t="shared" ca="1" si="128"/>
        <v/>
      </c>
      <c r="T564" s="1" t="str">
        <f t="shared" ca="1" si="129"/>
        <v/>
      </c>
      <c r="U564" s="1" t="str">
        <f t="shared" ca="1" si="130"/>
        <v/>
      </c>
      <c r="V564" s="1" t="str">
        <f t="shared" ca="1" si="131"/>
        <v/>
      </c>
      <c r="W564" s="1" t="str">
        <f t="shared" ca="1" si="132"/>
        <v/>
      </c>
      <c r="X564" s="1" t="str">
        <f t="shared" ca="1" si="133"/>
        <v/>
      </c>
    </row>
    <row r="565" spans="1:24">
      <c r="A565" t="s">
        <v>1041</v>
      </c>
      <c r="B565" t="str">
        <f>INDEX(予約枠報告様式!$73:$73,MATCH(CSVフォーマット!C565,予約枠報告様式!$74:$74,0))</f>
        <v>K</v>
      </c>
      <c r="C565">
        <f t="shared" si="134"/>
        <v>11</v>
      </c>
      <c r="D565">
        <f t="shared" si="120"/>
        <v>33</v>
      </c>
      <c r="E565" s="2" cm="1">
        <f t="array" aca="1" ref="E565" ca="1">INDIRECT(A565&amp;B565&amp;$E$3)</f>
        <v>44778</v>
      </c>
      <c r="F565" t="str" cm="1">
        <f t="array" aca="1" ref="F565" ca="1">IF(INDIRECT(A565&amp;B565&amp;$F$3)="公",参照!$L$2,参照!$L$3)</f>
        <v>医療機関受付</v>
      </c>
      <c r="G565" s="1" t="str" cm="1">
        <f t="array" aca="1" ref="G565" ca="1">IF(E565="","",IF(ISNUMBER(INDIRECT(A565&amp;B565&amp;D565)),431001,""))</f>
        <v/>
      </c>
      <c r="H565" s="1" t="str">
        <f t="shared" ca="1" si="121"/>
        <v/>
      </c>
      <c r="I565" s="1" t="str">
        <f ca="1">IF(G565="","",予約枠報告様式!H$3)</f>
        <v/>
      </c>
      <c r="J565" s="1" t="str">
        <f t="shared" ca="1" si="122"/>
        <v/>
      </c>
      <c r="K565" s="1" t="str">
        <f t="shared" ca="1" si="123"/>
        <v/>
      </c>
      <c r="L565" s="1" t="str">
        <f t="shared" ca="1" si="124"/>
        <v/>
      </c>
      <c r="M565" s="1" t="str">
        <f t="shared" ca="1" si="125"/>
        <v/>
      </c>
      <c r="N565" s="1" t="str" cm="1">
        <f t="array" aca="1" ref="N565" ca="1">IF(G565="","",HOUR(INDIRECT(A565&amp;$N$2&amp;D565)))</f>
        <v/>
      </c>
      <c r="O565" s="1" t="str" cm="1">
        <f t="array" aca="1" ref="O565" ca="1">IF(G565="","",MINUTE(INDIRECT(A565&amp;$N$2&amp;D565)))</f>
        <v/>
      </c>
      <c r="P565" s="1" t="str">
        <f t="shared" ca="1" si="126"/>
        <v/>
      </c>
      <c r="Q565" s="1" t="str">
        <f t="shared" ca="1" si="127"/>
        <v/>
      </c>
      <c r="R565" s="1" t="str" cm="1">
        <f t="array" aca="1" ref="R565" ca="1">IF(G565="","",INDIRECT(A565&amp;B565&amp;D565))</f>
        <v/>
      </c>
      <c r="S565" s="1" t="str">
        <f t="shared" ca="1" si="128"/>
        <v/>
      </c>
      <c r="T565" s="1" t="str">
        <f t="shared" ca="1" si="129"/>
        <v/>
      </c>
      <c r="U565" s="1" t="str">
        <f t="shared" ca="1" si="130"/>
        <v/>
      </c>
      <c r="V565" s="1" t="str">
        <f t="shared" ca="1" si="131"/>
        <v/>
      </c>
      <c r="W565" s="1" t="str">
        <f t="shared" ca="1" si="132"/>
        <v/>
      </c>
      <c r="X565" s="1" t="str">
        <f t="shared" ca="1" si="133"/>
        <v/>
      </c>
    </row>
    <row r="566" spans="1:24">
      <c r="A566" t="s">
        <v>1041</v>
      </c>
      <c r="B566" t="str">
        <f>INDEX(予約枠報告様式!$73:$73,MATCH(CSVフォーマット!C566,予約枠報告様式!$74:$74,0))</f>
        <v>K</v>
      </c>
      <c r="C566">
        <f t="shared" si="134"/>
        <v>11</v>
      </c>
      <c r="D566">
        <f t="shared" si="120"/>
        <v>34</v>
      </c>
      <c r="E566" s="2" cm="1">
        <f t="array" aca="1" ref="E566" ca="1">INDIRECT(A566&amp;B566&amp;$E$3)</f>
        <v>44778</v>
      </c>
      <c r="F566" t="str" cm="1">
        <f t="array" aca="1" ref="F566" ca="1">IF(INDIRECT(A566&amp;B566&amp;$F$3)="公",参照!$L$2,参照!$L$3)</f>
        <v>医療機関受付</v>
      </c>
      <c r="G566" s="1" t="str" cm="1">
        <f t="array" aca="1" ref="G566" ca="1">IF(E566="","",IF(ISNUMBER(INDIRECT(A566&amp;B566&amp;D566)),431001,""))</f>
        <v/>
      </c>
      <c r="H566" s="1" t="str">
        <f t="shared" ca="1" si="121"/>
        <v/>
      </c>
      <c r="I566" s="1" t="str">
        <f ca="1">IF(G566="","",予約枠報告様式!H$3)</f>
        <v/>
      </c>
      <c r="J566" s="1" t="str">
        <f t="shared" ca="1" si="122"/>
        <v/>
      </c>
      <c r="K566" s="1" t="str">
        <f t="shared" ca="1" si="123"/>
        <v/>
      </c>
      <c r="L566" s="1" t="str">
        <f t="shared" ca="1" si="124"/>
        <v/>
      </c>
      <c r="M566" s="1" t="str">
        <f t="shared" ca="1" si="125"/>
        <v/>
      </c>
      <c r="N566" s="1" t="str" cm="1">
        <f t="array" aca="1" ref="N566" ca="1">IF(G566="","",HOUR(INDIRECT(A566&amp;$N$2&amp;D566)))</f>
        <v/>
      </c>
      <c r="O566" s="1" t="str" cm="1">
        <f t="array" aca="1" ref="O566" ca="1">IF(G566="","",MINUTE(INDIRECT(A566&amp;$N$2&amp;D566)))</f>
        <v/>
      </c>
      <c r="P566" s="1" t="str">
        <f t="shared" ca="1" si="126"/>
        <v/>
      </c>
      <c r="Q566" s="1" t="str">
        <f t="shared" ca="1" si="127"/>
        <v/>
      </c>
      <c r="R566" s="1" t="str" cm="1">
        <f t="array" aca="1" ref="R566" ca="1">IF(G566="","",INDIRECT(A566&amp;B566&amp;D566))</f>
        <v/>
      </c>
      <c r="S566" s="1" t="str">
        <f t="shared" ca="1" si="128"/>
        <v/>
      </c>
      <c r="T566" s="1" t="str">
        <f t="shared" ca="1" si="129"/>
        <v/>
      </c>
      <c r="U566" s="1" t="str">
        <f t="shared" ca="1" si="130"/>
        <v/>
      </c>
      <c r="V566" s="1" t="str">
        <f t="shared" ca="1" si="131"/>
        <v/>
      </c>
      <c r="W566" s="1" t="str">
        <f t="shared" ca="1" si="132"/>
        <v/>
      </c>
      <c r="X566" s="1" t="str">
        <f t="shared" ca="1" si="133"/>
        <v/>
      </c>
    </row>
    <row r="567" spans="1:24">
      <c r="A567" t="s">
        <v>1041</v>
      </c>
      <c r="B567" t="str">
        <f>INDEX(予約枠報告様式!$73:$73,MATCH(CSVフォーマット!C567,予約枠報告様式!$74:$74,0))</f>
        <v>K</v>
      </c>
      <c r="C567">
        <f t="shared" si="134"/>
        <v>11</v>
      </c>
      <c r="D567">
        <f t="shared" si="120"/>
        <v>35</v>
      </c>
      <c r="E567" s="2" cm="1">
        <f t="array" aca="1" ref="E567" ca="1">INDIRECT(A567&amp;B567&amp;$E$3)</f>
        <v>44778</v>
      </c>
      <c r="F567" t="str" cm="1">
        <f t="array" aca="1" ref="F567" ca="1">IF(INDIRECT(A567&amp;B567&amp;$F$3)="公",参照!$L$2,参照!$L$3)</f>
        <v>医療機関受付</v>
      </c>
      <c r="G567" s="1" t="str" cm="1">
        <f t="array" aca="1" ref="G567" ca="1">IF(E567="","",IF(ISNUMBER(INDIRECT(A567&amp;B567&amp;D567)),431001,""))</f>
        <v/>
      </c>
      <c r="H567" s="1" t="str">
        <f t="shared" ca="1" si="121"/>
        <v/>
      </c>
      <c r="I567" s="1" t="str">
        <f ca="1">IF(G567="","",予約枠報告様式!H$3)</f>
        <v/>
      </c>
      <c r="J567" s="1" t="str">
        <f t="shared" ca="1" si="122"/>
        <v/>
      </c>
      <c r="K567" s="1" t="str">
        <f t="shared" ca="1" si="123"/>
        <v/>
      </c>
      <c r="L567" s="1" t="str">
        <f t="shared" ca="1" si="124"/>
        <v/>
      </c>
      <c r="M567" s="1" t="str">
        <f t="shared" ca="1" si="125"/>
        <v/>
      </c>
      <c r="N567" s="1" t="str" cm="1">
        <f t="array" aca="1" ref="N567" ca="1">IF(G567="","",HOUR(INDIRECT(A567&amp;$N$2&amp;D567)))</f>
        <v/>
      </c>
      <c r="O567" s="1" t="str" cm="1">
        <f t="array" aca="1" ref="O567" ca="1">IF(G567="","",MINUTE(INDIRECT(A567&amp;$N$2&amp;D567)))</f>
        <v/>
      </c>
      <c r="P567" s="1" t="str">
        <f t="shared" ca="1" si="126"/>
        <v/>
      </c>
      <c r="Q567" s="1" t="str">
        <f t="shared" ca="1" si="127"/>
        <v/>
      </c>
      <c r="R567" s="1" t="str" cm="1">
        <f t="array" aca="1" ref="R567" ca="1">IF(G567="","",INDIRECT(A567&amp;B567&amp;D567))</f>
        <v/>
      </c>
      <c r="S567" s="1" t="str">
        <f t="shared" ca="1" si="128"/>
        <v/>
      </c>
      <c r="T567" s="1" t="str">
        <f t="shared" ca="1" si="129"/>
        <v/>
      </c>
      <c r="U567" s="1" t="str">
        <f t="shared" ca="1" si="130"/>
        <v/>
      </c>
      <c r="V567" s="1" t="str">
        <f t="shared" ca="1" si="131"/>
        <v/>
      </c>
      <c r="W567" s="1" t="str">
        <f t="shared" ca="1" si="132"/>
        <v/>
      </c>
      <c r="X567" s="1" t="str">
        <f t="shared" ca="1" si="133"/>
        <v/>
      </c>
    </row>
    <row r="568" spans="1:24">
      <c r="A568" t="s">
        <v>1041</v>
      </c>
      <c r="B568" t="str">
        <f>INDEX(予約枠報告様式!$73:$73,MATCH(CSVフォーマット!C568,予約枠報告様式!$74:$74,0))</f>
        <v>K</v>
      </c>
      <c r="C568">
        <f t="shared" si="134"/>
        <v>11</v>
      </c>
      <c r="D568">
        <f t="shared" si="120"/>
        <v>36</v>
      </c>
      <c r="E568" s="2" cm="1">
        <f t="array" aca="1" ref="E568" ca="1">INDIRECT(A568&amp;B568&amp;$E$3)</f>
        <v>44778</v>
      </c>
      <c r="F568" t="str" cm="1">
        <f t="array" aca="1" ref="F568" ca="1">IF(INDIRECT(A568&amp;B568&amp;$F$3)="公",参照!$L$2,参照!$L$3)</f>
        <v>医療機関受付</v>
      </c>
      <c r="G568" s="1" t="str" cm="1">
        <f t="array" aca="1" ref="G568" ca="1">IF(E568="","",IF(ISNUMBER(INDIRECT(A568&amp;B568&amp;D568)),431001,""))</f>
        <v/>
      </c>
      <c r="H568" s="1" t="str">
        <f t="shared" ca="1" si="121"/>
        <v/>
      </c>
      <c r="I568" s="1" t="str">
        <f ca="1">IF(G568="","",予約枠報告様式!H$3)</f>
        <v/>
      </c>
      <c r="J568" s="1" t="str">
        <f t="shared" ca="1" si="122"/>
        <v/>
      </c>
      <c r="K568" s="1" t="str">
        <f t="shared" ca="1" si="123"/>
        <v/>
      </c>
      <c r="L568" s="1" t="str">
        <f t="shared" ca="1" si="124"/>
        <v/>
      </c>
      <c r="M568" s="1" t="str">
        <f t="shared" ca="1" si="125"/>
        <v/>
      </c>
      <c r="N568" s="1" t="str" cm="1">
        <f t="array" aca="1" ref="N568" ca="1">IF(G568="","",HOUR(INDIRECT(A568&amp;$N$2&amp;D568)))</f>
        <v/>
      </c>
      <c r="O568" s="1" t="str" cm="1">
        <f t="array" aca="1" ref="O568" ca="1">IF(G568="","",MINUTE(INDIRECT(A568&amp;$N$2&amp;D568)))</f>
        <v/>
      </c>
      <c r="P568" s="1" t="str">
        <f t="shared" ca="1" si="126"/>
        <v/>
      </c>
      <c r="Q568" s="1" t="str">
        <f t="shared" ca="1" si="127"/>
        <v/>
      </c>
      <c r="R568" s="1" t="str" cm="1">
        <f t="array" aca="1" ref="R568" ca="1">IF(G568="","",INDIRECT(A568&amp;B568&amp;D568))</f>
        <v/>
      </c>
      <c r="S568" s="1" t="str">
        <f t="shared" ca="1" si="128"/>
        <v/>
      </c>
      <c r="T568" s="1" t="str">
        <f t="shared" ca="1" si="129"/>
        <v/>
      </c>
      <c r="U568" s="1" t="str">
        <f t="shared" ca="1" si="130"/>
        <v/>
      </c>
      <c r="V568" s="1" t="str">
        <f t="shared" ca="1" si="131"/>
        <v/>
      </c>
      <c r="W568" s="1" t="str">
        <f t="shared" ca="1" si="132"/>
        <v/>
      </c>
      <c r="X568" s="1" t="str">
        <f t="shared" ca="1" si="133"/>
        <v/>
      </c>
    </row>
    <row r="569" spans="1:24">
      <c r="A569" t="s">
        <v>1041</v>
      </c>
      <c r="B569" t="str">
        <f>INDEX(予約枠報告様式!$73:$73,MATCH(CSVフォーマット!C569,予約枠報告様式!$74:$74,0))</f>
        <v>K</v>
      </c>
      <c r="C569">
        <f t="shared" si="134"/>
        <v>11</v>
      </c>
      <c r="D569">
        <f t="shared" si="120"/>
        <v>37</v>
      </c>
      <c r="E569" s="2" cm="1">
        <f t="array" aca="1" ref="E569" ca="1">INDIRECT(A569&amp;B569&amp;$E$3)</f>
        <v>44778</v>
      </c>
      <c r="F569" t="str" cm="1">
        <f t="array" aca="1" ref="F569" ca="1">IF(INDIRECT(A569&amp;B569&amp;$F$3)="公",参照!$L$2,参照!$L$3)</f>
        <v>医療機関受付</v>
      </c>
      <c r="G569" s="1" t="str" cm="1">
        <f t="array" aca="1" ref="G569" ca="1">IF(E569="","",IF(ISNUMBER(INDIRECT(A569&amp;B569&amp;D569)),431001,""))</f>
        <v/>
      </c>
      <c r="H569" s="1" t="str">
        <f t="shared" ca="1" si="121"/>
        <v/>
      </c>
      <c r="I569" s="1" t="str">
        <f ca="1">IF(G569="","",予約枠報告様式!H$3)</f>
        <v/>
      </c>
      <c r="J569" s="1" t="str">
        <f t="shared" ca="1" si="122"/>
        <v/>
      </c>
      <c r="K569" s="1" t="str">
        <f t="shared" ca="1" si="123"/>
        <v/>
      </c>
      <c r="L569" s="1" t="str">
        <f t="shared" ca="1" si="124"/>
        <v/>
      </c>
      <c r="M569" s="1" t="str">
        <f t="shared" ca="1" si="125"/>
        <v/>
      </c>
      <c r="N569" s="1" t="str" cm="1">
        <f t="array" aca="1" ref="N569" ca="1">IF(G569="","",HOUR(INDIRECT(A569&amp;$N$2&amp;D569)))</f>
        <v/>
      </c>
      <c r="O569" s="1" t="str" cm="1">
        <f t="array" aca="1" ref="O569" ca="1">IF(G569="","",MINUTE(INDIRECT(A569&amp;$N$2&amp;D569)))</f>
        <v/>
      </c>
      <c r="P569" s="1" t="str">
        <f t="shared" ca="1" si="126"/>
        <v/>
      </c>
      <c r="Q569" s="1" t="str">
        <f t="shared" ca="1" si="127"/>
        <v/>
      </c>
      <c r="R569" s="1" t="str" cm="1">
        <f t="array" aca="1" ref="R569" ca="1">IF(G569="","",INDIRECT(A569&amp;B569&amp;D569))</f>
        <v/>
      </c>
      <c r="S569" s="1" t="str">
        <f t="shared" ca="1" si="128"/>
        <v/>
      </c>
      <c r="T569" s="1" t="str">
        <f t="shared" ca="1" si="129"/>
        <v/>
      </c>
      <c r="U569" s="1" t="str">
        <f t="shared" ca="1" si="130"/>
        <v/>
      </c>
      <c r="V569" s="1" t="str">
        <f t="shared" ca="1" si="131"/>
        <v/>
      </c>
      <c r="W569" s="1" t="str">
        <f t="shared" ca="1" si="132"/>
        <v/>
      </c>
      <c r="X569" s="1" t="str">
        <f t="shared" ca="1" si="133"/>
        <v/>
      </c>
    </row>
    <row r="570" spans="1:24">
      <c r="A570" t="s">
        <v>1041</v>
      </c>
      <c r="B570" t="str">
        <f>INDEX(予約枠報告様式!$73:$73,MATCH(CSVフォーマット!C570,予約枠報告様式!$74:$74,0))</f>
        <v>K</v>
      </c>
      <c r="C570">
        <f t="shared" si="134"/>
        <v>11</v>
      </c>
      <c r="D570">
        <f t="shared" si="120"/>
        <v>38</v>
      </c>
      <c r="E570" s="2" cm="1">
        <f t="array" aca="1" ref="E570" ca="1">INDIRECT(A570&amp;B570&amp;$E$3)</f>
        <v>44778</v>
      </c>
      <c r="F570" t="str" cm="1">
        <f t="array" aca="1" ref="F570" ca="1">IF(INDIRECT(A570&amp;B570&amp;$F$3)="公",参照!$L$2,参照!$L$3)</f>
        <v>医療機関受付</v>
      </c>
      <c r="G570" s="1" t="str" cm="1">
        <f t="array" aca="1" ref="G570" ca="1">IF(E570="","",IF(ISNUMBER(INDIRECT(A570&amp;B570&amp;D570)),431001,""))</f>
        <v/>
      </c>
      <c r="H570" s="1" t="str">
        <f t="shared" ca="1" si="121"/>
        <v/>
      </c>
      <c r="I570" s="1" t="str">
        <f ca="1">IF(G570="","",予約枠報告様式!H$3)</f>
        <v/>
      </c>
      <c r="J570" s="1" t="str">
        <f t="shared" ca="1" si="122"/>
        <v/>
      </c>
      <c r="K570" s="1" t="str">
        <f t="shared" ca="1" si="123"/>
        <v/>
      </c>
      <c r="L570" s="1" t="str">
        <f t="shared" ca="1" si="124"/>
        <v/>
      </c>
      <c r="M570" s="1" t="str">
        <f t="shared" ca="1" si="125"/>
        <v/>
      </c>
      <c r="N570" s="1" t="str" cm="1">
        <f t="array" aca="1" ref="N570" ca="1">IF(G570="","",HOUR(INDIRECT(A570&amp;$N$2&amp;D570)))</f>
        <v/>
      </c>
      <c r="O570" s="1" t="str" cm="1">
        <f t="array" aca="1" ref="O570" ca="1">IF(G570="","",MINUTE(INDIRECT(A570&amp;$N$2&amp;D570)))</f>
        <v/>
      </c>
      <c r="P570" s="1" t="str">
        <f t="shared" ca="1" si="126"/>
        <v/>
      </c>
      <c r="Q570" s="1" t="str">
        <f t="shared" ca="1" si="127"/>
        <v/>
      </c>
      <c r="R570" s="1" t="str" cm="1">
        <f t="array" aca="1" ref="R570" ca="1">IF(G570="","",INDIRECT(A570&amp;B570&amp;D570))</f>
        <v/>
      </c>
      <c r="S570" s="1" t="str">
        <f t="shared" ca="1" si="128"/>
        <v/>
      </c>
      <c r="T570" s="1" t="str">
        <f t="shared" ca="1" si="129"/>
        <v/>
      </c>
      <c r="U570" s="1" t="str">
        <f t="shared" ca="1" si="130"/>
        <v/>
      </c>
      <c r="V570" s="1" t="str">
        <f t="shared" ca="1" si="131"/>
        <v/>
      </c>
      <c r="W570" s="1" t="str">
        <f t="shared" ca="1" si="132"/>
        <v/>
      </c>
      <c r="X570" s="1" t="str">
        <f t="shared" ca="1" si="133"/>
        <v/>
      </c>
    </row>
    <row r="571" spans="1:24">
      <c r="A571" t="s">
        <v>1041</v>
      </c>
      <c r="B571" t="str">
        <f>INDEX(予約枠報告様式!$73:$73,MATCH(CSVフォーマット!C571,予約枠報告様式!$74:$74,0))</f>
        <v>K</v>
      </c>
      <c r="C571">
        <f t="shared" si="134"/>
        <v>11</v>
      </c>
      <c r="D571">
        <f t="shared" si="120"/>
        <v>39</v>
      </c>
      <c r="E571" s="2" cm="1">
        <f t="array" aca="1" ref="E571" ca="1">INDIRECT(A571&amp;B571&amp;$E$3)</f>
        <v>44778</v>
      </c>
      <c r="F571" t="str" cm="1">
        <f t="array" aca="1" ref="F571" ca="1">IF(INDIRECT(A571&amp;B571&amp;$F$3)="公",参照!$L$2,参照!$L$3)</f>
        <v>医療機関受付</v>
      </c>
      <c r="G571" s="1" t="str" cm="1">
        <f t="array" aca="1" ref="G571" ca="1">IF(E571="","",IF(ISNUMBER(INDIRECT(A571&amp;B571&amp;D571)),431001,""))</f>
        <v/>
      </c>
      <c r="H571" s="1" t="str">
        <f t="shared" ca="1" si="121"/>
        <v/>
      </c>
      <c r="I571" s="1" t="str">
        <f ca="1">IF(G571="","",予約枠報告様式!H$3)</f>
        <v/>
      </c>
      <c r="J571" s="1" t="str">
        <f t="shared" ca="1" si="122"/>
        <v/>
      </c>
      <c r="K571" s="1" t="str">
        <f t="shared" ca="1" si="123"/>
        <v/>
      </c>
      <c r="L571" s="1" t="str">
        <f t="shared" ca="1" si="124"/>
        <v/>
      </c>
      <c r="M571" s="1" t="str">
        <f t="shared" ca="1" si="125"/>
        <v/>
      </c>
      <c r="N571" s="1" t="str" cm="1">
        <f t="array" aca="1" ref="N571" ca="1">IF(G571="","",HOUR(INDIRECT(A571&amp;$N$2&amp;D571)))</f>
        <v/>
      </c>
      <c r="O571" s="1" t="str" cm="1">
        <f t="array" aca="1" ref="O571" ca="1">IF(G571="","",MINUTE(INDIRECT(A571&amp;$N$2&amp;D571)))</f>
        <v/>
      </c>
      <c r="P571" s="1" t="str">
        <f t="shared" ca="1" si="126"/>
        <v/>
      </c>
      <c r="Q571" s="1" t="str">
        <f t="shared" ca="1" si="127"/>
        <v/>
      </c>
      <c r="R571" s="1" t="str" cm="1">
        <f t="array" aca="1" ref="R571" ca="1">IF(G571="","",INDIRECT(A571&amp;B571&amp;D571))</f>
        <v/>
      </c>
      <c r="S571" s="1" t="str">
        <f t="shared" ca="1" si="128"/>
        <v/>
      </c>
      <c r="T571" s="1" t="str">
        <f t="shared" ca="1" si="129"/>
        <v/>
      </c>
      <c r="U571" s="1" t="str">
        <f t="shared" ca="1" si="130"/>
        <v/>
      </c>
      <c r="V571" s="1" t="str">
        <f t="shared" ca="1" si="131"/>
        <v/>
      </c>
      <c r="W571" s="1" t="str">
        <f t="shared" ca="1" si="132"/>
        <v/>
      </c>
      <c r="X571" s="1" t="str">
        <f t="shared" ca="1" si="133"/>
        <v/>
      </c>
    </row>
    <row r="572" spans="1:24">
      <c r="A572" t="s">
        <v>1041</v>
      </c>
      <c r="B572" t="str">
        <f>INDEX(予約枠報告様式!$73:$73,MATCH(CSVフォーマット!C572,予約枠報告様式!$74:$74,0))</f>
        <v>K</v>
      </c>
      <c r="C572">
        <f t="shared" si="134"/>
        <v>11</v>
      </c>
      <c r="D572">
        <f t="shared" si="120"/>
        <v>40</v>
      </c>
      <c r="E572" s="2" cm="1">
        <f t="array" aca="1" ref="E572" ca="1">INDIRECT(A572&amp;B572&amp;$E$3)</f>
        <v>44778</v>
      </c>
      <c r="F572" t="str" cm="1">
        <f t="array" aca="1" ref="F572" ca="1">IF(INDIRECT(A572&amp;B572&amp;$F$3)="公",参照!$L$2,参照!$L$3)</f>
        <v>医療機関受付</v>
      </c>
      <c r="G572" s="1" t="str" cm="1">
        <f t="array" aca="1" ref="G572" ca="1">IF(E572="","",IF(ISNUMBER(INDIRECT(A572&amp;B572&amp;D572)),431001,""))</f>
        <v/>
      </c>
      <c r="H572" s="1" t="str">
        <f t="shared" ca="1" si="121"/>
        <v/>
      </c>
      <c r="I572" s="1" t="str">
        <f ca="1">IF(G572="","",予約枠報告様式!H$3)</f>
        <v/>
      </c>
      <c r="J572" s="1" t="str">
        <f t="shared" ca="1" si="122"/>
        <v/>
      </c>
      <c r="K572" s="1" t="str">
        <f t="shared" ca="1" si="123"/>
        <v/>
      </c>
      <c r="L572" s="1" t="str">
        <f t="shared" ca="1" si="124"/>
        <v/>
      </c>
      <c r="M572" s="1" t="str">
        <f t="shared" ca="1" si="125"/>
        <v/>
      </c>
      <c r="N572" s="1" t="str" cm="1">
        <f t="array" aca="1" ref="N572" ca="1">IF(G572="","",HOUR(INDIRECT(A572&amp;$N$2&amp;D572)))</f>
        <v/>
      </c>
      <c r="O572" s="1" t="str" cm="1">
        <f t="array" aca="1" ref="O572" ca="1">IF(G572="","",MINUTE(INDIRECT(A572&amp;$N$2&amp;D572)))</f>
        <v/>
      </c>
      <c r="P572" s="1" t="str">
        <f t="shared" ca="1" si="126"/>
        <v/>
      </c>
      <c r="Q572" s="1" t="str">
        <f t="shared" ca="1" si="127"/>
        <v/>
      </c>
      <c r="R572" s="1" t="str" cm="1">
        <f t="array" aca="1" ref="R572" ca="1">IF(G572="","",INDIRECT(A572&amp;B572&amp;D572))</f>
        <v/>
      </c>
      <c r="S572" s="1" t="str">
        <f t="shared" ca="1" si="128"/>
        <v/>
      </c>
      <c r="T572" s="1" t="str">
        <f t="shared" ca="1" si="129"/>
        <v/>
      </c>
      <c r="U572" s="1" t="str">
        <f t="shared" ca="1" si="130"/>
        <v/>
      </c>
      <c r="V572" s="1" t="str">
        <f t="shared" ca="1" si="131"/>
        <v/>
      </c>
      <c r="W572" s="1" t="str">
        <f t="shared" ca="1" si="132"/>
        <v/>
      </c>
      <c r="X572" s="1" t="str">
        <f t="shared" ca="1" si="133"/>
        <v/>
      </c>
    </row>
    <row r="573" spans="1:24">
      <c r="A573" t="s">
        <v>1041</v>
      </c>
      <c r="B573" t="str">
        <f>INDEX(予約枠報告様式!$73:$73,MATCH(CSVフォーマット!C573,予約枠報告様式!$74:$74,0))</f>
        <v>K</v>
      </c>
      <c r="C573">
        <f t="shared" si="134"/>
        <v>11</v>
      </c>
      <c r="D573">
        <f t="shared" si="120"/>
        <v>41</v>
      </c>
      <c r="E573" s="2" cm="1">
        <f t="array" aca="1" ref="E573" ca="1">INDIRECT(A573&amp;B573&amp;$E$3)</f>
        <v>44778</v>
      </c>
      <c r="F573" t="str" cm="1">
        <f t="array" aca="1" ref="F573" ca="1">IF(INDIRECT(A573&amp;B573&amp;$F$3)="公",参照!$L$2,参照!$L$3)</f>
        <v>医療機関受付</v>
      </c>
      <c r="G573" s="1" t="str" cm="1">
        <f t="array" aca="1" ref="G573" ca="1">IF(E573="","",IF(ISNUMBER(INDIRECT(A573&amp;B573&amp;D573)),431001,""))</f>
        <v/>
      </c>
      <c r="H573" s="1" t="str">
        <f t="shared" ca="1" si="121"/>
        <v/>
      </c>
      <c r="I573" s="1" t="str">
        <f ca="1">IF(G573="","",予約枠報告様式!H$3)</f>
        <v/>
      </c>
      <c r="J573" s="1" t="str">
        <f t="shared" ca="1" si="122"/>
        <v/>
      </c>
      <c r="K573" s="1" t="str">
        <f t="shared" ca="1" si="123"/>
        <v/>
      </c>
      <c r="L573" s="1" t="str">
        <f t="shared" ca="1" si="124"/>
        <v/>
      </c>
      <c r="M573" s="1" t="str">
        <f t="shared" ca="1" si="125"/>
        <v/>
      </c>
      <c r="N573" s="1" t="str" cm="1">
        <f t="array" aca="1" ref="N573" ca="1">IF(G573="","",HOUR(INDIRECT(A573&amp;$N$2&amp;D573)))</f>
        <v/>
      </c>
      <c r="O573" s="1" t="str" cm="1">
        <f t="array" aca="1" ref="O573" ca="1">IF(G573="","",MINUTE(INDIRECT(A573&amp;$N$2&amp;D573)))</f>
        <v/>
      </c>
      <c r="P573" s="1" t="str">
        <f t="shared" ca="1" si="126"/>
        <v/>
      </c>
      <c r="Q573" s="1" t="str">
        <f t="shared" ca="1" si="127"/>
        <v/>
      </c>
      <c r="R573" s="1" t="str" cm="1">
        <f t="array" aca="1" ref="R573" ca="1">IF(G573="","",INDIRECT(A573&amp;B573&amp;D573))</f>
        <v/>
      </c>
      <c r="S573" s="1" t="str">
        <f t="shared" ca="1" si="128"/>
        <v/>
      </c>
      <c r="T573" s="1" t="str">
        <f t="shared" ca="1" si="129"/>
        <v/>
      </c>
      <c r="U573" s="1" t="str">
        <f t="shared" ca="1" si="130"/>
        <v/>
      </c>
      <c r="V573" s="1" t="str">
        <f t="shared" ca="1" si="131"/>
        <v/>
      </c>
      <c r="W573" s="1" t="str">
        <f t="shared" ca="1" si="132"/>
        <v/>
      </c>
      <c r="X573" s="1" t="str">
        <f t="shared" ca="1" si="133"/>
        <v/>
      </c>
    </row>
    <row r="574" spans="1:24">
      <c r="A574" t="s">
        <v>1041</v>
      </c>
      <c r="B574" t="str">
        <f>INDEX(予約枠報告様式!$73:$73,MATCH(CSVフォーマット!C574,予約枠報告様式!$74:$74,0))</f>
        <v>K</v>
      </c>
      <c r="C574">
        <f t="shared" si="134"/>
        <v>11</v>
      </c>
      <c r="D574">
        <f t="shared" si="120"/>
        <v>42</v>
      </c>
      <c r="E574" s="2" cm="1">
        <f t="array" aca="1" ref="E574" ca="1">INDIRECT(A574&amp;B574&amp;$E$3)</f>
        <v>44778</v>
      </c>
      <c r="F574" t="str" cm="1">
        <f t="array" aca="1" ref="F574" ca="1">IF(INDIRECT(A574&amp;B574&amp;$F$3)="公",参照!$L$2,参照!$L$3)</f>
        <v>医療機関受付</v>
      </c>
      <c r="G574" s="1" t="str" cm="1">
        <f t="array" aca="1" ref="G574" ca="1">IF(E574="","",IF(ISNUMBER(INDIRECT(A574&amp;B574&amp;D574)),431001,""))</f>
        <v/>
      </c>
      <c r="H574" s="1" t="str">
        <f t="shared" ca="1" si="121"/>
        <v/>
      </c>
      <c r="I574" s="1" t="str">
        <f ca="1">IF(G574="","",予約枠報告様式!H$3)</f>
        <v/>
      </c>
      <c r="J574" s="1" t="str">
        <f t="shared" ca="1" si="122"/>
        <v/>
      </c>
      <c r="K574" s="1" t="str">
        <f t="shared" ca="1" si="123"/>
        <v/>
      </c>
      <c r="L574" s="1" t="str">
        <f t="shared" ca="1" si="124"/>
        <v/>
      </c>
      <c r="M574" s="1" t="str">
        <f t="shared" ca="1" si="125"/>
        <v/>
      </c>
      <c r="N574" s="1" t="str" cm="1">
        <f t="array" aca="1" ref="N574" ca="1">IF(G574="","",HOUR(INDIRECT(A574&amp;$N$2&amp;D574)))</f>
        <v/>
      </c>
      <c r="O574" s="1" t="str" cm="1">
        <f t="array" aca="1" ref="O574" ca="1">IF(G574="","",MINUTE(INDIRECT(A574&amp;$N$2&amp;D574)))</f>
        <v/>
      </c>
      <c r="P574" s="1" t="str">
        <f t="shared" ca="1" si="126"/>
        <v/>
      </c>
      <c r="Q574" s="1" t="str">
        <f t="shared" ca="1" si="127"/>
        <v/>
      </c>
      <c r="R574" s="1" t="str" cm="1">
        <f t="array" aca="1" ref="R574" ca="1">IF(G574="","",INDIRECT(A574&amp;B574&amp;D574))</f>
        <v/>
      </c>
      <c r="S574" s="1" t="str">
        <f t="shared" ca="1" si="128"/>
        <v/>
      </c>
      <c r="T574" s="1" t="str">
        <f t="shared" ca="1" si="129"/>
        <v/>
      </c>
      <c r="U574" s="1" t="str">
        <f t="shared" ca="1" si="130"/>
        <v/>
      </c>
      <c r="V574" s="1" t="str">
        <f t="shared" ca="1" si="131"/>
        <v/>
      </c>
      <c r="W574" s="1" t="str">
        <f t="shared" ca="1" si="132"/>
        <v/>
      </c>
      <c r="X574" s="1" t="str">
        <f t="shared" ca="1" si="133"/>
        <v/>
      </c>
    </row>
    <row r="575" spans="1:24">
      <c r="A575" t="s">
        <v>1041</v>
      </c>
      <c r="B575" t="str">
        <f>INDEX(予約枠報告様式!$73:$73,MATCH(CSVフォーマット!C575,予約枠報告様式!$74:$74,0))</f>
        <v>K</v>
      </c>
      <c r="C575">
        <f t="shared" si="134"/>
        <v>11</v>
      </c>
      <c r="D575">
        <f t="shared" si="120"/>
        <v>43</v>
      </c>
      <c r="E575" s="2" cm="1">
        <f t="array" aca="1" ref="E575" ca="1">INDIRECT(A575&amp;B575&amp;$E$3)</f>
        <v>44778</v>
      </c>
      <c r="F575" t="str" cm="1">
        <f t="array" aca="1" ref="F575" ca="1">IF(INDIRECT(A575&amp;B575&amp;$F$3)="公",参照!$L$2,参照!$L$3)</f>
        <v>医療機関受付</v>
      </c>
      <c r="G575" s="1" t="str" cm="1">
        <f t="array" aca="1" ref="G575" ca="1">IF(E575="","",IF(ISNUMBER(INDIRECT(A575&amp;B575&amp;D575)),431001,""))</f>
        <v/>
      </c>
      <c r="H575" s="1" t="str">
        <f t="shared" ca="1" si="121"/>
        <v/>
      </c>
      <c r="I575" s="1" t="str">
        <f ca="1">IF(G575="","",予約枠報告様式!H$3)</f>
        <v/>
      </c>
      <c r="J575" s="1" t="str">
        <f t="shared" ca="1" si="122"/>
        <v/>
      </c>
      <c r="K575" s="1" t="str">
        <f t="shared" ca="1" si="123"/>
        <v/>
      </c>
      <c r="L575" s="1" t="str">
        <f t="shared" ca="1" si="124"/>
        <v/>
      </c>
      <c r="M575" s="1" t="str">
        <f t="shared" ca="1" si="125"/>
        <v/>
      </c>
      <c r="N575" s="1" t="str" cm="1">
        <f t="array" aca="1" ref="N575" ca="1">IF(G575="","",HOUR(INDIRECT(A575&amp;$N$2&amp;D575)))</f>
        <v/>
      </c>
      <c r="O575" s="1" t="str" cm="1">
        <f t="array" aca="1" ref="O575" ca="1">IF(G575="","",MINUTE(INDIRECT(A575&amp;$N$2&amp;D575)))</f>
        <v/>
      </c>
      <c r="P575" s="1" t="str">
        <f t="shared" ca="1" si="126"/>
        <v/>
      </c>
      <c r="Q575" s="1" t="str">
        <f t="shared" ca="1" si="127"/>
        <v/>
      </c>
      <c r="R575" s="1" t="str" cm="1">
        <f t="array" aca="1" ref="R575" ca="1">IF(G575="","",INDIRECT(A575&amp;B575&amp;D575))</f>
        <v/>
      </c>
      <c r="S575" s="1" t="str">
        <f t="shared" ca="1" si="128"/>
        <v/>
      </c>
      <c r="T575" s="1" t="str">
        <f t="shared" ca="1" si="129"/>
        <v/>
      </c>
      <c r="U575" s="1" t="str">
        <f t="shared" ca="1" si="130"/>
        <v/>
      </c>
      <c r="V575" s="1" t="str">
        <f t="shared" ca="1" si="131"/>
        <v/>
      </c>
      <c r="W575" s="1" t="str">
        <f t="shared" ca="1" si="132"/>
        <v/>
      </c>
      <c r="X575" s="1" t="str">
        <f t="shared" ca="1" si="133"/>
        <v/>
      </c>
    </row>
    <row r="576" spans="1:24">
      <c r="A576" t="s">
        <v>1041</v>
      </c>
      <c r="B576" t="str">
        <f>INDEX(予約枠報告様式!$73:$73,MATCH(CSVフォーマット!C576,予約枠報告様式!$74:$74,0))</f>
        <v>K</v>
      </c>
      <c r="C576">
        <f t="shared" si="134"/>
        <v>11</v>
      </c>
      <c r="D576">
        <f t="shared" si="120"/>
        <v>44</v>
      </c>
      <c r="E576" s="2" cm="1">
        <f t="array" aca="1" ref="E576" ca="1">INDIRECT(A576&amp;B576&amp;$E$3)</f>
        <v>44778</v>
      </c>
      <c r="F576" t="str" cm="1">
        <f t="array" aca="1" ref="F576" ca="1">IF(INDIRECT(A576&amp;B576&amp;$F$3)="公",参照!$L$2,参照!$L$3)</f>
        <v>医療機関受付</v>
      </c>
      <c r="G576" s="1" t="str" cm="1">
        <f t="array" aca="1" ref="G576" ca="1">IF(E576="","",IF(ISNUMBER(INDIRECT(A576&amp;B576&amp;D576)),431001,""))</f>
        <v/>
      </c>
      <c r="H576" s="1" t="str">
        <f t="shared" ca="1" si="121"/>
        <v/>
      </c>
      <c r="I576" s="1" t="str">
        <f ca="1">IF(G576="","",予約枠報告様式!H$3)</f>
        <v/>
      </c>
      <c r="J576" s="1" t="str">
        <f t="shared" ca="1" si="122"/>
        <v/>
      </c>
      <c r="K576" s="1" t="str">
        <f t="shared" ca="1" si="123"/>
        <v/>
      </c>
      <c r="L576" s="1" t="str">
        <f t="shared" ca="1" si="124"/>
        <v/>
      </c>
      <c r="M576" s="1" t="str">
        <f t="shared" ca="1" si="125"/>
        <v/>
      </c>
      <c r="N576" s="1" t="str" cm="1">
        <f t="array" aca="1" ref="N576" ca="1">IF(G576="","",HOUR(INDIRECT(A576&amp;$N$2&amp;D576)))</f>
        <v/>
      </c>
      <c r="O576" s="1" t="str" cm="1">
        <f t="array" aca="1" ref="O576" ca="1">IF(G576="","",MINUTE(INDIRECT(A576&amp;$N$2&amp;D576)))</f>
        <v/>
      </c>
      <c r="P576" s="1" t="str">
        <f t="shared" ca="1" si="126"/>
        <v/>
      </c>
      <c r="Q576" s="1" t="str">
        <f t="shared" ca="1" si="127"/>
        <v/>
      </c>
      <c r="R576" s="1" t="str" cm="1">
        <f t="array" aca="1" ref="R576" ca="1">IF(G576="","",INDIRECT(A576&amp;B576&amp;D576))</f>
        <v/>
      </c>
      <c r="S576" s="1" t="str">
        <f t="shared" ca="1" si="128"/>
        <v/>
      </c>
      <c r="T576" s="1" t="str">
        <f t="shared" ca="1" si="129"/>
        <v/>
      </c>
      <c r="U576" s="1" t="str">
        <f t="shared" ca="1" si="130"/>
        <v/>
      </c>
      <c r="V576" s="1" t="str">
        <f t="shared" ca="1" si="131"/>
        <v/>
      </c>
      <c r="W576" s="1" t="str">
        <f t="shared" ca="1" si="132"/>
        <v/>
      </c>
      <c r="X576" s="1" t="str">
        <f t="shared" ca="1" si="133"/>
        <v/>
      </c>
    </row>
    <row r="577" spans="1:24">
      <c r="A577" t="s">
        <v>1041</v>
      </c>
      <c r="B577" t="str">
        <f>INDEX(予約枠報告様式!$73:$73,MATCH(CSVフォーマット!C577,予約枠報告様式!$74:$74,0))</f>
        <v>K</v>
      </c>
      <c r="C577">
        <f t="shared" si="134"/>
        <v>11</v>
      </c>
      <c r="D577">
        <f t="shared" si="120"/>
        <v>45</v>
      </c>
      <c r="E577" s="2" cm="1">
        <f t="array" aca="1" ref="E577" ca="1">INDIRECT(A577&amp;B577&amp;$E$3)</f>
        <v>44778</v>
      </c>
      <c r="F577" t="str" cm="1">
        <f t="array" aca="1" ref="F577" ca="1">IF(INDIRECT(A577&amp;B577&amp;$F$3)="公",参照!$L$2,参照!$L$3)</f>
        <v>医療機関受付</v>
      </c>
      <c r="G577" s="1" t="str" cm="1">
        <f t="array" aca="1" ref="G577" ca="1">IF(E577="","",IF(ISNUMBER(INDIRECT(A577&amp;B577&amp;D577)),431001,""))</f>
        <v/>
      </c>
      <c r="H577" s="1" t="str">
        <f t="shared" ca="1" si="121"/>
        <v/>
      </c>
      <c r="I577" s="1" t="str">
        <f ca="1">IF(G577="","",予約枠報告様式!H$3)</f>
        <v/>
      </c>
      <c r="J577" s="1" t="str">
        <f t="shared" ca="1" si="122"/>
        <v/>
      </c>
      <c r="K577" s="1" t="str">
        <f t="shared" ca="1" si="123"/>
        <v/>
      </c>
      <c r="L577" s="1" t="str">
        <f t="shared" ca="1" si="124"/>
        <v/>
      </c>
      <c r="M577" s="1" t="str">
        <f t="shared" ca="1" si="125"/>
        <v/>
      </c>
      <c r="N577" s="1" t="str" cm="1">
        <f t="array" aca="1" ref="N577" ca="1">IF(G577="","",HOUR(INDIRECT(A577&amp;$N$2&amp;D577)))</f>
        <v/>
      </c>
      <c r="O577" s="1" t="str" cm="1">
        <f t="array" aca="1" ref="O577" ca="1">IF(G577="","",MINUTE(INDIRECT(A577&amp;$N$2&amp;D577)))</f>
        <v/>
      </c>
      <c r="P577" s="1" t="str">
        <f t="shared" ca="1" si="126"/>
        <v/>
      </c>
      <c r="Q577" s="1" t="str">
        <f t="shared" ca="1" si="127"/>
        <v/>
      </c>
      <c r="R577" s="1" t="str" cm="1">
        <f t="array" aca="1" ref="R577" ca="1">IF(G577="","",INDIRECT(A577&amp;B577&amp;D577))</f>
        <v/>
      </c>
      <c r="S577" s="1" t="str">
        <f t="shared" ca="1" si="128"/>
        <v/>
      </c>
      <c r="T577" s="1" t="str">
        <f t="shared" ca="1" si="129"/>
        <v/>
      </c>
      <c r="U577" s="1" t="str">
        <f t="shared" ca="1" si="130"/>
        <v/>
      </c>
      <c r="V577" s="1" t="str">
        <f t="shared" ca="1" si="131"/>
        <v/>
      </c>
      <c r="W577" s="1" t="str">
        <f t="shared" ca="1" si="132"/>
        <v/>
      </c>
      <c r="X577" s="1" t="str">
        <f t="shared" ca="1" si="133"/>
        <v/>
      </c>
    </row>
    <row r="578" spans="1:24">
      <c r="A578" t="s">
        <v>1041</v>
      </c>
      <c r="B578" t="str">
        <f>INDEX(予約枠報告様式!$73:$73,MATCH(CSVフォーマット!C578,予約枠報告様式!$74:$74,0))</f>
        <v>K</v>
      </c>
      <c r="C578">
        <f t="shared" si="134"/>
        <v>11</v>
      </c>
      <c r="D578">
        <f t="shared" si="120"/>
        <v>46</v>
      </c>
      <c r="E578" s="2" cm="1">
        <f t="array" aca="1" ref="E578" ca="1">INDIRECT(A578&amp;B578&amp;$E$3)</f>
        <v>44778</v>
      </c>
      <c r="F578" t="str" cm="1">
        <f t="array" aca="1" ref="F578" ca="1">IF(INDIRECT(A578&amp;B578&amp;$F$3)="公",参照!$L$2,参照!$L$3)</f>
        <v>医療機関受付</v>
      </c>
      <c r="G578" s="1" t="str" cm="1">
        <f t="array" aca="1" ref="G578" ca="1">IF(E578="","",IF(ISNUMBER(INDIRECT(A578&amp;B578&amp;D578)),431001,""))</f>
        <v/>
      </c>
      <c r="H578" s="1" t="str">
        <f t="shared" ca="1" si="121"/>
        <v/>
      </c>
      <c r="I578" s="1" t="str">
        <f ca="1">IF(G578="","",予約枠報告様式!H$3)</f>
        <v/>
      </c>
      <c r="J578" s="1" t="str">
        <f t="shared" ca="1" si="122"/>
        <v/>
      </c>
      <c r="K578" s="1" t="str">
        <f t="shared" ca="1" si="123"/>
        <v/>
      </c>
      <c r="L578" s="1" t="str">
        <f t="shared" ca="1" si="124"/>
        <v/>
      </c>
      <c r="M578" s="1" t="str">
        <f t="shared" ca="1" si="125"/>
        <v/>
      </c>
      <c r="N578" s="1" t="str" cm="1">
        <f t="array" aca="1" ref="N578" ca="1">IF(G578="","",HOUR(INDIRECT(A578&amp;$N$2&amp;D578)))</f>
        <v/>
      </c>
      <c r="O578" s="1" t="str" cm="1">
        <f t="array" aca="1" ref="O578" ca="1">IF(G578="","",MINUTE(INDIRECT(A578&amp;$N$2&amp;D578)))</f>
        <v/>
      </c>
      <c r="P578" s="1" t="str">
        <f t="shared" ca="1" si="126"/>
        <v/>
      </c>
      <c r="Q578" s="1" t="str">
        <f t="shared" ca="1" si="127"/>
        <v/>
      </c>
      <c r="R578" s="1" t="str" cm="1">
        <f t="array" aca="1" ref="R578" ca="1">IF(G578="","",INDIRECT(A578&amp;B578&amp;D578))</f>
        <v/>
      </c>
      <c r="S578" s="1" t="str">
        <f t="shared" ca="1" si="128"/>
        <v/>
      </c>
      <c r="T578" s="1" t="str">
        <f t="shared" ca="1" si="129"/>
        <v/>
      </c>
      <c r="U578" s="1" t="str">
        <f t="shared" ca="1" si="130"/>
        <v/>
      </c>
      <c r="V578" s="1" t="str">
        <f t="shared" ca="1" si="131"/>
        <v/>
      </c>
      <c r="W578" s="1" t="str">
        <f t="shared" ca="1" si="132"/>
        <v/>
      </c>
      <c r="X578" s="1" t="str">
        <f t="shared" ca="1" si="133"/>
        <v/>
      </c>
    </row>
    <row r="579" spans="1:24">
      <c r="A579" t="s">
        <v>1041</v>
      </c>
      <c r="B579" t="str">
        <f>INDEX(予約枠報告様式!$73:$73,MATCH(CSVフォーマット!C579,予約枠報告様式!$74:$74,0))</f>
        <v>K</v>
      </c>
      <c r="C579">
        <f t="shared" si="134"/>
        <v>11</v>
      </c>
      <c r="D579">
        <f t="shared" si="120"/>
        <v>47</v>
      </c>
      <c r="E579" s="2" cm="1">
        <f t="array" aca="1" ref="E579" ca="1">INDIRECT(A579&amp;B579&amp;$E$3)</f>
        <v>44778</v>
      </c>
      <c r="F579" t="str" cm="1">
        <f t="array" aca="1" ref="F579" ca="1">IF(INDIRECT(A579&amp;B579&amp;$F$3)="公",参照!$L$2,参照!$L$3)</f>
        <v>医療機関受付</v>
      </c>
      <c r="G579" s="1" t="str" cm="1">
        <f t="array" aca="1" ref="G579" ca="1">IF(E579="","",IF(ISNUMBER(INDIRECT(A579&amp;B579&amp;D579)),431001,""))</f>
        <v/>
      </c>
      <c r="H579" s="1" t="str">
        <f t="shared" ca="1" si="121"/>
        <v/>
      </c>
      <c r="I579" s="1" t="str">
        <f ca="1">IF(G579="","",予約枠報告様式!H$3)</f>
        <v/>
      </c>
      <c r="J579" s="1" t="str">
        <f t="shared" ca="1" si="122"/>
        <v/>
      </c>
      <c r="K579" s="1" t="str">
        <f t="shared" ca="1" si="123"/>
        <v/>
      </c>
      <c r="L579" s="1" t="str">
        <f t="shared" ca="1" si="124"/>
        <v/>
      </c>
      <c r="M579" s="1" t="str">
        <f t="shared" ca="1" si="125"/>
        <v/>
      </c>
      <c r="N579" s="1" t="str" cm="1">
        <f t="array" aca="1" ref="N579" ca="1">IF(G579="","",HOUR(INDIRECT(A579&amp;$N$2&amp;D579)))</f>
        <v/>
      </c>
      <c r="O579" s="1" t="str" cm="1">
        <f t="array" aca="1" ref="O579" ca="1">IF(G579="","",MINUTE(INDIRECT(A579&amp;$N$2&amp;D579)))</f>
        <v/>
      </c>
      <c r="P579" s="1" t="str">
        <f t="shared" ca="1" si="126"/>
        <v/>
      </c>
      <c r="Q579" s="1" t="str">
        <f t="shared" ca="1" si="127"/>
        <v/>
      </c>
      <c r="R579" s="1" t="str" cm="1">
        <f t="array" aca="1" ref="R579" ca="1">IF(G579="","",INDIRECT(A579&amp;B579&amp;D579))</f>
        <v/>
      </c>
      <c r="S579" s="1" t="str">
        <f t="shared" ca="1" si="128"/>
        <v/>
      </c>
      <c r="T579" s="1" t="str">
        <f t="shared" ca="1" si="129"/>
        <v/>
      </c>
      <c r="U579" s="1" t="str">
        <f t="shared" ca="1" si="130"/>
        <v/>
      </c>
      <c r="V579" s="1" t="str">
        <f t="shared" ca="1" si="131"/>
        <v/>
      </c>
      <c r="W579" s="1" t="str">
        <f t="shared" ca="1" si="132"/>
        <v/>
      </c>
      <c r="X579" s="1" t="str">
        <f t="shared" ca="1" si="133"/>
        <v/>
      </c>
    </row>
    <row r="580" spans="1:24">
      <c r="A580" t="s">
        <v>1041</v>
      </c>
      <c r="B580" t="str">
        <f>INDEX(予約枠報告様式!$73:$73,MATCH(CSVフォーマット!C580,予約枠報告様式!$74:$74,0))</f>
        <v>K</v>
      </c>
      <c r="C580">
        <f t="shared" si="134"/>
        <v>11</v>
      </c>
      <c r="D580">
        <f t="shared" si="120"/>
        <v>48</v>
      </c>
      <c r="E580" s="2" cm="1">
        <f t="array" aca="1" ref="E580" ca="1">INDIRECT(A580&amp;B580&amp;$E$3)</f>
        <v>44778</v>
      </c>
      <c r="F580" t="str" cm="1">
        <f t="array" aca="1" ref="F580" ca="1">IF(INDIRECT(A580&amp;B580&amp;$F$3)="公",参照!$L$2,参照!$L$3)</f>
        <v>医療機関受付</v>
      </c>
      <c r="G580" s="1" t="str" cm="1">
        <f t="array" aca="1" ref="G580" ca="1">IF(E580="","",IF(ISNUMBER(INDIRECT(A580&amp;B580&amp;D580)),431001,""))</f>
        <v/>
      </c>
      <c r="H580" s="1" t="str">
        <f t="shared" ca="1" si="121"/>
        <v/>
      </c>
      <c r="I580" s="1" t="str">
        <f ca="1">IF(G580="","",予約枠報告様式!H$3)</f>
        <v/>
      </c>
      <c r="J580" s="1" t="str">
        <f t="shared" ca="1" si="122"/>
        <v/>
      </c>
      <c r="K580" s="1" t="str">
        <f t="shared" ca="1" si="123"/>
        <v/>
      </c>
      <c r="L580" s="1" t="str">
        <f t="shared" ca="1" si="124"/>
        <v/>
      </c>
      <c r="M580" s="1" t="str">
        <f t="shared" ca="1" si="125"/>
        <v/>
      </c>
      <c r="N580" s="1" t="str" cm="1">
        <f t="array" aca="1" ref="N580" ca="1">IF(G580="","",HOUR(INDIRECT(A580&amp;$N$2&amp;D580)))</f>
        <v/>
      </c>
      <c r="O580" s="1" t="str" cm="1">
        <f t="array" aca="1" ref="O580" ca="1">IF(G580="","",MINUTE(INDIRECT(A580&amp;$N$2&amp;D580)))</f>
        <v/>
      </c>
      <c r="P580" s="1" t="str">
        <f t="shared" ca="1" si="126"/>
        <v/>
      </c>
      <c r="Q580" s="1" t="str">
        <f t="shared" ca="1" si="127"/>
        <v/>
      </c>
      <c r="R580" s="1" t="str" cm="1">
        <f t="array" aca="1" ref="R580" ca="1">IF(G580="","",INDIRECT(A580&amp;B580&amp;D580))</f>
        <v/>
      </c>
      <c r="S580" s="1" t="str">
        <f t="shared" ca="1" si="128"/>
        <v/>
      </c>
      <c r="T580" s="1" t="str">
        <f t="shared" ca="1" si="129"/>
        <v/>
      </c>
      <c r="U580" s="1" t="str">
        <f t="shared" ca="1" si="130"/>
        <v/>
      </c>
      <c r="V580" s="1" t="str">
        <f t="shared" ca="1" si="131"/>
        <v/>
      </c>
      <c r="W580" s="1" t="str">
        <f t="shared" ca="1" si="132"/>
        <v/>
      </c>
      <c r="X580" s="1" t="str">
        <f t="shared" ca="1" si="133"/>
        <v/>
      </c>
    </row>
    <row r="581" spans="1:24">
      <c r="A581" t="s">
        <v>1041</v>
      </c>
      <c r="B581" t="str">
        <f>INDEX(予約枠報告様式!$73:$73,MATCH(CSVフォーマット!C581,予約枠報告様式!$74:$74,0))</f>
        <v>K</v>
      </c>
      <c r="C581">
        <f t="shared" si="134"/>
        <v>11</v>
      </c>
      <c r="D581">
        <f t="shared" ref="D581:D644" si="135">IF(D580=$D$3,$D$2,D580+1)</f>
        <v>49</v>
      </c>
      <c r="E581" s="2" cm="1">
        <f t="array" aca="1" ref="E581" ca="1">INDIRECT(A581&amp;B581&amp;$E$3)</f>
        <v>44778</v>
      </c>
      <c r="F581" t="str" cm="1">
        <f t="array" aca="1" ref="F581" ca="1">IF(INDIRECT(A581&amp;B581&amp;$F$3)="公",参照!$L$2,参照!$L$3)</f>
        <v>医療機関受付</v>
      </c>
      <c r="G581" s="1" t="str" cm="1">
        <f t="array" aca="1" ref="G581" ca="1">IF(E581="","",IF(ISNUMBER(INDIRECT(A581&amp;B581&amp;D581)),431001,""))</f>
        <v/>
      </c>
      <c r="H581" s="1" t="str">
        <f t="shared" ref="H581:H644" ca="1" si="136">IF(G581="","","【（"&amp;H$2&amp;"）"&amp;F581&amp;"】"&amp;I581&amp;"."&amp;TEXT(L581,"00")&amp;TEXT(M581,"00")&amp;"."&amp;TEXT(N581,"00")&amp;TEXT(O581,"00"))</f>
        <v/>
      </c>
      <c r="I581" s="1" t="str">
        <f ca="1">IF(G581="","",予約枠報告様式!H$3)</f>
        <v/>
      </c>
      <c r="J581" s="1" t="str">
        <f t="shared" ref="J581:J644" ca="1" si="137">IF(G581="","",J$2)</f>
        <v/>
      </c>
      <c r="K581" s="1" t="str">
        <f t="shared" ref="K581:K644" ca="1" si="138">IF(G581="","",YEAR(E581))</f>
        <v/>
      </c>
      <c r="L581" s="1" t="str">
        <f t="shared" ref="L581:L644" ca="1" si="139">IF(G581="","",MONTH(E581))</f>
        <v/>
      </c>
      <c r="M581" s="1" t="str">
        <f t="shared" ref="M581:M644" ca="1" si="140">IF(G581="","",DAY(E581))</f>
        <v/>
      </c>
      <c r="N581" s="1" t="str" cm="1">
        <f t="array" aca="1" ref="N581" ca="1">IF(G581="","",HOUR(INDIRECT(A581&amp;$N$2&amp;D581)))</f>
        <v/>
      </c>
      <c r="O581" s="1" t="str" cm="1">
        <f t="array" aca="1" ref="O581" ca="1">IF(G581="","",MINUTE(INDIRECT(A581&amp;$N$2&amp;D581)))</f>
        <v/>
      </c>
      <c r="P581" s="1" t="str">
        <f t="shared" ref="P581:P644" ca="1" si="141">IF(G581="","",N581)</f>
        <v/>
      </c>
      <c r="Q581" s="1" t="str">
        <f t="shared" ref="Q581:Q644" ca="1" si="142">IF(G581="","",O581+14)</f>
        <v/>
      </c>
      <c r="R581" s="1" t="str" cm="1">
        <f t="array" aca="1" ref="R581" ca="1">IF(G581="","",INDIRECT(A581&amp;B581&amp;D581))</f>
        <v/>
      </c>
      <c r="S581" s="1" t="str">
        <f t="shared" ref="S581:S644" ca="1" si="143">IF(G581="","",0)</f>
        <v/>
      </c>
      <c r="T581" s="1" t="str">
        <f t="shared" ref="T581:T644" ca="1" si="144">IF($G581="","",IF(T$1="×",K$2,T$2))</f>
        <v/>
      </c>
      <c r="U581" s="1" t="str">
        <f t="shared" ref="U581:U644" ca="1" si="145">IF($G581="","",IF(OR(U$1="×",U$2="なし"),"",U$2))</f>
        <v/>
      </c>
      <c r="V581" s="1" t="str">
        <f t="shared" ref="V581:V644" ca="1" si="146">IF(G581="","",3)</f>
        <v/>
      </c>
      <c r="W581" s="1" t="str">
        <f t="shared" ref="W581:W644" ca="1" si="147">IF(G581="","",5)</f>
        <v/>
      </c>
      <c r="X581" s="1" t="str">
        <f t="shared" ref="X581:X644" ca="1" si="148">IF(G581="","",0)</f>
        <v/>
      </c>
    </row>
    <row r="582" spans="1:24">
      <c r="A582" t="s">
        <v>1041</v>
      </c>
      <c r="B582" t="str">
        <f>INDEX(予約枠報告様式!$73:$73,MATCH(CSVフォーマット!C582,予約枠報告様式!$74:$74,0))</f>
        <v>K</v>
      </c>
      <c r="C582">
        <f t="shared" ref="C582:C645" si="149">IF(D581=$D$3,C581+1,C581)</f>
        <v>11</v>
      </c>
      <c r="D582">
        <f t="shared" si="135"/>
        <v>50</v>
      </c>
      <c r="E582" s="2" cm="1">
        <f t="array" aca="1" ref="E582" ca="1">INDIRECT(A582&amp;B582&amp;$E$3)</f>
        <v>44778</v>
      </c>
      <c r="F582" t="str" cm="1">
        <f t="array" aca="1" ref="F582" ca="1">IF(INDIRECT(A582&amp;B582&amp;$F$3)="公",参照!$L$2,参照!$L$3)</f>
        <v>医療機関受付</v>
      </c>
      <c r="G582" s="1" t="str" cm="1">
        <f t="array" aca="1" ref="G582" ca="1">IF(E582="","",IF(ISNUMBER(INDIRECT(A582&amp;B582&amp;D582)),431001,""))</f>
        <v/>
      </c>
      <c r="H582" s="1" t="str">
        <f t="shared" ca="1" si="136"/>
        <v/>
      </c>
      <c r="I582" s="1" t="str">
        <f ca="1">IF(G582="","",予約枠報告様式!H$3)</f>
        <v/>
      </c>
      <c r="J582" s="1" t="str">
        <f t="shared" ca="1" si="137"/>
        <v/>
      </c>
      <c r="K582" s="1" t="str">
        <f t="shared" ca="1" si="138"/>
        <v/>
      </c>
      <c r="L582" s="1" t="str">
        <f t="shared" ca="1" si="139"/>
        <v/>
      </c>
      <c r="M582" s="1" t="str">
        <f t="shared" ca="1" si="140"/>
        <v/>
      </c>
      <c r="N582" s="1" t="str" cm="1">
        <f t="array" aca="1" ref="N582" ca="1">IF(G582="","",HOUR(INDIRECT(A582&amp;$N$2&amp;D582)))</f>
        <v/>
      </c>
      <c r="O582" s="1" t="str" cm="1">
        <f t="array" aca="1" ref="O582" ca="1">IF(G582="","",MINUTE(INDIRECT(A582&amp;$N$2&amp;D582)))</f>
        <v/>
      </c>
      <c r="P582" s="1" t="str">
        <f t="shared" ca="1" si="141"/>
        <v/>
      </c>
      <c r="Q582" s="1" t="str">
        <f t="shared" ca="1" si="142"/>
        <v/>
      </c>
      <c r="R582" s="1" t="str" cm="1">
        <f t="array" aca="1" ref="R582" ca="1">IF(G582="","",INDIRECT(A582&amp;B582&amp;D582))</f>
        <v/>
      </c>
      <c r="S582" s="1" t="str">
        <f t="shared" ca="1" si="143"/>
        <v/>
      </c>
      <c r="T582" s="1" t="str">
        <f t="shared" ca="1" si="144"/>
        <v/>
      </c>
      <c r="U582" s="1" t="str">
        <f t="shared" ca="1" si="145"/>
        <v/>
      </c>
      <c r="V582" s="1" t="str">
        <f t="shared" ca="1" si="146"/>
        <v/>
      </c>
      <c r="W582" s="1" t="str">
        <f t="shared" ca="1" si="147"/>
        <v/>
      </c>
      <c r="X582" s="1" t="str">
        <f t="shared" ca="1" si="148"/>
        <v/>
      </c>
    </row>
    <row r="583" spans="1:24">
      <c r="A583" t="s">
        <v>1041</v>
      </c>
      <c r="B583" t="str">
        <f>INDEX(予約枠報告様式!$73:$73,MATCH(CSVフォーマット!C583,予約枠報告様式!$74:$74,0))</f>
        <v>K</v>
      </c>
      <c r="C583">
        <f t="shared" si="149"/>
        <v>11</v>
      </c>
      <c r="D583">
        <f t="shared" si="135"/>
        <v>51</v>
      </c>
      <c r="E583" s="2" cm="1">
        <f t="array" aca="1" ref="E583" ca="1">INDIRECT(A583&amp;B583&amp;$E$3)</f>
        <v>44778</v>
      </c>
      <c r="F583" t="str" cm="1">
        <f t="array" aca="1" ref="F583" ca="1">IF(INDIRECT(A583&amp;B583&amp;$F$3)="公",参照!$L$2,参照!$L$3)</f>
        <v>医療機関受付</v>
      </c>
      <c r="G583" s="1" t="str" cm="1">
        <f t="array" aca="1" ref="G583" ca="1">IF(E583="","",IF(ISNUMBER(INDIRECT(A583&amp;B583&amp;D583)),431001,""))</f>
        <v/>
      </c>
      <c r="H583" s="1" t="str">
        <f t="shared" ca="1" si="136"/>
        <v/>
      </c>
      <c r="I583" s="1" t="str">
        <f ca="1">IF(G583="","",予約枠報告様式!H$3)</f>
        <v/>
      </c>
      <c r="J583" s="1" t="str">
        <f t="shared" ca="1" si="137"/>
        <v/>
      </c>
      <c r="K583" s="1" t="str">
        <f t="shared" ca="1" si="138"/>
        <v/>
      </c>
      <c r="L583" s="1" t="str">
        <f t="shared" ca="1" si="139"/>
        <v/>
      </c>
      <c r="M583" s="1" t="str">
        <f t="shared" ca="1" si="140"/>
        <v/>
      </c>
      <c r="N583" s="1" t="str" cm="1">
        <f t="array" aca="1" ref="N583" ca="1">IF(G583="","",HOUR(INDIRECT(A583&amp;$N$2&amp;D583)))</f>
        <v/>
      </c>
      <c r="O583" s="1" t="str" cm="1">
        <f t="array" aca="1" ref="O583" ca="1">IF(G583="","",MINUTE(INDIRECT(A583&amp;$N$2&amp;D583)))</f>
        <v/>
      </c>
      <c r="P583" s="1" t="str">
        <f t="shared" ca="1" si="141"/>
        <v/>
      </c>
      <c r="Q583" s="1" t="str">
        <f t="shared" ca="1" si="142"/>
        <v/>
      </c>
      <c r="R583" s="1" t="str" cm="1">
        <f t="array" aca="1" ref="R583" ca="1">IF(G583="","",INDIRECT(A583&amp;B583&amp;D583))</f>
        <v/>
      </c>
      <c r="S583" s="1" t="str">
        <f t="shared" ca="1" si="143"/>
        <v/>
      </c>
      <c r="T583" s="1" t="str">
        <f t="shared" ca="1" si="144"/>
        <v/>
      </c>
      <c r="U583" s="1" t="str">
        <f t="shared" ca="1" si="145"/>
        <v/>
      </c>
      <c r="V583" s="1" t="str">
        <f t="shared" ca="1" si="146"/>
        <v/>
      </c>
      <c r="W583" s="1" t="str">
        <f t="shared" ca="1" si="147"/>
        <v/>
      </c>
      <c r="X583" s="1" t="str">
        <f t="shared" ca="1" si="148"/>
        <v/>
      </c>
    </row>
    <row r="584" spans="1:24">
      <c r="A584" t="s">
        <v>1041</v>
      </c>
      <c r="B584" t="str">
        <f>INDEX(予約枠報告様式!$73:$73,MATCH(CSVフォーマット!C584,予約枠報告様式!$74:$74,0))</f>
        <v>K</v>
      </c>
      <c r="C584">
        <f t="shared" si="149"/>
        <v>11</v>
      </c>
      <c r="D584">
        <f t="shared" si="135"/>
        <v>52</v>
      </c>
      <c r="E584" s="2" cm="1">
        <f t="array" aca="1" ref="E584" ca="1">INDIRECT(A584&amp;B584&amp;$E$3)</f>
        <v>44778</v>
      </c>
      <c r="F584" t="str" cm="1">
        <f t="array" aca="1" ref="F584" ca="1">IF(INDIRECT(A584&amp;B584&amp;$F$3)="公",参照!$L$2,参照!$L$3)</f>
        <v>医療機関受付</v>
      </c>
      <c r="G584" s="1" t="str" cm="1">
        <f t="array" aca="1" ref="G584" ca="1">IF(E584="","",IF(ISNUMBER(INDIRECT(A584&amp;B584&amp;D584)),431001,""))</f>
        <v/>
      </c>
      <c r="H584" s="1" t="str">
        <f t="shared" ca="1" si="136"/>
        <v/>
      </c>
      <c r="I584" s="1" t="str">
        <f ca="1">IF(G584="","",予約枠報告様式!H$3)</f>
        <v/>
      </c>
      <c r="J584" s="1" t="str">
        <f t="shared" ca="1" si="137"/>
        <v/>
      </c>
      <c r="K584" s="1" t="str">
        <f t="shared" ca="1" si="138"/>
        <v/>
      </c>
      <c r="L584" s="1" t="str">
        <f t="shared" ca="1" si="139"/>
        <v/>
      </c>
      <c r="M584" s="1" t="str">
        <f t="shared" ca="1" si="140"/>
        <v/>
      </c>
      <c r="N584" s="1" t="str" cm="1">
        <f t="array" aca="1" ref="N584" ca="1">IF(G584="","",HOUR(INDIRECT(A584&amp;$N$2&amp;D584)))</f>
        <v/>
      </c>
      <c r="O584" s="1" t="str" cm="1">
        <f t="array" aca="1" ref="O584" ca="1">IF(G584="","",MINUTE(INDIRECT(A584&amp;$N$2&amp;D584)))</f>
        <v/>
      </c>
      <c r="P584" s="1" t="str">
        <f t="shared" ca="1" si="141"/>
        <v/>
      </c>
      <c r="Q584" s="1" t="str">
        <f t="shared" ca="1" si="142"/>
        <v/>
      </c>
      <c r="R584" s="1" t="str" cm="1">
        <f t="array" aca="1" ref="R584" ca="1">IF(G584="","",INDIRECT(A584&amp;B584&amp;D584))</f>
        <v/>
      </c>
      <c r="S584" s="1" t="str">
        <f t="shared" ca="1" si="143"/>
        <v/>
      </c>
      <c r="T584" s="1" t="str">
        <f t="shared" ca="1" si="144"/>
        <v/>
      </c>
      <c r="U584" s="1" t="str">
        <f t="shared" ca="1" si="145"/>
        <v/>
      </c>
      <c r="V584" s="1" t="str">
        <f t="shared" ca="1" si="146"/>
        <v/>
      </c>
      <c r="W584" s="1" t="str">
        <f t="shared" ca="1" si="147"/>
        <v/>
      </c>
      <c r="X584" s="1" t="str">
        <f t="shared" ca="1" si="148"/>
        <v/>
      </c>
    </row>
    <row r="585" spans="1:24">
      <c r="A585" t="s">
        <v>1041</v>
      </c>
      <c r="B585" t="str">
        <f>INDEX(予約枠報告様式!$73:$73,MATCH(CSVフォーマット!C585,予約枠報告様式!$74:$74,0))</f>
        <v>K</v>
      </c>
      <c r="C585">
        <f t="shared" si="149"/>
        <v>11</v>
      </c>
      <c r="D585">
        <f t="shared" si="135"/>
        <v>53</v>
      </c>
      <c r="E585" s="2" cm="1">
        <f t="array" aca="1" ref="E585" ca="1">INDIRECT(A585&amp;B585&amp;$E$3)</f>
        <v>44778</v>
      </c>
      <c r="F585" t="str" cm="1">
        <f t="array" aca="1" ref="F585" ca="1">IF(INDIRECT(A585&amp;B585&amp;$F$3)="公",参照!$L$2,参照!$L$3)</f>
        <v>医療機関受付</v>
      </c>
      <c r="G585" s="1" t="str" cm="1">
        <f t="array" aca="1" ref="G585" ca="1">IF(E585="","",IF(ISNUMBER(INDIRECT(A585&amp;B585&amp;D585)),431001,""))</f>
        <v/>
      </c>
      <c r="H585" s="1" t="str">
        <f t="shared" ca="1" si="136"/>
        <v/>
      </c>
      <c r="I585" s="1" t="str">
        <f ca="1">IF(G585="","",予約枠報告様式!H$3)</f>
        <v/>
      </c>
      <c r="J585" s="1" t="str">
        <f t="shared" ca="1" si="137"/>
        <v/>
      </c>
      <c r="K585" s="1" t="str">
        <f t="shared" ca="1" si="138"/>
        <v/>
      </c>
      <c r="L585" s="1" t="str">
        <f t="shared" ca="1" si="139"/>
        <v/>
      </c>
      <c r="M585" s="1" t="str">
        <f t="shared" ca="1" si="140"/>
        <v/>
      </c>
      <c r="N585" s="1" t="str" cm="1">
        <f t="array" aca="1" ref="N585" ca="1">IF(G585="","",HOUR(INDIRECT(A585&amp;$N$2&amp;D585)))</f>
        <v/>
      </c>
      <c r="O585" s="1" t="str" cm="1">
        <f t="array" aca="1" ref="O585" ca="1">IF(G585="","",MINUTE(INDIRECT(A585&amp;$N$2&amp;D585)))</f>
        <v/>
      </c>
      <c r="P585" s="1" t="str">
        <f t="shared" ca="1" si="141"/>
        <v/>
      </c>
      <c r="Q585" s="1" t="str">
        <f t="shared" ca="1" si="142"/>
        <v/>
      </c>
      <c r="R585" s="1" t="str" cm="1">
        <f t="array" aca="1" ref="R585" ca="1">IF(G585="","",INDIRECT(A585&amp;B585&amp;D585))</f>
        <v/>
      </c>
      <c r="S585" s="1" t="str">
        <f t="shared" ca="1" si="143"/>
        <v/>
      </c>
      <c r="T585" s="1" t="str">
        <f t="shared" ca="1" si="144"/>
        <v/>
      </c>
      <c r="U585" s="1" t="str">
        <f t="shared" ca="1" si="145"/>
        <v/>
      </c>
      <c r="V585" s="1" t="str">
        <f t="shared" ca="1" si="146"/>
        <v/>
      </c>
      <c r="W585" s="1" t="str">
        <f t="shared" ca="1" si="147"/>
        <v/>
      </c>
      <c r="X585" s="1" t="str">
        <f t="shared" ca="1" si="148"/>
        <v/>
      </c>
    </row>
    <row r="586" spans="1:24">
      <c r="A586" t="s">
        <v>1041</v>
      </c>
      <c r="B586" t="str">
        <f>INDEX(予約枠報告様式!$73:$73,MATCH(CSVフォーマット!C586,予約枠報告様式!$74:$74,0))</f>
        <v>K</v>
      </c>
      <c r="C586">
        <f t="shared" si="149"/>
        <v>11</v>
      </c>
      <c r="D586">
        <f t="shared" si="135"/>
        <v>54</v>
      </c>
      <c r="E586" s="2" cm="1">
        <f t="array" aca="1" ref="E586" ca="1">INDIRECT(A586&amp;B586&amp;$E$3)</f>
        <v>44778</v>
      </c>
      <c r="F586" t="str" cm="1">
        <f t="array" aca="1" ref="F586" ca="1">IF(INDIRECT(A586&amp;B586&amp;$F$3)="公",参照!$L$2,参照!$L$3)</f>
        <v>医療機関受付</v>
      </c>
      <c r="G586" s="1" t="str" cm="1">
        <f t="array" aca="1" ref="G586" ca="1">IF(E586="","",IF(ISNUMBER(INDIRECT(A586&amp;B586&amp;D586)),431001,""))</f>
        <v/>
      </c>
      <c r="H586" s="1" t="str">
        <f t="shared" ca="1" si="136"/>
        <v/>
      </c>
      <c r="I586" s="1" t="str">
        <f ca="1">IF(G586="","",予約枠報告様式!H$3)</f>
        <v/>
      </c>
      <c r="J586" s="1" t="str">
        <f t="shared" ca="1" si="137"/>
        <v/>
      </c>
      <c r="K586" s="1" t="str">
        <f t="shared" ca="1" si="138"/>
        <v/>
      </c>
      <c r="L586" s="1" t="str">
        <f t="shared" ca="1" si="139"/>
        <v/>
      </c>
      <c r="M586" s="1" t="str">
        <f t="shared" ca="1" si="140"/>
        <v/>
      </c>
      <c r="N586" s="1" t="str" cm="1">
        <f t="array" aca="1" ref="N586" ca="1">IF(G586="","",HOUR(INDIRECT(A586&amp;$N$2&amp;D586)))</f>
        <v/>
      </c>
      <c r="O586" s="1" t="str" cm="1">
        <f t="array" aca="1" ref="O586" ca="1">IF(G586="","",MINUTE(INDIRECT(A586&amp;$N$2&amp;D586)))</f>
        <v/>
      </c>
      <c r="P586" s="1" t="str">
        <f t="shared" ca="1" si="141"/>
        <v/>
      </c>
      <c r="Q586" s="1" t="str">
        <f t="shared" ca="1" si="142"/>
        <v/>
      </c>
      <c r="R586" s="1" t="str" cm="1">
        <f t="array" aca="1" ref="R586" ca="1">IF(G586="","",INDIRECT(A586&amp;B586&amp;D586))</f>
        <v/>
      </c>
      <c r="S586" s="1" t="str">
        <f t="shared" ca="1" si="143"/>
        <v/>
      </c>
      <c r="T586" s="1" t="str">
        <f t="shared" ca="1" si="144"/>
        <v/>
      </c>
      <c r="U586" s="1" t="str">
        <f t="shared" ca="1" si="145"/>
        <v/>
      </c>
      <c r="V586" s="1" t="str">
        <f t="shared" ca="1" si="146"/>
        <v/>
      </c>
      <c r="W586" s="1" t="str">
        <f t="shared" ca="1" si="147"/>
        <v/>
      </c>
      <c r="X586" s="1" t="str">
        <f t="shared" ca="1" si="148"/>
        <v/>
      </c>
    </row>
    <row r="587" spans="1:24">
      <c r="A587" t="s">
        <v>1041</v>
      </c>
      <c r="B587" t="str">
        <f>INDEX(予約枠報告様式!$73:$73,MATCH(CSVフォーマット!C587,予約枠報告様式!$74:$74,0))</f>
        <v>K</v>
      </c>
      <c r="C587">
        <f t="shared" si="149"/>
        <v>11</v>
      </c>
      <c r="D587">
        <f t="shared" si="135"/>
        <v>55</v>
      </c>
      <c r="E587" s="2" cm="1">
        <f t="array" aca="1" ref="E587" ca="1">INDIRECT(A587&amp;B587&amp;$E$3)</f>
        <v>44778</v>
      </c>
      <c r="F587" t="str" cm="1">
        <f t="array" aca="1" ref="F587" ca="1">IF(INDIRECT(A587&amp;B587&amp;$F$3)="公",参照!$L$2,参照!$L$3)</f>
        <v>医療機関受付</v>
      </c>
      <c r="G587" s="1" t="str" cm="1">
        <f t="array" aca="1" ref="G587" ca="1">IF(E587="","",IF(ISNUMBER(INDIRECT(A587&amp;B587&amp;D587)),431001,""))</f>
        <v/>
      </c>
      <c r="H587" s="1" t="str">
        <f t="shared" ca="1" si="136"/>
        <v/>
      </c>
      <c r="I587" s="1" t="str">
        <f ca="1">IF(G587="","",予約枠報告様式!H$3)</f>
        <v/>
      </c>
      <c r="J587" s="1" t="str">
        <f t="shared" ca="1" si="137"/>
        <v/>
      </c>
      <c r="K587" s="1" t="str">
        <f t="shared" ca="1" si="138"/>
        <v/>
      </c>
      <c r="L587" s="1" t="str">
        <f t="shared" ca="1" si="139"/>
        <v/>
      </c>
      <c r="M587" s="1" t="str">
        <f t="shared" ca="1" si="140"/>
        <v/>
      </c>
      <c r="N587" s="1" t="str" cm="1">
        <f t="array" aca="1" ref="N587" ca="1">IF(G587="","",HOUR(INDIRECT(A587&amp;$N$2&amp;D587)))</f>
        <v/>
      </c>
      <c r="O587" s="1" t="str" cm="1">
        <f t="array" aca="1" ref="O587" ca="1">IF(G587="","",MINUTE(INDIRECT(A587&amp;$N$2&amp;D587)))</f>
        <v/>
      </c>
      <c r="P587" s="1" t="str">
        <f t="shared" ca="1" si="141"/>
        <v/>
      </c>
      <c r="Q587" s="1" t="str">
        <f t="shared" ca="1" si="142"/>
        <v/>
      </c>
      <c r="R587" s="1" t="str" cm="1">
        <f t="array" aca="1" ref="R587" ca="1">IF(G587="","",INDIRECT(A587&amp;B587&amp;D587))</f>
        <v/>
      </c>
      <c r="S587" s="1" t="str">
        <f t="shared" ca="1" si="143"/>
        <v/>
      </c>
      <c r="T587" s="1" t="str">
        <f t="shared" ca="1" si="144"/>
        <v/>
      </c>
      <c r="U587" s="1" t="str">
        <f t="shared" ca="1" si="145"/>
        <v/>
      </c>
      <c r="V587" s="1" t="str">
        <f t="shared" ca="1" si="146"/>
        <v/>
      </c>
      <c r="W587" s="1" t="str">
        <f t="shared" ca="1" si="147"/>
        <v/>
      </c>
      <c r="X587" s="1" t="str">
        <f t="shared" ca="1" si="148"/>
        <v/>
      </c>
    </row>
    <row r="588" spans="1:24">
      <c r="A588" t="s">
        <v>1041</v>
      </c>
      <c r="B588" t="str">
        <f>INDEX(予約枠報告様式!$73:$73,MATCH(CSVフォーマット!C588,予約枠報告様式!$74:$74,0))</f>
        <v>K</v>
      </c>
      <c r="C588">
        <f t="shared" si="149"/>
        <v>11</v>
      </c>
      <c r="D588">
        <f t="shared" si="135"/>
        <v>56</v>
      </c>
      <c r="E588" s="2" cm="1">
        <f t="array" aca="1" ref="E588" ca="1">INDIRECT(A588&amp;B588&amp;$E$3)</f>
        <v>44778</v>
      </c>
      <c r="F588" t="str" cm="1">
        <f t="array" aca="1" ref="F588" ca="1">IF(INDIRECT(A588&amp;B588&amp;$F$3)="公",参照!$L$2,参照!$L$3)</f>
        <v>医療機関受付</v>
      </c>
      <c r="G588" s="1" t="str" cm="1">
        <f t="array" aca="1" ref="G588" ca="1">IF(E588="","",IF(ISNUMBER(INDIRECT(A588&amp;B588&amp;D588)),431001,""))</f>
        <v/>
      </c>
      <c r="H588" s="1" t="str">
        <f t="shared" ca="1" si="136"/>
        <v/>
      </c>
      <c r="I588" s="1" t="str">
        <f ca="1">IF(G588="","",予約枠報告様式!H$3)</f>
        <v/>
      </c>
      <c r="J588" s="1" t="str">
        <f t="shared" ca="1" si="137"/>
        <v/>
      </c>
      <c r="K588" s="1" t="str">
        <f t="shared" ca="1" si="138"/>
        <v/>
      </c>
      <c r="L588" s="1" t="str">
        <f t="shared" ca="1" si="139"/>
        <v/>
      </c>
      <c r="M588" s="1" t="str">
        <f t="shared" ca="1" si="140"/>
        <v/>
      </c>
      <c r="N588" s="1" t="str" cm="1">
        <f t="array" aca="1" ref="N588" ca="1">IF(G588="","",HOUR(INDIRECT(A588&amp;$N$2&amp;D588)))</f>
        <v/>
      </c>
      <c r="O588" s="1" t="str" cm="1">
        <f t="array" aca="1" ref="O588" ca="1">IF(G588="","",MINUTE(INDIRECT(A588&amp;$N$2&amp;D588)))</f>
        <v/>
      </c>
      <c r="P588" s="1" t="str">
        <f t="shared" ca="1" si="141"/>
        <v/>
      </c>
      <c r="Q588" s="1" t="str">
        <f t="shared" ca="1" si="142"/>
        <v/>
      </c>
      <c r="R588" s="1" t="str" cm="1">
        <f t="array" aca="1" ref="R588" ca="1">IF(G588="","",INDIRECT(A588&amp;B588&amp;D588))</f>
        <v/>
      </c>
      <c r="S588" s="1" t="str">
        <f t="shared" ca="1" si="143"/>
        <v/>
      </c>
      <c r="T588" s="1" t="str">
        <f t="shared" ca="1" si="144"/>
        <v/>
      </c>
      <c r="U588" s="1" t="str">
        <f t="shared" ca="1" si="145"/>
        <v/>
      </c>
      <c r="V588" s="1" t="str">
        <f t="shared" ca="1" si="146"/>
        <v/>
      </c>
      <c r="W588" s="1" t="str">
        <f t="shared" ca="1" si="147"/>
        <v/>
      </c>
      <c r="X588" s="1" t="str">
        <f t="shared" ca="1" si="148"/>
        <v/>
      </c>
    </row>
    <row r="589" spans="1:24">
      <c r="A589" t="s">
        <v>1041</v>
      </c>
      <c r="B589" t="str">
        <f>INDEX(予約枠報告様式!$73:$73,MATCH(CSVフォーマット!C589,予約枠報告様式!$74:$74,0))</f>
        <v>K</v>
      </c>
      <c r="C589">
        <f t="shared" si="149"/>
        <v>11</v>
      </c>
      <c r="D589">
        <f t="shared" si="135"/>
        <v>57</v>
      </c>
      <c r="E589" s="2" cm="1">
        <f t="array" aca="1" ref="E589" ca="1">INDIRECT(A589&amp;B589&amp;$E$3)</f>
        <v>44778</v>
      </c>
      <c r="F589" t="str" cm="1">
        <f t="array" aca="1" ref="F589" ca="1">IF(INDIRECT(A589&amp;B589&amp;$F$3)="公",参照!$L$2,参照!$L$3)</f>
        <v>医療機関受付</v>
      </c>
      <c r="G589" s="1" t="str" cm="1">
        <f t="array" aca="1" ref="G589" ca="1">IF(E589="","",IF(ISNUMBER(INDIRECT(A589&amp;B589&amp;D589)),431001,""))</f>
        <v/>
      </c>
      <c r="H589" s="1" t="str">
        <f t="shared" ca="1" si="136"/>
        <v/>
      </c>
      <c r="I589" s="1" t="str">
        <f ca="1">IF(G589="","",予約枠報告様式!H$3)</f>
        <v/>
      </c>
      <c r="J589" s="1" t="str">
        <f t="shared" ca="1" si="137"/>
        <v/>
      </c>
      <c r="K589" s="1" t="str">
        <f t="shared" ca="1" si="138"/>
        <v/>
      </c>
      <c r="L589" s="1" t="str">
        <f t="shared" ca="1" si="139"/>
        <v/>
      </c>
      <c r="M589" s="1" t="str">
        <f t="shared" ca="1" si="140"/>
        <v/>
      </c>
      <c r="N589" s="1" t="str" cm="1">
        <f t="array" aca="1" ref="N589" ca="1">IF(G589="","",HOUR(INDIRECT(A589&amp;$N$2&amp;D589)))</f>
        <v/>
      </c>
      <c r="O589" s="1" t="str" cm="1">
        <f t="array" aca="1" ref="O589" ca="1">IF(G589="","",MINUTE(INDIRECT(A589&amp;$N$2&amp;D589)))</f>
        <v/>
      </c>
      <c r="P589" s="1" t="str">
        <f t="shared" ca="1" si="141"/>
        <v/>
      </c>
      <c r="Q589" s="1" t="str">
        <f t="shared" ca="1" si="142"/>
        <v/>
      </c>
      <c r="R589" s="1" t="str" cm="1">
        <f t="array" aca="1" ref="R589" ca="1">IF(G589="","",INDIRECT(A589&amp;B589&amp;D589))</f>
        <v/>
      </c>
      <c r="S589" s="1" t="str">
        <f t="shared" ca="1" si="143"/>
        <v/>
      </c>
      <c r="T589" s="1" t="str">
        <f t="shared" ca="1" si="144"/>
        <v/>
      </c>
      <c r="U589" s="1" t="str">
        <f t="shared" ca="1" si="145"/>
        <v/>
      </c>
      <c r="V589" s="1" t="str">
        <f t="shared" ca="1" si="146"/>
        <v/>
      </c>
      <c r="W589" s="1" t="str">
        <f t="shared" ca="1" si="147"/>
        <v/>
      </c>
      <c r="X589" s="1" t="str">
        <f t="shared" ca="1" si="148"/>
        <v/>
      </c>
    </row>
    <row r="590" spans="1:24">
      <c r="A590" t="s">
        <v>1041</v>
      </c>
      <c r="B590" t="str">
        <f>INDEX(予約枠報告様式!$73:$73,MATCH(CSVフォーマット!C590,予約枠報告様式!$74:$74,0))</f>
        <v>K</v>
      </c>
      <c r="C590">
        <f t="shared" si="149"/>
        <v>11</v>
      </c>
      <c r="D590">
        <f t="shared" si="135"/>
        <v>58</v>
      </c>
      <c r="E590" s="2" cm="1">
        <f t="array" aca="1" ref="E590" ca="1">INDIRECT(A590&amp;B590&amp;$E$3)</f>
        <v>44778</v>
      </c>
      <c r="F590" t="str" cm="1">
        <f t="array" aca="1" ref="F590" ca="1">IF(INDIRECT(A590&amp;B590&amp;$F$3)="公",参照!$L$2,参照!$L$3)</f>
        <v>医療機関受付</v>
      </c>
      <c r="G590" s="1" t="str" cm="1">
        <f t="array" aca="1" ref="G590" ca="1">IF(E590="","",IF(ISNUMBER(INDIRECT(A590&amp;B590&amp;D590)),431001,""))</f>
        <v/>
      </c>
      <c r="H590" s="1" t="str">
        <f t="shared" ca="1" si="136"/>
        <v/>
      </c>
      <c r="I590" s="1" t="str">
        <f ca="1">IF(G590="","",予約枠報告様式!H$3)</f>
        <v/>
      </c>
      <c r="J590" s="1" t="str">
        <f t="shared" ca="1" si="137"/>
        <v/>
      </c>
      <c r="K590" s="1" t="str">
        <f t="shared" ca="1" si="138"/>
        <v/>
      </c>
      <c r="L590" s="1" t="str">
        <f t="shared" ca="1" si="139"/>
        <v/>
      </c>
      <c r="M590" s="1" t="str">
        <f t="shared" ca="1" si="140"/>
        <v/>
      </c>
      <c r="N590" s="1" t="str" cm="1">
        <f t="array" aca="1" ref="N590" ca="1">IF(G590="","",HOUR(INDIRECT(A590&amp;$N$2&amp;D590)))</f>
        <v/>
      </c>
      <c r="O590" s="1" t="str" cm="1">
        <f t="array" aca="1" ref="O590" ca="1">IF(G590="","",MINUTE(INDIRECT(A590&amp;$N$2&amp;D590)))</f>
        <v/>
      </c>
      <c r="P590" s="1" t="str">
        <f t="shared" ca="1" si="141"/>
        <v/>
      </c>
      <c r="Q590" s="1" t="str">
        <f t="shared" ca="1" si="142"/>
        <v/>
      </c>
      <c r="R590" s="1" t="str" cm="1">
        <f t="array" aca="1" ref="R590" ca="1">IF(G590="","",INDIRECT(A590&amp;B590&amp;D590))</f>
        <v/>
      </c>
      <c r="S590" s="1" t="str">
        <f t="shared" ca="1" si="143"/>
        <v/>
      </c>
      <c r="T590" s="1" t="str">
        <f t="shared" ca="1" si="144"/>
        <v/>
      </c>
      <c r="U590" s="1" t="str">
        <f t="shared" ca="1" si="145"/>
        <v/>
      </c>
      <c r="V590" s="1" t="str">
        <f t="shared" ca="1" si="146"/>
        <v/>
      </c>
      <c r="W590" s="1" t="str">
        <f t="shared" ca="1" si="147"/>
        <v/>
      </c>
      <c r="X590" s="1" t="str">
        <f t="shared" ca="1" si="148"/>
        <v/>
      </c>
    </row>
    <row r="591" spans="1:24">
      <c r="A591" t="s">
        <v>1041</v>
      </c>
      <c r="B591" t="str">
        <f>INDEX(予約枠報告様式!$73:$73,MATCH(CSVフォーマット!C591,予約枠報告様式!$74:$74,0))</f>
        <v>K</v>
      </c>
      <c r="C591">
        <f t="shared" si="149"/>
        <v>11</v>
      </c>
      <c r="D591">
        <f t="shared" si="135"/>
        <v>59</v>
      </c>
      <c r="E591" s="2" cm="1">
        <f t="array" aca="1" ref="E591" ca="1">INDIRECT(A591&amp;B591&amp;$E$3)</f>
        <v>44778</v>
      </c>
      <c r="F591" t="str" cm="1">
        <f t="array" aca="1" ref="F591" ca="1">IF(INDIRECT(A591&amp;B591&amp;$F$3)="公",参照!$L$2,参照!$L$3)</f>
        <v>医療機関受付</v>
      </c>
      <c r="G591" s="1" t="str" cm="1">
        <f t="array" aca="1" ref="G591" ca="1">IF(E591="","",IF(ISNUMBER(INDIRECT(A591&amp;B591&amp;D591)),431001,""))</f>
        <v/>
      </c>
      <c r="H591" s="1" t="str">
        <f t="shared" ca="1" si="136"/>
        <v/>
      </c>
      <c r="I591" s="1" t="str">
        <f ca="1">IF(G591="","",予約枠報告様式!H$3)</f>
        <v/>
      </c>
      <c r="J591" s="1" t="str">
        <f t="shared" ca="1" si="137"/>
        <v/>
      </c>
      <c r="K591" s="1" t="str">
        <f t="shared" ca="1" si="138"/>
        <v/>
      </c>
      <c r="L591" s="1" t="str">
        <f t="shared" ca="1" si="139"/>
        <v/>
      </c>
      <c r="M591" s="1" t="str">
        <f t="shared" ca="1" si="140"/>
        <v/>
      </c>
      <c r="N591" s="1" t="str" cm="1">
        <f t="array" aca="1" ref="N591" ca="1">IF(G591="","",HOUR(INDIRECT(A591&amp;$N$2&amp;D591)))</f>
        <v/>
      </c>
      <c r="O591" s="1" t="str" cm="1">
        <f t="array" aca="1" ref="O591" ca="1">IF(G591="","",MINUTE(INDIRECT(A591&amp;$N$2&amp;D591)))</f>
        <v/>
      </c>
      <c r="P591" s="1" t="str">
        <f t="shared" ca="1" si="141"/>
        <v/>
      </c>
      <c r="Q591" s="1" t="str">
        <f t="shared" ca="1" si="142"/>
        <v/>
      </c>
      <c r="R591" s="1" t="str" cm="1">
        <f t="array" aca="1" ref="R591" ca="1">IF(G591="","",INDIRECT(A591&amp;B591&amp;D591))</f>
        <v/>
      </c>
      <c r="S591" s="1" t="str">
        <f t="shared" ca="1" si="143"/>
        <v/>
      </c>
      <c r="T591" s="1" t="str">
        <f t="shared" ca="1" si="144"/>
        <v/>
      </c>
      <c r="U591" s="1" t="str">
        <f t="shared" ca="1" si="145"/>
        <v/>
      </c>
      <c r="V591" s="1" t="str">
        <f t="shared" ca="1" si="146"/>
        <v/>
      </c>
      <c r="W591" s="1" t="str">
        <f t="shared" ca="1" si="147"/>
        <v/>
      </c>
      <c r="X591" s="1" t="str">
        <f t="shared" ca="1" si="148"/>
        <v/>
      </c>
    </row>
    <row r="592" spans="1:24">
      <c r="A592" t="s">
        <v>1041</v>
      </c>
      <c r="B592" t="str">
        <f>INDEX(予約枠報告様式!$73:$73,MATCH(CSVフォーマット!C592,予約枠報告様式!$74:$74,0))</f>
        <v>K</v>
      </c>
      <c r="C592">
        <f t="shared" si="149"/>
        <v>11</v>
      </c>
      <c r="D592">
        <f t="shared" si="135"/>
        <v>60</v>
      </c>
      <c r="E592" s="2" cm="1">
        <f t="array" aca="1" ref="E592" ca="1">INDIRECT(A592&amp;B592&amp;$E$3)</f>
        <v>44778</v>
      </c>
      <c r="F592" t="str" cm="1">
        <f t="array" aca="1" ref="F592" ca="1">IF(INDIRECT(A592&amp;B592&amp;$F$3)="公",参照!$L$2,参照!$L$3)</f>
        <v>医療機関受付</v>
      </c>
      <c r="G592" s="1" t="str" cm="1">
        <f t="array" aca="1" ref="G592" ca="1">IF(E592="","",IF(ISNUMBER(INDIRECT(A592&amp;B592&amp;D592)),431001,""))</f>
        <v/>
      </c>
      <c r="H592" s="1" t="str">
        <f t="shared" ca="1" si="136"/>
        <v/>
      </c>
      <c r="I592" s="1" t="str">
        <f ca="1">IF(G592="","",予約枠報告様式!H$3)</f>
        <v/>
      </c>
      <c r="J592" s="1" t="str">
        <f t="shared" ca="1" si="137"/>
        <v/>
      </c>
      <c r="K592" s="1" t="str">
        <f t="shared" ca="1" si="138"/>
        <v/>
      </c>
      <c r="L592" s="1" t="str">
        <f t="shared" ca="1" si="139"/>
        <v/>
      </c>
      <c r="M592" s="1" t="str">
        <f t="shared" ca="1" si="140"/>
        <v/>
      </c>
      <c r="N592" s="1" t="str" cm="1">
        <f t="array" aca="1" ref="N592" ca="1">IF(G592="","",HOUR(INDIRECT(A592&amp;$N$2&amp;D592)))</f>
        <v/>
      </c>
      <c r="O592" s="1" t="str" cm="1">
        <f t="array" aca="1" ref="O592" ca="1">IF(G592="","",MINUTE(INDIRECT(A592&amp;$N$2&amp;D592)))</f>
        <v/>
      </c>
      <c r="P592" s="1" t="str">
        <f t="shared" ca="1" si="141"/>
        <v/>
      </c>
      <c r="Q592" s="1" t="str">
        <f t="shared" ca="1" si="142"/>
        <v/>
      </c>
      <c r="R592" s="1" t="str" cm="1">
        <f t="array" aca="1" ref="R592" ca="1">IF(G592="","",INDIRECT(A592&amp;B592&amp;D592))</f>
        <v/>
      </c>
      <c r="S592" s="1" t="str">
        <f t="shared" ca="1" si="143"/>
        <v/>
      </c>
      <c r="T592" s="1" t="str">
        <f t="shared" ca="1" si="144"/>
        <v/>
      </c>
      <c r="U592" s="1" t="str">
        <f t="shared" ca="1" si="145"/>
        <v/>
      </c>
      <c r="V592" s="1" t="str">
        <f t="shared" ca="1" si="146"/>
        <v/>
      </c>
      <c r="W592" s="1" t="str">
        <f t="shared" ca="1" si="147"/>
        <v/>
      </c>
      <c r="X592" s="1" t="str">
        <f t="shared" ca="1" si="148"/>
        <v/>
      </c>
    </row>
    <row r="593" spans="1:24">
      <c r="A593" t="s">
        <v>1041</v>
      </c>
      <c r="B593" t="str">
        <f>INDEX(予約枠報告様式!$73:$73,MATCH(CSVフォーマット!C593,予約枠報告様式!$74:$74,0))</f>
        <v>K</v>
      </c>
      <c r="C593">
        <f t="shared" si="149"/>
        <v>11</v>
      </c>
      <c r="D593">
        <f t="shared" si="135"/>
        <v>61</v>
      </c>
      <c r="E593" s="2" cm="1">
        <f t="array" aca="1" ref="E593" ca="1">INDIRECT(A593&amp;B593&amp;$E$3)</f>
        <v>44778</v>
      </c>
      <c r="F593" t="str" cm="1">
        <f t="array" aca="1" ref="F593" ca="1">IF(INDIRECT(A593&amp;B593&amp;$F$3)="公",参照!$L$2,参照!$L$3)</f>
        <v>医療機関受付</v>
      </c>
      <c r="G593" s="1" t="str" cm="1">
        <f t="array" aca="1" ref="G593" ca="1">IF(E593="","",IF(ISNUMBER(INDIRECT(A593&amp;B593&amp;D593)),431001,""))</f>
        <v/>
      </c>
      <c r="H593" s="1" t="str">
        <f t="shared" ca="1" si="136"/>
        <v/>
      </c>
      <c r="I593" s="1" t="str">
        <f ca="1">IF(G593="","",予約枠報告様式!H$3)</f>
        <v/>
      </c>
      <c r="J593" s="1" t="str">
        <f t="shared" ca="1" si="137"/>
        <v/>
      </c>
      <c r="K593" s="1" t="str">
        <f t="shared" ca="1" si="138"/>
        <v/>
      </c>
      <c r="L593" s="1" t="str">
        <f t="shared" ca="1" si="139"/>
        <v/>
      </c>
      <c r="M593" s="1" t="str">
        <f t="shared" ca="1" si="140"/>
        <v/>
      </c>
      <c r="N593" s="1" t="str" cm="1">
        <f t="array" aca="1" ref="N593" ca="1">IF(G593="","",HOUR(INDIRECT(A593&amp;$N$2&amp;D593)))</f>
        <v/>
      </c>
      <c r="O593" s="1" t="str" cm="1">
        <f t="array" aca="1" ref="O593" ca="1">IF(G593="","",MINUTE(INDIRECT(A593&amp;$N$2&amp;D593)))</f>
        <v/>
      </c>
      <c r="P593" s="1" t="str">
        <f t="shared" ca="1" si="141"/>
        <v/>
      </c>
      <c r="Q593" s="1" t="str">
        <f t="shared" ca="1" si="142"/>
        <v/>
      </c>
      <c r="R593" s="1" t="str" cm="1">
        <f t="array" aca="1" ref="R593" ca="1">IF(G593="","",INDIRECT(A593&amp;B593&amp;D593))</f>
        <v/>
      </c>
      <c r="S593" s="1" t="str">
        <f t="shared" ca="1" si="143"/>
        <v/>
      </c>
      <c r="T593" s="1" t="str">
        <f t="shared" ca="1" si="144"/>
        <v/>
      </c>
      <c r="U593" s="1" t="str">
        <f t="shared" ca="1" si="145"/>
        <v/>
      </c>
      <c r="V593" s="1" t="str">
        <f t="shared" ca="1" si="146"/>
        <v/>
      </c>
      <c r="W593" s="1" t="str">
        <f t="shared" ca="1" si="147"/>
        <v/>
      </c>
      <c r="X593" s="1" t="str">
        <f t="shared" ca="1" si="148"/>
        <v/>
      </c>
    </row>
    <row r="594" spans="1:24">
      <c r="A594" t="s">
        <v>1041</v>
      </c>
      <c r="B594" t="str">
        <f>INDEX(予約枠報告様式!$73:$73,MATCH(CSVフォーマット!C594,予約枠報告様式!$74:$74,0))</f>
        <v>K</v>
      </c>
      <c r="C594">
        <f t="shared" si="149"/>
        <v>11</v>
      </c>
      <c r="D594">
        <f t="shared" si="135"/>
        <v>62</v>
      </c>
      <c r="E594" s="2" cm="1">
        <f t="array" aca="1" ref="E594" ca="1">INDIRECT(A594&amp;B594&amp;$E$3)</f>
        <v>44778</v>
      </c>
      <c r="F594" t="str" cm="1">
        <f t="array" aca="1" ref="F594" ca="1">IF(INDIRECT(A594&amp;B594&amp;$F$3)="公",参照!$L$2,参照!$L$3)</f>
        <v>医療機関受付</v>
      </c>
      <c r="G594" s="1" t="str" cm="1">
        <f t="array" aca="1" ref="G594" ca="1">IF(E594="","",IF(ISNUMBER(INDIRECT(A594&amp;B594&amp;D594)),431001,""))</f>
        <v/>
      </c>
      <c r="H594" s="1" t="str">
        <f t="shared" ca="1" si="136"/>
        <v/>
      </c>
      <c r="I594" s="1" t="str">
        <f ca="1">IF(G594="","",予約枠報告様式!H$3)</f>
        <v/>
      </c>
      <c r="J594" s="1" t="str">
        <f t="shared" ca="1" si="137"/>
        <v/>
      </c>
      <c r="K594" s="1" t="str">
        <f t="shared" ca="1" si="138"/>
        <v/>
      </c>
      <c r="L594" s="1" t="str">
        <f t="shared" ca="1" si="139"/>
        <v/>
      </c>
      <c r="M594" s="1" t="str">
        <f t="shared" ca="1" si="140"/>
        <v/>
      </c>
      <c r="N594" s="1" t="str" cm="1">
        <f t="array" aca="1" ref="N594" ca="1">IF(G594="","",HOUR(INDIRECT(A594&amp;$N$2&amp;D594)))</f>
        <v/>
      </c>
      <c r="O594" s="1" t="str" cm="1">
        <f t="array" aca="1" ref="O594" ca="1">IF(G594="","",MINUTE(INDIRECT(A594&amp;$N$2&amp;D594)))</f>
        <v/>
      </c>
      <c r="P594" s="1" t="str">
        <f t="shared" ca="1" si="141"/>
        <v/>
      </c>
      <c r="Q594" s="1" t="str">
        <f t="shared" ca="1" si="142"/>
        <v/>
      </c>
      <c r="R594" s="1" t="str" cm="1">
        <f t="array" aca="1" ref="R594" ca="1">IF(G594="","",INDIRECT(A594&amp;B594&amp;D594))</f>
        <v/>
      </c>
      <c r="S594" s="1" t="str">
        <f t="shared" ca="1" si="143"/>
        <v/>
      </c>
      <c r="T594" s="1" t="str">
        <f t="shared" ca="1" si="144"/>
        <v/>
      </c>
      <c r="U594" s="1" t="str">
        <f t="shared" ca="1" si="145"/>
        <v/>
      </c>
      <c r="V594" s="1" t="str">
        <f t="shared" ca="1" si="146"/>
        <v/>
      </c>
      <c r="W594" s="1" t="str">
        <f t="shared" ca="1" si="147"/>
        <v/>
      </c>
      <c r="X594" s="1" t="str">
        <f t="shared" ca="1" si="148"/>
        <v/>
      </c>
    </row>
    <row r="595" spans="1:24">
      <c r="A595" t="s">
        <v>1041</v>
      </c>
      <c r="B595" t="str">
        <f>INDEX(予約枠報告様式!$73:$73,MATCH(CSVフォーマット!C595,予約枠報告様式!$74:$74,0))</f>
        <v>K</v>
      </c>
      <c r="C595">
        <f t="shared" si="149"/>
        <v>11</v>
      </c>
      <c r="D595">
        <f t="shared" si="135"/>
        <v>63</v>
      </c>
      <c r="E595" s="2" cm="1">
        <f t="array" aca="1" ref="E595" ca="1">INDIRECT(A595&amp;B595&amp;$E$3)</f>
        <v>44778</v>
      </c>
      <c r="F595" t="str" cm="1">
        <f t="array" aca="1" ref="F595" ca="1">IF(INDIRECT(A595&amp;B595&amp;$F$3)="公",参照!$L$2,参照!$L$3)</f>
        <v>医療機関受付</v>
      </c>
      <c r="G595" s="1" t="str" cm="1">
        <f t="array" aca="1" ref="G595" ca="1">IF(E595="","",IF(ISNUMBER(INDIRECT(A595&amp;B595&amp;D595)),431001,""))</f>
        <v/>
      </c>
      <c r="H595" s="1" t="str">
        <f t="shared" ca="1" si="136"/>
        <v/>
      </c>
      <c r="I595" s="1" t="str">
        <f ca="1">IF(G595="","",予約枠報告様式!H$3)</f>
        <v/>
      </c>
      <c r="J595" s="1" t="str">
        <f t="shared" ca="1" si="137"/>
        <v/>
      </c>
      <c r="K595" s="1" t="str">
        <f t="shared" ca="1" si="138"/>
        <v/>
      </c>
      <c r="L595" s="1" t="str">
        <f t="shared" ca="1" si="139"/>
        <v/>
      </c>
      <c r="M595" s="1" t="str">
        <f t="shared" ca="1" si="140"/>
        <v/>
      </c>
      <c r="N595" s="1" t="str" cm="1">
        <f t="array" aca="1" ref="N595" ca="1">IF(G595="","",HOUR(INDIRECT(A595&amp;$N$2&amp;D595)))</f>
        <v/>
      </c>
      <c r="O595" s="1" t="str" cm="1">
        <f t="array" aca="1" ref="O595" ca="1">IF(G595="","",MINUTE(INDIRECT(A595&amp;$N$2&amp;D595)))</f>
        <v/>
      </c>
      <c r="P595" s="1" t="str">
        <f t="shared" ca="1" si="141"/>
        <v/>
      </c>
      <c r="Q595" s="1" t="str">
        <f t="shared" ca="1" si="142"/>
        <v/>
      </c>
      <c r="R595" s="1" t="str" cm="1">
        <f t="array" aca="1" ref="R595" ca="1">IF(G595="","",INDIRECT(A595&amp;B595&amp;D595))</f>
        <v/>
      </c>
      <c r="S595" s="1" t="str">
        <f t="shared" ca="1" si="143"/>
        <v/>
      </c>
      <c r="T595" s="1" t="str">
        <f t="shared" ca="1" si="144"/>
        <v/>
      </c>
      <c r="U595" s="1" t="str">
        <f t="shared" ca="1" si="145"/>
        <v/>
      </c>
      <c r="V595" s="1" t="str">
        <f t="shared" ca="1" si="146"/>
        <v/>
      </c>
      <c r="W595" s="1" t="str">
        <f t="shared" ca="1" si="147"/>
        <v/>
      </c>
      <c r="X595" s="1" t="str">
        <f t="shared" ca="1" si="148"/>
        <v/>
      </c>
    </row>
    <row r="596" spans="1:24">
      <c r="A596" t="s">
        <v>1041</v>
      </c>
      <c r="B596" t="str">
        <f>INDEX(予約枠報告様式!$73:$73,MATCH(CSVフォーマット!C596,予約枠報告様式!$74:$74,0))</f>
        <v>K</v>
      </c>
      <c r="C596">
        <f t="shared" si="149"/>
        <v>11</v>
      </c>
      <c r="D596">
        <f t="shared" si="135"/>
        <v>64</v>
      </c>
      <c r="E596" s="2" cm="1">
        <f t="array" aca="1" ref="E596" ca="1">INDIRECT(A596&amp;B596&amp;$E$3)</f>
        <v>44778</v>
      </c>
      <c r="F596" t="str" cm="1">
        <f t="array" aca="1" ref="F596" ca="1">IF(INDIRECT(A596&amp;B596&amp;$F$3)="公",参照!$L$2,参照!$L$3)</f>
        <v>医療機関受付</v>
      </c>
      <c r="G596" s="1" t="str" cm="1">
        <f t="array" aca="1" ref="G596" ca="1">IF(E596="","",IF(ISNUMBER(INDIRECT(A596&amp;B596&amp;D596)),431001,""))</f>
        <v/>
      </c>
      <c r="H596" s="1" t="str">
        <f t="shared" ca="1" si="136"/>
        <v/>
      </c>
      <c r="I596" s="1" t="str">
        <f ca="1">IF(G596="","",予約枠報告様式!H$3)</f>
        <v/>
      </c>
      <c r="J596" s="1" t="str">
        <f t="shared" ca="1" si="137"/>
        <v/>
      </c>
      <c r="K596" s="1" t="str">
        <f t="shared" ca="1" si="138"/>
        <v/>
      </c>
      <c r="L596" s="1" t="str">
        <f t="shared" ca="1" si="139"/>
        <v/>
      </c>
      <c r="M596" s="1" t="str">
        <f t="shared" ca="1" si="140"/>
        <v/>
      </c>
      <c r="N596" s="1" t="str" cm="1">
        <f t="array" aca="1" ref="N596" ca="1">IF(G596="","",HOUR(INDIRECT(A596&amp;$N$2&amp;D596)))</f>
        <v/>
      </c>
      <c r="O596" s="1" t="str" cm="1">
        <f t="array" aca="1" ref="O596" ca="1">IF(G596="","",MINUTE(INDIRECT(A596&amp;$N$2&amp;D596)))</f>
        <v/>
      </c>
      <c r="P596" s="1" t="str">
        <f t="shared" ca="1" si="141"/>
        <v/>
      </c>
      <c r="Q596" s="1" t="str">
        <f t="shared" ca="1" si="142"/>
        <v/>
      </c>
      <c r="R596" s="1" t="str" cm="1">
        <f t="array" aca="1" ref="R596" ca="1">IF(G596="","",INDIRECT(A596&amp;B596&amp;D596))</f>
        <v/>
      </c>
      <c r="S596" s="1" t="str">
        <f t="shared" ca="1" si="143"/>
        <v/>
      </c>
      <c r="T596" s="1" t="str">
        <f t="shared" ca="1" si="144"/>
        <v/>
      </c>
      <c r="U596" s="1" t="str">
        <f t="shared" ca="1" si="145"/>
        <v/>
      </c>
      <c r="V596" s="1" t="str">
        <f t="shared" ca="1" si="146"/>
        <v/>
      </c>
      <c r="W596" s="1" t="str">
        <f t="shared" ca="1" si="147"/>
        <v/>
      </c>
      <c r="X596" s="1" t="str">
        <f t="shared" ca="1" si="148"/>
        <v/>
      </c>
    </row>
    <row r="597" spans="1:24">
      <c r="A597" t="s">
        <v>1041</v>
      </c>
      <c r="B597" t="str">
        <f>INDEX(予約枠報告様式!$73:$73,MATCH(CSVフォーマット!C597,予約枠報告様式!$74:$74,0))</f>
        <v>K</v>
      </c>
      <c r="C597">
        <f t="shared" si="149"/>
        <v>11</v>
      </c>
      <c r="D597">
        <f t="shared" si="135"/>
        <v>65</v>
      </c>
      <c r="E597" s="2" cm="1">
        <f t="array" aca="1" ref="E597" ca="1">INDIRECT(A597&amp;B597&amp;$E$3)</f>
        <v>44778</v>
      </c>
      <c r="F597" t="str" cm="1">
        <f t="array" aca="1" ref="F597" ca="1">IF(INDIRECT(A597&amp;B597&amp;$F$3)="公",参照!$L$2,参照!$L$3)</f>
        <v>医療機関受付</v>
      </c>
      <c r="G597" s="1" t="str" cm="1">
        <f t="array" aca="1" ref="G597" ca="1">IF(E597="","",IF(ISNUMBER(INDIRECT(A597&amp;B597&amp;D597)),431001,""))</f>
        <v/>
      </c>
      <c r="H597" s="1" t="str">
        <f t="shared" ca="1" si="136"/>
        <v/>
      </c>
      <c r="I597" s="1" t="str">
        <f ca="1">IF(G597="","",予約枠報告様式!H$3)</f>
        <v/>
      </c>
      <c r="J597" s="1" t="str">
        <f t="shared" ca="1" si="137"/>
        <v/>
      </c>
      <c r="K597" s="1" t="str">
        <f t="shared" ca="1" si="138"/>
        <v/>
      </c>
      <c r="L597" s="1" t="str">
        <f t="shared" ca="1" si="139"/>
        <v/>
      </c>
      <c r="M597" s="1" t="str">
        <f t="shared" ca="1" si="140"/>
        <v/>
      </c>
      <c r="N597" s="1" t="str" cm="1">
        <f t="array" aca="1" ref="N597" ca="1">IF(G597="","",HOUR(INDIRECT(A597&amp;$N$2&amp;D597)))</f>
        <v/>
      </c>
      <c r="O597" s="1" t="str" cm="1">
        <f t="array" aca="1" ref="O597" ca="1">IF(G597="","",MINUTE(INDIRECT(A597&amp;$N$2&amp;D597)))</f>
        <v/>
      </c>
      <c r="P597" s="1" t="str">
        <f t="shared" ca="1" si="141"/>
        <v/>
      </c>
      <c r="Q597" s="1" t="str">
        <f t="shared" ca="1" si="142"/>
        <v/>
      </c>
      <c r="R597" s="1" t="str" cm="1">
        <f t="array" aca="1" ref="R597" ca="1">IF(G597="","",INDIRECT(A597&amp;B597&amp;D597))</f>
        <v/>
      </c>
      <c r="S597" s="1" t="str">
        <f t="shared" ca="1" si="143"/>
        <v/>
      </c>
      <c r="T597" s="1" t="str">
        <f t="shared" ca="1" si="144"/>
        <v/>
      </c>
      <c r="U597" s="1" t="str">
        <f t="shared" ca="1" si="145"/>
        <v/>
      </c>
      <c r="V597" s="1" t="str">
        <f t="shared" ca="1" si="146"/>
        <v/>
      </c>
      <c r="W597" s="1" t="str">
        <f t="shared" ca="1" si="147"/>
        <v/>
      </c>
      <c r="X597" s="1" t="str">
        <f t="shared" ca="1" si="148"/>
        <v/>
      </c>
    </row>
    <row r="598" spans="1:24">
      <c r="A598" t="s">
        <v>1041</v>
      </c>
      <c r="B598" t="str">
        <f>INDEX(予約枠報告様式!$73:$73,MATCH(CSVフォーマット!C598,予約枠報告様式!$74:$74,0))</f>
        <v>K</v>
      </c>
      <c r="C598">
        <f t="shared" si="149"/>
        <v>11</v>
      </c>
      <c r="D598">
        <f t="shared" si="135"/>
        <v>66</v>
      </c>
      <c r="E598" s="2" cm="1">
        <f t="array" aca="1" ref="E598" ca="1">INDIRECT(A598&amp;B598&amp;$E$3)</f>
        <v>44778</v>
      </c>
      <c r="F598" t="str" cm="1">
        <f t="array" aca="1" ref="F598" ca="1">IF(INDIRECT(A598&amp;B598&amp;$F$3)="公",参照!$L$2,参照!$L$3)</f>
        <v>医療機関受付</v>
      </c>
      <c r="G598" s="1" t="str" cm="1">
        <f t="array" aca="1" ref="G598" ca="1">IF(E598="","",IF(ISNUMBER(INDIRECT(A598&amp;B598&amp;D598)),431001,""))</f>
        <v/>
      </c>
      <c r="H598" s="1" t="str">
        <f t="shared" ca="1" si="136"/>
        <v/>
      </c>
      <c r="I598" s="1" t="str">
        <f ca="1">IF(G598="","",予約枠報告様式!H$3)</f>
        <v/>
      </c>
      <c r="J598" s="1" t="str">
        <f t="shared" ca="1" si="137"/>
        <v/>
      </c>
      <c r="K598" s="1" t="str">
        <f t="shared" ca="1" si="138"/>
        <v/>
      </c>
      <c r="L598" s="1" t="str">
        <f t="shared" ca="1" si="139"/>
        <v/>
      </c>
      <c r="M598" s="1" t="str">
        <f t="shared" ca="1" si="140"/>
        <v/>
      </c>
      <c r="N598" s="1" t="str" cm="1">
        <f t="array" aca="1" ref="N598" ca="1">IF(G598="","",HOUR(INDIRECT(A598&amp;$N$2&amp;D598)))</f>
        <v/>
      </c>
      <c r="O598" s="1" t="str" cm="1">
        <f t="array" aca="1" ref="O598" ca="1">IF(G598="","",MINUTE(INDIRECT(A598&amp;$N$2&amp;D598)))</f>
        <v/>
      </c>
      <c r="P598" s="1" t="str">
        <f t="shared" ca="1" si="141"/>
        <v/>
      </c>
      <c r="Q598" s="1" t="str">
        <f t="shared" ca="1" si="142"/>
        <v/>
      </c>
      <c r="R598" s="1" t="str" cm="1">
        <f t="array" aca="1" ref="R598" ca="1">IF(G598="","",INDIRECT(A598&amp;B598&amp;D598))</f>
        <v/>
      </c>
      <c r="S598" s="1" t="str">
        <f t="shared" ca="1" si="143"/>
        <v/>
      </c>
      <c r="T598" s="1" t="str">
        <f t="shared" ca="1" si="144"/>
        <v/>
      </c>
      <c r="U598" s="1" t="str">
        <f t="shared" ca="1" si="145"/>
        <v/>
      </c>
      <c r="V598" s="1" t="str">
        <f t="shared" ca="1" si="146"/>
        <v/>
      </c>
      <c r="W598" s="1" t="str">
        <f t="shared" ca="1" si="147"/>
        <v/>
      </c>
      <c r="X598" s="1" t="str">
        <f t="shared" ca="1" si="148"/>
        <v/>
      </c>
    </row>
    <row r="599" spans="1:24">
      <c r="A599" t="s">
        <v>1041</v>
      </c>
      <c r="B599" t="str">
        <f>INDEX(予約枠報告様式!$73:$73,MATCH(CSVフォーマット!C599,予約枠報告様式!$74:$74,0))</f>
        <v>K</v>
      </c>
      <c r="C599">
        <f t="shared" si="149"/>
        <v>11</v>
      </c>
      <c r="D599">
        <f t="shared" si="135"/>
        <v>67</v>
      </c>
      <c r="E599" s="2" cm="1">
        <f t="array" aca="1" ref="E599" ca="1">INDIRECT(A599&amp;B599&amp;$E$3)</f>
        <v>44778</v>
      </c>
      <c r="F599" t="str" cm="1">
        <f t="array" aca="1" ref="F599" ca="1">IF(INDIRECT(A599&amp;B599&amp;$F$3)="公",参照!$L$2,参照!$L$3)</f>
        <v>医療機関受付</v>
      </c>
      <c r="G599" s="1" t="str" cm="1">
        <f t="array" aca="1" ref="G599" ca="1">IF(E599="","",IF(ISNUMBER(INDIRECT(A599&amp;B599&amp;D599)),431001,""))</f>
        <v/>
      </c>
      <c r="H599" s="1" t="str">
        <f t="shared" ca="1" si="136"/>
        <v/>
      </c>
      <c r="I599" s="1" t="str">
        <f ca="1">IF(G599="","",予約枠報告様式!H$3)</f>
        <v/>
      </c>
      <c r="J599" s="1" t="str">
        <f t="shared" ca="1" si="137"/>
        <v/>
      </c>
      <c r="K599" s="1" t="str">
        <f t="shared" ca="1" si="138"/>
        <v/>
      </c>
      <c r="L599" s="1" t="str">
        <f t="shared" ca="1" si="139"/>
        <v/>
      </c>
      <c r="M599" s="1" t="str">
        <f t="shared" ca="1" si="140"/>
        <v/>
      </c>
      <c r="N599" s="1" t="str" cm="1">
        <f t="array" aca="1" ref="N599" ca="1">IF(G599="","",HOUR(INDIRECT(A599&amp;$N$2&amp;D599)))</f>
        <v/>
      </c>
      <c r="O599" s="1" t="str" cm="1">
        <f t="array" aca="1" ref="O599" ca="1">IF(G599="","",MINUTE(INDIRECT(A599&amp;$N$2&amp;D599)))</f>
        <v/>
      </c>
      <c r="P599" s="1" t="str">
        <f t="shared" ca="1" si="141"/>
        <v/>
      </c>
      <c r="Q599" s="1" t="str">
        <f t="shared" ca="1" si="142"/>
        <v/>
      </c>
      <c r="R599" s="1" t="str" cm="1">
        <f t="array" aca="1" ref="R599" ca="1">IF(G599="","",INDIRECT(A599&amp;B599&amp;D599))</f>
        <v/>
      </c>
      <c r="S599" s="1" t="str">
        <f t="shared" ca="1" si="143"/>
        <v/>
      </c>
      <c r="T599" s="1" t="str">
        <f t="shared" ca="1" si="144"/>
        <v/>
      </c>
      <c r="U599" s="1" t="str">
        <f t="shared" ca="1" si="145"/>
        <v/>
      </c>
      <c r="V599" s="1" t="str">
        <f t="shared" ca="1" si="146"/>
        <v/>
      </c>
      <c r="W599" s="1" t="str">
        <f t="shared" ca="1" si="147"/>
        <v/>
      </c>
      <c r="X599" s="1" t="str">
        <f t="shared" ca="1" si="148"/>
        <v/>
      </c>
    </row>
    <row r="600" spans="1:24">
      <c r="A600" t="s">
        <v>1041</v>
      </c>
      <c r="B600" t="str">
        <f>INDEX(予約枠報告様式!$73:$73,MATCH(CSVフォーマット!C600,予約枠報告様式!$74:$74,0))</f>
        <v>K</v>
      </c>
      <c r="C600">
        <f t="shared" si="149"/>
        <v>11</v>
      </c>
      <c r="D600">
        <f t="shared" si="135"/>
        <v>68</v>
      </c>
      <c r="E600" s="2" cm="1">
        <f t="array" aca="1" ref="E600" ca="1">INDIRECT(A600&amp;B600&amp;$E$3)</f>
        <v>44778</v>
      </c>
      <c r="F600" t="str" cm="1">
        <f t="array" aca="1" ref="F600" ca="1">IF(INDIRECT(A600&amp;B600&amp;$F$3)="公",参照!$L$2,参照!$L$3)</f>
        <v>医療機関受付</v>
      </c>
      <c r="G600" s="1" t="str" cm="1">
        <f t="array" aca="1" ref="G600" ca="1">IF(E600="","",IF(ISNUMBER(INDIRECT(A600&amp;B600&amp;D600)),431001,""))</f>
        <v/>
      </c>
      <c r="H600" s="1" t="str">
        <f t="shared" ca="1" si="136"/>
        <v/>
      </c>
      <c r="I600" s="1" t="str">
        <f ca="1">IF(G600="","",予約枠報告様式!H$3)</f>
        <v/>
      </c>
      <c r="J600" s="1" t="str">
        <f t="shared" ca="1" si="137"/>
        <v/>
      </c>
      <c r="K600" s="1" t="str">
        <f t="shared" ca="1" si="138"/>
        <v/>
      </c>
      <c r="L600" s="1" t="str">
        <f t="shared" ca="1" si="139"/>
        <v/>
      </c>
      <c r="M600" s="1" t="str">
        <f t="shared" ca="1" si="140"/>
        <v/>
      </c>
      <c r="N600" s="1" t="str" cm="1">
        <f t="array" aca="1" ref="N600" ca="1">IF(G600="","",HOUR(INDIRECT(A600&amp;$N$2&amp;D600)))</f>
        <v/>
      </c>
      <c r="O600" s="1" t="str" cm="1">
        <f t="array" aca="1" ref="O600" ca="1">IF(G600="","",MINUTE(INDIRECT(A600&amp;$N$2&amp;D600)))</f>
        <v/>
      </c>
      <c r="P600" s="1" t="str">
        <f t="shared" ca="1" si="141"/>
        <v/>
      </c>
      <c r="Q600" s="1" t="str">
        <f t="shared" ca="1" si="142"/>
        <v/>
      </c>
      <c r="R600" s="1" t="str" cm="1">
        <f t="array" aca="1" ref="R600" ca="1">IF(G600="","",INDIRECT(A600&amp;B600&amp;D600))</f>
        <v/>
      </c>
      <c r="S600" s="1" t="str">
        <f t="shared" ca="1" si="143"/>
        <v/>
      </c>
      <c r="T600" s="1" t="str">
        <f t="shared" ca="1" si="144"/>
        <v/>
      </c>
      <c r="U600" s="1" t="str">
        <f t="shared" ca="1" si="145"/>
        <v/>
      </c>
      <c r="V600" s="1" t="str">
        <f t="shared" ca="1" si="146"/>
        <v/>
      </c>
      <c r="W600" s="1" t="str">
        <f t="shared" ca="1" si="147"/>
        <v/>
      </c>
      <c r="X600" s="1" t="str">
        <f t="shared" ca="1" si="148"/>
        <v/>
      </c>
    </row>
    <row r="601" spans="1:24">
      <c r="A601" t="s">
        <v>1041</v>
      </c>
      <c r="B601" t="str">
        <f>INDEX(予約枠報告様式!$73:$73,MATCH(CSVフォーマット!C601,予約枠報告様式!$74:$74,0))</f>
        <v>K</v>
      </c>
      <c r="C601">
        <f t="shared" si="149"/>
        <v>11</v>
      </c>
      <c r="D601">
        <f t="shared" si="135"/>
        <v>69</v>
      </c>
      <c r="E601" s="2" cm="1">
        <f t="array" aca="1" ref="E601" ca="1">INDIRECT(A601&amp;B601&amp;$E$3)</f>
        <v>44778</v>
      </c>
      <c r="F601" t="str" cm="1">
        <f t="array" aca="1" ref="F601" ca="1">IF(INDIRECT(A601&amp;B601&amp;$F$3)="公",参照!$L$2,参照!$L$3)</f>
        <v>医療機関受付</v>
      </c>
      <c r="G601" s="1" t="str" cm="1">
        <f t="array" aca="1" ref="G601" ca="1">IF(E601="","",IF(ISNUMBER(INDIRECT(A601&amp;B601&amp;D601)),431001,""))</f>
        <v/>
      </c>
      <c r="H601" s="1" t="str">
        <f t="shared" ca="1" si="136"/>
        <v/>
      </c>
      <c r="I601" s="1" t="str">
        <f ca="1">IF(G601="","",予約枠報告様式!H$3)</f>
        <v/>
      </c>
      <c r="J601" s="1" t="str">
        <f t="shared" ca="1" si="137"/>
        <v/>
      </c>
      <c r="K601" s="1" t="str">
        <f t="shared" ca="1" si="138"/>
        <v/>
      </c>
      <c r="L601" s="1" t="str">
        <f t="shared" ca="1" si="139"/>
        <v/>
      </c>
      <c r="M601" s="1" t="str">
        <f t="shared" ca="1" si="140"/>
        <v/>
      </c>
      <c r="N601" s="1" t="str" cm="1">
        <f t="array" aca="1" ref="N601" ca="1">IF(G601="","",HOUR(INDIRECT(A601&amp;$N$2&amp;D601)))</f>
        <v/>
      </c>
      <c r="O601" s="1" t="str" cm="1">
        <f t="array" aca="1" ref="O601" ca="1">IF(G601="","",MINUTE(INDIRECT(A601&amp;$N$2&amp;D601)))</f>
        <v/>
      </c>
      <c r="P601" s="1" t="str">
        <f t="shared" ca="1" si="141"/>
        <v/>
      </c>
      <c r="Q601" s="1" t="str">
        <f t="shared" ca="1" si="142"/>
        <v/>
      </c>
      <c r="R601" s="1" t="str" cm="1">
        <f t="array" aca="1" ref="R601" ca="1">IF(G601="","",INDIRECT(A601&amp;B601&amp;D601))</f>
        <v/>
      </c>
      <c r="S601" s="1" t="str">
        <f t="shared" ca="1" si="143"/>
        <v/>
      </c>
      <c r="T601" s="1" t="str">
        <f t="shared" ca="1" si="144"/>
        <v/>
      </c>
      <c r="U601" s="1" t="str">
        <f t="shared" ca="1" si="145"/>
        <v/>
      </c>
      <c r="V601" s="1" t="str">
        <f t="shared" ca="1" si="146"/>
        <v/>
      </c>
      <c r="W601" s="1" t="str">
        <f t="shared" ca="1" si="147"/>
        <v/>
      </c>
      <c r="X601" s="1" t="str">
        <f t="shared" ca="1" si="148"/>
        <v/>
      </c>
    </row>
    <row r="602" spans="1:24">
      <c r="A602" t="s">
        <v>1041</v>
      </c>
      <c r="B602" t="str">
        <f>INDEX(予約枠報告様式!$73:$73,MATCH(CSVフォーマット!C602,予約枠報告様式!$74:$74,0))</f>
        <v>K</v>
      </c>
      <c r="C602">
        <f t="shared" si="149"/>
        <v>11</v>
      </c>
      <c r="D602">
        <f t="shared" si="135"/>
        <v>70</v>
      </c>
      <c r="E602" s="2" cm="1">
        <f t="array" aca="1" ref="E602" ca="1">INDIRECT(A602&amp;B602&amp;$E$3)</f>
        <v>44778</v>
      </c>
      <c r="F602" t="str" cm="1">
        <f t="array" aca="1" ref="F602" ca="1">IF(INDIRECT(A602&amp;B602&amp;$F$3)="公",参照!$L$2,参照!$L$3)</f>
        <v>医療機関受付</v>
      </c>
      <c r="G602" s="1" t="str" cm="1">
        <f t="array" aca="1" ref="G602" ca="1">IF(E602="","",IF(ISNUMBER(INDIRECT(A602&amp;B602&amp;D602)),431001,""))</f>
        <v/>
      </c>
      <c r="H602" s="1" t="str">
        <f t="shared" ca="1" si="136"/>
        <v/>
      </c>
      <c r="I602" s="1" t="str">
        <f ca="1">IF(G602="","",予約枠報告様式!H$3)</f>
        <v/>
      </c>
      <c r="J602" s="1" t="str">
        <f t="shared" ca="1" si="137"/>
        <v/>
      </c>
      <c r="K602" s="1" t="str">
        <f t="shared" ca="1" si="138"/>
        <v/>
      </c>
      <c r="L602" s="1" t="str">
        <f t="shared" ca="1" si="139"/>
        <v/>
      </c>
      <c r="M602" s="1" t="str">
        <f t="shared" ca="1" si="140"/>
        <v/>
      </c>
      <c r="N602" s="1" t="str" cm="1">
        <f t="array" aca="1" ref="N602" ca="1">IF(G602="","",HOUR(INDIRECT(A602&amp;$N$2&amp;D602)))</f>
        <v/>
      </c>
      <c r="O602" s="1" t="str" cm="1">
        <f t="array" aca="1" ref="O602" ca="1">IF(G602="","",MINUTE(INDIRECT(A602&amp;$N$2&amp;D602)))</f>
        <v/>
      </c>
      <c r="P602" s="1" t="str">
        <f t="shared" ca="1" si="141"/>
        <v/>
      </c>
      <c r="Q602" s="1" t="str">
        <f t="shared" ca="1" si="142"/>
        <v/>
      </c>
      <c r="R602" s="1" t="str" cm="1">
        <f t="array" aca="1" ref="R602" ca="1">IF(G602="","",INDIRECT(A602&amp;B602&amp;D602))</f>
        <v/>
      </c>
      <c r="S602" s="1" t="str">
        <f t="shared" ca="1" si="143"/>
        <v/>
      </c>
      <c r="T602" s="1" t="str">
        <f t="shared" ca="1" si="144"/>
        <v/>
      </c>
      <c r="U602" s="1" t="str">
        <f t="shared" ca="1" si="145"/>
        <v/>
      </c>
      <c r="V602" s="1" t="str">
        <f t="shared" ca="1" si="146"/>
        <v/>
      </c>
      <c r="W602" s="1" t="str">
        <f t="shared" ca="1" si="147"/>
        <v/>
      </c>
      <c r="X602" s="1" t="str">
        <f t="shared" ca="1" si="148"/>
        <v/>
      </c>
    </row>
    <row r="603" spans="1:24">
      <c r="A603" t="s">
        <v>1041</v>
      </c>
      <c r="B603" t="str">
        <f>INDEX(予約枠報告様式!$73:$73,MATCH(CSVフォーマット!C603,予約枠報告様式!$74:$74,0))</f>
        <v>K</v>
      </c>
      <c r="C603">
        <f t="shared" si="149"/>
        <v>11</v>
      </c>
      <c r="D603">
        <f t="shared" si="135"/>
        <v>71</v>
      </c>
      <c r="E603" s="2" cm="1">
        <f t="array" aca="1" ref="E603" ca="1">INDIRECT(A603&amp;B603&amp;$E$3)</f>
        <v>44778</v>
      </c>
      <c r="F603" t="str" cm="1">
        <f t="array" aca="1" ref="F603" ca="1">IF(INDIRECT(A603&amp;B603&amp;$F$3)="公",参照!$L$2,参照!$L$3)</f>
        <v>医療機関受付</v>
      </c>
      <c r="G603" s="1" t="str" cm="1">
        <f t="array" aca="1" ref="G603" ca="1">IF(E603="","",IF(ISNUMBER(INDIRECT(A603&amp;B603&amp;D603)),431001,""))</f>
        <v/>
      </c>
      <c r="H603" s="1" t="str">
        <f t="shared" ca="1" si="136"/>
        <v/>
      </c>
      <c r="I603" s="1" t="str">
        <f ca="1">IF(G603="","",予約枠報告様式!H$3)</f>
        <v/>
      </c>
      <c r="J603" s="1" t="str">
        <f t="shared" ca="1" si="137"/>
        <v/>
      </c>
      <c r="K603" s="1" t="str">
        <f t="shared" ca="1" si="138"/>
        <v/>
      </c>
      <c r="L603" s="1" t="str">
        <f t="shared" ca="1" si="139"/>
        <v/>
      </c>
      <c r="M603" s="1" t="str">
        <f t="shared" ca="1" si="140"/>
        <v/>
      </c>
      <c r="N603" s="1" t="str" cm="1">
        <f t="array" aca="1" ref="N603" ca="1">IF(G603="","",HOUR(INDIRECT(A603&amp;$N$2&amp;D603)))</f>
        <v/>
      </c>
      <c r="O603" s="1" t="str" cm="1">
        <f t="array" aca="1" ref="O603" ca="1">IF(G603="","",MINUTE(INDIRECT(A603&amp;$N$2&amp;D603)))</f>
        <v/>
      </c>
      <c r="P603" s="1" t="str">
        <f t="shared" ca="1" si="141"/>
        <v/>
      </c>
      <c r="Q603" s="1" t="str">
        <f t="shared" ca="1" si="142"/>
        <v/>
      </c>
      <c r="R603" s="1" t="str" cm="1">
        <f t="array" aca="1" ref="R603" ca="1">IF(G603="","",INDIRECT(A603&amp;B603&amp;D603))</f>
        <v/>
      </c>
      <c r="S603" s="1" t="str">
        <f t="shared" ca="1" si="143"/>
        <v/>
      </c>
      <c r="T603" s="1" t="str">
        <f t="shared" ca="1" si="144"/>
        <v/>
      </c>
      <c r="U603" s="1" t="str">
        <f t="shared" ca="1" si="145"/>
        <v/>
      </c>
      <c r="V603" s="1" t="str">
        <f t="shared" ca="1" si="146"/>
        <v/>
      </c>
      <c r="W603" s="1" t="str">
        <f t="shared" ca="1" si="147"/>
        <v/>
      </c>
      <c r="X603" s="1" t="str">
        <f t="shared" ca="1" si="148"/>
        <v/>
      </c>
    </row>
    <row r="604" spans="1:24">
      <c r="A604" t="s">
        <v>1041</v>
      </c>
      <c r="B604" t="str">
        <f>INDEX(予約枠報告様式!$73:$73,MATCH(CSVフォーマット!C604,予約枠報告様式!$74:$74,0))</f>
        <v>L</v>
      </c>
      <c r="C604">
        <f t="shared" si="149"/>
        <v>12</v>
      </c>
      <c r="D604">
        <f t="shared" si="135"/>
        <v>12</v>
      </c>
      <c r="E604" s="2" cm="1">
        <f t="array" aca="1" ref="E604" ca="1">INDIRECT(A604&amp;B604&amp;$E$3)</f>
        <v>44779</v>
      </c>
      <c r="F604" t="str" cm="1">
        <f t="array" aca="1" ref="F604" ca="1">IF(INDIRECT(A604&amp;B604&amp;$F$3)="公",参照!$L$2,参照!$L$3)</f>
        <v>WEB・コールセンター受付</v>
      </c>
      <c r="G604" s="1" t="str" cm="1">
        <f t="array" aca="1" ref="G604" ca="1">IF(E604="","",IF(ISNUMBER(INDIRECT(A604&amp;B604&amp;D604)),431001,""))</f>
        <v/>
      </c>
      <c r="H604" s="1" t="str">
        <f t="shared" ca="1" si="136"/>
        <v/>
      </c>
      <c r="I604" s="1" t="str">
        <f ca="1">IF(G604="","",予約枠報告様式!H$3)</f>
        <v/>
      </c>
      <c r="J604" s="1" t="str">
        <f t="shared" ca="1" si="137"/>
        <v/>
      </c>
      <c r="K604" s="1" t="str">
        <f t="shared" ca="1" si="138"/>
        <v/>
      </c>
      <c r="L604" s="1" t="str">
        <f t="shared" ca="1" si="139"/>
        <v/>
      </c>
      <c r="M604" s="1" t="str">
        <f t="shared" ca="1" si="140"/>
        <v/>
      </c>
      <c r="N604" s="1" t="str" cm="1">
        <f t="array" aca="1" ref="N604" ca="1">IF(G604="","",HOUR(INDIRECT(A604&amp;$N$2&amp;D604)))</f>
        <v/>
      </c>
      <c r="O604" s="1" t="str" cm="1">
        <f t="array" aca="1" ref="O604" ca="1">IF(G604="","",MINUTE(INDIRECT(A604&amp;$N$2&amp;D604)))</f>
        <v/>
      </c>
      <c r="P604" s="1" t="str">
        <f t="shared" ca="1" si="141"/>
        <v/>
      </c>
      <c r="Q604" s="1" t="str">
        <f t="shared" ca="1" si="142"/>
        <v/>
      </c>
      <c r="R604" s="1" t="str" cm="1">
        <f t="array" aca="1" ref="R604" ca="1">IF(G604="","",INDIRECT(A604&amp;B604&amp;D604))</f>
        <v/>
      </c>
      <c r="S604" s="1" t="str">
        <f t="shared" ca="1" si="143"/>
        <v/>
      </c>
      <c r="T604" s="1" t="str">
        <f t="shared" ca="1" si="144"/>
        <v/>
      </c>
      <c r="U604" s="1" t="str">
        <f t="shared" ca="1" si="145"/>
        <v/>
      </c>
      <c r="V604" s="1" t="str">
        <f t="shared" ca="1" si="146"/>
        <v/>
      </c>
      <c r="W604" s="1" t="str">
        <f t="shared" ca="1" si="147"/>
        <v/>
      </c>
      <c r="X604" s="1" t="str">
        <f t="shared" ca="1" si="148"/>
        <v/>
      </c>
    </row>
    <row r="605" spans="1:24">
      <c r="A605" t="s">
        <v>1041</v>
      </c>
      <c r="B605" t="str">
        <f>INDEX(予約枠報告様式!$73:$73,MATCH(CSVフォーマット!C605,予約枠報告様式!$74:$74,0))</f>
        <v>L</v>
      </c>
      <c r="C605">
        <f t="shared" si="149"/>
        <v>12</v>
      </c>
      <c r="D605">
        <f t="shared" si="135"/>
        <v>13</v>
      </c>
      <c r="E605" s="2" cm="1">
        <f t="array" aca="1" ref="E605" ca="1">INDIRECT(A605&amp;B605&amp;$E$3)</f>
        <v>44779</v>
      </c>
      <c r="F605" t="str" cm="1">
        <f t="array" aca="1" ref="F605" ca="1">IF(INDIRECT(A605&amp;B605&amp;$F$3)="公",参照!$L$2,参照!$L$3)</f>
        <v>WEB・コールセンター受付</v>
      </c>
      <c r="G605" s="1" t="str" cm="1">
        <f t="array" aca="1" ref="G605" ca="1">IF(E605="","",IF(ISNUMBER(INDIRECT(A605&amp;B605&amp;D605)),431001,""))</f>
        <v/>
      </c>
      <c r="H605" s="1" t="str">
        <f t="shared" ca="1" si="136"/>
        <v/>
      </c>
      <c r="I605" s="1" t="str">
        <f ca="1">IF(G605="","",予約枠報告様式!H$3)</f>
        <v/>
      </c>
      <c r="J605" s="1" t="str">
        <f t="shared" ca="1" si="137"/>
        <v/>
      </c>
      <c r="K605" s="1" t="str">
        <f t="shared" ca="1" si="138"/>
        <v/>
      </c>
      <c r="L605" s="1" t="str">
        <f t="shared" ca="1" si="139"/>
        <v/>
      </c>
      <c r="M605" s="1" t="str">
        <f t="shared" ca="1" si="140"/>
        <v/>
      </c>
      <c r="N605" s="1" t="str" cm="1">
        <f t="array" aca="1" ref="N605" ca="1">IF(G605="","",HOUR(INDIRECT(A605&amp;$N$2&amp;D605)))</f>
        <v/>
      </c>
      <c r="O605" s="1" t="str" cm="1">
        <f t="array" aca="1" ref="O605" ca="1">IF(G605="","",MINUTE(INDIRECT(A605&amp;$N$2&amp;D605)))</f>
        <v/>
      </c>
      <c r="P605" s="1" t="str">
        <f t="shared" ca="1" si="141"/>
        <v/>
      </c>
      <c r="Q605" s="1" t="str">
        <f t="shared" ca="1" si="142"/>
        <v/>
      </c>
      <c r="R605" s="1" t="str" cm="1">
        <f t="array" aca="1" ref="R605" ca="1">IF(G605="","",INDIRECT(A605&amp;B605&amp;D605))</f>
        <v/>
      </c>
      <c r="S605" s="1" t="str">
        <f t="shared" ca="1" si="143"/>
        <v/>
      </c>
      <c r="T605" s="1" t="str">
        <f t="shared" ca="1" si="144"/>
        <v/>
      </c>
      <c r="U605" s="1" t="str">
        <f t="shared" ca="1" si="145"/>
        <v/>
      </c>
      <c r="V605" s="1" t="str">
        <f t="shared" ca="1" si="146"/>
        <v/>
      </c>
      <c r="W605" s="1" t="str">
        <f t="shared" ca="1" si="147"/>
        <v/>
      </c>
      <c r="X605" s="1" t="str">
        <f t="shared" ca="1" si="148"/>
        <v/>
      </c>
    </row>
    <row r="606" spans="1:24">
      <c r="A606" t="s">
        <v>1041</v>
      </c>
      <c r="B606" t="str">
        <f>INDEX(予約枠報告様式!$73:$73,MATCH(CSVフォーマット!C606,予約枠報告様式!$74:$74,0))</f>
        <v>L</v>
      </c>
      <c r="C606">
        <f t="shared" si="149"/>
        <v>12</v>
      </c>
      <c r="D606">
        <f t="shared" si="135"/>
        <v>14</v>
      </c>
      <c r="E606" s="2" cm="1">
        <f t="array" aca="1" ref="E606" ca="1">INDIRECT(A606&amp;B606&amp;$E$3)</f>
        <v>44779</v>
      </c>
      <c r="F606" t="str" cm="1">
        <f t="array" aca="1" ref="F606" ca="1">IF(INDIRECT(A606&amp;B606&amp;$F$3)="公",参照!$L$2,参照!$L$3)</f>
        <v>WEB・コールセンター受付</v>
      </c>
      <c r="G606" s="1" t="str" cm="1">
        <f t="array" aca="1" ref="G606" ca="1">IF(E606="","",IF(ISNUMBER(INDIRECT(A606&amp;B606&amp;D606)),431001,""))</f>
        <v/>
      </c>
      <c r="H606" s="1" t="str">
        <f t="shared" ca="1" si="136"/>
        <v/>
      </c>
      <c r="I606" s="1" t="str">
        <f ca="1">IF(G606="","",予約枠報告様式!H$3)</f>
        <v/>
      </c>
      <c r="J606" s="1" t="str">
        <f t="shared" ca="1" si="137"/>
        <v/>
      </c>
      <c r="K606" s="1" t="str">
        <f t="shared" ca="1" si="138"/>
        <v/>
      </c>
      <c r="L606" s="1" t="str">
        <f t="shared" ca="1" si="139"/>
        <v/>
      </c>
      <c r="M606" s="1" t="str">
        <f t="shared" ca="1" si="140"/>
        <v/>
      </c>
      <c r="N606" s="1" t="str" cm="1">
        <f t="array" aca="1" ref="N606" ca="1">IF(G606="","",HOUR(INDIRECT(A606&amp;$N$2&amp;D606)))</f>
        <v/>
      </c>
      <c r="O606" s="1" t="str" cm="1">
        <f t="array" aca="1" ref="O606" ca="1">IF(G606="","",MINUTE(INDIRECT(A606&amp;$N$2&amp;D606)))</f>
        <v/>
      </c>
      <c r="P606" s="1" t="str">
        <f t="shared" ca="1" si="141"/>
        <v/>
      </c>
      <c r="Q606" s="1" t="str">
        <f t="shared" ca="1" si="142"/>
        <v/>
      </c>
      <c r="R606" s="1" t="str" cm="1">
        <f t="array" aca="1" ref="R606" ca="1">IF(G606="","",INDIRECT(A606&amp;B606&amp;D606))</f>
        <v/>
      </c>
      <c r="S606" s="1" t="str">
        <f t="shared" ca="1" si="143"/>
        <v/>
      </c>
      <c r="T606" s="1" t="str">
        <f t="shared" ca="1" si="144"/>
        <v/>
      </c>
      <c r="U606" s="1" t="str">
        <f t="shared" ca="1" si="145"/>
        <v/>
      </c>
      <c r="V606" s="1" t="str">
        <f t="shared" ca="1" si="146"/>
        <v/>
      </c>
      <c r="W606" s="1" t="str">
        <f t="shared" ca="1" si="147"/>
        <v/>
      </c>
      <c r="X606" s="1" t="str">
        <f t="shared" ca="1" si="148"/>
        <v/>
      </c>
    </row>
    <row r="607" spans="1:24">
      <c r="A607" t="s">
        <v>1041</v>
      </c>
      <c r="B607" t="str">
        <f>INDEX(予約枠報告様式!$73:$73,MATCH(CSVフォーマット!C607,予約枠報告様式!$74:$74,0))</f>
        <v>L</v>
      </c>
      <c r="C607">
        <f t="shared" si="149"/>
        <v>12</v>
      </c>
      <c r="D607">
        <f t="shared" si="135"/>
        <v>15</v>
      </c>
      <c r="E607" s="2" cm="1">
        <f t="array" aca="1" ref="E607" ca="1">INDIRECT(A607&amp;B607&amp;$E$3)</f>
        <v>44779</v>
      </c>
      <c r="F607" t="str" cm="1">
        <f t="array" aca="1" ref="F607" ca="1">IF(INDIRECT(A607&amp;B607&amp;$F$3)="公",参照!$L$2,参照!$L$3)</f>
        <v>WEB・コールセンター受付</v>
      </c>
      <c r="G607" s="1" t="str" cm="1">
        <f t="array" aca="1" ref="G607" ca="1">IF(E607="","",IF(ISNUMBER(INDIRECT(A607&amp;B607&amp;D607)),431001,""))</f>
        <v/>
      </c>
      <c r="H607" s="1" t="str">
        <f t="shared" ca="1" si="136"/>
        <v/>
      </c>
      <c r="I607" s="1" t="str">
        <f ca="1">IF(G607="","",予約枠報告様式!H$3)</f>
        <v/>
      </c>
      <c r="J607" s="1" t="str">
        <f t="shared" ca="1" si="137"/>
        <v/>
      </c>
      <c r="K607" s="1" t="str">
        <f t="shared" ca="1" si="138"/>
        <v/>
      </c>
      <c r="L607" s="1" t="str">
        <f t="shared" ca="1" si="139"/>
        <v/>
      </c>
      <c r="M607" s="1" t="str">
        <f t="shared" ca="1" si="140"/>
        <v/>
      </c>
      <c r="N607" s="1" t="str" cm="1">
        <f t="array" aca="1" ref="N607" ca="1">IF(G607="","",HOUR(INDIRECT(A607&amp;$N$2&amp;D607)))</f>
        <v/>
      </c>
      <c r="O607" s="1" t="str" cm="1">
        <f t="array" aca="1" ref="O607" ca="1">IF(G607="","",MINUTE(INDIRECT(A607&amp;$N$2&amp;D607)))</f>
        <v/>
      </c>
      <c r="P607" s="1" t="str">
        <f t="shared" ca="1" si="141"/>
        <v/>
      </c>
      <c r="Q607" s="1" t="str">
        <f t="shared" ca="1" si="142"/>
        <v/>
      </c>
      <c r="R607" s="1" t="str" cm="1">
        <f t="array" aca="1" ref="R607" ca="1">IF(G607="","",INDIRECT(A607&amp;B607&amp;D607))</f>
        <v/>
      </c>
      <c r="S607" s="1" t="str">
        <f t="shared" ca="1" si="143"/>
        <v/>
      </c>
      <c r="T607" s="1" t="str">
        <f t="shared" ca="1" si="144"/>
        <v/>
      </c>
      <c r="U607" s="1" t="str">
        <f t="shared" ca="1" si="145"/>
        <v/>
      </c>
      <c r="V607" s="1" t="str">
        <f t="shared" ca="1" si="146"/>
        <v/>
      </c>
      <c r="W607" s="1" t="str">
        <f t="shared" ca="1" si="147"/>
        <v/>
      </c>
      <c r="X607" s="1" t="str">
        <f t="shared" ca="1" si="148"/>
        <v/>
      </c>
    </row>
    <row r="608" spans="1:24">
      <c r="A608" t="s">
        <v>1041</v>
      </c>
      <c r="B608" t="str">
        <f>INDEX(予約枠報告様式!$73:$73,MATCH(CSVフォーマット!C608,予約枠報告様式!$74:$74,0))</f>
        <v>L</v>
      </c>
      <c r="C608">
        <f t="shared" si="149"/>
        <v>12</v>
      </c>
      <c r="D608">
        <f t="shared" si="135"/>
        <v>16</v>
      </c>
      <c r="E608" s="2" cm="1">
        <f t="array" aca="1" ref="E608" ca="1">INDIRECT(A608&amp;B608&amp;$E$3)</f>
        <v>44779</v>
      </c>
      <c r="F608" t="str" cm="1">
        <f t="array" aca="1" ref="F608" ca="1">IF(INDIRECT(A608&amp;B608&amp;$F$3)="公",参照!$L$2,参照!$L$3)</f>
        <v>WEB・コールセンター受付</v>
      </c>
      <c r="G608" s="1" t="str" cm="1">
        <f t="array" aca="1" ref="G608" ca="1">IF(E608="","",IF(ISNUMBER(INDIRECT(A608&amp;B608&amp;D608)),431001,""))</f>
        <v/>
      </c>
      <c r="H608" s="1" t="str">
        <f t="shared" ca="1" si="136"/>
        <v/>
      </c>
      <c r="I608" s="1" t="str">
        <f ca="1">IF(G608="","",予約枠報告様式!H$3)</f>
        <v/>
      </c>
      <c r="J608" s="1" t="str">
        <f t="shared" ca="1" si="137"/>
        <v/>
      </c>
      <c r="K608" s="1" t="str">
        <f t="shared" ca="1" si="138"/>
        <v/>
      </c>
      <c r="L608" s="1" t="str">
        <f t="shared" ca="1" si="139"/>
        <v/>
      </c>
      <c r="M608" s="1" t="str">
        <f t="shared" ca="1" si="140"/>
        <v/>
      </c>
      <c r="N608" s="1" t="str" cm="1">
        <f t="array" aca="1" ref="N608" ca="1">IF(G608="","",HOUR(INDIRECT(A608&amp;$N$2&amp;D608)))</f>
        <v/>
      </c>
      <c r="O608" s="1" t="str" cm="1">
        <f t="array" aca="1" ref="O608" ca="1">IF(G608="","",MINUTE(INDIRECT(A608&amp;$N$2&amp;D608)))</f>
        <v/>
      </c>
      <c r="P608" s="1" t="str">
        <f t="shared" ca="1" si="141"/>
        <v/>
      </c>
      <c r="Q608" s="1" t="str">
        <f t="shared" ca="1" si="142"/>
        <v/>
      </c>
      <c r="R608" s="1" t="str" cm="1">
        <f t="array" aca="1" ref="R608" ca="1">IF(G608="","",INDIRECT(A608&amp;B608&amp;D608))</f>
        <v/>
      </c>
      <c r="S608" s="1" t="str">
        <f t="shared" ca="1" si="143"/>
        <v/>
      </c>
      <c r="T608" s="1" t="str">
        <f t="shared" ca="1" si="144"/>
        <v/>
      </c>
      <c r="U608" s="1" t="str">
        <f t="shared" ca="1" si="145"/>
        <v/>
      </c>
      <c r="V608" s="1" t="str">
        <f t="shared" ca="1" si="146"/>
        <v/>
      </c>
      <c r="W608" s="1" t="str">
        <f t="shared" ca="1" si="147"/>
        <v/>
      </c>
      <c r="X608" s="1" t="str">
        <f t="shared" ca="1" si="148"/>
        <v/>
      </c>
    </row>
    <row r="609" spans="1:24">
      <c r="A609" t="s">
        <v>1041</v>
      </c>
      <c r="B609" t="str">
        <f>INDEX(予約枠報告様式!$73:$73,MATCH(CSVフォーマット!C609,予約枠報告様式!$74:$74,0))</f>
        <v>L</v>
      </c>
      <c r="C609">
        <f t="shared" si="149"/>
        <v>12</v>
      </c>
      <c r="D609">
        <f t="shared" si="135"/>
        <v>17</v>
      </c>
      <c r="E609" s="2" cm="1">
        <f t="array" aca="1" ref="E609" ca="1">INDIRECT(A609&amp;B609&amp;$E$3)</f>
        <v>44779</v>
      </c>
      <c r="F609" t="str" cm="1">
        <f t="array" aca="1" ref="F609" ca="1">IF(INDIRECT(A609&amp;B609&amp;$F$3)="公",参照!$L$2,参照!$L$3)</f>
        <v>WEB・コールセンター受付</v>
      </c>
      <c r="G609" s="1" t="str" cm="1">
        <f t="array" aca="1" ref="G609" ca="1">IF(E609="","",IF(ISNUMBER(INDIRECT(A609&amp;B609&amp;D609)),431001,""))</f>
        <v/>
      </c>
      <c r="H609" s="1" t="str">
        <f t="shared" ca="1" si="136"/>
        <v/>
      </c>
      <c r="I609" s="1" t="str">
        <f ca="1">IF(G609="","",予約枠報告様式!H$3)</f>
        <v/>
      </c>
      <c r="J609" s="1" t="str">
        <f t="shared" ca="1" si="137"/>
        <v/>
      </c>
      <c r="K609" s="1" t="str">
        <f t="shared" ca="1" si="138"/>
        <v/>
      </c>
      <c r="L609" s="1" t="str">
        <f t="shared" ca="1" si="139"/>
        <v/>
      </c>
      <c r="M609" s="1" t="str">
        <f t="shared" ca="1" si="140"/>
        <v/>
      </c>
      <c r="N609" s="1" t="str" cm="1">
        <f t="array" aca="1" ref="N609" ca="1">IF(G609="","",HOUR(INDIRECT(A609&amp;$N$2&amp;D609)))</f>
        <v/>
      </c>
      <c r="O609" s="1" t="str" cm="1">
        <f t="array" aca="1" ref="O609" ca="1">IF(G609="","",MINUTE(INDIRECT(A609&amp;$N$2&amp;D609)))</f>
        <v/>
      </c>
      <c r="P609" s="1" t="str">
        <f t="shared" ca="1" si="141"/>
        <v/>
      </c>
      <c r="Q609" s="1" t="str">
        <f t="shared" ca="1" si="142"/>
        <v/>
      </c>
      <c r="R609" s="1" t="str" cm="1">
        <f t="array" aca="1" ref="R609" ca="1">IF(G609="","",INDIRECT(A609&amp;B609&amp;D609))</f>
        <v/>
      </c>
      <c r="S609" s="1" t="str">
        <f t="shared" ca="1" si="143"/>
        <v/>
      </c>
      <c r="T609" s="1" t="str">
        <f t="shared" ca="1" si="144"/>
        <v/>
      </c>
      <c r="U609" s="1" t="str">
        <f t="shared" ca="1" si="145"/>
        <v/>
      </c>
      <c r="V609" s="1" t="str">
        <f t="shared" ca="1" si="146"/>
        <v/>
      </c>
      <c r="W609" s="1" t="str">
        <f t="shared" ca="1" si="147"/>
        <v/>
      </c>
      <c r="X609" s="1" t="str">
        <f t="shared" ca="1" si="148"/>
        <v/>
      </c>
    </row>
    <row r="610" spans="1:24">
      <c r="A610" t="s">
        <v>1041</v>
      </c>
      <c r="B610" t="str">
        <f>INDEX(予約枠報告様式!$73:$73,MATCH(CSVフォーマット!C610,予約枠報告様式!$74:$74,0))</f>
        <v>L</v>
      </c>
      <c r="C610">
        <f t="shared" si="149"/>
        <v>12</v>
      </c>
      <c r="D610">
        <f t="shared" si="135"/>
        <v>18</v>
      </c>
      <c r="E610" s="2" cm="1">
        <f t="array" aca="1" ref="E610" ca="1">INDIRECT(A610&amp;B610&amp;$E$3)</f>
        <v>44779</v>
      </c>
      <c r="F610" t="str" cm="1">
        <f t="array" aca="1" ref="F610" ca="1">IF(INDIRECT(A610&amp;B610&amp;$F$3)="公",参照!$L$2,参照!$L$3)</f>
        <v>WEB・コールセンター受付</v>
      </c>
      <c r="G610" s="1" t="str" cm="1">
        <f t="array" aca="1" ref="G610" ca="1">IF(E610="","",IF(ISNUMBER(INDIRECT(A610&amp;B610&amp;D610)),431001,""))</f>
        <v/>
      </c>
      <c r="H610" s="1" t="str">
        <f t="shared" ca="1" si="136"/>
        <v/>
      </c>
      <c r="I610" s="1" t="str">
        <f ca="1">IF(G610="","",予約枠報告様式!H$3)</f>
        <v/>
      </c>
      <c r="J610" s="1" t="str">
        <f t="shared" ca="1" si="137"/>
        <v/>
      </c>
      <c r="K610" s="1" t="str">
        <f t="shared" ca="1" si="138"/>
        <v/>
      </c>
      <c r="L610" s="1" t="str">
        <f t="shared" ca="1" si="139"/>
        <v/>
      </c>
      <c r="M610" s="1" t="str">
        <f t="shared" ca="1" si="140"/>
        <v/>
      </c>
      <c r="N610" s="1" t="str" cm="1">
        <f t="array" aca="1" ref="N610" ca="1">IF(G610="","",HOUR(INDIRECT(A610&amp;$N$2&amp;D610)))</f>
        <v/>
      </c>
      <c r="O610" s="1" t="str" cm="1">
        <f t="array" aca="1" ref="O610" ca="1">IF(G610="","",MINUTE(INDIRECT(A610&amp;$N$2&amp;D610)))</f>
        <v/>
      </c>
      <c r="P610" s="1" t="str">
        <f t="shared" ca="1" si="141"/>
        <v/>
      </c>
      <c r="Q610" s="1" t="str">
        <f t="shared" ca="1" si="142"/>
        <v/>
      </c>
      <c r="R610" s="1" t="str" cm="1">
        <f t="array" aca="1" ref="R610" ca="1">IF(G610="","",INDIRECT(A610&amp;B610&amp;D610))</f>
        <v/>
      </c>
      <c r="S610" s="1" t="str">
        <f t="shared" ca="1" si="143"/>
        <v/>
      </c>
      <c r="T610" s="1" t="str">
        <f t="shared" ca="1" si="144"/>
        <v/>
      </c>
      <c r="U610" s="1" t="str">
        <f t="shared" ca="1" si="145"/>
        <v/>
      </c>
      <c r="V610" s="1" t="str">
        <f t="shared" ca="1" si="146"/>
        <v/>
      </c>
      <c r="W610" s="1" t="str">
        <f t="shared" ca="1" si="147"/>
        <v/>
      </c>
      <c r="X610" s="1" t="str">
        <f t="shared" ca="1" si="148"/>
        <v/>
      </c>
    </row>
    <row r="611" spans="1:24">
      <c r="A611" t="s">
        <v>1041</v>
      </c>
      <c r="B611" t="str">
        <f>INDEX(予約枠報告様式!$73:$73,MATCH(CSVフォーマット!C611,予約枠報告様式!$74:$74,0))</f>
        <v>L</v>
      </c>
      <c r="C611">
        <f t="shared" si="149"/>
        <v>12</v>
      </c>
      <c r="D611">
        <f t="shared" si="135"/>
        <v>19</v>
      </c>
      <c r="E611" s="2" cm="1">
        <f t="array" aca="1" ref="E611" ca="1">INDIRECT(A611&amp;B611&amp;$E$3)</f>
        <v>44779</v>
      </c>
      <c r="F611" t="str" cm="1">
        <f t="array" aca="1" ref="F611" ca="1">IF(INDIRECT(A611&amp;B611&amp;$F$3)="公",参照!$L$2,参照!$L$3)</f>
        <v>WEB・コールセンター受付</v>
      </c>
      <c r="G611" s="1" t="str" cm="1">
        <f t="array" aca="1" ref="G611" ca="1">IF(E611="","",IF(ISNUMBER(INDIRECT(A611&amp;B611&amp;D611)),431001,""))</f>
        <v/>
      </c>
      <c r="H611" s="1" t="str">
        <f t="shared" ca="1" si="136"/>
        <v/>
      </c>
      <c r="I611" s="1" t="str">
        <f ca="1">IF(G611="","",予約枠報告様式!H$3)</f>
        <v/>
      </c>
      <c r="J611" s="1" t="str">
        <f t="shared" ca="1" si="137"/>
        <v/>
      </c>
      <c r="K611" s="1" t="str">
        <f t="shared" ca="1" si="138"/>
        <v/>
      </c>
      <c r="L611" s="1" t="str">
        <f t="shared" ca="1" si="139"/>
        <v/>
      </c>
      <c r="M611" s="1" t="str">
        <f t="shared" ca="1" si="140"/>
        <v/>
      </c>
      <c r="N611" s="1" t="str" cm="1">
        <f t="array" aca="1" ref="N611" ca="1">IF(G611="","",HOUR(INDIRECT(A611&amp;$N$2&amp;D611)))</f>
        <v/>
      </c>
      <c r="O611" s="1" t="str" cm="1">
        <f t="array" aca="1" ref="O611" ca="1">IF(G611="","",MINUTE(INDIRECT(A611&amp;$N$2&amp;D611)))</f>
        <v/>
      </c>
      <c r="P611" s="1" t="str">
        <f t="shared" ca="1" si="141"/>
        <v/>
      </c>
      <c r="Q611" s="1" t="str">
        <f t="shared" ca="1" si="142"/>
        <v/>
      </c>
      <c r="R611" s="1" t="str" cm="1">
        <f t="array" aca="1" ref="R611" ca="1">IF(G611="","",INDIRECT(A611&amp;B611&amp;D611))</f>
        <v/>
      </c>
      <c r="S611" s="1" t="str">
        <f t="shared" ca="1" si="143"/>
        <v/>
      </c>
      <c r="T611" s="1" t="str">
        <f t="shared" ca="1" si="144"/>
        <v/>
      </c>
      <c r="U611" s="1" t="str">
        <f t="shared" ca="1" si="145"/>
        <v/>
      </c>
      <c r="V611" s="1" t="str">
        <f t="shared" ca="1" si="146"/>
        <v/>
      </c>
      <c r="W611" s="1" t="str">
        <f t="shared" ca="1" si="147"/>
        <v/>
      </c>
      <c r="X611" s="1" t="str">
        <f t="shared" ca="1" si="148"/>
        <v/>
      </c>
    </row>
    <row r="612" spans="1:24">
      <c r="A612" t="s">
        <v>1041</v>
      </c>
      <c r="B612" t="str">
        <f>INDEX(予約枠報告様式!$73:$73,MATCH(CSVフォーマット!C612,予約枠報告様式!$74:$74,0))</f>
        <v>L</v>
      </c>
      <c r="C612">
        <f t="shared" si="149"/>
        <v>12</v>
      </c>
      <c r="D612">
        <f t="shared" si="135"/>
        <v>20</v>
      </c>
      <c r="E612" s="2" cm="1">
        <f t="array" aca="1" ref="E612" ca="1">INDIRECT(A612&amp;B612&amp;$E$3)</f>
        <v>44779</v>
      </c>
      <c r="F612" t="str" cm="1">
        <f t="array" aca="1" ref="F612" ca="1">IF(INDIRECT(A612&amp;B612&amp;$F$3)="公",参照!$L$2,参照!$L$3)</f>
        <v>WEB・コールセンター受付</v>
      </c>
      <c r="G612" s="1" t="str" cm="1">
        <f t="array" aca="1" ref="G612" ca="1">IF(E612="","",IF(ISNUMBER(INDIRECT(A612&amp;B612&amp;D612)),431001,""))</f>
        <v/>
      </c>
      <c r="H612" s="1" t="str">
        <f t="shared" ca="1" si="136"/>
        <v/>
      </c>
      <c r="I612" s="1" t="str">
        <f ca="1">IF(G612="","",予約枠報告様式!H$3)</f>
        <v/>
      </c>
      <c r="J612" s="1" t="str">
        <f t="shared" ca="1" si="137"/>
        <v/>
      </c>
      <c r="K612" s="1" t="str">
        <f t="shared" ca="1" si="138"/>
        <v/>
      </c>
      <c r="L612" s="1" t="str">
        <f t="shared" ca="1" si="139"/>
        <v/>
      </c>
      <c r="M612" s="1" t="str">
        <f t="shared" ca="1" si="140"/>
        <v/>
      </c>
      <c r="N612" s="1" t="str" cm="1">
        <f t="array" aca="1" ref="N612" ca="1">IF(G612="","",HOUR(INDIRECT(A612&amp;$N$2&amp;D612)))</f>
        <v/>
      </c>
      <c r="O612" s="1" t="str" cm="1">
        <f t="array" aca="1" ref="O612" ca="1">IF(G612="","",MINUTE(INDIRECT(A612&amp;$N$2&amp;D612)))</f>
        <v/>
      </c>
      <c r="P612" s="1" t="str">
        <f t="shared" ca="1" si="141"/>
        <v/>
      </c>
      <c r="Q612" s="1" t="str">
        <f t="shared" ca="1" si="142"/>
        <v/>
      </c>
      <c r="R612" s="1" t="str" cm="1">
        <f t="array" aca="1" ref="R612" ca="1">IF(G612="","",INDIRECT(A612&amp;B612&amp;D612))</f>
        <v/>
      </c>
      <c r="S612" s="1" t="str">
        <f t="shared" ca="1" si="143"/>
        <v/>
      </c>
      <c r="T612" s="1" t="str">
        <f t="shared" ca="1" si="144"/>
        <v/>
      </c>
      <c r="U612" s="1" t="str">
        <f t="shared" ca="1" si="145"/>
        <v/>
      </c>
      <c r="V612" s="1" t="str">
        <f t="shared" ca="1" si="146"/>
        <v/>
      </c>
      <c r="W612" s="1" t="str">
        <f t="shared" ca="1" si="147"/>
        <v/>
      </c>
      <c r="X612" s="1" t="str">
        <f t="shared" ca="1" si="148"/>
        <v/>
      </c>
    </row>
    <row r="613" spans="1:24">
      <c r="A613" t="s">
        <v>1041</v>
      </c>
      <c r="B613" t="str">
        <f>INDEX(予約枠報告様式!$73:$73,MATCH(CSVフォーマット!C613,予約枠報告様式!$74:$74,0))</f>
        <v>L</v>
      </c>
      <c r="C613">
        <f t="shared" si="149"/>
        <v>12</v>
      </c>
      <c r="D613">
        <f t="shared" si="135"/>
        <v>21</v>
      </c>
      <c r="E613" s="2" cm="1">
        <f t="array" aca="1" ref="E613" ca="1">INDIRECT(A613&amp;B613&amp;$E$3)</f>
        <v>44779</v>
      </c>
      <c r="F613" t="str" cm="1">
        <f t="array" aca="1" ref="F613" ca="1">IF(INDIRECT(A613&amp;B613&amp;$F$3)="公",参照!$L$2,参照!$L$3)</f>
        <v>WEB・コールセンター受付</v>
      </c>
      <c r="G613" s="1" t="str" cm="1">
        <f t="array" aca="1" ref="G613" ca="1">IF(E613="","",IF(ISNUMBER(INDIRECT(A613&amp;B613&amp;D613)),431001,""))</f>
        <v/>
      </c>
      <c r="H613" s="1" t="str">
        <f t="shared" ca="1" si="136"/>
        <v/>
      </c>
      <c r="I613" s="1" t="str">
        <f ca="1">IF(G613="","",予約枠報告様式!H$3)</f>
        <v/>
      </c>
      <c r="J613" s="1" t="str">
        <f t="shared" ca="1" si="137"/>
        <v/>
      </c>
      <c r="K613" s="1" t="str">
        <f t="shared" ca="1" si="138"/>
        <v/>
      </c>
      <c r="L613" s="1" t="str">
        <f t="shared" ca="1" si="139"/>
        <v/>
      </c>
      <c r="M613" s="1" t="str">
        <f t="shared" ca="1" si="140"/>
        <v/>
      </c>
      <c r="N613" s="1" t="str" cm="1">
        <f t="array" aca="1" ref="N613" ca="1">IF(G613="","",HOUR(INDIRECT(A613&amp;$N$2&amp;D613)))</f>
        <v/>
      </c>
      <c r="O613" s="1" t="str" cm="1">
        <f t="array" aca="1" ref="O613" ca="1">IF(G613="","",MINUTE(INDIRECT(A613&amp;$N$2&amp;D613)))</f>
        <v/>
      </c>
      <c r="P613" s="1" t="str">
        <f t="shared" ca="1" si="141"/>
        <v/>
      </c>
      <c r="Q613" s="1" t="str">
        <f t="shared" ca="1" si="142"/>
        <v/>
      </c>
      <c r="R613" s="1" t="str" cm="1">
        <f t="array" aca="1" ref="R613" ca="1">IF(G613="","",INDIRECT(A613&amp;B613&amp;D613))</f>
        <v/>
      </c>
      <c r="S613" s="1" t="str">
        <f t="shared" ca="1" si="143"/>
        <v/>
      </c>
      <c r="T613" s="1" t="str">
        <f t="shared" ca="1" si="144"/>
        <v/>
      </c>
      <c r="U613" s="1" t="str">
        <f t="shared" ca="1" si="145"/>
        <v/>
      </c>
      <c r="V613" s="1" t="str">
        <f t="shared" ca="1" si="146"/>
        <v/>
      </c>
      <c r="W613" s="1" t="str">
        <f t="shared" ca="1" si="147"/>
        <v/>
      </c>
      <c r="X613" s="1" t="str">
        <f t="shared" ca="1" si="148"/>
        <v/>
      </c>
    </row>
    <row r="614" spans="1:24">
      <c r="A614" t="s">
        <v>1041</v>
      </c>
      <c r="B614" t="str">
        <f>INDEX(予約枠報告様式!$73:$73,MATCH(CSVフォーマット!C614,予約枠報告様式!$74:$74,0))</f>
        <v>L</v>
      </c>
      <c r="C614">
        <f t="shared" si="149"/>
        <v>12</v>
      </c>
      <c r="D614">
        <f t="shared" si="135"/>
        <v>22</v>
      </c>
      <c r="E614" s="2" cm="1">
        <f t="array" aca="1" ref="E614" ca="1">INDIRECT(A614&amp;B614&amp;$E$3)</f>
        <v>44779</v>
      </c>
      <c r="F614" t="str" cm="1">
        <f t="array" aca="1" ref="F614" ca="1">IF(INDIRECT(A614&amp;B614&amp;$F$3)="公",参照!$L$2,参照!$L$3)</f>
        <v>WEB・コールセンター受付</v>
      </c>
      <c r="G614" s="1" t="str" cm="1">
        <f t="array" aca="1" ref="G614" ca="1">IF(E614="","",IF(ISNUMBER(INDIRECT(A614&amp;B614&amp;D614)),431001,""))</f>
        <v/>
      </c>
      <c r="H614" s="1" t="str">
        <f t="shared" ca="1" si="136"/>
        <v/>
      </c>
      <c r="I614" s="1" t="str">
        <f ca="1">IF(G614="","",予約枠報告様式!H$3)</f>
        <v/>
      </c>
      <c r="J614" s="1" t="str">
        <f t="shared" ca="1" si="137"/>
        <v/>
      </c>
      <c r="K614" s="1" t="str">
        <f t="shared" ca="1" si="138"/>
        <v/>
      </c>
      <c r="L614" s="1" t="str">
        <f t="shared" ca="1" si="139"/>
        <v/>
      </c>
      <c r="M614" s="1" t="str">
        <f t="shared" ca="1" si="140"/>
        <v/>
      </c>
      <c r="N614" s="1" t="str" cm="1">
        <f t="array" aca="1" ref="N614" ca="1">IF(G614="","",HOUR(INDIRECT(A614&amp;$N$2&amp;D614)))</f>
        <v/>
      </c>
      <c r="O614" s="1" t="str" cm="1">
        <f t="array" aca="1" ref="O614" ca="1">IF(G614="","",MINUTE(INDIRECT(A614&amp;$N$2&amp;D614)))</f>
        <v/>
      </c>
      <c r="P614" s="1" t="str">
        <f t="shared" ca="1" si="141"/>
        <v/>
      </c>
      <c r="Q614" s="1" t="str">
        <f t="shared" ca="1" si="142"/>
        <v/>
      </c>
      <c r="R614" s="1" t="str" cm="1">
        <f t="array" aca="1" ref="R614" ca="1">IF(G614="","",INDIRECT(A614&amp;B614&amp;D614))</f>
        <v/>
      </c>
      <c r="S614" s="1" t="str">
        <f t="shared" ca="1" si="143"/>
        <v/>
      </c>
      <c r="T614" s="1" t="str">
        <f t="shared" ca="1" si="144"/>
        <v/>
      </c>
      <c r="U614" s="1" t="str">
        <f t="shared" ca="1" si="145"/>
        <v/>
      </c>
      <c r="V614" s="1" t="str">
        <f t="shared" ca="1" si="146"/>
        <v/>
      </c>
      <c r="W614" s="1" t="str">
        <f t="shared" ca="1" si="147"/>
        <v/>
      </c>
      <c r="X614" s="1" t="str">
        <f t="shared" ca="1" si="148"/>
        <v/>
      </c>
    </row>
    <row r="615" spans="1:24">
      <c r="A615" t="s">
        <v>1041</v>
      </c>
      <c r="B615" t="str">
        <f>INDEX(予約枠報告様式!$73:$73,MATCH(CSVフォーマット!C615,予約枠報告様式!$74:$74,0))</f>
        <v>L</v>
      </c>
      <c r="C615">
        <f t="shared" si="149"/>
        <v>12</v>
      </c>
      <c r="D615">
        <f t="shared" si="135"/>
        <v>23</v>
      </c>
      <c r="E615" s="2" cm="1">
        <f t="array" aca="1" ref="E615" ca="1">INDIRECT(A615&amp;B615&amp;$E$3)</f>
        <v>44779</v>
      </c>
      <c r="F615" t="str" cm="1">
        <f t="array" aca="1" ref="F615" ca="1">IF(INDIRECT(A615&amp;B615&amp;$F$3)="公",参照!$L$2,参照!$L$3)</f>
        <v>WEB・コールセンター受付</v>
      </c>
      <c r="G615" s="1" t="str" cm="1">
        <f t="array" aca="1" ref="G615" ca="1">IF(E615="","",IF(ISNUMBER(INDIRECT(A615&amp;B615&amp;D615)),431001,""))</f>
        <v/>
      </c>
      <c r="H615" s="1" t="str">
        <f t="shared" ca="1" si="136"/>
        <v/>
      </c>
      <c r="I615" s="1" t="str">
        <f ca="1">IF(G615="","",予約枠報告様式!H$3)</f>
        <v/>
      </c>
      <c r="J615" s="1" t="str">
        <f t="shared" ca="1" si="137"/>
        <v/>
      </c>
      <c r="K615" s="1" t="str">
        <f t="shared" ca="1" si="138"/>
        <v/>
      </c>
      <c r="L615" s="1" t="str">
        <f t="shared" ca="1" si="139"/>
        <v/>
      </c>
      <c r="M615" s="1" t="str">
        <f t="shared" ca="1" si="140"/>
        <v/>
      </c>
      <c r="N615" s="1" t="str" cm="1">
        <f t="array" aca="1" ref="N615" ca="1">IF(G615="","",HOUR(INDIRECT(A615&amp;$N$2&amp;D615)))</f>
        <v/>
      </c>
      <c r="O615" s="1" t="str" cm="1">
        <f t="array" aca="1" ref="O615" ca="1">IF(G615="","",MINUTE(INDIRECT(A615&amp;$N$2&amp;D615)))</f>
        <v/>
      </c>
      <c r="P615" s="1" t="str">
        <f t="shared" ca="1" si="141"/>
        <v/>
      </c>
      <c r="Q615" s="1" t="str">
        <f t="shared" ca="1" si="142"/>
        <v/>
      </c>
      <c r="R615" s="1" t="str" cm="1">
        <f t="array" aca="1" ref="R615" ca="1">IF(G615="","",INDIRECT(A615&amp;B615&amp;D615))</f>
        <v/>
      </c>
      <c r="S615" s="1" t="str">
        <f t="shared" ca="1" si="143"/>
        <v/>
      </c>
      <c r="T615" s="1" t="str">
        <f t="shared" ca="1" si="144"/>
        <v/>
      </c>
      <c r="U615" s="1" t="str">
        <f t="shared" ca="1" si="145"/>
        <v/>
      </c>
      <c r="V615" s="1" t="str">
        <f t="shared" ca="1" si="146"/>
        <v/>
      </c>
      <c r="W615" s="1" t="str">
        <f t="shared" ca="1" si="147"/>
        <v/>
      </c>
      <c r="X615" s="1" t="str">
        <f t="shared" ca="1" si="148"/>
        <v/>
      </c>
    </row>
    <row r="616" spans="1:24">
      <c r="A616" t="s">
        <v>1041</v>
      </c>
      <c r="B616" t="str">
        <f>INDEX(予約枠報告様式!$73:$73,MATCH(CSVフォーマット!C616,予約枠報告様式!$74:$74,0))</f>
        <v>L</v>
      </c>
      <c r="C616">
        <f t="shared" si="149"/>
        <v>12</v>
      </c>
      <c r="D616">
        <f t="shared" si="135"/>
        <v>24</v>
      </c>
      <c r="E616" s="2" cm="1">
        <f t="array" aca="1" ref="E616" ca="1">INDIRECT(A616&amp;B616&amp;$E$3)</f>
        <v>44779</v>
      </c>
      <c r="F616" t="str" cm="1">
        <f t="array" aca="1" ref="F616" ca="1">IF(INDIRECT(A616&amp;B616&amp;$F$3)="公",参照!$L$2,参照!$L$3)</f>
        <v>WEB・コールセンター受付</v>
      </c>
      <c r="G616" s="1" t="str" cm="1">
        <f t="array" aca="1" ref="G616" ca="1">IF(E616="","",IF(ISNUMBER(INDIRECT(A616&amp;B616&amp;D616)),431001,""))</f>
        <v/>
      </c>
      <c r="H616" s="1" t="str">
        <f t="shared" ca="1" si="136"/>
        <v/>
      </c>
      <c r="I616" s="1" t="str">
        <f ca="1">IF(G616="","",予約枠報告様式!H$3)</f>
        <v/>
      </c>
      <c r="J616" s="1" t="str">
        <f t="shared" ca="1" si="137"/>
        <v/>
      </c>
      <c r="K616" s="1" t="str">
        <f t="shared" ca="1" si="138"/>
        <v/>
      </c>
      <c r="L616" s="1" t="str">
        <f t="shared" ca="1" si="139"/>
        <v/>
      </c>
      <c r="M616" s="1" t="str">
        <f t="shared" ca="1" si="140"/>
        <v/>
      </c>
      <c r="N616" s="1" t="str" cm="1">
        <f t="array" aca="1" ref="N616" ca="1">IF(G616="","",HOUR(INDIRECT(A616&amp;$N$2&amp;D616)))</f>
        <v/>
      </c>
      <c r="O616" s="1" t="str" cm="1">
        <f t="array" aca="1" ref="O616" ca="1">IF(G616="","",MINUTE(INDIRECT(A616&amp;$N$2&amp;D616)))</f>
        <v/>
      </c>
      <c r="P616" s="1" t="str">
        <f t="shared" ca="1" si="141"/>
        <v/>
      </c>
      <c r="Q616" s="1" t="str">
        <f t="shared" ca="1" si="142"/>
        <v/>
      </c>
      <c r="R616" s="1" t="str" cm="1">
        <f t="array" aca="1" ref="R616" ca="1">IF(G616="","",INDIRECT(A616&amp;B616&amp;D616))</f>
        <v/>
      </c>
      <c r="S616" s="1" t="str">
        <f t="shared" ca="1" si="143"/>
        <v/>
      </c>
      <c r="T616" s="1" t="str">
        <f t="shared" ca="1" si="144"/>
        <v/>
      </c>
      <c r="U616" s="1" t="str">
        <f t="shared" ca="1" si="145"/>
        <v/>
      </c>
      <c r="V616" s="1" t="str">
        <f t="shared" ca="1" si="146"/>
        <v/>
      </c>
      <c r="W616" s="1" t="str">
        <f t="shared" ca="1" si="147"/>
        <v/>
      </c>
      <c r="X616" s="1" t="str">
        <f t="shared" ca="1" si="148"/>
        <v/>
      </c>
    </row>
    <row r="617" spans="1:24">
      <c r="A617" t="s">
        <v>1041</v>
      </c>
      <c r="B617" t="str">
        <f>INDEX(予約枠報告様式!$73:$73,MATCH(CSVフォーマット!C617,予約枠報告様式!$74:$74,0))</f>
        <v>L</v>
      </c>
      <c r="C617">
        <f t="shared" si="149"/>
        <v>12</v>
      </c>
      <c r="D617">
        <f t="shared" si="135"/>
        <v>25</v>
      </c>
      <c r="E617" s="2" cm="1">
        <f t="array" aca="1" ref="E617" ca="1">INDIRECT(A617&amp;B617&amp;$E$3)</f>
        <v>44779</v>
      </c>
      <c r="F617" t="str" cm="1">
        <f t="array" aca="1" ref="F617" ca="1">IF(INDIRECT(A617&amp;B617&amp;$F$3)="公",参照!$L$2,参照!$L$3)</f>
        <v>WEB・コールセンター受付</v>
      </c>
      <c r="G617" s="1" t="str" cm="1">
        <f t="array" aca="1" ref="G617" ca="1">IF(E617="","",IF(ISNUMBER(INDIRECT(A617&amp;B617&amp;D617)),431001,""))</f>
        <v/>
      </c>
      <c r="H617" s="1" t="str">
        <f t="shared" ca="1" si="136"/>
        <v/>
      </c>
      <c r="I617" s="1" t="str">
        <f ca="1">IF(G617="","",予約枠報告様式!H$3)</f>
        <v/>
      </c>
      <c r="J617" s="1" t="str">
        <f t="shared" ca="1" si="137"/>
        <v/>
      </c>
      <c r="K617" s="1" t="str">
        <f t="shared" ca="1" si="138"/>
        <v/>
      </c>
      <c r="L617" s="1" t="str">
        <f t="shared" ca="1" si="139"/>
        <v/>
      </c>
      <c r="M617" s="1" t="str">
        <f t="shared" ca="1" si="140"/>
        <v/>
      </c>
      <c r="N617" s="1" t="str" cm="1">
        <f t="array" aca="1" ref="N617" ca="1">IF(G617="","",HOUR(INDIRECT(A617&amp;$N$2&amp;D617)))</f>
        <v/>
      </c>
      <c r="O617" s="1" t="str" cm="1">
        <f t="array" aca="1" ref="O617" ca="1">IF(G617="","",MINUTE(INDIRECT(A617&amp;$N$2&amp;D617)))</f>
        <v/>
      </c>
      <c r="P617" s="1" t="str">
        <f t="shared" ca="1" si="141"/>
        <v/>
      </c>
      <c r="Q617" s="1" t="str">
        <f t="shared" ca="1" si="142"/>
        <v/>
      </c>
      <c r="R617" s="1" t="str" cm="1">
        <f t="array" aca="1" ref="R617" ca="1">IF(G617="","",INDIRECT(A617&amp;B617&amp;D617))</f>
        <v/>
      </c>
      <c r="S617" s="1" t="str">
        <f t="shared" ca="1" si="143"/>
        <v/>
      </c>
      <c r="T617" s="1" t="str">
        <f t="shared" ca="1" si="144"/>
        <v/>
      </c>
      <c r="U617" s="1" t="str">
        <f t="shared" ca="1" si="145"/>
        <v/>
      </c>
      <c r="V617" s="1" t="str">
        <f t="shared" ca="1" si="146"/>
        <v/>
      </c>
      <c r="W617" s="1" t="str">
        <f t="shared" ca="1" si="147"/>
        <v/>
      </c>
      <c r="X617" s="1" t="str">
        <f t="shared" ca="1" si="148"/>
        <v/>
      </c>
    </row>
    <row r="618" spans="1:24">
      <c r="A618" t="s">
        <v>1041</v>
      </c>
      <c r="B618" t="str">
        <f>INDEX(予約枠報告様式!$73:$73,MATCH(CSVフォーマット!C618,予約枠報告様式!$74:$74,0))</f>
        <v>L</v>
      </c>
      <c r="C618">
        <f t="shared" si="149"/>
        <v>12</v>
      </c>
      <c r="D618">
        <f t="shared" si="135"/>
        <v>26</v>
      </c>
      <c r="E618" s="2" cm="1">
        <f t="array" aca="1" ref="E618" ca="1">INDIRECT(A618&amp;B618&amp;$E$3)</f>
        <v>44779</v>
      </c>
      <c r="F618" t="str" cm="1">
        <f t="array" aca="1" ref="F618" ca="1">IF(INDIRECT(A618&amp;B618&amp;$F$3)="公",参照!$L$2,参照!$L$3)</f>
        <v>WEB・コールセンター受付</v>
      </c>
      <c r="G618" s="1" t="str" cm="1">
        <f t="array" aca="1" ref="G618" ca="1">IF(E618="","",IF(ISNUMBER(INDIRECT(A618&amp;B618&amp;D618)),431001,""))</f>
        <v/>
      </c>
      <c r="H618" s="1" t="str">
        <f t="shared" ca="1" si="136"/>
        <v/>
      </c>
      <c r="I618" s="1" t="str">
        <f ca="1">IF(G618="","",予約枠報告様式!H$3)</f>
        <v/>
      </c>
      <c r="J618" s="1" t="str">
        <f t="shared" ca="1" si="137"/>
        <v/>
      </c>
      <c r="K618" s="1" t="str">
        <f t="shared" ca="1" si="138"/>
        <v/>
      </c>
      <c r="L618" s="1" t="str">
        <f t="shared" ca="1" si="139"/>
        <v/>
      </c>
      <c r="M618" s="1" t="str">
        <f t="shared" ca="1" si="140"/>
        <v/>
      </c>
      <c r="N618" s="1" t="str" cm="1">
        <f t="array" aca="1" ref="N618" ca="1">IF(G618="","",HOUR(INDIRECT(A618&amp;$N$2&amp;D618)))</f>
        <v/>
      </c>
      <c r="O618" s="1" t="str" cm="1">
        <f t="array" aca="1" ref="O618" ca="1">IF(G618="","",MINUTE(INDIRECT(A618&amp;$N$2&amp;D618)))</f>
        <v/>
      </c>
      <c r="P618" s="1" t="str">
        <f t="shared" ca="1" si="141"/>
        <v/>
      </c>
      <c r="Q618" s="1" t="str">
        <f t="shared" ca="1" si="142"/>
        <v/>
      </c>
      <c r="R618" s="1" t="str" cm="1">
        <f t="array" aca="1" ref="R618" ca="1">IF(G618="","",INDIRECT(A618&amp;B618&amp;D618))</f>
        <v/>
      </c>
      <c r="S618" s="1" t="str">
        <f t="shared" ca="1" si="143"/>
        <v/>
      </c>
      <c r="T618" s="1" t="str">
        <f t="shared" ca="1" si="144"/>
        <v/>
      </c>
      <c r="U618" s="1" t="str">
        <f t="shared" ca="1" si="145"/>
        <v/>
      </c>
      <c r="V618" s="1" t="str">
        <f t="shared" ca="1" si="146"/>
        <v/>
      </c>
      <c r="W618" s="1" t="str">
        <f t="shared" ca="1" si="147"/>
        <v/>
      </c>
      <c r="X618" s="1" t="str">
        <f t="shared" ca="1" si="148"/>
        <v/>
      </c>
    </row>
    <row r="619" spans="1:24">
      <c r="A619" t="s">
        <v>1041</v>
      </c>
      <c r="B619" t="str">
        <f>INDEX(予約枠報告様式!$73:$73,MATCH(CSVフォーマット!C619,予約枠報告様式!$74:$74,0))</f>
        <v>L</v>
      </c>
      <c r="C619">
        <f t="shared" si="149"/>
        <v>12</v>
      </c>
      <c r="D619">
        <f t="shared" si="135"/>
        <v>27</v>
      </c>
      <c r="E619" s="2" cm="1">
        <f t="array" aca="1" ref="E619" ca="1">INDIRECT(A619&amp;B619&amp;$E$3)</f>
        <v>44779</v>
      </c>
      <c r="F619" t="str" cm="1">
        <f t="array" aca="1" ref="F619" ca="1">IF(INDIRECT(A619&amp;B619&amp;$F$3)="公",参照!$L$2,参照!$L$3)</f>
        <v>WEB・コールセンター受付</v>
      </c>
      <c r="G619" s="1" t="str" cm="1">
        <f t="array" aca="1" ref="G619" ca="1">IF(E619="","",IF(ISNUMBER(INDIRECT(A619&amp;B619&amp;D619)),431001,""))</f>
        <v/>
      </c>
      <c r="H619" s="1" t="str">
        <f t="shared" ca="1" si="136"/>
        <v/>
      </c>
      <c r="I619" s="1" t="str">
        <f ca="1">IF(G619="","",予約枠報告様式!H$3)</f>
        <v/>
      </c>
      <c r="J619" s="1" t="str">
        <f t="shared" ca="1" si="137"/>
        <v/>
      </c>
      <c r="K619" s="1" t="str">
        <f t="shared" ca="1" si="138"/>
        <v/>
      </c>
      <c r="L619" s="1" t="str">
        <f t="shared" ca="1" si="139"/>
        <v/>
      </c>
      <c r="M619" s="1" t="str">
        <f t="shared" ca="1" si="140"/>
        <v/>
      </c>
      <c r="N619" s="1" t="str" cm="1">
        <f t="array" aca="1" ref="N619" ca="1">IF(G619="","",HOUR(INDIRECT(A619&amp;$N$2&amp;D619)))</f>
        <v/>
      </c>
      <c r="O619" s="1" t="str" cm="1">
        <f t="array" aca="1" ref="O619" ca="1">IF(G619="","",MINUTE(INDIRECT(A619&amp;$N$2&amp;D619)))</f>
        <v/>
      </c>
      <c r="P619" s="1" t="str">
        <f t="shared" ca="1" si="141"/>
        <v/>
      </c>
      <c r="Q619" s="1" t="str">
        <f t="shared" ca="1" si="142"/>
        <v/>
      </c>
      <c r="R619" s="1" t="str" cm="1">
        <f t="array" aca="1" ref="R619" ca="1">IF(G619="","",INDIRECT(A619&amp;B619&amp;D619))</f>
        <v/>
      </c>
      <c r="S619" s="1" t="str">
        <f t="shared" ca="1" si="143"/>
        <v/>
      </c>
      <c r="T619" s="1" t="str">
        <f t="shared" ca="1" si="144"/>
        <v/>
      </c>
      <c r="U619" s="1" t="str">
        <f t="shared" ca="1" si="145"/>
        <v/>
      </c>
      <c r="V619" s="1" t="str">
        <f t="shared" ca="1" si="146"/>
        <v/>
      </c>
      <c r="W619" s="1" t="str">
        <f t="shared" ca="1" si="147"/>
        <v/>
      </c>
      <c r="X619" s="1" t="str">
        <f t="shared" ca="1" si="148"/>
        <v/>
      </c>
    </row>
    <row r="620" spans="1:24">
      <c r="A620" t="s">
        <v>1041</v>
      </c>
      <c r="B620" t="str">
        <f>INDEX(予約枠報告様式!$73:$73,MATCH(CSVフォーマット!C620,予約枠報告様式!$74:$74,0))</f>
        <v>L</v>
      </c>
      <c r="C620">
        <f t="shared" si="149"/>
        <v>12</v>
      </c>
      <c r="D620">
        <f t="shared" si="135"/>
        <v>28</v>
      </c>
      <c r="E620" s="2" cm="1">
        <f t="array" aca="1" ref="E620" ca="1">INDIRECT(A620&amp;B620&amp;$E$3)</f>
        <v>44779</v>
      </c>
      <c r="F620" t="str" cm="1">
        <f t="array" aca="1" ref="F620" ca="1">IF(INDIRECT(A620&amp;B620&amp;$F$3)="公",参照!$L$2,参照!$L$3)</f>
        <v>WEB・コールセンター受付</v>
      </c>
      <c r="G620" s="1" t="str" cm="1">
        <f t="array" aca="1" ref="G620" ca="1">IF(E620="","",IF(ISNUMBER(INDIRECT(A620&amp;B620&amp;D620)),431001,""))</f>
        <v/>
      </c>
      <c r="H620" s="1" t="str">
        <f t="shared" ca="1" si="136"/>
        <v/>
      </c>
      <c r="I620" s="1" t="str">
        <f ca="1">IF(G620="","",予約枠報告様式!H$3)</f>
        <v/>
      </c>
      <c r="J620" s="1" t="str">
        <f t="shared" ca="1" si="137"/>
        <v/>
      </c>
      <c r="K620" s="1" t="str">
        <f t="shared" ca="1" si="138"/>
        <v/>
      </c>
      <c r="L620" s="1" t="str">
        <f t="shared" ca="1" si="139"/>
        <v/>
      </c>
      <c r="M620" s="1" t="str">
        <f t="shared" ca="1" si="140"/>
        <v/>
      </c>
      <c r="N620" s="1" t="str" cm="1">
        <f t="array" aca="1" ref="N620" ca="1">IF(G620="","",HOUR(INDIRECT(A620&amp;$N$2&amp;D620)))</f>
        <v/>
      </c>
      <c r="O620" s="1" t="str" cm="1">
        <f t="array" aca="1" ref="O620" ca="1">IF(G620="","",MINUTE(INDIRECT(A620&amp;$N$2&amp;D620)))</f>
        <v/>
      </c>
      <c r="P620" s="1" t="str">
        <f t="shared" ca="1" si="141"/>
        <v/>
      </c>
      <c r="Q620" s="1" t="str">
        <f t="shared" ca="1" si="142"/>
        <v/>
      </c>
      <c r="R620" s="1" t="str" cm="1">
        <f t="array" aca="1" ref="R620" ca="1">IF(G620="","",INDIRECT(A620&amp;B620&amp;D620))</f>
        <v/>
      </c>
      <c r="S620" s="1" t="str">
        <f t="shared" ca="1" si="143"/>
        <v/>
      </c>
      <c r="T620" s="1" t="str">
        <f t="shared" ca="1" si="144"/>
        <v/>
      </c>
      <c r="U620" s="1" t="str">
        <f t="shared" ca="1" si="145"/>
        <v/>
      </c>
      <c r="V620" s="1" t="str">
        <f t="shared" ca="1" si="146"/>
        <v/>
      </c>
      <c r="W620" s="1" t="str">
        <f t="shared" ca="1" si="147"/>
        <v/>
      </c>
      <c r="X620" s="1" t="str">
        <f t="shared" ca="1" si="148"/>
        <v/>
      </c>
    </row>
    <row r="621" spans="1:24">
      <c r="A621" t="s">
        <v>1041</v>
      </c>
      <c r="B621" t="str">
        <f>INDEX(予約枠報告様式!$73:$73,MATCH(CSVフォーマット!C621,予約枠報告様式!$74:$74,0))</f>
        <v>L</v>
      </c>
      <c r="C621">
        <f t="shared" si="149"/>
        <v>12</v>
      </c>
      <c r="D621">
        <f t="shared" si="135"/>
        <v>29</v>
      </c>
      <c r="E621" s="2" cm="1">
        <f t="array" aca="1" ref="E621" ca="1">INDIRECT(A621&amp;B621&amp;$E$3)</f>
        <v>44779</v>
      </c>
      <c r="F621" t="str" cm="1">
        <f t="array" aca="1" ref="F621" ca="1">IF(INDIRECT(A621&amp;B621&amp;$F$3)="公",参照!$L$2,参照!$L$3)</f>
        <v>WEB・コールセンター受付</v>
      </c>
      <c r="G621" s="1" t="str" cm="1">
        <f t="array" aca="1" ref="G621" ca="1">IF(E621="","",IF(ISNUMBER(INDIRECT(A621&amp;B621&amp;D621)),431001,""))</f>
        <v/>
      </c>
      <c r="H621" s="1" t="str">
        <f t="shared" ca="1" si="136"/>
        <v/>
      </c>
      <c r="I621" s="1" t="str">
        <f ca="1">IF(G621="","",予約枠報告様式!H$3)</f>
        <v/>
      </c>
      <c r="J621" s="1" t="str">
        <f t="shared" ca="1" si="137"/>
        <v/>
      </c>
      <c r="K621" s="1" t="str">
        <f t="shared" ca="1" si="138"/>
        <v/>
      </c>
      <c r="L621" s="1" t="str">
        <f t="shared" ca="1" si="139"/>
        <v/>
      </c>
      <c r="M621" s="1" t="str">
        <f t="shared" ca="1" si="140"/>
        <v/>
      </c>
      <c r="N621" s="1" t="str" cm="1">
        <f t="array" aca="1" ref="N621" ca="1">IF(G621="","",HOUR(INDIRECT(A621&amp;$N$2&amp;D621)))</f>
        <v/>
      </c>
      <c r="O621" s="1" t="str" cm="1">
        <f t="array" aca="1" ref="O621" ca="1">IF(G621="","",MINUTE(INDIRECT(A621&amp;$N$2&amp;D621)))</f>
        <v/>
      </c>
      <c r="P621" s="1" t="str">
        <f t="shared" ca="1" si="141"/>
        <v/>
      </c>
      <c r="Q621" s="1" t="str">
        <f t="shared" ca="1" si="142"/>
        <v/>
      </c>
      <c r="R621" s="1" t="str" cm="1">
        <f t="array" aca="1" ref="R621" ca="1">IF(G621="","",INDIRECT(A621&amp;B621&amp;D621))</f>
        <v/>
      </c>
      <c r="S621" s="1" t="str">
        <f t="shared" ca="1" si="143"/>
        <v/>
      </c>
      <c r="T621" s="1" t="str">
        <f t="shared" ca="1" si="144"/>
        <v/>
      </c>
      <c r="U621" s="1" t="str">
        <f t="shared" ca="1" si="145"/>
        <v/>
      </c>
      <c r="V621" s="1" t="str">
        <f t="shared" ca="1" si="146"/>
        <v/>
      </c>
      <c r="W621" s="1" t="str">
        <f t="shared" ca="1" si="147"/>
        <v/>
      </c>
      <c r="X621" s="1" t="str">
        <f t="shared" ca="1" si="148"/>
        <v/>
      </c>
    </row>
    <row r="622" spans="1:24">
      <c r="A622" t="s">
        <v>1041</v>
      </c>
      <c r="B622" t="str">
        <f>INDEX(予約枠報告様式!$73:$73,MATCH(CSVフォーマット!C622,予約枠報告様式!$74:$74,0))</f>
        <v>L</v>
      </c>
      <c r="C622">
        <f t="shared" si="149"/>
        <v>12</v>
      </c>
      <c r="D622">
        <f t="shared" si="135"/>
        <v>30</v>
      </c>
      <c r="E622" s="2" cm="1">
        <f t="array" aca="1" ref="E622" ca="1">INDIRECT(A622&amp;B622&amp;$E$3)</f>
        <v>44779</v>
      </c>
      <c r="F622" t="str" cm="1">
        <f t="array" aca="1" ref="F622" ca="1">IF(INDIRECT(A622&amp;B622&amp;$F$3)="公",参照!$L$2,参照!$L$3)</f>
        <v>WEB・コールセンター受付</v>
      </c>
      <c r="G622" s="1" t="str" cm="1">
        <f t="array" aca="1" ref="G622" ca="1">IF(E622="","",IF(ISNUMBER(INDIRECT(A622&amp;B622&amp;D622)),431001,""))</f>
        <v/>
      </c>
      <c r="H622" s="1" t="str">
        <f t="shared" ca="1" si="136"/>
        <v/>
      </c>
      <c r="I622" s="1" t="str">
        <f ca="1">IF(G622="","",予約枠報告様式!H$3)</f>
        <v/>
      </c>
      <c r="J622" s="1" t="str">
        <f t="shared" ca="1" si="137"/>
        <v/>
      </c>
      <c r="K622" s="1" t="str">
        <f t="shared" ca="1" si="138"/>
        <v/>
      </c>
      <c r="L622" s="1" t="str">
        <f t="shared" ca="1" si="139"/>
        <v/>
      </c>
      <c r="M622" s="1" t="str">
        <f t="shared" ca="1" si="140"/>
        <v/>
      </c>
      <c r="N622" s="1" t="str" cm="1">
        <f t="array" aca="1" ref="N622" ca="1">IF(G622="","",HOUR(INDIRECT(A622&amp;$N$2&amp;D622)))</f>
        <v/>
      </c>
      <c r="O622" s="1" t="str" cm="1">
        <f t="array" aca="1" ref="O622" ca="1">IF(G622="","",MINUTE(INDIRECT(A622&amp;$N$2&amp;D622)))</f>
        <v/>
      </c>
      <c r="P622" s="1" t="str">
        <f t="shared" ca="1" si="141"/>
        <v/>
      </c>
      <c r="Q622" s="1" t="str">
        <f t="shared" ca="1" si="142"/>
        <v/>
      </c>
      <c r="R622" s="1" t="str" cm="1">
        <f t="array" aca="1" ref="R622" ca="1">IF(G622="","",INDIRECT(A622&amp;B622&amp;D622))</f>
        <v/>
      </c>
      <c r="S622" s="1" t="str">
        <f t="shared" ca="1" si="143"/>
        <v/>
      </c>
      <c r="T622" s="1" t="str">
        <f t="shared" ca="1" si="144"/>
        <v/>
      </c>
      <c r="U622" s="1" t="str">
        <f t="shared" ca="1" si="145"/>
        <v/>
      </c>
      <c r="V622" s="1" t="str">
        <f t="shared" ca="1" si="146"/>
        <v/>
      </c>
      <c r="W622" s="1" t="str">
        <f t="shared" ca="1" si="147"/>
        <v/>
      </c>
      <c r="X622" s="1" t="str">
        <f t="shared" ca="1" si="148"/>
        <v/>
      </c>
    </row>
    <row r="623" spans="1:24">
      <c r="A623" t="s">
        <v>1041</v>
      </c>
      <c r="B623" t="str">
        <f>INDEX(予約枠報告様式!$73:$73,MATCH(CSVフォーマット!C623,予約枠報告様式!$74:$74,0))</f>
        <v>L</v>
      </c>
      <c r="C623">
        <f t="shared" si="149"/>
        <v>12</v>
      </c>
      <c r="D623">
        <f t="shared" si="135"/>
        <v>31</v>
      </c>
      <c r="E623" s="2" cm="1">
        <f t="array" aca="1" ref="E623" ca="1">INDIRECT(A623&amp;B623&amp;$E$3)</f>
        <v>44779</v>
      </c>
      <c r="F623" t="str" cm="1">
        <f t="array" aca="1" ref="F623" ca="1">IF(INDIRECT(A623&amp;B623&amp;$F$3)="公",参照!$L$2,参照!$L$3)</f>
        <v>WEB・コールセンター受付</v>
      </c>
      <c r="G623" s="1" t="str" cm="1">
        <f t="array" aca="1" ref="G623" ca="1">IF(E623="","",IF(ISNUMBER(INDIRECT(A623&amp;B623&amp;D623)),431001,""))</f>
        <v/>
      </c>
      <c r="H623" s="1" t="str">
        <f t="shared" ca="1" si="136"/>
        <v/>
      </c>
      <c r="I623" s="1" t="str">
        <f ca="1">IF(G623="","",予約枠報告様式!H$3)</f>
        <v/>
      </c>
      <c r="J623" s="1" t="str">
        <f t="shared" ca="1" si="137"/>
        <v/>
      </c>
      <c r="K623" s="1" t="str">
        <f t="shared" ca="1" si="138"/>
        <v/>
      </c>
      <c r="L623" s="1" t="str">
        <f t="shared" ca="1" si="139"/>
        <v/>
      </c>
      <c r="M623" s="1" t="str">
        <f t="shared" ca="1" si="140"/>
        <v/>
      </c>
      <c r="N623" s="1" t="str" cm="1">
        <f t="array" aca="1" ref="N623" ca="1">IF(G623="","",HOUR(INDIRECT(A623&amp;$N$2&amp;D623)))</f>
        <v/>
      </c>
      <c r="O623" s="1" t="str" cm="1">
        <f t="array" aca="1" ref="O623" ca="1">IF(G623="","",MINUTE(INDIRECT(A623&amp;$N$2&amp;D623)))</f>
        <v/>
      </c>
      <c r="P623" s="1" t="str">
        <f t="shared" ca="1" si="141"/>
        <v/>
      </c>
      <c r="Q623" s="1" t="str">
        <f t="shared" ca="1" si="142"/>
        <v/>
      </c>
      <c r="R623" s="1" t="str" cm="1">
        <f t="array" aca="1" ref="R623" ca="1">IF(G623="","",INDIRECT(A623&amp;B623&amp;D623))</f>
        <v/>
      </c>
      <c r="S623" s="1" t="str">
        <f t="shared" ca="1" si="143"/>
        <v/>
      </c>
      <c r="T623" s="1" t="str">
        <f t="shared" ca="1" si="144"/>
        <v/>
      </c>
      <c r="U623" s="1" t="str">
        <f t="shared" ca="1" si="145"/>
        <v/>
      </c>
      <c r="V623" s="1" t="str">
        <f t="shared" ca="1" si="146"/>
        <v/>
      </c>
      <c r="W623" s="1" t="str">
        <f t="shared" ca="1" si="147"/>
        <v/>
      </c>
      <c r="X623" s="1" t="str">
        <f t="shared" ca="1" si="148"/>
        <v/>
      </c>
    </row>
    <row r="624" spans="1:24">
      <c r="A624" t="s">
        <v>1041</v>
      </c>
      <c r="B624" t="str">
        <f>INDEX(予約枠報告様式!$73:$73,MATCH(CSVフォーマット!C624,予約枠報告様式!$74:$74,0))</f>
        <v>L</v>
      </c>
      <c r="C624">
        <f t="shared" si="149"/>
        <v>12</v>
      </c>
      <c r="D624">
        <f t="shared" si="135"/>
        <v>32</v>
      </c>
      <c r="E624" s="2" cm="1">
        <f t="array" aca="1" ref="E624" ca="1">INDIRECT(A624&amp;B624&amp;$E$3)</f>
        <v>44779</v>
      </c>
      <c r="F624" t="str" cm="1">
        <f t="array" aca="1" ref="F624" ca="1">IF(INDIRECT(A624&amp;B624&amp;$F$3)="公",参照!$L$2,参照!$L$3)</f>
        <v>WEB・コールセンター受付</v>
      </c>
      <c r="G624" s="1" t="str" cm="1">
        <f t="array" aca="1" ref="G624" ca="1">IF(E624="","",IF(ISNUMBER(INDIRECT(A624&amp;B624&amp;D624)),431001,""))</f>
        <v/>
      </c>
      <c r="H624" s="1" t="str">
        <f t="shared" ca="1" si="136"/>
        <v/>
      </c>
      <c r="I624" s="1" t="str">
        <f ca="1">IF(G624="","",予約枠報告様式!H$3)</f>
        <v/>
      </c>
      <c r="J624" s="1" t="str">
        <f t="shared" ca="1" si="137"/>
        <v/>
      </c>
      <c r="K624" s="1" t="str">
        <f t="shared" ca="1" si="138"/>
        <v/>
      </c>
      <c r="L624" s="1" t="str">
        <f t="shared" ca="1" si="139"/>
        <v/>
      </c>
      <c r="M624" s="1" t="str">
        <f t="shared" ca="1" si="140"/>
        <v/>
      </c>
      <c r="N624" s="1" t="str" cm="1">
        <f t="array" aca="1" ref="N624" ca="1">IF(G624="","",HOUR(INDIRECT(A624&amp;$N$2&amp;D624)))</f>
        <v/>
      </c>
      <c r="O624" s="1" t="str" cm="1">
        <f t="array" aca="1" ref="O624" ca="1">IF(G624="","",MINUTE(INDIRECT(A624&amp;$N$2&amp;D624)))</f>
        <v/>
      </c>
      <c r="P624" s="1" t="str">
        <f t="shared" ca="1" si="141"/>
        <v/>
      </c>
      <c r="Q624" s="1" t="str">
        <f t="shared" ca="1" si="142"/>
        <v/>
      </c>
      <c r="R624" s="1" t="str" cm="1">
        <f t="array" aca="1" ref="R624" ca="1">IF(G624="","",INDIRECT(A624&amp;B624&amp;D624))</f>
        <v/>
      </c>
      <c r="S624" s="1" t="str">
        <f t="shared" ca="1" si="143"/>
        <v/>
      </c>
      <c r="T624" s="1" t="str">
        <f t="shared" ca="1" si="144"/>
        <v/>
      </c>
      <c r="U624" s="1" t="str">
        <f t="shared" ca="1" si="145"/>
        <v/>
      </c>
      <c r="V624" s="1" t="str">
        <f t="shared" ca="1" si="146"/>
        <v/>
      </c>
      <c r="W624" s="1" t="str">
        <f t="shared" ca="1" si="147"/>
        <v/>
      </c>
      <c r="X624" s="1" t="str">
        <f t="shared" ca="1" si="148"/>
        <v/>
      </c>
    </row>
    <row r="625" spans="1:24">
      <c r="A625" t="s">
        <v>1041</v>
      </c>
      <c r="B625" t="str">
        <f>INDEX(予約枠報告様式!$73:$73,MATCH(CSVフォーマット!C625,予約枠報告様式!$74:$74,0))</f>
        <v>L</v>
      </c>
      <c r="C625">
        <f t="shared" si="149"/>
        <v>12</v>
      </c>
      <c r="D625">
        <f t="shared" si="135"/>
        <v>33</v>
      </c>
      <c r="E625" s="2" cm="1">
        <f t="array" aca="1" ref="E625" ca="1">INDIRECT(A625&amp;B625&amp;$E$3)</f>
        <v>44779</v>
      </c>
      <c r="F625" t="str" cm="1">
        <f t="array" aca="1" ref="F625" ca="1">IF(INDIRECT(A625&amp;B625&amp;$F$3)="公",参照!$L$2,参照!$L$3)</f>
        <v>WEB・コールセンター受付</v>
      </c>
      <c r="G625" s="1" t="str" cm="1">
        <f t="array" aca="1" ref="G625" ca="1">IF(E625="","",IF(ISNUMBER(INDIRECT(A625&amp;B625&amp;D625)),431001,""))</f>
        <v/>
      </c>
      <c r="H625" s="1" t="str">
        <f t="shared" ca="1" si="136"/>
        <v/>
      </c>
      <c r="I625" s="1" t="str">
        <f ca="1">IF(G625="","",予約枠報告様式!H$3)</f>
        <v/>
      </c>
      <c r="J625" s="1" t="str">
        <f t="shared" ca="1" si="137"/>
        <v/>
      </c>
      <c r="K625" s="1" t="str">
        <f t="shared" ca="1" si="138"/>
        <v/>
      </c>
      <c r="L625" s="1" t="str">
        <f t="shared" ca="1" si="139"/>
        <v/>
      </c>
      <c r="M625" s="1" t="str">
        <f t="shared" ca="1" si="140"/>
        <v/>
      </c>
      <c r="N625" s="1" t="str" cm="1">
        <f t="array" aca="1" ref="N625" ca="1">IF(G625="","",HOUR(INDIRECT(A625&amp;$N$2&amp;D625)))</f>
        <v/>
      </c>
      <c r="O625" s="1" t="str" cm="1">
        <f t="array" aca="1" ref="O625" ca="1">IF(G625="","",MINUTE(INDIRECT(A625&amp;$N$2&amp;D625)))</f>
        <v/>
      </c>
      <c r="P625" s="1" t="str">
        <f t="shared" ca="1" si="141"/>
        <v/>
      </c>
      <c r="Q625" s="1" t="str">
        <f t="shared" ca="1" si="142"/>
        <v/>
      </c>
      <c r="R625" s="1" t="str" cm="1">
        <f t="array" aca="1" ref="R625" ca="1">IF(G625="","",INDIRECT(A625&amp;B625&amp;D625))</f>
        <v/>
      </c>
      <c r="S625" s="1" t="str">
        <f t="shared" ca="1" si="143"/>
        <v/>
      </c>
      <c r="T625" s="1" t="str">
        <f t="shared" ca="1" si="144"/>
        <v/>
      </c>
      <c r="U625" s="1" t="str">
        <f t="shared" ca="1" si="145"/>
        <v/>
      </c>
      <c r="V625" s="1" t="str">
        <f t="shared" ca="1" si="146"/>
        <v/>
      </c>
      <c r="W625" s="1" t="str">
        <f t="shared" ca="1" si="147"/>
        <v/>
      </c>
      <c r="X625" s="1" t="str">
        <f t="shared" ca="1" si="148"/>
        <v/>
      </c>
    </row>
    <row r="626" spans="1:24">
      <c r="A626" t="s">
        <v>1041</v>
      </c>
      <c r="B626" t="str">
        <f>INDEX(予約枠報告様式!$73:$73,MATCH(CSVフォーマット!C626,予約枠報告様式!$74:$74,0))</f>
        <v>L</v>
      </c>
      <c r="C626">
        <f t="shared" si="149"/>
        <v>12</v>
      </c>
      <c r="D626">
        <f t="shared" si="135"/>
        <v>34</v>
      </c>
      <c r="E626" s="2" cm="1">
        <f t="array" aca="1" ref="E626" ca="1">INDIRECT(A626&amp;B626&amp;$E$3)</f>
        <v>44779</v>
      </c>
      <c r="F626" t="str" cm="1">
        <f t="array" aca="1" ref="F626" ca="1">IF(INDIRECT(A626&amp;B626&amp;$F$3)="公",参照!$L$2,参照!$L$3)</f>
        <v>WEB・コールセンター受付</v>
      </c>
      <c r="G626" s="1" t="str" cm="1">
        <f t="array" aca="1" ref="G626" ca="1">IF(E626="","",IF(ISNUMBER(INDIRECT(A626&amp;B626&amp;D626)),431001,""))</f>
        <v/>
      </c>
      <c r="H626" s="1" t="str">
        <f t="shared" ca="1" si="136"/>
        <v/>
      </c>
      <c r="I626" s="1" t="str">
        <f ca="1">IF(G626="","",予約枠報告様式!H$3)</f>
        <v/>
      </c>
      <c r="J626" s="1" t="str">
        <f t="shared" ca="1" si="137"/>
        <v/>
      </c>
      <c r="K626" s="1" t="str">
        <f t="shared" ca="1" si="138"/>
        <v/>
      </c>
      <c r="L626" s="1" t="str">
        <f t="shared" ca="1" si="139"/>
        <v/>
      </c>
      <c r="M626" s="1" t="str">
        <f t="shared" ca="1" si="140"/>
        <v/>
      </c>
      <c r="N626" s="1" t="str" cm="1">
        <f t="array" aca="1" ref="N626" ca="1">IF(G626="","",HOUR(INDIRECT(A626&amp;$N$2&amp;D626)))</f>
        <v/>
      </c>
      <c r="O626" s="1" t="str" cm="1">
        <f t="array" aca="1" ref="O626" ca="1">IF(G626="","",MINUTE(INDIRECT(A626&amp;$N$2&amp;D626)))</f>
        <v/>
      </c>
      <c r="P626" s="1" t="str">
        <f t="shared" ca="1" si="141"/>
        <v/>
      </c>
      <c r="Q626" s="1" t="str">
        <f t="shared" ca="1" si="142"/>
        <v/>
      </c>
      <c r="R626" s="1" t="str" cm="1">
        <f t="array" aca="1" ref="R626" ca="1">IF(G626="","",INDIRECT(A626&amp;B626&amp;D626))</f>
        <v/>
      </c>
      <c r="S626" s="1" t="str">
        <f t="shared" ca="1" si="143"/>
        <v/>
      </c>
      <c r="T626" s="1" t="str">
        <f t="shared" ca="1" si="144"/>
        <v/>
      </c>
      <c r="U626" s="1" t="str">
        <f t="shared" ca="1" si="145"/>
        <v/>
      </c>
      <c r="V626" s="1" t="str">
        <f t="shared" ca="1" si="146"/>
        <v/>
      </c>
      <c r="W626" s="1" t="str">
        <f t="shared" ca="1" si="147"/>
        <v/>
      </c>
      <c r="X626" s="1" t="str">
        <f t="shared" ca="1" si="148"/>
        <v/>
      </c>
    </row>
    <row r="627" spans="1:24">
      <c r="A627" t="s">
        <v>1041</v>
      </c>
      <c r="B627" t="str">
        <f>INDEX(予約枠報告様式!$73:$73,MATCH(CSVフォーマット!C627,予約枠報告様式!$74:$74,0))</f>
        <v>L</v>
      </c>
      <c r="C627">
        <f t="shared" si="149"/>
        <v>12</v>
      </c>
      <c r="D627">
        <f t="shared" si="135"/>
        <v>35</v>
      </c>
      <c r="E627" s="2" cm="1">
        <f t="array" aca="1" ref="E627" ca="1">INDIRECT(A627&amp;B627&amp;$E$3)</f>
        <v>44779</v>
      </c>
      <c r="F627" t="str" cm="1">
        <f t="array" aca="1" ref="F627" ca="1">IF(INDIRECT(A627&amp;B627&amp;$F$3)="公",参照!$L$2,参照!$L$3)</f>
        <v>WEB・コールセンター受付</v>
      </c>
      <c r="G627" s="1" t="str" cm="1">
        <f t="array" aca="1" ref="G627" ca="1">IF(E627="","",IF(ISNUMBER(INDIRECT(A627&amp;B627&amp;D627)),431001,""))</f>
        <v/>
      </c>
      <c r="H627" s="1" t="str">
        <f t="shared" ca="1" si="136"/>
        <v/>
      </c>
      <c r="I627" s="1" t="str">
        <f ca="1">IF(G627="","",予約枠報告様式!H$3)</f>
        <v/>
      </c>
      <c r="J627" s="1" t="str">
        <f t="shared" ca="1" si="137"/>
        <v/>
      </c>
      <c r="K627" s="1" t="str">
        <f t="shared" ca="1" si="138"/>
        <v/>
      </c>
      <c r="L627" s="1" t="str">
        <f t="shared" ca="1" si="139"/>
        <v/>
      </c>
      <c r="M627" s="1" t="str">
        <f t="shared" ca="1" si="140"/>
        <v/>
      </c>
      <c r="N627" s="1" t="str" cm="1">
        <f t="array" aca="1" ref="N627" ca="1">IF(G627="","",HOUR(INDIRECT(A627&amp;$N$2&amp;D627)))</f>
        <v/>
      </c>
      <c r="O627" s="1" t="str" cm="1">
        <f t="array" aca="1" ref="O627" ca="1">IF(G627="","",MINUTE(INDIRECT(A627&amp;$N$2&amp;D627)))</f>
        <v/>
      </c>
      <c r="P627" s="1" t="str">
        <f t="shared" ca="1" si="141"/>
        <v/>
      </c>
      <c r="Q627" s="1" t="str">
        <f t="shared" ca="1" si="142"/>
        <v/>
      </c>
      <c r="R627" s="1" t="str" cm="1">
        <f t="array" aca="1" ref="R627" ca="1">IF(G627="","",INDIRECT(A627&amp;B627&amp;D627))</f>
        <v/>
      </c>
      <c r="S627" s="1" t="str">
        <f t="shared" ca="1" si="143"/>
        <v/>
      </c>
      <c r="T627" s="1" t="str">
        <f t="shared" ca="1" si="144"/>
        <v/>
      </c>
      <c r="U627" s="1" t="str">
        <f t="shared" ca="1" si="145"/>
        <v/>
      </c>
      <c r="V627" s="1" t="str">
        <f t="shared" ca="1" si="146"/>
        <v/>
      </c>
      <c r="W627" s="1" t="str">
        <f t="shared" ca="1" si="147"/>
        <v/>
      </c>
      <c r="X627" s="1" t="str">
        <f t="shared" ca="1" si="148"/>
        <v/>
      </c>
    </row>
    <row r="628" spans="1:24">
      <c r="A628" t="s">
        <v>1041</v>
      </c>
      <c r="B628" t="str">
        <f>INDEX(予約枠報告様式!$73:$73,MATCH(CSVフォーマット!C628,予約枠報告様式!$74:$74,0))</f>
        <v>L</v>
      </c>
      <c r="C628">
        <f t="shared" si="149"/>
        <v>12</v>
      </c>
      <c r="D628">
        <f t="shared" si="135"/>
        <v>36</v>
      </c>
      <c r="E628" s="2" cm="1">
        <f t="array" aca="1" ref="E628" ca="1">INDIRECT(A628&amp;B628&amp;$E$3)</f>
        <v>44779</v>
      </c>
      <c r="F628" t="str" cm="1">
        <f t="array" aca="1" ref="F628" ca="1">IF(INDIRECT(A628&amp;B628&amp;$F$3)="公",参照!$L$2,参照!$L$3)</f>
        <v>WEB・コールセンター受付</v>
      </c>
      <c r="G628" s="1" t="str" cm="1">
        <f t="array" aca="1" ref="G628" ca="1">IF(E628="","",IF(ISNUMBER(INDIRECT(A628&amp;B628&amp;D628)),431001,""))</f>
        <v/>
      </c>
      <c r="H628" s="1" t="str">
        <f t="shared" ca="1" si="136"/>
        <v/>
      </c>
      <c r="I628" s="1" t="str">
        <f ca="1">IF(G628="","",予約枠報告様式!H$3)</f>
        <v/>
      </c>
      <c r="J628" s="1" t="str">
        <f t="shared" ca="1" si="137"/>
        <v/>
      </c>
      <c r="K628" s="1" t="str">
        <f t="shared" ca="1" si="138"/>
        <v/>
      </c>
      <c r="L628" s="1" t="str">
        <f t="shared" ca="1" si="139"/>
        <v/>
      </c>
      <c r="M628" s="1" t="str">
        <f t="shared" ca="1" si="140"/>
        <v/>
      </c>
      <c r="N628" s="1" t="str" cm="1">
        <f t="array" aca="1" ref="N628" ca="1">IF(G628="","",HOUR(INDIRECT(A628&amp;$N$2&amp;D628)))</f>
        <v/>
      </c>
      <c r="O628" s="1" t="str" cm="1">
        <f t="array" aca="1" ref="O628" ca="1">IF(G628="","",MINUTE(INDIRECT(A628&amp;$N$2&amp;D628)))</f>
        <v/>
      </c>
      <c r="P628" s="1" t="str">
        <f t="shared" ca="1" si="141"/>
        <v/>
      </c>
      <c r="Q628" s="1" t="str">
        <f t="shared" ca="1" si="142"/>
        <v/>
      </c>
      <c r="R628" s="1" t="str" cm="1">
        <f t="array" aca="1" ref="R628" ca="1">IF(G628="","",INDIRECT(A628&amp;B628&amp;D628))</f>
        <v/>
      </c>
      <c r="S628" s="1" t="str">
        <f t="shared" ca="1" si="143"/>
        <v/>
      </c>
      <c r="T628" s="1" t="str">
        <f t="shared" ca="1" si="144"/>
        <v/>
      </c>
      <c r="U628" s="1" t="str">
        <f t="shared" ca="1" si="145"/>
        <v/>
      </c>
      <c r="V628" s="1" t="str">
        <f t="shared" ca="1" si="146"/>
        <v/>
      </c>
      <c r="W628" s="1" t="str">
        <f t="shared" ca="1" si="147"/>
        <v/>
      </c>
      <c r="X628" s="1" t="str">
        <f t="shared" ca="1" si="148"/>
        <v/>
      </c>
    </row>
    <row r="629" spans="1:24">
      <c r="A629" t="s">
        <v>1041</v>
      </c>
      <c r="B629" t="str">
        <f>INDEX(予約枠報告様式!$73:$73,MATCH(CSVフォーマット!C629,予約枠報告様式!$74:$74,0))</f>
        <v>L</v>
      </c>
      <c r="C629">
        <f t="shared" si="149"/>
        <v>12</v>
      </c>
      <c r="D629">
        <f t="shared" si="135"/>
        <v>37</v>
      </c>
      <c r="E629" s="2" cm="1">
        <f t="array" aca="1" ref="E629" ca="1">INDIRECT(A629&amp;B629&amp;$E$3)</f>
        <v>44779</v>
      </c>
      <c r="F629" t="str" cm="1">
        <f t="array" aca="1" ref="F629" ca="1">IF(INDIRECT(A629&amp;B629&amp;$F$3)="公",参照!$L$2,参照!$L$3)</f>
        <v>WEB・コールセンター受付</v>
      </c>
      <c r="G629" s="1" t="str" cm="1">
        <f t="array" aca="1" ref="G629" ca="1">IF(E629="","",IF(ISNUMBER(INDIRECT(A629&amp;B629&amp;D629)),431001,""))</f>
        <v/>
      </c>
      <c r="H629" s="1" t="str">
        <f t="shared" ca="1" si="136"/>
        <v/>
      </c>
      <c r="I629" s="1" t="str">
        <f ca="1">IF(G629="","",予約枠報告様式!H$3)</f>
        <v/>
      </c>
      <c r="J629" s="1" t="str">
        <f t="shared" ca="1" si="137"/>
        <v/>
      </c>
      <c r="K629" s="1" t="str">
        <f t="shared" ca="1" si="138"/>
        <v/>
      </c>
      <c r="L629" s="1" t="str">
        <f t="shared" ca="1" si="139"/>
        <v/>
      </c>
      <c r="M629" s="1" t="str">
        <f t="shared" ca="1" si="140"/>
        <v/>
      </c>
      <c r="N629" s="1" t="str" cm="1">
        <f t="array" aca="1" ref="N629" ca="1">IF(G629="","",HOUR(INDIRECT(A629&amp;$N$2&amp;D629)))</f>
        <v/>
      </c>
      <c r="O629" s="1" t="str" cm="1">
        <f t="array" aca="1" ref="O629" ca="1">IF(G629="","",MINUTE(INDIRECT(A629&amp;$N$2&amp;D629)))</f>
        <v/>
      </c>
      <c r="P629" s="1" t="str">
        <f t="shared" ca="1" si="141"/>
        <v/>
      </c>
      <c r="Q629" s="1" t="str">
        <f t="shared" ca="1" si="142"/>
        <v/>
      </c>
      <c r="R629" s="1" t="str" cm="1">
        <f t="array" aca="1" ref="R629" ca="1">IF(G629="","",INDIRECT(A629&amp;B629&amp;D629))</f>
        <v/>
      </c>
      <c r="S629" s="1" t="str">
        <f t="shared" ca="1" si="143"/>
        <v/>
      </c>
      <c r="T629" s="1" t="str">
        <f t="shared" ca="1" si="144"/>
        <v/>
      </c>
      <c r="U629" s="1" t="str">
        <f t="shared" ca="1" si="145"/>
        <v/>
      </c>
      <c r="V629" s="1" t="str">
        <f t="shared" ca="1" si="146"/>
        <v/>
      </c>
      <c r="W629" s="1" t="str">
        <f t="shared" ca="1" si="147"/>
        <v/>
      </c>
      <c r="X629" s="1" t="str">
        <f t="shared" ca="1" si="148"/>
        <v/>
      </c>
    </row>
    <row r="630" spans="1:24">
      <c r="A630" t="s">
        <v>1041</v>
      </c>
      <c r="B630" t="str">
        <f>INDEX(予約枠報告様式!$73:$73,MATCH(CSVフォーマット!C630,予約枠報告様式!$74:$74,0))</f>
        <v>L</v>
      </c>
      <c r="C630">
        <f t="shared" si="149"/>
        <v>12</v>
      </c>
      <c r="D630">
        <f t="shared" si="135"/>
        <v>38</v>
      </c>
      <c r="E630" s="2" cm="1">
        <f t="array" aca="1" ref="E630" ca="1">INDIRECT(A630&amp;B630&amp;$E$3)</f>
        <v>44779</v>
      </c>
      <c r="F630" t="str" cm="1">
        <f t="array" aca="1" ref="F630" ca="1">IF(INDIRECT(A630&amp;B630&amp;$F$3)="公",参照!$L$2,参照!$L$3)</f>
        <v>WEB・コールセンター受付</v>
      </c>
      <c r="G630" s="1" t="str" cm="1">
        <f t="array" aca="1" ref="G630" ca="1">IF(E630="","",IF(ISNUMBER(INDIRECT(A630&amp;B630&amp;D630)),431001,""))</f>
        <v/>
      </c>
      <c r="H630" s="1" t="str">
        <f t="shared" ca="1" si="136"/>
        <v/>
      </c>
      <c r="I630" s="1" t="str">
        <f ca="1">IF(G630="","",予約枠報告様式!H$3)</f>
        <v/>
      </c>
      <c r="J630" s="1" t="str">
        <f t="shared" ca="1" si="137"/>
        <v/>
      </c>
      <c r="K630" s="1" t="str">
        <f t="shared" ca="1" si="138"/>
        <v/>
      </c>
      <c r="L630" s="1" t="str">
        <f t="shared" ca="1" si="139"/>
        <v/>
      </c>
      <c r="M630" s="1" t="str">
        <f t="shared" ca="1" si="140"/>
        <v/>
      </c>
      <c r="N630" s="1" t="str" cm="1">
        <f t="array" aca="1" ref="N630" ca="1">IF(G630="","",HOUR(INDIRECT(A630&amp;$N$2&amp;D630)))</f>
        <v/>
      </c>
      <c r="O630" s="1" t="str" cm="1">
        <f t="array" aca="1" ref="O630" ca="1">IF(G630="","",MINUTE(INDIRECT(A630&amp;$N$2&amp;D630)))</f>
        <v/>
      </c>
      <c r="P630" s="1" t="str">
        <f t="shared" ca="1" si="141"/>
        <v/>
      </c>
      <c r="Q630" s="1" t="str">
        <f t="shared" ca="1" si="142"/>
        <v/>
      </c>
      <c r="R630" s="1" t="str" cm="1">
        <f t="array" aca="1" ref="R630" ca="1">IF(G630="","",INDIRECT(A630&amp;B630&amp;D630))</f>
        <v/>
      </c>
      <c r="S630" s="1" t="str">
        <f t="shared" ca="1" si="143"/>
        <v/>
      </c>
      <c r="T630" s="1" t="str">
        <f t="shared" ca="1" si="144"/>
        <v/>
      </c>
      <c r="U630" s="1" t="str">
        <f t="shared" ca="1" si="145"/>
        <v/>
      </c>
      <c r="V630" s="1" t="str">
        <f t="shared" ca="1" si="146"/>
        <v/>
      </c>
      <c r="W630" s="1" t="str">
        <f t="shared" ca="1" si="147"/>
        <v/>
      </c>
      <c r="X630" s="1" t="str">
        <f t="shared" ca="1" si="148"/>
        <v/>
      </c>
    </row>
    <row r="631" spans="1:24">
      <c r="A631" t="s">
        <v>1041</v>
      </c>
      <c r="B631" t="str">
        <f>INDEX(予約枠報告様式!$73:$73,MATCH(CSVフォーマット!C631,予約枠報告様式!$74:$74,0))</f>
        <v>L</v>
      </c>
      <c r="C631">
        <f t="shared" si="149"/>
        <v>12</v>
      </c>
      <c r="D631">
        <f t="shared" si="135"/>
        <v>39</v>
      </c>
      <c r="E631" s="2" cm="1">
        <f t="array" aca="1" ref="E631" ca="1">INDIRECT(A631&amp;B631&amp;$E$3)</f>
        <v>44779</v>
      </c>
      <c r="F631" t="str" cm="1">
        <f t="array" aca="1" ref="F631" ca="1">IF(INDIRECT(A631&amp;B631&amp;$F$3)="公",参照!$L$2,参照!$L$3)</f>
        <v>WEB・コールセンター受付</v>
      </c>
      <c r="G631" s="1" t="str" cm="1">
        <f t="array" aca="1" ref="G631" ca="1">IF(E631="","",IF(ISNUMBER(INDIRECT(A631&amp;B631&amp;D631)),431001,""))</f>
        <v/>
      </c>
      <c r="H631" s="1" t="str">
        <f t="shared" ca="1" si="136"/>
        <v/>
      </c>
      <c r="I631" s="1" t="str">
        <f ca="1">IF(G631="","",予約枠報告様式!H$3)</f>
        <v/>
      </c>
      <c r="J631" s="1" t="str">
        <f t="shared" ca="1" si="137"/>
        <v/>
      </c>
      <c r="K631" s="1" t="str">
        <f t="shared" ca="1" si="138"/>
        <v/>
      </c>
      <c r="L631" s="1" t="str">
        <f t="shared" ca="1" si="139"/>
        <v/>
      </c>
      <c r="M631" s="1" t="str">
        <f t="shared" ca="1" si="140"/>
        <v/>
      </c>
      <c r="N631" s="1" t="str" cm="1">
        <f t="array" aca="1" ref="N631" ca="1">IF(G631="","",HOUR(INDIRECT(A631&amp;$N$2&amp;D631)))</f>
        <v/>
      </c>
      <c r="O631" s="1" t="str" cm="1">
        <f t="array" aca="1" ref="O631" ca="1">IF(G631="","",MINUTE(INDIRECT(A631&amp;$N$2&amp;D631)))</f>
        <v/>
      </c>
      <c r="P631" s="1" t="str">
        <f t="shared" ca="1" si="141"/>
        <v/>
      </c>
      <c r="Q631" s="1" t="str">
        <f t="shared" ca="1" si="142"/>
        <v/>
      </c>
      <c r="R631" s="1" t="str" cm="1">
        <f t="array" aca="1" ref="R631" ca="1">IF(G631="","",INDIRECT(A631&amp;B631&amp;D631))</f>
        <v/>
      </c>
      <c r="S631" s="1" t="str">
        <f t="shared" ca="1" si="143"/>
        <v/>
      </c>
      <c r="T631" s="1" t="str">
        <f t="shared" ca="1" si="144"/>
        <v/>
      </c>
      <c r="U631" s="1" t="str">
        <f t="shared" ca="1" si="145"/>
        <v/>
      </c>
      <c r="V631" s="1" t="str">
        <f t="shared" ca="1" si="146"/>
        <v/>
      </c>
      <c r="W631" s="1" t="str">
        <f t="shared" ca="1" si="147"/>
        <v/>
      </c>
      <c r="X631" s="1" t="str">
        <f t="shared" ca="1" si="148"/>
        <v/>
      </c>
    </row>
    <row r="632" spans="1:24">
      <c r="A632" t="s">
        <v>1041</v>
      </c>
      <c r="B632" t="str">
        <f>INDEX(予約枠報告様式!$73:$73,MATCH(CSVフォーマット!C632,予約枠報告様式!$74:$74,0))</f>
        <v>L</v>
      </c>
      <c r="C632">
        <f t="shared" si="149"/>
        <v>12</v>
      </c>
      <c r="D632">
        <f t="shared" si="135"/>
        <v>40</v>
      </c>
      <c r="E632" s="2" cm="1">
        <f t="array" aca="1" ref="E632" ca="1">INDIRECT(A632&amp;B632&amp;$E$3)</f>
        <v>44779</v>
      </c>
      <c r="F632" t="str" cm="1">
        <f t="array" aca="1" ref="F632" ca="1">IF(INDIRECT(A632&amp;B632&amp;$F$3)="公",参照!$L$2,参照!$L$3)</f>
        <v>WEB・コールセンター受付</v>
      </c>
      <c r="G632" s="1" t="str" cm="1">
        <f t="array" aca="1" ref="G632" ca="1">IF(E632="","",IF(ISNUMBER(INDIRECT(A632&amp;B632&amp;D632)),431001,""))</f>
        <v/>
      </c>
      <c r="H632" s="1" t="str">
        <f t="shared" ca="1" si="136"/>
        <v/>
      </c>
      <c r="I632" s="1" t="str">
        <f ca="1">IF(G632="","",予約枠報告様式!H$3)</f>
        <v/>
      </c>
      <c r="J632" s="1" t="str">
        <f t="shared" ca="1" si="137"/>
        <v/>
      </c>
      <c r="K632" s="1" t="str">
        <f t="shared" ca="1" si="138"/>
        <v/>
      </c>
      <c r="L632" s="1" t="str">
        <f t="shared" ca="1" si="139"/>
        <v/>
      </c>
      <c r="M632" s="1" t="str">
        <f t="shared" ca="1" si="140"/>
        <v/>
      </c>
      <c r="N632" s="1" t="str" cm="1">
        <f t="array" aca="1" ref="N632" ca="1">IF(G632="","",HOUR(INDIRECT(A632&amp;$N$2&amp;D632)))</f>
        <v/>
      </c>
      <c r="O632" s="1" t="str" cm="1">
        <f t="array" aca="1" ref="O632" ca="1">IF(G632="","",MINUTE(INDIRECT(A632&amp;$N$2&amp;D632)))</f>
        <v/>
      </c>
      <c r="P632" s="1" t="str">
        <f t="shared" ca="1" si="141"/>
        <v/>
      </c>
      <c r="Q632" s="1" t="str">
        <f t="shared" ca="1" si="142"/>
        <v/>
      </c>
      <c r="R632" s="1" t="str" cm="1">
        <f t="array" aca="1" ref="R632" ca="1">IF(G632="","",INDIRECT(A632&amp;B632&amp;D632))</f>
        <v/>
      </c>
      <c r="S632" s="1" t="str">
        <f t="shared" ca="1" si="143"/>
        <v/>
      </c>
      <c r="T632" s="1" t="str">
        <f t="shared" ca="1" si="144"/>
        <v/>
      </c>
      <c r="U632" s="1" t="str">
        <f t="shared" ca="1" si="145"/>
        <v/>
      </c>
      <c r="V632" s="1" t="str">
        <f t="shared" ca="1" si="146"/>
        <v/>
      </c>
      <c r="W632" s="1" t="str">
        <f t="shared" ca="1" si="147"/>
        <v/>
      </c>
      <c r="X632" s="1" t="str">
        <f t="shared" ca="1" si="148"/>
        <v/>
      </c>
    </row>
    <row r="633" spans="1:24">
      <c r="A633" t="s">
        <v>1041</v>
      </c>
      <c r="B633" t="str">
        <f>INDEX(予約枠報告様式!$73:$73,MATCH(CSVフォーマット!C633,予約枠報告様式!$74:$74,0))</f>
        <v>L</v>
      </c>
      <c r="C633">
        <f t="shared" si="149"/>
        <v>12</v>
      </c>
      <c r="D633">
        <f t="shared" si="135"/>
        <v>41</v>
      </c>
      <c r="E633" s="2" cm="1">
        <f t="array" aca="1" ref="E633" ca="1">INDIRECT(A633&amp;B633&amp;$E$3)</f>
        <v>44779</v>
      </c>
      <c r="F633" t="str" cm="1">
        <f t="array" aca="1" ref="F633" ca="1">IF(INDIRECT(A633&amp;B633&amp;$F$3)="公",参照!$L$2,参照!$L$3)</f>
        <v>WEB・コールセンター受付</v>
      </c>
      <c r="G633" s="1" t="str" cm="1">
        <f t="array" aca="1" ref="G633" ca="1">IF(E633="","",IF(ISNUMBER(INDIRECT(A633&amp;B633&amp;D633)),431001,""))</f>
        <v/>
      </c>
      <c r="H633" s="1" t="str">
        <f t="shared" ca="1" si="136"/>
        <v/>
      </c>
      <c r="I633" s="1" t="str">
        <f ca="1">IF(G633="","",予約枠報告様式!H$3)</f>
        <v/>
      </c>
      <c r="J633" s="1" t="str">
        <f t="shared" ca="1" si="137"/>
        <v/>
      </c>
      <c r="K633" s="1" t="str">
        <f t="shared" ca="1" si="138"/>
        <v/>
      </c>
      <c r="L633" s="1" t="str">
        <f t="shared" ca="1" si="139"/>
        <v/>
      </c>
      <c r="M633" s="1" t="str">
        <f t="shared" ca="1" si="140"/>
        <v/>
      </c>
      <c r="N633" s="1" t="str" cm="1">
        <f t="array" aca="1" ref="N633" ca="1">IF(G633="","",HOUR(INDIRECT(A633&amp;$N$2&amp;D633)))</f>
        <v/>
      </c>
      <c r="O633" s="1" t="str" cm="1">
        <f t="array" aca="1" ref="O633" ca="1">IF(G633="","",MINUTE(INDIRECT(A633&amp;$N$2&amp;D633)))</f>
        <v/>
      </c>
      <c r="P633" s="1" t="str">
        <f t="shared" ca="1" si="141"/>
        <v/>
      </c>
      <c r="Q633" s="1" t="str">
        <f t="shared" ca="1" si="142"/>
        <v/>
      </c>
      <c r="R633" s="1" t="str" cm="1">
        <f t="array" aca="1" ref="R633" ca="1">IF(G633="","",INDIRECT(A633&amp;B633&amp;D633))</f>
        <v/>
      </c>
      <c r="S633" s="1" t="str">
        <f t="shared" ca="1" si="143"/>
        <v/>
      </c>
      <c r="T633" s="1" t="str">
        <f t="shared" ca="1" si="144"/>
        <v/>
      </c>
      <c r="U633" s="1" t="str">
        <f t="shared" ca="1" si="145"/>
        <v/>
      </c>
      <c r="V633" s="1" t="str">
        <f t="shared" ca="1" si="146"/>
        <v/>
      </c>
      <c r="W633" s="1" t="str">
        <f t="shared" ca="1" si="147"/>
        <v/>
      </c>
      <c r="X633" s="1" t="str">
        <f t="shared" ca="1" si="148"/>
        <v/>
      </c>
    </row>
    <row r="634" spans="1:24">
      <c r="A634" t="s">
        <v>1041</v>
      </c>
      <c r="B634" t="str">
        <f>INDEX(予約枠報告様式!$73:$73,MATCH(CSVフォーマット!C634,予約枠報告様式!$74:$74,0))</f>
        <v>L</v>
      </c>
      <c r="C634">
        <f t="shared" si="149"/>
        <v>12</v>
      </c>
      <c r="D634">
        <f t="shared" si="135"/>
        <v>42</v>
      </c>
      <c r="E634" s="2" cm="1">
        <f t="array" aca="1" ref="E634" ca="1">INDIRECT(A634&amp;B634&amp;$E$3)</f>
        <v>44779</v>
      </c>
      <c r="F634" t="str" cm="1">
        <f t="array" aca="1" ref="F634" ca="1">IF(INDIRECT(A634&amp;B634&amp;$F$3)="公",参照!$L$2,参照!$L$3)</f>
        <v>WEB・コールセンター受付</v>
      </c>
      <c r="G634" s="1" t="str" cm="1">
        <f t="array" aca="1" ref="G634" ca="1">IF(E634="","",IF(ISNUMBER(INDIRECT(A634&amp;B634&amp;D634)),431001,""))</f>
        <v/>
      </c>
      <c r="H634" s="1" t="str">
        <f t="shared" ca="1" si="136"/>
        <v/>
      </c>
      <c r="I634" s="1" t="str">
        <f ca="1">IF(G634="","",予約枠報告様式!H$3)</f>
        <v/>
      </c>
      <c r="J634" s="1" t="str">
        <f t="shared" ca="1" si="137"/>
        <v/>
      </c>
      <c r="K634" s="1" t="str">
        <f t="shared" ca="1" si="138"/>
        <v/>
      </c>
      <c r="L634" s="1" t="str">
        <f t="shared" ca="1" si="139"/>
        <v/>
      </c>
      <c r="M634" s="1" t="str">
        <f t="shared" ca="1" si="140"/>
        <v/>
      </c>
      <c r="N634" s="1" t="str" cm="1">
        <f t="array" aca="1" ref="N634" ca="1">IF(G634="","",HOUR(INDIRECT(A634&amp;$N$2&amp;D634)))</f>
        <v/>
      </c>
      <c r="O634" s="1" t="str" cm="1">
        <f t="array" aca="1" ref="O634" ca="1">IF(G634="","",MINUTE(INDIRECT(A634&amp;$N$2&amp;D634)))</f>
        <v/>
      </c>
      <c r="P634" s="1" t="str">
        <f t="shared" ca="1" si="141"/>
        <v/>
      </c>
      <c r="Q634" s="1" t="str">
        <f t="shared" ca="1" si="142"/>
        <v/>
      </c>
      <c r="R634" s="1" t="str" cm="1">
        <f t="array" aca="1" ref="R634" ca="1">IF(G634="","",INDIRECT(A634&amp;B634&amp;D634))</f>
        <v/>
      </c>
      <c r="S634" s="1" t="str">
        <f t="shared" ca="1" si="143"/>
        <v/>
      </c>
      <c r="T634" s="1" t="str">
        <f t="shared" ca="1" si="144"/>
        <v/>
      </c>
      <c r="U634" s="1" t="str">
        <f t="shared" ca="1" si="145"/>
        <v/>
      </c>
      <c r="V634" s="1" t="str">
        <f t="shared" ca="1" si="146"/>
        <v/>
      </c>
      <c r="W634" s="1" t="str">
        <f t="shared" ca="1" si="147"/>
        <v/>
      </c>
      <c r="X634" s="1" t="str">
        <f t="shared" ca="1" si="148"/>
        <v/>
      </c>
    </row>
    <row r="635" spans="1:24">
      <c r="A635" t="s">
        <v>1041</v>
      </c>
      <c r="B635" t="str">
        <f>INDEX(予約枠報告様式!$73:$73,MATCH(CSVフォーマット!C635,予約枠報告様式!$74:$74,0))</f>
        <v>L</v>
      </c>
      <c r="C635">
        <f t="shared" si="149"/>
        <v>12</v>
      </c>
      <c r="D635">
        <f t="shared" si="135"/>
        <v>43</v>
      </c>
      <c r="E635" s="2" cm="1">
        <f t="array" aca="1" ref="E635" ca="1">INDIRECT(A635&amp;B635&amp;$E$3)</f>
        <v>44779</v>
      </c>
      <c r="F635" t="str" cm="1">
        <f t="array" aca="1" ref="F635" ca="1">IF(INDIRECT(A635&amp;B635&amp;$F$3)="公",参照!$L$2,参照!$L$3)</f>
        <v>WEB・コールセンター受付</v>
      </c>
      <c r="G635" s="1" t="str" cm="1">
        <f t="array" aca="1" ref="G635" ca="1">IF(E635="","",IF(ISNUMBER(INDIRECT(A635&amp;B635&amp;D635)),431001,""))</f>
        <v/>
      </c>
      <c r="H635" s="1" t="str">
        <f t="shared" ca="1" si="136"/>
        <v/>
      </c>
      <c r="I635" s="1" t="str">
        <f ca="1">IF(G635="","",予約枠報告様式!H$3)</f>
        <v/>
      </c>
      <c r="J635" s="1" t="str">
        <f t="shared" ca="1" si="137"/>
        <v/>
      </c>
      <c r="K635" s="1" t="str">
        <f t="shared" ca="1" si="138"/>
        <v/>
      </c>
      <c r="L635" s="1" t="str">
        <f t="shared" ca="1" si="139"/>
        <v/>
      </c>
      <c r="M635" s="1" t="str">
        <f t="shared" ca="1" si="140"/>
        <v/>
      </c>
      <c r="N635" s="1" t="str" cm="1">
        <f t="array" aca="1" ref="N635" ca="1">IF(G635="","",HOUR(INDIRECT(A635&amp;$N$2&amp;D635)))</f>
        <v/>
      </c>
      <c r="O635" s="1" t="str" cm="1">
        <f t="array" aca="1" ref="O635" ca="1">IF(G635="","",MINUTE(INDIRECT(A635&amp;$N$2&amp;D635)))</f>
        <v/>
      </c>
      <c r="P635" s="1" t="str">
        <f t="shared" ca="1" si="141"/>
        <v/>
      </c>
      <c r="Q635" s="1" t="str">
        <f t="shared" ca="1" si="142"/>
        <v/>
      </c>
      <c r="R635" s="1" t="str" cm="1">
        <f t="array" aca="1" ref="R635" ca="1">IF(G635="","",INDIRECT(A635&amp;B635&amp;D635))</f>
        <v/>
      </c>
      <c r="S635" s="1" t="str">
        <f t="shared" ca="1" si="143"/>
        <v/>
      </c>
      <c r="T635" s="1" t="str">
        <f t="shared" ca="1" si="144"/>
        <v/>
      </c>
      <c r="U635" s="1" t="str">
        <f t="shared" ca="1" si="145"/>
        <v/>
      </c>
      <c r="V635" s="1" t="str">
        <f t="shared" ca="1" si="146"/>
        <v/>
      </c>
      <c r="W635" s="1" t="str">
        <f t="shared" ca="1" si="147"/>
        <v/>
      </c>
      <c r="X635" s="1" t="str">
        <f t="shared" ca="1" si="148"/>
        <v/>
      </c>
    </row>
    <row r="636" spans="1:24">
      <c r="A636" t="s">
        <v>1041</v>
      </c>
      <c r="B636" t="str">
        <f>INDEX(予約枠報告様式!$73:$73,MATCH(CSVフォーマット!C636,予約枠報告様式!$74:$74,0))</f>
        <v>L</v>
      </c>
      <c r="C636">
        <f t="shared" si="149"/>
        <v>12</v>
      </c>
      <c r="D636">
        <f t="shared" si="135"/>
        <v>44</v>
      </c>
      <c r="E636" s="2" cm="1">
        <f t="array" aca="1" ref="E636" ca="1">INDIRECT(A636&amp;B636&amp;$E$3)</f>
        <v>44779</v>
      </c>
      <c r="F636" t="str" cm="1">
        <f t="array" aca="1" ref="F636" ca="1">IF(INDIRECT(A636&amp;B636&amp;$F$3)="公",参照!$L$2,参照!$L$3)</f>
        <v>WEB・コールセンター受付</v>
      </c>
      <c r="G636" s="1" t="str" cm="1">
        <f t="array" aca="1" ref="G636" ca="1">IF(E636="","",IF(ISNUMBER(INDIRECT(A636&amp;B636&amp;D636)),431001,""))</f>
        <v/>
      </c>
      <c r="H636" s="1" t="str">
        <f t="shared" ca="1" si="136"/>
        <v/>
      </c>
      <c r="I636" s="1" t="str">
        <f ca="1">IF(G636="","",予約枠報告様式!H$3)</f>
        <v/>
      </c>
      <c r="J636" s="1" t="str">
        <f t="shared" ca="1" si="137"/>
        <v/>
      </c>
      <c r="K636" s="1" t="str">
        <f t="shared" ca="1" si="138"/>
        <v/>
      </c>
      <c r="L636" s="1" t="str">
        <f t="shared" ca="1" si="139"/>
        <v/>
      </c>
      <c r="M636" s="1" t="str">
        <f t="shared" ca="1" si="140"/>
        <v/>
      </c>
      <c r="N636" s="1" t="str" cm="1">
        <f t="array" aca="1" ref="N636" ca="1">IF(G636="","",HOUR(INDIRECT(A636&amp;$N$2&amp;D636)))</f>
        <v/>
      </c>
      <c r="O636" s="1" t="str" cm="1">
        <f t="array" aca="1" ref="O636" ca="1">IF(G636="","",MINUTE(INDIRECT(A636&amp;$N$2&amp;D636)))</f>
        <v/>
      </c>
      <c r="P636" s="1" t="str">
        <f t="shared" ca="1" si="141"/>
        <v/>
      </c>
      <c r="Q636" s="1" t="str">
        <f t="shared" ca="1" si="142"/>
        <v/>
      </c>
      <c r="R636" s="1" t="str" cm="1">
        <f t="array" aca="1" ref="R636" ca="1">IF(G636="","",INDIRECT(A636&amp;B636&amp;D636))</f>
        <v/>
      </c>
      <c r="S636" s="1" t="str">
        <f t="shared" ca="1" si="143"/>
        <v/>
      </c>
      <c r="T636" s="1" t="str">
        <f t="shared" ca="1" si="144"/>
        <v/>
      </c>
      <c r="U636" s="1" t="str">
        <f t="shared" ca="1" si="145"/>
        <v/>
      </c>
      <c r="V636" s="1" t="str">
        <f t="shared" ca="1" si="146"/>
        <v/>
      </c>
      <c r="W636" s="1" t="str">
        <f t="shared" ca="1" si="147"/>
        <v/>
      </c>
      <c r="X636" s="1" t="str">
        <f t="shared" ca="1" si="148"/>
        <v/>
      </c>
    </row>
    <row r="637" spans="1:24">
      <c r="A637" t="s">
        <v>1041</v>
      </c>
      <c r="B637" t="str">
        <f>INDEX(予約枠報告様式!$73:$73,MATCH(CSVフォーマット!C637,予約枠報告様式!$74:$74,0))</f>
        <v>L</v>
      </c>
      <c r="C637">
        <f t="shared" si="149"/>
        <v>12</v>
      </c>
      <c r="D637">
        <f t="shared" si="135"/>
        <v>45</v>
      </c>
      <c r="E637" s="2" cm="1">
        <f t="array" aca="1" ref="E637" ca="1">INDIRECT(A637&amp;B637&amp;$E$3)</f>
        <v>44779</v>
      </c>
      <c r="F637" t="str" cm="1">
        <f t="array" aca="1" ref="F637" ca="1">IF(INDIRECT(A637&amp;B637&amp;$F$3)="公",参照!$L$2,参照!$L$3)</f>
        <v>WEB・コールセンター受付</v>
      </c>
      <c r="G637" s="1" t="str" cm="1">
        <f t="array" aca="1" ref="G637" ca="1">IF(E637="","",IF(ISNUMBER(INDIRECT(A637&amp;B637&amp;D637)),431001,""))</f>
        <v/>
      </c>
      <c r="H637" s="1" t="str">
        <f t="shared" ca="1" si="136"/>
        <v/>
      </c>
      <c r="I637" s="1" t="str">
        <f ca="1">IF(G637="","",予約枠報告様式!H$3)</f>
        <v/>
      </c>
      <c r="J637" s="1" t="str">
        <f t="shared" ca="1" si="137"/>
        <v/>
      </c>
      <c r="K637" s="1" t="str">
        <f t="shared" ca="1" si="138"/>
        <v/>
      </c>
      <c r="L637" s="1" t="str">
        <f t="shared" ca="1" si="139"/>
        <v/>
      </c>
      <c r="M637" s="1" t="str">
        <f t="shared" ca="1" si="140"/>
        <v/>
      </c>
      <c r="N637" s="1" t="str" cm="1">
        <f t="array" aca="1" ref="N637" ca="1">IF(G637="","",HOUR(INDIRECT(A637&amp;$N$2&amp;D637)))</f>
        <v/>
      </c>
      <c r="O637" s="1" t="str" cm="1">
        <f t="array" aca="1" ref="O637" ca="1">IF(G637="","",MINUTE(INDIRECT(A637&amp;$N$2&amp;D637)))</f>
        <v/>
      </c>
      <c r="P637" s="1" t="str">
        <f t="shared" ca="1" si="141"/>
        <v/>
      </c>
      <c r="Q637" s="1" t="str">
        <f t="shared" ca="1" si="142"/>
        <v/>
      </c>
      <c r="R637" s="1" t="str" cm="1">
        <f t="array" aca="1" ref="R637" ca="1">IF(G637="","",INDIRECT(A637&amp;B637&amp;D637))</f>
        <v/>
      </c>
      <c r="S637" s="1" t="str">
        <f t="shared" ca="1" si="143"/>
        <v/>
      </c>
      <c r="T637" s="1" t="str">
        <f t="shared" ca="1" si="144"/>
        <v/>
      </c>
      <c r="U637" s="1" t="str">
        <f t="shared" ca="1" si="145"/>
        <v/>
      </c>
      <c r="V637" s="1" t="str">
        <f t="shared" ca="1" si="146"/>
        <v/>
      </c>
      <c r="W637" s="1" t="str">
        <f t="shared" ca="1" si="147"/>
        <v/>
      </c>
      <c r="X637" s="1" t="str">
        <f t="shared" ca="1" si="148"/>
        <v/>
      </c>
    </row>
    <row r="638" spans="1:24">
      <c r="A638" t="s">
        <v>1041</v>
      </c>
      <c r="B638" t="str">
        <f>INDEX(予約枠報告様式!$73:$73,MATCH(CSVフォーマット!C638,予約枠報告様式!$74:$74,0))</f>
        <v>L</v>
      </c>
      <c r="C638">
        <f t="shared" si="149"/>
        <v>12</v>
      </c>
      <c r="D638">
        <f t="shared" si="135"/>
        <v>46</v>
      </c>
      <c r="E638" s="2" cm="1">
        <f t="array" aca="1" ref="E638" ca="1">INDIRECT(A638&amp;B638&amp;$E$3)</f>
        <v>44779</v>
      </c>
      <c r="F638" t="str" cm="1">
        <f t="array" aca="1" ref="F638" ca="1">IF(INDIRECT(A638&amp;B638&amp;$F$3)="公",参照!$L$2,参照!$L$3)</f>
        <v>WEB・コールセンター受付</v>
      </c>
      <c r="G638" s="1" t="str" cm="1">
        <f t="array" aca="1" ref="G638" ca="1">IF(E638="","",IF(ISNUMBER(INDIRECT(A638&amp;B638&amp;D638)),431001,""))</f>
        <v/>
      </c>
      <c r="H638" s="1" t="str">
        <f t="shared" ca="1" si="136"/>
        <v/>
      </c>
      <c r="I638" s="1" t="str">
        <f ca="1">IF(G638="","",予約枠報告様式!H$3)</f>
        <v/>
      </c>
      <c r="J638" s="1" t="str">
        <f t="shared" ca="1" si="137"/>
        <v/>
      </c>
      <c r="K638" s="1" t="str">
        <f t="shared" ca="1" si="138"/>
        <v/>
      </c>
      <c r="L638" s="1" t="str">
        <f t="shared" ca="1" si="139"/>
        <v/>
      </c>
      <c r="M638" s="1" t="str">
        <f t="shared" ca="1" si="140"/>
        <v/>
      </c>
      <c r="N638" s="1" t="str" cm="1">
        <f t="array" aca="1" ref="N638" ca="1">IF(G638="","",HOUR(INDIRECT(A638&amp;$N$2&amp;D638)))</f>
        <v/>
      </c>
      <c r="O638" s="1" t="str" cm="1">
        <f t="array" aca="1" ref="O638" ca="1">IF(G638="","",MINUTE(INDIRECT(A638&amp;$N$2&amp;D638)))</f>
        <v/>
      </c>
      <c r="P638" s="1" t="str">
        <f t="shared" ca="1" si="141"/>
        <v/>
      </c>
      <c r="Q638" s="1" t="str">
        <f t="shared" ca="1" si="142"/>
        <v/>
      </c>
      <c r="R638" s="1" t="str" cm="1">
        <f t="array" aca="1" ref="R638" ca="1">IF(G638="","",INDIRECT(A638&amp;B638&amp;D638))</f>
        <v/>
      </c>
      <c r="S638" s="1" t="str">
        <f t="shared" ca="1" si="143"/>
        <v/>
      </c>
      <c r="T638" s="1" t="str">
        <f t="shared" ca="1" si="144"/>
        <v/>
      </c>
      <c r="U638" s="1" t="str">
        <f t="shared" ca="1" si="145"/>
        <v/>
      </c>
      <c r="V638" s="1" t="str">
        <f t="shared" ca="1" si="146"/>
        <v/>
      </c>
      <c r="W638" s="1" t="str">
        <f t="shared" ca="1" si="147"/>
        <v/>
      </c>
      <c r="X638" s="1" t="str">
        <f t="shared" ca="1" si="148"/>
        <v/>
      </c>
    </row>
    <row r="639" spans="1:24">
      <c r="A639" t="s">
        <v>1041</v>
      </c>
      <c r="B639" t="str">
        <f>INDEX(予約枠報告様式!$73:$73,MATCH(CSVフォーマット!C639,予約枠報告様式!$74:$74,0))</f>
        <v>L</v>
      </c>
      <c r="C639">
        <f t="shared" si="149"/>
        <v>12</v>
      </c>
      <c r="D639">
        <f t="shared" si="135"/>
        <v>47</v>
      </c>
      <c r="E639" s="2" cm="1">
        <f t="array" aca="1" ref="E639" ca="1">INDIRECT(A639&amp;B639&amp;$E$3)</f>
        <v>44779</v>
      </c>
      <c r="F639" t="str" cm="1">
        <f t="array" aca="1" ref="F639" ca="1">IF(INDIRECT(A639&amp;B639&amp;$F$3)="公",参照!$L$2,参照!$L$3)</f>
        <v>WEB・コールセンター受付</v>
      </c>
      <c r="G639" s="1" t="str" cm="1">
        <f t="array" aca="1" ref="G639" ca="1">IF(E639="","",IF(ISNUMBER(INDIRECT(A639&amp;B639&amp;D639)),431001,""))</f>
        <v/>
      </c>
      <c r="H639" s="1" t="str">
        <f t="shared" ca="1" si="136"/>
        <v/>
      </c>
      <c r="I639" s="1" t="str">
        <f ca="1">IF(G639="","",予約枠報告様式!H$3)</f>
        <v/>
      </c>
      <c r="J639" s="1" t="str">
        <f t="shared" ca="1" si="137"/>
        <v/>
      </c>
      <c r="K639" s="1" t="str">
        <f t="shared" ca="1" si="138"/>
        <v/>
      </c>
      <c r="L639" s="1" t="str">
        <f t="shared" ca="1" si="139"/>
        <v/>
      </c>
      <c r="M639" s="1" t="str">
        <f t="shared" ca="1" si="140"/>
        <v/>
      </c>
      <c r="N639" s="1" t="str" cm="1">
        <f t="array" aca="1" ref="N639" ca="1">IF(G639="","",HOUR(INDIRECT(A639&amp;$N$2&amp;D639)))</f>
        <v/>
      </c>
      <c r="O639" s="1" t="str" cm="1">
        <f t="array" aca="1" ref="O639" ca="1">IF(G639="","",MINUTE(INDIRECT(A639&amp;$N$2&amp;D639)))</f>
        <v/>
      </c>
      <c r="P639" s="1" t="str">
        <f t="shared" ca="1" si="141"/>
        <v/>
      </c>
      <c r="Q639" s="1" t="str">
        <f t="shared" ca="1" si="142"/>
        <v/>
      </c>
      <c r="R639" s="1" t="str" cm="1">
        <f t="array" aca="1" ref="R639" ca="1">IF(G639="","",INDIRECT(A639&amp;B639&amp;D639))</f>
        <v/>
      </c>
      <c r="S639" s="1" t="str">
        <f t="shared" ca="1" si="143"/>
        <v/>
      </c>
      <c r="T639" s="1" t="str">
        <f t="shared" ca="1" si="144"/>
        <v/>
      </c>
      <c r="U639" s="1" t="str">
        <f t="shared" ca="1" si="145"/>
        <v/>
      </c>
      <c r="V639" s="1" t="str">
        <f t="shared" ca="1" si="146"/>
        <v/>
      </c>
      <c r="W639" s="1" t="str">
        <f t="shared" ca="1" si="147"/>
        <v/>
      </c>
      <c r="X639" s="1" t="str">
        <f t="shared" ca="1" si="148"/>
        <v/>
      </c>
    </row>
    <row r="640" spans="1:24">
      <c r="A640" t="s">
        <v>1041</v>
      </c>
      <c r="B640" t="str">
        <f>INDEX(予約枠報告様式!$73:$73,MATCH(CSVフォーマット!C640,予約枠報告様式!$74:$74,0))</f>
        <v>L</v>
      </c>
      <c r="C640">
        <f t="shared" si="149"/>
        <v>12</v>
      </c>
      <c r="D640">
        <f t="shared" si="135"/>
        <v>48</v>
      </c>
      <c r="E640" s="2" cm="1">
        <f t="array" aca="1" ref="E640" ca="1">INDIRECT(A640&amp;B640&amp;$E$3)</f>
        <v>44779</v>
      </c>
      <c r="F640" t="str" cm="1">
        <f t="array" aca="1" ref="F640" ca="1">IF(INDIRECT(A640&amp;B640&amp;$F$3)="公",参照!$L$2,参照!$L$3)</f>
        <v>WEB・コールセンター受付</v>
      </c>
      <c r="G640" s="1" t="str" cm="1">
        <f t="array" aca="1" ref="G640" ca="1">IF(E640="","",IF(ISNUMBER(INDIRECT(A640&amp;B640&amp;D640)),431001,""))</f>
        <v/>
      </c>
      <c r="H640" s="1" t="str">
        <f t="shared" ca="1" si="136"/>
        <v/>
      </c>
      <c r="I640" s="1" t="str">
        <f ca="1">IF(G640="","",予約枠報告様式!H$3)</f>
        <v/>
      </c>
      <c r="J640" s="1" t="str">
        <f t="shared" ca="1" si="137"/>
        <v/>
      </c>
      <c r="K640" s="1" t="str">
        <f t="shared" ca="1" si="138"/>
        <v/>
      </c>
      <c r="L640" s="1" t="str">
        <f t="shared" ca="1" si="139"/>
        <v/>
      </c>
      <c r="M640" s="1" t="str">
        <f t="shared" ca="1" si="140"/>
        <v/>
      </c>
      <c r="N640" s="1" t="str" cm="1">
        <f t="array" aca="1" ref="N640" ca="1">IF(G640="","",HOUR(INDIRECT(A640&amp;$N$2&amp;D640)))</f>
        <v/>
      </c>
      <c r="O640" s="1" t="str" cm="1">
        <f t="array" aca="1" ref="O640" ca="1">IF(G640="","",MINUTE(INDIRECT(A640&amp;$N$2&amp;D640)))</f>
        <v/>
      </c>
      <c r="P640" s="1" t="str">
        <f t="shared" ca="1" si="141"/>
        <v/>
      </c>
      <c r="Q640" s="1" t="str">
        <f t="shared" ca="1" si="142"/>
        <v/>
      </c>
      <c r="R640" s="1" t="str" cm="1">
        <f t="array" aca="1" ref="R640" ca="1">IF(G640="","",INDIRECT(A640&amp;B640&amp;D640))</f>
        <v/>
      </c>
      <c r="S640" s="1" t="str">
        <f t="shared" ca="1" si="143"/>
        <v/>
      </c>
      <c r="T640" s="1" t="str">
        <f t="shared" ca="1" si="144"/>
        <v/>
      </c>
      <c r="U640" s="1" t="str">
        <f t="shared" ca="1" si="145"/>
        <v/>
      </c>
      <c r="V640" s="1" t="str">
        <f t="shared" ca="1" si="146"/>
        <v/>
      </c>
      <c r="W640" s="1" t="str">
        <f t="shared" ca="1" si="147"/>
        <v/>
      </c>
      <c r="X640" s="1" t="str">
        <f t="shared" ca="1" si="148"/>
        <v/>
      </c>
    </row>
    <row r="641" spans="1:24">
      <c r="A641" t="s">
        <v>1041</v>
      </c>
      <c r="B641" t="str">
        <f>INDEX(予約枠報告様式!$73:$73,MATCH(CSVフォーマット!C641,予約枠報告様式!$74:$74,0))</f>
        <v>L</v>
      </c>
      <c r="C641">
        <f t="shared" si="149"/>
        <v>12</v>
      </c>
      <c r="D641">
        <f t="shared" si="135"/>
        <v>49</v>
      </c>
      <c r="E641" s="2" cm="1">
        <f t="array" aca="1" ref="E641" ca="1">INDIRECT(A641&amp;B641&amp;$E$3)</f>
        <v>44779</v>
      </c>
      <c r="F641" t="str" cm="1">
        <f t="array" aca="1" ref="F641" ca="1">IF(INDIRECT(A641&amp;B641&amp;$F$3)="公",参照!$L$2,参照!$L$3)</f>
        <v>WEB・コールセンター受付</v>
      </c>
      <c r="G641" s="1" t="str" cm="1">
        <f t="array" aca="1" ref="G641" ca="1">IF(E641="","",IF(ISNUMBER(INDIRECT(A641&amp;B641&amp;D641)),431001,""))</f>
        <v/>
      </c>
      <c r="H641" s="1" t="str">
        <f t="shared" ca="1" si="136"/>
        <v/>
      </c>
      <c r="I641" s="1" t="str">
        <f ca="1">IF(G641="","",予約枠報告様式!H$3)</f>
        <v/>
      </c>
      <c r="J641" s="1" t="str">
        <f t="shared" ca="1" si="137"/>
        <v/>
      </c>
      <c r="K641" s="1" t="str">
        <f t="shared" ca="1" si="138"/>
        <v/>
      </c>
      <c r="L641" s="1" t="str">
        <f t="shared" ca="1" si="139"/>
        <v/>
      </c>
      <c r="M641" s="1" t="str">
        <f t="shared" ca="1" si="140"/>
        <v/>
      </c>
      <c r="N641" s="1" t="str" cm="1">
        <f t="array" aca="1" ref="N641" ca="1">IF(G641="","",HOUR(INDIRECT(A641&amp;$N$2&amp;D641)))</f>
        <v/>
      </c>
      <c r="O641" s="1" t="str" cm="1">
        <f t="array" aca="1" ref="O641" ca="1">IF(G641="","",MINUTE(INDIRECT(A641&amp;$N$2&amp;D641)))</f>
        <v/>
      </c>
      <c r="P641" s="1" t="str">
        <f t="shared" ca="1" si="141"/>
        <v/>
      </c>
      <c r="Q641" s="1" t="str">
        <f t="shared" ca="1" si="142"/>
        <v/>
      </c>
      <c r="R641" s="1" t="str" cm="1">
        <f t="array" aca="1" ref="R641" ca="1">IF(G641="","",INDIRECT(A641&amp;B641&amp;D641))</f>
        <v/>
      </c>
      <c r="S641" s="1" t="str">
        <f t="shared" ca="1" si="143"/>
        <v/>
      </c>
      <c r="T641" s="1" t="str">
        <f t="shared" ca="1" si="144"/>
        <v/>
      </c>
      <c r="U641" s="1" t="str">
        <f t="shared" ca="1" si="145"/>
        <v/>
      </c>
      <c r="V641" s="1" t="str">
        <f t="shared" ca="1" si="146"/>
        <v/>
      </c>
      <c r="W641" s="1" t="str">
        <f t="shared" ca="1" si="147"/>
        <v/>
      </c>
      <c r="X641" s="1" t="str">
        <f t="shared" ca="1" si="148"/>
        <v/>
      </c>
    </row>
    <row r="642" spans="1:24">
      <c r="A642" t="s">
        <v>1041</v>
      </c>
      <c r="B642" t="str">
        <f>INDEX(予約枠報告様式!$73:$73,MATCH(CSVフォーマット!C642,予約枠報告様式!$74:$74,0))</f>
        <v>L</v>
      </c>
      <c r="C642">
        <f t="shared" si="149"/>
        <v>12</v>
      </c>
      <c r="D642">
        <f t="shared" si="135"/>
        <v>50</v>
      </c>
      <c r="E642" s="2" cm="1">
        <f t="array" aca="1" ref="E642" ca="1">INDIRECT(A642&amp;B642&amp;$E$3)</f>
        <v>44779</v>
      </c>
      <c r="F642" t="str" cm="1">
        <f t="array" aca="1" ref="F642" ca="1">IF(INDIRECT(A642&amp;B642&amp;$F$3)="公",参照!$L$2,参照!$L$3)</f>
        <v>WEB・コールセンター受付</v>
      </c>
      <c r="G642" s="1" t="str" cm="1">
        <f t="array" aca="1" ref="G642" ca="1">IF(E642="","",IF(ISNUMBER(INDIRECT(A642&amp;B642&amp;D642)),431001,""))</f>
        <v/>
      </c>
      <c r="H642" s="1" t="str">
        <f t="shared" ca="1" si="136"/>
        <v/>
      </c>
      <c r="I642" s="1" t="str">
        <f ca="1">IF(G642="","",予約枠報告様式!H$3)</f>
        <v/>
      </c>
      <c r="J642" s="1" t="str">
        <f t="shared" ca="1" si="137"/>
        <v/>
      </c>
      <c r="K642" s="1" t="str">
        <f t="shared" ca="1" si="138"/>
        <v/>
      </c>
      <c r="L642" s="1" t="str">
        <f t="shared" ca="1" si="139"/>
        <v/>
      </c>
      <c r="M642" s="1" t="str">
        <f t="shared" ca="1" si="140"/>
        <v/>
      </c>
      <c r="N642" s="1" t="str" cm="1">
        <f t="array" aca="1" ref="N642" ca="1">IF(G642="","",HOUR(INDIRECT(A642&amp;$N$2&amp;D642)))</f>
        <v/>
      </c>
      <c r="O642" s="1" t="str" cm="1">
        <f t="array" aca="1" ref="O642" ca="1">IF(G642="","",MINUTE(INDIRECT(A642&amp;$N$2&amp;D642)))</f>
        <v/>
      </c>
      <c r="P642" s="1" t="str">
        <f t="shared" ca="1" si="141"/>
        <v/>
      </c>
      <c r="Q642" s="1" t="str">
        <f t="shared" ca="1" si="142"/>
        <v/>
      </c>
      <c r="R642" s="1" t="str" cm="1">
        <f t="array" aca="1" ref="R642" ca="1">IF(G642="","",INDIRECT(A642&amp;B642&amp;D642))</f>
        <v/>
      </c>
      <c r="S642" s="1" t="str">
        <f t="shared" ca="1" si="143"/>
        <v/>
      </c>
      <c r="T642" s="1" t="str">
        <f t="shared" ca="1" si="144"/>
        <v/>
      </c>
      <c r="U642" s="1" t="str">
        <f t="shared" ca="1" si="145"/>
        <v/>
      </c>
      <c r="V642" s="1" t="str">
        <f t="shared" ca="1" si="146"/>
        <v/>
      </c>
      <c r="W642" s="1" t="str">
        <f t="shared" ca="1" si="147"/>
        <v/>
      </c>
      <c r="X642" s="1" t="str">
        <f t="shared" ca="1" si="148"/>
        <v/>
      </c>
    </row>
    <row r="643" spans="1:24">
      <c r="A643" t="s">
        <v>1041</v>
      </c>
      <c r="B643" t="str">
        <f>INDEX(予約枠報告様式!$73:$73,MATCH(CSVフォーマット!C643,予約枠報告様式!$74:$74,0))</f>
        <v>L</v>
      </c>
      <c r="C643">
        <f t="shared" si="149"/>
        <v>12</v>
      </c>
      <c r="D643">
        <f t="shared" si="135"/>
        <v>51</v>
      </c>
      <c r="E643" s="2" cm="1">
        <f t="array" aca="1" ref="E643" ca="1">INDIRECT(A643&amp;B643&amp;$E$3)</f>
        <v>44779</v>
      </c>
      <c r="F643" t="str" cm="1">
        <f t="array" aca="1" ref="F643" ca="1">IF(INDIRECT(A643&amp;B643&amp;$F$3)="公",参照!$L$2,参照!$L$3)</f>
        <v>WEB・コールセンター受付</v>
      </c>
      <c r="G643" s="1" t="str" cm="1">
        <f t="array" aca="1" ref="G643" ca="1">IF(E643="","",IF(ISNUMBER(INDIRECT(A643&amp;B643&amp;D643)),431001,""))</f>
        <v/>
      </c>
      <c r="H643" s="1" t="str">
        <f t="shared" ca="1" si="136"/>
        <v/>
      </c>
      <c r="I643" s="1" t="str">
        <f ca="1">IF(G643="","",予約枠報告様式!H$3)</f>
        <v/>
      </c>
      <c r="J643" s="1" t="str">
        <f t="shared" ca="1" si="137"/>
        <v/>
      </c>
      <c r="K643" s="1" t="str">
        <f t="shared" ca="1" si="138"/>
        <v/>
      </c>
      <c r="L643" s="1" t="str">
        <f t="shared" ca="1" si="139"/>
        <v/>
      </c>
      <c r="M643" s="1" t="str">
        <f t="shared" ca="1" si="140"/>
        <v/>
      </c>
      <c r="N643" s="1" t="str" cm="1">
        <f t="array" aca="1" ref="N643" ca="1">IF(G643="","",HOUR(INDIRECT(A643&amp;$N$2&amp;D643)))</f>
        <v/>
      </c>
      <c r="O643" s="1" t="str" cm="1">
        <f t="array" aca="1" ref="O643" ca="1">IF(G643="","",MINUTE(INDIRECT(A643&amp;$N$2&amp;D643)))</f>
        <v/>
      </c>
      <c r="P643" s="1" t="str">
        <f t="shared" ca="1" si="141"/>
        <v/>
      </c>
      <c r="Q643" s="1" t="str">
        <f t="shared" ca="1" si="142"/>
        <v/>
      </c>
      <c r="R643" s="1" t="str" cm="1">
        <f t="array" aca="1" ref="R643" ca="1">IF(G643="","",INDIRECT(A643&amp;B643&amp;D643))</f>
        <v/>
      </c>
      <c r="S643" s="1" t="str">
        <f t="shared" ca="1" si="143"/>
        <v/>
      </c>
      <c r="T643" s="1" t="str">
        <f t="shared" ca="1" si="144"/>
        <v/>
      </c>
      <c r="U643" s="1" t="str">
        <f t="shared" ca="1" si="145"/>
        <v/>
      </c>
      <c r="V643" s="1" t="str">
        <f t="shared" ca="1" si="146"/>
        <v/>
      </c>
      <c r="W643" s="1" t="str">
        <f t="shared" ca="1" si="147"/>
        <v/>
      </c>
      <c r="X643" s="1" t="str">
        <f t="shared" ca="1" si="148"/>
        <v/>
      </c>
    </row>
    <row r="644" spans="1:24">
      <c r="A644" t="s">
        <v>1041</v>
      </c>
      <c r="B644" t="str">
        <f>INDEX(予約枠報告様式!$73:$73,MATCH(CSVフォーマット!C644,予約枠報告様式!$74:$74,0))</f>
        <v>L</v>
      </c>
      <c r="C644">
        <f t="shared" si="149"/>
        <v>12</v>
      </c>
      <c r="D644">
        <f t="shared" si="135"/>
        <v>52</v>
      </c>
      <c r="E644" s="2" cm="1">
        <f t="array" aca="1" ref="E644" ca="1">INDIRECT(A644&amp;B644&amp;$E$3)</f>
        <v>44779</v>
      </c>
      <c r="F644" t="str" cm="1">
        <f t="array" aca="1" ref="F644" ca="1">IF(INDIRECT(A644&amp;B644&amp;$F$3)="公",参照!$L$2,参照!$L$3)</f>
        <v>WEB・コールセンター受付</v>
      </c>
      <c r="G644" s="1" t="str" cm="1">
        <f t="array" aca="1" ref="G644" ca="1">IF(E644="","",IF(ISNUMBER(INDIRECT(A644&amp;B644&amp;D644)),431001,""))</f>
        <v/>
      </c>
      <c r="H644" s="1" t="str">
        <f t="shared" ca="1" si="136"/>
        <v/>
      </c>
      <c r="I644" s="1" t="str">
        <f ca="1">IF(G644="","",予約枠報告様式!H$3)</f>
        <v/>
      </c>
      <c r="J644" s="1" t="str">
        <f t="shared" ca="1" si="137"/>
        <v/>
      </c>
      <c r="K644" s="1" t="str">
        <f t="shared" ca="1" si="138"/>
        <v/>
      </c>
      <c r="L644" s="1" t="str">
        <f t="shared" ca="1" si="139"/>
        <v/>
      </c>
      <c r="M644" s="1" t="str">
        <f t="shared" ca="1" si="140"/>
        <v/>
      </c>
      <c r="N644" s="1" t="str" cm="1">
        <f t="array" aca="1" ref="N644" ca="1">IF(G644="","",HOUR(INDIRECT(A644&amp;$N$2&amp;D644)))</f>
        <v/>
      </c>
      <c r="O644" s="1" t="str" cm="1">
        <f t="array" aca="1" ref="O644" ca="1">IF(G644="","",MINUTE(INDIRECT(A644&amp;$N$2&amp;D644)))</f>
        <v/>
      </c>
      <c r="P644" s="1" t="str">
        <f t="shared" ca="1" si="141"/>
        <v/>
      </c>
      <c r="Q644" s="1" t="str">
        <f t="shared" ca="1" si="142"/>
        <v/>
      </c>
      <c r="R644" s="1" t="str" cm="1">
        <f t="array" aca="1" ref="R644" ca="1">IF(G644="","",INDIRECT(A644&amp;B644&amp;D644))</f>
        <v/>
      </c>
      <c r="S644" s="1" t="str">
        <f t="shared" ca="1" si="143"/>
        <v/>
      </c>
      <c r="T644" s="1" t="str">
        <f t="shared" ca="1" si="144"/>
        <v/>
      </c>
      <c r="U644" s="1" t="str">
        <f t="shared" ca="1" si="145"/>
        <v/>
      </c>
      <c r="V644" s="1" t="str">
        <f t="shared" ca="1" si="146"/>
        <v/>
      </c>
      <c r="W644" s="1" t="str">
        <f t="shared" ca="1" si="147"/>
        <v/>
      </c>
      <c r="X644" s="1" t="str">
        <f t="shared" ca="1" si="148"/>
        <v/>
      </c>
    </row>
    <row r="645" spans="1:24">
      <c r="A645" t="s">
        <v>1041</v>
      </c>
      <c r="B645" t="str">
        <f>INDEX(予約枠報告様式!$73:$73,MATCH(CSVフォーマット!C645,予約枠報告様式!$74:$74,0))</f>
        <v>L</v>
      </c>
      <c r="C645">
        <f t="shared" si="149"/>
        <v>12</v>
      </c>
      <c r="D645">
        <f t="shared" ref="D645:D708" si="150">IF(D644=$D$3,$D$2,D644+1)</f>
        <v>53</v>
      </c>
      <c r="E645" s="2" cm="1">
        <f t="array" aca="1" ref="E645" ca="1">INDIRECT(A645&amp;B645&amp;$E$3)</f>
        <v>44779</v>
      </c>
      <c r="F645" t="str" cm="1">
        <f t="array" aca="1" ref="F645" ca="1">IF(INDIRECT(A645&amp;B645&amp;$F$3)="公",参照!$L$2,参照!$L$3)</f>
        <v>WEB・コールセンター受付</v>
      </c>
      <c r="G645" s="1" t="str" cm="1">
        <f t="array" aca="1" ref="G645" ca="1">IF(E645="","",IF(ISNUMBER(INDIRECT(A645&amp;B645&amp;D645)),431001,""))</f>
        <v/>
      </c>
      <c r="H645" s="1" t="str">
        <f t="shared" ref="H645:H708" ca="1" si="151">IF(G645="","","【（"&amp;H$2&amp;"）"&amp;F645&amp;"】"&amp;I645&amp;"."&amp;TEXT(L645,"00")&amp;TEXT(M645,"00")&amp;"."&amp;TEXT(N645,"00")&amp;TEXT(O645,"00"))</f>
        <v/>
      </c>
      <c r="I645" s="1" t="str">
        <f ca="1">IF(G645="","",予約枠報告様式!H$3)</f>
        <v/>
      </c>
      <c r="J645" s="1" t="str">
        <f t="shared" ref="J645:J708" ca="1" si="152">IF(G645="","",J$2)</f>
        <v/>
      </c>
      <c r="K645" s="1" t="str">
        <f t="shared" ref="K645:K708" ca="1" si="153">IF(G645="","",YEAR(E645))</f>
        <v/>
      </c>
      <c r="L645" s="1" t="str">
        <f t="shared" ref="L645:L708" ca="1" si="154">IF(G645="","",MONTH(E645))</f>
        <v/>
      </c>
      <c r="M645" s="1" t="str">
        <f t="shared" ref="M645:M708" ca="1" si="155">IF(G645="","",DAY(E645))</f>
        <v/>
      </c>
      <c r="N645" s="1" t="str" cm="1">
        <f t="array" aca="1" ref="N645" ca="1">IF(G645="","",HOUR(INDIRECT(A645&amp;$N$2&amp;D645)))</f>
        <v/>
      </c>
      <c r="O645" s="1" t="str" cm="1">
        <f t="array" aca="1" ref="O645" ca="1">IF(G645="","",MINUTE(INDIRECT(A645&amp;$N$2&amp;D645)))</f>
        <v/>
      </c>
      <c r="P645" s="1" t="str">
        <f t="shared" ref="P645:P708" ca="1" si="156">IF(G645="","",N645)</f>
        <v/>
      </c>
      <c r="Q645" s="1" t="str">
        <f t="shared" ref="Q645:Q708" ca="1" si="157">IF(G645="","",O645+14)</f>
        <v/>
      </c>
      <c r="R645" s="1" t="str" cm="1">
        <f t="array" aca="1" ref="R645" ca="1">IF(G645="","",INDIRECT(A645&amp;B645&amp;D645))</f>
        <v/>
      </c>
      <c r="S645" s="1" t="str">
        <f t="shared" ref="S645:S708" ca="1" si="158">IF(G645="","",0)</f>
        <v/>
      </c>
      <c r="T645" s="1" t="str">
        <f t="shared" ref="T645:T708" ca="1" si="159">IF($G645="","",IF(T$1="×",K$2,T$2))</f>
        <v/>
      </c>
      <c r="U645" s="1" t="str">
        <f t="shared" ref="U645:U708" ca="1" si="160">IF($G645="","",IF(OR(U$1="×",U$2="なし"),"",U$2))</f>
        <v/>
      </c>
      <c r="V645" s="1" t="str">
        <f t="shared" ref="V645:V708" ca="1" si="161">IF(G645="","",3)</f>
        <v/>
      </c>
      <c r="W645" s="1" t="str">
        <f t="shared" ref="W645:W708" ca="1" si="162">IF(G645="","",5)</f>
        <v/>
      </c>
      <c r="X645" s="1" t="str">
        <f t="shared" ref="X645:X708" ca="1" si="163">IF(G645="","",0)</f>
        <v/>
      </c>
    </row>
    <row r="646" spans="1:24">
      <c r="A646" t="s">
        <v>1041</v>
      </c>
      <c r="B646" t="str">
        <f>INDEX(予約枠報告様式!$73:$73,MATCH(CSVフォーマット!C646,予約枠報告様式!$74:$74,0))</f>
        <v>L</v>
      </c>
      <c r="C646">
        <f t="shared" ref="C646:C709" si="164">IF(D645=$D$3,C645+1,C645)</f>
        <v>12</v>
      </c>
      <c r="D646">
        <f t="shared" si="150"/>
        <v>54</v>
      </c>
      <c r="E646" s="2" cm="1">
        <f t="array" aca="1" ref="E646" ca="1">INDIRECT(A646&amp;B646&amp;$E$3)</f>
        <v>44779</v>
      </c>
      <c r="F646" t="str" cm="1">
        <f t="array" aca="1" ref="F646" ca="1">IF(INDIRECT(A646&amp;B646&amp;$F$3)="公",参照!$L$2,参照!$L$3)</f>
        <v>WEB・コールセンター受付</v>
      </c>
      <c r="G646" s="1" t="str" cm="1">
        <f t="array" aca="1" ref="G646" ca="1">IF(E646="","",IF(ISNUMBER(INDIRECT(A646&amp;B646&amp;D646)),431001,""))</f>
        <v/>
      </c>
      <c r="H646" s="1" t="str">
        <f t="shared" ca="1" si="151"/>
        <v/>
      </c>
      <c r="I646" s="1" t="str">
        <f ca="1">IF(G646="","",予約枠報告様式!H$3)</f>
        <v/>
      </c>
      <c r="J646" s="1" t="str">
        <f t="shared" ca="1" si="152"/>
        <v/>
      </c>
      <c r="K646" s="1" t="str">
        <f t="shared" ca="1" si="153"/>
        <v/>
      </c>
      <c r="L646" s="1" t="str">
        <f t="shared" ca="1" si="154"/>
        <v/>
      </c>
      <c r="M646" s="1" t="str">
        <f t="shared" ca="1" si="155"/>
        <v/>
      </c>
      <c r="N646" s="1" t="str" cm="1">
        <f t="array" aca="1" ref="N646" ca="1">IF(G646="","",HOUR(INDIRECT(A646&amp;$N$2&amp;D646)))</f>
        <v/>
      </c>
      <c r="O646" s="1" t="str" cm="1">
        <f t="array" aca="1" ref="O646" ca="1">IF(G646="","",MINUTE(INDIRECT(A646&amp;$N$2&amp;D646)))</f>
        <v/>
      </c>
      <c r="P646" s="1" t="str">
        <f t="shared" ca="1" si="156"/>
        <v/>
      </c>
      <c r="Q646" s="1" t="str">
        <f t="shared" ca="1" si="157"/>
        <v/>
      </c>
      <c r="R646" s="1" t="str" cm="1">
        <f t="array" aca="1" ref="R646" ca="1">IF(G646="","",INDIRECT(A646&amp;B646&amp;D646))</f>
        <v/>
      </c>
      <c r="S646" s="1" t="str">
        <f t="shared" ca="1" si="158"/>
        <v/>
      </c>
      <c r="T646" s="1" t="str">
        <f t="shared" ca="1" si="159"/>
        <v/>
      </c>
      <c r="U646" s="1" t="str">
        <f t="shared" ca="1" si="160"/>
        <v/>
      </c>
      <c r="V646" s="1" t="str">
        <f t="shared" ca="1" si="161"/>
        <v/>
      </c>
      <c r="W646" s="1" t="str">
        <f t="shared" ca="1" si="162"/>
        <v/>
      </c>
      <c r="X646" s="1" t="str">
        <f t="shared" ca="1" si="163"/>
        <v/>
      </c>
    </row>
    <row r="647" spans="1:24">
      <c r="A647" t="s">
        <v>1041</v>
      </c>
      <c r="B647" t="str">
        <f>INDEX(予約枠報告様式!$73:$73,MATCH(CSVフォーマット!C647,予約枠報告様式!$74:$74,0))</f>
        <v>L</v>
      </c>
      <c r="C647">
        <f t="shared" si="164"/>
        <v>12</v>
      </c>
      <c r="D647">
        <f t="shared" si="150"/>
        <v>55</v>
      </c>
      <c r="E647" s="2" cm="1">
        <f t="array" aca="1" ref="E647" ca="1">INDIRECT(A647&amp;B647&amp;$E$3)</f>
        <v>44779</v>
      </c>
      <c r="F647" t="str" cm="1">
        <f t="array" aca="1" ref="F647" ca="1">IF(INDIRECT(A647&amp;B647&amp;$F$3)="公",参照!$L$2,参照!$L$3)</f>
        <v>WEB・コールセンター受付</v>
      </c>
      <c r="G647" s="1" t="str" cm="1">
        <f t="array" aca="1" ref="G647" ca="1">IF(E647="","",IF(ISNUMBER(INDIRECT(A647&amp;B647&amp;D647)),431001,""))</f>
        <v/>
      </c>
      <c r="H647" s="1" t="str">
        <f t="shared" ca="1" si="151"/>
        <v/>
      </c>
      <c r="I647" s="1" t="str">
        <f ca="1">IF(G647="","",予約枠報告様式!H$3)</f>
        <v/>
      </c>
      <c r="J647" s="1" t="str">
        <f t="shared" ca="1" si="152"/>
        <v/>
      </c>
      <c r="K647" s="1" t="str">
        <f t="shared" ca="1" si="153"/>
        <v/>
      </c>
      <c r="L647" s="1" t="str">
        <f t="shared" ca="1" si="154"/>
        <v/>
      </c>
      <c r="M647" s="1" t="str">
        <f t="shared" ca="1" si="155"/>
        <v/>
      </c>
      <c r="N647" s="1" t="str" cm="1">
        <f t="array" aca="1" ref="N647" ca="1">IF(G647="","",HOUR(INDIRECT(A647&amp;$N$2&amp;D647)))</f>
        <v/>
      </c>
      <c r="O647" s="1" t="str" cm="1">
        <f t="array" aca="1" ref="O647" ca="1">IF(G647="","",MINUTE(INDIRECT(A647&amp;$N$2&amp;D647)))</f>
        <v/>
      </c>
      <c r="P647" s="1" t="str">
        <f t="shared" ca="1" si="156"/>
        <v/>
      </c>
      <c r="Q647" s="1" t="str">
        <f t="shared" ca="1" si="157"/>
        <v/>
      </c>
      <c r="R647" s="1" t="str" cm="1">
        <f t="array" aca="1" ref="R647" ca="1">IF(G647="","",INDIRECT(A647&amp;B647&amp;D647))</f>
        <v/>
      </c>
      <c r="S647" s="1" t="str">
        <f t="shared" ca="1" si="158"/>
        <v/>
      </c>
      <c r="T647" s="1" t="str">
        <f t="shared" ca="1" si="159"/>
        <v/>
      </c>
      <c r="U647" s="1" t="str">
        <f t="shared" ca="1" si="160"/>
        <v/>
      </c>
      <c r="V647" s="1" t="str">
        <f t="shared" ca="1" si="161"/>
        <v/>
      </c>
      <c r="W647" s="1" t="str">
        <f t="shared" ca="1" si="162"/>
        <v/>
      </c>
      <c r="X647" s="1" t="str">
        <f t="shared" ca="1" si="163"/>
        <v/>
      </c>
    </row>
    <row r="648" spans="1:24">
      <c r="A648" t="s">
        <v>1041</v>
      </c>
      <c r="B648" t="str">
        <f>INDEX(予約枠報告様式!$73:$73,MATCH(CSVフォーマット!C648,予約枠報告様式!$74:$74,0))</f>
        <v>L</v>
      </c>
      <c r="C648">
        <f t="shared" si="164"/>
        <v>12</v>
      </c>
      <c r="D648">
        <f t="shared" si="150"/>
        <v>56</v>
      </c>
      <c r="E648" s="2" cm="1">
        <f t="array" aca="1" ref="E648" ca="1">INDIRECT(A648&amp;B648&amp;$E$3)</f>
        <v>44779</v>
      </c>
      <c r="F648" t="str" cm="1">
        <f t="array" aca="1" ref="F648" ca="1">IF(INDIRECT(A648&amp;B648&amp;$F$3)="公",参照!$L$2,参照!$L$3)</f>
        <v>WEB・コールセンター受付</v>
      </c>
      <c r="G648" s="1" t="str" cm="1">
        <f t="array" aca="1" ref="G648" ca="1">IF(E648="","",IF(ISNUMBER(INDIRECT(A648&amp;B648&amp;D648)),431001,""))</f>
        <v/>
      </c>
      <c r="H648" s="1" t="str">
        <f t="shared" ca="1" si="151"/>
        <v/>
      </c>
      <c r="I648" s="1" t="str">
        <f ca="1">IF(G648="","",予約枠報告様式!H$3)</f>
        <v/>
      </c>
      <c r="J648" s="1" t="str">
        <f t="shared" ca="1" si="152"/>
        <v/>
      </c>
      <c r="K648" s="1" t="str">
        <f t="shared" ca="1" si="153"/>
        <v/>
      </c>
      <c r="L648" s="1" t="str">
        <f t="shared" ca="1" si="154"/>
        <v/>
      </c>
      <c r="M648" s="1" t="str">
        <f t="shared" ca="1" si="155"/>
        <v/>
      </c>
      <c r="N648" s="1" t="str" cm="1">
        <f t="array" aca="1" ref="N648" ca="1">IF(G648="","",HOUR(INDIRECT(A648&amp;$N$2&amp;D648)))</f>
        <v/>
      </c>
      <c r="O648" s="1" t="str" cm="1">
        <f t="array" aca="1" ref="O648" ca="1">IF(G648="","",MINUTE(INDIRECT(A648&amp;$N$2&amp;D648)))</f>
        <v/>
      </c>
      <c r="P648" s="1" t="str">
        <f t="shared" ca="1" si="156"/>
        <v/>
      </c>
      <c r="Q648" s="1" t="str">
        <f t="shared" ca="1" si="157"/>
        <v/>
      </c>
      <c r="R648" s="1" t="str" cm="1">
        <f t="array" aca="1" ref="R648" ca="1">IF(G648="","",INDIRECT(A648&amp;B648&amp;D648))</f>
        <v/>
      </c>
      <c r="S648" s="1" t="str">
        <f t="shared" ca="1" si="158"/>
        <v/>
      </c>
      <c r="T648" s="1" t="str">
        <f t="shared" ca="1" si="159"/>
        <v/>
      </c>
      <c r="U648" s="1" t="str">
        <f t="shared" ca="1" si="160"/>
        <v/>
      </c>
      <c r="V648" s="1" t="str">
        <f t="shared" ca="1" si="161"/>
        <v/>
      </c>
      <c r="W648" s="1" t="str">
        <f t="shared" ca="1" si="162"/>
        <v/>
      </c>
      <c r="X648" s="1" t="str">
        <f t="shared" ca="1" si="163"/>
        <v/>
      </c>
    </row>
    <row r="649" spans="1:24">
      <c r="A649" t="s">
        <v>1041</v>
      </c>
      <c r="B649" t="str">
        <f>INDEX(予約枠報告様式!$73:$73,MATCH(CSVフォーマット!C649,予約枠報告様式!$74:$74,0))</f>
        <v>L</v>
      </c>
      <c r="C649">
        <f t="shared" si="164"/>
        <v>12</v>
      </c>
      <c r="D649">
        <f t="shared" si="150"/>
        <v>57</v>
      </c>
      <c r="E649" s="2" cm="1">
        <f t="array" aca="1" ref="E649" ca="1">INDIRECT(A649&amp;B649&amp;$E$3)</f>
        <v>44779</v>
      </c>
      <c r="F649" t="str" cm="1">
        <f t="array" aca="1" ref="F649" ca="1">IF(INDIRECT(A649&amp;B649&amp;$F$3)="公",参照!$L$2,参照!$L$3)</f>
        <v>WEB・コールセンター受付</v>
      </c>
      <c r="G649" s="1" t="str" cm="1">
        <f t="array" aca="1" ref="G649" ca="1">IF(E649="","",IF(ISNUMBER(INDIRECT(A649&amp;B649&amp;D649)),431001,""))</f>
        <v/>
      </c>
      <c r="H649" s="1" t="str">
        <f t="shared" ca="1" si="151"/>
        <v/>
      </c>
      <c r="I649" s="1" t="str">
        <f ca="1">IF(G649="","",予約枠報告様式!H$3)</f>
        <v/>
      </c>
      <c r="J649" s="1" t="str">
        <f t="shared" ca="1" si="152"/>
        <v/>
      </c>
      <c r="K649" s="1" t="str">
        <f t="shared" ca="1" si="153"/>
        <v/>
      </c>
      <c r="L649" s="1" t="str">
        <f t="shared" ca="1" si="154"/>
        <v/>
      </c>
      <c r="M649" s="1" t="str">
        <f t="shared" ca="1" si="155"/>
        <v/>
      </c>
      <c r="N649" s="1" t="str" cm="1">
        <f t="array" aca="1" ref="N649" ca="1">IF(G649="","",HOUR(INDIRECT(A649&amp;$N$2&amp;D649)))</f>
        <v/>
      </c>
      <c r="O649" s="1" t="str" cm="1">
        <f t="array" aca="1" ref="O649" ca="1">IF(G649="","",MINUTE(INDIRECT(A649&amp;$N$2&amp;D649)))</f>
        <v/>
      </c>
      <c r="P649" s="1" t="str">
        <f t="shared" ca="1" si="156"/>
        <v/>
      </c>
      <c r="Q649" s="1" t="str">
        <f t="shared" ca="1" si="157"/>
        <v/>
      </c>
      <c r="R649" s="1" t="str" cm="1">
        <f t="array" aca="1" ref="R649" ca="1">IF(G649="","",INDIRECT(A649&amp;B649&amp;D649))</f>
        <v/>
      </c>
      <c r="S649" s="1" t="str">
        <f t="shared" ca="1" si="158"/>
        <v/>
      </c>
      <c r="T649" s="1" t="str">
        <f t="shared" ca="1" si="159"/>
        <v/>
      </c>
      <c r="U649" s="1" t="str">
        <f t="shared" ca="1" si="160"/>
        <v/>
      </c>
      <c r="V649" s="1" t="str">
        <f t="shared" ca="1" si="161"/>
        <v/>
      </c>
      <c r="W649" s="1" t="str">
        <f t="shared" ca="1" si="162"/>
        <v/>
      </c>
      <c r="X649" s="1" t="str">
        <f t="shared" ca="1" si="163"/>
        <v/>
      </c>
    </row>
    <row r="650" spans="1:24">
      <c r="A650" t="s">
        <v>1041</v>
      </c>
      <c r="B650" t="str">
        <f>INDEX(予約枠報告様式!$73:$73,MATCH(CSVフォーマット!C650,予約枠報告様式!$74:$74,0))</f>
        <v>L</v>
      </c>
      <c r="C650">
        <f t="shared" si="164"/>
        <v>12</v>
      </c>
      <c r="D650">
        <f t="shared" si="150"/>
        <v>58</v>
      </c>
      <c r="E650" s="2" cm="1">
        <f t="array" aca="1" ref="E650" ca="1">INDIRECT(A650&amp;B650&amp;$E$3)</f>
        <v>44779</v>
      </c>
      <c r="F650" t="str" cm="1">
        <f t="array" aca="1" ref="F650" ca="1">IF(INDIRECT(A650&amp;B650&amp;$F$3)="公",参照!$L$2,参照!$L$3)</f>
        <v>WEB・コールセンター受付</v>
      </c>
      <c r="G650" s="1" t="str" cm="1">
        <f t="array" aca="1" ref="G650" ca="1">IF(E650="","",IF(ISNUMBER(INDIRECT(A650&amp;B650&amp;D650)),431001,""))</f>
        <v/>
      </c>
      <c r="H650" s="1" t="str">
        <f t="shared" ca="1" si="151"/>
        <v/>
      </c>
      <c r="I650" s="1" t="str">
        <f ca="1">IF(G650="","",予約枠報告様式!H$3)</f>
        <v/>
      </c>
      <c r="J650" s="1" t="str">
        <f t="shared" ca="1" si="152"/>
        <v/>
      </c>
      <c r="K650" s="1" t="str">
        <f t="shared" ca="1" si="153"/>
        <v/>
      </c>
      <c r="L650" s="1" t="str">
        <f t="shared" ca="1" si="154"/>
        <v/>
      </c>
      <c r="M650" s="1" t="str">
        <f t="shared" ca="1" si="155"/>
        <v/>
      </c>
      <c r="N650" s="1" t="str" cm="1">
        <f t="array" aca="1" ref="N650" ca="1">IF(G650="","",HOUR(INDIRECT(A650&amp;$N$2&amp;D650)))</f>
        <v/>
      </c>
      <c r="O650" s="1" t="str" cm="1">
        <f t="array" aca="1" ref="O650" ca="1">IF(G650="","",MINUTE(INDIRECT(A650&amp;$N$2&amp;D650)))</f>
        <v/>
      </c>
      <c r="P650" s="1" t="str">
        <f t="shared" ca="1" si="156"/>
        <v/>
      </c>
      <c r="Q650" s="1" t="str">
        <f t="shared" ca="1" si="157"/>
        <v/>
      </c>
      <c r="R650" s="1" t="str" cm="1">
        <f t="array" aca="1" ref="R650" ca="1">IF(G650="","",INDIRECT(A650&amp;B650&amp;D650))</f>
        <v/>
      </c>
      <c r="S650" s="1" t="str">
        <f t="shared" ca="1" si="158"/>
        <v/>
      </c>
      <c r="T650" s="1" t="str">
        <f t="shared" ca="1" si="159"/>
        <v/>
      </c>
      <c r="U650" s="1" t="str">
        <f t="shared" ca="1" si="160"/>
        <v/>
      </c>
      <c r="V650" s="1" t="str">
        <f t="shared" ca="1" si="161"/>
        <v/>
      </c>
      <c r="W650" s="1" t="str">
        <f t="shared" ca="1" si="162"/>
        <v/>
      </c>
      <c r="X650" s="1" t="str">
        <f t="shared" ca="1" si="163"/>
        <v/>
      </c>
    </row>
    <row r="651" spans="1:24">
      <c r="A651" t="s">
        <v>1041</v>
      </c>
      <c r="B651" t="str">
        <f>INDEX(予約枠報告様式!$73:$73,MATCH(CSVフォーマット!C651,予約枠報告様式!$74:$74,0))</f>
        <v>L</v>
      </c>
      <c r="C651">
        <f t="shared" si="164"/>
        <v>12</v>
      </c>
      <c r="D651">
        <f t="shared" si="150"/>
        <v>59</v>
      </c>
      <c r="E651" s="2" cm="1">
        <f t="array" aca="1" ref="E651" ca="1">INDIRECT(A651&amp;B651&amp;$E$3)</f>
        <v>44779</v>
      </c>
      <c r="F651" t="str" cm="1">
        <f t="array" aca="1" ref="F651" ca="1">IF(INDIRECT(A651&amp;B651&amp;$F$3)="公",参照!$L$2,参照!$L$3)</f>
        <v>WEB・コールセンター受付</v>
      </c>
      <c r="G651" s="1" t="str" cm="1">
        <f t="array" aca="1" ref="G651" ca="1">IF(E651="","",IF(ISNUMBER(INDIRECT(A651&amp;B651&amp;D651)),431001,""))</f>
        <v/>
      </c>
      <c r="H651" s="1" t="str">
        <f t="shared" ca="1" si="151"/>
        <v/>
      </c>
      <c r="I651" s="1" t="str">
        <f ca="1">IF(G651="","",予約枠報告様式!H$3)</f>
        <v/>
      </c>
      <c r="J651" s="1" t="str">
        <f t="shared" ca="1" si="152"/>
        <v/>
      </c>
      <c r="K651" s="1" t="str">
        <f t="shared" ca="1" si="153"/>
        <v/>
      </c>
      <c r="L651" s="1" t="str">
        <f t="shared" ca="1" si="154"/>
        <v/>
      </c>
      <c r="M651" s="1" t="str">
        <f t="shared" ca="1" si="155"/>
        <v/>
      </c>
      <c r="N651" s="1" t="str" cm="1">
        <f t="array" aca="1" ref="N651" ca="1">IF(G651="","",HOUR(INDIRECT(A651&amp;$N$2&amp;D651)))</f>
        <v/>
      </c>
      <c r="O651" s="1" t="str" cm="1">
        <f t="array" aca="1" ref="O651" ca="1">IF(G651="","",MINUTE(INDIRECT(A651&amp;$N$2&amp;D651)))</f>
        <v/>
      </c>
      <c r="P651" s="1" t="str">
        <f t="shared" ca="1" si="156"/>
        <v/>
      </c>
      <c r="Q651" s="1" t="str">
        <f t="shared" ca="1" si="157"/>
        <v/>
      </c>
      <c r="R651" s="1" t="str" cm="1">
        <f t="array" aca="1" ref="R651" ca="1">IF(G651="","",INDIRECT(A651&amp;B651&amp;D651))</f>
        <v/>
      </c>
      <c r="S651" s="1" t="str">
        <f t="shared" ca="1" si="158"/>
        <v/>
      </c>
      <c r="T651" s="1" t="str">
        <f t="shared" ca="1" si="159"/>
        <v/>
      </c>
      <c r="U651" s="1" t="str">
        <f t="shared" ca="1" si="160"/>
        <v/>
      </c>
      <c r="V651" s="1" t="str">
        <f t="shared" ca="1" si="161"/>
        <v/>
      </c>
      <c r="W651" s="1" t="str">
        <f t="shared" ca="1" si="162"/>
        <v/>
      </c>
      <c r="X651" s="1" t="str">
        <f t="shared" ca="1" si="163"/>
        <v/>
      </c>
    </row>
    <row r="652" spans="1:24">
      <c r="A652" t="s">
        <v>1041</v>
      </c>
      <c r="B652" t="str">
        <f>INDEX(予約枠報告様式!$73:$73,MATCH(CSVフォーマット!C652,予約枠報告様式!$74:$74,0))</f>
        <v>L</v>
      </c>
      <c r="C652">
        <f t="shared" si="164"/>
        <v>12</v>
      </c>
      <c r="D652">
        <f t="shared" si="150"/>
        <v>60</v>
      </c>
      <c r="E652" s="2" cm="1">
        <f t="array" aca="1" ref="E652" ca="1">INDIRECT(A652&amp;B652&amp;$E$3)</f>
        <v>44779</v>
      </c>
      <c r="F652" t="str" cm="1">
        <f t="array" aca="1" ref="F652" ca="1">IF(INDIRECT(A652&amp;B652&amp;$F$3)="公",参照!$L$2,参照!$L$3)</f>
        <v>WEB・コールセンター受付</v>
      </c>
      <c r="G652" s="1" t="str" cm="1">
        <f t="array" aca="1" ref="G652" ca="1">IF(E652="","",IF(ISNUMBER(INDIRECT(A652&amp;B652&amp;D652)),431001,""))</f>
        <v/>
      </c>
      <c r="H652" s="1" t="str">
        <f t="shared" ca="1" si="151"/>
        <v/>
      </c>
      <c r="I652" s="1" t="str">
        <f ca="1">IF(G652="","",予約枠報告様式!H$3)</f>
        <v/>
      </c>
      <c r="J652" s="1" t="str">
        <f t="shared" ca="1" si="152"/>
        <v/>
      </c>
      <c r="K652" s="1" t="str">
        <f t="shared" ca="1" si="153"/>
        <v/>
      </c>
      <c r="L652" s="1" t="str">
        <f t="shared" ca="1" si="154"/>
        <v/>
      </c>
      <c r="M652" s="1" t="str">
        <f t="shared" ca="1" si="155"/>
        <v/>
      </c>
      <c r="N652" s="1" t="str" cm="1">
        <f t="array" aca="1" ref="N652" ca="1">IF(G652="","",HOUR(INDIRECT(A652&amp;$N$2&amp;D652)))</f>
        <v/>
      </c>
      <c r="O652" s="1" t="str" cm="1">
        <f t="array" aca="1" ref="O652" ca="1">IF(G652="","",MINUTE(INDIRECT(A652&amp;$N$2&amp;D652)))</f>
        <v/>
      </c>
      <c r="P652" s="1" t="str">
        <f t="shared" ca="1" si="156"/>
        <v/>
      </c>
      <c r="Q652" s="1" t="str">
        <f t="shared" ca="1" si="157"/>
        <v/>
      </c>
      <c r="R652" s="1" t="str" cm="1">
        <f t="array" aca="1" ref="R652" ca="1">IF(G652="","",INDIRECT(A652&amp;B652&amp;D652))</f>
        <v/>
      </c>
      <c r="S652" s="1" t="str">
        <f t="shared" ca="1" si="158"/>
        <v/>
      </c>
      <c r="T652" s="1" t="str">
        <f t="shared" ca="1" si="159"/>
        <v/>
      </c>
      <c r="U652" s="1" t="str">
        <f t="shared" ca="1" si="160"/>
        <v/>
      </c>
      <c r="V652" s="1" t="str">
        <f t="shared" ca="1" si="161"/>
        <v/>
      </c>
      <c r="W652" s="1" t="str">
        <f t="shared" ca="1" si="162"/>
        <v/>
      </c>
      <c r="X652" s="1" t="str">
        <f t="shared" ca="1" si="163"/>
        <v/>
      </c>
    </row>
    <row r="653" spans="1:24">
      <c r="A653" t="s">
        <v>1041</v>
      </c>
      <c r="B653" t="str">
        <f>INDEX(予約枠報告様式!$73:$73,MATCH(CSVフォーマット!C653,予約枠報告様式!$74:$74,0))</f>
        <v>L</v>
      </c>
      <c r="C653">
        <f t="shared" si="164"/>
        <v>12</v>
      </c>
      <c r="D653">
        <f t="shared" si="150"/>
        <v>61</v>
      </c>
      <c r="E653" s="2" cm="1">
        <f t="array" aca="1" ref="E653" ca="1">INDIRECT(A653&amp;B653&amp;$E$3)</f>
        <v>44779</v>
      </c>
      <c r="F653" t="str" cm="1">
        <f t="array" aca="1" ref="F653" ca="1">IF(INDIRECT(A653&amp;B653&amp;$F$3)="公",参照!$L$2,参照!$L$3)</f>
        <v>WEB・コールセンター受付</v>
      </c>
      <c r="G653" s="1" t="str" cm="1">
        <f t="array" aca="1" ref="G653" ca="1">IF(E653="","",IF(ISNUMBER(INDIRECT(A653&amp;B653&amp;D653)),431001,""))</f>
        <v/>
      </c>
      <c r="H653" s="1" t="str">
        <f t="shared" ca="1" si="151"/>
        <v/>
      </c>
      <c r="I653" s="1" t="str">
        <f ca="1">IF(G653="","",予約枠報告様式!H$3)</f>
        <v/>
      </c>
      <c r="J653" s="1" t="str">
        <f t="shared" ca="1" si="152"/>
        <v/>
      </c>
      <c r="K653" s="1" t="str">
        <f t="shared" ca="1" si="153"/>
        <v/>
      </c>
      <c r="L653" s="1" t="str">
        <f t="shared" ca="1" si="154"/>
        <v/>
      </c>
      <c r="M653" s="1" t="str">
        <f t="shared" ca="1" si="155"/>
        <v/>
      </c>
      <c r="N653" s="1" t="str" cm="1">
        <f t="array" aca="1" ref="N653" ca="1">IF(G653="","",HOUR(INDIRECT(A653&amp;$N$2&amp;D653)))</f>
        <v/>
      </c>
      <c r="O653" s="1" t="str" cm="1">
        <f t="array" aca="1" ref="O653" ca="1">IF(G653="","",MINUTE(INDIRECT(A653&amp;$N$2&amp;D653)))</f>
        <v/>
      </c>
      <c r="P653" s="1" t="str">
        <f t="shared" ca="1" si="156"/>
        <v/>
      </c>
      <c r="Q653" s="1" t="str">
        <f t="shared" ca="1" si="157"/>
        <v/>
      </c>
      <c r="R653" s="1" t="str" cm="1">
        <f t="array" aca="1" ref="R653" ca="1">IF(G653="","",INDIRECT(A653&amp;B653&amp;D653))</f>
        <v/>
      </c>
      <c r="S653" s="1" t="str">
        <f t="shared" ca="1" si="158"/>
        <v/>
      </c>
      <c r="T653" s="1" t="str">
        <f t="shared" ca="1" si="159"/>
        <v/>
      </c>
      <c r="U653" s="1" t="str">
        <f t="shared" ca="1" si="160"/>
        <v/>
      </c>
      <c r="V653" s="1" t="str">
        <f t="shared" ca="1" si="161"/>
        <v/>
      </c>
      <c r="W653" s="1" t="str">
        <f t="shared" ca="1" si="162"/>
        <v/>
      </c>
      <c r="X653" s="1" t="str">
        <f t="shared" ca="1" si="163"/>
        <v/>
      </c>
    </row>
    <row r="654" spans="1:24">
      <c r="A654" t="s">
        <v>1041</v>
      </c>
      <c r="B654" t="str">
        <f>INDEX(予約枠報告様式!$73:$73,MATCH(CSVフォーマット!C654,予約枠報告様式!$74:$74,0))</f>
        <v>L</v>
      </c>
      <c r="C654">
        <f t="shared" si="164"/>
        <v>12</v>
      </c>
      <c r="D654">
        <f t="shared" si="150"/>
        <v>62</v>
      </c>
      <c r="E654" s="2" cm="1">
        <f t="array" aca="1" ref="E654" ca="1">INDIRECT(A654&amp;B654&amp;$E$3)</f>
        <v>44779</v>
      </c>
      <c r="F654" t="str" cm="1">
        <f t="array" aca="1" ref="F654" ca="1">IF(INDIRECT(A654&amp;B654&amp;$F$3)="公",参照!$L$2,参照!$L$3)</f>
        <v>WEB・コールセンター受付</v>
      </c>
      <c r="G654" s="1" t="str" cm="1">
        <f t="array" aca="1" ref="G654" ca="1">IF(E654="","",IF(ISNUMBER(INDIRECT(A654&amp;B654&amp;D654)),431001,""))</f>
        <v/>
      </c>
      <c r="H654" s="1" t="str">
        <f t="shared" ca="1" si="151"/>
        <v/>
      </c>
      <c r="I654" s="1" t="str">
        <f ca="1">IF(G654="","",予約枠報告様式!H$3)</f>
        <v/>
      </c>
      <c r="J654" s="1" t="str">
        <f t="shared" ca="1" si="152"/>
        <v/>
      </c>
      <c r="K654" s="1" t="str">
        <f t="shared" ca="1" si="153"/>
        <v/>
      </c>
      <c r="L654" s="1" t="str">
        <f t="shared" ca="1" si="154"/>
        <v/>
      </c>
      <c r="M654" s="1" t="str">
        <f t="shared" ca="1" si="155"/>
        <v/>
      </c>
      <c r="N654" s="1" t="str" cm="1">
        <f t="array" aca="1" ref="N654" ca="1">IF(G654="","",HOUR(INDIRECT(A654&amp;$N$2&amp;D654)))</f>
        <v/>
      </c>
      <c r="O654" s="1" t="str" cm="1">
        <f t="array" aca="1" ref="O654" ca="1">IF(G654="","",MINUTE(INDIRECT(A654&amp;$N$2&amp;D654)))</f>
        <v/>
      </c>
      <c r="P654" s="1" t="str">
        <f t="shared" ca="1" si="156"/>
        <v/>
      </c>
      <c r="Q654" s="1" t="str">
        <f t="shared" ca="1" si="157"/>
        <v/>
      </c>
      <c r="R654" s="1" t="str" cm="1">
        <f t="array" aca="1" ref="R654" ca="1">IF(G654="","",INDIRECT(A654&amp;B654&amp;D654))</f>
        <v/>
      </c>
      <c r="S654" s="1" t="str">
        <f t="shared" ca="1" si="158"/>
        <v/>
      </c>
      <c r="T654" s="1" t="str">
        <f t="shared" ca="1" si="159"/>
        <v/>
      </c>
      <c r="U654" s="1" t="str">
        <f t="shared" ca="1" si="160"/>
        <v/>
      </c>
      <c r="V654" s="1" t="str">
        <f t="shared" ca="1" si="161"/>
        <v/>
      </c>
      <c r="W654" s="1" t="str">
        <f t="shared" ca="1" si="162"/>
        <v/>
      </c>
      <c r="X654" s="1" t="str">
        <f t="shared" ca="1" si="163"/>
        <v/>
      </c>
    </row>
    <row r="655" spans="1:24">
      <c r="A655" t="s">
        <v>1041</v>
      </c>
      <c r="B655" t="str">
        <f>INDEX(予約枠報告様式!$73:$73,MATCH(CSVフォーマット!C655,予約枠報告様式!$74:$74,0))</f>
        <v>L</v>
      </c>
      <c r="C655">
        <f t="shared" si="164"/>
        <v>12</v>
      </c>
      <c r="D655">
        <f t="shared" si="150"/>
        <v>63</v>
      </c>
      <c r="E655" s="2" cm="1">
        <f t="array" aca="1" ref="E655" ca="1">INDIRECT(A655&amp;B655&amp;$E$3)</f>
        <v>44779</v>
      </c>
      <c r="F655" t="str" cm="1">
        <f t="array" aca="1" ref="F655" ca="1">IF(INDIRECT(A655&amp;B655&amp;$F$3)="公",参照!$L$2,参照!$L$3)</f>
        <v>WEB・コールセンター受付</v>
      </c>
      <c r="G655" s="1" t="str" cm="1">
        <f t="array" aca="1" ref="G655" ca="1">IF(E655="","",IF(ISNUMBER(INDIRECT(A655&amp;B655&amp;D655)),431001,""))</f>
        <v/>
      </c>
      <c r="H655" s="1" t="str">
        <f t="shared" ca="1" si="151"/>
        <v/>
      </c>
      <c r="I655" s="1" t="str">
        <f ca="1">IF(G655="","",予約枠報告様式!H$3)</f>
        <v/>
      </c>
      <c r="J655" s="1" t="str">
        <f t="shared" ca="1" si="152"/>
        <v/>
      </c>
      <c r="K655" s="1" t="str">
        <f t="shared" ca="1" si="153"/>
        <v/>
      </c>
      <c r="L655" s="1" t="str">
        <f t="shared" ca="1" si="154"/>
        <v/>
      </c>
      <c r="M655" s="1" t="str">
        <f t="shared" ca="1" si="155"/>
        <v/>
      </c>
      <c r="N655" s="1" t="str" cm="1">
        <f t="array" aca="1" ref="N655" ca="1">IF(G655="","",HOUR(INDIRECT(A655&amp;$N$2&amp;D655)))</f>
        <v/>
      </c>
      <c r="O655" s="1" t="str" cm="1">
        <f t="array" aca="1" ref="O655" ca="1">IF(G655="","",MINUTE(INDIRECT(A655&amp;$N$2&amp;D655)))</f>
        <v/>
      </c>
      <c r="P655" s="1" t="str">
        <f t="shared" ca="1" si="156"/>
        <v/>
      </c>
      <c r="Q655" s="1" t="str">
        <f t="shared" ca="1" si="157"/>
        <v/>
      </c>
      <c r="R655" s="1" t="str" cm="1">
        <f t="array" aca="1" ref="R655" ca="1">IF(G655="","",INDIRECT(A655&amp;B655&amp;D655))</f>
        <v/>
      </c>
      <c r="S655" s="1" t="str">
        <f t="shared" ca="1" si="158"/>
        <v/>
      </c>
      <c r="T655" s="1" t="str">
        <f t="shared" ca="1" si="159"/>
        <v/>
      </c>
      <c r="U655" s="1" t="str">
        <f t="shared" ca="1" si="160"/>
        <v/>
      </c>
      <c r="V655" s="1" t="str">
        <f t="shared" ca="1" si="161"/>
        <v/>
      </c>
      <c r="W655" s="1" t="str">
        <f t="shared" ca="1" si="162"/>
        <v/>
      </c>
      <c r="X655" s="1" t="str">
        <f t="shared" ca="1" si="163"/>
        <v/>
      </c>
    </row>
    <row r="656" spans="1:24">
      <c r="A656" t="s">
        <v>1041</v>
      </c>
      <c r="B656" t="str">
        <f>INDEX(予約枠報告様式!$73:$73,MATCH(CSVフォーマット!C656,予約枠報告様式!$74:$74,0))</f>
        <v>L</v>
      </c>
      <c r="C656">
        <f t="shared" si="164"/>
        <v>12</v>
      </c>
      <c r="D656">
        <f t="shared" si="150"/>
        <v>64</v>
      </c>
      <c r="E656" s="2" cm="1">
        <f t="array" aca="1" ref="E656" ca="1">INDIRECT(A656&amp;B656&amp;$E$3)</f>
        <v>44779</v>
      </c>
      <c r="F656" t="str" cm="1">
        <f t="array" aca="1" ref="F656" ca="1">IF(INDIRECT(A656&amp;B656&amp;$F$3)="公",参照!$L$2,参照!$L$3)</f>
        <v>WEB・コールセンター受付</v>
      </c>
      <c r="G656" s="1" t="str" cm="1">
        <f t="array" aca="1" ref="G656" ca="1">IF(E656="","",IF(ISNUMBER(INDIRECT(A656&amp;B656&amp;D656)),431001,""))</f>
        <v/>
      </c>
      <c r="H656" s="1" t="str">
        <f t="shared" ca="1" si="151"/>
        <v/>
      </c>
      <c r="I656" s="1" t="str">
        <f ca="1">IF(G656="","",予約枠報告様式!H$3)</f>
        <v/>
      </c>
      <c r="J656" s="1" t="str">
        <f t="shared" ca="1" si="152"/>
        <v/>
      </c>
      <c r="K656" s="1" t="str">
        <f t="shared" ca="1" si="153"/>
        <v/>
      </c>
      <c r="L656" s="1" t="str">
        <f t="shared" ca="1" si="154"/>
        <v/>
      </c>
      <c r="M656" s="1" t="str">
        <f t="shared" ca="1" si="155"/>
        <v/>
      </c>
      <c r="N656" s="1" t="str" cm="1">
        <f t="array" aca="1" ref="N656" ca="1">IF(G656="","",HOUR(INDIRECT(A656&amp;$N$2&amp;D656)))</f>
        <v/>
      </c>
      <c r="O656" s="1" t="str" cm="1">
        <f t="array" aca="1" ref="O656" ca="1">IF(G656="","",MINUTE(INDIRECT(A656&amp;$N$2&amp;D656)))</f>
        <v/>
      </c>
      <c r="P656" s="1" t="str">
        <f t="shared" ca="1" si="156"/>
        <v/>
      </c>
      <c r="Q656" s="1" t="str">
        <f t="shared" ca="1" si="157"/>
        <v/>
      </c>
      <c r="R656" s="1" t="str" cm="1">
        <f t="array" aca="1" ref="R656" ca="1">IF(G656="","",INDIRECT(A656&amp;B656&amp;D656))</f>
        <v/>
      </c>
      <c r="S656" s="1" t="str">
        <f t="shared" ca="1" si="158"/>
        <v/>
      </c>
      <c r="T656" s="1" t="str">
        <f t="shared" ca="1" si="159"/>
        <v/>
      </c>
      <c r="U656" s="1" t="str">
        <f t="shared" ca="1" si="160"/>
        <v/>
      </c>
      <c r="V656" s="1" t="str">
        <f t="shared" ca="1" si="161"/>
        <v/>
      </c>
      <c r="W656" s="1" t="str">
        <f t="shared" ca="1" si="162"/>
        <v/>
      </c>
      <c r="X656" s="1" t="str">
        <f t="shared" ca="1" si="163"/>
        <v/>
      </c>
    </row>
    <row r="657" spans="1:24">
      <c r="A657" t="s">
        <v>1041</v>
      </c>
      <c r="B657" t="str">
        <f>INDEX(予約枠報告様式!$73:$73,MATCH(CSVフォーマット!C657,予約枠報告様式!$74:$74,0))</f>
        <v>L</v>
      </c>
      <c r="C657">
        <f t="shared" si="164"/>
        <v>12</v>
      </c>
      <c r="D657">
        <f t="shared" si="150"/>
        <v>65</v>
      </c>
      <c r="E657" s="2" cm="1">
        <f t="array" aca="1" ref="E657" ca="1">INDIRECT(A657&amp;B657&amp;$E$3)</f>
        <v>44779</v>
      </c>
      <c r="F657" t="str" cm="1">
        <f t="array" aca="1" ref="F657" ca="1">IF(INDIRECT(A657&amp;B657&amp;$F$3)="公",参照!$L$2,参照!$L$3)</f>
        <v>WEB・コールセンター受付</v>
      </c>
      <c r="G657" s="1" t="str" cm="1">
        <f t="array" aca="1" ref="G657" ca="1">IF(E657="","",IF(ISNUMBER(INDIRECT(A657&amp;B657&amp;D657)),431001,""))</f>
        <v/>
      </c>
      <c r="H657" s="1" t="str">
        <f t="shared" ca="1" si="151"/>
        <v/>
      </c>
      <c r="I657" s="1" t="str">
        <f ca="1">IF(G657="","",予約枠報告様式!H$3)</f>
        <v/>
      </c>
      <c r="J657" s="1" t="str">
        <f t="shared" ca="1" si="152"/>
        <v/>
      </c>
      <c r="K657" s="1" t="str">
        <f t="shared" ca="1" si="153"/>
        <v/>
      </c>
      <c r="L657" s="1" t="str">
        <f t="shared" ca="1" si="154"/>
        <v/>
      </c>
      <c r="M657" s="1" t="str">
        <f t="shared" ca="1" si="155"/>
        <v/>
      </c>
      <c r="N657" s="1" t="str" cm="1">
        <f t="array" aca="1" ref="N657" ca="1">IF(G657="","",HOUR(INDIRECT(A657&amp;$N$2&amp;D657)))</f>
        <v/>
      </c>
      <c r="O657" s="1" t="str" cm="1">
        <f t="array" aca="1" ref="O657" ca="1">IF(G657="","",MINUTE(INDIRECT(A657&amp;$N$2&amp;D657)))</f>
        <v/>
      </c>
      <c r="P657" s="1" t="str">
        <f t="shared" ca="1" si="156"/>
        <v/>
      </c>
      <c r="Q657" s="1" t="str">
        <f t="shared" ca="1" si="157"/>
        <v/>
      </c>
      <c r="R657" s="1" t="str" cm="1">
        <f t="array" aca="1" ref="R657" ca="1">IF(G657="","",INDIRECT(A657&amp;B657&amp;D657))</f>
        <v/>
      </c>
      <c r="S657" s="1" t="str">
        <f t="shared" ca="1" si="158"/>
        <v/>
      </c>
      <c r="T657" s="1" t="str">
        <f t="shared" ca="1" si="159"/>
        <v/>
      </c>
      <c r="U657" s="1" t="str">
        <f t="shared" ca="1" si="160"/>
        <v/>
      </c>
      <c r="V657" s="1" t="str">
        <f t="shared" ca="1" si="161"/>
        <v/>
      </c>
      <c r="W657" s="1" t="str">
        <f t="shared" ca="1" si="162"/>
        <v/>
      </c>
      <c r="X657" s="1" t="str">
        <f t="shared" ca="1" si="163"/>
        <v/>
      </c>
    </row>
    <row r="658" spans="1:24">
      <c r="A658" t="s">
        <v>1041</v>
      </c>
      <c r="B658" t="str">
        <f>INDEX(予約枠報告様式!$73:$73,MATCH(CSVフォーマット!C658,予約枠報告様式!$74:$74,0))</f>
        <v>L</v>
      </c>
      <c r="C658">
        <f t="shared" si="164"/>
        <v>12</v>
      </c>
      <c r="D658">
        <f t="shared" si="150"/>
        <v>66</v>
      </c>
      <c r="E658" s="2" cm="1">
        <f t="array" aca="1" ref="E658" ca="1">INDIRECT(A658&amp;B658&amp;$E$3)</f>
        <v>44779</v>
      </c>
      <c r="F658" t="str" cm="1">
        <f t="array" aca="1" ref="F658" ca="1">IF(INDIRECT(A658&amp;B658&amp;$F$3)="公",参照!$L$2,参照!$L$3)</f>
        <v>WEB・コールセンター受付</v>
      </c>
      <c r="G658" s="1" t="str" cm="1">
        <f t="array" aca="1" ref="G658" ca="1">IF(E658="","",IF(ISNUMBER(INDIRECT(A658&amp;B658&amp;D658)),431001,""))</f>
        <v/>
      </c>
      <c r="H658" s="1" t="str">
        <f t="shared" ca="1" si="151"/>
        <v/>
      </c>
      <c r="I658" s="1" t="str">
        <f ca="1">IF(G658="","",予約枠報告様式!H$3)</f>
        <v/>
      </c>
      <c r="J658" s="1" t="str">
        <f t="shared" ca="1" si="152"/>
        <v/>
      </c>
      <c r="K658" s="1" t="str">
        <f t="shared" ca="1" si="153"/>
        <v/>
      </c>
      <c r="L658" s="1" t="str">
        <f t="shared" ca="1" si="154"/>
        <v/>
      </c>
      <c r="M658" s="1" t="str">
        <f t="shared" ca="1" si="155"/>
        <v/>
      </c>
      <c r="N658" s="1" t="str" cm="1">
        <f t="array" aca="1" ref="N658" ca="1">IF(G658="","",HOUR(INDIRECT(A658&amp;$N$2&amp;D658)))</f>
        <v/>
      </c>
      <c r="O658" s="1" t="str" cm="1">
        <f t="array" aca="1" ref="O658" ca="1">IF(G658="","",MINUTE(INDIRECT(A658&amp;$N$2&amp;D658)))</f>
        <v/>
      </c>
      <c r="P658" s="1" t="str">
        <f t="shared" ca="1" si="156"/>
        <v/>
      </c>
      <c r="Q658" s="1" t="str">
        <f t="shared" ca="1" si="157"/>
        <v/>
      </c>
      <c r="R658" s="1" t="str" cm="1">
        <f t="array" aca="1" ref="R658" ca="1">IF(G658="","",INDIRECT(A658&amp;B658&amp;D658))</f>
        <v/>
      </c>
      <c r="S658" s="1" t="str">
        <f t="shared" ca="1" si="158"/>
        <v/>
      </c>
      <c r="T658" s="1" t="str">
        <f t="shared" ca="1" si="159"/>
        <v/>
      </c>
      <c r="U658" s="1" t="str">
        <f t="shared" ca="1" si="160"/>
        <v/>
      </c>
      <c r="V658" s="1" t="str">
        <f t="shared" ca="1" si="161"/>
        <v/>
      </c>
      <c r="W658" s="1" t="str">
        <f t="shared" ca="1" si="162"/>
        <v/>
      </c>
      <c r="X658" s="1" t="str">
        <f t="shared" ca="1" si="163"/>
        <v/>
      </c>
    </row>
    <row r="659" spans="1:24">
      <c r="A659" t="s">
        <v>1041</v>
      </c>
      <c r="B659" t="str">
        <f>INDEX(予約枠報告様式!$73:$73,MATCH(CSVフォーマット!C659,予約枠報告様式!$74:$74,0))</f>
        <v>L</v>
      </c>
      <c r="C659">
        <f t="shared" si="164"/>
        <v>12</v>
      </c>
      <c r="D659">
        <f t="shared" si="150"/>
        <v>67</v>
      </c>
      <c r="E659" s="2" cm="1">
        <f t="array" aca="1" ref="E659" ca="1">INDIRECT(A659&amp;B659&amp;$E$3)</f>
        <v>44779</v>
      </c>
      <c r="F659" t="str" cm="1">
        <f t="array" aca="1" ref="F659" ca="1">IF(INDIRECT(A659&amp;B659&amp;$F$3)="公",参照!$L$2,参照!$L$3)</f>
        <v>WEB・コールセンター受付</v>
      </c>
      <c r="G659" s="1" t="str" cm="1">
        <f t="array" aca="1" ref="G659" ca="1">IF(E659="","",IF(ISNUMBER(INDIRECT(A659&amp;B659&amp;D659)),431001,""))</f>
        <v/>
      </c>
      <c r="H659" s="1" t="str">
        <f t="shared" ca="1" si="151"/>
        <v/>
      </c>
      <c r="I659" s="1" t="str">
        <f ca="1">IF(G659="","",予約枠報告様式!H$3)</f>
        <v/>
      </c>
      <c r="J659" s="1" t="str">
        <f t="shared" ca="1" si="152"/>
        <v/>
      </c>
      <c r="K659" s="1" t="str">
        <f t="shared" ca="1" si="153"/>
        <v/>
      </c>
      <c r="L659" s="1" t="str">
        <f t="shared" ca="1" si="154"/>
        <v/>
      </c>
      <c r="M659" s="1" t="str">
        <f t="shared" ca="1" si="155"/>
        <v/>
      </c>
      <c r="N659" s="1" t="str" cm="1">
        <f t="array" aca="1" ref="N659" ca="1">IF(G659="","",HOUR(INDIRECT(A659&amp;$N$2&amp;D659)))</f>
        <v/>
      </c>
      <c r="O659" s="1" t="str" cm="1">
        <f t="array" aca="1" ref="O659" ca="1">IF(G659="","",MINUTE(INDIRECT(A659&amp;$N$2&amp;D659)))</f>
        <v/>
      </c>
      <c r="P659" s="1" t="str">
        <f t="shared" ca="1" si="156"/>
        <v/>
      </c>
      <c r="Q659" s="1" t="str">
        <f t="shared" ca="1" si="157"/>
        <v/>
      </c>
      <c r="R659" s="1" t="str" cm="1">
        <f t="array" aca="1" ref="R659" ca="1">IF(G659="","",INDIRECT(A659&amp;B659&amp;D659))</f>
        <v/>
      </c>
      <c r="S659" s="1" t="str">
        <f t="shared" ca="1" si="158"/>
        <v/>
      </c>
      <c r="T659" s="1" t="str">
        <f t="shared" ca="1" si="159"/>
        <v/>
      </c>
      <c r="U659" s="1" t="str">
        <f t="shared" ca="1" si="160"/>
        <v/>
      </c>
      <c r="V659" s="1" t="str">
        <f t="shared" ca="1" si="161"/>
        <v/>
      </c>
      <c r="W659" s="1" t="str">
        <f t="shared" ca="1" si="162"/>
        <v/>
      </c>
      <c r="X659" s="1" t="str">
        <f t="shared" ca="1" si="163"/>
        <v/>
      </c>
    </row>
    <row r="660" spans="1:24">
      <c r="A660" t="s">
        <v>1041</v>
      </c>
      <c r="B660" t="str">
        <f>INDEX(予約枠報告様式!$73:$73,MATCH(CSVフォーマット!C660,予約枠報告様式!$74:$74,0))</f>
        <v>L</v>
      </c>
      <c r="C660">
        <f t="shared" si="164"/>
        <v>12</v>
      </c>
      <c r="D660">
        <f t="shared" si="150"/>
        <v>68</v>
      </c>
      <c r="E660" s="2" cm="1">
        <f t="array" aca="1" ref="E660" ca="1">INDIRECT(A660&amp;B660&amp;$E$3)</f>
        <v>44779</v>
      </c>
      <c r="F660" t="str" cm="1">
        <f t="array" aca="1" ref="F660" ca="1">IF(INDIRECT(A660&amp;B660&amp;$F$3)="公",参照!$L$2,参照!$L$3)</f>
        <v>WEB・コールセンター受付</v>
      </c>
      <c r="G660" s="1" t="str" cm="1">
        <f t="array" aca="1" ref="G660" ca="1">IF(E660="","",IF(ISNUMBER(INDIRECT(A660&amp;B660&amp;D660)),431001,""))</f>
        <v/>
      </c>
      <c r="H660" s="1" t="str">
        <f t="shared" ca="1" si="151"/>
        <v/>
      </c>
      <c r="I660" s="1" t="str">
        <f ca="1">IF(G660="","",予約枠報告様式!H$3)</f>
        <v/>
      </c>
      <c r="J660" s="1" t="str">
        <f t="shared" ca="1" si="152"/>
        <v/>
      </c>
      <c r="K660" s="1" t="str">
        <f t="shared" ca="1" si="153"/>
        <v/>
      </c>
      <c r="L660" s="1" t="str">
        <f t="shared" ca="1" si="154"/>
        <v/>
      </c>
      <c r="M660" s="1" t="str">
        <f t="shared" ca="1" si="155"/>
        <v/>
      </c>
      <c r="N660" s="1" t="str" cm="1">
        <f t="array" aca="1" ref="N660" ca="1">IF(G660="","",HOUR(INDIRECT(A660&amp;$N$2&amp;D660)))</f>
        <v/>
      </c>
      <c r="O660" s="1" t="str" cm="1">
        <f t="array" aca="1" ref="O660" ca="1">IF(G660="","",MINUTE(INDIRECT(A660&amp;$N$2&amp;D660)))</f>
        <v/>
      </c>
      <c r="P660" s="1" t="str">
        <f t="shared" ca="1" si="156"/>
        <v/>
      </c>
      <c r="Q660" s="1" t="str">
        <f t="shared" ca="1" si="157"/>
        <v/>
      </c>
      <c r="R660" s="1" t="str" cm="1">
        <f t="array" aca="1" ref="R660" ca="1">IF(G660="","",INDIRECT(A660&amp;B660&amp;D660))</f>
        <v/>
      </c>
      <c r="S660" s="1" t="str">
        <f t="shared" ca="1" si="158"/>
        <v/>
      </c>
      <c r="T660" s="1" t="str">
        <f t="shared" ca="1" si="159"/>
        <v/>
      </c>
      <c r="U660" s="1" t="str">
        <f t="shared" ca="1" si="160"/>
        <v/>
      </c>
      <c r="V660" s="1" t="str">
        <f t="shared" ca="1" si="161"/>
        <v/>
      </c>
      <c r="W660" s="1" t="str">
        <f t="shared" ca="1" si="162"/>
        <v/>
      </c>
      <c r="X660" s="1" t="str">
        <f t="shared" ca="1" si="163"/>
        <v/>
      </c>
    </row>
    <row r="661" spans="1:24">
      <c r="A661" t="s">
        <v>1041</v>
      </c>
      <c r="B661" t="str">
        <f>INDEX(予約枠報告様式!$73:$73,MATCH(CSVフォーマット!C661,予約枠報告様式!$74:$74,0))</f>
        <v>L</v>
      </c>
      <c r="C661">
        <f t="shared" si="164"/>
        <v>12</v>
      </c>
      <c r="D661">
        <f t="shared" si="150"/>
        <v>69</v>
      </c>
      <c r="E661" s="2" cm="1">
        <f t="array" aca="1" ref="E661" ca="1">INDIRECT(A661&amp;B661&amp;$E$3)</f>
        <v>44779</v>
      </c>
      <c r="F661" t="str" cm="1">
        <f t="array" aca="1" ref="F661" ca="1">IF(INDIRECT(A661&amp;B661&amp;$F$3)="公",参照!$L$2,参照!$L$3)</f>
        <v>WEB・コールセンター受付</v>
      </c>
      <c r="G661" s="1" t="str" cm="1">
        <f t="array" aca="1" ref="G661" ca="1">IF(E661="","",IF(ISNUMBER(INDIRECT(A661&amp;B661&amp;D661)),431001,""))</f>
        <v/>
      </c>
      <c r="H661" s="1" t="str">
        <f t="shared" ca="1" si="151"/>
        <v/>
      </c>
      <c r="I661" s="1" t="str">
        <f ca="1">IF(G661="","",予約枠報告様式!H$3)</f>
        <v/>
      </c>
      <c r="J661" s="1" t="str">
        <f t="shared" ca="1" si="152"/>
        <v/>
      </c>
      <c r="K661" s="1" t="str">
        <f t="shared" ca="1" si="153"/>
        <v/>
      </c>
      <c r="L661" s="1" t="str">
        <f t="shared" ca="1" si="154"/>
        <v/>
      </c>
      <c r="M661" s="1" t="str">
        <f t="shared" ca="1" si="155"/>
        <v/>
      </c>
      <c r="N661" s="1" t="str" cm="1">
        <f t="array" aca="1" ref="N661" ca="1">IF(G661="","",HOUR(INDIRECT(A661&amp;$N$2&amp;D661)))</f>
        <v/>
      </c>
      <c r="O661" s="1" t="str" cm="1">
        <f t="array" aca="1" ref="O661" ca="1">IF(G661="","",MINUTE(INDIRECT(A661&amp;$N$2&amp;D661)))</f>
        <v/>
      </c>
      <c r="P661" s="1" t="str">
        <f t="shared" ca="1" si="156"/>
        <v/>
      </c>
      <c r="Q661" s="1" t="str">
        <f t="shared" ca="1" si="157"/>
        <v/>
      </c>
      <c r="R661" s="1" t="str" cm="1">
        <f t="array" aca="1" ref="R661" ca="1">IF(G661="","",INDIRECT(A661&amp;B661&amp;D661))</f>
        <v/>
      </c>
      <c r="S661" s="1" t="str">
        <f t="shared" ca="1" si="158"/>
        <v/>
      </c>
      <c r="T661" s="1" t="str">
        <f t="shared" ca="1" si="159"/>
        <v/>
      </c>
      <c r="U661" s="1" t="str">
        <f t="shared" ca="1" si="160"/>
        <v/>
      </c>
      <c r="V661" s="1" t="str">
        <f t="shared" ca="1" si="161"/>
        <v/>
      </c>
      <c r="W661" s="1" t="str">
        <f t="shared" ca="1" si="162"/>
        <v/>
      </c>
      <c r="X661" s="1" t="str">
        <f t="shared" ca="1" si="163"/>
        <v/>
      </c>
    </row>
    <row r="662" spans="1:24">
      <c r="A662" t="s">
        <v>1041</v>
      </c>
      <c r="B662" t="str">
        <f>INDEX(予約枠報告様式!$73:$73,MATCH(CSVフォーマット!C662,予約枠報告様式!$74:$74,0))</f>
        <v>L</v>
      </c>
      <c r="C662">
        <f t="shared" si="164"/>
        <v>12</v>
      </c>
      <c r="D662">
        <f t="shared" si="150"/>
        <v>70</v>
      </c>
      <c r="E662" s="2" cm="1">
        <f t="array" aca="1" ref="E662" ca="1">INDIRECT(A662&amp;B662&amp;$E$3)</f>
        <v>44779</v>
      </c>
      <c r="F662" t="str" cm="1">
        <f t="array" aca="1" ref="F662" ca="1">IF(INDIRECT(A662&amp;B662&amp;$F$3)="公",参照!$L$2,参照!$L$3)</f>
        <v>WEB・コールセンター受付</v>
      </c>
      <c r="G662" s="1" t="str" cm="1">
        <f t="array" aca="1" ref="G662" ca="1">IF(E662="","",IF(ISNUMBER(INDIRECT(A662&amp;B662&amp;D662)),431001,""))</f>
        <v/>
      </c>
      <c r="H662" s="1" t="str">
        <f t="shared" ca="1" si="151"/>
        <v/>
      </c>
      <c r="I662" s="1" t="str">
        <f ca="1">IF(G662="","",予約枠報告様式!H$3)</f>
        <v/>
      </c>
      <c r="J662" s="1" t="str">
        <f t="shared" ca="1" si="152"/>
        <v/>
      </c>
      <c r="K662" s="1" t="str">
        <f t="shared" ca="1" si="153"/>
        <v/>
      </c>
      <c r="L662" s="1" t="str">
        <f t="shared" ca="1" si="154"/>
        <v/>
      </c>
      <c r="M662" s="1" t="str">
        <f t="shared" ca="1" si="155"/>
        <v/>
      </c>
      <c r="N662" s="1" t="str" cm="1">
        <f t="array" aca="1" ref="N662" ca="1">IF(G662="","",HOUR(INDIRECT(A662&amp;$N$2&amp;D662)))</f>
        <v/>
      </c>
      <c r="O662" s="1" t="str" cm="1">
        <f t="array" aca="1" ref="O662" ca="1">IF(G662="","",MINUTE(INDIRECT(A662&amp;$N$2&amp;D662)))</f>
        <v/>
      </c>
      <c r="P662" s="1" t="str">
        <f t="shared" ca="1" si="156"/>
        <v/>
      </c>
      <c r="Q662" s="1" t="str">
        <f t="shared" ca="1" si="157"/>
        <v/>
      </c>
      <c r="R662" s="1" t="str" cm="1">
        <f t="array" aca="1" ref="R662" ca="1">IF(G662="","",INDIRECT(A662&amp;B662&amp;D662))</f>
        <v/>
      </c>
      <c r="S662" s="1" t="str">
        <f t="shared" ca="1" si="158"/>
        <v/>
      </c>
      <c r="T662" s="1" t="str">
        <f t="shared" ca="1" si="159"/>
        <v/>
      </c>
      <c r="U662" s="1" t="str">
        <f t="shared" ca="1" si="160"/>
        <v/>
      </c>
      <c r="V662" s="1" t="str">
        <f t="shared" ca="1" si="161"/>
        <v/>
      </c>
      <c r="W662" s="1" t="str">
        <f t="shared" ca="1" si="162"/>
        <v/>
      </c>
      <c r="X662" s="1" t="str">
        <f t="shared" ca="1" si="163"/>
        <v/>
      </c>
    </row>
    <row r="663" spans="1:24">
      <c r="A663" t="s">
        <v>1041</v>
      </c>
      <c r="B663" t="str">
        <f>INDEX(予約枠報告様式!$73:$73,MATCH(CSVフォーマット!C663,予約枠報告様式!$74:$74,0))</f>
        <v>L</v>
      </c>
      <c r="C663">
        <f t="shared" si="164"/>
        <v>12</v>
      </c>
      <c r="D663">
        <f t="shared" si="150"/>
        <v>71</v>
      </c>
      <c r="E663" s="2" cm="1">
        <f t="array" aca="1" ref="E663" ca="1">INDIRECT(A663&amp;B663&amp;$E$3)</f>
        <v>44779</v>
      </c>
      <c r="F663" t="str" cm="1">
        <f t="array" aca="1" ref="F663" ca="1">IF(INDIRECT(A663&amp;B663&amp;$F$3)="公",参照!$L$2,参照!$L$3)</f>
        <v>WEB・コールセンター受付</v>
      </c>
      <c r="G663" s="1" t="str" cm="1">
        <f t="array" aca="1" ref="G663" ca="1">IF(E663="","",IF(ISNUMBER(INDIRECT(A663&amp;B663&amp;D663)),431001,""))</f>
        <v/>
      </c>
      <c r="H663" s="1" t="str">
        <f t="shared" ca="1" si="151"/>
        <v/>
      </c>
      <c r="I663" s="1" t="str">
        <f ca="1">IF(G663="","",予約枠報告様式!H$3)</f>
        <v/>
      </c>
      <c r="J663" s="1" t="str">
        <f t="shared" ca="1" si="152"/>
        <v/>
      </c>
      <c r="K663" s="1" t="str">
        <f t="shared" ca="1" si="153"/>
        <v/>
      </c>
      <c r="L663" s="1" t="str">
        <f t="shared" ca="1" si="154"/>
        <v/>
      </c>
      <c r="M663" s="1" t="str">
        <f t="shared" ca="1" si="155"/>
        <v/>
      </c>
      <c r="N663" s="1" t="str" cm="1">
        <f t="array" aca="1" ref="N663" ca="1">IF(G663="","",HOUR(INDIRECT(A663&amp;$N$2&amp;D663)))</f>
        <v/>
      </c>
      <c r="O663" s="1" t="str" cm="1">
        <f t="array" aca="1" ref="O663" ca="1">IF(G663="","",MINUTE(INDIRECT(A663&amp;$N$2&amp;D663)))</f>
        <v/>
      </c>
      <c r="P663" s="1" t="str">
        <f t="shared" ca="1" si="156"/>
        <v/>
      </c>
      <c r="Q663" s="1" t="str">
        <f t="shared" ca="1" si="157"/>
        <v/>
      </c>
      <c r="R663" s="1" t="str" cm="1">
        <f t="array" aca="1" ref="R663" ca="1">IF(G663="","",INDIRECT(A663&amp;B663&amp;D663))</f>
        <v/>
      </c>
      <c r="S663" s="1" t="str">
        <f t="shared" ca="1" si="158"/>
        <v/>
      </c>
      <c r="T663" s="1" t="str">
        <f t="shared" ca="1" si="159"/>
        <v/>
      </c>
      <c r="U663" s="1" t="str">
        <f t="shared" ca="1" si="160"/>
        <v/>
      </c>
      <c r="V663" s="1" t="str">
        <f t="shared" ca="1" si="161"/>
        <v/>
      </c>
      <c r="W663" s="1" t="str">
        <f t="shared" ca="1" si="162"/>
        <v/>
      </c>
      <c r="X663" s="1" t="str">
        <f t="shared" ca="1" si="163"/>
        <v/>
      </c>
    </row>
    <row r="664" spans="1:24">
      <c r="A664" t="s">
        <v>1041</v>
      </c>
      <c r="B664" t="str">
        <f>INDEX(予約枠報告様式!$73:$73,MATCH(CSVフォーマット!C664,予約枠報告様式!$74:$74,0))</f>
        <v>M</v>
      </c>
      <c r="C664">
        <f t="shared" si="164"/>
        <v>13</v>
      </c>
      <c r="D664">
        <f t="shared" si="150"/>
        <v>12</v>
      </c>
      <c r="E664" s="2" cm="1">
        <f t="array" aca="1" ref="E664" ca="1">INDIRECT(A664&amp;B664&amp;$E$3)</f>
        <v>44779</v>
      </c>
      <c r="F664" t="str" cm="1">
        <f t="array" aca="1" ref="F664" ca="1">IF(INDIRECT(A664&amp;B664&amp;$F$3)="公",参照!$L$2,参照!$L$3)</f>
        <v>医療機関受付</v>
      </c>
      <c r="G664" s="1" t="str" cm="1">
        <f t="array" aca="1" ref="G664" ca="1">IF(E664="","",IF(ISNUMBER(INDIRECT(A664&amp;B664&amp;D664)),431001,""))</f>
        <v/>
      </c>
      <c r="H664" s="1" t="str">
        <f t="shared" ca="1" si="151"/>
        <v/>
      </c>
      <c r="I664" s="1" t="str">
        <f ca="1">IF(G664="","",予約枠報告様式!H$3)</f>
        <v/>
      </c>
      <c r="J664" s="1" t="str">
        <f t="shared" ca="1" si="152"/>
        <v/>
      </c>
      <c r="K664" s="1" t="str">
        <f t="shared" ca="1" si="153"/>
        <v/>
      </c>
      <c r="L664" s="1" t="str">
        <f t="shared" ca="1" si="154"/>
        <v/>
      </c>
      <c r="M664" s="1" t="str">
        <f t="shared" ca="1" si="155"/>
        <v/>
      </c>
      <c r="N664" s="1" t="str" cm="1">
        <f t="array" aca="1" ref="N664" ca="1">IF(G664="","",HOUR(INDIRECT(A664&amp;$N$2&amp;D664)))</f>
        <v/>
      </c>
      <c r="O664" s="1" t="str" cm="1">
        <f t="array" aca="1" ref="O664" ca="1">IF(G664="","",MINUTE(INDIRECT(A664&amp;$N$2&amp;D664)))</f>
        <v/>
      </c>
      <c r="P664" s="1" t="str">
        <f t="shared" ca="1" si="156"/>
        <v/>
      </c>
      <c r="Q664" s="1" t="str">
        <f t="shared" ca="1" si="157"/>
        <v/>
      </c>
      <c r="R664" s="1" t="str" cm="1">
        <f t="array" aca="1" ref="R664" ca="1">IF(G664="","",INDIRECT(A664&amp;B664&amp;D664))</f>
        <v/>
      </c>
      <c r="S664" s="1" t="str">
        <f t="shared" ca="1" si="158"/>
        <v/>
      </c>
      <c r="T664" s="1" t="str">
        <f t="shared" ca="1" si="159"/>
        <v/>
      </c>
      <c r="U664" s="1" t="str">
        <f t="shared" ca="1" si="160"/>
        <v/>
      </c>
      <c r="V664" s="1" t="str">
        <f t="shared" ca="1" si="161"/>
        <v/>
      </c>
      <c r="W664" s="1" t="str">
        <f t="shared" ca="1" si="162"/>
        <v/>
      </c>
      <c r="X664" s="1" t="str">
        <f t="shared" ca="1" si="163"/>
        <v/>
      </c>
    </row>
    <row r="665" spans="1:24">
      <c r="A665" t="s">
        <v>1041</v>
      </c>
      <c r="B665" t="str">
        <f>INDEX(予約枠報告様式!$73:$73,MATCH(CSVフォーマット!C665,予約枠報告様式!$74:$74,0))</f>
        <v>M</v>
      </c>
      <c r="C665">
        <f t="shared" si="164"/>
        <v>13</v>
      </c>
      <c r="D665">
        <f t="shared" si="150"/>
        <v>13</v>
      </c>
      <c r="E665" s="2" cm="1">
        <f t="array" aca="1" ref="E665" ca="1">INDIRECT(A665&amp;B665&amp;$E$3)</f>
        <v>44779</v>
      </c>
      <c r="F665" t="str" cm="1">
        <f t="array" aca="1" ref="F665" ca="1">IF(INDIRECT(A665&amp;B665&amp;$F$3)="公",参照!$L$2,参照!$L$3)</f>
        <v>医療機関受付</v>
      </c>
      <c r="G665" s="1" t="str" cm="1">
        <f t="array" aca="1" ref="G665" ca="1">IF(E665="","",IF(ISNUMBER(INDIRECT(A665&amp;B665&amp;D665)),431001,""))</f>
        <v/>
      </c>
      <c r="H665" s="1" t="str">
        <f t="shared" ca="1" si="151"/>
        <v/>
      </c>
      <c r="I665" s="1" t="str">
        <f ca="1">IF(G665="","",予約枠報告様式!H$3)</f>
        <v/>
      </c>
      <c r="J665" s="1" t="str">
        <f t="shared" ca="1" si="152"/>
        <v/>
      </c>
      <c r="K665" s="1" t="str">
        <f t="shared" ca="1" si="153"/>
        <v/>
      </c>
      <c r="L665" s="1" t="str">
        <f t="shared" ca="1" si="154"/>
        <v/>
      </c>
      <c r="M665" s="1" t="str">
        <f t="shared" ca="1" si="155"/>
        <v/>
      </c>
      <c r="N665" s="1" t="str" cm="1">
        <f t="array" aca="1" ref="N665" ca="1">IF(G665="","",HOUR(INDIRECT(A665&amp;$N$2&amp;D665)))</f>
        <v/>
      </c>
      <c r="O665" s="1" t="str" cm="1">
        <f t="array" aca="1" ref="O665" ca="1">IF(G665="","",MINUTE(INDIRECT(A665&amp;$N$2&amp;D665)))</f>
        <v/>
      </c>
      <c r="P665" s="1" t="str">
        <f t="shared" ca="1" si="156"/>
        <v/>
      </c>
      <c r="Q665" s="1" t="str">
        <f t="shared" ca="1" si="157"/>
        <v/>
      </c>
      <c r="R665" s="1" t="str" cm="1">
        <f t="array" aca="1" ref="R665" ca="1">IF(G665="","",INDIRECT(A665&amp;B665&amp;D665))</f>
        <v/>
      </c>
      <c r="S665" s="1" t="str">
        <f t="shared" ca="1" si="158"/>
        <v/>
      </c>
      <c r="T665" s="1" t="str">
        <f t="shared" ca="1" si="159"/>
        <v/>
      </c>
      <c r="U665" s="1" t="str">
        <f t="shared" ca="1" si="160"/>
        <v/>
      </c>
      <c r="V665" s="1" t="str">
        <f t="shared" ca="1" si="161"/>
        <v/>
      </c>
      <c r="W665" s="1" t="str">
        <f t="shared" ca="1" si="162"/>
        <v/>
      </c>
      <c r="X665" s="1" t="str">
        <f t="shared" ca="1" si="163"/>
        <v/>
      </c>
    </row>
    <row r="666" spans="1:24">
      <c r="A666" t="s">
        <v>1041</v>
      </c>
      <c r="B666" t="str">
        <f>INDEX(予約枠報告様式!$73:$73,MATCH(CSVフォーマット!C666,予約枠報告様式!$74:$74,0))</f>
        <v>M</v>
      </c>
      <c r="C666">
        <f t="shared" si="164"/>
        <v>13</v>
      </c>
      <c r="D666">
        <f t="shared" si="150"/>
        <v>14</v>
      </c>
      <c r="E666" s="2" cm="1">
        <f t="array" aca="1" ref="E666" ca="1">INDIRECT(A666&amp;B666&amp;$E$3)</f>
        <v>44779</v>
      </c>
      <c r="F666" t="str" cm="1">
        <f t="array" aca="1" ref="F666" ca="1">IF(INDIRECT(A666&amp;B666&amp;$F$3)="公",参照!$L$2,参照!$L$3)</f>
        <v>医療機関受付</v>
      </c>
      <c r="G666" s="1" t="str" cm="1">
        <f t="array" aca="1" ref="G666" ca="1">IF(E666="","",IF(ISNUMBER(INDIRECT(A666&amp;B666&amp;D666)),431001,""))</f>
        <v/>
      </c>
      <c r="H666" s="1" t="str">
        <f t="shared" ca="1" si="151"/>
        <v/>
      </c>
      <c r="I666" s="1" t="str">
        <f ca="1">IF(G666="","",予約枠報告様式!H$3)</f>
        <v/>
      </c>
      <c r="J666" s="1" t="str">
        <f t="shared" ca="1" si="152"/>
        <v/>
      </c>
      <c r="K666" s="1" t="str">
        <f t="shared" ca="1" si="153"/>
        <v/>
      </c>
      <c r="L666" s="1" t="str">
        <f t="shared" ca="1" si="154"/>
        <v/>
      </c>
      <c r="M666" s="1" t="str">
        <f t="shared" ca="1" si="155"/>
        <v/>
      </c>
      <c r="N666" s="1" t="str" cm="1">
        <f t="array" aca="1" ref="N666" ca="1">IF(G666="","",HOUR(INDIRECT(A666&amp;$N$2&amp;D666)))</f>
        <v/>
      </c>
      <c r="O666" s="1" t="str" cm="1">
        <f t="array" aca="1" ref="O666" ca="1">IF(G666="","",MINUTE(INDIRECT(A666&amp;$N$2&amp;D666)))</f>
        <v/>
      </c>
      <c r="P666" s="1" t="str">
        <f t="shared" ca="1" si="156"/>
        <v/>
      </c>
      <c r="Q666" s="1" t="str">
        <f t="shared" ca="1" si="157"/>
        <v/>
      </c>
      <c r="R666" s="1" t="str" cm="1">
        <f t="array" aca="1" ref="R666" ca="1">IF(G666="","",INDIRECT(A666&amp;B666&amp;D666))</f>
        <v/>
      </c>
      <c r="S666" s="1" t="str">
        <f t="shared" ca="1" si="158"/>
        <v/>
      </c>
      <c r="T666" s="1" t="str">
        <f t="shared" ca="1" si="159"/>
        <v/>
      </c>
      <c r="U666" s="1" t="str">
        <f t="shared" ca="1" si="160"/>
        <v/>
      </c>
      <c r="V666" s="1" t="str">
        <f t="shared" ca="1" si="161"/>
        <v/>
      </c>
      <c r="W666" s="1" t="str">
        <f t="shared" ca="1" si="162"/>
        <v/>
      </c>
      <c r="X666" s="1" t="str">
        <f t="shared" ca="1" si="163"/>
        <v/>
      </c>
    </row>
    <row r="667" spans="1:24">
      <c r="A667" t="s">
        <v>1041</v>
      </c>
      <c r="B667" t="str">
        <f>INDEX(予約枠報告様式!$73:$73,MATCH(CSVフォーマット!C667,予約枠報告様式!$74:$74,0))</f>
        <v>M</v>
      </c>
      <c r="C667">
        <f t="shared" si="164"/>
        <v>13</v>
      </c>
      <c r="D667">
        <f t="shared" si="150"/>
        <v>15</v>
      </c>
      <c r="E667" s="2" cm="1">
        <f t="array" aca="1" ref="E667" ca="1">INDIRECT(A667&amp;B667&amp;$E$3)</f>
        <v>44779</v>
      </c>
      <c r="F667" t="str" cm="1">
        <f t="array" aca="1" ref="F667" ca="1">IF(INDIRECT(A667&amp;B667&amp;$F$3)="公",参照!$L$2,参照!$L$3)</f>
        <v>医療機関受付</v>
      </c>
      <c r="G667" s="1" t="str" cm="1">
        <f t="array" aca="1" ref="G667" ca="1">IF(E667="","",IF(ISNUMBER(INDIRECT(A667&amp;B667&amp;D667)),431001,""))</f>
        <v/>
      </c>
      <c r="H667" s="1" t="str">
        <f t="shared" ca="1" si="151"/>
        <v/>
      </c>
      <c r="I667" s="1" t="str">
        <f ca="1">IF(G667="","",予約枠報告様式!H$3)</f>
        <v/>
      </c>
      <c r="J667" s="1" t="str">
        <f t="shared" ca="1" si="152"/>
        <v/>
      </c>
      <c r="K667" s="1" t="str">
        <f t="shared" ca="1" si="153"/>
        <v/>
      </c>
      <c r="L667" s="1" t="str">
        <f t="shared" ca="1" si="154"/>
        <v/>
      </c>
      <c r="M667" s="1" t="str">
        <f t="shared" ca="1" si="155"/>
        <v/>
      </c>
      <c r="N667" s="1" t="str" cm="1">
        <f t="array" aca="1" ref="N667" ca="1">IF(G667="","",HOUR(INDIRECT(A667&amp;$N$2&amp;D667)))</f>
        <v/>
      </c>
      <c r="O667" s="1" t="str" cm="1">
        <f t="array" aca="1" ref="O667" ca="1">IF(G667="","",MINUTE(INDIRECT(A667&amp;$N$2&amp;D667)))</f>
        <v/>
      </c>
      <c r="P667" s="1" t="str">
        <f t="shared" ca="1" si="156"/>
        <v/>
      </c>
      <c r="Q667" s="1" t="str">
        <f t="shared" ca="1" si="157"/>
        <v/>
      </c>
      <c r="R667" s="1" t="str" cm="1">
        <f t="array" aca="1" ref="R667" ca="1">IF(G667="","",INDIRECT(A667&amp;B667&amp;D667))</f>
        <v/>
      </c>
      <c r="S667" s="1" t="str">
        <f t="shared" ca="1" si="158"/>
        <v/>
      </c>
      <c r="T667" s="1" t="str">
        <f t="shared" ca="1" si="159"/>
        <v/>
      </c>
      <c r="U667" s="1" t="str">
        <f t="shared" ca="1" si="160"/>
        <v/>
      </c>
      <c r="V667" s="1" t="str">
        <f t="shared" ca="1" si="161"/>
        <v/>
      </c>
      <c r="W667" s="1" t="str">
        <f t="shared" ca="1" si="162"/>
        <v/>
      </c>
      <c r="X667" s="1" t="str">
        <f t="shared" ca="1" si="163"/>
        <v/>
      </c>
    </row>
    <row r="668" spans="1:24">
      <c r="A668" t="s">
        <v>1041</v>
      </c>
      <c r="B668" t="str">
        <f>INDEX(予約枠報告様式!$73:$73,MATCH(CSVフォーマット!C668,予約枠報告様式!$74:$74,0))</f>
        <v>M</v>
      </c>
      <c r="C668">
        <f t="shared" si="164"/>
        <v>13</v>
      </c>
      <c r="D668">
        <f t="shared" si="150"/>
        <v>16</v>
      </c>
      <c r="E668" s="2" cm="1">
        <f t="array" aca="1" ref="E668" ca="1">INDIRECT(A668&amp;B668&amp;$E$3)</f>
        <v>44779</v>
      </c>
      <c r="F668" t="str" cm="1">
        <f t="array" aca="1" ref="F668" ca="1">IF(INDIRECT(A668&amp;B668&amp;$F$3)="公",参照!$L$2,参照!$L$3)</f>
        <v>医療機関受付</v>
      </c>
      <c r="G668" s="1" t="str" cm="1">
        <f t="array" aca="1" ref="G668" ca="1">IF(E668="","",IF(ISNUMBER(INDIRECT(A668&amp;B668&amp;D668)),431001,""))</f>
        <v/>
      </c>
      <c r="H668" s="1" t="str">
        <f t="shared" ca="1" si="151"/>
        <v/>
      </c>
      <c r="I668" s="1" t="str">
        <f ca="1">IF(G668="","",予約枠報告様式!H$3)</f>
        <v/>
      </c>
      <c r="J668" s="1" t="str">
        <f t="shared" ca="1" si="152"/>
        <v/>
      </c>
      <c r="K668" s="1" t="str">
        <f t="shared" ca="1" si="153"/>
        <v/>
      </c>
      <c r="L668" s="1" t="str">
        <f t="shared" ca="1" si="154"/>
        <v/>
      </c>
      <c r="M668" s="1" t="str">
        <f t="shared" ca="1" si="155"/>
        <v/>
      </c>
      <c r="N668" s="1" t="str" cm="1">
        <f t="array" aca="1" ref="N668" ca="1">IF(G668="","",HOUR(INDIRECT(A668&amp;$N$2&amp;D668)))</f>
        <v/>
      </c>
      <c r="O668" s="1" t="str" cm="1">
        <f t="array" aca="1" ref="O668" ca="1">IF(G668="","",MINUTE(INDIRECT(A668&amp;$N$2&amp;D668)))</f>
        <v/>
      </c>
      <c r="P668" s="1" t="str">
        <f t="shared" ca="1" si="156"/>
        <v/>
      </c>
      <c r="Q668" s="1" t="str">
        <f t="shared" ca="1" si="157"/>
        <v/>
      </c>
      <c r="R668" s="1" t="str" cm="1">
        <f t="array" aca="1" ref="R668" ca="1">IF(G668="","",INDIRECT(A668&amp;B668&amp;D668))</f>
        <v/>
      </c>
      <c r="S668" s="1" t="str">
        <f t="shared" ca="1" si="158"/>
        <v/>
      </c>
      <c r="T668" s="1" t="str">
        <f t="shared" ca="1" si="159"/>
        <v/>
      </c>
      <c r="U668" s="1" t="str">
        <f t="shared" ca="1" si="160"/>
        <v/>
      </c>
      <c r="V668" s="1" t="str">
        <f t="shared" ca="1" si="161"/>
        <v/>
      </c>
      <c r="W668" s="1" t="str">
        <f t="shared" ca="1" si="162"/>
        <v/>
      </c>
      <c r="X668" s="1" t="str">
        <f t="shared" ca="1" si="163"/>
        <v/>
      </c>
    </row>
    <row r="669" spans="1:24">
      <c r="A669" t="s">
        <v>1041</v>
      </c>
      <c r="B669" t="str">
        <f>INDEX(予約枠報告様式!$73:$73,MATCH(CSVフォーマット!C669,予約枠報告様式!$74:$74,0))</f>
        <v>M</v>
      </c>
      <c r="C669">
        <f t="shared" si="164"/>
        <v>13</v>
      </c>
      <c r="D669">
        <f t="shared" si="150"/>
        <v>17</v>
      </c>
      <c r="E669" s="2" cm="1">
        <f t="array" aca="1" ref="E669" ca="1">INDIRECT(A669&amp;B669&amp;$E$3)</f>
        <v>44779</v>
      </c>
      <c r="F669" t="str" cm="1">
        <f t="array" aca="1" ref="F669" ca="1">IF(INDIRECT(A669&amp;B669&amp;$F$3)="公",参照!$L$2,参照!$L$3)</f>
        <v>医療機関受付</v>
      </c>
      <c r="G669" s="1" t="str" cm="1">
        <f t="array" aca="1" ref="G669" ca="1">IF(E669="","",IF(ISNUMBER(INDIRECT(A669&amp;B669&amp;D669)),431001,""))</f>
        <v/>
      </c>
      <c r="H669" s="1" t="str">
        <f t="shared" ca="1" si="151"/>
        <v/>
      </c>
      <c r="I669" s="1" t="str">
        <f ca="1">IF(G669="","",予約枠報告様式!H$3)</f>
        <v/>
      </c>
      <c r="J669" s="1" t="str">
        <f t="shared" ca="1" si="152"/>
        <v/>
      </c>
      <c r="K669" s="1" t="str">
        <f t="shared" ca="1" si="153"/>
        <v/>
      </c>
      <c r="L669" s="1" t="str">
        <f t="shared" ca="1" si="154"/>
        <v/>
      </c>
      <c r="M669" s="1" t="str">
        <f t="shared" ca="1" si="155"/>
        <v/>
      </c>
      <c r="N669" s="1" t="str" cm="1">
        <f t="array" aca="1" ref="N669" ca="1">IF(G669="","",HOUR(INDIRECT(A669&amp;$N$2&amp;D669)))</f>
        <v/>
      </c>
      <c r="O669" s="1" t="str" cm="1">
        <f t="array" aca="1" ref="O669" ca="1">IF(G669="","",MINUTE(INDIRECT(A669&amp;$N$2&amp;D669)))</f>
        <v/>
      </c>
      <c r="P669" s="1" t="str">
        <f t="shared" ca="1" si="156"/>
        <v/>
      </c>
      <c r="Q669" s="1" t="str">
        <f t="shared" ca="1" si="157"/>
        <v/>
      </c>
      <c r="R669" s="1" t="str" cm="1">
        <f t="array" aca="1" ref="R669" ca="1">IF(G669="","",INDIRECT(A669&amp;B669&amp;D669))</f>
        <v/>
      </c>
      <c r="S669" s="1" t="str">
        <f t="shared" ca="1" si="158"/>
        <v/>
      </c>
      <c r="T669" s="1" t="str">
        <f t="shared" ca="1" si="159"/>
        <v/>
      </c>
      <c r="U669" s="1" t="str">
        <f t="shared" ca="1" si="160"/>
        <v/>
      </c>
      <c r="V669" s="1" t="str">
        <f t="shared" ca="1" si="161"/>
        <v/>
      </c>
      <c r="W669" s="1" t="str">
        <f t="shared" ca="1" si="162"/>
        <v/>
      </c>
      <c r="X669" s="1" t="str">
        <f t="shared" ca="1" si="163"/>
        <v/>
      </c>
    </row>
    <row r="670" spans="1:24">
      <c r="A670" t="s">
        <v>1041</v>
      </c>
      <c r="B670" t="str">
        <f>INDEX(予約枠報告様式!$73:$73,MATCH(CSVフォーマット!C670,予約枠報告様式!$74:$74,0))</f>
        <v>M</v>
      </c>
      <c r="C670">
        <f t="shared" si="164"/>
        <v>13</v>
      </c>
      <c r="D670">
        <f t="shared" si="150"/>
        <v>18</v>
      </c>
      <c r="E670" s="2" cm="1">
        <f t="array" aca="1" ref="E670" ca="1">INDIRECT(A670&amp;B670&amp;$E$3)</f>
        <v>44779</v>
      </c>
      <c r="F670" t="str" cm="1">
        <f t="array" aca="1" ref="F670" ca="1">IF(INDIRECT(A670&amp;B670&amp;$F$3)="公",参照!$L$2,参照!$L$3)</f>
        <v>医療機関受付</v>
      </c>
      <c r="G670" s="1" t="str" cm="1">
        <f t="array" aca="1" ref="G670" ca="1">IF(E670="","",IF(ISNUMBER(INDIRECT(A670&amp;B670&amp;D670)),431001,""))</f>
        <v/>
      </c>
      <c r="H670" s="1" t="str">
        <f t="shared" ca="1" si="151"/>
        <v/>
      </c>
      <c r="I670" s="1" t="str">
        <f ca="1">IF(G670="","",予約枠報告様式!H$3)</f>
        <v/>
      </c>
      <c r="J670" s="1" t="str">
        <f t="shared" ca="1" si="152"/>
        <v/>
      </c>
      <c r="K670" s="1" t="str">
        <f t="shared" ca="1" si="153"/>
        <v/>
      </c>
      <c r="L670" s="1" t="str">
        <f t="shared" ca="1" si="154"/>
        <v/>
      </c>
      <c r="M670" s="1" t="str">
        <f t="shared" ca="1" si="155"/>
        <v/>
      </c>
      <c r="N670" s="1" t="str" cm="1">
        <f t="array" aca="1" ref="N670" ca="1">IF(G670="","",HOUR(INDIRECT(A670&amp;$N$2&amp;D670)))</f>
        <v/>
      </c>
      <c r="O670" s="1" t="str" cm="1">
        <f t="array" aca="1" ref="O670" ca="1">IF(G670="","",MINUTE(INDIRECT(A670&amp;$N$2&amp;D670)))</f>
        <v/>
      </c>
      <c r="P670" s="1" t="str">
        <f t="shared" ca="1" si="156"/>
        <v/>
      </c>
      <c r="Q670" s="1" t="str">
        <f t="shared" ca="1" si="157"/>
        <v/>
      </c>
      <c r="R670" s="1" t="str" cm="1">
        <f t="array" aca="1" ref="R670" ca="1">IF(G670="","",INDIRECT(A670&amp;B670&amp;D670))</f>
        <v/>
      </c>
      <c r="S670" s="1" t="str">
        <f t="shared" ca="1" si="158"/>
        <v/>
      </c>
      <c r="T670" s="1" t="str">
        <f t="shared" ca="1" si="159"/>
        <v/>
      </c>
      <c r="U670" s="1" t="str">
        <f t="shared" ca="1" si="160"/>
        <v/>
      </c>
      <c r="V670" s="1" t="str">
        <f t="shared" ca="1" si="161"/>
        <v/>
      </c>
      <c r="W670" s="1" t="str">
        <f t="shared" ca="1" si="162"/>
        <v/>
      </c>
      <c r="X670" s="1" t="str">
        <f t="shared" ca="1" si="163"/>
        <v/>
      </c>
    </row>
    <row r="671" spans="1:24">
      <c r="A671" t="s">
        <v>1041</v>
      </c>
      <c r="B671" t="str">
        <f>INDEX(予約枠報告様式!$73:$73,MATCH(CSVフォーマット!C671,予約枠報告様式!$74:$74,0))</f>
        <v>M</v>
      </c>
      <c r="C671">
        <f t="shared" si="164"/>
        <v>13</v>
      </c>
      <c r="D671">
        <f t="shared" si="150"/>
        <v>19</v>
      </c>
      <c r="E671" s="2" cm="1">
        <f t="array" aca="1" ref="E671" ca="1">INDIRECT(A671&amp;B671&amp;$E$3)</f>
        <v>44779</v>
      </c>
      <c r="F671" t="str" cm="1">
        <f t="array" aca="1" ref="F671" ca="1">IF(INDIRECT(A671&amp;B671&amp;$F$3)="公",参照!$L$2,参照!$L$3)</f>
        <v>医療機関受付</v>
      </c>
      <c r="G671" s="1" t="str" cm="1">
        <f t="array" aca="1" ref="G671" ca="1">IF(E671="","",IF(ISNUMBER(INDIRECT(A671&amp;B671&amp;D671)),431001,""))</f>
        <v/>
      </c>
      <c r="H671" s="1" t="str">
        <f t="shared" ca="1" si="151"/>
        <v/>
      </c>
      <c r="I671" s="1" t="str">
        <f ca="1">IF(G671="","",予約枠報告様式!H$3)</f>
        <v/>
      </c>
      <c r="J671" s="1" t="str">
        <f t="shared" ca="1" si="152"/>
        <v/>
      </c>
      <c r="K671" s="1" t="str">
        <f t="shared" ca="1" si="153"/>
        <v/>
      </c>
      <c r="L671" s="1" t="str">
        <f t="shared" ca="1" si="154"/>
        <v/>
      </c>
      <c r="M671" s="1" t="str">
        <f t="shared" ca="1" si="155"/>
        <v/>
      </c>
      <c r="N671" s="1" t="str" cm="1">
        <f t="array" aca="1" ref="N671" ca="1">IF(G671="","",HOUR(INDIRECT(A671&amp;$N$2&amp;D671)))</f>
        <v/>
      </c>
      <c r="O671" s="1" t="str" cm="1">
        <f t="array" aca="1" ref="O671" ca="1">IF(G671="","",MINUTE(INDIRECT(A671&amp;$N$2&amp;D671)))</f>
        <v/>
      </c>
      <c r="P671" s="1" t="str">
        <f t="shared" ca="1" si="156"/>
        <v/>
      </c>
      <c r="Q671" s="1" t="str">
        <f t="shared" ca="1" si="157"/>
        <v/>
      </c>
      <c r="R671" s="1" t="str" cm="1">
        <f t="array" aca="1" ref="R671" ca="1">IF(G671="","",INDIRECT(A671&amp;B671&amp;D671))</f>
        <v/>
      </c>
      <c r="S671" s="1" t="str">
        <f t="shared" ca="1" si="158"/>
        <v/>
      </c>
      <c r="T671" s="1" t="str">
        <f t="shared" ca="1" si="159"/>
        <v/>
      </c>
      <c r="U671" s="1" t="str">
        <f t="shared" ca="1" si="160"/>
        <v/>
      </c>
      <c r="V671" s="1" t="str">
        <f t="shared" ca="1" si="161"/>
        <v/>
      </c>
      <c r="W671" s="1" t="str">
        <f t="shared" ca="1" si="162"/>
        <v/>
      </c>
      <c r="X671" s="1" t="str">
        <f t="shared" ca="1" si="163"/>
        <v/>
      </c>
    </row>
    <row r="672" spans="1:24">
      <c r="A672" t="s">
        <v>1041</v>
      </c>
      <c r="B672" t="str">
        <f>INDEX(予約枠報告様式!$73:$73,MATCH(CSVフォーマット!C672,予約枠報告様式!$74:$74,0))</f>
        <v>M</v>
      </c>
      <c r="C672">
        <f t="shared" si="164"/>
        <v>13</v>
      </c>
      <c r="D672">
        <f t="shared" si="150"/>
        <v>20</v>
      </c>
      <c r="E672" s="2" cm="1">
        <f t="array" aca="1" ref="E672" ca="1">INDIRECT(A672&amp;B672&amp;$E$3)</f>
        <v>44779</v>
      </c>
      <c r="F672" t="str" cm="1">
        <f t="array" aca="1" ref="F672" ca="1">IF(INDIRECT(A672&amp;B672&amp;$F$3)="公",参照!$L$2,参照!$L$3)</f>
        <v>医療機関受付</v>
      </c>
      <c r="G672" s="1" t="str" cm="1">
        <f t="array" aca="1" ref="G672" ca="1">IF(E672="","",IF(ISNUMBER(INDIRECT(A672&amp;B672&amp;D672)),431001,""))</f>
        <v/>
      </c>
      <c r="H672" s="1" t="str">
        <f t="shared" ca="1" si="151"/>
        <v/>
      </c>
      <c r="I672" s="1" t="str">
        <f ca="1">IF(G672="","",予約枠報告様式!H$3)</f>
        <v/>
      </c>
      <c r="J672" s="1" t="str">
        <f t="shared" ca="1" si="152"/>
        <v/>
      </c>
      <c r="K672" s="1" t="str">
        <f t="shared" ca="1" si="153"/>
        <v/>
      </c>
      <c r="L672" s="1" t="str">
        <f t="shared" ca="1" si="154"/>
        <v/>
      </c>
      <c r="M672" s="1" t="str">
        <f t="shared" ca="1" si="155"/>
        <v/>
      </c>
      <c r="N672" s="1" t="str" cm="1">
        <f t="array" aca="1" ref="N672" ca="1">IF(G672="","",HOUR(INDIRECT(A672&amp;$N$2&amp;D672)))</f>
        <v/>
      </c>
      <c r="O672" s="1" t="str" cm="1">
        <f t="array" aca="1" ref="O672" ca="1">IF(G672="","",MINUTE(INDIRECT(A672&amp;$N$2&amp;D672)))</f>
        <v/>
      </c>
      <c r="P672" s="1" t="str">
        <f t="shared" ca="1" si="156"/>
        <v/>
      </c>
      <c r="Q672" s="1" t="str">
        <f t="shared" ca="1" si="157"/>
        <v/>
      </c>
      <c r="R672" s="1" t="str" cm="1">
        <f t="array" aca="1" ref="R672" ca="1">IF(G672="","",INDIRECT(A672&amp;B672&amp;D672))</f>
        <v/>
      </c>
      <c r="S672" s="1" t="str">
        <f t="shared" ca="1" si="158"/>
        <v/>
      </c>
      <c r="T672" s="1" t="str">
        <f t="shared" ca="1" si="159"/>
        <v/>
      </c>
      <c r="U672" s="1" t="str">
        <f t="shared" ca="1" si="160"/>
        <v/>
      </c>
      <c r="V672" s="1" t="str">
        <f t="shared" ca="1" si="161"/>
        <v/>
      </c>
      <c r="W672" s="1" t="str">
        <f t="shared" ca="1" si="162"/>
        <v/>
      </c>
      <c r="X672" s="1" t="str">
        <f t="shared" ca="1" si="163"/>
        <v/>
      </c>
    </row>
    <row r="673" spans="1:24">
      <c r="A673" t="s">
        <v>1041</v>
      </c>
      <c r="B673" t="str">
        <f>INDEX(予約枠報告様式!$73:$73,MATCH(CSVフォーマット!C673,予約枠報告様式!$74:$74,0))</f>
        <v>M</v>
      </c>
      <c r="C673">
        <f t="shared" si="164"/>
        <v>13</v>
      </c>
      <c r="D673">
        <f t="shared" si="150"/>
        <v>21</v>
      </c>
      <c r="E673" s="2" cm="1">
        <f t="array" aca="1" ref="E673" ca="1">INDIRECT(A673&amp;B673&amp;$E$3)</f>
        <v>44779</v>
      </c>
      <c r="F673" t="str" cm="1">
        <f t="array" aca="1" ref="F673" ca="1">IF(INDIRECT(A673&amp;B673&amp;$F$3)="公",参照!$L$2,参照!$L$3)</f>
        <v>医療機関受付</v>
      </c>
      <c r="G673" s="1" t="str" cm="1">
        <f t="array" aca="1" ref="G673" ca="1">IF(E673="","",IF(ISNUMBER(INDIRECT(A673&amp;B673&amp;D673)),431001,""))</f>
        <v/>
      </c>
      <c r="H673" s="1" t="str">
        <f t="shared" ca="1" si="151"/>
        <v/>
      </c>
      <c r="I673" s="1" t="str">
        <f ca="1">IF(G673="","",予約枠報告様式!H$3)</f>
        <v/>
      </c>
      <c r="J673" s="1" t="str">
        <f t="shared" ca="1" si="152"/>
        <v/>
      </c>
      <c r="K673" s="1" t="str">
        <f t="shared" ca="1" si="153"/>
        <v/>
      </c>
      <c r="L673" s="1" t="str">
        <f t="shared" ca="1" si="154"/>
        <v/>
      </c>
      <c r="M673" s="1" t="str">
        <f t="shared" ca="1" si="155"/>
        <v/>
      </c>
      <c r="N673" s="1" t="str" cm="1">
        <f t="array" aca="1" ref="N673" ca="1">IF(G673="","",HOUR(INDIRECT(A673&amp;$N$2&amp;D673)))</f>
        <v/>
      </c>
      <c r="O673" s="1" t="str" cm="1">
        <f t="array" aca="1" ref="O673" ca="1">IF(G673="","",MINUTE(INDIRECT(A673&amp;$N$2&amp;D673)))</f>
        <v/>
      </c>
      <c r="P673" s="1" t="str">
        <f t="shared" ca="1" si="156"/>
        <v/>
      </c>
      <c r="Q673" s="1" t="str">
        <f t="shared" ca="1" si="157"/>
        <v/>
      </c>
      <c r="R673" s="1" t="str" cm="1">
        <f t="array" aca="1" ref="R673" ca="1">IF(G673="","",INDIRECT(A673&amp;B673&amp;D673))</f>
        <v/>
      </c>
      <c r="S673" s="1" t="str">
        <f t="shared" ca="1" si="158"/>
        <v/>
      </c>
      <c r="T673" s="1" t="str">
        <f t="shared" ca="1" si="159"/>
        <v/>
      </c>
      <c r="U673" s="1" t="str">
        <f t="shared" ca="1" si="160"/>
        <v/>
      </c>
      <c r="V673" s="1" t="str">
        <f t="shared" ca="1" si="161"/>
        <v/>
      </c>
      <c r="W673" s="1" t="str">
        <f t="shared" ca="1" si="162"/>
        <v/>
      </c>
      <c r="X673" s="1" t="str">
        <f t="shared" ca="1" si="163"/>
        <v/>
      </c>
    </row>
    <row r="674" spans="1:24">
      <c r="A674" t="s">
        <v>1041</v>
      </c>
      <c r="B674" t="str">
        <f>INDEX(予約枠報告様式!$73:$73,MATCH(CSVフォーマット!C674,予約枠報告様式!$74:$74,0))</f>
        <v>M</v>
      </c>
      <c r="C674">
        <f t="shared" si="164"/>
        <v>13</v>
      </c>
      <c r="D674">
        <f t="shared" si="150"/>
        <v>22</v>
      </c>
      <c r="E674" s="2" cm="1">
        <f t="array" aca="1" ref="E674" ca="1">INDIRECT(A674&amp;B674&amp;$E$3)</f>
        <v>44779</v>
      </c>
      <c r="F674" t="str" cm="1">
        <f t="array" aca="1" ref="F674" ca="1">IF(INDIRECT(A674&amp;B674&amp;$F$3)="公",参照!$L$2,参照!$L$3)</f>
        <v>医療機関受付</v>
      </c>
      <c r="G674" s="1" t="str" cm="1">
        <f t="array" aca="1" ref="G674" ca="1">IF(E674="","",IF(ISNUMBER(INDIRECT(A674&amp;B674&amp;D674)),431001,""))</f>
        <v/>
      </c>
      <c r="H674" s="1" t="str">
        <f t="shared" ca="1" si="151"/>
        <v/>
      </c>
      <c r="I674" s="1" t="str">
        <f ca="1">IF(G674="","",予約枠報告様式!H$3)</f>
        <v/>
      </c>
      <c r="J674" s="1" t="str">
        <f t="shared" ca="1" si="152"/>
        <v/>
      </c>
      <c r="K674" s="1" t="str">
        <f t="shared" ca="1" si="153"/>
        <v/>
      </c>
      <c r="L674" s="1" t="str">
        <f t="shared" ca="1" si="154"/>
        <v/>
      </c>
      <c r="M674" s="1" t="str">
        <f t="shared" ca="1" si="155"/>
        <v/>
      </c>
      <c r="N674" s="1" t="str" cm="1">
        <f t="array" aca="1" ref="N674" ca="1">IF(G674="","",HOUR(INDIRECT(A674&amp;$N$2&amp;D674)))</f>
        <v/>
      </c>
      <c r="O674" s="1" t="str" cm="1">
        <f t="array" aca="1" ref="O674" ca="1">IF(G674="","",MINUTE(INDIRECT(A674&amp;$N$2&amp;D674)))</f>
        <v/>
      </c>
      <c r="P674" s="1" t="str">
        <f t="shared" ca="1" si="156"/>
        <v/>
      </c>
      <c r="Q674" s="1" t="str">
        <f t="shared" ca="1" si="157"/>
        <v/>
      </c>
      <c r="R674" s="1" t="str" cm="1">
        <f t="array" aca="1" ref="R674" ca="1">IF(G674="","",INDIRECT(A674&amp;B674&amp;D674))</f>
        <v/>
      </c>
      <c r="S674" s="1" t="str">
        <f t="shared" ca="1" si="158"/>
        <v/>
      </c>
      <c r="T674" s="1" t="str">
        <f t="shared" ca="1" si="159"/>
        <v/>
      </c>
      <c r="U674" s="1" t="str">
        <f t="shared" ca="1" si="160"/>
        <v/>
      </c>
      <c r="V674" s="1" t="str">
        <f t="shared" ca="1" si="161"/>
        <v/>
      </c>
      <c r="W674" s="1" t="str">
        <f t="shared" ca="1" si="162"/>
        <v/>
      </c>
      <c r="X674" s="1" t="str">
        <f t="shared" ca="1" si="163"/>
        <v/>
      </c>
    </row>
    <row r="675" spans="1:24">
      <c r="A675" t="s">
        <v>1041</v>
      </c>
      <c r="B675" t="str">
        <f>INDEX(予約枠報告様式!$73:$73,MATCH(CSVフォーマット!C675,予約枠報告様式!$74:$74,0))</f>
        <v>M</v>
      </c>
      <c r="C675">
        <f t="shared" si="164"/>
        <v>13</v>
      </c>
      <c r="D675">
        <f t="shared" si="150"/>
        <v>23</v>
      </c>
      <c r="E675" s="2" cm="1">
        <f t="array" aca="1" ref="E675" ca="1">INDIRECT(A675&amp;B675&amp;$E$3)</f>
        <v>44779</v>
      </c>
      <c r="F675" t="str" cm="1">
        <f t="array" aca="1" ref="F675" ca="1">IF(INDIRECT(A675&amp;B675&amp;$F$3)="公",参照!$L$2,参照!$L$3)</f>
        <v>医療機関受付</v>
      </c>
      <c r="G675" s="1" t="str" cm="1">
        <f t="array" aca="1" ref="G675" ca="1">IF(E675="","",IF(ISNUMBER(INDIRECT(A675&amp;B675&amp;D675)),431001,""))</f>
        <v/>
      </c>
      <c r="H675" s="1" t="str">
        <f t="shared" ca="1" si="151"/>
        <v/>
      </c>
      <c r="I675" s="1" t="str">
        <f ca="1">IF(G675="","",予約枠報告様式!H$3)</f>
        <v/>
      </c>
      <c r="J675" s="1" t="str">
        <f t="shared" ca="1" si="152"/>
        <v/>
      </c>
      <c r="K675" s="1" t="str">
        <f t="shared" ca="1" si="153"/>
        <v/>
      </c>
      <c r="L675" s="1" t="str">
        <f t="shared" ca="1" si="154"/>
        <v/>
      </c>
      <c r="M675" s="1" t="str">
        <f t="shared" ca="1" si="155"/>
        <v/>
      </c>
      <c r="N675" s="1" t="str" cm="1">
        <f t="array" aca="1" ref="N675" ca="1">IF(G675="","",HOUR(INDIRECT(A675&amp;$N$2&amp;D675)))</f>
        <v/>
      </c>
      <c r="O675" s="1" t="str" cm="1">
        <f t="array" aca="1" ref="O675" ca="1">IF(G675="","",MINUTE(INDIRECT(A675&amp;$N$2&amp;D675)))</f>
        <v/>
      </c>
      <c r="P675" s="1" t="str">
        <f t="shared" ca="1" si="156"/>
        <v/>
      </c>
      <c r="Q675" s="1" t="str">
        <f t="shared" ca="1" si="157"/>
        <v/>
      </c>
      <c r="R675" s="1" t="str" cm="1">
        <f t="array" aca="1" ref="R675" ca="1">IF(G675="","",INDIRECT(A675&amp;B675&amp;D675))</f>
        <v/>
      </c>
      <c r="S675" s="1" t="str">
        <f t="shared" ca="1" si="158"/>
        <v/>
      </c>
      <c r="T675" s="1" t="str">
        <f t="shared" ca="1" si="159"/>
        <v/>
      </c>
      <c r="U675" s="1" t="str">
        <f t="shared" ca="1" si="160"/>
        <v/>
      </c>
      <c r="V675" s="1" t="str">
        <f t="shared" ca="1" si="161"/>
        <v/>
      </c>
      <c r="W675" s="1" t="str">
        <f t="shared" ca="1" si="162"/>
        <v/>
      </c>
      <c r="X675" s="1" t="str">
        <f t="shared" ca="1" si="163"/>
        <v/>
      </c>
    </row>
    <row r="676" spans="1:24">
      <c r="A676" t="s">
        <v>1041</v>
      </c>
      <c r="B676" t="str">
        <f>INDEX(予約枠報告様式!$73:$73,MATCH(CSVフォーマット!C676,予約枠報告様式!$74:$74,0))</f>
        <v>M</v>
      </c>
      <c r="C676">
        <f t="shared" si="164"/>
        <v>13</v>
      </c>
      <c r="D676">
        <f t="shared" si="150"/>
        <v>24</v>
      </c>
      <c r="E676" s="2" cm="1">
        <f t="array" aca="1" ref="E676" ca="1">INDIRECT(A676&amp;B676&amp;$E$3)</f>
        <v>44779</v>
      </c>
      <c r="F676" t="str" cm="1">
        <f t="array" aca="1" ref="F676" ca="1">IF(INDIRECT(A676&amp;B676&amp;$F$3)="公",参照!$L$2,参照!$L$3)</f>
        <v>医療機関受付</v>
      </c>
      <c r="G676" s="1" t="str" cm="1">
        <f t="array" aca="1" ref="G676" ca="1">IF(E676="","",IF(ISNUMBER(INDIRECT(A676&amp;B676&amp;D676)),431001,""))</f>
        <v/>
      </c>
      <c r="H676" s="1" t="str">
        <f t="shared" ca="1" si="151"/>
        <v/>
      </c>
      <c r="I676" s="1" t="str">
        <f ca="1">IF(G676="","",予約枠報告様式!H$3)</f>
        <v/>
      </c>
      <c r="J676" s="1" t="str">
        <f t="shared" ca="1" si="152"/>
        <v/>
      </c>
      <c r="K676" s="1" t="str">
        <f t="shared" ca="1" si="153"/>
        <v/>
      </c>
      <c r="L676" s="1" t="str">
        <f t="shared" ca="1" si="154"/>
        <v/>
      </c>
      <c r="M676" s="1" t="str">
        <f t="shared" ca="1" si="155"/>
        <v/>
      </c>
      <c r="N676" s="1" t="str" cm="1">
        <f t="array" aca="1" ref="N676" ca="1">IF(G676="","",HOUR(INDIRECT(A676&amp;$N$2&amp;D676)))</f>
        <v/>
      </c>
      <c r="O676" s="1" t="str" cm="1">
        <f t="array" aca="1" ref="O676" ca="1">IF(G676="","",MINUTE(INDIRECT(A676&amp;$N$2&amp;D676)))</f>
        <v/>
      </c>
      <c r="P676" s="1" t="str">
        <f t="shared" ca="1" si="156"/>
        <v/>
      </c>
      <c r="Q676" s="1" t="str">
        <f t="shared" ca="1" si="157"/>
        <v/>
      </c>
      <c r="R676" s="1" t="str" cm="1">
        <f t="array" aca="1" ref="R676" ca="1">IF(G676="","",INDIRECT(A676&amp;B676&amp;D676))</f>
        <v/>
      </c>
      <c r="S676" s="1" t="str">
        <f t="shared" ca="1" si="158"/>
        <v/>
      </c>
      <c r="T676" s="1" t="str">
        <f t="shared" ca="1" si="159"/>
        <v/>
      </c>
      <c r="U676" s="1" t="str">
        <f t="shared" ca="1" si="160"/>
        <v/>
      </c>
      <c r="V676" s="1" t="str">
        <f t="shared" ca="1" si="161"/>
        <v/>
      </c>
      <c r="W676" s="1" t="str">
        <f t="shared" ca="1" si="162"/>
        <v/>
      </c>
      <c r="X676" s="1" t="str">
        <f t="shared" ca="1" si="163"/>
        <v/>
      </c>
    </row>
    <row r="677" spans="1:24">
      <c r="A677" t="s">
        <v>1041</v>
      </c>
      <c r="B677" t="str">
        <f>INDEX(予約枠報告様式!$73:$73,MATCH(CSVフォーマット!C677,予約枠報告様式!$74:$74,0))</f>
        <v>M</v>
      </c>
      <c r="C677">
        <f t="shared" si="164"/>
        <v>13</v>
      </c>
      <c r="D677">
        <f t="shared" si="150"/>
        <v>25</v>
      </c>
      <c r="E677" s="2" cm="1">
        <f t="array" aca="1" ref="E677" ca="1">INDIRECT(A677&amp;B677&amp;$E$3)</f>
        <v>44779</v>
      </c>
      <c r="F677" t="str" cm="1">
        <f t="array" aca="1" ref="F677" ca="1">IF(INDIRECT(A677&amp;B677&amp;$F$3)="公",参照!$L$2,参照!$L$3)</f>
        <v>医療機関受付</v>
      </c>
      <c r="G677" s="1" t="str" cm="1">
        <f t="array" aca="1" ref="G677" ca="1">IF(E677="","",IF(ISNUMBER(INDIRECT(A677&amp;B677&amp;D677)),431001,""))</f>
        <v/>
      </c>
      <c r="H677" s="1" t="str">
        <f t="shared" ca="1" si="151"/>
        <v/>
      </c>
      <c r="I677" s="1" t="str">
        <f ca="1">IF(G677="","",予約枠報告様式!H$3)</f>
        <v/>
      </c>
      <c r="J677" s="1" t="str">
        <f t="shared" ca="1" si="152"/>
        <v/>
      </c>
      <c r="K677" s="1" t="str">
        <f t="shared" ca="1" si="153"/>
        <v/>
      </c>
      <c r="L677" s="1" t="str">
        <f t="shared" ca="1" si="154"/>
        <v/>
      </c>
      <c r="M677" s="1" t="str">
        <f t="shared" ca="1" si="155"/>
        <v/>
      </c>
      <c r="N677" s="1" t="str" cm="1">
        <f t="array" aca="1" ref="N677" ca="1">IF(G677="","",HOUR(INDIRECT(A677&amp;$N$2&amp;D677)))</f>
        <v/>
      </c>
      <c r="O677" s="1" t="str" cm="1">
        <f t="array" aca="1" ref="O677" ca="1">IF(G677="","",MINUTE(INDIRECT(A677&amp;$N$2&amp;D677)))</f>
        <v/>
      </c>
      <c r="P677" s="1" t="str">
        <f t="shared" ca="1" si="156"/>
        <v/>
      </c>
      <c r="Q677" s="1" t="str">
        <f t="shared" ca="1" si="157"/>
        <v/>
      </c>
      <c r="R677" s="1" t="str" cm="1">
        <f t="array" aca="1" ref="R677" ca="1">IF(G677="","",INDIRECT(A677&amp;B677&amp;D677))</f>
        <v/>
      </c>
      <c r="S677" s="1" t="str">
        <f t="shared" ca="1" si="158"/>
        <v/>
      </c>
      <c r="T677" s="1" t="str">
        <f t="shared" ca="1" si="159"/>
        <v/>
      </c>
      <c r="U677" s="1" t="str">
        <f t="shared" ca="1" si="160"/>
        <v/>
      </c>
      <c r="V677" s="1" t="str">
        <f t="shared" ca="1" si="161"/>
        <v/>
      </c>
      <c r="W677" s="1" t="str">
        <f t="shared" ca="1" si="162"/>
        <v/>
      </c>
      <c r="X677" s="1" t="str">
        <f t="shared" ca="1" si="163"/>
        <v/>
      </c>
    </row>
    <row r="678" spans="1:24">
      <c r="A678" t="s">
        <v>1041</v>
      </c>
      <c r="B678" t="str">
        <f>INDEX(予約枠報告様式!$73:$73,MATCH(CSVフォーマット!C678,予約枠報告様式!$74:$74,0))</f>
        <v>M</v>
      </c>
      <c r="C678">
        <f t="shared" si="164"/>
        <v>13</v>
      </c>
      <c r="D678">
        <f t="shared" si="150"/>
        <v>26</v>
      </c>
      <c r="E678" s="2" cm="1">
        <f t="array" aca="1" ref="E678" ca="1">INDIRECT(A678&amp;B678&amp;$E$3)</f>
        <v>44779</v>
      </c>
      <c r="F678" t="str" cm="1">
        <f t="array" aca="1" ref="F678" ca="1">IF(INDIRECT(A678&amp;B678&amp;$F$3)="公",参照!$L$2,参照!$L$3)</f>
        <v>医療機関受付</v>
      </c>
      <c r="G678" s="1" t="str" cm="1">
        <f t="array" aca="1" ref="G678" ca="1">IF(E678="","",IF(ISNUMBER(INDIRECT(A678&amp;B678&amp;D678)),431001,""))</f>
        <v/>
      </c>
      <c r="H678" s="1" t="str">
        <f t="shared" ca="1" si="151"/>
        <v/>
      </c>
      <c r="I678" s="1" t="str">
        <f ca="1">IF(G678="","",予約枠報告様式!H$3)</f>
        <v/>
      </c>
      <c r="J678" s="1" t="str">
        <f t="shared" ca="1" si="152"/>
        <v/>
      </c>
      <c r="K678" s="1" t="str">
        <f t="shared" ca="1" si="153"/>
        <v/>
      </c>
      <c r="L678" s="1" t="str">
        <f t="shared" ca="1" si="154"/>
        <v/>
      </c>
      <c r="M678" s="1" t="str">
        <f t="shared" ca="1" si="155"/>
        <v/>
      </c>
      <c r="N678" s="1" t="str" cm="1">
        <f t="array" aca="1" ref="N678" ca="1">IF(G678="","",HOUR(INDIRECT(A678&amp;$N$2&amp;D678)))</f>
        <v/>
      </c>
      <c r="O678" s="1" t="str" cm="1">
        <f t="array" aca="1" ref="O678" ca="1">IF(G678="","",MINUTE(INDIRECT(A678&amp;$N$2&amp;D678)))</f>
        <v/>
      </c>
      <c r="P678" s="1" t="str">
        <f t="shared" ca="1" si="156"/>
        <v/>
      </c>
      <c r="Q678" s="1" t="str">
        <f t="shared" ca="1" si="157"/>
        <v/>
      </c>
      <c r="R678" s="1" t="str" cm="1">
        <f t="array" aca="1" ref="R678" ca="1">IF(G678="","",INDIRECT(A678&amp;B678&amp;D678))</f>
        <v/>
      </c>
      <c r="S678" s="1" t="str">
        <f t="shared" ca="1" si="158"/>
        <v/>
      </c>
      <c r="T678" s="1" t="str">
        <f t="shared" ca="1" si="159"/>
        <v/>
      </c>
      <c r="U678" s="1" t="str">
        <f t="shared" ca="1" si="160"/>
        <v/>
      </c>
      <c r="V678" s="1" t="str">
        <f t="shared" ca="1" si="161"/>
        <v/>
      </c>
      <c r="W678" s="1" t="str">
        <f t="shared" ca="1" si="162"/>
        <v/>
      </c>
      <c r="X678" s="1" t="str">
        <f t="shared" ca="1" si="163"/>
        <v/>
      </c>
    </row>
    <row r="679" spans="1:24">
      <c r="A679" t="s">
        <v>1041</v>
      </c>
      <c r="B679" t="str">
        <f>INDEX(予約枠報告様式!$73:$73,MATCH(CSVフォーマット!C679,予約枠報告様式!$74:$74,0))</f>
        <v>M</v>
      </c>
      <c r="C679">
        <f t="shared" si="164"/>
        <v>13</v>
      </c>
      <c r="D679">
        <f t="shared" si="150"/>
        <v>27</v>
      </c>
      <c r="E679" s="2" cm="1">
        <f t="array" aca="1" ref="E679" ca="1">INDIRECT(A679&amp;B679&amp;$E$3)</f>
        <v>44779</v>
      </c>
      <c r="F679" t="str" cm="1">
        <f t="array" aca="1" ref="F679" ca="1">IF(INDIRECT(A679&amp;B679&amp;$F$3)="公",参照!$L$2,参照!$L$3)</f>
        <v>医療機関受付</v>
      </c>
      <c r="G679" s="1" t="str" cm="1">
        <f t="array" aca="1" ref="G679" ca="1">IF(E679="","",IF(ISNUMBER(INDIRECT(A679&amp;B679&amp;D679)),431001,""))</f>
        <v/>
      </c>
      <c r="H679" s="1" t="str">
        <f t="shared" ca="1" si="151"/>
        <v/>
      </c>
      <c r="I679" s="1" t="str">
        <f ca="1">IF(G679="","",予約枠報告様式!H$3)</f>
        <v/>
      </c>
      <c r="J679" s="1" t="str">
        <f t="shared" ca="1" si="152"/>
        <v/>
      </c>
      <c r="K679" s="1" t="str">
        <f t="shared" ca="1" si="153"/>
        <v/>
      </c>
      <c r="L679" s="1" t="str">
        <f t="shared" ca="1" si="154"/>
        <v/>
      </c>
      <c r="M679" s="1" t="str">
        <f t="shared" ca="1" si="155"/>
        <v/>
      </c>
      <c r="N679" s="1" t="str" cm="1">
        <f t="array" aca="1" ref="N679" ca="1">IF(G679="","",HOUR(INDIRECT(A679&amp;$N$2&amp;D679)))</f>
        <v/>
      </c>
      <c r="O679" s="1" t="str" cm="1">
        <f t="array" aca="1" ref="O679" ca="1">IF(G679="","",MINUTE(INDIRECT(A679&amp;$N$2&amp;D679)))</f>
        <v/>
      </c>
      <c r="P679" s="1" t="str">
        <f t="shared" ca="1" si="156"/>
        <v/>
      </c>
      <c r="Q679" s="1" t="str">
        <f t="shared" ca="1" si="157"/>
        <v/>
      </c>
      <c r="R679" s="1" t="str" cm="1">
        <f t="array" aca="1" ref="R679" ca="1">IF(G679="","",INDIRECT(A679&amp;B679&amp;D679))</f>
        <v/>
      </c>
      <c r="S679" s="1" t="str">
        <f t="shared" ca="1" si="158"/>
        <v/>
      </c>
      <c r="T679" s="1" t="str">
        <f t="shared" ca="1" si="159"/>
        <v/>
      </c>
      <c r="U679" s="1" t="str">
        <f t="shared" ca="1" si="160"/>
        <v/>
      </c>
      <c r="V679" s="1" t="str">
        <f t="shared" ca="1" si="161"/>
        <v/>
      </c>
      <c r="W679" s="1" t="str">
        <f t="shared" ca="1" si="162"/>
        <v/>
      </c>
      <c r="X679" s="1" t="str">
        <f t="shared" ca="1" si="163"/>
        <v/>
      </c>
    </row>
    <row r="680" spans="1:24">
      <c r="A680" t="s">
        <v>1041</v>
      </c>
      <c r="B680" t="str">
        <f>INDEX(予約枠報告様式!$73:$73,MATCH(CSVフォーマット!C680,予約枠報告様式!$74:$74,0))</f>
        <v>M</v>
      </c>
      <c r="C680">
        <f t="shared" si="164"/>
        <v>13</v>
      </c>
      <c r="D680">
        <f t="shared" si="150"/>
        <v>28</v>
      </c>
      <c r="E680" s="2" cm="1">
        <f t="array" aca="1" ref="E680" ca="1">INDIRECT(A680&amp;B680&amp;$E$3)</f>
        <v>44779</v>
      </c>
      <c r="F680" t="str" cm="1">
        <f t="array" aca="1" ref="F680" ca="1">IF(INDIRECT(A680&amp;B680&amp;$F$3)="公",参照!$L$2,参照!$L$3)</f>
        <v>医療機関受付</v>
      </c>
      <c r="G680" s="1" t="str" cm="1">
        <f t="array" aca="1" ref="G680" ca="1">IF(E680="","",IF(ISNUMBER(INDIRECT(A680&amp;B680&amp;D680)),431001,""))</f>
        <v/>
      </c>
      <c r="H680" s="1" t="str">
        <f t="shared" ca="1" si="151"/>
        <v/>
      </c>
      <c r="I680" s="1" t="str">
        <f ca="1">IF(G680="","",予約枠報告様式!H$3)</f>
        <v/>
      </c>
      <c r="J680" s="1" t="str">
        <f t="shared" ca="1" si="152"/>
        <v/>
      </c>
      <c r="K680" s="1" t="str">
        <f t="shared" ca="1" si="153"/>
        <v/>
      </c>
      <c r="L680" s="1" t="str">
        <f t="shared" ca="1" si="154"/>
        <v/>
      </c>
      <c r="M680" s="1" t="str">
        <f t="shared" ca="1" si="155"/>
        <v/>
      </c>
      <c r="N680" s="1" t="str" cm="1">
        <f t="array" aca="1" ref="N680" ca="1">IF(G680="","",HOUR(INDIRECT(A680&amp;$N$2&amp;D680)))</f>
        <v/>
      </c>
      <c r="O680" s="1" t="str" cm="1">
        <f t="array" aca="1" ref="O680" ca="1">IF(G680="","",MINUTE(INDIRECT(A680&amp;$N$2&amp;D680)))</f>
        <v/>
      </c>
      <c r="P680" s="1" t="str">
        <f t="shared" ca="1" si="156"/>
        <v/>
      </c>
      <c r="Q680" s="1" t="str">
        <f t="shared" ca="1" si="157"/>
        <v/>
      </c>
      <c r="R680" s="1" t="str" cm="1">
        <f t="array" aca="1" ref="R680" ca="1">IF(G680="","",INDIRECT(A680&amp;B680&amp;D680))</f>
        <v/>
      </c>
      <c r="S680" s="1" t="str">
        <f t="shared" ca="1" si="158"/>
        <v/>
      </c>
      <c r="T680" s="1" t="str">
        <f t="shared" ca="1" si="159"/>
        <v/>
      </c>
      <c r="U680" s="1" t="str">
        <f t="shared" ca="1" si="160"/>
        <v/>
      </c>
      <c r="V680" s="1" t="str">
        <f t="shared" ca="1" si="161"/>
        <v/>
      </c>
      <c r="W680" s="1" t="str">
        <f t="shared" ca="1" si="162"/>
        <v/>
      </c>
      <c r="X680" s="1" t="str">
        <f t="shared" ca="1" si="163"/>
        <v/>
      </c>
    </row>
    <row r="681" spans="1:24">
      <c r="A681" t="s">
        <v>1041</v>
      </c>
      <c r="B681" t="str">
        <f>INDEX(予約枠報告様式!$73:$73,MATCH(CSVフォーマット!C681,予約枠報告様式!$74:$74,0))</f>
        <v>M</v>
      </c>
      <c r="C681">
        <f t="shared" si="164"/>
        <v>13</v>
      </c>
      <c r="D681">
        <f t="shared" si="150"/>
        <v>29</v>
      </c>
      <c r="E681" s="2" cm="1">
        <f t="array" aca="1" ref="E681" ca="1">INDIRECT(A681&amp;B681&amp;$E$3)</f>
        <v>44779</v>
      </c>
      <c r="F681" t="str" cm="1">
        <f t="array" aca="1" ref="F681" ca="1">IF(INDIRECT(A681&amp;B681&amp;$F$3)="公",参照!$L$2,参照!$L$3)</f>
        <v>医療機関受付</v>
      </c>
      <c r="G681" s="1" t="str" cm="1">
        <f t="array" aca="1" ref="G681" ca="1">IF(E681="","",IF(ISNUMBER(INDIRECT(A681&amp;B681&amp;D681)),431001,""))</f>
        <v/>
      </c>
      <c r="H681" s="1" t="str">
        <f t="shared" ca="1" si="151"/>
        <v/>
      </c>
      <c r="I681" s="1" t="str">
        <f ca="1">IF(G681="","",予約枠報告様式!H$3)</f>
        <v/>
      </c>
      <c r="J681" s="1" t="str">
        <f t="shared" ca="1" si="152"/>
        <v/>
      </c>
      <c r="K681" s="1" t="str">
        <f t="shared" ca="1" si="153"/>
        <v/>
      </c>
      <c r="L681" s="1" t="str">
        <f t="shared" ca="1" si="154"/>
        <v/>
      </c>
      <c r="M681" s="1" t="str">
        <f t="shared" ca="1" si="155"/>
        <v/>
      </c>
      <c r="N681" s="1" t="str" cm="1">
        <f t="array" aca="1" ref="N681" ca="1">IF(G681="","",HOUR(INDIRECT(A681&amp;$N$2&amp;D681)))</f>
        <v/>
      </c>
      <c r="O681" s="1" t="str" cm="1">
        <f t="array" aca="1" ref="O681" ca="1">IF(G681="","",MINUTE(INDIRECT(A681&amp;$N$2&amp;D681)))</f>
        <v/>
      </c>
      <c r="P681" s="1" t="str">
        <f t="shared" ca="1" si="156"/>
        <v/>
      </c>
      <c r="Q681" s="1" t="str">
        <f t="shared" ca="1" si="157"/>
        <v/>
      </c>
      <c r="R681" s="1" t="str" cm="1">
        <f t="array" aca="1" ref="R681" ca="1">IF(G681="","",INDIRECT(A681&amp;B681&amp;D681))</f>
        <v/>
      </c>
      <c r="S681" s="1" t="str">
        <f t="shared" ca="1" si="158"/>
        <v/>
      </c>
      <c r="T681" s="1" t="str">
        <f t="shared" ca="1" si="159"/>
        <v/>
      </c>
      <c r="U681" s="1" t="str">
        <f t="shared" ca="1" si="160"/>
        <v/>
      </c>
      <c r="V681" s="1" t="str">
        <f t="shared" ca="1" si="161"/>
        <v/>
      </c>
      <c r="W681" s="1" t="str">
        <f t="shared" ca="1" si="162"/>
        <v/>
      </c>
      <c r="X681" s="1" t="str">
        <f t="shared" ca="1" si="163"/>
        <v/>
      </c>
    </row>
    <row r="682" spans="1:24">
      <c r="A682" t="s">
        <v>1041</v>
      </c>
      <c r="B682" t="str">
        <f>INDEX(予約枠報告様式!$73:$73,MATCH(CSVフォーマット!C682,予約枠報告様式!$74:$74,0))</f>
        <v>M</v>
      </c>
      <c r="C682">
        <f t="shared" si="164"/>
        <v>13</v>
      </c>
      <c r="D682">
        <f t="shared" si="150"/>
        <v>30</v>
      </c>
      <c r="E682" s="2" cm="1">
        <f t="array" aca="1" ref="E682" ca="1">INDIRECT(A682&amp;B682&amp;$E$3)</f>
        <v>44779</v>
      </c>
      <c r="F682" t="str" cm="1">
        <f t="array" aca="1" ref="F682" ca="1">IF(INDIRECT(A682&amp;B682&amp;$F$3)="公",参照!$L$2,参照!$L$3)</f>
        <v>医療機関受付</v>
      </c>
      <c r="G682" s="1" t="str" cm="1">
        <f t="array" aca="1" ref="G682" ca="1">IF(E682="","",IF(ISNUMBER(INDIRECT(A682&amp;B682&amp;D682)),431001,""))</f>
        <v/>
      </c>
      <c r="H682" s="1" t="str">
        <f t="shared" ca="1" si="151"/>
        <v/>
      </c>
      <c r="I682" s="1" t="str">
        <f ca="1">IF(G682="","",予約枠報告様式!H$3)</f>
        <v/>
      </c>
      <c r="J682" s="1" t="str">
        <f t="shared" ca="1" si="152"/>
        <v/>
      </c>
      <c r="K682" s="1" t="str">
        <f t="shared" ca="1" si="153"/>
        <v/>
      </c>
      <c r="L682" s="1" t="str">
        <f t="shared" ca="1" si="154"/>
        <v/>
      </c>
      <c r="M682" s="1" t="str">
        <f t="shared" ca="1" si="155"/>
        <v/>
      </c>
      <c r="N682" s="1" t="str" cm="1">
        <f t="array" aca="1" ref="N682" ca="1">IF(G682="","",HOUR(INDIRECT(A682&amp;$N$2&amp;D682)))</f>
        <v/>
      </c>
      <c r="O682" s="1" t="str" cm="1">
        <f t="array" aca="1" ref="O682" ca="1">IF(G682="","",MINUTE(INDIRECT(A682&amp;$N$2&amp;D682)))</f>
        <v/>
      </c>
      <c r="P682" s="1" t="str">
        <f t="shared" ca="1" si="156"/>
        <v/>
      </c>
      <c r="Q682" s="1" t="str">
        <f t="shared" ca="1" si="157"/>
        <v/>
      </c>
      <c r="R682" s="1" t="str" cm="1">
        <f t="array" aca="1" ref="R682" ca="1">IF(G682="","",INDIRECT(A682&amp;B682&amp;D682))</f>
        <v/>
      </c>
      <c r="S682" s="1" t="str">
        <f t="shared" ca="1" si="158"/>
        <v/>
      </c>
      <c r="T682" s="1" t="str">
        <f t="shared" ca="1" si="159"/>
        <v/>
      </c>
      <c r="U682" s="1" t="str">
        <f t="shared" ca="1" si="160"/>
        <v/>
      </c>
      <c r="V682" s="1" t="str">
        <f t="shared" ca="1" si="161"/>
        <v/>
      </c>
      <c r="W682" s="1" t="str">
        <f t="shared" ca="1" si="162"/>
        <v/>
      </c>
      <c r="X682" s="1" t="str">
        <f t="shared" ca="1" si="163"/>
        <v/>
      </c>
    </row>
    <row r="683" spans="1:24">
      <c r="A683" t="s">
        <v>1041</v>
      </c>
      <c r="B683" t="str">
        <f>INDEX(予約枠報告様式!$73:$73,MATCH(CSVフォーマット!C683,予約枠報告様式!$74:$74,0))</f>
        <v>M</v>
      </c>
      <c r="C683">
        <f t="shared" si="164"/>
        <v>13</v>
      </c>
      <c r="D683">
        <f t="shared" si="150"/>
        <v>31</v>
      </c>
      <c r="E683" s="2" cm="1">
        <f t="array" aca="1" ref="E683" ca="1">INDIRECT(A683&amp;B683&amp;$E$3)</f>
        <v>44779</v>
      </c>
      <c r="F683" t="str" cm="1">
        <f t="array" aca="1" ref="F683" ca="1">IF(INDIRECT(A683&amp;B683&amp;$F$3)="公",参照!$L$2,参照!$L$3)</f>
        <v>医療機関受付</v>
      </c>
      <c r="G683" s="1" t="str" cm="1">
        <f t="array" aca="1" ref="G683" ca="1">IF(E683="","",IF(ISNUMBER(INDIRECT(A683&amp;B683&amp;D683)),431001,""))</f>
        <v/>
      </c>
      <c r="H683" s="1" t="str">
        <f t="shared" ca="1" si="151"/>
        <v/>
      </c>
      <c r="I683" s="1" t="str">
        <f ca="1">IF(G683="","",予約枠報告様式!H$3)</f>
        <v/>
      </c>
      <c r="J683" s="1" t="str">
        <f t="shared" ca="1" si="152"/>
        <v/>
      </c>
      <c r="K683" s="1" t="str">
        <f t="shared" ca="1" si="153"/>
        <v/>
      </c>
      <c r="L683" s="1" t="str">
        <f t="shared" ca="1" si="154"/>
        <v/>
      </c>
      <c r="M683" s="1" t="str">
        <f t="shared" ca="1" si="155"/>
        <v/>
      </c>
      <c r="N683" s="1" t="str" cm="1">
        <f t="array" aca="1" ref="N683" ca="1">IF(G683="","",HOUR(INDIRECT(A683&amp;$N$2&amp;D683)))</f>
        <v/>
      </c>
      <c r="O683" s="1" t="str" cm="1">
        <f t="array" aca="1" ref="O683" ca="1">IF(G683="","",MINUTE(INDIRECT(A683&amp;$N$2&amp;D683)))</f>
        <v/>
      </c>
      <c r="P683" s="1" t="str">
        <f t="shared" ca="1" si="156"/>
        <v/>
      </c>
      <c r="Q683" s="1" t="str">
        <f t="shared" ca="1" si="157"/>
        <v/>
      </c>
      <c r="R683" s="1" t="str" cm="1">
        <f t="array" aca="1" ref="R683" ca="1">IF(G683="","",INDIRECT(A683&amp;B683&amp;D683))</f>
        <v/>
      </c>
      <c r="S683" s="1" t="str">
        <f t="shared" ca="1" si="158"/>
        <v/>
      </c>
      <c r="T683" s="1" t="str">
        <f t="shared" ca="1" si="159"/>
        <v/>
      </c>
      <c r="U683" s="1" t="str">
        <f t="shared" ca="1" si="160"/>
        <v/>
      </c>
      <c r="V683" s="1" t="str">
        <f t="shared" ca="1" si="161"/>
        <v/>
      </c>
      <c r="W683" s="1" t="str">
        <f t="shared" ca="1" si="162"/>
        <v/>
      </c>
      <c r="X683" s="1" t="str">
        <f t="shared" ca="1" si="163"/>
        <v/>
      </c>
    </row>
    <row r="684" spans="1:24">
      <c r="A684" t="s">
        <v>1041</v>
      </c>
      <c r="B684" t="str">
        <f>INDEX(予約枠報告様式!$73:$73,MATCH(CSVフォーマット!C684,予約枠報告様式!$74:$74,0))</f>
        <v>M</v>
      </c>
      <c r="C684">
        <f t="shared" si="164"/>
        <v>13</v>
      </c>
      <c r="D684">
        <f t="shared" si="150"/>
        <v>32</v>
      </c>
      <c r="E684" s="2" cm="1">
        <f t="array" aca="1" ref="E684" ca="1">INDIRECT(A684&amp;B684&amp;$E$3)</f>
        <v>44779</v>
      </c>
      <c r="F684" t="str" cm="1">
        <f t="array" aca="1" ref="F684" ca="1">IF(INDIRECT(A684&amp;B684&amp;$F$3)="公",参照!$L$2,参照!$L$3)</f>
        <v>医療機関受付</v>
      </c>
      <c r="G684" s="1" t="str" cm="1">
        <f t="array" aca="1" ref="G684" ca="1">IF(E684="","",IF(ISNUMBER(INDIRECT(A684&amp;B684&amp;D684)),431001,""))</f>
        <v/>
      </c>
      <c r="H684" s="1" t="str">
        <f t="shared" ca="1" si="151"/>
        <v/>
      </c>
      <c r="I684" s="1" t="str">
        <f ca="1">IF(G684="","",予約枠報告様式!H$3)</f>
        <v/>
      </c>
      <c r="J684" s="1" t="str">
        <f t="shared" ca="1" si="152"/>
        <v/>
      </c>
      <c r="K684" s="1" t="str">
        <f t="shared" ca="1" si="153"/>
        <v/>
      </c>
      <c r="L684" s="1" t="str">
        <f t="shared" ca="1" si="154"/>
        <v/>
      </c>
      <c r="M684" s="1" t="str">
        <f t="shared" ca="1" si="155"/>
        <v/>
      </c>
      <c r="N684" s="1" t="str" cm="1">
        <f t="array" aca="1" ref="N684" ca="1">IF(G684="","",HOUR(INDIRECT(A684&amp;$N$2&amp;D684)))</f>
        <v/>
      </c>
      <c r="O684" s="1" t="str" cm="1">
        <f t="array" aca="1" ref="O684" ca="1">IF(G684="","",MINUTE(INDIRECT(A684&amp;$N$2&amp;D684)))</f>
        <v/>
      </c>
      <c r="P684" s="1" t="str">
        <f t="shared" ca="1" si="156"/>
        <v/>
      </c>
      <c r="Q684" s="1" t="str">
        <f t="shared" ca="1" si="157"/>
        <v/>
      </c>
      <c r="R684" s="1" t="str" cm="1">
        <f t="array" aca="1" ref="R684" ca="1">IF(G684="","",INDIRECT(A684&amp;B684&amp;D684))</f>
        <v/>
      </c>
      <c r="S684" s="1" t="str">
        <f t="shared" ca="1" si="158"/>
        <v/>
      </c>
      <c r="T684" s="1" t="str">
        <f t="shared" ca="1" si="159"/>
        <v/>
      </c>
      <c r="U684" s="1" t="str">
        <f t="shared" ca="1" si="160"/>
        <v/>
      </c>
      <c r="V684" s="1" t="str">
        <f t="shared" ca="1" si="161"/>
        <v/>
      </c>
      <c r="W684" s="1" t="str">
        <f t="shared" ca="1" si="162"/>
        <v/>
      </c>
      <c r="X684" s="1" t="str">
        <f t="shared" ca="1" si="163"/>
        <v/>
      </c>
    </row>
    <row r="685" spans="1:24">
      <c r="A685" t="s">
        <v>1041</v>
      </c>
      <c r="B685" t="str">
        <f>INDEX(予約枠報告様式!$73:$73,MATCH(CSVフォーマット!C685,予約枠報告様式!$74:$74,0))</f>
        <v>M</v>
      </c>
      <c r="C685">
        <f t="shared" si="164"/>
        <v>13</v>
      </c>
      <c r="D685">
        <f t="shared" si="150"/>
        <v>33</v>
      </c>
      <c r="E685" s="2" cm="1">
        <f t="array" aca="1" ref="E685" ca="1">INDIRECT(A685&amp;B685&amp;$E$3)</f>
        <v>44779</v>
      </c>
      <c r="F685" t="str" cm="1">
        <f t="array" aca="1" ref="F685" ca="1">IF(INDIRECT(A685&amp;B685&amp;$F$3)="公",参照!$L$2,参照!$L$3)</f>
        <v>医療機関受付</v>
      </c>
      <c r="G685" s="1" t="str" cm="1">
        <f t="array" aca="1" ref="G685" ca="1">IF(E685="","",IF(ISNUMBER(INDIRECT(A685&amp;B685&amp;D685)),431001,""))</f>
        <v/>
      </c>
      <c r="H685" s="1" t="str">
        <f t="shared" ca="1" si="151"/>
        <v/>
      </c>
      <c r="I685" s="1" t="str">
        <f ca="1">IF(G685="","",予約枠報告様式!H$3)</f>
        <v/>
      </c>
      <c r="J685" s="1" t="str">
        <f t="shared" ca="1" si="152"/>
        <v/>
      </c>
      <c r="K685" s="1" t="str">
        <f t="shared" ca="1" si="153"/>
        <v/>
      </c>
      <c r="L685" s="1" t="str">
        <f t="shared" ca="1" si="154"/>
        <v/>
      </c>
      <c r="M685" s="1" t="str">
        <f t="shared" ca="1" si="155"/>
        <v/>
      </c>
      <c r="N685" s="1" t="str" cm="1">
        <f t="array" aca="1" ref="N685" ca="1">IF(G685="","",HOUR(INDIRECT(A685&amp;$N$2&amp;D685)))</f>
        <v/>
      </c>
      <c r="O685" s="1" t="str" cm="1">
        <f t="array" aca="1" ref="O685" ca="1">IF(G685="","",MINUTE(INDIRECT(A685&amp;$N$2&amp;D685)))</f>
        <v/>
      </c>
      <c r="P685" s="1" t="str">
        <f t="shared" ca="1" si="156"/>
        <v/>
      </c>
      <c r="Q685" s="1" t="str">
        <f t="shared" ca="1" si="157"/>
        <v/>
      </c>
      <c r="R685" s="1" t="str" cm="1">
        <f t="array" aca="1" ref="R685" ca="1">IF(G685="","",INDIRECT(A685&amp;B685&amp;D685))</f>
        <v/>
      </c>
      <c r="S685" s="1" t="str">
        <f t="shared" ca="1" si="158"/>
        <v/>
      </c>
      <c r="T685" s="1" t="str">
        <f t="shared" ca="1" si="159"/>
        <v/>
      </c>
      <c r="U685" s="1" t="str">
        <f t="shared" ca="1" si="160"/>
        <v/>
      </c>
      <c r="V685" s="1" t="str">
        <f t="shared" ca="1" si="161"/>
        <v/>
      </c>
      <c r="W685" s="1" t="str">
        <f t="shared" ca="1" si="162"/>
        <v/>
      </c>
      <c r="X685" s="1" t="str">
        <f t="shared" ca="1" si="163"/>
        <v/>
      </c>
    </row>
    <row r="686" spans="1:24">
      <c r="A686" t="s">
        <v>1041</v>
      </c>
      <c r="B686" t="str">
        <f>INDEX(予約枠報告様式!$73:$73,MATCH(CSVフォーマット!C686,予約枠報告様式!$74:$74,0))</f>
        <v>M</v>
      </c>
      <c r="C686">
        <f t="shared" si="164"/>
        <v>13</v>
      </c>
      <c r="D686">
        <f t="shared" si="150"/>
        <v>34</v>
      </c>
      <c r="E686" s="2" cm="1">
        <f t="array" aca="1" ref="E686" ca="1">INDIRECT(A686&amp;B686&amp;$E$3)</f>
        <v>44779</v>
      </c>
      <c r="F686" t="str" cm="1">
        <f t="array" aca="1" ref="F686" ca="1">IF(INDIRECT(A686&amp;B686&amp;$F$3)="公",参照!$L$2,参照!$L$3)</f>
        <v>医療機関受付</v>
      </c>
      <c r="G686" s="1" t="str" cm="1">
        <f t="array" aca="1" ref="G686" ca="1">IF(E686="","",IF(ISNUMBER(INDIRECT(A686&amp;B686&amp;D686)),431001,""))</f>
        <v/>
      </c>
      <c r="H686" s="1" t="str">
        <f t="shared" ca="1" si="151"/>
        <v/>
      </c>
      <c r="I686" s="1" t="str">
        <f ca="1">IF(G686="","",予約枠報告様式!H$3)</f>
        <v/>
      </c>
      <c r="J686" s="1" t="str">
        <f t="shared" ca="1" si="152"/>
        <v/>
      </c>
      <c r="K686" s="1" t="str">
        <f t="shared" ca="1" si="153"/>
        <v/>
      </c>
      <c r="L686" s="1" t="str">
        <f t="shared" ca="1" si="154"/>
        <v/>
      </c>
      <c r="M686" s="1" t="str">
        <f t="shared" ca="1" si="155"/>
        <v/>
      </c>
      <c r="N686" s="1" t="str" cm="1">
        <f t="array" aca="1" ref="N686" ca="1">IF(G686="","",HOUR(INDIRECT(A686&amp;$N$2&amp;D686)))</f>
        <v/>
      </c>
      <c r="O686" s="1" t="str" cm="1">
        <f t="array" aca="1" ref="O686" ca="1">IF(G686="","",MINUTE(INDIRECT(A686&amp;$N$2&amp;D686)))</f>
        <v/>
      </c>
      <c r="P686" s="1" t="str">
        <f t="shared" ca="1" si="156"/>
        <v/>
      </c>
      <c r="Q686" s="1" t="str">
        <f t="shared" ca="1" si="157"/>
        <v/>
      </c>
      <c r="R686" s="1" t="str" cm="1">
        <f t="array" aca="1" ref="R686" ca="1">IF(G686="","",INDIRECT(A686&amp;B686&amp;D686))</f>
        <v/>
      </c>
      <c r="S686" s="1" t="str">
        <f t="shared" ca="1" si="158"/>
        <v/>
      </c>
      <c r="T686" s="1" t="str">
        <f t="shared" ca="1" si="159"/>
        <v/>
      </c>
      <c r="U686" s="1" t="str">
        <f t="shared" ca="1" si="160"/>
        <v/>
      </c>
      <c r="V686" s="1" t="str">
        <f t="shared" ca="1" si="161"/>
        <v/>
      </c>
      <c r="W686" s="1" t="str">
        <f t="shared" ca="1" si="162"/>
        <v/>
      </c>
      <c r="X686" s="1" t="str">
        <f t="shared" ca="1" si="163"/>
        <v/>
      </c>
    </row>
    <row r="687" spans="1:24">
      <c r="A687" t="s">
        <v>1041</v>
      </c>
      <c r="B687" t="str">
        <f>INDEX(予約枠報告様式!$73:$73,MATCH(CSVフォーマット!C687,予約枠報告様式!$74:$74,0))</f>
        <v>M</v>
      </c>
      <c r="C687">
        <f t="shared" si="164"/>
        <v>13</v>
      </c>
      <c r="D687">
        <f t="shared" si="150"/>
        <v>35</v>
      </c>
      <c r="E687" s="2" cm="1">
        <f t="array" aca="1" ref="E687" ca="1">INDIRECT(A687&amp;B687&amp;$E$3)</f>
        <v>44779</v>
      </c>
      <c r="F687" t="str" cm="1">
        <f t="array" aca="1" ref="F687" ca="1">IF(INDIRECT(A687&amp;B687&amp;$F$3)="公",参照!$L$2,参照!$L$3)</f>
        <v>医療機関受付</v>
      </c>
      <c r="G687" s="1" t="str" cm="1">
        <f t="array" aca="1" ref="G687" ca="1">IF(E687="","",IF(ISNUMBER(INDIRECT(A687&amp;B687&amp;D687)),431001,""))</f>
        <v/>
      </c>
      <c r="H687" s="1" t="str">
        <f t="shared" ca="1" si="151"/>
        <v/>
      </c>
      <c r="I687" s="1" t="str">
        <f ca="1">IF(G687="","",予約枠報告様式!H$3)</f>
        <v/>
      </c>
      <c r="J687" s="1" t="str">
        <f t="shared" ca="1" si="152"/>
        <v/>
      </c>
      <c r="K687" s="1" t="str">
        <f t="shared" ca="1" si="153"/>
        <v/>
      </c>
      <c r="L687" s="1" t="str">
        <f t="shared" ca="1" si="154"/>
        <v/>
      </c>
      <c r="M687" s="1" t="str">
        <f t="shared" ca="1" si="155"/>
        <v/>
      </c>
      <c r="N687" s="1" t="str" cm="1">
        <f t="array" aca="1" ref="N687" ca="1">IF(G687="","",HOUR(INDIRECT(A687&amp;$N$2&amp;D687)))</f>
        <v/>
      </c>
      <c r="O687" s="1" t="str" cm="1">
        <f t="array" aca="1" ref="O687" ca="1">IF(G687="","",MINUTE(INDIRECT(A687&amp;$N$2&amp;D687)))</f>
        <v/>
      </c>
      <c r="P687" s="1" t="str">
        <f t="shared" ca="1" si="156"/>
        <v/>
      </c>
      <c r="Q687" s="1" t="str">
        <f t="shared" ca="1" si="157"/>
        <v/>
      </c>
      <c r="R687" s="1" t="str" cm="1">
        <f t="array" aca="1" ref="R687" ca="1">IF(G687="","",INDIRECT(A687&amp;B687&amp;D687))</f>
        <v/>
      </c>
      <c r="S687" s="1" t="str">
        <f t="shared" ca="1" si="158"/>
        <v/>
      </c>
      <c r="T687" s="1" t="str">
        <f t="shared" ca="1" si="159"/>
        <v/>
      </c>
      <c r="U687" s="1" t="str">
        <f t="shared" ca="1" si="160"/>
        <v/>
      </c>
      <c r="V687" s="1" t="str">
        <f t="shared" ca="1" si="161"/>
        <v/>
      </c>
      <c r="W687" s="1" t="str">
        <f t="shared" ca="1" si="162"/>
        <v/>
      </c>
      <c r="X687" s="1" t="str">
        <f t="shared" ca="1" si="163"/>
        <v/>
      </c>
    </row>
    <row r="688" spans="1:24">
      <c r="A688" t="s">
        <v>1041</v>
      </c>
      <c r="B688" t="str">
        <f>INDEX(予約枠報告様式!$73:$73,MATCH(CSVフォーマット!C688,予約枠報告様式!$74:$74,0))</f>
        <v>M</v>
      </c>
      <c r="C688">
        <f t="shared" si="164"/>
        <v>13</v>
      </c>
      <c r="D688">
        <f t="shared" si="150"/>
        <v>36</v>
      </c>
      <c r="E688" s="2" cm="1">
        <f t="array" aca="1" ref="E688" ca="1">INDIRECT(A688&amp;B688&amp;$E$3)</f>
        <v>44779</v>
      </c>
      <c r="F688" t="str" cm="1">
        <f t="array" aca="1" ref="F688" ca="1">IF(INDIRECT(A688&amp;B688&amp;$F$3)="公",参照!$L$2,参照!$L$3)</f>
        <v>医療機関受付</v>
      </c>
      <c r="G688" s="1" t="str" cm="1">
        <f t="array" aca="1" ref="G688" ca="1">IF(E688="","",IF(ISNUMBER(INDIRECT(A688&amp;B688&amp;D688)),431001,""))</f>
        <v/>
      </c>
      <c r="H688" s="1" t="str">
        <f t="shared" ca="1" si="151"/>
        <v/>
      </c>
      <c r="I688" s="1" t="str">
        <f ca="1">IF(G688="","",予約枠報告様式!H$3)</f>
        <v/>
      </c>
      <c r="J688" s="1" t="str">
        <f t="shared" ca="1" si="152"/>
        <v/>
      </c>
      <c r="K688" s="1" t="str">
        <f t="shared" ca="1" si="153"/>
        <v/>
      </c>
      <c r="L688" s="1" t="str">
        <f t="shared" ca="1" si="154"/>
        <v/>
      </c>
      <c r="M688" s="1" t="str">
        <f t="shared" ca="1" si="155"/>
        <v/>
      </c>
      <c r="N688" s="1" t="str" cm="1">
        <f t="array" aca="1" ref="N688" ca="1">IF(G688="","",HOUR(INDIRECT(A688&amp;$N$2&amp;D688)))</f>
        <v/>
      </c>
      <c r="O688" s="1" t="str" cm="1">
        <f t="array" aca="1" ref="O688" ca="1">IF(G688="","",MINUTE(INDIRECT(A688&amp;$N$2&amp;D688)))</f>
        <v/>
      </c>
      <c r="P688" s="1" t="str">
        <f t="shared" ca="1" si="156"/>
        <v/>
      </c>
      <c r="Q688" s="1" t="str">
        <f t="shared" ca="1" si="157"/>
        <v/>
      </c>
      <c r="R688" s="1" t="str" cm="1">
        <f t="array" aca="1" ref="R688" ca="1">IF(G688="","",INDIRECT(A688&amp;B688&amp;D688))</f>
        <v/>
      </c>
      <c r="S688" s="1" t="str">
        <f t="shared" ca="1" si="158"/>
        <v/>
      </c>
      <c r="T688" s="1" t="str">
        <f t="shared" ca="1" si="159"/>
        <v/>
      </c>
      <c r="U688" s="1" t="str">
        <f t="shared" ca="1" si="160"/>
        <v/>
      </c>
      <c r="V688" s="1" t="str">
        <f t="shared" ca="1" si="161"/>
        <v/>
      </c>
      <c r="W688" s="1" t="str">
        <f t="shared" ca="1" si="162"/>
        <v/>
      </c>
      <c r="X688" s="1" t="str">
        <f t="shared" ca="1" si="163"/>
        <v/>
      </c>
    </row>
    <row r="689" spans="1:24">
      <c r="A689" t="s">
        <v>1041</v>
      </c>
      <c r="B689" t="str">
        <f>INDEX(予約枠報告様式!$73:$73,MATCH(CSVフォーマット!C689,予約枠報告様式!$74:$74,0))</f>
        <v>M</v>
      </c>
      <c r="C689">
        <f t="shared" si="164"/>
        <v>13</v>
      </c>
      <c r="D689">
        <f t="shared" si="150"/>
        <v>37</v>
      </c>
      <c r="E689" s="2" cm="1">
        <f t="array" aca="1" ref="E689" ca="1">INDIRECT(A689&amp;B689&amp;$E$3)</f>
        <v>44779</v>
      </c>
      <c r="F689" t="str" cm="1">
        <f t="array" aca="1" ref="F689" ca="1">IF(INDIRECT(A689&amp;B689&amp;$F$3)="公",参照!$L$2,参照!$L$3)</f>
        <v>医療機関受付</v>
      </c>
      <c r="G689" s="1" t="str" cm="1">
        <f t="array" aca="1" ref="G689" ca="1">IF(E689="","",IF(ISNUMBER(INDIRECT(A689&amp;B689&amp;D689)),431001,""))</f>
        <v/>
      </c>
      <c r="H689" s="1" t="str">
        <f t="shared" ca="1" si="151"/>
        <v/>
      </c>
      <c r="I689" s="1" t="str">
        <f ca="1">IF(G689="","",予約枠報告様式!H$3)</f>
        <v/>
      </c>
      <c r="J689" s="1" t="str">
        <f t="shared" ca="1" si="152"/>
        <v/>
      </c>
      <c r="K689" s="1" t="str">
        <f t="shared" ca="1" si="153"/>
        <v/>
      </c>
      <c r="L689" s="1" t="str">
        <f t="shared" ca="1" si="154"/>
        <v/>
      </c>
      <c r="M689" s="1" t="str">
        <f t="shared" ca="1" si="155"/>
        <v/>
      </c>
      <c r="N689" s="1" t="str" cm="1">
        <f t="array" aca="1" ref="N689" ca="1">IF(G689="","",HOUR(INDIRECT(A689&amp;$N$2&amp;D689)))</f>
        <v/>
      </c>
      <c r="O689" s="1" t="str" cm="1">
        <f t="array" aca="1" ref="O689" ca="1">IF(G689="","",MINUTE(INDIRECT(A689&amp;$N$2&amp;D689)))</f>
        <v/>
      </c>
      <c r="P689" s="1" t="str">
        <f t="shared" ca="1" si="156"/>
        <v/>
      </c>
      <c r="Q689" s="1" t="str">
        <f t="shared" ca="1" si="157"/>
        <v/>
      </c>
      <c r="R689" s="1" t="str" cm="1">
        <f t="array" aca="1" ref="R689" ca="1">IF(G689="","",INDIRECT(A689&amp;B689&amp;D689))</f>
        <v/>
      </c>
      <c r="S689" s="1" t="str">
        <f t="shared" ca="1" si="158"/>
        <v/>
      </c>
      <c r="T689" s="1" t="str">
        <f t="shared" ca="1" si="159"/>
        <v/>
      </c>
      <c r="U689" s="1" t="str">
        <f t="shared" ca="1" si="160"/>
        <v/>
      </c>
      <c r="V689" s="1" t="str">
        <f t="shared" ca="1" si="161"/>
        <v/>
      </c>
      <c r="W689" s="1" t="str">
        <f t="shared" ca="1" si="162"/>
        <v/>
      </c>
      <c r="X689" s="1" t="str">
        <f t="shared" ca="1" si="163"/>
        <v/>
      </c>
    </row>
    <row r="690" spans="1:24">
      <c r="A690" t="s">
        <v>1041</v>
      </c>
      <c r="B690" t="str">
        <f>INDEX(予約枠報告様式!$73:$73,MATCH(CSVフォーマット!C690,予約枠報告様式!$74:$74,0))</f>
        <v>M</v>
      </c>
      <c r="C690">
        <f t="shared" si="164"/>
        <v>13</v>
      </c>
      <c r="D690">
        <f t="shared" si="150"/>
        <v>38</v>
      </c>
      <c r="E690" s="2" cm="1">
        <f t="array" aca="1" ref="E690" ca="1">INDIRECT(A690&amp;B690&amp;$E$3)</f>
        <v>44779</v>
      </c>
      <c r="F690" t="str" cm="1">
        <f t="array" aca="1" ref="F690" ca="1">IF(INDIRECT(A690&amp;B690&amp;$F$3)="公",参照!$L$2,参照!$L$3)</f>
        <v>医療機関受付</v>
      </c>
      <c r="G690" s="1" t="str" cm="1">
        <f t="array" aca="1" ref="G690" ca="1">IF(E690="","",IF(ISNUMBER(INDIRECT(A690&amp;B690&amp;D690)),431001,""))</f>
        <v/>
      </c>
      <c r="H690" s="1" t="str">
        <f t="shared" ca="1" si="151"/>
        <v/>
      </c>
      <c r="I690" s="1" t="str">
        <f ca="1">IF(G690="","",予約枠報告様式!H$3)</f>
        <v/>
      </c>
      <c r="J690" s="1" t="str">
        <f t="shared" ca="1" si="152"/>
        <v/>
      </c>
      <c r="K690" s="1" t="str">
        <f t="shared" ca="1" si="153"/>
        <v/>
      </c>
      <c r="L690" s="1" t="str">
        <f t="shared" ca="1" si="154"/>
        <v/>
      </c>
      <c r="M690" s="1" t="str">
        <f t="shared" ca="1" si="155"/>
        <v/>
      </c>
      <c r="N690" s="1" t="str" cm="1">
        <f t="array" aca="1" ref="N690" ca="1">IF(G690="","",HOUR(INDIRECT(A690&amp;$N$2&amp;D690)))</f>
        <v/>
      </c>
      <c r="O690" s="1" t="str" cm="1">
        <f t="array" aca="1" ref="O690" ca="1">IF(G690="","",MINUTE(INDIRECT(A690&amp;$N$2&amp;D690)))</f>
        <v/>
      </c>
      <c r="P690" s="1" t="str">
        <f t="shared" ca="1" si="156"/>
        <v/>
      </c>
      <c r="Q690" s="1" t="str">
        <f t="shared" ca="1" si="157"/>
        <v/>
      </c>
      <c r="R690" s="1" t="str" cm="1">
        <f t="array" aca="1" ref="R690" ca="1">IF(G690="","",INDIRECT(A690&amp;B690&amp;D690))</f>
        <v/>
      </c>
      <c r="S690" s="1" t="str">
        <f t="shared" ca="1" si="158"/>
        <v/>
      </c>
      <c r="T690" s="1" t="str">
        <f t="shared" ca="1" si="159"/>
        <v/>
      </c>
      <c r="U690" s="1" t="str">
        <f t="shared" ca="1" si="160"/>
        <v/>
      </c>
      <c r="V690" s="1" t="str">
        <f t="shared" ca="1" si="161"/>
        <v/>
      </c>
      <c r="W690" s="1" t="str">
        <f t="shared" ca="1" si="162"/>
        <v/>
      </c>
      <c r="X690" s="1" t="str">
        <f t="shared" ca="1" si="163"/>
        <v/>
      </c>
    </row>
    <row r="691" spans="1:24">
      <c r="A691" t="s">
        <v>1041</v>
      </c>
      <c r="B691" t="str">
        <f>INDEX(予約枠報告様式!$73:$73,MATCH(CSVフォーマット!C691,予約枠報告様式!$74:$74,0))</f>
        <v>M</v>
      </c>
      <c r="C691">
        <f t="shared" si="164"/>
        <v>13</v>
      </c>
      <c r="D691">
        <f t="shared" si="150"/>
        <v>39</v>
      </c>
      <c r="E691" s="2" cm="1">
        <f t="array" aca="1" ref="E691" ca="1">INDIRECT(A691&amp;B691&amp;$E$3)</f>
        <v>44779</v>
      </c>
      <c r="F691" t="str" cm="1">
        <f t="array" aca="1" ref="F691" ca="1">IF(INDIRECT(A691&amp;B691&amp;$F$3)="公",参照!$L$2,参照!$L$3)</f>
        <v>医療機関受付</v>
      </c>
      <c r="G691" s="1" t="str" cm="1">
        <f t="array" aca="1" ref="G691" ca="1">IF(E691="","",IF(ISNUMBER(INDIRECT(A691&amp;B691&amp;D691)),431001,""))</f>
        <v/>
      </c>
      <c r="H691" s="1" t="str">
        <f t="shared" ca="1" si="151"/>
        <v/>
      </c>
      <c r="I691" s="1" t="str">
        <f ca="1">IF(G691="","",予約枠報告様式!H$3)</f>
        <v/>
      </c>
      <c r="J691" s="1" t="str">
        <f t="shared" ca="1" si="152"/>
        <v/>
      </c>
      <c r="K691" s="1" t="str">
        <f t="shared" ca="1" si="153"/>
        <v/>
      </c>
      <c r="L691" s="1" t="str">
        <f t="shared" ca="1" si="154"/>
        <v/>
      </c>
      <c r="M691" s="1" t="str">
        <f t="shared" ca="1" si="155"/>
        <v/>
      </c>
      <c r="N691" s="1" t="str" cm="1">
        <f t="array" aca="1" ref="N691" ca="1">IF(G691="","",HOUR(INDIRECT(A691&amp;$N$2&amp;D691)))</f>
        <v/>
      </c>
      <c r="O691" s="1" t="str" cm="1">
        <f t="array" aca="1" ref="O691" ca="1">IF(G691="","",MINUTE(INDIRECT(A691&amp;$N$2&amp;D691)))</f>
        <v/>
      </c>
      <c r="P691" s="1" t="str">
        <f t="shared" ca="1" si="156"/>
        <v/>
      </c>
      <c r="Q691" s="1" t="str">
        <f t="shared" ca="1" si="157"/>
        <v/>
      </c>
      <c r="R691" s="1" t="str" cm="1">
        <f t="array" aca="1" ref="R691" ca="1">IF(G691="","",INDIRECT(A691&amp;B691&amp;D691))</f>
        <v/>
      </c>
      <c r="S691" s="1" t="str">
        <f t="shared" ca="1" si="158"/>
        <v/>
      </c>
      <c r="T691" s="1" t="str">
        <f t="shared" ca="1" si="159"/>
        <v/>
      </c>
      <c r="U691" s="1" t="str">
        <f t="shared" ca="1" si="160"/>
        <v/>
      </c>
      <c r="V691" s="1" t="str">
        <f t="shared" ca="1" si="161"/>
        <v/>
      </c>
      <c r="W691" s="1" t="str">
        <f t="shared" ca="1" si="162"/>
        <v/>
      </c>
      <c r="X691" s="1" t="str">
        <f t="shared" ca="1" si="163"/>
        <v/>
      </c>
    </row>
    <row r="692" spans="1:24">
      <c r="A692" t="s">
        <v>1041</v>
      </c>
      <c r="B692" t="str">
        <f>INDEX(予約枠報告様式!$73:$73,MATCH(CSVフォーマット!C692,予約枠報告様式!$74:$74,0))</f>
        <v>M</v>
      </c>
      <c r="C692">
        <f t="shared" si="164"/>
        <v>13</v>
      </c>
      <c r="D692">
        <f t="shared" si="150"/>
        <v>40</v>
      </c>
      <c r="E692" s="2" cm="1">
        <f t="array" aca="1" ref="E692" ca="1">INDIRECT(A692&amp;B692&amp;$E$3)</f>
        <v>44779</v>
      </c>
      <c r="F692" t="str" cm="1">
        <f t="array" aca="1" ref="F692" ca="1">IF(INDIRECT(A692&amp;B692&amp;$F$3)="公",参照!$L$2,参照!$L$3)</f>
        <v>医療機関受付</v>
      </c>
      <c r="G692" s="1" t="str" cm="1">
        <f t="array" aca="1" ref="G692" ca="1">IF(E692="","",IF(ISNUMBER(INDIRECT(A692&amp;B692&amp;D692)),431001,""))</f>
        <v/>
      </c>
      <c r="H692" s="1" t="str">
        <f t="shared" ca="1" si="151"/>
        <v/>
      </c>
      <c r="I692" s="1" t="str">
        <f ca="1">IF(G692="","",予約枠報告様式!H$3)</f>
        <v/>
      </c>
      <c r="J692" s="1" t="str">
        <f t="shared" ca="1" si="152"/>
        <v/>
      </c>
      <c r="K692" s="1" t="str">
        <f t="shared" ca="1" si="153"/>
        <v/>
      </c>
      <c r="L692" s="1" t="str">
        <f t="shared" ca="1" si="154"/>
        <v/>
      </c>
      <c r="M692" s="1" t="str">
        <f t="shared" ca="1" si="155"/>
        <v/>
      </c>
      <c r="N692" s="1" t="str" cm="1">
        <f t="array" aca="1" ref="N692" ca="1">IF(G692="","",HOUR(INDIRECT(A692&amp;$N$2&amp;D692)))</f>
        <v/>
      </c>
      <c r="O692" s="1" t="str" cm="1">
        <f t="array" aca="1" ref="O692" ca="1">IF(G692="","",MINUTE(INDIRECT(A692&amp;$N$2&amp;D692)))</f>
        <v/>
      </c>
      <c r="P692" s="1" t="str">
        <f t="shared" ca="1" si="156"/>
        <v/>
      </c>
      <c r="Q692" s="1" t="str">
        <f t="shared" ca="1" si="157"/>
        <v/>
      </c>
      <c r="R692" s="1" t="str" cm="1">
        <f t="array" aca="1" ref="R692" ca="1">IF(G692="","",INDIRECT(A692&amp;B692&amp;D692))</f>
        <v/>
      </c>
      <c r="S692" s="1" t="str">
        <f t="shared" ca="1" si="158"/>
        <v/>
      </c>
      <c r="T692" s="1" t="str">
        <f t="shared" ca="1" si="159"/>
        <v/>
      </c>
      <c r="U692" s="1" t="str">
        <f t="shared" ca="1" si="160"/>
        <v/>
      </c>
      <c r="V692" s="1" t="str">
        <f t="shared" ca="1" si="161"/>
        <v/>
      </c>
      <c r="W692" s="1" t="str">
        <f t="shared" ca="1" si="162"/>
        <v/>
      </c>
      <c r="X692" s="1" t="str">
        <f t="shared" ca="1" si="163"/>
        <v/>
      </c>
    </row>
    <row r="693" spans="1:24">
      <c r="A693" t="s">
        <v>1041</v>
      </c>
      <c r="B693" t="str">
        <f>INDEX(予約枠報告様式!$73:$73,MATCH(CSVフォーマット!C693,予約枠報告様式!$74:$74,0))</f>
        <v>M</v>
      </c>
      <c r="C693">
        <f t="shared" si="164"/>
        <v>13</v>
      </c>
      <c r="D693">
        <f t="shared" si="150"/>
        <v>41</v>
      </c>
      <c r="E693" s="2" cm="1">
        <f t="array" aca="1" ref="E693" ca="1">INDIRECT(A693&amp;B693&amp;$E$3)</f>
        <v>44779</v>
      </c>
      <c r="F693" t="str" cm="1">
        <f t="array" aca="1" ref="F693" ca="1">IF(INDIRECT(A693&amp;B693&amp;$F$3)="公",参照!$L$2,参照!$L$3)</f>
        <v>医療機関受付</v>
      </c>
      <c r="G693" s="1" t="str" cm="1">
        <f t="array" aca="1" ref="G693" ca="1">IF(E693="","",IF(ISNUMBER(INDIRECT(A693&amp;B693&amp;D693)),431001,""))</f>
        <v/>
      </c>
      <c r="H693" s="1" t="str">
        <f t="shared" ca="1" si="151"/>
        <v/>
      </c>
      <c r="I693" s="1" t="str">
        <f ca="1">IF(G693="","",予約枠報告様式!H$3)</f>
        <v/>
      </c>
      <c r="J693" s="1" t="str">
        <f t="shared" ca="1" si="152"/>
        <v/>
      </c>
      <c r="K693" s="1" t="str">
        <f t="shared" ca="1" si="153"/>
        <v/>
      </c>
      <c r="L693" s="1" t="str">
        <f t="shared" ca="1" si="154"/>
        <v/>
      </c>
      <c r="M693" s="1" t="str">
        <f t="shared" ca="1" si="155"/>
        <v/>
      </c>
      <c r="N693" s="1" t="str" cm="1">
        <f t="array" aca="1" ref="N693" ca="1">IF(G693="","",HOUR(INDIRECT(A693&amp;$N$2&amp;D693)))</f>
        <v/>
      </c>
      <c r="O693" s="1" t="str" cm="1">
        <f t="array" aca="1" ref="O693" ca="1">IF(G693="","",MINUTE(INDIRECT(A693&amp;$N$2&amp;D693)))</f>
        <v/>
      </c>
      <c r="P693" s="1" t="str">
        <f t="shared" ca="1" si="156"/>
        <v/>
      </c>
      <c r="Q693" s="1" t="str">
        <f t="shared" ca="1" si="157"/>
        <v/>
      </c>
      <c r="R693" s="1" t="str" cm="1">
        <f t="array" aca="1" ref="R693" ca="1">IF(G693="","",INDIRECT(A693&amp;B693&amp;D693))</f>
        <v/>
      </c>
      <c r="S693" s="1" t="str">
        <f t="shared" ca="1" si="158"/>
        <v/>
      </c>
      <c r="T693" s="1" t="str">
        <f t="shared" ca="1" si="159"/>
        <v/>
      </c>
      <c r="U693" s="1" t="str">
        <f t="shared" ca="1" si="160"/>
        <v/>
      </c>
      <c r="V693" s="1" t="str">
        <f t="shared" ca="1" si="161"/>
        <v/>
      </c>
      <c r="W693" s="1" t="str">
        <f t="shared" ca="1" si="162"/>
        <v/>
      </c>
      <c r="X693" s="1" t="str">
        <f t="shared" ca="1" si="163"/>
        <v/>
      </c>
    </row>
    <row r="694" spans="1:24">
      <c r="A694" t="s">
        <v>1041</v>
      </c>
      <c r="B694" t="str">
        <f>INDEX(予約枠報告様式!$73:$73,MATCH(CSVフォーマット!C694,予約枠報告様式!$74:$74,0))</f>
        <v>M</v>
      </c>
      <c r="C694">
        <f t="shared" si="164"/>
        <v>13</v>
      </c>
      <c r="D694">
        <f t="shared" si="150"/>
        <v>42</v>
      </c>
      <c r="E694" s="2" cm="1">
        <f t="array" aca="1" ref="E694" ca="1">INDIRECT(A694&amp;B694&amp;$E$3)</f>
        <v>44779</v>
      </c>
      <c r="F694" t="str" cm="1">
        <f t="array" aca="1" ref="F694" ca="1">IF(INDIRECT(A694&amp;B694&amp;$F$3)="公",参照!$L$2,参照!$L$3)</f>
        <v>医療機関受付</v>
      </c>
      <c r="G694" s="1" t="str" cm="1">
        <f t="array" aca="1" ref="G694" ca="1">IF(E694="","",IF(ISNUMBER(INDIRECT(A694&amp;B694&amp;D694)),431001,""))</f>
        <v/>
      </c>
      <c r="H694" s="1" t="str">
        <f t="shared" ca="1" si="151"/>
        <v/>
      </c>
      <c r="I694" s="1" t="str">
        <f ca="1">IF(G694="","",予約枠報告様式!H$3)</f>
        <v/>
      </c>
      <c r="J694" s="1" t="str">
        <f t="shared" ca="1" si="152"/>
        <v/>
      </c>
      <c r="K694" s="1" t="str">
        <f t="shared" ca="1" si="153"/>
        <v/>
      </c>
      <c r="L694" s="1" t="str">
        <f t="shared" ca="1" si="154"/>
        <v/>
      </c>
      <c r="M694" s="1" t="str">
        <f t="shared" ca="1" si="155"/>
        <v/>
      </c>
      <c r="N694" s="1" t="str" cm="1">
        <f t="array" aca="1" ref="N694" ca="1">IF(G694="","",HOUR(INDIRECT(A694&amp;$N$2&amp;D694)))</f>
        <v/>
      </c>
      <c r="O694" s="1" t="str" cm="1">
        <f t="array" aca="1" ref="O694" ca="1">IF(G694="","",MINUTE(INDIRECT(A694&amp;$N$2&amp;D694)))</f>
        <v/>
      </c>
      <c r="P694" s="1" t="str">
        <f t="shared" ca="1" si="156"/>
        <v/>
      </c>
      <c r="Q694" s="1" t="str">
        <f t="shared" ca="1" si="157"/>
        <v/>
      </c>
      <c r="R694" s="1" t="str" cm="1">
        <f t="array" aca="1" ref="R694" ca="1">IF(G694="","",INDIRECT(A694&amp;B694&amp;D694))</f>
        <v/>
      </c>
      <c r="S694" s="1" t="str">
        <f t="shared" ca="1" si="158"/>
        <v/>
      </c>
      <c r="T694" s="1" t="str">
        <f t="shared" ca="1" si="159"/>
        <v/>
      </c>
      <c r="U694" s="1" t="str">
        <f t="shared" ca="1" si="160"/>
        <v/>
      </c>
      <c r="V694" s="1" t="str">
        <f t="shared" ca="1" si="161"/>
        <v/>
      </c>
      <c r="W694" s="1" t="str">
        <f t="shared" ca="1" si="162"/>
        <v/>
      </c>
      <c r="X694" s="1" t="str">
        <f t="shared" ca="1" si="163"/>
        <v/>
      </c>
    </row>
    <row r="695" spans="1:24">
      <c r="A695" t="s">
        <v>1041</v>
      </c>
      <c r="B695" t="str">
        <f>INDEX(予約枠報告様式!$73:$73,MATCH(CSVフォーマット!C695,予約枠報告様式!$74:$74,0))</f>
        <v>M</v>
      </c>
      <c r="C695">
        <f t="shared" si="164"/>
        <v>13</v>
      </c>
      <c r="D695">
        <f t="shared" si="150"/>
        <v>43</v>
      </c>
      <c r="E695" s="2" cm="1">
        <f t="array" aca="1" ref="E695" ca="1">INDIRECT(A695&amp;B695&amp;$E$3)</f>
        <v>44779</v>
      </c>
      <c r="F695" t="str" cm="1">
        <f t="array" aca="1" ref="F695" ca="1">IF(INDIRECT(A695&amp;B695&amp;$F$3)="公",参照!$L$2,参照!$L$3)</f>
        <v>医療機関受付</v>
      </c>
      <c r="G695" s="1" t="str" cm="1">
        <f t="array" aca="1" ref="G695" ca="1">IF(E695="","",IF(ISNUMBER(INDIRECT(A695&amp;B695&amp;D695)),431001,""))</f>
        <v/>
      </c>
      <c r="H695" s="1" t="str">
        <f t="shared" ca="1" si="151"/>
        <v/>
      </c>
      <c r="I695" s="1" t="str">
        <f ca="1">IF(G695="","",予約枠報告様式!H$3)</f>
        <v/>
      </c>
      <c r="J695" s="1" t="str">
        <f t="shared" ca="1" si="152"/>
        <v/>
      </c>
      <c r="K695" s="1" t="str">
        <f t="shared" ca="1" si="153"/>
        <v/>
      </c>
      <c r="L695" s="1" t="str">
        <f t="shared" ca="1" si="154"/>
        <v/>
      </c>
      <c r="M695" s="1" t="str">
        <f t="shared" ca="1" si="155"/>
        <v/>
      </c>
      <c r="N695" s="1" t="str" cm="1">
        <f t="array" aca="1" ref="N695" ca="1">IF(G695="","",HOUR(INDIRECT(A695&amp;$N$2&amp;D695)))</f>
        <v/>
      </c>
      <c r="O695" s="1" t="str" cm="1">
        <f t="array" aca="1" ref="O695" ca="1">IF(G695="","",MINUTE(INDIRECT(A695&amp;$N$2&amp;D695)))</f>
        <v/>
      </c>
      <c r="P695" s="1" t="str">
        <f t="shared" ca="1" si="156"/>
        <v/>
      </c>
      <c r="Q695" s="1" t="str">
        <f t="shared" ca="1" si="157"/>
        <v/>
      </c>
      <c r="R695" s="1" t="str" cm="1">
        <f t="array" aca="1" ref="R695" ca="1">IF(G695="","",INDIRECT(A695&amp;B695&amp;D695))</f>
        <v/>
      </c>
      <c r="S695" s="1" t="str">
        <f t="shared" ca="1" si="158"/>
        <v/>
      </c>
      <c r="T695" s="1" t="str">
        <f t="shared" ca="1" si="159"/>
        <v/>
      </c>
      <c r="U695" s="1" t="str">
        <f t="shared" ca="1" si="160"/>
        <v/>
      </c>
      <c r="V695" s="1" t="str">
        <f t="shared" ca="1" si="161"/>
        <v/>
      </c>
      <c r="W695" s="1" t="str">
        <f t="shared" ca="1" si="162"/>
        <v/>
      </c>
      <c r="X695" s="1" t="str">
        <f t="shared" ca="1" si="163"/>
        <v/>
      </c>
    </row>
    <row r="696" spans="1:24">
      <c r="A696" t="s">
        <v>1041</v>
      </c>
      <c r="B696" t="str">
        <f>INDEX(予約枠報告様式!$73:$73,MATCH(CSVフォーマット!C696,予約枠報告様式!$74:$74,0))</f>
        <v>M</v>
      </c>
      <c r="C696">
        <f t="shared" si="164"/>
        <v>13</v>
      </c>
      <c r="D696">
        <f t="shared" si="150"/>
        <v>44</v>
      </c>
      <c r="E696" s="2" cm="1">
        <f t="array" aca="1" ref="E696" ca="1">INDIRECT(A696&amp;B696&amp;$E$3)</f>
        <v>44779</v>
      </c>
      <c r="F696" t="str" cm="1">
        <f t="array" aca="1" ref="F696" ca="1">IF(INDIRECT(A696&amp;B696&amp;$F$3)="公",参照!$L$2,参照!$L$3)</f>
        <v>医療機関受付</v>
      </c>
      <c r="G696" s="1" t="str" cm="1">
        <f t="array" aca="1" ref="G696" ca="1">IF(E696="","",IF(ISNUMBER(INDIRECT(A696&amp;B696&amp;D696)),431001,""))</f>
        <v/>
      </c>
      <c r="H696" s="1" t="str">
        <f t="shared" ca="1" si="151"/>
        <v/>
      </c>
      <c r="I696" s="1" t="str">
        <f ca="1">IF(G696="","",予約枠報告様式!H$3)</f>
        <v/>
      </c>
      <c r="J696" s="1" t="str">
        <f t="shared" ca="1" si="152"/>
        <v/>
      </c>
      <c r="K696" s="1" t="str">
        <f t="shared" ca="1" si="153"/>
        <v/>
      </c>
      <c r="L696" s="1" t="str">
        <f t="shared" ca="1" si="154"/>
        <v/>
      </c>
      <c r="M696" s="1" t="str">
        <f t="shared" ca="1" si="155"/>
        <v/>
      </c>
      <c r="N696" s="1" t="str" cm="1">
        <f t="array" aca="1" ref="N696" ca="1">IF(G696="","",HOUR(INDIRECT(A696&amp;$N$2&amp;D696)))</f>
        <v/>
      </c>
      <c r="O696" s="1" t="str" cm="1">
        <f t="array" aca="1" ref="O696" ca="1">IF(G696="","",MINUTE(INDIRECT(A696&amp;$N$2&amp;D696)))</f>
        <v/>
      </c>
      <c r="P696" s="1" t="str">
        <f t="shared" ca="1" si="156"/>
        <v/>
      </c>
      <c r="Q696" s="1" t="str">
        <f t="shared" ca="1" si="157"/>
        <v/>
      </c>
      <c r="R696" s="1" t="str" cm="1">
        <f t="array" aca="1" ref="R696" ca="1">IF(G696="","",INDIRECT(A696&amp;B696&amp;D696))</f>
        <v/>
      </c>
      <c r="S696" s="1" t="str">
        <f t="shared" ca="1" si="158"/>
        <v/>
      </c>
      <c r="T696" s="1" t="str">
        <f t="shared" ca="1" si="159"/>
        <v/>
      </c>
      <c r="U696" s="1" t="str">
        <f t="shared" ca="1" si="160"/>
        <v/>
      </c>
      <c r="V696" s="1" t="str">
        <f t="shared" ca="1" si="161"/>
        <v/>
      </c>
      <c r="W696" s="1" t="str">
        <f t="shared" ca="1" si="162"/>
        <v/>
      </c>
      <c r="X696" s="1" t="str">
        <f t="shared" ca="1" si="163"/>
        <v/>
      </c>
    </row>
    <row r="697" spans="1:24">
      <c r="A697" t="s">
        <v>1041</v>
      </c>
      <c r="B697" t="str">
        <f>INDEX(予約枠報告様式!$73:$73,MATCH(CSVフォーマット!C697,予約枠報告様式!$74:$74,0))</f>
        <v>M</v>
      </c>
      <c r="C697">
        <f t="shared" si="164"/>
        <v>13</v>
      </c>
      <c r="D697">
        <f t="shared" si="150"/>
        <v>45</v>
      </c>
      <c r="E697" s="2" cm="1">
        <f t="array" aca="1" ref="E697" ca="1">INDIRECT(A697&amp;B697&amp;$E$3)</f>
        <v>44779</v>
      </c>
      <c r="F697" t="str" cm="1">
        <f t="array" aca="1" ref="F697" ca="1">IF(INDIRECT(A697&amp;B697&amp;$F$3)="公",参照!$L$2,参照!$L$3)</f>
        <v>医療機関受付</v>
      </c>
      <c r="G697" s="1" t="str" cm="1">
        <f t="array" aca="1" ref="G697" ca="1">IF(E697="","",IF(ISNUMBER(INDIRECT(A697&amp;B697&amp;D697)),431001,""))</f>
        <v/>
      </c>
      <c r="H697" s="1" t="str">
        <f t="shared" ca="1" si="151"/>
        <v/>
      </c>
      <c r="I697" s="1" t="str">
        <f ca="1">IF(G697="","",予約枠報告様式!H$3)</f>
        <v/>
      </c>
      <c r="J697" s="1" t="str">
        <f t="shared" ca="1" si="152"/>
        <v/>
      </c>
      <c r="K697" s="1" t="str">
        <f t="shared" ca="1" si="153"/>
        <v/>
      </c>
      <c r="L697" s="1" t="str">
        <f t="shared" ca="1" si="154"/>
        <v/>
      </c>
      <c r="M697" s="1" t="str">
        <f t="shared" ca="1" si="155"/>
        <v/>
      </c>
      <c r="N697" s="1" t="str" cm="1">
        <f t="array" aca="1" ref="N697" ca="1">IF(G697="","",HOUR(INDIRECT(A697&amp;$N$2&amp;D697)))</f>
        <v/>
      </c>
      <c r="O697" s="1" t="str" cm="1">
        <f t="array" aca="1" ref="O697" ca="1">IF(G697="","",MINUTE(INDIRECT(A697&amp;$N$2&amp;D697)))</f>
        <v/>
      </c>
      <c r="P697" s="1" t="str">
        <f t="shared" ca="1" si="156"/>
        <v/>
      </c>
      <c r="Q697" s="1" t="str">
        <f t="shared" ca="1" si="157"/>
        <v/>
      </c>
      <c r="R697" s="1" t="str" cm="1">
        <f t="array" aca="1" ref="R697" ca="1">IF(G697="","",INDIRECT(A697&amp;B697&amp;D697))</f>
        <v/>
      </c>
      <c r="S697" s="1" t="str">
        <f t="shared" ca="1" si="158"/>
        <v/>
      </c>
      <c r="T697" s="1" t="str">
        <f t="shared" ca="1" si="159"/>
        <v/>
      </c>
      <c r="U697" s="1" t="str">
        <f t="shared" ca="1" si="160"/>
        <v/>
      </c>
      <c r="V697" s="1" t="str">
        <f t="shared" ca="1" si="161"/>
        <v/>
      </c>
      <c r="W697" s="1" t="str">
        <f t="shared" ca="1" si="162"/>
        <v/>
      </c>
      <c r="X697" s="1" t="str">
        <f t="shared" ca="1" si="163"/>
        <v/>
      </c>
    </row>
    <row r="698" spans="1:24">
      <c r="A698" t="s">
        <v>1041</v>
      </c>
      <c r="B698" t="str">
        <f>INDEX(予約枠報告様式!$73:$73,MATCH(CSVフォーマット!C698,予約枠報告様式!$74:$74,0))</f>
        <v>M</v>
      </c>
      <c r="C698">
        <f t="shared" si="164"/>
        <v>13</v>
      </c>
      <c r="D698">
        <f t="shared" si="150"/>
        <v>46</v>
      </c>
      <c r="E698" s="2" cm="1">
        <f t="array" aca="1" ref="E698" ca="1">INDIRECT(A698&amp;B698&amp;$E$3)</f>
        <v>44779</v>
      </c>
      <c r="F698" t="str" cm="1">
        <f t="array" aca="1" ref="F698" ca="1">IF(INDIRECT(A698&amp;B698&amp;$F$3)="公",参照!$L$2,参照!$L$3)</f>
        <v>医療機関受付</v>
      </c>
      <c r="G698" s="1" t="str" cm="1">
        <f t="array" aca="1" ref="G698" ca="1">IF(E698="","",IF(ISNUMBER(INDIRECT(A698&amp;B698&amp;D698)),431001,""))</f>
        <v/>
      </c>
      <c r="H698" s="1" t="str">
        <f t="shared" ca="1" si="151"/>
        <v/>
      </c>
      <c r="I698" s="1" t="str">
        <f ca="1">IF(G698="","",予約枠報告様式!H$3)</f>
        <v/>
      </c>
      <c r="J698" s="1" t="str">
        <f t="shared" ca="1" si="152"/>
        <v/>
      </c>
      <c r="K698" s="1" t="str">
        <f t="shared" ca="1" si="153"/>
        <v/>
      </c>
      <c r="L698" s="1" t="str">
        <f t="shared" ca="1" si="154"/>
        <v/>
      </c>
      <c r="M698" s="1" t="str">
        <f t="shared" ca="1" si="155"/>
        <v/>
      </c>
      <c r="N698" s="1" t="str" cm="1">
        <f t="array" aca="1" ref="N698" ca="1">IF(G698="","",HOUR(INDIRECT(A698&amp;$N$2&amp;D698)))</f>
        <v/>
      </c>
      <c r="O698" s="1" t="str" cm="1">
        <f t="array" aca="1" ref="O698" ca="1">IF(G698="","",MINUTE(INDIRECT(A698&amp;$N$2&amp;D698)))</f>
        <v/>
      </c>
      <c r="P698" s="1" t="str">
        <f t="shared" ca="1" si="156"/>
        <v/>
      </c>
      <c r="Q698" s="1" t="str">
        <f t="shared" ca="1" si="157"/>
        <v/>
      </c>
      <c r="R698" s="1" t="str" cm="1">
        <f t="array" aca="1" ref="R698" ca="1">IF(G698="","",INDIRECT(A698&amp;B698&amp;D698))</f>
        <v/>
      </c>
      <c r="S698" s="1" t="str">
        <f t="shared" ca="1" si="158"/>
        <v/>
      </c>
      <c r="T698" s="1" t="str">
        <f t="shared" ca="1" si="159"/>
        <v/>
      </c>
      <c r="U698" s="1" t="str">
        <f t="shared" ca="1" si="160"/>
        <v/>
      </c>
      <c r="V698" s="1" t="str">
        <f t="shared" ca="1" si="161"/>
        <v/>
      </c>
      <c r="W698" s="1" t="str">
        <f t="shared" ca="1" si="162"/>
        <v/>
      </c>
      <c r="X698" s="1" t="str">
        <f t="shared" ca="1" si="163"/>
        <v/>
      </c>
    </row>
    <row r="699" spans="1:24">
      <c r="A699" t="s">
        <v>1041</v>
      </c>
      <c r="B699" t="str">
        <f>INDEX(予約枠報告様式!$73:$73,MATCH(CSVフォーマット!C699,予約枠報告様式!$74:$74,0))</f>
        <v>M</v>
      </c>
      <c r="C699">
        <f t="shared" si="164"/>
        <v>13</v>
      </c>
      <c r="D699">
        <f t="shared" si="150"/>
        <v>47</v>
      </c>
      <c r="E699" s="2" cm="1">
        <f t="array" aca="1" ref="E699" ca="1">INDIRECT(A699&amp;B699&amp;$E$3)</f>
        <v>44779</v>
      </c>
      <c r="F699" t="str" cm="1">
        <f t="array" aca="1" ref="F699" ca="1">IF(INDIRECT(A699&amp;B699&amp;$F$3)="公",参照!$L$2,参照!$L$3)</f>
        <v>医療機関受付</v>
      </c>
      <c r="G699" s="1" t="str" cm="1">
        <f t="array" aca="1" ref="G699" ca="1">IF(E699="","",IF(ISNUMBER(INDIRECT(A699&amp;B699&amp;D699)),431001,""))</f>
        <v/>
      </c>
      <c r="H699" s="1" t="str">
        <f t="shared" ca="1" si="151"/>
        <v/>
      </c>
      <c r="I699" s="1" t="str">
        <f ca="1">IF(G699="","",予約枠報告様式!H$3)</f>
        <v/>
      </c>
      <c r="J699" s="1" t="str">
        <f t="shared" ca="1" si="152"/>
        <v/>
      </c>
      <c r="K699" s="1" t="str">
        <f t="shared" ca="1" si="153"/>
        <v/>
      </c>
      <c r="L699" s="1" t="str">
        <f t="shared" ca="1" si="154"/>
        <v/>
      </c>
      <c r="M699" s="1" t="str">
        <f t="shared" ca="1" si="155"/>
        <v/>
      </c>
      <c r="N699" s="1" t="str" cm="1">
        <f t="array" aca="1" ref="N699" ca="1">IF(G699="","",HOUR(INDIRECT(A699&amp;$N$2&amp;D699)))</f>
        <v/>
      </c>
      <c r="O699" s="1" t="str" cm="1">
        <f t="array" aca="1" ref="O699" ca="1">IF(G699="","",MINUTE(INDIRECT(A699&amp;$N$2&amp;D699)))</f>
        <v/>
      </c>
      <c r="P699" s="1" t="str">
        <f t="shared" ca="1" si="156"/>
        <v/>
      </c>
      <c r="Q699" s="1" t="str">
        <f t="shared" ca="1" si="157"/>
        <v/>
      </c>
      <c r="R699" s="1" t="str" cm="1">
        <f t="array" aca="1" ref="R699" ca="1">IF(G699="","",INDIRECT(A699&amp;B699&amp;D699))</f>
        <v/>
      </c>
      <c r="S699" s="1" t="str">
        <f t="shared" ca="1" si="158"/>
        <v/>
      </c>
      <c r="T699" s="1" t="str">
        <f t="shared" ca="1" si="159"/>
        <v/>
      </c>
      <c r="U699" s="1" t="str">
        <f t="shared" ca="1" si="160"/>
        <v/>
      </c>
      <c r="V699" s="1" t="str">
        <f t="shared" ca="1" si="161"/>
        <v/>
      </c>
      <c r="W699" s="1" t="str">
        <f t="shared" ca="1" si="162"/>
        <v/>
      </c>
      <c r="X699" s="1" t="str">
        <f t="shared" ca="1" si="163"/>
        <v/>
      </c>
    </row>
    <row r="700" spans="1:24">
      <c r="A700" t="s">
        <v>1041</v>
      </c>
      <c r="B700" t="str">
        <f>INDEX(予約枠報告様式!$73:$73,MATCH(CSVフォーマット!C700,予約枠報告様式!$74:$74,0))</f>
        <v>M</v>
      </c>
      <c r="C700">
        <f t="shared" si="164"/>
        <v>13</v>
      </c>
      <c r="D700">
        <f t="shared" si="150"/>
        <v>48</v>
      </c>
      <c r="E700" s="2" cm="1">
        <f t="array" aca="1" ref="E700" ca="1">INDIRECT(A700&amp;B700&amp;$E$3)</f>
        <v>44779</v>
      </c>
      <c r="F700" t="str" cm="1">
        <f t="array" aca="1" ref="F700" ca="1">IF(INDIRECT(A700&amp;B700&amp;$F$3)="公",参照!$L$2,参照!$L$3)</f>
        <v>医療機関受付</v>
      </c>
      <c r="G700" s="1" t="str" cm="1">
        <f t="array" aca="1" ref="G700" ca="1">IF(E700="","",IF(ISNUMBER(INDIRECT(A700&amp;B700&amp;D700)),431001,""))</f>
        <v/>
      </c>
      <c r="H700" s="1" t="str">
        <f t="shared" ca="1" si="151"/>
        <v/>
      </c>
      <c r="I700" s="1" t="str">
        <f ca="1">IF(G700="","",予約枠報告様式!H$3)</f>
        <v/>
      </c>
      <c r="J700" s="1" t="str">
        <f t="shared" ca="1" si="152"/>
        <v/>
      </c>
      <c r="K700" s="1" t="str">
        <f t="shared" ca="1" si="153"/>
        <v/>
      </c>
      <c r="L700" s="1" t="str">
        <f t="shared" ca="1" si="154"/>
        <v/>
      </c>
      <c r="M700" s="1" t="str">
        <f t="shared" ca="1" si="155"/>
        <v/>
      </c>
      <c r="N700" s="1" t="str" cm="1">
        <f t="array" aca="1" ref="N700" ca="1">IF(G700="","",HOUR(INDIRECT(A700&amp;$N$2&amp;D700)))</f>
        <v/>
      </c>
      <c r="O700" s="1" t="str" cm="1">
        <f t="array" aca="1" ref="O700" ca="1">IF(G700="","",MINUTE(INDIRECT(A700&amp;$N$2&amp;D700)))</f>
        <v/>
      </c>
      <c r="P700" s="1" t="str">
        <f t="shared" ca="1" si="156"/>
        <v/>
      </c>
      <c r="Q700" s="1" t="str">
        <f t="shared" ca="1" si="157"/>
        <v/>
      </c>
      <c r="R700" s="1" t="str" cm="1">
        <f t="array" aca="1" ref="R700" ca="1">IF(G700="","",INDIRECT(A700&amp;B700&amp;D700))</f>
        <v/>
      </c>
      <c r="S700" s="1" t="str">
        <f t="shared" ca="1" si="158"/>
        <v/>
      </c>
      <c r="T700" s="1" t="str">
        <f t="shared" ca="1" si="159"/>
        <v/>
      </c>
      <c r="U700" s="1" t="str">
        <f t="shared" ca="1" si="160"/>
        <v/>
      </c>
      <c r="V700" s="1" t="str">
        <f t="shared" ca="1" si="161"/>
        <v/>
      </c>
      <c r="W700" s="1" t="str">
        <f t="shared" ca="1" si="162"/>
        <v/>
      </c>
      <c r="X700" s="1" t="str">
        <f t="shared" ca="1" si="163"/>
        <v/>
      </c>
    </row>
    <row r="701" spans="1:24">
      <c r="A701" t="s">
        <v>1041</v>
      </c>
      <c r="B701" t="str">
        <f>INDEX(予約枠報告様式!$73:$73,MATCH(CSVフォーマット!C701,予約枠報告様式!$74:$74,0))</f>
        <v>M</v>
      </c>
      <c r="C701">
        <f t="shared" si="164"/>
        <v>13</v>
      </c>
      <c r="D701">
        <f t="shared" si="150"/>
        <v>49</v>
      </c>
      <c r="E701" s="2" cm="1">
        <f t="array" aca="1" ref="E701" ca="1">INDIRECT(A701&amp;B701&amp;$E$3)</f>
        <v>44779</v>
      </c>
      <c r="F701" t="str" cm="1">
        <f t="array" aca="1" ref="F701" ca="1">IF(INDIRECT(A701&amp;B701&amp;$F$3)="公",参照!$L$2,参照!$L$3)</f>
        <v>医療機関受付</v>
      </c>
      <c r="G701" s="1" t="str" cm="1">
        <f t="array" aca="1" ref="G701" ca="1">IF(E701="","",IF(ISNUMBER(INDIRECT(A701&amp;B701&amp;D701)),431001,""))</f>
        <v/>
      </c>
      <c r="H701" s="1" t="str">
        <f t="shared" ca="1" si="151"/>
        <v/>
      </c>
      <c r="I701" s="1" t="str">
        <f ca="1">IF(G701="","",予約枠報告様式!H$3)</f>
        <v/>
      </c>
      <c r="J701" s="1" t="str">
        <f t="shared" ca="1" si="152"/>
        <v/>
      </c>
      <c r="K701" s="1" t="str">
        <f t="shared" ca="1" si="153"/>
        <v/>
      </c>
      <c r="L701" s="1" t="str">
        <f t="shared" ca="1" si="154"/>
        <v/>
      </c>
      <c r="M701" s="1" t="str">
        <f t="shared" ca="1" si="155"/>
        <v/>
      </c>
      <c r="N701" s="1" t="str" cm="1">
        <f t="array" aca="1" ref="N701" ca="1">IF(G701="","",HOUR(INDIRECT(A701&amp;$N$2&amp;D701)))</f>
        <v/>
      </c>
      <c r="O701" s="1" t="str" cm="1">
        <f t="array" aca="1" ref="O701" ca="1">IF(G701="","",MINUTE(INDIRECT(A701&amp;$N$2&amp;D701)))</f>
        <v/>
      </c>
      <c r="P701" s="1" t="str">
        <f t="shared" ca="1" si="156"/>
        <v/>
      </c>
      <c r="Q701" s="1" t="str">
        <f t="shared" ca="1" si="157"/>
        <v/>
      </c>
      <c r="R701" s="1" t="str" cm="1">
        <f t="array" aca="1" ref="R701" ca="1">IF(G701="","",INDIRECT(A701&amp;B701&amp;D701))</f>
        <v/>
      </c>
      <c r="S701" s="1" t="str">
        <f t="shared" ca="1" si="158"/>
        <v/>
      </c>
      <c r="T701" s="1" t="str">
        <f t="shared" ca="1" si="159"/>
        <v/>
      </c>
      <c r="U701" s="1" t="str">
        <f t="shared" ca="1" si="160"/>
        <v/>
      </c>
      <c r="V701" s="1" t="str">
        <f t="shared" ca="1" si="161"/>
        <v/>
      </c>
      <c r="W701" s="1" t="str">
        <f t="shared" ca="1" si="162"/>
        <v/>
      </c>
      <c r="X701" s="1" t="str">
        <f t="shared" ca="1" si="163"/>
        <v/>
      </c>
    </row>
    <row r="702" spans="1:24">
      <c r="A702" t="s">
        <v>1041</v>
      </c>
      <c r="B702" t="str">
        <f>INDEX(予約枠報告様式!$73:$73,MATCH(CSVフォーマット!C702,予約枠報告様式!$74:$74,0))</f>
        <v>M</v>
      </c>
      <c r="C702">
        <f t="shared" si="164"/>
        <v>13</v>
      </c>
      <c r="D702">
        <f t="shared" si="150"/>
        <v>50</v>
      </c>
      <c r="E702" s="2" cm="1">
        <f t="array" aca="1" ref="E702" ca="1">INDIRECT(A702&amp;B702&amp;$E$3)</f>
        <v>44779</v>
      </c>
      <c r="F702" t="str" cm="1">
        <f t="array" aca="1" ref="F702" ca="1">IF(INDIRECT(A702&amp;B702&amp;$F$3)="公",参照!$L$2,参照!$L$3)</f>
        <v>医療機関受付</v>
      </c>
      <c r="G702" s="1" t="str" cm="1">
        <f t="array" aca="1" ref="G702" ca="1">IF(E702="","",IF(ISNUMBER(INDIRECT(A702&amp;B702&amp;D702)),431001,""))</f>
        <v/>
      </c>
      <c r="H702" s="1" t="str">
        <f t="shared" ca="1" si="151"/>
        <v/>
      </c>
      <c r="I702" s="1" t="str">
        <f ca="1">IF(G702="","",予約枠報告様式!H$3)</f>
        <v/>
      </c>
      <c r="J702" s="1" t="str">
        <f t="shared" ca="1" si="152"/>
        <v/>
      </c>
      <c r="K702" s="1" t="str">
        <f t="shared" ca="1" si="153"/>
        <v/>
      </c>
      <c r="L702" s="1" t="str">
        <f t="shared" ca="1" si="154"/>
        <v/>
      </c>
      <c r="M702" s="1" t="str">
        <f t="shared" ca="1" si="155"/>
        <v/>
      </c>
      <c r="N702" s="1" t="str" cm="1">
        <f t="array" aca="1" ref="N702" ca="1">IF(G702="","",HOUR(INDIRECT(A702&amp;$N$2&amp;D702)))</f>
        <v/>
      </c>
      <c r="O702" s="1" t="str" cm="1">
        <f t="array" aca="1" ref="O702" ca="1">IF(G702="","",MINUTE(INDIRECT(A702&amp;$N$2&amp;D702)))</f>
        <v/>
      </c>
      <c r="P702" s="1" t="str">
        <f t="shared" ca="1" si="156"/>
        <v/>
      </c>
      <c r="Q702" s="1" t="str">
        <f t="shared" ca="1" si="157"/>
        <v/>
      </c>
      <c r="R702" s="1" t="str" cm="1">
        <f t="array" aca="1" ref="R702" ca="1">IF(G702="","",INDIRECT(A702&amp;B702&amp;D702))</f>
        <v/>
      </c>
      <c r="S702" s="1" t="str">
        <f t="shared" ca="1" si="158"/>
        <v/>
      </c>
      <c r="T702" s="1" t="str">
        <f t="shared" ca="1" si="159"/>
        <v/>
      </c>
      <c r="U702" s="1" t="str">
        <f t="shared" ca="1" si="160"/>
        <v/>
      </c>
      <c r="V702" s="1" t="str">
        <f t="shared" ca="1" si="161"/>
        <v/>
      </c>
      <c r="W702" s="1" t="str">
        <f t="shared" ca="1" si="162"/>
        <v/>
      </c>
      <c r="X702" s="1" t="str">
        <f t="shared" ca="1" si="163"/>
        <v/>
      </c>
    </row>
    <row r="703" spans="1:24">
      <c r="A703" t="s">
        <v>1041</v>
      </c>
      <c r="B703" t="str">
        <f>INDEX(予約枠報告様式!$73:$73,MATCH(CSVフォーマット!C703,予約枠報告様式!$74:$74,0))</f>
        <v>M</v>
      </c>
      <c r="C703">
        <f t="shared" si="164"/>
        <v>13</v>
      </c>
      <c r="D703">
        <f t="shared" si="150"/>
        <v>51</v>
      </c>
      <c r="E703" s="2" cm="1">
        <f t="array" aca="1" ref="E703" ca="1">INDIRECT(A703&amp;B703&amp;$E$3)</f>
        <v>44779</v>
      </c>
      <c r="F703" t="str" cm="1">
        <f t="array" aca="1" ref="F703" ca="1">IF(INDIRECT(A703&amp;B703&amp;$F$3)="公",参照!$L$2,参照!$L$3)</f>
        <v>医療機関受付</v>
      </c>
      <c r="G703" s="1" t="str" cm="1">
        <f t="array" aca="1" ref="G703" ca="1">IF(E703="","",IF(ISNUMBER(INDIRECT(A703&amp;B703&amp;D703)),431001,""))</f>
        <v/>
      </c>
      <c r="H703" s="1" t="str">
        <f t="shared" ca="1" si="151"/>
        <v/>
      </c>
      <c r="I703" s="1" t="str">
        <f ca="1">IF(G703="","",予約枠報告様式!H$3)</f>
        <v/>
      </c>
      <c r="J703" s="1" t="str">
        <f t="shared" ca="1" si="152"/>
        <v/>
      </c>
      <c r="K703" s="1" t="str">
        <f t="shared" ca="1" si="153"/>
        <v/>
      </c>
      <c r="L703" s="1" t="str">
        <f t="shared" ca="1" si="154"/>
        <v/>
      </c>
      <c r="M703" s="1" t="str">
        <f t="shared" ca="1" si="155"/>
        <v/>
      </c>
      <c r="N703" s="1" t="str" cm="1">
        <f t="array" aca="1" ref="N703" ca="1">IF(G703="","",HOUR(INDIRECT(A703&amp;$N$2&amp;D703)))</f>
        <v/>
      </c>
      <c r="O703" s="1" t="str" cm="1">
        <f t="array" aca="1" ref="O703" ca="1">IF(G703="","",MINUTE(INDIRECT(A703&amp;$N$2&amp;D703)))</f>
        <v/>
      </c>
      <c r="P703" s="1" t="str">
        <f t="shared" ca="1" si="156"/>
        <v/>
      </c>
      <c r="Q703" s="1" t="str">
        <f t="shared" ca="1" si="157"/>
        <v/>
      </c>
      <c r="R703" s="1" t="str" cm="1">
        <f t="array" aca="1" ref="R703" ca="1">IF(G703="","",INDIRECT(A703&amp;B703&amp;D703))</f>
        <v/>
      </c>
      <c r="S703" s="1" t="str">
        <f t="shared" ca="1" si="158"/>
        <v/>
      </c>
      <c r="T703" s="1" t="str">
        <f t="shared" ca="1" si="159"/>
        <v/>
      </c>
      <c r="U703" s="1" t="str">
        <f t="shared" ca="1" si="160"/>
        <v/>
      </c>
      <c r="V703" s="1" t="str">
        <f t="shared" ca="1" si="161"/>
        <v/>
      </c>
      <c r="W703" s="1" t="str">
        <f t="shared" ca="1" si="162"/>
        <v/>
      </c>
      <c r="X703" s="1" t="str">
        <f t="shared" ca="1" si="163"/>
        <v/>
      </c>
    </row>
    <row r="704" spans="1:24">
      <c r="A704" t="s">
        <v>1041</v>
      </c>
      <c r="B704" t="str">
        <f>INDEX(予約枠報告様式!$73:$73,MATCH(CSVフォーマット!C704,予約枠報告様式!$74:$74,0))</f>
        <v>M</v>
      </c>
      <c r="C704">
        <f t="shared" si="164"/>
        <v>13</v>
      </c>
      <c r="D704">
        <f t="shared" si="150"/>
        <v>52</v>
      </c>
      <c r="E704" s="2" cm="1">
        <f t="array" aca="1" ref="E704" ca="1">INDIRECT(A704&amp;B704&amp;$E$3)</f>
        <v>44779</v>
      </c>
      <c r="F704" t="str" cm="1">
        <f t="array" aca="1" ref="F704" ca="1">IF(INDIRECT(A704&amp;B704&amp;$F$3)="公",参照!$L$2,参照!$L$3)</f>
        <v>医療機関受付</v>
      </c>
      <c r="G704" s="1" t="str" cm="1">
        <f t="array" aca="1" ref="G704" ca="1">IF(E704="","",IF(ISNUMBER(INDIRECT(A704&amp;B704&amp;D704)),431001,""))</f>
        <v/>
      </c>
      <c r="H704" s="1" t="str">
        <f t="shared" ca="1" si="151"/>
        <v/>
      </c>
      <c r="I704" s="1" t="str">
        <f ca="1">IF(G704="","",予約枠報告様式!H$3)</f>
        <v/>
      </c>
      <c r="J704" s="1" t="str">
        <f t="shared" ca="1" si="152"/>
        <v/>
      </c>
      <c r="K704" s="1" t="str">
        <f t="shared" ca="1" si="153"/>
        <v/>
      </c>
      <c r="L704" s="1" t="str">
        <f t="shared" ca="1" si="154"/>
        <v/>
      </c>
      <c r="M704" s="1" t="str">
        <f t="shared" ca="1" si="155"/>
        <v/>
      </c>
      <c r="N704" s="1" t="str" cm="1">
        <f t="array" aca="1" ref="N704" ca="1">IF(G704="","",HOUR(INDIRECT(A704&amp;$N$2&amp;D704)))</f>
        <v/>
      </c>
      <c r="O704" s="1" t="str" cm="1">
        <f t="array" aca="1" ref="O704" ca="1">IF(G704="","",MINUTE(INDIRECT(A704&amp;$N$2&amp;D704)))</f>
        <v/>
      </c>
      <c r="P704" s="1" t="str">
        <f t="shared" ca="1" si="156"/>
        <v/>
      </c>
      <c r="Q704" s="1" t="str">
        <f t="shared" ca="1" si="157"/>
        <v/>
      </c>
      <c r="R704" s="1" t="str" cm="1">
        <f t="array" aca="1" ref="R704" ca="1">IF(G704="","",INDIRECT(A704&amp;B704&amp;D704))</f>
        <v/>
      </c>
      <c r="S704" s="1" t="str">
        <f t="shared" ca="1" si="158"/>
        <v/>
      </c>
      <c r="T704" s="1" t="str">
        <f t="shared" ca="1" si="159"/>
        <v/>
      </c>
      <c r="U704" s="1" t="str">
        <f t="shared" ca="1" si="160"/>
        <v/>
      </c>
      <c r="V704" s="1" t="str">
        <f t="shared" ca="1" si="161"/>
        <v/>
      </c>
      <c r="W704" s="1" t="str">
        <f t="shared" ca="1" si="162"/>
        <v/>
      </c>
      <c r="X704" s="1" t="str">
        <f t="shared" ca="1" si="163"/>
        <v/>
      </c>
    </row>
    <row r="705" spans="1:24">
      <c r="A705" t="s">
        <v>1041</v>
      </c>
      <c r="B705" t="str">
        <f>INDEX(予約枠報告様式!$73:$73,MATCH(CSVフォーマット!C705,予約枠報告様式!$74:$74,0))</f>
        <v>M</v>
      </c>
      <c r="C705">
        <f t="shared" si="164"/>
        <v>13</v>
      </c>
      <c r="D705">
        <f t="shared" si="150"/>
        <v>53</v>
      </c>
      <c r="E705" s="2" cm="1">
        <f t="array" aca="1" ref="E705" ca="1">INDIRECT(A705&amp;B705&amp;$E$3)</f>
        <v>44779</v>
      </c>
      <c r="F705" t="str" cm="1">
        <f t="array" aca="1" ref="F705" ca="1">IF(INDIRECT(A705&amp;B705&amp;$F$3)="公",参照!$L$2,参照!$L$3)</f>
        <v>医療機関受付</v>
      </c>
      <c r="G705" s="1" t="str" cm="1">
        <f t="array" aca="1" ref="G705" ca="1">IF(E705="","",IF(ISNUMBER(INDIRECT(A705&amp;B705&amp;D705)),431001,""))</f>
        <v/>
      </c>
      <c r="H705" s="1" t="str">
        <f t="shared" ca="1" si="151"/>
        <v/>
      </c>
      <c r="I705" s="1" t="str">
        <f ca="1">IF(G705="","",予約枠報告様式!H$3)</f>
        <v/>
      </c>
      <c r="J705" s="1" t="str">
        <f t="shared" ca="1" si="152"/>
        <v/>
      </c>
      <c r="K705" s="1" t="str">
        <f t="shared" ca="1" si="153"/>
        <v/>
      </c>
      <c r="L705" s="1" t="str">
        <f t="shared" ca="1" si="154"/>
        <v/>
      </c>
      <c r="M705" s="1" t="str">
        <f t="shared" ca="1" si="155"/>
        <v/>
      </c>
      <c r="N705" s="1" t="str" cm="1">
        <f t="array" aca="1" ref="N705" ca="1">IF(G705="","",HOUR(INDIRECT(A705&amp;$N$2&amp;D705)))</f>
        <v/>
      </c>
      <c r="O705" s="1" t="str" cm="1">
        <f t="array" aca="1" ref="O705" ca="1">IF(G705="","",MINUTE(INDIRECT(A705&amp;$N$2&amp;D705)))</f>
        <v/>
      </c>
      <c r="P705" s="1" t="str">
        <f t="shared" ca="1" si="156"/>
        <v/>
      </c>
      <c r="Q705" s="1" t="str">
        <f t="shared" ca="1" si="157"/>
        <v/>
      </c>
      <c r="R705" s="1" t="str" cm="1">
        <f t="array" aca="1" ref="R705" ca="1">IF(G705="","",INDIRECT(A705&amp;B705&amp;D705))</f>
        <v/>
      </c>
      <c r="S705" s="1" t="str">
        <f t="shared" ca="1" si="158"/>
        <v/>
      </c>
      <c r="T705" s="1" t="str">
        <f t="shared" ca="1" si="159"/>
        <v/>
      </c>
      <c r="U705" s="1" t="str">
        <f t="shared" ca="1" si="160"/>
        <v/>
      </c>
      <c r="V705" s="1" t="str">
        <f t="shared" ca="1" si="161"/>
        <v/>
      </c>
      <c r="W705" s="1" t="str">
        <f t="shared" ca="1" si="162"/>
        <v/>
      </c>
      <c r="X705" s="1" t="str">
        <f t="shared" ca="1" si="163"/>
        <v/>
      </c>
    </row>
    <row r="706" spans="1:24">
      <c r="A706" t="s">
        <v>1041</v>
      </c>
      <c r="B706" t="str">
        <f>INDEX(予約枠報告様式!$73:$73,MATCH(CSVフォーマット!C706,予約枠報告様式!$74:$74,0))</f>
        <v>M</v>
      </c>
      <c r="C706">
        <f t="shared" si="164"/>
        <v>13</v>
      </c>
      <c r="D706">
        <f t="shared" si="150"/>
        <v>54</v>
      </c>
      <c r="E706" s="2" cm="1">
        <f t="array" aca="1" ref="E706" ca="1">INDIRECT(A706&amp;B706&amp;$E$3)</f>
        <v>44779</v>
      </c>
      <c r="F706" t="str" cm="1">
        <f t="array" aca="1" ref="F706" ca="1">IF(INDIRECT(A706&amp;B706&amp;$F$3)="公",参照!$L$2,参照!$L$3)</f>
        <v>医療機関受付</v>
      </c>
      <c r="G706" s="1" t="str" cm="1">
        <f t="array" aca="1" ref="G706" ca="1">IF(E706="","",IF(ISNUMBER(INDIRECT(A706&amp;B706&amp;D706)),431001,""))</f>
        <v/>
      </c>
      <c r="H706" s="1" t="str">
        <f t="shared" ca="1" si="151"/>
        <v/>
      </c>
      <c r="I706" s="1" t="str">
        <f ca="1">IF(G706="","",予約枠報告様式!H$3)</f>
        <v/>
      </c>
      <c r="J706" s="1" t="str">
        <f t="shared" ca="1" si="152"/>
        <v/>
      </c>
      <c r="K706" s="1" t="str">
        <f t="shared" ca="1" si="153"/>
        <v/>
      </c>
      <c r="L706" s="1" t="str">
        <f t="shared" ca="1" si="154"/>
        <v/>
      </c>
      <c r="M706" s="1" t="str">
        <f t="shared" ca="1" si="155"/>
        <v/>
      </c>
      <c r="N706" s="1" t="str" cm="1">
        <f t="array" aca="1" ref="N706" ca="1">IF(G706="","",HOUR(INDIRECT(A706&amp;$N$2&amp;D706)))</f>
        <v/>
      </c>
      <c r="O706" s="1" t="str" cm="1">
        <f t="array" aca="1" ref="O706" ca="1">IF(G706="","",MINUTE(INDIRECT(A706&amp;$N$2&amp;D706)))</f>
        <v/>
      </c>
      <c r="P706" s="1" t="str">
        <f t="shared" ca="1" si="156"/>
        <v/>
      </c>
      <c r="Q706" s="1" t="str">
        <f t="shared" ca="1" si="157"/>
        <v/>
      </c>
      <c r="R706" s="1" t="str" cm="1">
        <f t="array" aca="1" ref="R706" ca="1">IF(G706="","",INDIRECT(A706&amp;B706&amp;D706))</f>
        <v/>
      </c>
      <c r="S706" s="1" t="str">
        <f t="shared" ca="1" si="158"/>
        <v/>
      </c>
      <c r="T706" s="1" t="str">
        <f t="shared" ca="1" si="159"/>
        <v/>
      </c>
      <c r="U706" s="1" t="str">
        <f t="shared" ca="1" si="160"/>
        <v/>
      </c>
      <c r="V706" s="1" t="str">
        <f t="shared" ca="1" si="161"/>
        <v/>
      </c>
      <c r="W706" s="1" t="str">
        <f t="shared" ca="1" si="162"/>
        <v/>
      </c>
      <c r="X706" s="1" t="str">
        <f t="shared" ca="1" si="163"/>
        <v/>
      </c>
    </row>
    <row r="707" spans="1:24">
      <c r="A707" t="s">
        <v>1041</v>
      </c>
      <c r="B707" t="str">
        <f>INDEX(予約枠報告様式!$73:$73,MATCH(CSVフォーマット!C707,予約枠報告様式!$74:$74,0))</f>
        <v>M</v>
      </c>
      <c r="C707">
        <f t="shared" si="164"/>
        <v>13</v>
      </c>
      <c r="D707">
        <f t="shared" si="150"/>
        <v>55</v>
      </c>
      <c r="E707" s="2" cm="1">
        <f t="array" aca="1" ref="E707" ca="1">INDIRECT(A707&amp;B707&amp;$E$3)</f>
        <v>44779</v>
      </c>
      <c r="F707" t="str" cm="1">
        <f t="array" aca="1" ref="F707" ca="1">IF(INDIRECT(A707&amp;B707&amp;$F$3)="公",参照!$L$2,参照!$L$3)</f>
        <v>医療機関受付</v>
      </c>
      <c r="G707" s="1" t="str" cm="1">
        <f t="array" aca="1" ref="G707" ca="1">IF(E707="","",IF(ISNUMBER(INDIRECT(A707&amp;B707&amp;D707)),431001,""))</f>
        <v/>
      </c>
      <c r="H707" s="1" t="str">
        <f t="shared" ca="1" si="151"/>
        <v/>
      </c>
      <c r="I707" s="1" t="str">
        <f ca="1">IF(G707="","",予約枠報告様式!H$3)</f>
        <v/>
      </c>
      <c r="J707" s="1" t="str">
        <f t="shared" ca="1" si="152"/>
        <v/>
      </c>
      <c r="K707" s="1" t="str">
        <f t="shared" ca="1" si="153"/>
        <v/>
      </c>
      <c r="L707" s="1" t="str">
        <f t="shared" ca="1" si="154"/>
        <v/>
      </c>
      <c r="M707" s="1" t="str">
        <f t="shared" ca="1" si="155"/>
        <v/>
      </c>
      <c r="N707" s="1" t="str" cm="1">
        <f t="array" aca="1" ref="N707" ca="1">IF(G707="","",HOUR(INDIRECT(A707&amp;$N$2&amp;D707)))</f>
        <v/>
      </c>
      <c r="O707" s="1" t="str" cm="1">
        <f t="array" aca="1" ref="O707" ca="1">IF(G707="","",MINUTE(INDIRECT(A707&amp;$N$2&amp;D707)))</f>
        <v/>
      </c>
      <c r="P707" s="1" t="str">
        <f t="shared" ca="1" si="156"/>
        <v/>
      </c>
      <c r="Q707" s="1" t="str">
        <f t="shared" ca="1" si="157"/>
        <v/>
      </c>
      <c r="R707" s="1" t="str" cm="1">
        <f t="array" aca="1" ref="R707" ca="1">IF(G707="","",INDIRECT(A707&amp;B707&amp;D707))</f>
        <v/>
      </c>
      <c r="S707" s="1" t="str">
        <f t="shared" ca="1" si="158"/>
        <v/>
      </c>
      <c r="T707" s="1" t="str">
        <f t="shared" ca="1" si="159"/>
        <v/>
      </c>
      <c r="U707" s="1" t="str">
        <f t="shared" ca="1" si="160"/>
        <v/>
      </c>
      <c r="V707" s="1" t="str">
        <f t="shared" ca="1" si="161"/>
        <v/>
      </c>
      <c r="W707" s="1" t="str">
        <f t="shared" ca="1" si="162"/>
        <v/>
      </c>
      <c r="X707" s="1" t="str">
        <f t="shared" ca="1" si="163"/>
        <v/>
      </c>
    </row>
    <row r="708" spans="1:24">
      <c r="A708" t="s">
        <v>1041</v>
      </c>
      <c r="B708" t="str">
        <f>INDEX(予約枠報告様式!$73:$73,MATCH(CSVフォーマット!C708,予約枠報告様式!$74:$74,0))</f>
        <v>M</v>
      </c>
      <c r="C708">
        <f t="shared" si="164"/>
        <v>13</v>
      </c>
      <c r="D708">
        <f t="shared" si="150"/>
        <v>56</v>
      </c>
      <c r="E708" s="2" cm="1">
        <f t="array" aca="1" ref="E708" ca="1">INDIRECT(A708&amp;B708&amp;$E$3)</f>
        <v>44779</v>
      </c>
      <c r="F708" t="str" cm="1">
        <f t="array" aca="1" ref="F708" ca="1">IF(INDIRECT(A708&amp;B708&amp;$F$3)="公",参照!$L$2,参照!$L$3)</f>
        <v>医療機関受付</v>
      </c>
      <c r="G708" s="1" t="str" cm="1">
        <f t="array" aca="1" ref="G708" ca="1">IF(E708="","",IF(ISNUMBER(INDIRECT(A708&amp;B708&amp;D708)),431001,""))</f>
        <v/>
      </c>
      <c r="H708" s="1" t="str">
        <f t="shared" ca="1" si="151"/>
        <v/>
      </c>
      <c r="I708" s="1" t="str">
        <f ca="1">IF(G708="","",予約枠報告様式!H$3)</f>
        <v/>
      </c>
      <c r="J708" s="1" t="str">
        <f t="shared" ca="1" si="152"/>
        <v/>
      </c>
      <c r="K708" s="1" t="str">
        <f t="shared" ca="1" si="153"/>
        <v/>
      </c>
      <c r="L708" s="1" t="str">
        <f t="shared" ca="1" si="154"/>
        <v/>
      </c>
      <c r="M708" s="1" t="str">
        <f t="shared" ca="1" si="155"/>
        <v/>
      </c>
      <c r="N708" s="1" t="str" cm="1">
        <f t="array" aca="1" ref="N708" ca="1">IF(G708="","",HOUR(INDIRECT(A708&amp;$N$2&amp;D708)))</f>
        <v/>
      </c>
      <c r="O708" s="1" t="str" cm="1">
        <f t="array" aca="1" ref="O708" ca="1">IF(G708="","",MINUTE(INDIRECT(A708&amp;$N$2&amp;D708)))</f>
        <v/>
      </c>
      <c r="P708" s="1" t="str">
        <f t="shared" ca="1" si="156"/>
        <v/>
      </c>
      <c r="Q708" s="1" t="str">
        <f t="shared" ca="1" si="157"/>
        <v/>
      </c>
      <c r="R708" s="1" t="str" cm="1">
        <f t="array" aca="1" ref="R708" ca="1">IF(G708="","",INDIRECT(A708&amp;B708&amp;D708))</f>
        <v/>
      </c>
      <c r="S708" s="1" t="str">
        <f t="shared" ca="1" si="158"/>
        <v/>
      </c>
      <c r="T708" s="1" t="str">
        <f t="shared" ca="1" si="159"/>
        <v/>
      </c>
      <c r="U708" s="1" t="str">
        <f t="shared" ca="1" si="160"/>
        <v/>
      </c>
      <c r="V708" s="1" t="str">
        <f t="shared" ca="1" si="161"/>
        <v/>
      </c>
      <c r="W708" s="1" t="str">
        <f t="shared" ca="1" si="162"/>
        <v/>
      </c>
      <c r="X708" s="1" t="str">
        <f t="shared" ca="1" si="163"/>
        <v/>
      </c>
    </row>
    <row r="709" spans="1:24">
      <c r="A709" t="s">
        <v>1041</v>
      </c>
      <c r="B709" t="str">
        <f>INDEX(予約枠報告様式!$73:$73,MATCH(CSVフォーマット!C709,予約枠報告様式!$74:$74,0))</f>
        <v>M</v>
      </c>
      <c r="C709">
        <f t="shared" si="164"/>
        <v>13</v>
      </c>
      <c r="D709">
        <f t="shared" ref="D709:D772" si="165">IF(D708=$D$3,$D$2,D708+1)</f>
        <v>57</v>
      </c>
      <c r="E709" s="2" cm="1">
        <f t="array" aca="1" ref="E709" ca="1">INDIRECT(A709&amp;B709&amp;$E$3)</f>
        <v>44779</v>
      </c>
      <c r="F709" t="str" cm="1">
        <f t="array" aca="1" ref="F709" ca="1">IF(INDIRECT(A709&amp;B709&amp;$F$3)="公",参照!$L$2,参照!$L$3)</f>
        <v>医療機関受付</v>
      </c>
      <c r="G709" s="1" t="str" cm="1">
        <f t="array" aca="1" ref="G709" ca="1">IF(E709="","",IF(ISNUMBER(INDIRECT(A709&amp;B709&amp;D709)),431001,""))</f>
        <v/>
      </c>
      <c r="H709" s="1" t="str">
        <f t="shared" ref="H709:H772" ca="1" si="166">IF(G709="","","【（"&amp;H$2&amp;"）"&amp;F709&amp;"】"&amp;I709&amp;"."&amp;TEXT(L709,"00")&amp;TEXT(M709,"00")&amp;"."&amp;TEXT(N709,"00")&amp;TEXT(O709,"00"))</f>
        <v/>
      </c>
      <c r="I709" s="1" t="str">
        <f ca="1">IF(G709="","",予約枠報告様式!H$3)</f>
        <v/>
      </c>
      <c r="J709" s="1" t="str">
        <f t="shared" ref="J709:J772" ca="1" si="167">IF(G709="","",J$2)</f>
        <v/>
      </c>
      <c r="K709" s="1" t="str">
        <f t="shared" ref="K709:K772" ca="1" si="168">IF(G709="","",YEAR(E709))</f>
        <v/>
      </c>
      <c r="L709" s="1" t="str">
        <f t="shared" ref="L709:L772" ca="1" si="169">IF(G709="","",MONTH(E709))</f>
        <v/>
      </c>
      <c r="M709" s="1" t="str">
        <f t="shared" ref="M709:M772" ca="1" si="170">IF(G709="","",DAY(E709))</f>
        <v/>
      </c>
      <c r="N709" s="1" t="str" cm="1">
        <f t="array" aca="1" ref="N709" ca="1">IF(G709="","",HOUR(INDIRECT(A709&amp;$N$2&amp;D709)))</f>
        <v/>
      </c>
      <c r="O709" s="1" t="str" cm="1">
        <f t="array" aca="1" ref="O709" ca="1">IF(G709="","",MINUTE(INDIRECT(A709&amp;$N$2&amp;D709)))</f>
        <v/>
      </c>
      <c r="P709" s="1" t="str">
        <f t="shared" ref="P709:P772" ca="1" si="171">IF(G709="","",N709)</f>
        <v/>
      </c>
      <c r="Q709" s="1" t="str">
        <f t="shared" ref="Q709:Q772" ca="1" si="172">IF(G709="","",O709+14)</f>
        <v/>
      </c>
      <c r="R709" s="1" t="str" cm="1">
        <f t="array" aca="1" ref="R709" ca="1">IF(G709="","",INDIRECT(A709&amp;B709&amp;D709))</f>
        <v/>
      </c>
      <c r="S709" s="1" t="str">
        <f t="shared" ref="S709:S772" ca="1" si="173">IF(G709="","",0)</f>
        <v/>
      </c>
      <c r="T709" s="1" t="str">
        <f t="shared" ref="T709:T772" ca="1" si="174">IF($G709="","",IF(T$1="×",K$2,T$2))</f>
        <v/>
      </c>
      <c r="U709" s="1" t="str">
        <f t="shared" ref="U709:U772" ca="1" si="175">IF($G709="","",IF(OR(U$1="×",U$2="なし"),"",U$2))</f>
        <v/>
      </c>
      <c r="V709" s="1" t="str">
        <f t="shared" ref="V709:V772" ca="1" si="176">IF(G709="","",3)</f>
        <v/>
      </c>
      <c r="W709" s="1" t="str">
        <f t="shared" ref="W709:W772" ca="1" si="177">IF(G709="","",5)</f>
        <v/>
      </c>
      <c r="X709" s="1" t="str">
        <f t="shared" ref="X709:X772" ca="1" si="178">IF(G709="","",0)</f>
        <v/>
      </c>
    </row>
    <row r="710" spans="1:24">
      <c r="A710" t="s">
        <v>1041</v>
      </c>
      <c r="B710" t="str">
        <f>INDEX(予約枠報告様式!$73:$73,MATCH(CSVフォーマット!C710,予約枠報告様式!$74:$74,0))</f>
        <v>M</v>
      </c>
      <c r="C710">
        <f t="shared" ref="C710:C773" si="179">IF(D709=$D$3,C709+1,C709)</f>
        <v>13</v>
      </c>
      <c r="D710">
        <f t="shared" si="165"/>
        <v>58</v>
      </c>
      <c r="E710" s="2" cm="1">
        <f t="array" aca="1" ref="E710" ca="1">INDIRECT(A710&amp;B710&amp;$E$3)</f>
        <v>44779</v>
      </c>
      <c r="F710" t="str" cm="1">
        <f t="array" aca="1" ref="F710" ca="1">IF(INDIRECT(A710&amp;B710&amp;$F$3)="公",参照!$L$2,参照!$L$3)</f>
        <v>医療機関受付</v>
      </c>
      <c r="G710" s="1" t="str" cm="1">
        <f t="array" aca="1" ref="G710" ca="1">IF(E710="","",IF(ISNUMBER(INDIRECT(A710&amp;B710&amp;D710)),431001,""))</f>
        <v/>
      </c>
      <c r="H710" s="1" t="str">
        <f t="shared" ca="1" si="166"/>
        <v/>
      </c>
      <c r="I710" s="1" t="str">
        <f ca="1">IF(G710="","",予約枠報告様式!H$3)</f>
        <v/>
      </c>
      <c r="J710" s="1" t="str">
        <f t="shared" ca="1" si="167"/>
        <v/>
      </c>
      <c r="K710" s="1" t="str">
        <f t="shared" ca="1" si="168"/>
        <v/>
      </c>
      <c r="L710" s="1" t="str">
        <f t="shared" ca="1" si="169"/>
        <v/>
      </c>
      <c r="M710" s="1" t="str">
        <f t="shared" ca="1" si="170"/>
        <v/>
      </c>
      <c r="N710" s="1" t="str" cm="1">
        <f t="array" aca="1" ref="N710" ca="1">IF(G710="","",HOUR(INDIRECT(A710&amp;$N$2&amp;D710)))</f>
        <v/>
      </c>
      <c r="O710" s="1" t="str" cm="1">
        <f t="array" aca="1" ref="O710" ca="1">IF(G710="","",MINUTE(INDIRECT(A710&amp;$N$2&amp;D710)))</f>
        <v/>
      </c>
      <c r="P710" s="1" t="str">
        <f t="shared" ca="1" si="171"/>
        <v/>
      </c>
      <c r="Q710" s="1" t="str">
        <f t="shared" ca="1" si="172"/>
        <v/>
      </c>
      <c r="R710" s="1" t="str" cm="1">
        <f t="array" aca="1" ref="R710" ca="1">IF(G710="","",INDIRECT(A710&amp;B710&amp;D710))</f>
        <v/>
      </c>
      <c r="S710" s="1" t="str">
        <f t="shared" ca="1" si="173"/>
        <v/>
      </c>
      <c r="T710" s="1" t="str">
        <f t="shared" ca="1" si="174"/>
        <v/>
      </c>
      <c r="U710" s="1" t="str">
        <f t="shared" ca="1" si="175"/>
        <v/>
      </c>
      <c r="V710" s="1" t="str">
        <f t="shared" ca="1" si="176"/>
        <v/>
      </c>
      <c r="W710" s="1" t="str">
        <f t="shared" ca="1" si="177"/>
        <v/>
      </c>
      <c r="X710" s="1" t="str">
        <f t="shared" ca="1" si="178"/>
        <v/>
      </c>
    </row>
    <row r="711" spans="1:24">
      <c r="A711" t="s">
        <v>1041</v>
      </c>
      <c r="B711" t="str">
        <f>INDEX(予約枠報告様式!$73:$73,MATCH(CSVフォーマット!C711,予約枠報告様式!$74:$74,0))</f>
        <v>M</v>
      </c>
      <c r="C711">
        <f t="shared" si="179"/>
        <v>13</v>
      </c>
      <c r="D711">
        <f t="shared" si="165"/>
        <v>59</v>
      </c>
      <c r="E711" s="2" cm="1">
        <f t="array" aca="1" ref="E711" ca="1">INDIRECT(A711&amp;B711&amp;$E$3)</f>
        <v>44779</v>
      </c>
      <c r="F711" t="str" cm="1">
        <f t="array" aca="1" ref="F711" ca="1">IF(INDIRECT(A711&amp;B711&amp;$F$3)="公",参照!$L$2,参照!$L$3)</f>
        <v>医療機関受付</v>
      </c>
      <c r="G711" s="1" t="str" cm="1">
        <f t="array" aca="1" ref="G711" ca="1">IF(E711="","",IF(ISNUMBER(INDIRECT(A711&amp;B711&amp;D711)),431001,""))</f>
        <v/>
      </c>
      <c r="H711" s="1" t="str">
        <f t="shared" ca="1" si="166"/>
        <v/>
      </c>
      <c r="I711" s="1" t="str">
        <f ca="1">IF(G711="","",予約枠報告様式!H$3)</f>
        <v/>
      </c>
      <c r="J711" s="1" t="str">
        <f t="shared" ca="1" si="167"/>
        <v/>
      </c>
      <c r="K711" s="1" t="str">
        <f t="shared" ca="1" si="168"/>
        <v/>
      </c>
      <c r="L711" s="1" t="str">
        <f t="shared" ca="1" si="169"/>
        <v/>
      </c>
      <c r="M711" s="1" t="str">
        <f t="shared" ca="1" si="170"/>
        <v/>
      </c>
      <c r="N711" s="1" t="str" cm="1">
        <f t="array" aca="1" ref="N711" ca="1">IF(G711="","",HOUR(INDIRECT(A711&amp;$N$2&amp;D711)))</f>
        <v/>
      </c>
      <c r="O711" s="1" t="str" cm="1">
        <f t="array" aca="1" ref="O711" ca="1">IF(G711="","",MINUTE(INDIRECT(A711&amp;$N$2&amp;D711)))</f>
        <v/>
      </c>
      <c r="P711" s="1" t="str">
        <f t="shared" ca="1" si="171"/>
        <v/>
      </c>
      <c r="Q711" s="1" t="str">
        <f t="shared" ca="1" si="172"/>
        <v/>
      </c>
      <c r="R711" s="1" t="str" cm="1">
        <f t="array" aca="1" ref="R711" ca="1">IF(G711="","",INDIRECT(A711&amp;B711&amp;D711))</f>
        <v/>
      </c>
      <c r="S711" s="1" t="str">
        <f t="shared" ca="1" si="173"/>
        <v/>
      </c>
      <c r="T711" s="1" t="str">
        <f t="shared" ca="1" si="174"/>
        <v/>
      </c>
      <c r="U711" s="1" t="str">
        <f t="shared" ca="1" si="175"/>
        <v/>
      </c>
      <c r="V711" s="1" t="str">
        <f t="shared" ca="1" si="176"/>
        <v/>
      </c>
      <c r="W711" s="1" t="str">
        <f t="shared" ca="1" si="177"/>
        <v/>
      </c>
      <c r="X711" s="1" t="str">
        <f t="shared" ca="1" si="178"/>
        <v/>
      </c>
    </row>
    <row r="712" spans="1:24">
      <c r="A712" t="s">
        <v>1041</v>
      </c>
      <c r="B712" t="str">
        <f>INDEX(予約枠報告様式!$73:$73,MATCH(CSVフォーマット!C712,予約枠報告様式!$74:$74,0))</f>
        <v>M</v>
      </c>
      <c r="C712">
        <f t="shared" si="179"/>
        <v>13</v>
      </c>
      <c r="D712">
        <f t="shared" si="165"/>
        <v>60</v>
      </c>
      <c r="E712" s="2" cm="1">
        <f t="array" aca="1" ref="E712" ca="1">INDIRECT(A712&amp;B712&amp;$E$3)</f>
        <v>44779</v>
      </c>
      <c r="F712" t="str" cm="1">
        <f t="array" aca="1" ref="F712" ca="1">IF(INDIRECT(A712&amp;B712&amp;$F$3)="公",参照!$L$2,参照!$L$3)</f>
        <v>医療機関受付</v>
      </c>
      <c r="G712" s="1" t="str" cm="1">
        <f t="array" aca="1" ref="G712" ca="1">IF(E712="","",IF(ISNUMBER(INDIRECT(A712&amp;B712&amp;D712)),431001,""))</f>
        <v/>
      </c>
      <c r="H712" s="1" t="str">
        <f t="shared" ca="1" si="166"/>
        <v/>
      </c>
      <c r="I712" s="1" t="str">
        <f ca="1">IF(G712="","",予約枠報告様式!H$3)</f>
        <v/>
      </c>
      <c r="J712" s="1" t="str">
        <f t="shared" ca="1" si="167"/>
        <v/>
      </c>
      <c r="K712" s="1" t="str">
        <f t="shared" ca="1" si="168"/>
        <v/>
      </c>
      <c r="L712" s="1" t="str">
        <f t="shared" ca="1" si="169"/>
        <v/>
      </c>
      <c r="M712" s="1" t="str">
        <f t="shared" ca="1" si="170"/>
        <v/>
      </c>
      <c r="N712" s="1" t="str" cm="1">
        <f t="array" aca="1" ref="N712" ca="1">IF(G712="","",HOUR(INDIRECT(A712&amp;$N$2&amp;D712)))</f>
        <v/>
      </c>
      <c r="O712" s="1" t="str" cm="1">
        <f t="array" aca="1" ref="O712" ca="1">IF(G712="","",MINUTE(INDIRECT(A712&amp;$N$2&amp;D712)))</f>
        <v/>
      </c>
      <c r="P712" s="1" t="str">
        <f t="shared" ca="1" si="171"/>
        <v/>
      </c>
      <c r="Q712" s="1" t="str">
        <f t="shared" ca="1" si="172"/>
        <v/>
      </c>
      <c r="R712" s="1" t="str" cm="1">
        <f t="array" aca="1" ref="R712" ca="1">IF(G712="","",INDIRECT(A712&amp;B712&amp;D712))</f>
        <v/>
      </c>
      <c r="S712" s="1" t="str">
        <f t="shared" ca="1" si="173"/>
        <v/>
      </c>
      <c r="T712" s="1" t="str">
        <f t="shared" ca="1" si="174"/>
        <v/>
      </c>
      <c r="U712" s="1" t="str">
        <f t="shared" ca="1" si="175"/>
        <v/>
      </c>
      <c r="V712" s="1" t="str">
        <f t="shared" ca="1" si="176"/>
        <v/>
      </c>
      <c r="W712" s="1" t="str">
        <f t="shared" ca="1" si="177"/>
        <v/>
      </c>
      <c r="X712" s="1" t="str">
        <f t="shared" ca="1" si="178"/>
        <v/>
      </c>
    </row>
    <row r="713" spans="1:24">
      <c r="A713" t="s">
        <v>1041</v>
      </c>
      <c r="B713" t="str">
        <f>INDEX(予約枠報告様式!$73:$73,MATCH(CSVフォーマット!C713,予約枠報告様式!$74:$74,0))</f>
        <v>M</v>
      </c>
      <c r="C713">
        <f t="shared" si="179"/>
        <v>13</v>
      </c>
      <c r="D713">
        <f t="shared" si="165"/>
        <v>61</v>
      </c>
      <c r="E713" s="2" cm="1">
        <f t="array" aca="1" ref="E713" ca="1">INDIRECT(A713&amp;B713&amp;$E$3)</f>
        <v>44779</v>
      </c>
      <c r="F713" t="str" cm="1">
        <f t="array" aca="1" ref="F713" ca="1">IF(INDIRECT(A713&amp;B713&amp;$F$3)="公",参照!$L$2,参照!$L$3)</f>
        <v>医療機関受付</v>
      </c>
      <c r="G713" s="1" t="str" cm="1">
        <f t="array" aca="1" ref="G713" ca="1">IF(E713="","",IF(ISNUMBER(INDIRECT(A713&amp;B713&amp;D713)),431001,""))</f>
        <v/>
      </c>
      <c r="H713" s="1" t="str">
        <f t="shared" ca="1" si="166"/>
        <v/>
      </c>
      <c r="I713" s="1" t="str">
        <f ca="1">IF(G713="","",予約枠報告様式!H$3)</f>
        <v/>
      </c>
      <c r="J713" s="1" t="str">
        <f t="shared" ca="1" si="167"/>
        <v/>
      </c>
      <c r="K713" s="1" t="str">
        <f t="shared" ca="1" si="168"/>
        <v/>
      </c>
      <c r="L713" s="1" t="str">
        <f t="shared" ca="1" si="169"/>
        <v/>
      </c>
      <c r="M713" s="1" t="str">
        <f t="shared" ca="1" si="170"/>
        <v/>
      </c>
      <c r="N713" s="1" t="str" cm="1">
        <f t="array" aca="1" ref="N713" ca="1">IF(G713="","",HOUR(INDIRECT(A713&amp;$N$2&amp;D713)))</f>
        <v/>
      </c>
      <c r="O713" s="1" t="str" cm="1">
        <f t="array" aca="1" ref="O713" ca="1">IF(G713="","",MINUTE(INDIRECT(A713&amp;$N$2&amp;D713)))</f>
        <v/>
      </c>
      <c r="P713" s="1" t="str">
        <f t="shared" ca="1" si="171"/>
        <v/>
      </c>
      <c r="Q713" s="1" t="str">
        <f t="shared" ca="1" si="172"/>
        <v/>
      </c>
      <c r="R713" s="1" t="str" cm="1">
        <f t="array" aca="1" ref="R713" ca="1">IF(G713="","",INDIRECT(A713&amp;B713&amp;D713))</f>
        <v/>
      </c>
      <c r="S713" s="1" t="str">
        <f t="shared" ca="1" si="173"/>
        <v/>
      </c>
      <c r="T713" s="1" t="str">
        <f t="shared" ca="1" si="174"/>
        <v/>
      </c>
      <c r="U713" s="1" t="str">
        <f t="shared" ca="1" si="175"/>
        <v/>
      </c>
      <c r="V713" s="1" t="str">
        <f t="shared" ca="1" si="176"/>
        <v/>
      </c>
      <c r="W713" s="1" t="str">
        <f t="shared" ca="1" si="177"/>
        <v/>
      </c>
      <c r="X713" s="1" t="str">
        <f t="shared" ca="1" si="178"/>
        <v/>
      </c>
    </row>
    <row r="714" spans="1:24">
      <c r="A714" t="s">
        <v>1041</v>
      </c>
      <c r="B714" t="str">
        <f>INDEX(予約枠報告様式!$73:$73,MATCH(CSVフォーマット!C714,予約枠報告様式!$74:$74,0))</f>
        <v>M</v>
      </c>
      <c r="C714">
        <f t="shared" si="179"/>
        <v>13</v>
      </c>
      <c r="D714">
        <f t="shared" si="165"/>
        <v>62</v>
      </c>
      <c r="E714" s="2" cm="1">
        <f t="array" aca="1" ref="E714" ca="1">INDIRECT(A714&amp;B714&amp;$E$3)</f>
        <v>44779</v>
      </c>
      <c r="F714" t="str" cm="1">
        <f t="array" aca="1" ref="F714" ca="1">IF(INDIRECT(A714&amp;B714&amp;$F$3)="公",参照!$L$2,参照!$L$3)</f>
        <v>医療機関受付</v>
      </c>
      <c r="G714" s="1" t="str" cm="1">
        <f t="array" aca="1" ref="G714" ca="1">IF(E714="","",IF(ISNUMBER(INDIRECT(A714&amp;B714&amp;D714)),431001,""))</f>
        <v/>
      </c>
      <c r="H714" s="1" t="str">
        <f t="shared" ca="1" si="166"/>
        <v/>
      </c>
      <c r="I714" s="1" t="str">
        <f ca="1">IF(G714="","",予約枠報告様式!H$3)</f>
        <v/>
      </c>
      <c r="J714" s="1" t="str">
        <f t="shared" ca="1" si="167"/>
        <v/>
      </c>
      <c r="K714" s="1" t="str">
        <f t="shared" ca="1" si="168"/>
        <v/>
      </c>
      <c r="L714" s="1" t="str">
        <f t="shared" ca="1" si="169"/>
        <v/>
      </c>
      <c r="M714" s="1" t="str">
        <f t="shared" ca="1" si="170"/>
        <v/>
      </c>
      <c r="N714" s="1" t="str" cm="1">
        <f t="array" aca="1" ref="N714" ca="1">IF(G714="","",HOUR(INDIRECT(A714&amp;$N$2&amp;D714)))</f>
        <v/>
      </c>
      <c r="O714" s="1" t="str" cm="1">
        <f t="array" aca="1" ref="O714" ca="1">IF(G714="","",MINUTE(INDIRECT(A714&amp;$N$2&amp;D714)))</f>
        <v/>
      </c>
      <c r="P714" s="1" t="str">
        <f t="shared" ca="1" si="171"/>
        <v/>
      </c>
      <c r="Q714" s="1" t="str">
        <f t="shared" ca="1" si="172"/>
        <v/>
      </c>
      <c r="R714" s="1" t="str" cm="1">
        <f t="array" aca="1" ref="R714" ca="1">IF(G714="","",INDIRECT(A714&amp;B714&amp;D714))</f>
        <v/>
      </c>
      <c r="S714" s="1" t="str">
        <f t="shared" ca="1" si="173"/>
        <v/>
      </c>
      <c r="T714" s="1" t="str">
        <f t="shared" ca="1" si="174"/>
        <v/>
      </c>
      <c r="U714" s="1" t="str">
        <f t="shared" ca="1" si="175"/>
        <v/>
      </c>
      <c r="V714" s="1" t="str">
        <f t="shared" ca="1" si="176"/>
        <v/>
      </c>
      <c r="W714" s="1" t="str">
        <f t="shared" ca="1" si="177"/>
        <v/>
      </c>
      <c r="X714" s="1" t="str">
        <f t="shared" ca="1" si="178"/>
        <v/>
      </c>
    </row>
    <row r="715" spans="1:24">
      <c r="A715" t="s">
        <v>1041</v>
      </c>
      <c r="B715" t="str">
        <f>INDEX(予約枠報告様式!$73:$73,MATCH(CSVフォーマット!C715,予約枠報告様式!$74:$74,0))</f>
        <v>M</v>
      </c>
      <c r="C715">
        <f t="shared" si="179"/>
        <v>13</v>
      </c>
      <c r="D715">
        <f t="shared" si="165"/>
        <v>63</v>
      </c>
      <c r="E715" s="2" cm="1">
        <f t="array" aca="1" ref="E715" ca="1">INDIRECT(A715&amp;B715&amp;$E$3)</f>
        <v>44779</v>
      </c>
      <c r="F715" t="str" cm="1">
        <f t="array" aca="1" ref="F715" ca="1">IF(INDIRECT(A715&amp;B715&amp;$F$3)="公",参照!$L$2,参照!$L$3)</f>
        <v>医療機関受付</v>
      </c>
      <c r="G715" s="1" t="str" cm="1">
        <f t="array" aca="1" ref="G715" ca="1">IF(E715="","",IF(ISNUMBER(INDIRECT(A715&amp;B715&amp;D715)),431001,""))</f>
        <v/>
      </c>
      <c r="H715" s="1" t="str">
        <f t="shared" ca="1" si="166"/>
        <v/>
      </c>
      <c r="I715" s="1" t="str">
        <f ca="1">IF(G715="","",予約枠報告様式!H$3)</f>
        <v/>
      </c>
      <c r="J715" s="1" t="str">
        <f t="shared" ca="1" si="167"/>
        <v/>
      </c>
      <c r="K715" s="1" t="str">
        <f t="shared" ca="1" si="168"/>
        <v/>
      </c>
      <c r="L715" s="1" t="str">
        <f t="shared" ca="1" si="169"/>
        <v/>
      </c>
      <c r="M715" s="1" t="str">
        <f t="shared" ca="1" si="170"/>
        <v/>
      </c>
      <c r="N715" s="1" t="str" cm="1">
        <f t="array" aca="1" ref="N715" ca="1">IF(G715="","",HOUR(INDIRECT(A715&amp;$N$2&amp;D715)))</f>
        <v/>
      </c>
      <c r="O715" s="1" t="str" cm="1">
        <f t="array" aca="1" ref="O715" ca="1">IF(G715="","",MINUTE(INDIRECT(A715&amp;$N$2&amp;D715)))</f>
        <v/>
      </c>
      <c r="P715" s="1" t="str">
        <f t="shared" ca="1" si="171"/>
        <v/>
      </c>
      <c r="Q715" s="1" t="str">
        <f t="shared" ca="1" si="172"/>
        <v/>
      </c>
      <c r="R715" s="1" t="str" cm="1">
        <f t="array" aca="1" ref="R715" ca="1">IF(G715="","",INDIRECT(A715&amp;B715&amp;D715))</f>
        <v/>
      </c>
      <c r="S715" s="1" t="str">
        <f t="shared" ca="1" si="173"/>
        <v/>
      </c>
      <c r="T715" s="1" t="str">
        <f t="shared" ca="1" si="174"/>
        <v/>
      </c>
      <c r="U715" s="1" t="str">
        <f t="shared" ca="1" si="175"/>
        <v/>
      </c>
      <c r="V715" s="1" t="str">
        <f t="shared" ca="1" si="176"/>
        <v/>
      </c>
      <c r="W715" s="1" t="str">
        <f t="shared" ca="1" si="177"/>
        <v/>
      </c>
      <c r="X715" s="1" t="str">
        <f t="shared" ca="1" si="178"/>
        <v/>
      </c>
    </row>
    <row r="716" spans="1:24">
      <c r="A716" t="s">
        <v>1041</v>
      </c>
      <c r="B716" t="str">
        <f>INDEX(予約枠報告様式!$73:$73,MATCH(CSVフォーマット!C716,予約枠報告様式!$74:$74,0))</f>
        <v>M</v>
      </c>
      <c r="C716">
        <f t="shared" si="179"/>
        <v>13</v>
      </c>
      <c r="D716">
        <f t="shared" si="165"/>
        <v>64</v>
      </c>
      <c r="E716" s="2" cm="1">
        <f t="array" aca="1" ref="E716" ca="1">INDIRECT(A716&amp;B716&amp;$E$3)</f>
        <v>44779</v>
      </c>
      <c r="F716" t="str" cm="1">
        <f t="array" aca="1" ref="F716" ca="1">IF(INDIRECT(A716&amp;B716&amp;$F$3)="公",参照!$L$2,参照!$L$3)</f>
        <v>医療機関受付</v>
      </c>
      <c r="G716" s="1" t="str" cm="1">
        <f t="array" aca="1" ref="G716" ca="1">IF(E716="","",IF(ISNUMBER(INDIRECT(A716&amp;B716&amp;D716)),431001,""))</f>
        <v/>
      </c>
      <c r="H716" s="1" t="str">
        <f t="shared" ca="1" si="166"/>
        <v/>
      </c>
      <c r="I716" s="1" t="str">
        <f ca="1">IF(G716="","",予約枠報告様式!H$3)</f>
        <v/>
      </c>
      <c r="J716" s="1" t="str">
        <f t="shared" ca="1" si="167"/>
        <v/>
      </c>
      <c r="K716" s="1" t="str">
        <f t="shared" ca="1" si="168"/>
        <v/>
      </c>
      <c r="L716" s="1" t="str">
        <f t="shared" ca="1" si="169"/>
        <v/>
      </c>
      <c r="M716" s="1" t="str">
        <f t="shared" ca="1" si="170"/>
        <v/>
      </c>
      <c r="N716" s="1" t="str" cm="1">
        <f t="array" aca="1" ref="N716" ca="1">IF(G716="","",HOUR(INDIRECT(A716&amp;$N$2&amp;D716)))</f>
        <v/>
      </c>
      <c r="O716" s="1" t="str" cm="1">
        <f t="array" aca="1" ref="O716" ca="1">IF(G716="","",MINUTE(INDIRECT(A716&amp;$N$2&amp;D716)))</f>
        <v/>
      </c>
      <c r="P716" s="1" t="str">
        <f t="shared" ca="1" si="171"/>
        <v/>
      </c>
      <c r="Q716" s="1" t="str">
        <f t="shared" ca="1" si="172"/>
        <v/>
      </c>
      <c r="R716" s="1" t="str" cm="1">
        <f t="array" aca="1" ref="R716" ca="1">IF(G716="","",INDIRECT(A716&amp;B716&amp;D716))</f>
        <v/>
      </c>
      <c r="S716" s="1" t="str">
        <f t="shared" ca="1" si="173"/>
        <v/>
      </c>
      <c r="T716" s="1" t="str">
        <f t="shared" ca="1" si="174"/>
        <v/>
      </c>
      <c r="U716" s="1" t="str">
        <f t="shared" ca="1" si="175"/>
        <v/>
      </c>
      <c r="V716" s="1" t="str">
        <f t="shared" ca="1" si="176"/>
        <v/>
      </c>
      <c r="W716" s="1" t="str">
        <f t="shared" ca="1" si="177"/>
        <v/>
      </c>
      <c r="X716" s="1" t="str">
        <f t="shared" ca="1" si="178"/>
        <v/>
      </c>
    </row>
    <row r="717" spans="1:24">
      <c r="A717" t="s">
        <v>1041</v>
      </c>
      <c r="B717" t="str">
        <f>INDEX(予約枠報告様式!$73:$73,MATCH(CSVフォーマット!C717,予約枠報告様式!$74:$74,0))</f>
        <v>M</v>
      </c>
      <c r="C717">
        <f t="shared" si="179"/>
        <v>13</v>
      </c>
      <c r="D717">
        <f t="shared" si="165"/>
        <v>65</v>
      </c>
      <c r="E717" s="2" cm="1">
        <f t="array" aca="1" ref="E717" ca="1">INDIRECT(A717&amp;B717&amp;$E$3)</f>
        <v>44779</v>
      </c>
      <c r="F717" t="str" cm="1">
        <f t="array" aca="1" ref="F717" ca="1">IF(INDIRECT(A717&amp;B717&amp;$F$3)="公",参照!$L$2,参照!$L$3)</f>
        <v>医療機関受付</v>
      </c>
      <c r="G717" s="1" t="str" cm="1">
        <f t="array" aca="1" ref="G717" ca="1">IF(E717="","",IF(ISNUMBER(INDIRECT(A717&amp;B717&amp;D717)),431001,""))</f>
        <v/>
      </c>
      <c r="H717" s="1" t="str">
        <f t="shared" ca="1" si="166"/>
        <v/>
      </c>
      <c r="I717" s="1" t="str">
        <f ca="1">IF(G717="","",予約枠報告様式!H$3)</f>
        <v/>
      </c>
      <c r="J717" s="1" t="str">
        <f t="shared" ca="1" si="167"/>
        <v/>
      </c>
      <c r="K717" s="1" t="str">
        <f t="shared" ca="1" si="168"/>
        <v/>
      </c>
      <c r="L717" s="1" t="str">
        <f t="shared" ca="1" si="169"/>
        <v/>
      </c>
      <c r="M717" s="1" t="str">
        <f t="shared" ca="1" si="170"/>
        <v/>
      </c>
      <c r="N717" s="1" t="str" cm="1">
        <f t="array" aca="1" ref="N717" ca="1">IF(G717="","",HOUR(INDIRECT(A717&amp;$N$2&amp;D717)))</f>
        <v/>
      </c>
      <c r="O717" s="1" t="str" cm="1">
        <f t="array" aca="1" ref="O717" ca="1">IF(G717="","",MINUTE(INDIRECT(A717&amp;$N$2&amp;D717)))</f>
        <v/>
      </c>
      <c r="P717" s="1" t="str">
        <f t="shared" ca="1" si="171"/>
        <v/>
      </c>
      <c r="Q717" s="1" t="str">
        <f t="shared" ca="1" si="172"/>
        <v/>
      </c>
      <c r="R717" s="1" t="str" cm="1">
        <f t="array" aca="1" ref="R717" ca="1">IF(G717="","",INDIRECT(A717&amp;B717&amp;D717))</f>
        <v/>
      </c>
      <c r="S717" s="1" t="str">
        <f t="shared" ca="1" si="173"/>
        <v/>
      </c>
      <c r="T717" s="1" t="str">
        <f t="shared" ca="1" si="174"/>
        <v/>
      </c>
      <c r="U717" s="1" t="str">
        <f t="shared" ca="1" si="175"/>
        <v/>
      </c>
      <c r="V717" s="1" t="str">
        <f t="shared" ca="1" si="176"/>
        <v/>
      </c>
      <c r="W717" s="1" t="str">
        <f t="shared" ca="1" si="177"/>
        <v/>
      </c>
      <c r="X717" s="1" t="str">
        <f t="shared" ca="1" si="178"/>
        <v/>
      </c>
    </row>
    <row r="718" spans="1:24">
      <c r="A718" t="s">
        <v>1041</v>
      </c>
      <c r="B718" t="str">
        <f>INDEX(予約枠報告様式!$73:$73,MATCH(CSVフォーマット!C718,予約枠報告様式!$74:$74,0))</f>
        <v>M</v>
      </c>
      <c r="C718">
        <f t="shared" si="179"/>
        <v>13</v>
      </c>
      <c r="D718">
        <f t="shared" si="165"/>
        <v>66</v>
      </c>
      <c r="E718" s="2" cm="1">
        <f t="array" aca="1" ref="E718" ca="1">INDIRECT(A718&amp;B718&amp;$E$3)</f>
        <v>44779</v>
      </c>
      <c r="F718" t="str" cm="1">
        <f t="array" aca="1" ref="F718" ca="1">IF(INDIRECT(A718&amp;B718&amp;$F$3)="公",参照!$L$2,参照!$L$3)</f>
        <v>医療機関受付</v>
      </c>
      <c r="G718" s="1" t="str" cm="1">
        <f t="array" aca="1" ref="G718" ca="1">IF(E718="","",IF(ISNUMBER(INDIRECT(A718&amp;B718&amp;D718)),431001,""))</f>
        <v/>
      </c>
      <c r="H718" s="1" t="str">
        <f t="shared" ca="1" si="166"/>
        <v/>
      </c>
      <c r="I718" s="1" t="str">
        <f ca="1">IF(G718="","",予約枠報告様式!H$3)</f>
        <v/>
      </c>
      <c r="J718" s="1" t="str">
        <f t="shared" ca="1" si="167"/>
        <v/>
      </c>
      <c r="K718" s="1" t="str">
        <f t="shared" ca="1" si="168"/>
        <v/>
      </c>
      <c r="L718" s="1" t="str">
        <f t="shared" ca="1" si="169"/>
        <v/>
      </c>
      <c r="M718" s="1" t="str">
        <f t="shared" ca="1" si="170"/>
        <v/>
      </c>
      <c r="N718" s="1" t="str" cm="1">
        <f t="array" aca="1" ref="N718" ca="1">IF(G718="","",HOUR(INDIRECT(A718&amp;$N$2&amp;D718)))</f>
        <v/>
      </c>
      <c r="O718" s="1" t="str" cm="1">
        <f t="array" aca="1" ref="O718" ca="1">IF(G718="","",MINUTE(INDIRECT(A718&amp;$N$2&amp;D718)))</f>
        <v/>
      </c>
      <c r="P718" s="1" t="str">
        <f t="shared" ca="1" si="171"/>
        <v/>
      </c>
      <c r="Q718" s="1" t="str">
        <f t="shared" ca="1" si="172"/>
        <v/>
      </c>
      <c r="R718" s="1" t="str" cm="1">
        <f t="array" aca="1" ref="R718" ca="1">IF(G718="","",INDIRECT(A718&amp;B718&amp;D718))</f>
        <v/>
      </c>
      <c r="S718" s="1" t="str">
        <f t="shared" ca="1" si="173"/>
        <v/>
      </c>
      <c r="T718" s="1" t="str">
        <f t="shared" ca="1" si="174"/>
        <v/>
      </c>
      <c r="U718" s="1" t="str">
        <f t="shared" ca="1" si="175"/>
        <v/>
      </c>
      <c r="V718" s="1" t="str">
        <f t="shared" ca="1" si="176"/>
        <v/>
      </c>
      <c r="W718" s="1" t="str">
        <f t="shared" ca="1" si="177"/>
        <v/>
      </c>
      <c r="X718" s="1" t="str">
        <f t="shared" ca="1" si="178"/>
        <v/>
      </c>
    </row>
    <row r="719" spans="1:24">
      <c r="A719" t="s">
        <v>1041</v>
      </c>
      <c r="B719" t="str">
        <f>INDEX(予約枠報告様式!$73:$73,MATCH(CSVフォーマット!C719,予約枠報告様式!$74:$74,0))</f>
        <v>M</v>
      </c>
      <c r="C719">
        <f t="shared" si="179"/>
        <v>13</v>
      </c>
      <c r="D719">
        <f t="shared" si="165"/>
        <v>67</v>
      </c>
      <c r="E719" s="2" cm="1">
        <f t="array" aca="1" ref="E719" ca="1">INDIRECT(A719&amp;B719&amp;$E$3)</f>
        <v>44779</v>
      </c>
      <c r="F719" t="str" cm="1">
        <f t="array" aca="1" ref="F719" ca="1">IF(INDIRECT(A719&amp;B719&amp;$F$3)="公",参照!$L$2,参照!$L$3)</f>
        <v>医療機関受付</v>
      </c>
      <c r="G719" s="1" t="str" cm="1">
        <f t="array" aca="1" ref="G719" ca="1">IF(E719="","",IF(ISNUMBER(INDIRECT(A719&amp;B719&amp;D719)),431001,""))</f>
        <v/>
      </c>
      <c r="H719" s="1" t="str">
        <f t="shared" ca="1" si="166"/>
        <v/>
      </c>
      <c r="I719" s="1" t="str">
        <f ca="1">IF(G719="","",予約枠報告様式!H$3)</f>
        <v/>
      </c>
      <c r="J719" s="1" t="str">
        <f t="shared" ca="1" si="167"/>
        <v/>
      </c>
      <c r="K719" s="1" t="str">
        <f t="shared" ca="1" si="168"/>
        <v/>
      </c>
      <c r="L719" s="1" t="str">
        <f t="shared" ca="1" si="169"/>
        <v/>
      </c>
      <c r="M719" s="1" t="str">
        <f t="shared" ca="1" si="170"/>
        <v/>
      </c>
      <c r="N719" s="1" t="str" cm="1">
        <f t="array" aca="1" ref="N719" ca="1">IF(G719="","",HOUR(INDIRECT(A719&amp;$N$2&amp;D719)))</f>
        <v/>
      </c>
      <c r="O719" s="1" t="str" cm="1">
        <f t="array" aca="1" ref="O719" ca="1">IF(G719="","",MINUTE(INDIRECT(A719&amp;$N$2&amp;D719)))</f>
        <v/>
      </c>
      <c r="P719" s="1" t="str">
        <f t="shared" ca="1" si="171"/>
        <v/>
      </c>
      <c r="Q719" s="1" t="str">
        <f t="shared" ca="1" si="172"/>
        <v/>
      </c>
      <c r="R719" s="1" t="str" cm="1">
        <f t="array" aca="1" ref="R719" ca="1">IF(G719="","",INDIRECT(A719&amp;B719&amp;D719))</f>
        <v/>
      </c>
      <c r="S719" s="1" t="str">
        <f t="shared" ca="1" si="173"/>
        <v/>
      </c>
      <c r="T719" s="1" t="str">
        <f t="shared" ca="1" si="174"/>
        <v/>
      </c>
      <c r="U719" s="1" t="str">
        <f t="shared" ca="1" si="175"/>
        <v/>
      </c>
      <c r="V719" s="1" t="str">
        <f t="shared" ca="1" si="176"/>
        <v/>
      </c>
      <c r="W719" s="1" t="str">
        <f t="shared" ca="1" si="177"/>
        <v/>
      </c>
      <c r="X719" s="1" t="str">
        <f t="shared" ca="1" si="178"/>
        <v/>
      </c>
    </row>
    <row r="720" spans="1:24">
      <c r="A720" t="s">
        <v>1041</v>
      </c>
      <c r="B720" t="str">
        <f>INDEX(予約枠報告様式!$73:$73,MATCH(CSVフォーマット!C720,予約枠報告様式!$74:$74,0))</f>
        <v>M</v>
      </c>
      <c r="C720">
        <f t="shared" si="179"/>
        <v>13</v>
      </c>
      <c r="D720">
        <f t="shared" si="165"/>
        <v>68</v>
      </c>
      <c r="E720" s="2" cm="1">
        <f t="array" aca="1" ref="E720" ca="1">INDIRECT(A720&amp;B720&amp;$E$3)</f>
        <v>44779</v>
      </c>
      <c r="F720" t="str" cm="1">
        <f t="array" aca="1" ref="F720" ca="1">IF(INDIRECT(A720&amp;B720&amp;$F$3)="公",参照!$L$2,参照!$L$3)</f>
        <v>医療機関受付</v>
      </c>
      <c r="G720" s="1" t="str" cm="1">
        <f t="array" aca="1" ref="G720" ca="1">IF(E720="","",IF(ISNUMBER(INDIRECT(A720&amp;B720&amp;D720)),431001,""))</f>
        <v/>
      </c>
      <c r="H720" s="1" t="str">
        <f t="shared" ca="1" si="166"/>
        <v/>
      </c>
      <c r="I720" s="1" t="str">
        <f ca="1">IF(G720="","",予約枠報告様式!H$3)</f>
        <v/>
      </c>
      <c r="J720" s="1" t="str">
        <f t="shared" ca="1" si="167"/>
        <v/>
      </c>
      <c r="K720" s="1" t="str">
        <f t="shared" ca="1" si="168"/>
        <v/>
      </c>
      <c r="L720" s="1" t="str">
        <f t="shared" ca="1" si="169"/>
        <v/>
      </c>
      <c r="M720" s="1" t="str">
        <f t="shared" ca="1" si="170"/>
        <v/>
      </c>
      <c r="N720" s="1" t="str" cm="1">
        <f t="array" aca="1" ref="N720" ca="1">IF(G720="","",HOUR(INDIRECT(A720&amp;$N$2&amp;D720)))</f>
        <v/>
      </c>
      <c r="O720" s="1" t="str" cm="1">
        <f t="array" aca="1" ref="O720" ca="1">IF(G720="","",MINUTE(INDIRECT(A720&amp;$N$2&amp;D720)))</f>
        <v/>
      </c>
      <c r="P720" s="1" t="str">
        <f t="shared" ca="1" si="171"/>
        <v/>
      </c>
      <c r="Q720" s="1" t="str">
        <f t="shared" ca="1" si="172"/>
        <v/>
      </c>
      <c r="R720" s="1" t="str" cm="1">
        <f t="array" aca="1" ref="R720" ca="1">IF(G720="","",INDIRECT(A720&amp;B720&amp;D720))</f>
        <v/>
      </c>
      <c r="S720" s="1" t="str">
        <f t="shared" ca="1" si="173"/>
        <v/>
      </c>
      <c r="T720" s="1" t="str">
        <f t="shared" ca="1" si="174"/>
        <v/>
      </c>
      <c r="U720" s="1" t="str">
        <f t="shared" ca="1" si="175"/>
        <v/>
      </c>
      <c r="V720" s="1" t="str">
        <f t="shared" ca="1" si="176"/>
        <v/>
      </c>
      <c r="W720" s="1" t="str">
        <f t="shared" ca="1" si="177"/>
        <v/>
      </c>
      <c r="X720" s="1" t="str">
        <f t="shared" ca="1" si="178"/>
        <v/>
      </c>
    </row>
    <row r="721" spans="1:24">
      <c r="A721" t="s">
        <v>1041</v>
      </c>
      <c r="B721" t="str">
        <f>INDEX(予約枠報告様式!$73:$73,MATCH(CSVフォーマット!C721,予約枠報告様式!$74:$74,0))</f>
        <v>M</v>
      </c>
      <c r="C721">
        <f t="shared" si="179"/>
        <v>13</v>
      </c>
      <c r="D721">
        <f t="shared" si="165"/>
        <v>69</v>
      </c>
      <c r="E721" s="2" cm="1">
        <f t="array" aca="1" ref="E721" ca="1">INDIRECT(A721&amp;B721&amp;$E$3)</f>
        <v>44779</v>
      </c>
      <c r="F721" t="str" cm="1">
        <f t="array" aca="1" ref="F721" ca="1">IF(INDIRECT(A721&amp;B721&amp;$F$3)="公",参照!$L$2,参照!$L$3)</f>
        <v>医療機関受付</v>
      </c>
      <c r="G721" s="1" t="str" cm="1">
        <f t="array" aca="1" ref="G721" ca="1">IF(E721="","",IF(ISNUMBER(INDIRECT(A721&amp;B721&amp;D721)),431001,""))</f>
        <v/>
      </c>
      <c r="H721" s="1" t="str">
        <f t="shared" ca="1" si="166"/>
        <v/>
      </c>
      <c r="I721" s="1" t="str">
        <f ca="1">IF(G721="","",予約枠報告様式!H$3)</f>
        <v/>
      </c>
      <c r="J721" s="1" t="str">
        <f t="shared" ca="1" si="167"/>
        <v/>
      </c>
      <c r="K721" s="1" t="str">
        <f t="shared" ca="1" si="168"/>
        <v/>
      </c>
      <c r="L721" s="1" t="str">
        <f t="shared" ca="1" si="169"/>
        <v/>
      </c>
      <c r="M721" s="1" t="str">
        <f t="shared" ca="1" si="170"/>
        <v/>
      </c>
      <c r="N721" s="1" t="str" cm="1">
        <f t="array" aca="1" ref="N721" ca="1">IF(G721="","",HOUR(INDIRECT(A721&amp;$N$2&amp;D721)))</f>
        <v/>
      </c>
      <c r="O721" s="1" t="str" cm="1">
        <f t="array" aca="1" ref="O721" ca="1">IF(G721="","",MINUTE(INDIRECT(A721&amp;$N$2&amp;D721)))</f>
        <v/>
      </c>
      <c r="P721" s="1" t="str">
        <f t="shared" ca="1" si="171"/>
        <v/>
      </c>
      <c r="Q721" s="1" t="str">
        <f t="shared" ca="1" si="172"/>
        <v/>
      </c>
      <c r="R721" s="1" t="str" cm="1">
        <f t="array" aca="1" ref="R721" ca="1">IF(G721="","",INDIRECT(A721&amp;B721&amp;D721))</f>
        <v/>
      </c>
      <c r="S721" s="1" t="str">
        <f t="shared" ca="1" si="173"/>
        <v/>
      </c>
      <c r="T721" s="1" t="str">
        <f t="shared" ca="1" si="174"/>
        <v/>
      </c>
      <c r="U721" s="1" t="str">
        <f t="shared" ca="1" si="175"/>
        <v/>
      </c>
      <c r="V721" s="1" t="str">
        <f t="shared" ca="1" si="176"/>
        <v/>
      </c>
      <c r="W721" s="1" t="str">
        <f t="shared" ca="1" si="177"/>
        <v/>
      </c>
      <c r="X721" s="1" t="str">
        <f t="shared" ca="1" si="178"/>
        <v/>
      </c>
    </row>
    <row r="722" spans="1:24">
      <c r="A722" t="s">
        <v>1041</v>
      </c>
      <c r="B722" t="str">
        <f>INDEX(予約枠報告様式!$73:$73,MATCH(CSVフォーマット!C722,予約枠報告様式!$74:$74,0))</f>
        <v>M</v>
      </c>
      <c r="C722">
        <f t="shared" si="179"/>
        <v>13</v>
      </c>
      <c r="D722">
        <f t="shared" si="165"/>
        <v>70</v>
      </c>
      <c r="E722" s="2" cm="1">
        <f t="array" aca="1" ref="E722" ca="1">INDIRECT(A722&amp;B722&amp;$E$3)</f>
        <v>44779</v>
      </c>
      <c r="F722" t="str" cm="1">
        <f t="array" aca="1" ref="F722" ca="1">IF(INDIRECT(A722&amp;B722&amp;$F$3)="公",参照!$L$2,参照!$L$3)</f>
        <v>医療機関受付</v>
      </c>
      <c r="G722" s="1" t="str" cm="1">
        <f t="array" aca="1" ref="G722" ca="1">IF(E722="","",IF(ISNUMBER(INDIRECT(A722&amp;B722&amp;D722)),431001,""))</f>
        <v/>
      </c>
      <c r="H722" s="1" t="str">
        <f t="shared" ca="1" si="166"/>
        <v/>
      </c>
      <c r="I722" s="1" t="str">
        <f ca="1">IF(G722="","",予約枠報告様式!H$3)</f>
        <v/>
      </c>
      <c r="J722" s="1" t="str">
        <f t="shared" ca="1" si="167"/>
        <v/>
      </c>
      <c r="K722" s="1" t="str">
        <f t="shared" ca="1" si="168"/>
        <v/>
      </c>
      <c r="L722" s="1" t="str">
        <f t="shared" ca="1" si="169"/>
        <v/>
      </c>
      <c r="M722" s="1" t="str">
        <f t="shared" ca="1" si="170"/>
        <v/>
      </c>
      <c r="N722" s="1" t="str" cm="1">
        <f t="array" aca="1" ref="N722" ca="1">IF(G722="","",HOUR(INDIRECT(A722&amp;$N$2&amp;D722)))</f>
        <v/>
      </c>
      <c r="O722" s="1" t="str" cm="1">
        <f t="array" aca="1" ref="O722" ca="1">IF(G722="","",MINUTE(INDIRECT(A722&amp;$N$2&amp;D722)))</f>
        <v/>
      </c>
      <c r="P722" s="1" t="str">
        <f t="shared" ca="1" si="171"/>
        <v/>
      </c>
      <c r="Q722" s="1" t="str">
        <f t="shared" ca="1" si="172"/>
        <v/>
      </c>
      <c r="R722" s="1" t="str" cm="1">
        <f t="array" aca="1" ref="R722" ca="1">IF(G722="","",INDIRECT(A722&amp;B722&amp;D722))</f>
        <v/>
      </c>
      <c r="S722" s="1" t="str">
        <f t="shared" ca="1" si="173"/>
        <v/>
      </c>
      <c r="T722" s="1" t="str">
        <f t="shared" ca="1" si="174"/>
        <v/>
      </c>
      <c r="U722" s="1" t="str">
        <f t="shared" ca="1" si="175"/>
        <v/>
      </c>
      <c r="V722" s="1" t="str">
        <f t="shared" ca="1" si="176"/>
        <v/>
      </c>
      <c r="W722" s="1" t="str">
        <f t="shared" ca="1" si="177"/>
        <v/>
      </c>
      <c r="X722" s="1" t="str">
        <f t="shared" ca="1" si="178"/>
        <v/>
      </c>
    </row>
    <row r="723" spans="1:24">
      <c r="A723" t="s">
        <v>1041</v>
      </c>
      <c r="B723" t="str">
        <f>INDEX(予約枠報告様式!$73:$73,MATCH(CSVフォーマット!C723,予約枠報告様式!$74:$74,0))</f>
        <v>M</v>
      </c>
      <c r="C723">
        <f t="shared" si="179"/>
        <v>13</v>
      </c>
      <c r="D723">
        <f t="shared" si="165"/>
        <v>71</v>
      </c>
      <c r="E723" s="2" cm="1">
        <f t="array" aca="1" ref="E723" ca="1">INDIRECT(A723&amp;B723&amp;$E$3)</f>
        <v>44779</v>
      </c>
      <c r="F723" t="str" cm="1">
        <f t="array" aca="1" ref="F723" ca="1">IF(INDIRECT(A723&amp;B723&amp;$F$3)="公",参照!$L$2,参照!$L$3)</f>
        <v>医療機関受付</v>
      </c>
      <c r="G723" s="1" t="str" cm="1">
        <f t="array" aca="1" ref="G723" ca="1">IF(E723="","",IF(ISNUMBER(INDIRECT(A723&amp;B723&amp;D723)),431001,""))</f>
        <v/>
      </c>
      <c r="H723" s="1" t="str">
        <f t="shared" ca="1" si="166"/>
        <v/>
      </c>
      <c r="I723" s="1" t="str">
        <f ca="1">IF(G723="","",予約枠報告様式!H$3)</f>
        <v/>
      </c>
      <c r="J723" s="1" t="str">
        <f t="shared" ca="1" si="167"/>
        <v/>
      </c>
      <c r="K723" s="1" t="str">
        <f t="shared" ca="1" si="168"/>
        <v/>
      </c>
      <c r="L723" s="1" t="str">
        <f t="shared" ca="1" si="169"/>
        <v/>
      </c>
      <c r="M723" s="1" t="str">
        <f t="shared" ca="1" si="170"/>
        <v/>
      </c>
      <c r="N723" s="1" t="str" cm="1">
        <f t="array" aca="1" ref="N723" ca="1">IF(G723="","",HOUR(INDIRECT(A723&amp;$N$2&amp;D723)))</f>
        <v/>
      </c>
      <c r="O723" s="1" t="str" cm="1">
        <f t="array" aca="1" ref="O723" ca="1">IF(G723="","",MINUTE(INDIRECT(A723&amp;$N$2&amp;D723)))</f>
        <v/>
      </c>
      <c r="P723" s="1" t="str">
        <f t="shared" ca="1" si="171"/>
        <v/>
      </c>
      <c r="Q723" s="1" t="str">
        <f t="shared" ca="1" si="172"/>
        <v/>
      </c>
      <c r="R723" s="1" t="str" cm="1">
        <f t="array" aca="1" ref="R723" ca="1">IF(G723="","",INDIRECT(A723&amp;B723&amp;D723))</f>
        <v/>
      </c>
      <c r="S723" s="1" t="str">
        <f t="shared" ca="1" si="173"/>
        <v/>
      </c>
      <c r="T723" s="1" t="str">
        <f t="shared" ca="1" si="174"/>
        <v/>
      </c>
      <c r="U723" s="1" t="str">
        <f t="shared" ca="1" si="175"/>
        <v/>
      </c>
      <c r="V723" s="1" t="str">
        <f t="shared" ca="1" si="176"/>
        <v/>
      </c>
      <c r="W723" s="1" t="str">
        <f t="shared" ca="1" si="177"/>
        <v/>
      </c>
      <c r="X723" s="1" t="str">
        <f t="shared" ca="1" si="178"/>
        <v/>
      </c>
    </row>
    <row r="724" spans="1:24">
      <c r="A724" t="s">
        <v>1041</v>
      </c>
      <c r="B724" t="str">
        <f>INDEX(予約枠報告様式!$73:$73,MATCH(CSVフォーマット!C724,予約枠報告様式!$74:$74,0))</f>
        <v>N</v>
      </c>
      <c r="C724">
        <f t="shared" si="179"/>
        <v>14</v>
      </c>
      <c r="D724">
        <f t="shared" si="165"/>
        <v>12</v>
      </c>
      <c r="E724" s="2" cm="1">
        <f t="array" aca="1" ref="E724" ca="1">INDIRECT(A724&amp;B724&amp;$E$3)</f>
        <v>44780</v>
      </c>
      <c r="F724" t="str" cm="1">
        <f t="array" aca="1" ref="F724" ca="1">IF(INDIRECT(A724&amp;B724&amp;$F$3)="公",参照!$L$2,参照!$L$3)</f>
        <v>WEB・コールセンター受付</v>
      </c>
      <c r="G724" s="1" t="str" cm="1">
        <f t="array" aca="1" ref="G724" ca="1">IF(E724="","",IF(ISNUMBER(INDIRECT(A724&amp;B724&amp;D724)),431001,""))</f>
        <v/>
      </c>
      <c r="H724" s="1" t="str">
        <f t="shared" ca="1" si="166"/>
        <v/>
      </c>
      <c r="I724" s="1" t="str">
        <f ca="1">IF(G724="","",予約枠報告様式!H$3)</f>
        <v/>
      </c>
      <c r="J724" s="1" t="str">
        <f t="shared" ca="1" si="167"/>
        <v/>
      </c>
      <c r="K724" s="1" t="str">
        <f t="shared" ca="1" si="168"/>
        <v/>
      </c>
      <c r="L724" s="1" t="str">
        <f t="shared" ca="1" si="169"/>
        <v/>
      </c>
      <c r="M724" s="1" t="str">
        <f t="shared" ca="1" si="170"/>
        <v/>
      </c>
      <c r="N724" s="1" t="str" cm="1">
        <f t="array" aca="1" ref="N724" ca="1">IF(G724="","",HOUR(INDIRECT(A724&amp;$N$2&amp;D724)))</f>
        <v/>
      </c>
      <c r="O724" s="1" t="str" cm="1">
        <f t="array" aca="1" ref="O724" ca="1">IF(G724="","",MINUTE(INDIRECT(A724&amp;$N$2&amp;D724)))</f>
        <v/>
      </c>
      <c r="P724" s="1" t="str">
        <f t="shared" ca="1" si="171"/>
        <v/>
      </c>
      <c r="Q724" s="1" t="str">
        <f t="shared" ca="1" si="172"/>
        <v/>
      </c>
      <c r="R724" s="1" t="str" cm="1">
        <f t="array" aca="1" ref="R724" ca="1">IF(G724="","",INDIRECT(A724&amp;B724&amp;D724))</f>
        <v/>
      </c>
      <c r="S724" s="1" t="str">
        <f t="shared" ca="1" si="173"/>
        <v/>
      </c>
      <c r="T724" s="1" t="str">
        <f t="shared" ca="1" si="174"/>
        <v/>
      </c>
      <c r="U724" s="1" t="str">
        <f t="shared" ca="1" si="175"/>
        <v/>
      </c>
      <c r="V724" s="1" t="str">
        <f t="shared" ca="1" si="176"/>
        <v/>
      </c>
      <c r="W724" s="1" t="str">
        <f t="shared" ca="1" si="177"/>
        <v/>
      </c>
      <c r="X724" s="1" t="str">
        <f t="shared" ca="1" si="178"/>
        <v/>
      </c>
    </row>
    <row r="725" spans="1:24">
      <c r="A725" t="s">
        <v>1041</v>
      </c>
      <c r="B725" t="str">
        <f>INDEX(予約枠報告様式!$73:$73,MATCH(CSVフォーマット!C725,予約枠報告様式!$74:$74,0))</f>
        <v>N</v>
      </c>
      <c r="C725">
        <f t="shared" si="179"/>
        <v>14</v>
      </c>
      <c r="D725">
        <f t="shared" si="165"/>
        <v>13</v>
      </c>
      <c r="E725" s="2" cm="1">
        <f t="array" aca="1" ref="E725" ca="1">INDIRECT(A725&amp;B725&amp;$E$3)</f>
        <v>44780</v>
      </c>
      <c r="F725" t="str" cm="1">
        <f t="array" aca="1" ref="F725" ca="1">IF(INDIRECT(A725&amp;B725&amp;$F$3)="公",参照!$L$2,参照!$L$3)</f>
        <v>WEB・コールセンター受付</v>
      </c>
      <c r="G725" s="1" t="str" cm="1">
        <f t="array" aca="1" ref="G725" ca="1">IF(E725="","",IF(ISNUMBER(INDIRECT(A725&amp;B725&amp;D725)),431001,""))</f>
        <v/>
      </c>
      <c r="H725" s="1" t="str">
        <f t="shared" ca="1" si="166"/>
        <v/>
      </c>
      <c r="I725" s="1" t="str">
        <f ca="1">IF(G725="","",予約枠報告様式!H$3)</f>
        <v/>
      </c>
      <c r="J725" s="1" t="str">
        <f t="shared" ca="1" si="167"/>
        <v/>
      </c>
      <c r="K725" s="1" t="str">
        <f t="shared" ca="1" si="168"/>
        <v/>
      </c>
      <c r="L725" s="1" t="str">
        <f t="shared" ca="1" si="169"/>
        <v/>
      </c>
      <c r="M725" s="1" t="str">
        <f t="shared" ca="1" si="170"/>
        <v/>
      </c>
      <c r="N725" s="1" t="str" cm="1">
        <f t="array" aca="1" ref="N725" ca="1">IF(G725="","",HOUR(INDIRECT(A725&amp;$N$2&amp;D725)))</f>
        <v/>
      </c>
      <c r="O725" s="1" t="str" cm="1">
        <f t="array" aca="1" ref="O725" ca="1">IF(G725="","",MINUTE(INDIRECT(A725&amp;$N$2&amp;D725)))</f>
        <v/>
      </c>
      <c r="P725" s="1" t="str">
        <f t="shared" ca="1" si="171"/>
        <v/>
      </c>
      <c r="Q725" s="1" t="str">
        <f t="shared" ca="1" si="172"/>
        <v/>
      </c>
      <c r="R725" s="1" t="str" cm="1">
        <f t="array" aca="1" ref="R725" ca="1">IF(G725="","",INDIRECT(A725&amp;B725&amp;D725))</f>
        <v/>
      </c>
      <c r="S725" s="1" t="str">
        <f t="shared" ca="1" si="173"/>
        <v/>
      </c>
      <c r="T725" s="1" t="str">
        <f t="shared" ca="1" si="174"/>
        <v/>
      </c>
      <c r="U725" s="1" t="str">
        <f t="shared" ca="1" si="175"/>
        <v/>
      </c>
      <c r="V725" s="1" t="str">
        <f t="shared" ca="1" si="176"/>
        <v/>
      </c>
      <c r="W725" s="1" t="str">
        <f t="shared" ca="1" si="177"/>
        <v/>
      </c>
      <c r="X725" s="1" t="str">
        <f t="shared" ca="1" si="178"/>
        <v/>
      </c>
    </row>
    <row r="726" spans="1:24">
      <c r="A726" t="s">
        <v>1041</v>
      </c>
      <c r="B726" t="str">
        <f>INDEX(予約枠報告様式!$73:$73,MATCH(CSVフォーマット!C726,予約枠報告様式!$74:$74,0))</f>
        <v>N</v>
      </c>
      <c r="C726">
        <f t="shared" si="179"/>
        <v>14</v>
      </c>
      <c r="D726">
        <f t="shared" si="165"/>
        <v>14</v>
      </c>
      <c r="E726" s="2" cm="1">
        <f t="array" aca="1" ref="E726" ca="1">INDIRECT(A726&amp;B726&amp;$E$3)</f>
        <v>44780</v>
      </c>
      <c r="F726" t="str" cm="1">
        <f t="array" aca="1" ref="F726" ca="1">IF(INDIRECT(A726&amp;B726&amp;$F$3)="公",参照!$L$2,参照!$L$3)</f>
        <v>WEB・コールセンター受付</v>
      </c>
      <c r="G726" s="1" t="str" cm="1">
        <f t="array" aca="1" ref="G726" ca="1">IF(E726="","",IF(ISNUMBER(INDIRECT(A726&amp;B726&amp;D726)),431001,""))</f>
        <v/>
      </c>
      <c r="H726" s="1" t="str">
        <f t="shared" ca="1" si="166"/>
        <v/>
      </c>
      <c r="I726" s="1" t="str">
        <f ca="1">IF(G726="","",予約枠報告様式!H$3)</f>
        <v/>
      </c>
      <c r="J726" s="1" t="str">
        <f t="shared" ca="1" si="167"/>
        <v/>
      </c>
      <c r="K726" s="1" t="str">
        <f t="shared" ca="1" si="168"/>
        <v/>
      </c>
      <c r="L726" s="1" t="str">
        <f t="shared" ca="1" si="169"/>
        <v/>
      </c>
      <c r="M726" s="1" t="str">
        <f t="shared" ca="1" si="170"/>
        <v/>
      </c>
      <c r="N726" s="1" t="str" cm="1">
        <f t="array" aca="1" ref="N726" ca="1">IF(G726="","",HOUR(INDIRECT(A726&amp;$N$2&amp;D726)))</f>
        <v/>
      </c>
      <c r="O726" s="1" t="str" cm="1">
        <f t="array" aca="1" ref="O726" ca="1">IF(G726="","",MINUTE(INDIRECT(A726&amp;$N$2&amp;D726)))</f>
        <v/>
      </c>
      <c r="P726" s="1" t="str">
        <f t="shared" ca="1" si="171"/>
        <v/>
      </c>
      <c r="Q726" s="1" t="str">
        <f t="shared" ca="1" si="172"/>
        <v/>
      </c>
      <c r="R726" s="1" t="str" cm="1">
        <f t="array" aca="1" ref="R726" ca="1">IF(G726="","",INDIRECT(A726&amp;B726&amp;D726))</f>
        <v/>
      </c>
      <c r="S726" s="1" t="str">
        <f t="shared" ca="1" si="173"/>
        <v/>
      </c>
      <c r="T726" s="1" t="str">
        <f t="shared" ca="1" si="174"/>
        <v/>
      </c>
      <c r="U726" s="1" t="str">
        <f t="shared" ca="1" si="175"/>
        <v/>
      </c>
      <c r="V726" s="1" t="str">
        <f t="shared" ca="1" si="176"/>
        <v/>
      </c>
      <c r="W726" s="1" t="str">
        <f t="shared" ca="1" si="177"/>
        <v/>
      </c>
      <c r="X726" s="1" t="str">
        <f t="shared" ca="1" si="178"/>
        <v/>
      </c>
    </row>
    <row r="727" spans="1:24">
      <c r="A727" t="s">
        <v>1041</v>
      </c>
      <c r="B727" t="str">
        <f>INDEX(予約枠報告様式!$73:$73,MATCH(CSVフォーマット!C727,予約枠報告様式!$74:$74,0))</f>
        <v>N</v>
      </c>
      <c r="C727">
        <f t="shared" si="179"/>
        <v>14</v>
      </c>
      <c r="D727">
        <f t="shared" si="165"/>
        <v>15</v>
      </c>
      <c r="E727" s="2" cm="1">
        <f t="array" aca="1" ref="E727" ca="1">INDIRECT(A727&amp;B727&amp;$E$3)</f>
        <v>44780</v>
      </c>
      <c r="F727" t="str" cm="1">
        <f t="array" aca="1" ref="F727" ca="1">IF(INDIRECT(A727&amp;B727&amp;$F$3)="公",参照!$L$2,参照!$L$3)</f>
        <v>WEB・コールセンター受付</v>
      </c>
      <c r="G727" s="1" t="str" cm="1">
        <f t="array" aca="1" ref="G727" ca="1">IF(E727="","",IF(ISNUMBER(INDIRECT(A727&amp;B727&amp;D727)),431001,""))</f>
        <v/>
      </c>
      <c r="H727" s="1" t="str">
        <f t="shared" ca="1" si="166"/>
        <v/>
      </c>
      <c r="I727" s="1" t="str">
        <f ca="1">IF(G727="","",予約枠報告様式!H$3)</f>
        <v/>
      </c>
      <c r="J727" s="1" t="str">
        <f t="shared" ca="1" si="167"/>
        <v/>
      </c>
      <c r="K727" s="1" t="str">
        <f t="shared" ca="1" si="168"/>
        <v/>
      </c>
      <c r="L727" s="1" t="str">
        <f t="shared" ca="1" si="169"/>
        <v/>
      </c>
      <c r="M727" s="1" t="str">
        <f t="shared" ca="1" si="170"/>
        <v/>
      </c>
      <c r="N727" s="1" t="str" cm="1">
        <f t="array" aca="1" ref="N727" ca="1">IF(G727="","",HOUR(INDIRECT(A727&amp;$N$2&amp;D727)))</f>
        <v/>
      </c>
      <c r="O727" s="1" t="str" cm="1">
        <f t="array" aca="1" ref="O727" ca="1">IF(G727="","",MINUTE(INDIRECT(A727&amp;$N$2&amp;D727)))</f>
        <v/>
      </c>
      <c r="P727" s="1" t="str">
        <f t="shared" ca="1" si="171"/>
        <v/>
      </c>
      <c r="Q727" s="1" t="str">
        <f t="shared" ca="1" si="172"/>
        <v/>
      </c>
      <c r="R727" s="1" t="str" cm="1">
        <f t="array" aca="1" ref="R727" ca="1">IF(G727="","",INDIRECT(A727&amp;B727&amp;D727))</f>
        <v/>
      </c>
      <c r="S727" s="1" t="str">
        <f t="shared" ca="1" si="173"/>
        <v/>
      </c>
      <c r="T727" s="1" t="str">
        <f t="shared" ca="1" si="174"/>
        <v/>
      </c>
      <c r="U727" s="1" t="str">
        <f t="shared" ca="1" si="175"/>
        <v/>
      </c>
      <c r="V727" s="1" t="str">
        <f t="shared" ca="1" si="176"/>
        <v/>
      </c>
      <c r="W727" s="1" t="str">
        <f t="shared" ca="1" si="177"/>
        <v/>
      </c>
      <c r="X727" s="1" t="str">
        <f t="shared" ca="1" si="178"/>
        <v/>
      </c>
    </row>
    <row r="728" spans="1:24">
      <c r="A728" t="s">
        <v>1041</v>
      </c>
      <c r="B728" t="str">
        <f>INDEX(予約枠報告様式!$73:$73,MATCH(CSVフォーマット!C728,予約枠報告様式!$74:$74,0))</f>
        <v>N</v>
      </c>
      <c r="C728">
        <f t="shared" si="179"/>
        <v>14</v>
      </c>
      <c r="D728">
        <f t="shared" si="165"/>
        <v>16</v>
      </c>
      <c r="E728" s="2" cm="1">
        <f t="array" aca="1" ref="E728" ca="1">INDIRECT(A728&amp;B728&amp;$E$3)</f>
        <v>44780</v>
      </c>
      <c r="F728" t="str" cm="1">
        <f t="array" aca="1" ref="F728" ca="1">IF(INDIRECT(A728&amp;B728&amp;$F$3)="公",参照!$L$2,参照!$L$3)</f>
        <v>WEB・コールセンター受付</v>
      </c>
      <c r="G728" s="1" t="str" cm="1">
        <f t="array" aca="1" ref="G728" ca="1">IF(E728="","",IF(ISNUMBER(INDIRECT(A728&amp;B728&amp;D728)),431001,""))</f>
        <v/>
      </c>
      <c r="H728" s="1" t="str">
        <f t="shared" ca="1" si="166"/>
        <v/>
      </c>
      <c r="I728" s="1" t="str">
        <f ca="1">IF(G728="","",予約枠報告様式!H$3)</f>
        <v/>
      </c>
      <c r="J728" s="1" t="str">
        <f t="shared" ca="1" si="167"/>
        <v/>
      </c>
      <c r="K728" s="1" t="str">
        <f t="shared" ca="1" si="168"/>
        <v/>
      </c>
      <c r="L728" s="1" t="str">
        <f t="shared" ca="1" si="169"/>
        <v/>
      </c>
      <c r="M728" s="1" t="str">
        <f t="shared" ca="1" si="170"/>
        <v/>
      </c>
      <c r="N728" s="1" t="str" cm="1">
        <f t="array" aca="1" ref="N728" ca="1">IF(G728="","",HOUR(INDIRECT(A728&amp;$N$2&amp;D728)))</f>
        <v/>
      </c>
      <c r="O728" s="1" t="str" cm="1">
        <f t="array" aca="1" ref="O728" ca="1">IF(G728="","",MINUTE(INDIRECT(A728&amp;$N$2&amp;D728)))</f>
        <v/>
      </c>
      <c r="P728" s="1" t="str">
        <f t="shared" ca="1" si="171"/>
        <v/>
      </c>
      <c r="Q728" s="1" t="str">
        <f t="shared" ca="1" si="172"/>
        <v/>
      </c>
      <c r="R728" s="1" t="str" cm="1">
        <f t="array" aca="1" ref="R728" ca="1">IF(G728="","",INDIRECT(A728&amp;B728&amp;D728))</f>
        <v/>
      </c>
      <c r="S728" s="1" t="str">
        <f t="shared" ca="1" si="173"/>
        <v/>
      </c>
      <c r="T728" s="1" t="str">
        <f t="shared" ca="1" si="174"/>
        <v/>
      </c>
      <c r="U728" s="1" t="str">
        <f t="shared" ca="1" si="175"/>
        <v/>
      </c>
      <c r="V728" s="1" t="str">
        <f t="shared" ca="1" si="176"/>
        <v/>
      </c>
      <c r="W728" s="1" t="str">
        <f t="shared" ca="1" si="177"/>
        <v/>
      </c>
      <c r="X728" s="1" t="str">
        <f t="shared" ca="1" si="178"/>
        <v/>
      </c>
    </row>
    <row r="729" spans="1:24">
      <c r="A729" t="s">
        <v>1041</v>
      </c>
      <c r="B729" t="str">
        <f>INDEX(予約枠報告様式!$73:$73,MATCH(CSVフォーマット!C729,予約枠報告様式!$74:$74,0))</f>
        <v>N</v>
      </c>
      <c r="C729">
        <f t="shared" si="179"/>
        <v>14</v>
      </c>
      <c r="D729">
        <f t="shared" si="165"/>
        <v>17</v>
      </c>
      <c r="E729" s="2" cm="1">
        <f t="array" aca="1" ref="E729" ca="1">INDIRECT(A729&amp;B729&amp;$E$3)</f>
        <v>44780</v>
      </c>
      <c r="F729" t="str" cm="1">
        <f t="array" aca="1" ref="F729" ca="1">IF(INDIRECT(A729&amp;B729&amp;$F$3)="公",参照!$L$2,参照!$L$3)</f>
        <v>WEB・コールセンター受付</v>
      </c>
      <c r="G729" s="1" t="str" cm="1">
        <f t="array" aca="1" ref="G729" ca="1">IF(E729="","",IF(ISNUMBER(INDIRECT(A729&amp;B729&amp;D729)),431001,""))</f>
        <v/>
      </c>
      <c r="H729" s="1" t="str">
        <f t="shared" ca="1" si="166"/>
        <v/>
      </c>
      <c r="I729" s="1" t="str">
        <f ca="1">IF(G729="","",予約枠報告様式!H$3)</f>
        <v/>
      </c>
      <c r="J729" s="1" t="str">
        <f t="shared" ca="1" si="167"/>
        <v/>
      </c>
      <c r="K729" s="1" t="str">
        <f t="shared" ca="1" si="168"/>
        <v/>
      </c>
      <c r="L729" s="1" t="str">
        <f t="shared" ca="1" si="169"/>
        <v/>
      </c>
      <c r="M729" s="1" t="str">
        <f t="shared" ca="1" si="170"/>
        <v/>
      </c>
      <c r="N729" s="1" t="str" cm="1">
        <f t="array" aca="1" ref="N729" ca="1">IF(G729="","",HOUR(INDIRECT(A729&amp;$N$2&amp;D729)))</f>
        <v/>
      </c>
      <c r="O729" s="1" t="str" cm="1">
        <f t="array" aca="1" ref="O729" ca="1">IF(G729="","",MINUTE(INDIRECT(A729&amp;$N$2&amp;D729)))</f>
        <v/>
      </c>
      <c r="P729" s="1" t="str">
        <f t="shared" ca="1" si="171"/>
        <v/>
      </c>
      <c r="Q729" s="1" t="str">
        <f t="shared" ca="1" si="172"/>
        <v/>
      </c>
      <c r="R729" s="1" t="str" cm="1">
        <f t="array" aca="1" ref="R729" ca="1">IF(G729="","",INDIRECT(A729&amp;B729&amp;D729))</f>
        <v/>
      </c>
      <c r="S729" s="1" t="str">
        <f t="shared" ca="1" si="173"/>
        <v/>
      </c>
      <c r="T729" s="1" t="str">
        <f t="shared" ca="1" si="174"/>
        <v/>
      </c>
      <c r="U729" s="1" t="str">
        <f t="shared" ca="1" si="175"/>
        <v/>
      </c>
      <c r="V729" s="1" t="str">
        <f t="shared" ca="1" si="176"/>
        <v/>
      </c>
      <c r="W729" s="1" t="str">
        <f t="shared" ca="1" si="177"/>
        <v/>
      </c>
      <c r="X729" s="1" t="str">
        <f t="shared" ca="1" si="178"/>
        <v/>
      </c>
    </row>
    <row r="730" spans="1:24">
      <c r="A730" t="s">
        <v>1041</v>
      </c>
      <c r="B730" t="str">
        <f>INDEX(予約枠報告様式!$73:$73,MATCH(CSVフォーマット!C730,予約枠報告様式!$74:$74,0))</f>
        <v>N</v>
      </c>
      <c r="C730">
        <f t="shared" si="179"/>
        <v>14</v>
      </c>
      <c r="D730">
        <f t="shared" si="165"/>
        <v>18</v>
      </c>
      <c r="E730" s="2" cm="1">
        <f t="array" aca="1" ref="E730" ca="1">INDIRECT(A730&amp;B730&amp;$E$3)</f>
        <v>44780</v>
      </c>
      <c r="F730" t="str" cm="1">
        <f t="array" aca="1" ref="F730" ca="1">IF(INDIRECT(A730&amp;B730&amp;$F$3)="公",参照!$L$2,参照!$L$3)</f>
        <v>WEB・コールセンター受付</v>
      </c>
      <c r="G730" s="1" t="str" cm="1">
        <f t="array" aca="1" ref="G730" ca="1">IF(E730="","",IF(ISNUMBER(INDIRECT(A730&amp;B730&amp;D730)),431001,""))</f>
        <v/>
      </c>
      <c r="H730" s="1" t="str">
        <f t="shared" ca="1" si="166"/>
        <v/>
      </c>
      <c r="I730" s="1" t="str">
        <f ca="1">IF(G730="","",予約枠報告様式!H$3)</f>
        <v/>
      </c>
      <c r="J730" s="1" t="str">
        <f t="shared" ca="1" si="167"/>
        <v/>
      </c>
      <c r="K730" s="1" t="str">
        <f t="shared" ca="1" si="168"/>
        <v/>
      </c>
      <c r="L730" s="1" t="str">
        <f t="shared" ca="1" si="169"/>
        <v/>
      </c>
      <c r="M730" s="1" t="str">
        <f t="shared" ca="1" si="170"/>
        <v/>
      </c>
      <c r="N730" s="1" t="str" cm="1">
        <f t="array" aca="1" ref="N730" ca="1">IF(G730="","",HOUR(INDIRECT(A730&amp;$N$2&amp;D730)))</f>
        <v/>
      </c>
      <c r="O730" s="1" t="str" cm="1">
        <f t="array" aca="1" ref="O730" ca="1">IF(G730="","",MINUTE(INDIRECT(A730&amp;$N$2&amp;D730)))</f>
        <v/>
      </c>
      <c r="P730" s="1" t="str">
        <f t="shared" ca="1" si="171"/>
        <v/>
      </c>
      <c r="Q730" s="1" t="str">
        <f t="shared" ca="1" si="172"/>
        <v/>
      </c>
      <c r="R730" s="1" t="str" cm="1">
        <f t="array" aca="1" ref="R730" ca="1">IF(G730="","",INDIRECT(A730&amp;B730&amp;D730))</f>
        <v/>
      </c>
      <c r="S730" s="1" t="str">
        <f t="shared" ca="1" si="173"/>
        <v/>
      </c>
      <c r="T730" s="1" t="str">
        <f t="shared" ca="1" si="174"/>
        <v/>
      </c>
      <c r="U730" s="1" t="str">
        <f t="shared" ca="1" si="175"/>
        <v/>
      </c>
      <c r="V730" s="1" t="str">
        <f t="shared" ca="1" si="176"/>
        <v/>
      </c>
      <c r="W730" s="1" t="str">
        <f t="shared" ca="1" si="177"/>
        <v/>
      </c>
      <c r="X730" s="1" t="str">
        <f t="shared" ca="1" si="178"/>
        <v/>
      </c>
    </row>
    <row r="731" spans="1:24">
      <c r="A731" t="s">
        <v>1041</v>
      </c>
      <c r="B731" t="str">
        <f>INDEX(予約枠報告様式!$73:$73,MATCH(CSVフォーマット!C731,予約枠報告様式!$74:$74,0))</f>
        <v>N</v>
      </c>
      <c r="C731">
        <f t="shared" si="179"/>
        <v>14</v>
      </c>
      <c r="D731">
        <f t="shared" si="165"/>
        <v>19</v>
      </c>
      <c r="E731" s="2" cm="1">
        <f t="array" aca="1" ref="E731" ca="1">INDIRECT(A731&amp;B731&amp;$E$3)</f>
        <v>44780</v>
      </c>
      <c r="F731" t="str" cm="1">
        <f t="array" aca="1" ref="F731" ca="1">IF(INDIRECT(A731&amp;B731&amp;$F$3)="公",参照!$L$2,参照!$L$3)</f>
        <v>WEB・コールセンター受付</v>
      </c>
      <c r="G731" s="1" t="str" cm="1">
        <f t="array" aca="1" ref="G731" ca="1">IF(E731="","",IF(ISNUMBER(INDIRECT(A731&amp;B731&amp;D731)),431001,""))</f>
        <v/>
      </c>
      <c r="H731" s="1" t="str">
        <f t="shared" ca="1" si="166"/>
        <v/>
      </c>
      <c r="I731" s="1" t="str">
        <f ca="1">IF(G731="","",予約枠報告様式!H$3)</f>
        <v/>
      </c>
      <c r="J731" s="1" t="str">
        <f t="shared" ca="1" si="167"/>
        <v/>
      </c>
      <c r="K731" s="1" t="str">
        <f t="shared" ca="1" si="168"/>
        <v/>
      </c>
      <c r="L731" s="1" t="str">
        <f t="shared" ca="1" si="169"/>
        <v/>
      </c>
      <c r="M731" s="1" t="str">
        <f t="shared" ca="1" si="170"/>
        <v/>
      </c>
      <c r="N731" s="1" t="str" cm="1">
        <f t="array" aca="1" ref="N731" ca="1">IF(G731="","",HOUR(INDIRECT(A731&amp;$N$2&amp;D731)))</f>
        <v/>
      </c>
      <c r="O731" s="1" t="str" cm="1">
        <f t="array" aca="1" ref="O731" ca="1">IF(G731="","",MINUTE(INDIRECT(A731&amp;$N$2&amp;D731)))</f>
        <v/>
      </c>
      <c r="P731" s="1" t="str">
        <f t="shared" ca="1" si="171"/>
        <v/>
      </c>
      <c r="Q731" s="1" t="str">
        <f t="shared" ca="1" si="172"/>
        <v/>
      </c>
      <c r="R731" s="1" t="str" cm="1">
        <f t="array" aca="1" ref="R731" ca="1">IF(G731="","",INDIRECT(A731&amp;B731&amp;D731))</f>
        <v/>
      </c>
      <c r="S731" s="1" t="str">
        <f t="shared" ca="1" si="173"/>
        <v/>
      </c>
      <c r="T731" s="1" t="str">
        <f t="shared" ca="1" si="174"/>
        <v/>
      </c>
      <c r="U731" s="1" t="str">
        <f t="shared" ca="1" si="175"/>
        <v/>
      </c>
      <c r="V731" s="1" t="str">
        <f t="shared" ca="1" si="176"/>
        <v/>
      </c>
      <c r="W731" s="1" t="str">
        <f t="shared" ca="1" si="177"/>
        <v/>
      </c>
      <c r="X731" s="1" t="str">
        <f t="shared" ca="1" si="178"/>
        <v/>
      </c>
    </row>
    <row r="732" spans="1:24">
      <c r="A732" t="s">
        <v>1041</v>
      </c>
      <c r="B732" t="str">
        <f>INDEX(予約枠報告様式!$73:$73,MATCH(CSVフォーマット!C732,予約枠報告様式!$74:$74,0))</f>
        <v>N</v>
      </c>
      <c r="C732">
        <f t="shared" si="179"/>
        <v>14</v>
      </c>
      <c r="D732">
        <f t="shared" si="165"/>
        <v>20</v>
      </c>
      <c r="E732" s="2" cm="1">
        <f t="array" aca="1" ref="E732" ca="1">INDIRECT(A732&amp;B732&amp;$E$3)</f>
        <v>44780</v>
      </c>
      <c r="F732" t="str" cm="1">
        <f t="array" aca="1" ref="F732" ca="1">IF(INDIRECT(A732&amp;B732&amp;$F$3)="公",参照!$L$2,参照!$L$3)</f>
        <v>WEB・コールセンター受付</v>
      </c>
      <c r="G732" s="1" t="str" cm="1">
        <f t="array" aca="1" ref="G732" ca="1">IF(E732="","",IF(ISNUMBER(INDIRECT(A732&amp;B732&amp;D732)),431001,""))</f>
        <v/>
      </c>
      <c r="H732" s="1" t="str">
        <f t="shared" ca="1" si="166"/>
        <v/>
      </c>
      <c r="I732" s="1" t="str">
        <f ca="1">IF(G732="","",予約枠報告様式!H$3)</f>
        <v/>
      </c>
      <c r="J732" s="1" t="str">
        <f t="shared" ca="1" si="167"/>
        <v/>
      </c>
      <c r="K732" s="1" t="str">
        <f t="shared" ca="1" si="168"/>
        <v/>
      </c>
      <c r="L732" s="1" t="str">
        <f t="shared" ca="1" si="169"/>
        <v/>
      </c>
      <c r="M732" s="1" t="str">
        <f t="shared" ca="1" si="170"/>
        <v/>
      </c>
      <c r="N732" s="1" t="str" cm="1">
        <f t="array" aca="1" ref="N732" ca="1">IF(G732="","",HOUR(INDIRECT(A732&amp;$N$2&amp;D732)))</f>
        <v/>
      </c>
      <c r="O732" s="1" t="str" cm="1">
        <f t="array" aca="1" ref="O732" ca="1">IF(G732="","",MINUTE(INDIRECT(A732&amp;$N$2&amp;D732)))</f>
        <v/>
      </c>
      <c r="P732" s="1" t="str">
        <f t="shared" ca="1" si="171"/>
        <v/>
      </c>
      <c r="Q732" s="1" t="str">
        <f t="shared" ca="1" si="172"/>
        <v/>
      </c>
      <c r="R732" s="1" t="str" cm="1">
        <f t="array" aca="1" ref="R732" ca="1">IF(G732="","",INDIRECT(A732&amp;B732&amp;D732))</f>
        <v/>
      </c>
      <c r="S732" s="1" t="str">
        <f t="shared" ca="1" si="173"/>
        <v/>
      </c>
      <c r="T732" s="1" t="str">
        <f t="shared" ca="1" si="174"/>
        <v/>
      </c>
      <c r="U732" s="1" t="str">
        <f t="shared" ca="1" si="175"/>
        <v/>
      </c>
      <c r="V732" s="1" t="str">
        <f t="shared" ca="1" si="176"/>
        <v/>
      </c>
      <c r="W732" s="1" t="str">
        <f t="shared" ca="1" si="177"/>
        <v/>
      </c>
      <c r="X732" s="1" t="str">
        <f t="shared" ca="1" si="178"/>
        <v/>
      </c>
    </row>
    <row r="733" spans="1:24">
      <c r="A733" t="s">
        <v>1041</v>
      </c>
      <c r="B733" t="str">
        <f>INDEX(予約枠報告様式!$73:$73,MATCH(CSVフォーマット!C733,予約枠報告様式!$74:$74,0))</f>
        <v>N</v>
      </c>
      <c r="C733">
        <f t="shared" si="179"/>
        <v>14</v>
      </c>
      <c r="D733">
        <f t="shared" si="165"/>
        <v>21</v>
      </c>
      <c r="E733" s="2" cm="1">
        <f t="array" aca="1" ref="E733" ca="1">INDIRECT(A733&amp;B733&amp;$E$3)</f>
        <v>44780</v>
      </c>
      <c r="F733" t="str" cm="1">
        <f t="array" aca="1" ref="F733" ca="1">IF(INDIRECT(A733&amp;B733&amp;$F$3)="公",参照!$L$2,参照!$L$3)</f>
        <v>WEB・コールセンター受付</v>
      </c>
      <c r="G733" s="1" t="str" cm="1">
        <f t="array" aca="1" ref="G733" ca="1">IF(E733="","",IF(ISNUMBER(INDIRECT(A733&amp;B733&amp;D733)),431001,""))</f>
        <v/>
      </c>
      <c r="H733" s="1" t="str">
        <f t="shared" ca="1" si="166"/>
        <v/>
      </c>
      <c r="I733" s="1" t="str">
        <f ca="1">IF(G733="","",予約枠報告様式!H$3)</f>
        <v/>
      </c>
      <c r="J733" s="1" t="str">
        <f t="shared" ca="1" si="167"/>
        <v/>
      </c>
      <c r="K733" s="1" t="str">
        <f t="shared" ca="1" si="168"/>
        <v/>
      </c>
      <c r="L733" s="1" t="str">
        <f t="shared" ca="1" si="169"/>
        <v/>
      </c>
      <c r="M733" s="1" t="str">
        <f t="shared" ca="1" si="170"/>
        <v/>
      </c>
      <c r="N733" s="1" t="str" cm="1">
        <f t="array" aca="1" ref="N733" ca="1">IF(G733="","",HOUR(INDIRECT(A733&amp;$N$2&amp;D733)))</f>
        <v/>
      </c>
      <c r="O733" s="1" t="str" cm="1">
        <f t="array" aca="1" ref="O733" ca="1">IF(G733="","",MINUTE(INDIRECT(A733&amp;$N$2&amp;D733)))</f>
        <v/>
      </c>
      <c r="P733" s="1" t="str">
        <f t="shared" ca="1" si="171"/>
        <v/>
      </c>
      <c r="Q733" s="1" t="str">
        <f t="shared" ca="1" si="172"/>
        <v/>
      </c>
      <c r="R733" s="1" t="str" cm="1">
        <f t="array" aca="1" ref="R733" ca="1">IF(G733="","",INDIRECT(A733&amp;B733&amp;D733))</f>
        <v/>
      </c>
      <c r="S733" s="1" t="str">
        <f t="shared" ca="1" si="173"/>
        <v/>
      </c>
      <c r="T733" s="1" t="str">
        <f t="shared" ca="1" si="174"/>
        <v/>
      </c>
      <c r="U733" s="1" t="str">
        <f t="shared" ca="1" si="175"/>
        <v/>
      </c>
      <c r="V733" s="1" t="str">
        <f t="shared" ca="1" si="176"/>
        <v/>
      </c>
      <c r="W733" s="1" t="str">
        <f t="shared" ca="1" si="177"/>
        <v/>
      </c>
      <c r="X733" s="1" t="str">
        <f t="shared" ca="1" si="178"/>
        <v/>
      </c>
    </row>
    <row r="734" spans="1:24">
      <c r="A734" t="s">
        <v>1041</v>
      </c>
      <c r="B734" t="str">
        <f>INDEX(予約枠報告様式!$73:$73,MATCH(CSVフォーマット!C734,予約枠報告様式!$74:$74,0))</f>
        <v>N</v>
      </c>
      <c r="C734">
        <f t="shared" si="179"/>
        <v>14</v>
      </c>
      <c r="D734">
        <f t="shared" si="165"/>
        <v>22</v>
      </c>
      <c r="E734" s="2" cm="1">
        <f t="array" aca="1" ref="E734" ca="1">INDIRECT(A734&amp;B734&amp;$E$3)</f>
        <v>44780</v>
      </c>
      <c r="F734" t="str" cm="1">
        <f t="array" aca="1" ref="F734" ca="1">IF(INDIRECT(A734&amp;B734&amp;$F$3)="公",参照!$L$2,参照!$L$3)</f>
        <v>WEB・コールセンター受付</v>
      </c>
      <c r="G734" s="1" t="str" cm="1">
        <f t="array" aca="1" ref="G734" ca="1">IF(E734="","",IF(ISNUMBER(INDIRECT(A734&amp;B734&amp;D734)),431001,""))</f>
        <v/>
      </c>
      <c r="H734" s="1" t="str">
        <f t="shared" ca="1" si="166"/>
        <v/>
      </c>
      <c r="I734" s="1" t="str">
        <f ca="1">IF(G734="","",予約枠報告様式!H$3)</f>
        <v/>
      </c>
      <c r="J734" s="1" t="str">
        <f t="shared" ca="1" si="167"/>
        <v/>
      </c>
      <c r="K734" s="1" t="str">
        <f t="shared" ca="1" si="168"/>
        <v/>
      </c>
      <c r="L734" s="1" t="str">
        <f t="shared" ca="1" si="169"/>
        <v/>
      </c>
      <c r="M734" s="1" t="str">
        <f t="shared" ca="1" si="170"/>
        <v/>
      </c>
      <c r="N734" s="1" t="str" cm="1">
        <f t="array" aca="1" ref="N734" ca="1">IF(G734="","",HOUR(INDIRECT(A734&amp;$N$2&amp;D734)))</f>
        <v/>
      </c>
      <c r="O734" s="1" t="str" cm="1">
        <f t="array" aca="1" ref="O734" ca="1">IF(G734="","",MINUTE(INDIRECT(A734&amp;$N$2&amp;D734)))</f>
        <v/>
      </c>
      <c r="P734" s="1" t="str">
        <f t="shared" ca="1" si="171"/>
        <v/>
      </c>
      <c r="Q734" s="1" t="str">
        <f t="shared" ca="1" si="172"/>
        <v/>
      </c>
      <c r="R734" s="1" t="str" cm="1">
        <f t="array" aca="1" ref="R734" ca="1">IF(G734="","",INDIRECT(A734&amp;B734&amp;D734))</f>
        <v/>
      </c>
      <c r="S734" s="1" t="str">
        <f t="shared" ca="1" si="173"/>
        <v/>
      </c>
      <c r="T734" s="1" t="str">
        <f t="shared" ca="1" si="174"/>
        <v/>
      </c>
      <c r="U734" s="1" t="str">
        <f t="shared" ca="1" si="175"/>
        <v/>
      </c>
      <c r="V734" s="1" t="str">
        <f t="shared" ca="1" si="176"/>
        <v/>
      </c>
      <c r="W734" s="1" t="str">
        <f t="shared" ca="1" si="177"/>
        <v/>
      </c>
      <c r="X734" s="1" t="str">
        <f t="shared" ca="1" si="178"/>
        <v/>
      </c>
    </row>
    <row r="735" spans="1:24">
      <c r="A735" t="s">
        <v>1041</v>
      </c>
      <c r="B735" t="str">
        <f>INDEX(予約枠報告様式!$73:$73,MATCH(CSVフォーマット!C735,予約枠報告様式!$74:$74,0))</f>
        <v>N</v>
      </c>
      <c r="C735">
        <f t="shared" si="179"/>
        <v>14</v>
      </c>
      <c r="D735">
        <f t="shared" si="165"/>
        <v>23</v>
      </c>
      <c r="E735" s="2" cm="1">
        <f t="array" aca="1" ref="E735" ca="1">INDIRECT(A735&amp;B735&amp;$E$3)</f>
        <v>44780</v>
      </c>
      <c r="F735" t="str" cm="1">
        <f t="array" aca="1" ref="F735" ca="1">IF(INDIRECT(A735&amp;B735&amp;$F$3)="公",参照!$L$2,参照!$L$3)</f>
        <v>WEB・コールセンター受付</v>
      </c>
      <c r="G735" s="1" t="str" cm="1">
        <f t="array" aca="1" ref="G735" ca="1">IF(E735="","",IF(ISNUMBER(INDIRECT(A735&amp;B735&amp;D735)),431001,""))</f>
        <v/>
      </c>
      <c r="H735" s="1" t="str">
        <f t="shared" ca="1" si="166"/>
        <v/>
      </c>
      <c r="I735" s="1" t="str">
        <f ca="1">IF(G735="","",予約枠報告様式!H$3)</f>
        <v/>
      </c>
      <c r="J735" s="1" t="str">
        <f t="shared" ca="1" si="167"/>
        <v/>
      </c>
      <c r="K735" s="1" t="str">
        <f t="shared" ca="1" si="168"/>
        <v/>
      </c>
      <c r="L735" s="1" t="str">
        <f t="shared" ca="1" si="169"/>
        <v/>
      </c>
      <c r="M735" s="1" t="str">
        <f t="shared" ca="1" si="170"/>
        <v/>
      </c>
      <c r="N735" s="1" t="str" cm="1">
        <f t="array" aca="1" ref="N735" ca="1">IF(G735="","",HOUR(INDIRECT(A735&amp;$N$2&amp;D735)))</f>
        <v/>
      </c>
      <c r="O735" s="1" t="str" cm="1">
        <f t="array" aca="1" ref="O735" ca="1">IF(G735="","",MINUTE(INDIRECT(A735&amp;$N$2&amp;D735)))</f>
        <v/>
      </c>
      <c r="P735" s="1" t="str">
        <f t="shared" ca="1" si="171"/>
        <v/>
      </c>
      <c r="Q735" s="1" t="str">
        <f t="shared" ca="1" si="172"/>
        <v/>
      </c>
      <c r="R735" s="1" t="str" cm="1">
        <f t="array" aca="1" ref="R735" ca="1">IF(G735="","",INDIRECT(A735&amp;B735&amp;D735))</f>
        <v/>
      </c>
      <c r="S735" s="1" t="str">
        <f t="shared" ca="1" si="173"/>
        <v/>
      </c>
      <c r="T735" s="1" t="str">
        <f t="shared" ca="1" si="174"/>
        <v/>
      </c>
      <c r="U735" s="1" t="str">
        <f t="shared" ca="1" si="175"/>
        <v/>
      </c>
      <c r="V735" s="1" t="str">
        <f t="shared" ca="1" si="176"/>
        <v/>
      </c>
      <c r="W735" s="1" t="str">
        <f t="shared" ca="1" si="177"/>
        <v/>
      </c>
      <c r="X735" s="1" t="str">
        <f t="shared" ca="1" si="178"/>
        <v/>
      </c>
    </row>
    <row r="736" spans="1:24">
      <c r="A736" t="s">
        <v>1041</v>
      </c>
      <c r="B736" t="str">
        <f>INDEX(予約枠報告様式!$73:$73,MATCH(CSVフォーマット!C736,予約枠報告様式!$74:$74,0))</f>
        <v>N</v>
      </c>
      <c r="C736">
        <f t="shared" si="179"/>
        <v>14</v>
      </c>
      <c r="D736">
        <f t="shared" si="165"/>
        <v>24</v>
      </c>
      <c r="E736" s="2" cm="1">
        <f t="array" aca="1" ref="E736" ca="1">INDIRECT(A736&amp;B736&amp;$E$3)</f>
        <v>44780</v>
      </c>
      <c r="F736" t="str" cm="1">
        <f t="array" aca="1" ref="F736" ca="1">IF(INDIRECT(A736&amp;B736&amp;$F$3)="公",参照!$L$2,参照!$L$3)</f>
        <v>WEB・コールセンター受付</v>
      </c>
      <c r="G736" s="1" t="str" cm="1">
        <f t="array" aca="1" ref="G736" ca="1">IF(E736="","",IF(ISNUMBER(INDIRECT(A736&amp;B736&amp;D736)),431001,""))</f>
        <v/>
      </c>
      <c r="H736" s="1" t="str">
        <f t="shared" ca="1" si="166"/>
        <v/>
      </c>
      <c r="I736" s="1" t="str">
        <f ca="1">IF(G736="","",予約枠報告様式!H$3)</f>
        <v/>
      </c>
      <c r="J736" s="1" t="str">
        <f t="shared" ca="1" si="167"/>
        <v/>
      </c>
      <c r="K736" s="1" t="str">
        <f t="shared" ca="1" si="168"/>
        <v/>
      </c>
      <c r="L736" s="1" t="str">
        <f t="shared" ca="1" si="169"/>
        <v/>
      </c>
      <c r="M736" s="1" t="str">
        <f t="shared" ca="1" si="170"/>
        <v/>
      </c>
      <c r="N736" s="1" t="str" cm="1">
        <f t="array" aca="1" ref="N736" ca="1">IF(G736="","",HOUR(INDIRECT(A736&amp;$N$2&amp;D736)))</f>
        <v/>
      </c>
      <c r="O736" s="1" t="str" cm="1">
        <f t="array" aca="1" ref="O736" ca="1">IF(G736="","",MINUTE(INDIRECT(A736&amp;$N$2&amp;D736)))</f>
        <v/>
      </c>
      <c r="P736" s="1" t="str">
        <f t="shared" ca="1" si="171"/>
        <v/>
      </c>
      <c r="Q736" s="1" t="str">
        <f t="shared" ca="1" si="172"/>
        <v/>
      </c>
      <c r="R736" s="1" t="str" cm="1">
        <f t="array" aca="1" ref="R736" ca="1">IF(G736="","",INDIRECT(A736&amp;B736&amp;D736))</f>
        <v/>
      </c>
      <c r="S736" s="1" t="str">
        <f t="shared" ca="1" si="173"/>
        <v/>
      </c>
      <c r="T736" s="1" t="str">
        <f t="shared" ca="1" si="174"/>
        <v/>
      </c>
      <c r="U736" s="1" t="str">
        <f t="shared" ca="1" si="175"/>
        <v/>
      </c>
      <c r="V736" s="1" t="str">
        <f t="shared" ca="1" si="176"/>
        <v/>
      </c>
      <c r="W736" s="1" t="str">
        <f t="shared" ca="1" si="177"/>
        <v/>
      </c>
      <c r="X736" s="1" t="str">
        <f t="shared" ca="1" si="178"/>
        <v/>
      </c>
    </row>
    <row r="737" spans="1:24">
      <c r="A737" t="s">
        <v>1041</v>
      </c>
      <c r="B737" t="str">
        <f>INDEX(予約枠報告様式!$73:$73,MATCH(CSVフォーマット!C737,予約枠報告様式!$74:$74,0))</f>
        <v>N</v>
      </c>
      <c r="C737">
        <f t="shared" si="179"/>
        <v>14</v>
      </c>
      <c r="D737">
        <f t="shared" si="165"/>
        <v>25</v>
      </c>
      <c r="E737" s="2" cm="1">
        <f t="array" aca="1" ref="E737" ca="1">INDIRECT(A737&amp;B737&amp;$E$3)</f>
        <v>44780</v>
      </c>
      <c r="F737" t="str" cm="1">
        <f t="array" aca="1" ref="F737" ca="1">IF(INDIRECT(A737&amp;B737&amp;$F$3)="公",参照!$L$2,参照!$L$3)</f>
        <v>WEB・コールセンター受付</v>
      </c>
      <c r="G737" s="1" t="str" cm="1">
        <f t="array" aca="1" ref="G737" ca="1">IF(E737="","",IF(ISNUMBER(INDIRECT(A737&amp;B737&amp;D737)),431001,""))</f>
        <v/>
      </c>
      <c r="H737" s="1" t="str">
        <f t="shared" ca="1" si="166"/>
        <v/>
      </c>
      <c r="I737" s="1" t="str">
        <f ca="1">IF(G737="","",予約枠報告様式!H$3)</f>
        <v/>
      </c>
      <c r="J737" s="1" t="str">
        <f t="shared" ca="1" si="167"/>
        <v/>
      </c>
      <c r="K737" s="1" t="str">
        <f t="shared" ca="1" si="168"/>
        <v/>
      </c>
      <c r="L737" s="1" t="str">
        <f t="shared" ca="1" si="169"/>
        <v/>
      </c>
      <c r="M737" s="1" t="str">
        <f t="shared" ca="1" si="170"/>
        <v/>
      </c>
      <c r="N737" s="1" t="str" cm="1">
        <f t="array" aca="1" ref="N737" ca="1">IF(G737="","",HOUR(INDIRECT(A737&amp;$N$2&amp;D737)))</f>
        <v/>
      </c>
      <c r="O737" s="1" t="str" cm="1">
        <f t="array" aca="1" ref="O737" ca="1">IF(G737="","",MINUTE(INDIRECT(A737&amp;$N$2&amp;D737)))</f>
        <v/>
      </c>
      <c r="P737" s="1" t="str">
        <f t="shared" ca="1" si="171"/>
        <v/>
      </c>
      <c r="Q737" s="1" t="str">
        <f t="shared" ca="1" si="172"/>
        <v/>
      </c>
      <c r="R737" s="1" t="str" cm="1">
        <f t="array" aca="1" ref="R737" ca="1">IF(G737="","",INDIRECT(A737&amp;B737&amp;D737))</f>
        <v/>
      </c>
      <c r="S737" s="1" t="str">
        <f t="shared" ca="1" si="173"/>
        <v/>
      </c>
      <c r="T737" s="1" t="str">
        <f t="shared" ca="1" si="174"/>
        <v/>
      </c>
      <c r="U737" s="1" t="str">
        <f t="shared" ca="1" si="175"/>
        <v/>
      </c>
      <c r="V737" s="1" t="str">
        <f t="shared" ca="1" si="176"/>
        <v/>
      </c>
      <c r="W737" s="1" t="str">
        <f t="shared" ca="1" si="177"/>
        <v/>
      </c>
      <c r="X737" s="1" t="str">
        <f t="shared" ca="1" si="178"/>
        <v/>
      </c>
    </row>
    <row r="738" spans="1:24">
      <c r="A738" t="s">
        <v>1041</v>
      </c>
      <c r="B738" t="str">
        <f>INDEX(予約枠報告様式!$73:$73,MATCH(CSVフォーマット!C738,予約枠報告様式!$74:$74,0))</f>
        <v>N</v>
      </c>
      <c r="C738">
        <f t="shared" si="179"/>
        <v>14</v>
      </c>
      <c r="D738">
        <f t="shared" si="165"/>
        <v>26</v>
      </c>
      <c r="E738" s="2" cm="1">
        <f t="array" aca="1" ref="E738" ca="1">INDIRECT(A738&amp;B738&amp;$E$3)</f>
        <v>44780</v>
      </c>
      <c r="F738" t="str" cm="1">
        <f t="array" aca="1" ref="F738" ca="1">IF(INDIRECT(A738&amp;B738&amp;$F$3)="公",参照!$L$2,参照!$L$3)</f>
        <v>WEB・コールセンター受付</v>
      </c>
      <c r="G738" s="1" t="str" cm="1">
        <f t="array" aca="1" ref="G738" ca="1">IF(E738="","",IF(ISNUMBER(INDIRECT(A738&amp;B738&amp;D738)),431001,""))</f>
        <v/>
      </c>
      <c r="H738" s="1" t="str">
        <f t="shared" ca="1" si="166"/>
        <v/>
      </c>
      <c r="I738" s="1" t="str">
        <f ca="1">IF(G738="","",予約枠報告様式!H$3)</f>
        <v/>
      </c>
      <c r="J738" s="1" t="str">
        <f t="shared" ca="1" si="167"/>
        <v/>
      </c>
      <c r="K738" s="1" t="str">
        <f t="shared" ca="1" si="168"/>
        <v/>
      </c>
      <c r="L738" s="1" t="str">
        <f t="shared" ca="1" si="169"/>
        <v/>
      </c>
      <c r="M738" s="1" t="str">
        <f t="shared" ca="1" si="170"/>
        <v/>
      </c>
      <c r="N738" s="1" t="str" cm="1">
        <f t="array" aca="1" ref="N738" ca="1">IF(G738="","",HOUR(INDIRECT(A738&amp;$N$2&amp;D738)))</f>
        <v/>
      </c>
      <c r="O738" s="1" t="str" cm="1">
        <f t="array" aca="1" ref="O738" ca="1">IF(G738="","",MINUTE(INDIRECT(A738&amp;$N$2&amp;D738)))</f>
        <v/>
      </c>
      <c r="P738" s="1" t="str">
        <f t="shared" ca="1" si="171"/>
        <v/>
      </c>
      <c r="Q738" s="1" t="str">
        <f t="shared" ca="1" si="172"/>
        <v/>
      </c>
      <c r="R738" s="1" t="str" cm="1">
        <f t="array" aca="1" ref="R738" ca="1">IF(G738="","",INDIRECT(A738&amp;B738&amp;D738))</f>
        <v/>
      </c>
      <c r="S738" s="1" t="str">
        <f t="shared" ca="1" si="173"/>
        <v/>
      </c>
      <c r="T738" s="1" t="str">
        <f t="shared" ca="1" si="174"/>
        <v/>
      </c>
      <c r="U738" s="1" t="str">
        <f t="shared" ca="1" si="175"/>
        <v/>
      </c>
      <c r="V738" s="1" t="str">
        <f t="shared" ca="1" si="176"/>
        <v/>
      </c>
      <c r="W738" s="1" t="str">
        <f t="shared" ca="1" si="177"/>
        <v/>
      </c>
      <c r="X738" s="1" t="str">
        <f t="shared" ca="1" si="178"/>
        <v/>
      </c>
    </row>
    <row r="739" spans="1:24">
      <c r="A739" t="s">
        <v>1041</v>
      </c>
      <c r="B739" t="str">
        <f>INDEX(予約枠報告様式!$73:$73,MATCH(CSVフォーマット!C739,予約枠報告様式!$74:$74,0))</f>
        <v>N</v>
      </c>
      <c r="C739">
        <f t="shared" si="179"/>
        <v>14</v>
      </c>
      <c r="D739">
        <f t="shared" si="165"/>
        <v>27</v>
      </c>
      <c r="E739" s="2" cm="1">
        <f t="array" aca="1" ref="E739" ca="1">INDIRECT(A739&amp;B739&amp;$E$3)</f>
        <v>44780</v>
      </c>
      <c r="F739" t="str" cm="1">
        <f t="array" aca="1" ref="F739" ca="1">IF(INDIRECT(A739&amp;B739&amp;$F$3)="公",参照!$L$2,参照!$L$3)</f>
        <v>WEB・コールセンター受付</v>
      </c>
      <c r="G739" s="1" t="str" cm="1">
        <f t="array" aca="1" ref="G739" ca="1">IF(E739="","",IF(ISNUMBER(INDIRECT(A739&amp;B739&amp;D739)),431001,""))</f>
        <v/>
      </c>
      <c r="H739" s="1" t="str">
        <f t="shared" ca="1" si="166"/>
        <v/>
      </c>
      <c r="I739" s="1" t="str">
        <f ca="1">IF(G739="","",予約枠報告様式!H$3)</f>
        <v/>
      </c>
      <c r="J739" s="1" t="str">
        <f t="shared" ca="1" si="167"/>
        <v/>
      </c>
      <c r="K739" s="1" t="str">
        <f t="shared" ca="1" si="168"/>
        <v/>
      </c>
      <c r="L739" s="1" t="str">
        <f t="shared" ca="1" si="169"/>
        <v/>
      </c>
      <c r="M739" s="1" t="str">
        <f t="shared" ca="1" si="170"/>
        <v/>
      </c>
      <c r="N739" s="1" t="str" cm="1">
        <f t="array" aca="1" ref="N739" ca="1">IF(G739="","",HOUR(INDIRECT(A739&amp;$N$2&amp;D739)))</f>
        <v/>
      </c>
      <c r="O739" s="1" t="str" cm="1">
        <f t="array" aca="1" ref="O739" ca="1">IF(G739="","",MINUTE(INDIRECT(A739&amp;$N$2&amp;D739)))</f>
        <v/>
      </c>
      <c r="P739" s="1" t="str">
        <f t="shared" ca="1" si="171"/>
        <v/>
      </c>
      <c r="Q739" s="1" t="str">
        <f t="shared" ca="1" si="172"/>
        <v/>
      </c>
      <c r="R739" s="1" t="str" cm="1">
        <f t="array" aca="1" ref="R739" ca="1">IF(G739="","",INDIRECT(A739&amp;B739&amp;D739))</f>
        <v/>
      </c>
      <c r="S739" s="1" t="str">
        <f t="shared" ca="1" si="173"/>
        <v/>
      </c>
      <c r="T739" s="1" t="str">
        <f t="shared" ca="1" si="174"/>
        <v/>
      </c>
      <c r="U739" s="1" t="str">
        <f t="shared" ca="1" si="175"/>
        <v/>
      </c>
      <c r="V739" s="1" t="str">
        <f t="shared" ca="1" si="176"/>
        <v/>
      </c>
      <c r="W739" s="1" t="str">
        <f t="shared" ca="1" si="177"/>
        <v/>
      </c>
      <c r="X739" s="1" t="str">
        <f t="shared" ca="1" si="178"/>
        <v/>
      </c>
    </row>
    <row r="740" spans="1:24">
      <c r="A740" t="s">
        <v>1041</v>
      </c>
      <c r="B740" t="str">
        <f>INDEX(予約枠報告様式!$73:$73,MATCH(CSVフォーマット!C740,予約枠報告様式!$74:$74,0))</f>
        <v>N</v>
      </c>
      <c r="C740">
        <f t="shared" si="179"/>
        <v>14</v>
      </c>
      <c r="D740">
        <f t="shared" si="165"/>
        <v>28</v>
      </c>
      <c r="E740" s="2" cm="1">
        <f t="array" aca="1" ref="E740" ca="1">INDIRECT(A740&amp;B740&amp;$E$3)</f>
        <v>44780</v>
      </c>
      <c r="F740" t="str" cm="1">
        <f t="array" aca="1" ref="F740" ca="1">IF(INDIRECT(A740&amp;B740&amp;$F$3)="公",参照!$L$2,参照!$L$3)</f>
        <v>WEB・コールセンター受付</v>
      </c>
      <c r="G740" s="1" t="str" cm="1">
        <f t="array" aca="1" ref="G740" ca="1">IF(E740="","",IF(ISNUMBER(INDIRECT(A740&amp;B740&amp;D740)),431001,""))</f>
        <v/>
      </c>
      <c r="H740" s="1" t="str">
        <f t="shared" ca="1" si="166"/>
        <v/>
      </c>
      <c r="I740" s="1" t="str">
        <f ca="1">IF(G740="","",予約枠報告様式!H$3)</f>
        <v/>
      </c>
      <c r="J740" s="1" t="str">
        <f t="shared" ca="1" si="167"/>
        <v/>
      </c>
      <c r="K740" s="1" t="str">
        <f t="shared" ca="1" si="168"/>
        <v/>
      </c>
      <c r="L740" s="1" t="str">
        <f t="shared" ca="1" si="169"/>
        <v/>
      </c>
      <c r="M740" s="1" t="str">
        <f t="shared" ca="1" si="170"/>
        <v/>
      </c>
      <c r="N740" s="1" t="str" cm="1">
        <f t="array" aca="1" ref="N740" ca="1">IF(G740="","",HOUR(INDIRECT(A740&amp;$N$2&amp;D740)))</f>
        <v/>
      </c>
      <c r="O740" s="1" t="str" cm="1">
        <f t="array" aca="1" ref="O740" ca="1">IF(G740="","",MINUTE(INDIRECT(A740&amp;$N$2&amp;D740)))</f>
        <v/>
      </c>
      <c r="P740" s="1" t="str">
        <f t="shared" ca="1" si="171"/>
        <v/>
      </c>
      <c r="Q740" s="1" t="str">
        <f t="shared" ca="1" si="172"/>
        <v/>
      </c>
      <c r="R740" s="1" t="str" cm="1">
        <f t="array" aca="1" ref="R740" ca="1">IF(G740="","",INDIRECT(A740&amp;B740&amp;D740))</f>
        <v/>
      </c>
      <c r="S740" s="1" t="str">
        <f t="shared" ca="1" si="173"/>
        <v/>
      </c>
      <c r="T740" s="1" t="str">
        <f t="shared" ca="1" si="174"/>
        <v/>
      </c>
      <c r="U740" s="1" t="str">
        <f t="shared" ca="1" si="175"/>
        <v/>
      </c>
      <c r="V740" s="1" t="str">
        <f t="shared" ca="1" si="176"/>
        <v/>
      </c>
      <c r="W740" s="1" t="str">
        <f t="shared" ca="1" si="177"/>
        <v/>
      </c>
      <c r="X740" s="1" t="str">
        <f t="shared" ca="1" si="178"/>
        <v/>
      </c>
    </row>
    <row r="741" spans="1:24">
      <c r="A741" t="s">
        <v>1041</v>
      </c>
      <c r="B741" t="str">
        <f>INDEX(予約枠報告様式!$73:$73,MATCH(CSVフォーマット!C741,予約枠報告様式!$74:$74,0))</f>
        <v>N</v>
      </c>
      <c r="C741">
        <f t="shared" si="179"/>
        <v>14</v>
      </c>
      <c r="D741">
        <f t="shared" si="165"/>
        <v>29</v>
      </c>
      <c r="E741" s="2" cm="1">
        <f t="array" aca="1" ref="E741" ca="1">INDIRECT(A741&amp;B741&amp;$E$3)</f>
        <v>44780</v>
      </c>
      <c r="F741" t="str" cm="1">
        <f t="array" aca="1" ref="F741" ca="1">IF(INDIRECT(A741&amp;B741&amp;$F$3)="公",参照!$L$2,参照!$L$3)</f>
        <v>WEB・コールセンター受付</v>
      </c>
      <c r="G741" s="1" t="str" cm="1">
        <f t="array" aca="1" ref="G741" ca="1">IF(E741="","",IF(ISNUMBER(INDIRECT(A741&amp;B741&amp;D741)),431001,""))</f>
        <v/>
      </c>
      <c r="H741" s="1" t="str">
        <f t="shared" ca="1" si="166"/>
        <v/>
      </c>
      <c r="I741" s="1" t="str">
        <f ca="1">IF(G741="","",予約枠報告様式!H$3)</f>
        <v/>
      </c>
      <c r="J741" s="1" t="str">
        <f t="shared" ca="1" si="167"/>
        <v/>
      </c>
      <c r="K741" s="1" t="str">
        <f t="shared" ca="1" si="168"/>
        <v/>
      </c>
      <c r="L741" s="1" t="str">
        <f t="shared" ca="1" si="169"/>
        <v/>
      </c>
      <c r="M741" s="1" t="str">
        <f t="shared" ca="1" si="170"/>
        <v/>
      </c>
      <c r="N741" s="1" t="str" cm="1">
        <f t="array" aca="1" ref="N741" ca="1">IF(G741="","",HOUR(INDIRECT(A741&amp;$N$2&amp;D741)))</f>
        <v/>
      </c>
      <c r="O741" s="1" t="str" cm="1">
        <f t="array" aca="1" ref="O741" ca="1">IF(G741="","",MINUTE(INDIRECT(A741&amp;$N$2&amp;D741)))</f>
        <v/>
      </c>
      <c r="P741" s="1" t="str">
        <f t="shared" ca="1" si="171"/>
        <v/>
      </c>
      <c r="Q741" s="1" t="str">
        <f t="shared" ca="1" si="172"/>
        <v/>
      </c>
      <c r="R741" s="1" t="str" cm="1">
        <f t="array" aca="1" ref="R741" ca="1">IF(G741="","",INDIRECT(A741&amp;B741&amp;D741))</f>
        <v/>
      </c>
      <c r="S741" s="1" t="str">
        <f t="shared" ca="1" si="173"/>
        <v/>
      </c>
      <c r="T741" s="1" t="str">
        <f t="shared" ca="1" si="174"/>
        <v/>
      </c>
      <c r="U741" s="1" t="str">
        <f t="shared" ca="1" si="175"/>
        <v/>
      </c>
      <c r="V741" s="1" t="str">
        <f t="shared" ca="1" si="176"/>
        <v/>
      </c>
      <c r="W741" s="1" t="str">
        <f t="shared" ca="1" si="177"/>
        <v/>
      </c>
      <c r="X741" s="1" t="str">
        <f t="shared" ca="1" si="178"/>
        <v/>
      </c>
    </row>
    <row r="742" spans="1:24">
      <c r="A742" t="s">
        <v>1041</v>
      </c>
      <c r="B742" t="str">
        <f>INDEX(予約枠報告様式!$73:$73,MATCH(CSVフォーマット!C742,予約枠報告様式!$74:$74,0))</f>
        <v>N</v>
      </c>
      <c r="C742">
        <f t="shared" si="179"/>
        <v>14</v>
      </c>
      <c r="D742">
        <f t="shared" si="165"/>
        <v>30</v>
      </c>
      <c r="E742" s="2" cm="1">
        <f t="array" aca="1" ref="E742" ca="1">INDIRECT(A742&amp;B742&amp;$E$3)</f>
        <v>44780</v>
      </c>
      <c r="F742" t="str" cm="1">
        <f t="array" aca="1" ref="F742" ca="1">IF(INDIRECT(A742&amp;B742&amp;$F$3)="公",参照!$L$2,参照!$L$3)</f>
        <v>WEB・コールセンター受付</v>
      </c>
      <c r="G742" s="1" t="str" cm="1">
        <f t="array" aca="1" ref="G742" ca="1">IF(E742="","",IF(ISNUMBER(INDIRECT(A742&amp;B742&amp;D742)),431001,""))</f>
        <v/>
      </c>
      <c r="H742" s="1" t="str">
        <f t="shared" ca="1" si="166"/>
        <v/>
      </c>
      <c r="I742" s="1" t="str">
        <f ca="1">IF(G742="","",予約枠報告様式!H$3)</f>
        <v/>
      </c>
      <c r="J742" s="1" t="str">
        <f t="shared" ca="1" si="167"/>
        <v/>
      </c>
      <c r="K742" s="1" t="str">
        <f t="shared" ca="1" si="168"/>
        <v/>
      </c>
      <c r="L742" s="1" t="str">
        <f t="shared" ca="1" si="169"/>
        <v/>
      </c>
      <c r="M742" s="1" t="str">
        <f t="shared" ca="1" si="170"/>
        <v/>
      </c>
      <c r="N742" s="1" t="str" cm="1">
        <f t="array" aca="1" ref="N742" ca="1">IF(G742="","",HOUR(INDIRECT(A742&amp;$N$2&amp;D742)))</f>
        <v/>
      </c>
      <c r="O742" s="1" t="str" cm="1">
        <f t="array" aca="1" ref="O742" ca="1">IF(G742="","",MINUTE(INDIRECT(A742&amp;$N$2&amp;D742)))</f>
        <v/>
      </c>
      <c r="P742" s="1" t="str">
        <f t="shared" ca="1" si="171"/>
        <v/>
      </c>
      <c r="Q742" s="1" t="str">
        <f t="shared" ca="1" si="172"/>
        <v/>
      </c>
      <c r="R742" s="1" t="str" cm="1">
        <f t="array" aca="1" ref="R742" ca="1">IF(G742="","",INDIRECT(A742&amp;B742&amp;D742))</f>
        <v/>
      </c>
      <c r="S742" s="1" t="str">
        <f t="shared" ca="1" si="173"/>
        <v/>
      </c>
      <c r="T742" s="1" t="str">
        <f t="shared" ca="1" si="174"/>
        <v/>
      </c>
      <c r="U742" s="1" t="str">
        <f t="shared" ca="1" si="175"/>
        <v/>
      </c>
      <c r="V742" s="1" t="str">
        <f t="shared" ca="1" si="176"/>
        <v/>
      </c>
      <c r="W742" s="1" t="str">
        <f t="shared" ca="1" si="177"/>
        <v/>
      </c>
      <c r="X742" s="1" t="str">
        <f t="shared" ca="1" si="178"/>
        <v/>
      </c>
    </row>
    <row r="743" spans="1:24">
      <c r="A743" t="s">
        <v>1041</v>
      </c>
      <c r="B743" t="str">
        <f>INDEX(予約枠報告様式!$73:$73,MATCH(CSVフォーマット!C743,予約枠報告様式!$74:$74,0))</f>
        <v>N</v>
      </c>
      <c r="C743">
        <f t="shared" si="179"/>
        <v>14</v>
      </c>
      <c r="D743">
        <f t="shared" si="165"/>
        <v>31</v>
      </c>
      <c r="E743" s="2" cm="1">
        <f t="array" aca="1" ref="E743" ca="1">INDIRECT(A743&amp;B743&amp;$E$3)</f>
        <v>44780</v>
      </c>
      <c r="F743" t="str" cm="1">
        <f t="array" aca="1" ref="F743" ca="1">IF(INDIRECT(A743&amp;B743&amp;$F$3)="公",参照!$L$2,参照!$L$3)</f>
        <v>WEB・コールセンター受付</v>
      </c>
      <c r="G743" s="1" t="str" cm="1">
        <f t="array" aca="1" ref="G743" ca="1">IF(E743="","",IF(ISNUMBER(INDIRECT(A743&amp;B743&amp;D743)),431001,""))</f>
        <v/>
      </c>
      <c r="H743" s="1" t="str">
        <f t="shared" ca="1" si="166"/>
        <v/>
      </c>
      <c r="I743" s="1" t="str">
        <f ca="1">IF(G743="","",予約枠報告様式!H$3)</f>
        <v/>
      </c>
      <c r="J743" s="1" t="str">
        <f t="shared" ca="1" si="167"/>
        <v/>
      </c>
      <c r="K743" s="1" t="str">
        <f t="shared" ca="1" si="168"/>
        <v/>
      </c>
      <c r="L743" s="1" t="str">
        <f t="shared" ca="1" si="169"/>
        <v/>
      </c>
      <c r="M743" s="1" t="str">
        <f t="shared" ca="1" si="170"/>
        <v/>
      </c>
      <c r="N743" s="1" t="str" cm="1">
        <f t="array" aca="1" ref="N743" ca="1">IF(G743="","",HOUR(INDIRECT(A743&amp;$N$2&amp;D743)))</f>
        <v/>
      </c>
      <c r="O743" s="1" t="str" cm="1">
        <f t="array" aca="1" ref="O743" ca="1">IF(G743="","",MINUTE(INDIRECT(A743&amp;$N$2&amp;D743)))</f>
        <v/>
      </c>
      <c r="P743" s="1" t="str">
        <f t="shared" ca="1" si="171"/>
        <v/>
      </c>
      <c r="Q743" s="1" t="str">
        <f t="shared" ca="1" si="172"/>
        <v/>
      </c>
      <c r="R743" s="1" t="str" cm="1">
        <f t="array" aca="1" ref="R743" ca="1">IF(G743="","",INDIRECT(A743&amp;B743&amp;D743))</f>
        <v/>
      </c>
      <c r="S743" s="1" t="str">
        <f t="shared" ca="1" si="173"/>
        <v/>
      </c>
      <c r="T743" s="1" t="str">
        <f t="shared" ca="1" si="174"/>
        <v/>
      </c>
      <c r="U743" s="1" t="str">
        <f t="shared" ca="1" si="175"/>
        <v/>
      </c>
      <c r="V743" s="1" t="str">
        <f t="shared" ca="1" si="176"/>
        <v/>
      </c>
      <c r="W743" s="1" t="str">
        <f t="shared" ca="1" si="177"/>
        <v/>
      </c>
      <c r="X743" s="1" t="str">
        <f t="shared" ca="1" si="178"/>
        <v/>
      </c>
    </row>
    <row r="744" spans="1:24">
      <c r="A744" t="s">
        <v>1041</v>
      </c>
      <c r="B744" t="str">
        <f>INDEX(予約枠報告様式!$73:$73,MATCH(CSVフォーマット!C744,予約枠報告様式!$74:$74,0))</f>
        <v>N</v>
      </c>
      <c r="C744">
        <f t="shared" si="179"/>
        <v>14</v>
      </c>
      <c r="D744">
        <f t="shared" si="165"/>
        <v>32</v>
      </c>
      <c r="E744" s="2" cm="1">
        <f t="array" aca="1" ref="E744" ca="1">INDIRECT(A744&amp;B744&amp;$E$3)</f>
        <v>44780</v>
      </c>
      <c r="F744" t="str" cm="1">
        <f t="array" aca="1" ref="F744" ca="1">IF(INDIRECT(A744&amp;B744&amp;$F$3)="公",参照!$L$2,参照!$L$3)</f>
        <v>WEB・コールセンター受付</v>
      </c>
      <c r="G744" s="1" t="str" cm="1">
        <f t="array" aca="1" ref="G744" ca="1">IF(E744="","",IF(ISNUMBER(INDIRECT(A744&amp;B744&amp;D744)),431001,""))</f>
        <v/>
      </c>
      <c r="H744" s="1" t="str">
        <f t="shared" ca="1" si="166"/>
        <v/>
      </c>
      <c r="I744" s="1" t="str">
        <f ca="1">IF(G744="","",予約枠報告様式!H$3)</f>
        <v/>
      </c>
      <c r="J744" s="1" t="str">
        <f t="shared" ca="1" si="167"/>
        <v/>
      </c>
      <c r="K744" s="1" t="str">
        <f t="shared" ca="1" si="168"/>
        <v/>
      </c>
      <c r="L744" s="1" t="str">
        <f t="shared" ca="1" si="169"/>
        <v/>
      </c>
      <c r="M744" s="1" t="str">
        <f t="shared" ca="1" si="170"/>
        <v/>
      </c>
      <c r="N744" s="1" t="str" cm="1">
        <f t="array" aca="1" ref="N744" ca="1">IF(G744="","",HOUR(INDIRECT(A744&amp;$N$2&amp;D744)))</f>
        <v/>
      </c>
      <c r="O744" s="1" t="str" cm="1">
        <f t="array" aca="1" ref="O744" ca="1">IF(G744="","",MINUTE(INDIRECT(A744&amp;$N$2&amp;D744)))</f>
        <v/>
      </c>
      <c r="P744" s="1" t="str">
        <f t="shared" ca="1" si="171"/>
        <v/>
      </c>
      <c r="Q744" s="1" t="str">
        <f t="shared" ca="1" si="172"/>
        <v/>
      </c>
      <c r="R744" s="1" t="str" cm="1">
        <f t="array" aca="1" ref="R744" ca="1">IF(G744="","",INDIRECT(A744&amp;B744&amp;D744))</f>
        <v/>
      </c>
      <c r="S744" s="1" t="str">
        <f t="shared" ca="1" si="173"/>
        <v/>
      </c>
      <c r="T744" s="1" t="str">
        <f t="shared" ca="1" si="174"/>
        <v/>
      </c>
      <c r="U744" s="1" t="str">
        <f t="shared" ca="1" si="175"/>
        <v/>
      </c>
      <c r="V744" s="1" t="str">
        <f t="shared" ca="1" si="176"/>
        <v/>
      </c>
      <c r="W744" s="1" t="str">
        <f t="shared" ca="1" si="177"/>
        <v/>
      </c>
      <c r="X744" s="1" t="str">
        <f t="shared" ca="1" si="178"/>
        <v/>
      </c>
    </row>
    <row r="745" spans="1:24">
      <c r="A745" t="s">
        <v>1041</v>
      </c>
      <c r="B745" t="str">
        <f>INDEX(予約枠報告様式!$73:$73,MATCH(CSVフォーマット!C745,予約枠報告様式!$74:$74,0))</f>
        <v>N</v>
      </c>
      <c r="C745">
        <f t="shared" si="179"/>
        <v>14</v>
      </c>
      <c r="D745">
        <f t="shared" si="165"/>
        <v>33</v>
      </c>
      <c r="E745" s="2" cm="1">
        <f t="array" aca="1" ref="E745" ca="1">INDIRECT(A745&amp;B745&amp;$E$3)</f>
        <v>44780</v>
      </c>
      <c r="F745" t="str" cm="1">
        <f t="array" aca="1" ref="F745" ca="1">IF(INDIRECT(A745&amp;B745&amp;$F$3)="公",参照!$L$2,参照!$L$3)</f>
        <v>WEB・コールセンター受付</v>
      </c>
      <c r="G745" s="1" t="str" cm="1">
        <f t="array" aca="1" ref="G745" ca="1">IF(E745="","",IF(ISNUMBER(INDIRECT(A745&amp;B745&amp;D745)),431001,""))</f>
        <v/>
      </c>
      <c r="H745" s="1" t="str">
        <f t="shared" ca="1" si="166"/>
        <v/>
      </c>
      <c r="I745" s="1" t="str">
        <f ca="1">IF(G745="","",予約枠報告様式!H$3)</f>
        <v/>
      </c>
      <c r="J745" s="1" t="str">
        <f t="shared" ca="1" si="167"/>
        <v/>
      </c>
      <c r="K745" s="1" t="str">
        <f t="shared" ca="1" si="168"/>
        <v/>
      </c>
      <c r="L745" s="1" t="str">
        <f t="shared" ca="1" si="169"/>
        <v/>
      </c>
      <c r="M745" s="1" t="str">
        <f t="shared" ca="1" si="170"/>
        <v/>
      </c>
      <c r="N745" s="1" t="str" cm="1">
        <f t="array" aca="1" ref="N745" ca="1">IF(G745="","",HOUR(INDIRECT(A745&amp;$N$2&amp;D745)))</f>
        <v/>
      </c>
      <c r="O745" s="1" t="str" cm="1">
        <f t="array" aca="1" ref="O745" ca="1">IF(G745="","",MINUTE(INDIRECT(A745&amp;$N$2&amp;D745)))</f>
        <v/>
      </c>
      <c r="P745" s="1" t="str">
        <f t="shared" ca="1" si="171"/>
        <v/>
      </c>
      <c r="Q745" s="1" t="str">
        <f t="shared" ca="1" si="172"/>
        <v/>
      </c>
      <c r="R745" s="1" t="str" cm="1">
        <f t="array" aca="1" ref="R745" ca="1">IF(G745="","",INDIRECT(A745&amp;B745&amp;D745))</f>
        <v/>
      </c>
      <c r="S745" s="1" t="str">
        <f t="shared" ca="1" si="173"/>
        <v/>
      </c>
      <c r="T745" s="1" t="str">
        <f t="shared" ca="1" si="174"/>
        <v/>
      </c>
      <c r="U745" s="1" t="str">
        <f t="shared" ca="1" si="175"/>
        <v/>
      </c>
      <c r="V745" s="1" t="str">
        <f t="shared" ca="1" si="176"/>
        <v/>
      </c>
      <c r="W745" s="1" t="str">
        <f t="shared" ca="1" si="177"/>
        <v/>
      </c>
      <c r="X745" s="1" t="str">
        <f t="shared" ca="1" si="178"/>
        <v/>
      </c>
    </row>
    <row r="746" spans="1:24">
      <c r="A746" t="s">
        <v>1041</v>
      </c>
      <c r="B746" t="str">
        <f>INDEX(予約枠報告様式!$73:$73,MATCH(CSVフォーマット!C746,予約枠報告様式!$74:$74,0))</f>
        <v>N</v>
      </c>
      <c r="C746">
        <f t="shared" si="179"/>
        <v>14</v>
      </c>
      <c r="D746">
        <f t="shared" si="165"/>
        <v>34</v>
      </c>
      <c r="E746" s="2" cm="1">
        <f t="array" aca="1" ref="E746" ca="1">INDIRECT(A746&amp;B746&amp;$E$3)</f>
        <v>44780</v>
      </c>
      <c r="F746" t="str" cm="1">
        <f t="array" aca="1" ref="F746" ca="1">IF(INDIRECT(A746&amp;B746&amp;$F$3)="公",参照!$L$2,参照!$L$3)</f>
        <v>WEB・コールセンター受付</v>
      </c>
      <c r="G746" s="1" t="str" cm="1">
        <f t="array" aca="1" ref="G746" ca="1">IF(E746="","",IF(ISNUMBER(INDIRECT(A746&amp;B746&amp;D746)),431001,""))</f>
        <v/>
      </c>
      <c r="H746" s="1" t="str">
        <f t="shared" ca="1" si="166"/>
        <v/>
      </c>
      <c r="I746" s="1" t="str">
        <f ca="1">IF(G746="","",予約枠報告様式!H$3)</f>
        <v/>
      </c>
      <c r="J746" s="1" t="str">
        <f t="shared" ca="1" si="167"/>
        <v/>
      </c>
      <c r="K746" s="1" t="str">
        <f t="shared" ca="1" si="168"/>
        <v/>
      </c>
      <c r="L746" s="1" t="str">
        <f t="shared" ca="1" si="169"/>
        <v/>
      </c>
      <c r="M746" s="1" t="str">
        <f t="shared" ca="1" si="170"/>
        <v/>
      </c>
      <c r="N746" s="1" t="str" cm="1">
        <f t="array" aca="1" ref="N746" ca="1">IF(G746="","",HOUR(INDIRECT(A746&amp;$N$2&amp;D746)))</f>
        <v/>
      </c>
      <c r="O746" s="1" t="str" cm="1">
        <f t="array" aca="1" ref="O746" ca="1">IF(G746="","",MINUTE(INDIRECT(A746&amp;$N$2&amp;D746)))</f>
        <v/>
      </c>
      <c r="P746" s="1" t="str">
        <f t="shared" ca="1" si="171"/>
        <v/>
      </c>
      <c r="Q746" s="1" t="str">
        <f t="shared" ca="1" si="172"/>
        <v/>
      </c>
      <c r="R746" s="1" t="str" cm="1">
        <f t="array" aca="1" ref="R746" ca="1">IF(G746="","",INDIRECT(A746&amp;B746&amp;D746))</f>
        <v/>
      </c>
      <c r="S746" s="1" t="str">
        <f t="shared" ca="1" si="173"/>
        <v/>
      </c>
      <c r="T746" s="1" t="str">
        <f t="shared" ca="1" si="174"/>
        <v/>
      </c>
      <c r="U746" s="1" t="str">
        <f t="shared" ca="1" si="175"/>
        <v/>
      </c>
      <c r="V746" s="1" t="str">
        <f t="shared" ca="1" si="176"/>
        <v/>
      </c>
      <c r="W746" s="1" t="str">
        <f t="shared" ca="1" si="177"/>
        <v/>
      </c>
      <c r="X746" s="1" t="str">
        <f t="shared" ca="1" si="178"/>
        <v/>
      </c>
    </row>
    <row r="747" spans="1:24">
      <c r="A747" t="s">
        <v>1041</v>
      </c>
      <c r="B747" t="str">
        <f>INDEX(予約枠報告様式!$73:$73,MATCH(CSVフォーマット!C747,予約枠報告様式!$74:$74,0))</f>
        <v>N</v>
      </c>
      <c r="C747">
        <f t="shared" si="179"/>
        <v>14</v>
      </c>
      <c r="D747">
        <f t="shared" si="165"/>
        <v>35</v>
      </c>
      <c r="E747" s="2" cm="1">
        <f t="array" aca="1" ref="E747" ca="1">INDIRECT(A747&amp;B747&amp;$E$3)</f>
        <v>44780</v>
      </c>
      <c r="F747" t="str" cm="1">
        <f t="array" aca="1" ref="F747" ca="1">IF(INDIRECT(A747&amp;B747&amp;$F$3)="公",参照!$L$2,参照!$L$3)</f>
        <v>WEB・コールセンター受付</v>
      </c>
      <c r="G747" s="1" t="str" cm="1">
        <f t="array" aca="1" ref="G747" ca="1">IF(E747="","",IF(ISNUMBER(INDIRECT(A747&amp;B747&amp;D747)),431001,""))</f>
        <v/>
      </c>
      <c r="H747" s="1" t="str">
        <f t="shared" ca="1" si="166"/>
        <v/>
      </c>
      <c r="I747" s="1" t="str">
        <f ca="1">IF(G747="","",予約枠報告様式!H$3)</f>
        <v/>
      </c>
      <c r="J747" s="1" t="str">
        <f t="shared" ca="1" si="167"/>
        <v/>
      </c>
      <c r="K747" s="1" t="str">
        <f t="shared" ca="1" si="168"/>
        <v/>
      </c>
      <c r="L747" s="1" t="str">
        <f t="shared" ca="1" si="169"/>
        <v/>
      </c>
      <c r="M747" s="1" t="str">
        <f t="shared" ca="1" si="170"/>
        <v/>
      </c>
      <c r="N747" s="1" t="str" cm="1">
        <f t="array" aca="1" ref="N747" ca="1">IF(G747="","",HOUR(INDIRECT(A747&amp;$N$2&amp;D747)))</f>
        <v/>
      </c>
      <c r="O747" s="1" t="str" cm="1">
        <f t="array" aca="1" ref="O747" ca="1">IF(G747="","",MINUTE(INDIRECT(A747&amp;$N$2&amp;D747)))</f>
        <v/>
      </c>
      <c r="P747" s="1" t="str">
        <f t="shared" ca="1" si="171"/>
        <v/>
      </c>
      <c r="Q747" s="1" t="str">
        <f t="shared" ca="1" si="172"/>
        <v/>
      </c>
      <c r="R747" s="1" t="str" cm="1">
        <f t="array" aca="1" ref="R747" ca="1">IF(G747="","",INDIRECT(A747&amp;B747&amp;D747))</f>
        <v/>
      </c>
      <c r="S747" s="1" t="str">
        <f t="shared" ca="1" si="173"/>
        <v/>
      </c>
      <c r="T747" s="1" t="str">
        <f t="shared" ca="1" si="174"/>
        <v/>
      </c>
      <c r="U747" s="1" t="str">
        <f t="shared" ca="1" si="175"/>
        <v/>
      </c>
      <c r="V747" s="1" t="str">
        <f t="shared" ca="1" si="176"/>
        <v/>
      </c>
      <c r="W747" s="1" t="str">
        <f t="shared" ca="1" si="177"/>
        <v/>
      </c>
      <c r="X747" s="1" t="str">
        <f t="shared" ca="1" si="178"/>
        <v/>
      </c>
    </row>
    <row r="748" spans="1:24">
      <c r="A748" t="s">
        <v>1041</v>
      </c>
      <c r="B748" t="str">
        <f>INDEX(予約枠報告様式!$73:$73,MATCH(CSVフォーマット!C748,予約枠報告様式!$74:$74,0))</f>
        <v>N</v>
      </c>
      <c r="C748">
        <f t="shared" si="179"/>
        <v>14</v>
      </c>
      <c r="D748">
        <f t="shared" si="165"/>
        <v>36</v>
      </c>
      <c r="E748" s="2" cm="1">
        <f t="array" aca="1" ref="E748" ca="1">INDIRECT(A748&amp;B748&amp;$E$3)</f>
        <v>44780</v>
      </c>
      <c r="F748" t="str" cm="1">
        <f t="array" aca="1" ref="F748" ca="1">IF(INDIRECT(A748&amp;B748&amp;$F$3)="公",参照!$L$2,参照!$L$3)</f>
        <v>WEB・コールセンター受付</v>
      </c>
      <c r="G748" s="1" t="str" cm="1">
        <f t="array" aca="1" ref="G748" ca="1">IF(E748="","",IF(ISNUMBER(INDIRECT(A748&amp;B748&amp;D748)),431001,""))</f>
        <v/>
      </c>
      <c r="H748" s="1" t="str">
        <f t="shared" ca="1" si="166"/>
        <v/>
      </c>
      <c r="I748" s="1" t="str">
        <f ca="1">IF(G748="","",予約枠報告様式!H$3)</f>
        <v/>
      </c>
      <c r="J748" s="1" t="str">
        <f t="shared" ca="1" si="167"/>
        <v/>
      </c>
      <c r="K748" s="1" t="str">
        <f t="shared" ca="1" si="168"/>
        <v/>
      </c>
      <c r="L748" s="1" t="str">
        <f t="shared" ca="1" si="169"/>
        <v/>
      </c>
      <c r="M748" s="1" t="str">
        <f t="shared" ca="1" si="170"/>
        <v/>
      </c>
      <c r="N748" s="1" t="str" cm="1">
        <f t="array" aca="1" ref="N748" ca="1">IF(G748="","",HOUR(INDIRECT(A748&amp;$N$2&amp;D748)))</f>
        <v/>
      </c>
      <c r="O748" s="1" t="str" cm="1">
        <f t="array" aca="1" ref="O748" ca="1">IF(G748="","",MINUTE(INDIRECT(A748&amp;$N$2&amp;D748)))</f>
        <v/>
      </c>
      <c r="P748" s="1" t="str">
        <f t="shared" ca="1" si="171"/>
        <v/>
      </c>
      <c r="Q748" s="1" t="str">
        <f t="shared" ca="1" si="172"/>
        <v/>
      </c>
      <c r="R748" s="1" t="str" cm="1">
        <f t="array" aca="1" ref="R748" ca="1">IF(G748="","",INDIRECT(A748&amp;B748&amp;D748))</f>
        <v/>
      </c>
      <c r="S748" s="1" t="str">
        <f t="shared" ca="1" si="173"/>
        <v/>
      </c>
      <c r="T748" s="1" t="str">
        <f t="shared" ca="1" si="174"/>
        <v/>
      </c>
      <c r="U748" s="1" t="str">
        <f t="shared" ca="1" si="175"/>
        <v/>
      </c>
      <c r="V748" s="1" t="str">
        <f t="shared" ca="1" si="176"/>
        <v/>
      </c>
      <c r="W748" s="1" t="str">
        <f t="shared" ca="1" si="177"/>
        <v/>
      </c>
      <c r="X748" s="1" t="str">
        <f t="shared" ca="1" si="178"/>
        <v/>
      </c>
    </row>
    <row r="749" spans="1:24">
      <c r="A749" t="s">
        <v>1041</v>
      </c>
      <c r="B749" t="str">
        <f>INDEX(予約枠報告様式!$73:$73,MATCH(CSVフォーマット!C749,予約枠報告様式!$74:$74,0))</f>
        <v>N</v>
      </c>
      <c r="C749">
        <f t="shared" si="179"/>
        <v>14</v>
      </c>
      <c r="D749">
        <f t="shared" si="165"/>
        <v>37</v>
      </c>
      <c r="E749" s="2" cm="1">
        <f t="array" aca="1" ref="E749" ca="1">INDIRECT(A749&amp;B749&amp;$E$3)</f>
        <v>44780</v>
      </c>
      <c r="F749" t="str" cm="1">
        <f t="array" aca="1" ref="F749" ca="1">IF(INDIRECT(A749&amp;B749&amp;$F$3)="公",参照!$L$2,参照!$L$3)</f>
        <v>WEB・コールセンター受付</v>
      </c>
      <c r="G749" s="1" t="str" cm="1">
        <f t="array" aca="1" ref="G749" ca="1">IF(E749="","",IF(ISNUMBER(INDIRECT(A749&amp;B749&amp;D749)),431001,""))</f>
        <v/>
      </c>
      <c r="H749" s="1" t="str">
        <f t="shared" ca="1" si="166"/>
        <v/>
      </c>
      <c r="I749" s="1" t="str">
        <f ca="1">IF(G749="","",予約枠報告様式!H$3)</f>
        <v/>
      </c>
      <c r="J749" s="1" t="str">
        <f t="shared" ca="1" si="167"/>
        <v/>
      </c>
      <c r="K749" s="1" t="str">
        <f t="shared" ca="1" si="168"/>
        <v/>
      </c>
      <c r="L749" s="1" t="str">
        <f t="shared" ca="1" si="169"/>
        <v/>
      </c>
      <c r="M749" s="1" t="str">
        <f t="shared" ca="1" si="170"/>
        <v/>
      </c>
      <c r="N749" s="1" t="str" cm="1">
        <f t="array" aca="1" ref="N749" ca="1">IF(G749="","",HOUR(INDIRECT(A749&amp;$N$2&amp;D749)))</f>
        <v/>
      </c>
      <c r="O749" s="1" t="str" cm="1">
        <f t="array" aca="1" ref="O749" ca="1">IF(G749="","",MINUTE(INDIRECT(A749&amp;$N$2&amp;D749)))</f>
        <v/>
      </c>
      <c r="P749" s="1" t="str">
        <f t="shared" ca="1" si="171"/>
        <v/>
      </c>
      <c r="Q749" s="1" t="str">
        <f t="shared" ca="1" si="172"/>
        <v/>
      </c>
      <c r="R749" s="1" t="str" cm="1">
        <f t="array" aca="1" ref="R749" ca="1">IF(G749="","",INDIRECT(A749&amp;B749&amp;D749))</f>
        <v/>
      </c>
      <c r="S749" s="1" t="str">
        <f t="shared" ca="1" si="173"/>
        <v/>
      </c>
      <c r="T749" s="1" t="str">
        <f t="shared" ca="1" si="174"/>
        <v/>
      </c>
      <c r="U749" s="1" t="str">
        <f t="shared" ca="1" si="175"/>
        <v/>
      </c>
      <c r="V749" s="1" t="str">
        <f t="shared" ca="1" si="176"/>
        <v/>
      </c>
      <c r="W749" s="1" t="str">
        <f t="shared" ca="1" si="177"/>
        <v/>
      </c>
      <c r="X749" s="1" t="str">
        <f t="shared" ca="1" si="178"/>
        <v/>
      </c>
    </row>
    <row r="750" spans="1:24">
      <c r="A750" t="s">
        <v>1041</v>
      </c>
      <c r="B750" t="str">
        <f>INDEX(予約枠報告様式!$73:$73,MATCH(CSVフォーマット!C750,予約枠報告様式!$74:$74,0))</f>
        <v>N</v>
      </c>
      <c r="C750">
        <f t="shared" si="179"/>
        <v>14</v>
      </c>
      <c r="D750">
        <f t="shared" si="165"/>
        <v>38</v>
      </c>
      <c r="E750" s="2" cm="1">
        <f t="array" aca="1" ref="E750" ca="1">INDIRECT(A750&amp;B750&amp;$E$3)</f>
        <v>44780</v>
      </c>
      <c r="F750" t="str" cm="1">
        <f t="array" aca="1" ref="F750" ca="1">IF(INDIRECT(A750&amp;B750&amp;$F$3)="公",参照!$L$2,参照!$L$3)</f>
        <v>WEB・コールセンター受付</v>
      </c>
      <c r="G750" s="1" t="str" cm="1">
        <f t="array" aca="1" ref="G750" ca="1">IF(E750="","",IF(ISNUMBER(INDIRECT(A750&amp;B750&amp;D750)),431001,""))</f>
        <v/>
      </c>
      <c r="H750" s="1" t="str">
        <f t="shared" ca="1" si="166"/>
        <v/>
      </c>
      <c r="I750" s="1" t="str">
        <f ca="1">IF(G750="","",予約枠報告様式!H$3)</f>
        <v/>
      </c>
      <c r="J750" s="1" t="str">
        <f t="shared" ca="1" si="167"/>
        <v/>
      </c>
      <c r="K750" s="1" t="str">
        <f t="shared" ca="1" si="168"/>
        <v/>
      </c>
      <c r="L750" s="1" t="str">
        <f t="shared" ca="1" si="169"/>
        <v/>
      </c>
      <c r="M750" s="1" t="str">
        <f t="shared" ca="1" si="170"/>
        <v/>
      </c>
      <c r="N750" s="1" t="str" cm="1">
        <f t="array" aca="1" ref="N750" ca="1">IF(G750="","",HOUR(INDIRECT(A750&amp;$N$2&amp;D750)))</f>
        <v/>
      </c>
      <c r="O750" s="1" t="str" cm="1">
        <f t="array" aca="1" ref="O750" ca="1">IF(G750="","",MINUTE(INDIRECT(A750&amp;$N$2&amp;D750)))</f>
        <v/>
      </c>
      <c r="P750" s="1" t="str">
        <f t="shared" ca="1" si="171"/>
        <v/>
      </c>
      <c r="Q750" s="1" t="str">
        <f t="shared" ca="1" si="172"/>
        <v/>
      </c>
      <c r="R750" s="1" t="str" cm="1">
        <f t="array" aca="1" ref="R750" ca="1">IF(G750="","",INDIRECT(A750&amp;B750&amp;D750))</f>
        <v/>
      </c>
      <c r="S750" s="1" t="str">
        <f t="shared" ca="1" si="173"/>
        <v/>
      </c>
      <c r="T750" s="1" t="str">
        <f t="shared" ca="1" si="174"/>
        <v/>
      </c>
      <c r="U750" s="1" t="str">
        <f t="shared" ca="1" si="175"/>
        <v/>
      </c>
      <c r="V750" s="1" t="str">
        <f t="shared" ca="1" si="176"/>
        <v/>
      </c>
      <c r="W750" s="1" t="str">
        <f t="shared" ca="1" si="177"/>
        <v/>
      </c>
      <c r="X750" s="1" t="str">
        <f t="shared" ca="1" si="178"/>
        <v/>
      </c>
    </row>
    <row r="751" spans="1:24">
      <c r="A751" t="s">
        <v>1041</v>
      </c>
      <c r="B751" t="str">
        <f>INDEX(予約枠報告様式!$73:$73,MATCH(CSVフォーマット!C751,予約枠報告様式!$74:$74,0))</f>
        <v>N</v>
      </c>
      <c r="C751">
        <f t="shared" si="179"/>
        <v>14</v>
      </c>
      <c r="D751">
        <f t="shared" si="165"/>
        <v>39</v>
      </c>
      <c r="E751" s="2" cm="1">
        <f t="array" aca="1" ref="E751" ca="1">INDIRECT(A751&amp;B751&amp;$E$3)</f>
        <v>44780</v>
      </c>
      <c r="F751" t="str" cm="1">
        <f t="array" aca="1" ref="F751" ca="1">IF(INDIRECT(A751&amp;B751&amp;$F$3)="公",参照!$L$2,参照!$L$3)</f>
        <v>WEB・コールセンター受付</v>
      </c>
      <c r="G751" s="1" t="str" cm="1">
        <f t="array" aca="1" ref="G751" ca="1">IF(E751="","",IF(ISNUMBER(INDIRECT(A751&amp;B751&amp;D751)),431001,""))</f>
        <v/>
      </c>
      <c r="H751" s="1" t="str">
        <f t="shared" ca="1" si="166"/>
        <v/>
      </c>
      <c r="I751" s="1" t="str">
        <f ca="1">IF(G751="","",予約枠報告様式!H$3)</f>
        <v/>
      </c>
      <c r="J751" s="1" t="str">
        <f t="shared" ca="1" si="167"/>
        <v/>
      </c>
      <c r="K751" s="1" t="str">
        <f t="shared" ca="1" si="168"/>
        <v/>
      </c>
      <c r="L751" s="1" t="str">
        <f t="shared" ca="1" si="169"/>
        <v/>
      </c>
      <c r="M751" s="1" t="str">
        <f t="shared" ca="1" si="170"/>
        <v/>
      </c>
      <c r="N751" s="1" t="str" cm="1">
        <f t="array" aca="1" ref="N751" ca="1">IF(G751="","",HOUR(INDIRECT(A751&amp;$N$2&amp;D751)))</f>
        <v/>
      </c>
      <c r="O751" s="1" t="str" cm="1">
        <f t="array" aca="1" ref="O751" ca="1">IF(G751="","",MINUTE(INDIRECT(A751&amp;$N$2&amp;D751)))</f>
        <v/>
      </c>
      <c r="P751" s="1" t="str">
        <f t="shared" ca="1" si="171"/>
        <v/>
      </c>
      <c r="Q751" s="1" t="str">
        <f t="shared" ca="1" si="172"/>
        <v/>
      </c>
      <c r="R751" s="1" t="str" cm="1">
        <f t="array" aca="1" ref="R751" ca="1">IF(G751="","",INDIRECT(A751&amp;B751&amp;D751))</f>
        <v/>
      </c>
      <c r="S751" s="1" t="str">
        <f t="shared" ca="1" si="173"/>
        <v/>
      </c>
      <c r="T751" s="1" t="str">
        <f t="shared" ca="1" si="174"/>
        <v/>
      </c>
      <c r="U751" s="1" t="str">
        <f t="shared" ca="1" si="175"/>
        <v/>
      </c>
      <c r="V751" s="1" t="str">
        <f t="shared" ca="1" si="176"/>
        <v/>
      </c>
      <c r="W751" s="1" t="str">
        <f t="shared" ca="1" si="177"/>
        <v/>
      </c>
      <c r="X751" s="1" t="str">
        <f t="shared" ca="1" si="178"/>
        <v/>
      </c>
    </row>
    <row r="752" spans="1:24">
      <c r="A752" t="s">
        <v>1041</v>
      </c>
      <c r="B752" t="str">
        <f>INDEX(予約枠報告様式!$73:$73,MATCH(CSVフォーマット!C752,予約枠報告様式!$74:$74,0))</f>
        <v>N</v>
      </c>
      <c r="C752">
        <f t="shared" si="179"/>
        <v>14</v>
      </c>
      <c r="D752">
        <f t="shared" si="165"/>
        <v>40</v>
      </c>
      <c r="E752" s="2" cm="1">
        <f t="array" aca="1" ref="E752" ca="1">INDIRECT(A752&amp;B752&amp;$E$3)</f>
        <v>44780</v>
      </c>
      <c r="F752" t="str" cm="1">
        <f t="array" aca="1" ref="F752" ca="1">IF(INDIRECT(A752&amp;B752&amp;$F$3)="公",参照!$L$2,参照!$L$3)</f>
        <v>WEB・コールセンター受付</v>
      </c>
      <c r="G752" s="1" t="str" cm="1">
        <f t="array" aca="1" ref="G752" ca="1">IF(E752="","",IF(ISNUMBER(INDIRECT(A752&amp;B752&amp;D752)),431001,""))</f>
        <v/>
      </c>
      <c r="H752" s="1" t="str">
        <f t="shared" ca="1" si="166"/>
        <v/>
      </c>
      <c r="I752" s="1" t="str">
        <f ca="1">IF(G752="","",予約枠報告様式!H$3)</f>
        <v/>
      </c>
      <c r="J752" s="1" t="str">
        <f t="shared" ca="1" si="167"/>
        <v/>
      </c>
      <c r="K752" s="1" t="str">
        <f t="shared" ca="1" si="168"/>
        <v/>
      </c>
      <c r="L752" s="1" t="str">
        <f t="shared" ca="1" si="169"/>
        <v/>
      </c>
      <c r="M752" s="1" t="str">
        <f t="shared" ca="1" si="170"/>
        <v/>
      </c>
      <c r="N752" s="1" t="str" cm="1">
        <f t="array" aca="1" ref="N752" ca="1">IF(G752="","",HOUR(INDIRECT(A752&amp;$N$2&amp;D752)))</f>
        <v/>
      </c>
      <c r="O752" s="1" t="str" cm="1">
        <f t="array" aca="1" ref="O752" ca="1">IF(G752="","",MINUTE(INDIRECT(A752&amp;$N$2&amp;D752)))</f>
        <v/>
      </c>
      <c r="P752" s="1" t="str">
        <f t="shared" ca="1" si="171"/>
        <v/>
      </c>
      <c r="Q752" s="1" t="str">
        <f t="shared" ca="1" si="172"/>
        <v/>
      </c>
      <c r="R752" s="1" t="str" cm="1">
        <f t="array" aca="1" ref="R752" ca="1">IF(G752="","",INDIRECT(A752&amp;B752&amp;D752))</f>
        <v/>
      </c>
      <c r="S752" s="1" t="str">
        <f t="shared" ca="1" si="173"/>
        <v/>
      </c>
      <c r="T752" s="1" t="str">
        <f t="shared" ca="1" si="174"/>
        <v/>
      </c>
      <c r="U752" s="1" t="str">
        <f t="shared" ca="1" si="175"/>
        <v/>
      </c>
      <c r="V752" s="1" t="str">
        <f t="shared" ca="1" si="176"/>
        <v/>
      </c>
      <c r="W752" s="1" t="str">
        <f t="shared" ca="1" si="177"/>
        <v/>
      </c>
      <c r="X752" s="1" t="str">
        <f t="shared" ca="1" si="178"/>
        <v/>
      </c>
    </row>
    <row r="753" spans="1:24">
      <c r="A753" t="s">
        <v>1041</v>
      </c>
      <c r="B753" t="str">
        <f>INDEX(予約枠報告様式!$73:$73,MATCH(CSVフォーマット!C753,予約枠報告様式!$74:$74,0))</f>
        <v>N</v>
      </c>
      <c r="C753">
        <f t="shared" si="179"/>
        <v>14</v>
      </c>
      <c r="D753">
        <f t="shared" si="165"/>
        <v>41</v>
      </c>
      <c r="E753" s="2" cm="1">
        <f t="array" aca="1" ref="E753" ca="1">INDIRECT(A753&amp;B753&amp;$E$3)</f>
        <v>44780</v>
      </c>
      <c r="F753" t="str" cm="1">
        <f t="array" aca="1" ref="F753" ca="1">IF(INDIRECT(A753&amp;B753&amp;$F$3)="公",参照!$L$2,参照!$L$3)</f>
        <v>WEB・コールセンター受付</v>
      </c>
      <c r="G753" s="1" t="str" cm="1">
        <f t="array" aca="1" ref="G753" ca="1">IF(E753="","",IF(ISNUMBER(INDIRECT(A753&amp;B753&amp;D753)),431001,""))</f>
        <v/>
      </c>
      <c r="H753" s="1" t="str">
        <f t="shared" ca="1" si="166"/>
        <v/>
      </c>
      <c r="I753" s="1" t="str">
        <f ca="1">IF(G753="","",予約枠報告様式!H$3)</f>
        <v/>
      </c>
      <c r="J753" s="1" t="str">
        <f t="shared" ca="1" si="167"/>
        <v/>
      </c>
      <c r="K753" s="1" t="str">
        <f t="shared" ca="1" si="168"/>
        <v/>
      </c>
      <c r="L753" s="1" t="str">
        <f t="shared" ca="1" si="169"/>
        <v/>
      </c>
      <c r="M753" s="1" t="str">
        <f t="shared" ca="1" si="170"/>
        <v/>
      </c>
      <c r="N753" s="1" t="str" cm="1">
        <f t="array" aca="1" ref="N753" ca="1">IF(G753="","",HOUR(INDIRECT(A753&amp;$N$2&amp;D753)))</f>
        <v/>
      </c>
      <c r="O753" s="1" t="str" cm="1">
        <f t="array" aca="1" ref="O753" ca="1">IF(G753="","",MINUTE(INDIRECT(A753&amp;$N$2&amp;D753)))</f>
        <v/>
      </c>
      <c r="P753" s="1" t="str">
        <f t="shared" ca="1" si="171"/>
        <v/>
      </c>
      <c r="Q753" s="1" t="str">
        <f t="shared" ca="1" si="172"/>
        <v/>
      </c>
      <c r="R753" s="1" t="str" cm="1">
        <f t="array" aca="1" ref="R753" ca="1">IF(G753="","",INDIRECT(A753&amp;B753&amp;D753))</f>
        <v/>
      </c>
      <c r="S753" s="1" t="str">
        <f t="shared" ca="1" si="173"/>
        <v/>
      </c>
      <c r="T753" s="1" t="str">
        <f t="shared" ca="1" si="174"/>
        <v/>
      </c>
      <c r="U753" s="1" t="str">
        <f t="shared" ca="1" si="175"/>
        <v/>
      </c>
      <c r="V753" s="1" t="str">
        <f t="shared" ca="1" si="176"/>
        <v/>
      </c>
      <c r="W753" s="1" t="str">
        <f t="shared" ca="1" si="177"/>
        <v/>
      </c>
      <c r="X753" s="1" t="str">
        <f t="shared" ca="1" si="178"/>
        <v/>
      </c>
    </row>
    <row r="754" spans="1:24">
      <c r="A754" t="s">
        <v>1041</v>
      </c>
      <c r="B754" t="str">
        <f>INDEX(予約枠報告様式!$73:$73,MATCH(CSVフォーマット!C754,予約枠報告様式!$74:$74,0))</f>
        <v>N</v>
      </c>
      <c r="C754">
        <f t="shared" si="179"/>
        <v>14</v>
      </c>
      <c r="D754">
        <f t="shared" si="165"/>
        <v>42</v>
      </c>
      <c r="E754" s="2" cm="1">
        <f t="array" aca="1" ref="E754" ca="1">INDIRECT(A754&amp;B754&amp;$E$3)</f>
        <v>44780</v>
      </c>
      <c r="F754" t="str" cm="1">
        <f t="array" aca="1" ref="F754" ca="1">IF(INDIRECT(A754&amp;B754&amp;$F$3)="公",参照!$L$2,参照!$L$3)</f>
        <v>WEB・コールセンター受付</v>
      </c>
      <c r="G754" s="1" t="str" cm="1">
        <f t="array" aca="1" ref="G754" ca="1">IF(E754="","",IF(ISNUMBER(INDIRECT(A754&amp;B754&amp;D754)),431001,""))</f>
        <v/>
      </c>
      <c r="H754" s="1" t="str">
        <f t="shared" ca="1" si="166"/>
        <v/>
      </c>
      <c r="I754" s="1" t="str">
        <f ca="1">IF(G754="","",予約枠報告様式!H$3)</f>
        <v/>
      </c>
      <c r="J754" s="1" t="str">
        <f t="shared" ca="1" si="167"/>
        <v/>
      </c>
      <c r="K754" s="1" t="str">
        <f t="shared" ca="1" si="168"/>
        <v/>
      </c>
      <c r="L754" s="1" t="str">
        <f t="shared" ca="1" si="169"/>
        <v/>
      </c>
      <c r="M754" s="1" t="str">
        <f t="shared" ca="1" si="170"/>
        <v/>
      </c>
      <c r="N754" s="1" t="str" cm="1">
        <f t="array" aca="1" ref="N754" ca="1">IF(G754="","",HOUR(INDIRECT(A754&amp;$N$2&amp;D754)))</f>
        <v/>
      </c>
      <c r="O754" s="1" t="str" cm="1">
        <f t="array" aca="1" ref="O754" ca="1">IF(G754="","",MINUTE(INDIRECT(A754&amp;$N$2&amp;D754)))</f>
        <v/>
      </c>
      <c r="P754" s="1" t="str">
        <f t="shared" ca="1" si="171"/>
        <v/>
      </c>
      <c r="Q754" s="1" t="str">
        <f t="shared" ca="1" si="172"/>
        <v/>
      </c>
      <c r="R754" s="1" t="str" cm="1">
        <f t="array" aca="1" ref="R754" ca="1">IF(G754="","",INDIRECT(A754&amp;B754&amp;D754))</f>
        <v/>
      </c>
      <c r="S754" s="1" t="str">
        <f t="shared" ca="1" si="173"/>
        <v/>
      </c>
      <c r="T754" s="1" t="str">
        <f t="shared" ca="1" si="174"/>
        <v/>
      </c>
      <c r="U754" s="1" t="str">
        <f t="shared" ca="1" si="175"/>
        <v/>
      </c>
      <c r="V754" s="1" t="str">
        <f t="shared" ca="1" si="176"/>
        <v/>
      </c>
      <c r="W754" s="1" t="str">
        <f t="shared" ca="1" si="177"/>
        <v/>
      </c>
      <c r="X754" s="1" t="str">
        <f t="shared" ca="1" si="178"/>
        <v/>
      </c>
    </row>
    <row r="755" spans="1:24">
      <c r="A755" t="s">
        <v>1041</v>
      </c>
      <c r="B755" t="str">
        <f>INDEX(予約枠報告様式!$73:$73,MATCH(CSVフォーマット!C755,予約枠報告様式!$74:$74,0))</f>
        <v>N</v>
      </c>
      <c r="C755">
        <f t="shared" si="179"/>
        <v>14</v>
      </c>
      <c r="D755">
        <f t="shared" si="165"/>
        <v>43</v>
      </c>
      <c r="E755" s="2" cm="1">
        <f t="array" aca="1" ref="E755" ca="1">INDIRECT(A755&amp;B755&amp;$E$3)</f>
        <v>44780</v>
      </c>
      <c r="F755" t="str" cm="1">
        <f t="array" aca="1" ref="F755" ca="1">IF(INDIRECT(A755&amp;B755&amp;$F$3)="公",参照!$L$2,参照!$L$3)</f>
        <v>WEB・コールセンター受付</v>
      </c>
      <c r="G755" s="1" t="str" cm="1">
        <f t="array" aca="1" ref="G755" ca="1">IF(E755="","",IF(ISNUMBER(INDIRECT(A755&amp;B755&amp;D755)),431001,""))</f>
        <v/>
      </c>
      <c r="H755" s="1" t="str">
        <f t="shared" ca="1" si="166"/>
        <v/>
      </c>
      <c r="I755" s="1" t="str">
        <f ca="1">IF(G755="","",予約枠報告様式!H$3)</f>
        <v/>
      </c>
      <c r="J755" s="1" t="str">
        <f t="shared" ca="1" si="167"/>
        <v/>
      </c>
      <c r="K755" s="1" t="str">
        <f t="shared" ca="1" si="168"/>
        <v/>
      </c>
      <c r="L755" s="1" t="str">
        <f t="shared" ca="1" si="169"/>
        <v/>
      </c>
      <c r="M755" s="1" t="str">
        <f t="shared" ca="1" si="170"/>
        <v/>
      </c>
      <c r="N755" s="1" t="str" cm="1">
        <f t="array" aca="1" ref="N755" ca="1">IF(G755="","",HOUR(INDIRECT(A755&amp;$N$2&amp;D755)))</f>
        <v/>
      </c>
      <c r="O755" s="1" t="str" cm="1">
        <f t="array" aca="1" ref="O755" ca="1">IF(G755="","",MINUTE(INDIRECT(A755&amp;$N$2&amp;D755)))</f>
        <v/>
      </c>
      <c r="P755" s="1" t="str">
        <f t="shared" ca="1" si="171"/>
        <v/>
      </c>
      <c r="Q755" s="1" t="str">
        <f t="shared" ca="1" si="172"/>
        <v/>
      </c>
      <c r="R755" s="1" t="str" cm="1">
        <f t="array" aca="1" ref="R755" ca="1">IF(G755="","",INDIRECT(A755&amp;B755&amp;D755))</f>
        <v/>
      </c>
      <c r="S755" s="1" t="str">
        <f t="shared" ca="1" si="173"/>
        <v/>
      </c>
      <c r="T755" s="1" t="str">
        <f t="shared" ca="1" si="174"/>
        <v/>
      </c>
      <c r="U755" s="1" t="str">
        <f t="shared" ca="1" si="175"/>
        <v/>
      </c>
      <c r="V755" s="1" t="str">
        <f t="shared" ca="1" si="176"/>
        <v/>
      </c>
      <c r="W755" s="1" t="str">
        <f t="shared" ca="1" si="177"/>
        <v/>
      </c>
      <c r="X755" s="1" t="str">
        <f t="shared" ca="1" si="178"/>
        <v/>
      </c>
    </row>
    <row r="756" spans="1:24">
      <c r="A756" t="s">
        <v>1041</v>
      </c>
      <c r="B756" t="str">
        <f>INDEX(予約枠報告様式!$73:$73,MATCH(CSVフォーマット!C756,予約枠報告様式!$74:$74,0))</f>
        <v>N</v>
      </c>
      <c r="C756">
        <f t="shared" si="179"/>
        <v>14</v>
      </c>
      <c r="D756">
        <f t="shared" si="165"/>
        <v>44</v>
      </c>
      <c r="E756" s="2" cm="1">
        <f t="array" aca="1" ref="E756" ca="1">INDIRECT(A756&amp;B756&amp;$E$3)</f>
        <v>44780</v>
      </c>
      <c r="F756" t="str" cm="1">
        <f t="array" aca="1" ref="F756" ca="1">IF(INDIRECT(A756&amp;B756&amp;$F$3)="公",参照!$L$2,参照!$L$3)</f>
        <v>WEB・コールセンター受付</v>
      </c>
      <c r="G756" s="1" t="str" cm="1">
        <f t="array" aca="1" ref="G756" ca="1">IF(E756="","",IF(ISNUMBER(INDIRECT(A756&amp;B756&amp;D756)),431001,""))</f>
        <v/>
      </c>
      <c r="H756" s="1" t="str">
        <f t="shared" ca="1" si="166"/>
        <v/>
      </c>
      <c r="I756" s="1" t="str">
        <f ca="1">IF(G756="","",予約枠報告様式!H$3)</f>
        <v/>
      </c>
      <c r="J756" s="1" t="str">
        <f t="shared" ca="1" si="167"/>
        <v/>
      </c>
      <c r="K756" s="1" t="str">
        <f t="shared" ca="1" si="168"/>
        <v/>
      </c>
      <c r="L756" s="1" t="str">
        <f t="shared" ca="1" si="169"/>
        <v/>
      </c>
      <c r="M756" s="1" t="str">
        <f t="shared" ca="1" si="170"/>
        <v/>
      </c>
      <c r="N756" s="1" t="str" cm="1">
        <f t="array" aca="1" ref="N756" ca="1">IF(G756="","",HOUR(INDIRECT(A756&amp;$N$2&amp;D756)))</f>
        <v/>
      </c>
      <c r="O756" s="1" t="str" cm="1">
        <f t="array" aca="1" ref="O756" ca="1">IF(G756="","",MINUTE(INDIRECT(A756&amp;$N$2&amp;D756)))</f>
        <v/>
      </c>
      <c r="P756" s="1" t="str">
        <f t="shared" ca="1" si="171"/>
        <v/>
      </c>
      <c r="Q756" s="1" t="str">
        <f t="shared" ca="1" si="172"/>
        <v/>
      </c>
      <c r="R756" s="1" t="str" cm="1">
        <f t="array" aca="1" ref="R756" ca="1">IF(G756="","",INDIRECT(A756&amp;B756&amp;D756))</f>
        <v/>
      </c>
      <c r="S756" s="1" t="str">
        <f t="shared" ca="1" si="173"/>
        <v/>
      </c>
      <c r="T756" s="1" t="str">
        <f t="shared" ca="1" si="174"/>
        <v/>
      </c>
      <c r="U756" s="1" t="str">
        <f t="shared" ca="1" si="175"/>
        <v/>
      </c>
      <c r="V756" s="1" t="str">
        <f t="shared" ca="1" si="176"/>
        <v/>
      </c>
      <c r="W756" s="1" t="str">
        <f t="shared" ca="1" si="177"/>
        <v/>
      </c>
      <c r="X756" s="1" t="str">
        <f t="shared" ca="1" si="178"/>
        <v/>
      </c>
    </row>
    <row r="757" spans="1:24">
      <c r="A757" t="s">
        <v>1041</v>
      </c>
      <c r="B757" t="str">
        <f>INDEX(予約枠報告様式!$73:$73,MATCH(CSVフォーマット!C757,予約枠報告様式!$74:$74,0))</f>
        <v>N</v>
      </c>
      <c r="C757">
        <f t="shared" si="179"/>
        <v>14</v>
      </c>
      <c r="D757">
        <f t="shared" si="165"/>
        <v>45</v>
      </c>
      <c r="E757" s="2" cm="1">
        <f t="array" aca="1" ref="E757" ca="1">INDIRECT(A757&amp;B757&amp;$E$3)</f>
        <v>44780</v>
      </c>
      <c r="F757" t="str" cm="1">
        <f t="array" aca="1" ref="F757" ca="1">IF(INDIRECT(A757&amp;B757&amp;$F$3)="公",参照!$L$2,参照!$L$3)</f>
        <v>WEB・コールセンター受付</v>
      </c>
      <c r="G757" s="1" t="str" cm="1">
        <f t="array" aca="1" ref="G757" ca="1">IF(E757="","",IF(ISNUMBER(INDIRECT(A757&amp;B757&amp;D757)),431001,""))</f>
        <v/>
      </c>
      <c r="H757" s="1" t="str">
        <f t="shared" ca="1" si="166"/>
        <v/>
      </c>
      <c r="I757" s="1" t="str">
        <f ca="1">IF(G757="","",予約枠報告様式!H$3)</f>
        <v/>
      </c>
      <c r="J757" s="1" t="str">
        <f t="shared" ca="1" si="167"/>
        <v/>
      </c>
      <c r="K757" s="1" t="str">
        <f t="shared" ca="1" si="168"/>
        <v/>
      </c>
      <c r="L757" s="1" t="str">
        <f t="shared" ca="1" si="169"/>
        <v/>
      </c>
      <c r="M757" s="1" t="str">
        <f t="shared" ca="1" si="170"/>
        <v/>
      </c>
      <c r="N757" s="1" t="str" cm="1">
        <f t="array" aca="1" ref="N757" ca="1">IF(G757="","",HOUR(INDIRECT(A757&amp;$N$2&amp;D757)))</f>
        <v/>
      </c>
      <c r="O757" s="1" t="str" cm="1">
        <f t="array" aca="1" ref="O757" ca="1">IF(G757="","",MINUTE(INDIRECT(A757&amp;$N$2&amp;D757)))</f>
        <v/>
      </c>
      <c r="P757" s="1" t="str">
        <f t="shared" ca="1" si="171"/>
        <v/>
      </c>
      <c r="Q757" s="1" t="str">
        <f t="shared" ca="1" si="172"/>
        <v/>
      </c>
      <c r="R757" s="1" t="str" cm="1">
        <f t="array" aca="1" ref="R757" ca="1">IF(G757="","",INDIRECT(A757&amp;B757&amp;D757))</f>
        <v/>
      </c>
      <c r="S757" s="1" t="str">
        <f t="shared" ca="1" si="173"/>
        <v/>
      </c>
      <c r="T757" s="1" t="str">
        <f t="shared" ca="1" si="174"/>
        <v/>
      </c>
      <c r="U757" s="1" t="str">
        <f t="shared" ca="1" si="175"/>
        <v/>
      </c>
      <c r="V757" s="1" t="str">
        <f t="shared" ca="1" si="176"/>
        <v/>
      </c>
      <c r="W757" s="1" t="str">
        <f t="shared" ca="1" si="177"/>
        <v/>
      </c>
      <c r="X757" s="1" t="str">
        <f t="shared" ca="1" si="178"/>
        <v/>
      </c>
    </row>
    <row r="758" spans="1:24">
      <c r="A758" t="s">
        <v>1041</v>
      </c>
      <c r="B758" t="str">
        <f>INDEX(予約枠報告様式!$73:$73,MATCH(CSVフォーマット!C758,予約枠報告様式!$74:$74,0))</f>
        <v>N</v>
      </c>
      <c r="C758">
        <f t="shared" si="179"/>
        <v>14</v>
      </c>
      <c r="D758">
        <f t="shared" si="165"/>
        <v>46</v>
      </c>
      <c r="E758" s="2" cm="1">
        <f t="array" aca="1" ref="E758" ca="1">INDIRECT(A758&amp;B758&amp;$E$3)</f>
        <v>44780</v>
      </c>
      <c r="F758" t="str" cm="1">
        <f t="array" aca="1" ref="F758" ca="1">IF(INDIRECT(A758&amp;B758&amp;$F$3)="公",参照!$L$2,参照!$L$3)</f>
        <v>WEB・コールセンター受付</v>
      </c>
      <c r="G758" s="1" t="str" cm="1">
        <f t="array" aca="1" ref="G758" ca="1">IF(E758="","",IF(ISNUMBER(INDIRECT(A758&amp;B758&amp;D758)),431001,""))</f>
        <v/>
      </c>
      <c r="H758" s="1" t="str">
        <f t="shared" ca="1" si="166"/>
        <v/>
      </c>
      <c r="I758" s="1" t="str">
        <f ca="1">IF(G758="","",予約枠報告様式!H$3)</f>
        <v/>
      </c>
      <c r="J758" s="1" t="str">
        <f t="shared" ca="1" si="167"/>
        <v/>
      </c>
      <c r="K758" s="1" t="str">
        <f t="shared" ca="1" si="168"/>
        <v/>
      </c>
      <c r="L758" s="1" t="str">
        <f t="shared" ca="1" si="169"/>
        <v/>
      </c>
      <c r="M758" s="1" t="str">
        <f t="shared" ca="1" si="170"/>
        <v/>
      </c>
      <c r="N758" s="1" t="str" cm="1">
        <f t="array" aca="1" ref="N758" ca="1">IF(G758="","",HOUR(INDIRECT(A758&amp;$N$2&amp;D758)))</f>
        <v/>
      </c>
      <c r="O758" s="1" t="str" cm="1">
        <f t="array" aca="1" ref="O758" ca="1">IF(G758="","",MINUTE(INDIRECT(A758&amp;$N$2&amp;D758)))</f>
        <v/>
      </c>
      <c r="P758" s="1" t="str">
        <f t="shared" ca="1" si="171"/>
        <v/>
      </c>
      <c r="Q758" s="1" t="str">
        <f t="shared" ca="1" si="172"/>
        <v/>
      </c>
      <c r="R758" s="1" t="str" cm="1">
        <f t="array" aca="1" ref="R758" ca="1">IF(G758="","",INDIRECT(A758&amp;B758&amp;D758))</f>
        <v/>
      </c>
      <c r="S758" s="1" t="str">
        <f t="shared" ca="1" si="173"/>
        <v/>
      </c>
      <c r="T758" s="1" t="str">
        <f t="shared" ca="1" si="174"/>
        <v/>
      </c>
      <c r="U758" s="1" t="str">
        <f t="shared" ca="1" si="175"/>
        <v/>
      </c>
      <c r="V758" s="1" t="str">
        <f t="shared" ca="1" si="176"/>
        <v/>
      </c>
      <c r="W758" s="1" t="str">
        <f t="shared" ca="1" si="177"/>
        <v/>
      </c>
      <c r="X758" s="1" t="str">
        <f t="shared" ca="1" si="178"/>
        <v/>
      </c>
    </row>
    <row r="759" spans="1:24">
      <c r="A759" t="s">
        <v>1041</v>
      </c>
      <c r="B759" t="str">
        <f>INDEX(予約枠報告様式!$73:$73,MATCH(CSVフォーマット!C759,予約枠報告様式!$74:$74,0))</f>
        <v>N</v>
      </c>
      <c r="C759">
        <f t="shared" si="179"/>
        <v>14</v>
      </c>
      <c r="D759">
        <f t="shared" si="165"/>
        <v>47</v>
      </c>
      <c r="E759" s="2" cm="1">
        <f t="array" aca="1" ref="E759" ca="1">INDIRECT(A759&amp;B759&amp;$E$3)</f>
        <v>44780</v>
      </c>
      <c r="F759" t="str" cm="1">
        <f t="array" aca="1" ref="F759" ca="1">IF(INDIRECT(A759&amp;B759&amp;$F$3)="公",参照!$L$2,参照!$L$3)</f>
        <v>WEB・コールセンター受付</v>
      </c>
      <c r="G759" s="1" t="str" cm="1">
        <f t="array" aca="1" ref="G759" ca="1">IF(E759="","",IF(ISNUMBER(INDIRECT(A759&amp;B759&amp;D759)),431001,""))</f>
        <v/>
      </c>
      <c r="H759" s="1" t="str">
        <f t="shared" ca="1" si="166"/>
        <v/>
      </c>
      <c r="I759" s="1" t="str">
        <f ca="1">IF(G759="","",予約枠報告様式!H$3)</f>
        <v/>
      </c>
      <c r="J759" s="1" t="str">
        <f t="shared" ca="1" si="167"/>
        <v/>
      </c>
      <c r="K759" s="1" t="str">
        <f t="shared" ca="1" si="168"/>
        <v/>
      </c>
      <c r="L759" s="1" t="str">
        <f t="shared" ca="1" si="169"/>
        <v/>
      </c>
      <c r="M759" s="1" t="str">
        <f t="shared" ca="1" si="170"/>
        <v/>
      </c>
      <c r="N759" s="1" t="str" cm="1">
        <f t="array" aca="1" ref="N759" ca="1">IF(G759="","",HOUR(INDIRECT(A759&amp;$N$2&amp;D759)))</f>
        <v/>
      </c>
      <c r="O759" s="1" t="str" cm="1">
        <f t="array" aca="1" ref="O759" ca="1">IF(G759="","",MINUTE(INDIRECT(A759&amp;$N$2&amp;D759)))</f>
        <v/>
      </c>
      <c r="P759" s="1" t="str">
        <f t="shared" ca="1" si="171"/>
        <v/>
      </c>
      <c r="Q759" s="1" t="str">
        <f t="shared" ca="1" si="172"/>
        <v/>
      </c>
      <c r="R759" s="1" t="str" cm="1">
        <f t="array" aca="1" ref="R759" ca="1">IF(G759="","",INDIRECT(A759&amp;B759&amp;D759))</f>
        <v/>
      </c>
      <c r="S759" s="1" t="str">
        <f t="shared" ca="1" si="173"/>
        <v/>
      </c>
      <c r="T759" s="1" t="str">
        <f t="shared" ca="1" si="174"/>
        <v/>
      </c>
      <c r="U759" s="1" t="str">
        <f t="shared" ca="1" si="175"/>
        <v/>
      </c>
      <c r="V759" s="1" t="str">
        <f t="shared" ca="1" si="176"/>
        <v/>
      </c>
      <c r="W759" s="1" t="str">
        <f t="shared" ca="1" si="177"/>
        <v/>
      </c>
      <c r="X759" s="1" t="str">
        <f t="shared" ca="1" si="178"/>
        <v/>
      </c>
    </row>
    <row r="760" spans="1:24">
      <c r="A760" t="s">
        <v>1041</v>
      </c>
      <c r="B760" t="str">
        <f>INDEX(予約枠報告様式!$73:$73,MATCH(CSVフォーマット!C760,予約枠報告様式!$74:$74,0))</f>
        <v>N</v>
      </c>
      <c r="C760">
        <f t="shared" si="179"/>
        <v>14</v>
      </c>
      <c r="D760">
        <f t="shared" si="165"/>
        <v>48</v>
      </c>
      <c r="E760" s="2" cm="1">
        <f t="array" aca="1" ref="E760" ca="1">INDIRECT(A760&amp;B760&amp;$E$3)</f>
        <v>44780</v>
      </c>
      <c r="F760" t="str" cm="1">
        <f t="array" aca="1" ref="F760" ca="1">IF(INDIRECT(A760&amp;B760&amp;$F$3)="公",参照!$L$2,参照!$L$3)</f>
        <v>WEB・コールセンター受付</v>
      </c>
      <c r="G760" s="1" t="str" cm="1">
        <f t="array" aca="1" ref="G760" ca="1">IF(E760="","",IF(ISNUMBER(INDIRECT(A760&amp;B760&amp;D760)),431001,""))</f>
        <v/>
      </c>
      <c r="H760" s="1" t="str">
        <f t="shared" ca="1" si="166"/>
        <v/>
      </c>
      <c r="I760" s="1" t="str">
        <f ca="1">IF(G760="","",予約枠報告様式!H$3)</f>
        <v/>
      </c>
      <c r="J760" s="1" t="str">
        <f t="shared" ca="1" si="167"/>
        <v/>
      </c>
      <c r="K760" s="1" t="str">
        <f t="shared" ca="1" si="168"/>
        <v/>
      </c>
      <c r="L760" s="1" t="str">
        <f t="shared" ca="1" si="169"/>
        <v/>
      </c>
      <c r="M760" s="1" t="str">
        <f t="shared" ca="1" si="170"/>
        <v/>
      </c>
      <c r="N760" s="1" t="str" cm="1">
        <f t="array" aca="1" ref="N760" ca="1">IF(G760="","",HOUR(INDIRECT(A760&amp;$N$2&amp;D760)))</f>
        <v/>
      </c>
      <c r="O760" s="1" t="str" cm="1">
        <f t="array" aca="1" ref="O760" ca="1">IF(G760="","",MINUTE(INDIRECT(A760&amp;$N$2&amp;D760)))</f>
        <v/>
      </c>
      <c r="P760" s="1" t="str">
        <f t="shared" ca="1" si="171"/>
        <v/>
      </c>
      <c r="Q760" s="1" t="str">
        <f t="shared" ca="1" si="172"/>
        <v/>
      </c>
      <c r="R760" s="1" t="str" cm="1">
        <f t="array" aca="1" ref="R760" ca="1">IF(G760="","",INDIRECT(A760&amp;B760&amp;D760))</f>
        <v/>
      </c>
      <c r="S760" s="1" t="str">
        <f t="shared" ca="1" si="173"/>
        <v/>
      </c>
      <c r="T760" s="1" t="str">
        <f t="shared" ca="1" si="174"/>
        <v/>
      </c>
      <c r="U760" s="1" t="str">
        <f t="shared" ca="1" si="175"/>
        <v/>
      </c>
      <c r="V760" s="1" t="str">
        <f t="shared" ca="1" si="176"/>
        <v/>
      </c>
      <c r="W760" s="1" t="str">
        <f t="shared" ca="1" si="177"/>
        <v/>
      </c>
      <c r="X760" s="1" t="str">
        <f t="shared" ca="1" si="178"/>
        <v/>
      </c>
    </row>
    <row r="761" spans="1:24">
      <c r="A761" t="s">
        <v>1041</v>
      </c>
      <c r="B761" t="str">
        <f>INDEX(予約枠報告様式!$73:$73,MATCH(CSVフォーマット!C761,予約枠報告様式!$74:$74,0))</f>
        <v>N</v>
      </c>
      <c r="C761">
        <f t="shared" si="179"/>
        <v>14</v>
      </c>
      <c r="D761">
        <f t="shared" si="165"/>
        <v>49</v>
      </c>
      <c r="E761" s="2" cm="1">
        <f t="array" aca="1" ref="E761" ca="1">INDIRECT(A761&amp;B761&amp;$E$3)</f>
        <v>44780</v>
      </c>
      <c r="F761" t="str" cm="1">
        <f t="array" aca="1" ref="F761" ca="1">IF(INDIRECT(A761&amp;B761&amp;$F$3)="公",参照!$L$2,参照!$L$3)</f>
        <v>WEB・コールセンター受付</v>
      </c>
      <c r="G761" s="1" t="str" cm="1">
        <f t="array" aca="1" ref="G761" ca="1">IF(E761="","",IF(ISNUMBER(INDIRECT(A761&amp;B761&amp;D761)),431001,""))</f>
        <v/>
      </c>
      <c r="H761" s="1" t="str">
        <f t="shared" ca="1" si="166"/>
        <v/>
      </c>
      <c r="I761" s="1" t="str">
        <f ca="1">IF(G761="","",予約枠報告様式!H$3)</f>
        <v/>
      </c>
      <c r="J761" s="1" t="str">
        <f t="shared" ca="1" si="167"/>
        <v/>
      </c>
      <c r="K761" s="1" t="str">
        <f t="shared" ca="1" si="168"/>
        <v/>
      </c>
      <c r="L761" s="1" t="str">
        <f t="shared" ca="1" si="169"/>
        <v/>
      </c>
      <c r="M761" s="1" t="str">
        <f t="shared" ca="1" si="170"/>
        <v/>
      </c>
      <c r="N761" s="1" t="str" cm="1">
        <f t="array" aca="1" ref="N761" ca="1">IF(G761="","",HOUR(INDIRECT(A761&amp;$N$2&amp;D761)))</f>
        <v/>
      </c>
      <c r="O761" s="1" t="str" cm="1">
        <f t="array" aca="1" ref="O761" ca="1">IF(G761="","",MINUTE(INDIRECT(A761&amp;$N$2&amp;D761)))</f>
        <v/>
      </c>
      <c r="P761" s="1" t="str">
        <f t="shared" ca="1" si="171"/>
        <v/>
      </c>
      <c r="Q761" s="1" t="str">
        <f t="shared" ca="1" si="172"/>
        <v/>
      </c>
      <c r="R761" s="1" t="str" cm="1">
        <f t="array" aca="1" ref="R761" ca="1">IF(G761="","",INDIRECT(A761&amp;B761&amp;D761))</f>
        <v/>
      </c>
      <c r="S761" s="1" t="str">
        <f t="shared" ca="1" si="173"/>
        <v/>
      </c>
      <c r="T761" s="1" t="str">
        <f t="shared" ca="1" si="174"/>
        <v/>
      </c>
      <c r="U761" s="1" t="str">
        <f t="shared" ca="1" si="175"/>
        <v/>
      </c>
      <c r="V761" s="1" t="str">
        <f t="shared" ca="1" si="176"/>
        <v/>
      </c>
      <c r="W761" s="1" t="str">
        <f t="shared" ca="1" si="177"/>
        <v/>
      </c>
      <c r="X761" s="1" t="str">
        <f t="shared" ca="1" si="178"/>
        <v/>
      </c>
    </row>
    <row r="762" spans="1:24">
      <c r="A762" t="s">
        <v>1041</v>
      </c>
      <c r="B762" t="str">
        <f>INDEX(予約枠報告様式!$73:$73,MATCH(CSVフォーマット!C762,予約枠報告様式!$74:$74,0))</f>
        <v>N</v>
      </c>
      <c r="C762">
        <f t="shared" si="179"/>
        <v>14</v>
      </c>
      <c r="D762">
        <f t="shared" si="165"/>
        <v>50</v>
      </c>
      <c r="E762" s="2" cm="1">
        <f t="array" aca="1" ref="E762" ca="1">INDIRECT(A762&amp;B762&amp;$E$3)</f>
        <v>44780</v>
      </c>
      <c r="F762" t="str" cm="1">
        <f t="array" aca="1" ref="F762" ca="1">IF(INDIRECT(A762&amp;B762&amp;$F$3)="公",参照!$L$2,参照!$L$3)</f>
        <v>WEB・コールセンター受付</v>
      </c>
      <c r="G762" s="1" t="str" cm="1">
        <f t="array" aca="1" ref="G762" ca="1">IF(E762="","",IF(ISNUMBER(INDIRECT(A762&amp;B762&amp;D762)),431001,""))</f>
        <v/>
      </c>
      <c r="H762" s="1" t="str">
        <f t="shared" ca="1" si="166"/>
        <v/>
      </c>
      <c r="I762" s="1" t="str">
        <f ca="1">IF(G762="","",予約枠報告様式!H$3)</f>
        <v/>
      </c>
      <c r="J762" s="1" t="str">
        <f t="shared" ca="1" si="167"/>
        <v/>
      </c>
      <c r="K762" s="1" t="str">
        <f t="shared" ca="1" si="168"/>
        <v/>
      </c>
      <c r="L762" s="1" t="str">
        <f t="shared" ca="1" si="169"/>
        <v/>
      </c>
      <c r="M762" s="1" t="str">
        <f t="shared" ca="1" si="170"/>
        <v/>
      </c>
      <c r="N762" s="1" t="str" cm="1">
        <f t="array" aca="1" ref="N762" ca="1">IF(G762="","",HOUR(INDIRECT(A762&amp;$N$2&amp;D762)))</f>
        <v/>
      </c>
      <c r="O762" s="1" t="str" cm="1">
        <f t="array" aca="1" ref="O762" ca="1">IF(G762="","",MINUTE(INDIRECT(A762&amp;$N$2&amp;D762)))</f>
        <v/>
      </c>
      <c r="P762" s="1" t="str">
        <f t="shared" ca="1" si="171"/>
        <v/>
      </c>
      <c r="Q762" s="1" t="str">
        <f t="shared" ca="1" si="172"/>
        <v/>
      </c>
      <c r="R762" s="1" t="str" cm="1">
        <f t="array" aca="1" ref="R762" ca="1">IF(G762="","",INDIRECT(A762&amp;B762&amp;D762))</f>
        <v/>
      </c>
      <c r="S762" s="1" t="str">
        <f t="shared" ca="1" si="173"/>
        <v/>
      </c>
      <c r="T762" s="1" t="str">
        <f t="shared" ca="1" si="174"/>
        <v/>
      </c>
      <c r="U762" s="1" t="str">
        <f t="shared" ca="1" si="175"/>
        <v/>
      </c>
      <c r="V762" s="1" t="str">
        <f t="shared" ca="1" si="176"/>
        <v/>
      </c>
      <c r="W762" s="1" t="str">
        <f t="shared" ca="1" si="177"/>
        <v/>
      </c>
      <c r="X762" s="1" t="str">
        <f t="shared" ca="1" si="178"/>
        <v/>
      </c>
    </row>
    <row r="763" spans="1:24">
      <c r="A763" t="s">
        <v>1041</v>
      </c>
      <c r="B763" t="str">
        <f>INDEX(予約枠報告様式!$73:$73,MATCH(CSVフォーマット!C763,予約枠報告様式!$74:$74,0))</f>
        <v>N</v>
      </c>
      <c r="C763">
        <f t="shared" si="179"/>
        <v>14</v>
      </c>
      <c r="D763">
        <f t="shared" si="165"/>
        <v>51</v>
      </c>
      <c r="E763" s="2" cm="1">
        <f t="array" aca="1" ref="E763" ca="1">INDIRECT(A763&amp;B763&amp;$E$3)</f>
        <v>44780</v>
      </c>
      <c r="F763" t="str" cm="1">
        <f t="array" aca="1" ref="F763" ca="1">IF(INDIRECT(A763&amp;B763&amp;$F$3)="公",参照!$L$2,参照!$L$3)</f>
        <v>WEB・コールセンター受付</v>
      </c>
      <c r="G763" s="1" t="str" cm="1">
        <f t="array" aca="1" ref="G763" ca="1">IF(E763="","",IF(ISNUMBER(INDIRECT(A763&amp;B763&amp;D763)),431001,""))</f>
        <v/>
      </c>
      <c r="H763" s="1" t="str">
        <f t="shared" ca="1" si="166"/>
        <v/>
      </c>
      <c r="I763" s="1" t="str">
        <f ca="1">IF(G763="","",予約枠報告様式!H$3)</f>
        <v/>
      </c>
      <c r="J763" s="1" t="str">
        <f t="shared" ca="1" si="167"/>
        <v/>
      </c>
      <c r="K763" s="1" t="str">
        <f t="shared" ca="1" si="168"/>
        <v/>
      </c>
      <c r="L763" s="1" t="str">
        <f t="shared" ca="1" si="169"/>
        <v/>
      </c>
      <c r="M763" s="1" t="str">
        <f t="shared" ca="1" si="170"/>
        <v/>
      </c>
      <c r="N763" s="1" t="str" cm="1">
        <f t="array" aca="1" ref="N763" ca="1">IF(G763="","",HOUR(INDIRECT(A763&amp;$N$2&amp;D763)))</f>
        <v/>
      </c>
      <c r="O763" s="1" t="str" cm="1">
        <f t="array" aca="1" ref="O763" ca="1">IF(G763="","",MINUTE(INDIRECT(A763&amp;$N$2&amp;D763)))</f>
        <v/>
      </c>
      <c r="P763" s="1" t="str">
        <f t="shared" ca="1" si="171"/>
        <v/>
      </c>
      <c r="Q763" s="1" t="str">
        <f t="shared" ca="1" si="172"/>
        <v/>
      </c>
      <c r="R763" s="1" t="str" cm="1">
        <f t="array" aca="1" ref="R763" ca="1">IF(G763="","",INDIRECT(A763&amp;B763&amp;D763))</f>
        <v/>
      </c>
      <c r="S763" s="1" t="str">
        <f t="shared" ca="1" si="173"/>
        <v/>
      </c>
      <c r="T763" s="1" t="str">
        <f t="shared" ca="1" si="174"/>
        <v/>
      </c>
      <c r="U763" s="1" t="str">
        <f t="shared" ca="1" si="175"/>
        <v/>
      </c>
      <c r="V763" s="1" t="str">
        <f t="shared" ca="1" si="176"/>
        <v/>
      </c>
      <c r="W763" s="1" t="str">
        <f t="shared" ca="1" si="177"/>
        <v/>
      </c>
      <c r="X763" s="1" t="str">
        <f t="shared" ca="1" si="178"/>
        <v/>
      </c>
    </row>
    <row r="764" spans="1:24">
      <c r="A764" t="s">
        <v>1041</v>
      </c>
      <c r="B764" t="str">
        <f>INDEX(予約枠報告様式!$73:$73,MATCH(CSVフォーマット!C764,予約枠報告様式!$74:$74,0))</f>
        <v>N</v>
      </c>
      <c r="C764">
        <f t="shared" si="179"/>
        <v>14</v>
      </c>
      <c r="D764">
        <f t="shared" si="165"/>
        <v>52</v>
      </c>
      <c r="E764" s="2" cm="1">
        <f t="array" aca="1" ref="E764" ca="1">INDIRECT(A764&amp;B764&amp;$E$3)</f>
        <v>44780</v>
      </c>
      <c r="F764" t="str" cm="1">
        <f t="array" aca="1" ref="F764" ca="1">IF(INDIRECT(A764&amp;B764&amp;$F$3)="公",参照!$L$2,参照!$L$3)</f>
        <v>WEB・コールセンター受付</v>
      </c>
      <c r="G764" s="1" t="str" cm="1">
        <f t="array" aca="1" ref="G764" ca="1">IF(E764="","",IF(ISNUMBER(INDIRECT(A764&amp;B764&amp;D764)),431001,""))</f>
        <v/>
      </c>
      <c r="H764" s="1" t="str">
        <f t="shared" ca="1" si="166"/>
        <v/>
      </c>
      <c r="I764" s="1" t="str">
        <f ca="1">IF(G764="","",予約枠報告様式!H$3)</f>
        <v/>
      </c>
      <c r="J764" s="1" t="str">
        <f t="shared" ca="1" si="167"/>
        <v/>
      </c>
      <c r="K764" s="1" t="str">
        <f t="shared" ca="1" si="168"/>
        <v/>
      </c>
      <c r="L764" s="1" t="str">
        <f t="shared" ca="1" si="169"/>
        <v/>
      </c>
      <c r="M764" s="1" t="str">
        <f t="shared" ca="1" si="170"/>
        <v/>
      </c>
      <c r="N764" s="1" t="str" cm="1">
        <f t="array" aca="1" ref="N764" ca="1">IF(G764="","",HOUR(INDIRECT(A764&amp;$N$2&amp;D764)))</f>
        <v/>
      </c>
      <c r="O764" s="1" t="str" cm="1">
        <f t="array" aca="1" ref="O764" ca="1">IF(G764="","",MINUTE(INDIRECT(A764&amp;$N$2&amp;D764)))</f>
        <v/>
      </c>
      <c r="P764" s="1" t="str">
        <f t="shared" ca="1" si="171"/>
        <v/>
      </c>
      <c r="Q764" s="1" t="str">
        <f t="shared" ca="1" si="172"/>
        <v/>
      </c>
      <c r="R764" s="1" t="str" cm="1">
        <f t="array" aca="1" ref="R764" ca="1">IF(G764="","",INDIRECT(A764&amp;B764&amp;D764))</f>
        <v/>
      </c>
      <c r="S764" s="1" t="str">
        <f t="shared" ca="1" si="173"/>
        <v/>
      </c>
      <c r="T764" s="1" t="str">
        <f t="shared" ca="1" si="174"/>
        <v/>
      </c>
      <c r="U764" s="1" t="str">
        <f t="shared" ca="1" si="175"/>
        <v/>
      </c>
      <c r="V764" s="1" t="str">
        <f t="shared" ca="1" si="176"/>
        <v/>
      </c>
      <c r="W764" s="1" t="str">
        <f t="shared" ca="1" si="177"/>
        <v/>
      </c>
      <c r="X764" s="1" t="str">
        <f t="shared" ca="1" si="178"/>
        <v/>
      </c>
    </row>
    <row r="765" spans="1:24">
      <c r="A765" t="s">
        <v>1041</v>
      </c>
      <c r="B765" t="str">
        <f>INDEX(予約枠報告様式!$73:$73,MATCH(CSVフォーマット!C765,予約枠報告様式!$74:$74,0))</f>
        <v>N</v>
      </c>
      <c r="C765">
        <f t="shared" si="179"/>
        <v>14</v>
      </c>
      <c r="D765">
        <f t="shared" si="165"/>
        <v>53</v>
      </c>
      <c r="E765" s="2" cm="1">
        <f t="array" aca="1" ref="E765" ca="1">INDIRECT(A765&amp;B765&amp;$E$3)</f>
        <v>44780</v>
      </c>
      <c r="F765" t="str" cm="1">
        <f t="array" aca="1" ref="F765" ca="1">IF(INDIRECT(A765&amp;B765&amp;$F$3)="公",参照!$L$2,参照!$L$3)</f>
        <v>WEB・コールセンター受付</v>
      </c>
      <c r="G765" s="1" t="str" cm="1">
        <f t="array" aca="1" ref="G765" ca="1">IF(E765="","",IF(ISNUMBER(INDIRECT(A765&amp;B765&amp;D765)),431001,""))</f>
        <v/>
      </c>
      <c r="H765" s="1" t="str">
        <f t="shared" ca="1" si="166"/>
        <v/>
      </c>
      <c r="I765" s="1" t="str">
        <f ca="1">IF(G765="","",予約枠報告様式!H$3)</f>
        <v/>
      </c>
      <c r="J765" s="1" t="str">
        <f t="shared" ca="1" si="167"/>
        <v/>
      </c>
      <c r="K765" s="1" t="str">
        <f t="shared" ca="1" si="168"/>
        <v/>
      </c>
      <c r="L765" s="1" t="str">
        <f t="shared" ca="1" si="169"/>
        <v/>
      </c>
      <c r="M765" s="1" t="str">
        <f t="shared" ca="1" si="170"/>
        <v/>
      </c>
      <c r="N765" s="1" t="str" cm="1">
        <f t="array" aca="1" ref="N765" ca="1">IF(G765="","",HOUR(INDIRECT(A765&amp;$N$2&amp;D765)))</f>
        <v/>
      </c>
      <c r="O765" s="1" t="str" cm="1">
        <f t="array" aca="1" ref="O765" ca="1">IF(G765="","",MINUTE(INDIRECT(A765&amp;$N$2&amp;D765)))</f>
        <v/>
      </c>
      <c r="P765" s="1" t="str">
        <f t="shared" ca="1" si="171"/>
        <v/>
      </c>
      <c r="Q765" s="1" t="str">
        <f t="shared" ca="1" si="172"/>
        <v/>
      </c>
      <c r="R765" s="1" t="str" cm="1">
        <f t="array" aca="1" ref="R765" ca="1">IF(G765="","",INDIRECT(A765&amp;B765&amp;D765))</f>
        <v/>
      </c>
      <c r="S765" s="1" t="str">
        <f t="shared" ca="1" si="173"/>
        <v/>
      </c>
      <c r="T765" s="1" t="str">
        <f t="shared" ca="1" si="174"/>
        <v/>
      </c>
      <c r="U765" s="1" t="str">
        <f t="shared" ca="1" si="175"/>
        <v/>
      </c>
      <c r="V765" s="1" t="str">
        <f t="shared" ca="1" si="176"/>
        <v/>
      </c>
      <c r="W765" s="1" t="str">
        <f t="shared" ca="1" si="177"/>
        <v/>
      </c>
      <c r="X765" s="1" t="str">
        <f t="shared" ca="1" si="178"/>
        <v/>
      </c>
    </row>
    <row r="766" spans="1:24">
      <c r="A766" t="s">
        <v>1041</v>
      </c>
      <c r="B766" t="str">
        <f>INDEX(予約枠報告様式!$73:$73,MATCH(CSVフォーマット!C766,予約枠報告様式!$74:$74,0))</f>
        <v>N</v>
      </c>
      <c r="C766">
        <f t="shared" si="179"/>
        <v>14</v>
      </c>
      <c r="D766">
        <f t="shared" si="165"/>
        <v>54</v>
      </c>
      <c r="E766" s="2" cm="1">
        <f t="array" aca="1" ref="E766" ca="1">INDIRECT(A766&amp;B766&amp;$E$3)</f>
        <v>44780</v>
      </c>
      <c r="F766" t="str" cm="1">
        <f t="array" aca="1" ref="F766" ca="1">IF(INDIRECT(A766&amp;B766&amp;$F$3)="公",参照!$L$2,参照!$L$3)</f>
        <v>WEB・コールセンター受付</v>
      </c>
      <c r="G766" s="1" t="str" cm="1">
        <f t="array" aca="1" ref="G766" ca="1">IF(E766="","",IF(ISNUMBER(INDIRECT(A766&amp;B766&amp;D766)),431001,""))</f>
        <v/>
      </c>
      <c r="H766" s="1" t="str">
        <f t="shared" ca="1" si="166"/>
        <v/>
      </c>
      <c r="I766" s="1" t="str">
        <f ca="1">IF(G766="","",予約枠報告様式!H$3)</f>
        <v/>
      </c>
      <c r="J766" s="1" t="str">
        <f t="shared" ca="1" si="167"/>
        <v/>
      </c>
      <c r="K766" s="1" t="str">
        <f t="shared" ca="1" si="168"/>
        <v/>
      </c>
      <c r="L766" s="1" t="str">
        <f t="shared" ca="1" si="169"/>
        <v/>
      </c>
      <c r="M766" s="1" t="str">
        <f t="shared" ca="1" si="170"/>
        <v/>
      </c>
      <c r="N766" s="1" t="str" cm="1">
        <f t="array" aca="1" ref="N766" ca="1">IF(G766="","",HOUR(INDIRECT(A766&amp;$N$2&amp;D766)))</f>
        <v/>
      </c>
      <c r="O766" s="1" t="str" cm="1">
        <f t="array" aca="1" ref="O766" ca="1">IF(G766="","",MINUTE(INDIRECT(A766&amp;$N$2&amp;D766)))</f>
        <v/>
      </c>
      <c r="P766" s="1" t="str">
        <f t="shared" ca="1" si="171"/>
        <v/>
      </c>
      <c r="Q766" s="1" t="str">
        <f t="shared" ca="1" si="172"/>
        <v/>
      </c>
      <c r="R766" s="1" t="str" cm="1">
        <f t="array" aca="1" ref="R766" ca="1">IF(G766="","",INDIRECT(A766&amp;B766&amp;D766))</f>
        <v/>
      </c>
      <c r="S766" s="1" t="str">
        <f t="shared" ca="1" si="173"/>
        <v/>
      </c>
      <c r="T766" s="1" t="str">
        <f t="shared" ca="1" si="174"/>
        <v/>
      </c>
      <c r="U766" s="1" t="str">
        <f t="shared" ca="1" si="175"/>
        <v/>
      </c>
      <c r="V766" s="1" t="str">
        <f t="shared" ca="1" si="176"/>
        <v/>
      </c>
      <c r="W766" s="1" t="str">
        <f t="shared" ca="1" si="177"/>
        <v/>
      </c>
      <c r="X766" s="1" t="str">
        <f t="shared" ca="1" si="178"/>
        <v/>
      </c>
    </row>
    <row r="767" spans="1:24">
      <c r="A767" t="s">
        <v>1041</v>
      </c>
      <c r="B767" t="str">
        <f>INDEX(予約枠報告様式!$73:$73,MATCH(CSVフォーマット!C767,予約枠報告様式!$74:$74,0))</f>
        <v>N</v>
      </c>
      <c r="C767">
        <f t="shared" si="179"/>
        <v>14</v>
      </c>
      <c r="D767">
        <f t="shared" si="165"/>
        <v>55</v>
      </c>
      <c r="E767" s="2" cm="1">
        <f t="array" aca="1" ref="E767" ca="1">INDIRECT(A767&amp;B767&amp;$E$3)</f>
        <v>44780</v>
      </c>
      <c r="F767" t="str" cm="1">
        <f t="array" aca="1" ref="F767" ca="1">IF(INDIRECT(A767&amp;B767&amp;$F$3)="公",参照!$L$2,参照!$L$3)</f>
        <v>WEB・コールセンター受付</v>
      </c>
      <c r="G767" s="1" t="str" cm="1">
        <f t="array" aca="1" ref="G767" ca="1">IF(E767="","",IF(ISNUMBER(INDIRECT(A767&amp;B767&amp;D767)),431001,""))</f>
        <v/>
      </c>
      <c r="H767" s="1" t="str">
        <f t="shared" ca="1" si="166"/>
        <v/>
      </c>
      <c r="I767" s="1" t="str">
        <f ca="1">IF(G767="","",予約枠報告様式!H$3)</f>
        <v/>
      </c>
      <c r="J767" s="1" t="str">
        <f t="shared" ca="1" si="167"/>
        <v/>
      </c>
      <c r="K767" s="1" t="str">
        <f t="shared" ca="1" si="168"/>
        <v/>
      </c>
      <c r="L767" s="1" t="str">
        <f t="shared" ca="1" si="169"/>
        <v/>
      </c>
      <c r="M767" s="1" t="str">
        <f t="shared" ca="1" si="170"/>
        <v/>
      </c>
      <c r="N767" s="1" t="str" cm="1">
        <f t="array" aca="1" ref="N767" ca="1">IF(G767="","",HOUR(INDIRECT(A767&amp;$N$2&amp;D767)))</f>
        <v/>
      </c>
      <c r="O767" s="1" t="str" cm="1">
        <f t="array" aca="1" ref="O767" ca="1">IF(G767="","",MINUTE(INDIRECT(A767&amp;$N$2&amp;D767)))</f>
        <v/>
      </c>
      <c r="P767" s="1" t="str">
        <f t="shared" ca="1" si="171"/>
        <v/>
      </c>
      <c r="Q767" s="1" t="str">
        <f t="shared" ca="1" si="172"/>
        <v/>
      </c>
      <c r="R767" s="1" t="str" cm="1">
        <f t="array" aca="1" ref="R767" ca="1">IF(G767="","",INDIRECT(A767&amp;B767&amp;D767))</f>
        <v/>
      </c>
      <c r="S767" s="1" t="str">
        <f t="shared" ca="1" si="173"/>
        <v/>
      </c>
      <c r="T767" s="1" t="str">
        <f t="shared" ca="1" si="174"/>
        <v/>
      </c>
      <c r="U767" s="1" t="str">
        <f t="shared" ca="1" si="175"/>
        <v/>
      </c>
      <c r="V767" s="1" t="str">
        <f t="shared" ca="1" si="176"/>
        <v/>
      </c>
      <c r="W767" s="1" t="str">
        <f t="shared" ca="1" si="177"/>
        <v/>
      </c>
      <c r="X767" s="1" t="str">
        <f t="shared" ca="1" si="178"/>
        <v/>
      </c>
    </row>
    <row r="768" spans="1:24">
      <c r="A768" t="s">
        <v>1041</v>
      </c>
      <c r="B768" t="str">
        <f>INDEX(予約枠報告様式!$73:$73,MATCH(CSVフォーマット!C768,予約枠報告様式!$74:$74,0))</f>
        <v>N</v>
      </c>
      <c r="C768">
        <f t="shared" si="179"/>
        <v>14</v>
      </c>
      <c r="D768">
        <f t="shared" si="165"/>
        <v>56</v>
      </c>
      <c r="E768" s="2" cm="1">
        <f t="array" aca="1" ref="E768" ca="1">INDIRECT(A768&amp;B768&amp;$E$3)</f>
        <v>44780</v>
      </c>
      <c r="F768" t="str" cm="1">
        <f t="array" aca="1" ref="F768" ca="1">IF(INDIRECT(A768&amp;B768&amp;$F$3)="公",参照!$L$2,参照!$L$3)</f>
        <v>WEB・コールセンター受付</v>
      </c>
      <c r="G768" s="1" t="str" cm="1">
        <f t="array" aca="1" ref="G768" ca="1">IF(E768="","",IF(ISNUMBER(INDIRECT(A768&amp;B768&amp;D768)),431001,""))</f>
        <v/>
      </c>
      <c r="H768" s="1" t="str">
        <f t="shared" ca="1" si="166"/>
        <v/>
      </c>
      <c r="I768" s="1" t="str">
        <f ca="1">IF(G768="","",予約枠報告様式!H$3)</f>
        <v/>
      </c>
      <c r="J768" s="1" t="str">
        <f t="shared" ca="1" si="167"/>
        <v/>
      </c>
      <c r="K768" s="1" t="str">
        <f t="shared" ca="1" si="168"/>
        <v/>
      </c>
      <c r="L768" s="1" t="str">
        <f t="shared" ca="1" si="169"/>
        <v/>
      </c>
      <c r="M768" s="1" t="str">
        <f t="shared" ca="1" si="170"/>
        <v/>
      </c>
      <c r="N768" s="1" t="str" cm="1">
        <f t="array" aca="1" ref="N768" ca="1">IF(G768="","",HOUR(INDIRECT(A768&amp;$N$2&amp;D768)))</f>
        <v/>
      </c>
      <c r="O768" s="1" t="str" cm="1">
        <f t="array" aca="1" ref="O768" ca="1">IF(G768="","",MINUTE(INDIRECT(A768&amp;$N$2&amp;D768)))</f>
        <v/>
      </c>
      <c r="P768" s="1" t="str">
        <f t="shared" ca="1" si="171"/>
        <v/>
      </c>
      <c r="Q768" s="1" t="str">
        <f t="shared" ca="1" si="172"/>
        <v/>
      </c>
      <c r="R768" s="1" t="str" cm="1">
        <f t="array" aca="1" ref="R768" ca="1">IF(G768="","",INDIRECT(A768&amp;B768&amp;D768))</f>
        <v/>
      </c>
      <c r="S768" s="1" t="str">
        <f t="shared" ca="1" si="173"/>
        <v/>
      </c>
      <c r="T768" s="1" t="str">
        <f t="shared" ca="1" si="174"/>
        <v/>
      </c>
      <c r="U768" s="1" t="str">
        <f t="shared" ca="1" si="175"/>
        <v/>
      </c>
      <c r="V768" s="1" t="str">
        <f t="shared" ca="1" si="176"/>
        <v/>
      </c>
      <c r="W768" s="1" t="str">
        <f t="shared" ca="1" si="177"/>
        <v/>
      </c>
      <c r="X768" s="1" t="str">
        <f t="shared" ca="1" si="178"/>
        <v/>
      </c>
    </row>
    <row r="769" spans="1:24">
      <c r="A769" t="s">
        <v>1041</v>
      </c>
      <c r="B769" t="str">
        <f>INDEX(予約枠報告様式!$73:$73,MATCH(CSVフォーマット!C769,予約枠報告様式!$74:$74,0))</f>
        <v>N</v>
      </c>
      <c r="C769">
        <f t="shared" si="179"/>
        <v>14</v>
      </c>
      <c r="D769">
        <f t="shared" si="165"/>
        <v>57</v>
      </c>
      <c r="E769" s="2" cm="1">
        <f t="array" aca="1" ref="E769" ca="1">INDIRECT(A769&amp;B769&amp;$E$3)</f>
        <v>44780</v>
      </c>
      <c r="F769" t="str" cm="1">
        <f t="array" aca="1" ref="F769" ca="1">IF(INDIRECT(A769&amp;B769&amp;$F$3)="公",参照!$L$2,参照!$L$3)</f>
        <v>WEB・コールセンター受付</v>
      </c>
      <c r="G769" s="1" t="str" cm="1">
        <f t="array" aca="1" ref="G769" ca="1">IF(E769="","",IF(ISNUMBER(INDIRECT(A769&amp;B769&amp;D769)),431001,""))</f>
        <v/>
      </c>
      <c r="H769" s="1" t="str">
        <f t="shared" ca="1" si="166"/>
        <v/>
      </c>
      <c r="I769" s="1" t="str">
        <f ca="1">IF(G769="","",予約枠報告様式!H$3)</f>
        <v/>
      </c>
      <c r="J769" s="1" t="str">
        <f t="shared" ca="1" si="167"/>
        <v/>
      </c>
      <c r="K769" s="1" t="str">
        <f t="shared" ca="1" si="168"/>
        <v/>
      </c>
      <c r="L769" s="1" t="str">
        <f t="shared" ca="1" si="169"/>
        <v/>
      </c>
      <c r="M769" s="1" t="str">
        <f t="shared" ca="1" si="170"/>
        <v/>
      </c>
      <c r="N769" s="1" t="str" cm="1">
        <f t="array" aca="1" ref="N769" ca="1">IF(G769="","",HOUR(INDIRECT(A769&amp;$N$2&amp;D769)))</f>
        <v/>
      </c>
      <c r="O769" s="1" t="str" cm="1">
        <f t="array" aca="1" ref="O769" ca="1">IF(G769="","",MINUTE(INDIRECT(A769&amp;$N$2&amp;D769)))</f>
        <v/>
      </c>
      <c r="P769" s="1" t="str">
        <f t="shared" ca="1" si="171"/>
        <v/>
      </c>
      <c r="Q769" s="1" t="str">
        <f t="shared" ca="1" si="172"/>
        <v/>
      </c>
      <c r="R769" s="1" t="str" cm="1">
        <f t="array" aca="1" ref="R769" ca="1">IF(G769="","",INDIRECT(A769&amp;B769&amp;D769))</f>
        <v/>
      </c>
      <c r="S769" s="1" t="str">
        <f t="shared" ca="1" si="173"/>
        <v/>
      </c>
      <c r="T769" s="1" t="str">
        <f t="shared" ca="1" si="174"/>
        <v/>
      </c>
      <c r="U769" s="1" t="str">
        <f t="shared" ca="1" si="175"/>
        <v/>
      </c>
      <c r="V769" s="1" t="str">
        <f t="shared" ca="1" si="176"/>
        <v/>
      </c>
      <c r="W769" s="1" t="str">
        <f t="shared" ca="1" si="177"/>
        <v/>
      </c>
      <c r="X769" s="1" t="str">
        <f t="shared" ca="1" si="178"/>
        <v/>
      </c>
    </row>
    <row r="770" spans="1:24">
      <c r="A770" t="s">
        <v>1041</v>
      </c>
      <c r="B770" t="str">
        <f>INDEX(予約枠報告様式!$73:$73,MATCH(CSVフォーマット!C770,予約枠報告様式!$74:$74,0))</f>
        <v>N</v>
      </c>
      <c r="C770">
        <f t="shared" si="179"/>
        <v>14</v>
      </c>
      <c r="D770">
        <f t="shared" si="165"/>
        <v>58</v>
      </c>
      <c r="E770" s="2" cm="1">
        <f t="array" aca="1" ref="E770" ca="1">INDIRECT(A770&amp;B770&amp;$E$3)</f>
        <v>44780</v>
      </c>
      <c r="F770" t="str" cm="1">
        <f t="array" aca="1" ref="F770" ca="1">IF(INDIRECT(A770&amp;B770&amp;$F$3)="公",参照!$L$2,参照!$L$3)</f>
        <v>WEB・コールセンター受付</v>
      </c>
      <c r="G770" s="1" t="str" cm="1">
        <f t="array" aca="1" ref="G770" ca="1">IF(E770="","",IF(ISNUMBER(INDIRECT(A770&amp;B770&amp;D770)),431001,""))</f>
        <v/>
      </c>
      <c r="H770" s="1" t="str">
        <f t="shared" ca="1" si="166"/>
        <v/>
      </c>
      <c r="I770" s="1" t="str">
        <f ca="1">IF(G770="","",予約枠報告様式!H$3)</f>
        <v/>
      </c>
      <c r="J770" s="1" t="str">
        <f t="shared" ca="1" si="167"/>
        <v/>
      </c>
      <c r="K770" s="1" t="str">
        <f t="shared" ca="1" si="168"/>
        <v/>
      </c>
      <c r="L770" s="1" t="str">
        <f t="shared" ca="1" si="169"/>
        <v/>
      </c>
      <c r="M770" s="1" t="str">
        <f t="shared" ca="1" si="170"/>
        <v/>
      </c>
      <c r="N770" s="1" t="str" cm="1">
        <f t="array" aca="1" ref="N770" ca="1">IF(G770="","",HOUR(INDIRECT(A770&amp;$N$2&amp;D770)))</f>
        <v/>
      </c>
      <c r="O770" s="1" t="str" cm="1">
        <f t="array" aca="1" ref="O770" ca="1">IF(G770="","",MINUTE(INDIRECT(A770&amp;$N$2&amp;D770)))</f>
        <v/>
      </c>
      <c r="P770" s="1" t="str">
        <f t="shared" ca="1" si="171"/>
        <v/>
      </c>
      <c r="Q770" s="1" t="str">
        <f t="shared" ca="1" si="172"/>
        <v/>
      </c>
      <c r="R770" s="1" t="str" cm="1">
        <f t="array" aca="1" ref="R770" ca="1">IF(G770="","",INDIRECT(A770&amp;B770&amp;D770))</f>
        <v/>
      </c>
      <c r="S770" s="1" t="str">
        <f t="shared" ca="1" si="173"/>
        <v/>
      </c>
      <c r="T770" s="1" t="str">
        <f t="shared" ca="1" si="174"/>
        <v/>
      </c>
      <c r="U770" s="1" t="str">
        <f t="shared" ca="1" si="175"/>
        <v/>
      </c>
      <c r="V770" s="1" t="str">
        <f t="shared" ca="1" si="176"/>
        <v/>
      </c>
      <c r="W770" s="1" t="str">
        <f t="shared" ca="1" si="177"/>
        <v/>
      </c>
      <c r="X770" s="1" t="str">
        <f t="shared" ca="1" si="178"/>
        <v/>
      </c>
    </row>
    <row r="771" spans="1:24">
      <c r="A771" t="s">
        <v>1041</v>
      </c>
      <c r="B771" t="str">
        <f>INDEX(予約枠報告様式!$73:$73,MATCH(CSVフォーマット!C771,予約枠報告様式!$74:$74,0))</f>
        <v>N</v>
      </c>
      <c r="C771">
        <f t="shared" si="179"/>
        <v>14</v>
      </c>
      <c r="D771">
        <f t="shared" si="165"/>
        <v>59</v>
      </c>
      <c r="E771" s="2" cm="1">
        <f t="array" aca="1" ref="E771" ca="1">INDIRECT(A771&amp;B771&amp;$E$3)</f>
        <v>44780</v>
      </c>
      <c r="F771" t="str" cm="1">
        <f t="array" aca="1" ref="F771" ca="1">IF(INDIRECT(A771&amp;B771&amp;$F$3)="公",参照!$L$2,参照!$L$3)</f>
        <v>WEB・コールセンター受付</v>
      </c>
      <c r="G771" s="1" t="str" cm="1">
        <f t="array" aca="1" ref="G771" ca="1">IF(E771="","",IF(ISNUMBER(INDIRECT(A771&amp;B771&amp;D771)),431001,""))</f>
        <v/>
      </c>
      <c r="H771" s="1" t="str">
        <f t="shared" ca="1" si="166"/>
        <v/>
      </c>
      <c r="I771" s="1" t="str">
        <f ca="1">IF(G771="","",予約枠報告様式!H$3)</f>
        <v/>
      </c>
      <c r="J771" s="1" t="str">
        <f t="shared" ca="1" si="167"/>
        <v/>
      </c>
      <c r="K771" s="1" t="str">
        <f t="shared" ca="1" si="168"/>
        <v/>
      </c>
      <c r="L771" s="1" t="str">
        <f t="shared" ca="1" si="169"/>
        <v/>
      </c>
      <c r="M771" s="1" t="str">
        <f t="shared" ca="1" si="170"/>
        <v/>
      </c>
      <c r="N771" s="1" t="str" cm="1">
        <f t="array" aca="1" ref="N771" ca="1">IF(G771="","",HOUR(INDIRECT(A771&amp;$N$2&amp;D771)))</f>
        <v/>
      </c>
      <c r="O771" s="1" t="str" cm="1">
        <f t="array" aca="1" ref="O771" ca="1">IF(G771="","",MINUTE(INDIRECT(A771&amp;$N$2&amp;D771)))</f>
        <v/>
      </c>
      <c r="P771" s="1" t="str">
        <f t="shared" ca="1" si="171"/>
        <v/>
      </c>
      <c r="Q771" s="1" t="str">
        <f t="shared" ca="1" si="172"/>
        <v/>
      </c>
      <c r="R771" s="1" t="str" cm="1">
        <f t="array" aca="1" ref="R771" ca="1">IF(G771="","",INDIRECT(A771&amp;B771&amp;D771))</f>
        <v/>
      </c>
      <c r="S771" s="1" t="str">
        <f t="shared" ca="1" si="173"/>
        <v/>
      </c>
      <c r="T771" s="1" t="str">
        <f t="shared" ca="1" si="174"/>
        <v/>
      </c>
      <c r="U771" s="1" t="str">
        <f t="shared" ca="1" si="175"/>
        <v/>
      </c>
      <c r="V771" s="1" t="str">
        <f t="shared" ca="1" si="176"/>
        <v/>
      </c>
      <c r="W771" s="1" t="str">
        <f t="shared" ca="1" si="177"/>
        <v/>
      </c>
      <c r="X771" s="1" t="str">
        <f t="shared" ca="1" si="178"/>
        <v/>
      </c>
    </row>
    <row r="772" spans="1:24">
      <c r="A772" t="s">
        <v>1041</v>
      </c>
      <c r="B772" t="str">
        <f>INDEX(予約枠報告様式!$73:$73,MATCH(CSVフォーマット!C772,予約枠報告様式!$74:$74,0))</f>
        <v>N</v>
      </c>
      <c r="C772">
        <f t="shared" si="179"/>
        <v>14</v>
      </c>
      <c r="D772">
        <f t="shared" si="165"/>
        <v>60</v>
      </c>
      <c r="E772" s="2" cm="1">
        <f t="array" aca="1" ref="E772" ca="1">INDIRECT(A772&amp;B772&amp;$E$3)</f>
        <v>44780</v>
      </c>
      <c r="F772" t="str" cm="1">
        <f t="array" aca="1" ref="F772" ca="1">IF(INDIRECT(A772&amp;B772&amp;$F$3)="公",参照!$L$2,参照!$L$3)</f>
        <v>WEB・コールセンター受付</v>
      </c>
      <c r="G772" s="1" t="str" cm="1">
        <f t="array" aca="1" ref="G772" ca="1">IF(E772="","",IF(ISNUMBER(INDIRECT(A772&amp;B772&amp;D772)),431001,""))</f>
        <v/>
      </c>
      <c r="H772" s="1" t="str">
        <f t="shared" ca="1" si="166"/>
        <v/>
      </c>
      <c r="I772" s="1" t="str">
        <f ca="1">IF(G772="","",予約枠報告様式!H$3)</f>
        <v/>
      </c>
      <c r="J772" s="1" t="str">
        <f t="shared" ca="1" si="167"/>
        <v/>
      </c>
      <c r="K772" s="1" t="str">
        <f t="shared" ca="1" si="168"/>
        <v/>
      </c>
      <c r="L772" s="1" t="str">
        <f t="shared" ca="1" si="169"/>
        <v/>
      </c>
      <c r="M772" s="1" t="str">
        <f t="shared" ca="1" si="170"/>
        <v/>
      </c>
      <c r="N772" s="1" t="str" cm="1">
        <f t="array" aca="1" ref="N772" ca="1">IF(G772="","",HOUR(INDIRECT(A772&amp;$N$2&amp;D772)))</f>
        <v/>
      </c>
      <c r="O772" s="1" t="str" cm="1">
        <f t="array" aca="1" ref="O772" ca="1">IF(G772="","",MINUTE(INDIRECT(A772&amp;$N$2&amp;D772)))</f>
        <v/>
      </c>
      <c r="P772" s="1" t="str">
        <f t="shared" ca="1" si="171"/>
        <v/>
      </c>
      <c r="Q772" s="1" t="str">
        <f t="shared" ca="1" si="172"/>
        <v/>
      </c>
      <c r="R772" s="1" t="str" cm="1">
        <f t="array" aca="1" ref="R772" ca="1">IF(G772="","",INDIRECT(A772&amp;B772&amp;D772))</f>
        <v/>
      </c>
      <c r="S772" s="1" t="str">
        <f t="shared" ca="1" si="173"/>
        <v/>
      </c>
      <c r="T772" s="1" t="str">
        <f t="shared" ca="1" si="174"/>
        <v/>
      </c>
      <c r="U772" s="1" t="str">
        <f t="shared" ca="1" si="175"/>
        <v/>
      </c>
      <c r="V772" s="1" t="str">
        <f t="shared" ca="1" si="176"/>
        <v/>
      </c>
      <c r="W772" s="1" t="str">
        <f t="shared" ca="1" si="177"/>
        <v/>
      </c>
      <c r="X772" s="1" t="str">
        <f t="shared" ca="1" si="178"/>
        <v/>
      </c>
    </row>
    <row r="773" spans="1:24">
      <c r="A773" t="s">
        <v>1041</v>
      </c>
      <c r="B773" t="str">
        <f>INDEX(予約枠報告様式!$73:$73,MATCH(CSVフォーマット!C773,予約枠報告様式!$74:$74,0))</f>
        <v>N</v>
      </c>
      <c r="C773">
        <f t="shared" si="179"/>
        <v>14</v>
      </c>
      <c r="D773">
        <f t="shared" ref="D773:D836" si="180">IF(D772=$D$3,$D$2,D772+1)</f>
        <v>61</v>
      </c>
      <c r="E773" s="2" cm="1">
        <f t="array" aca="1" ref="E773" ca="1">INDIRECT(A773&amp;B773&amp;$E$3)</f>
        <v>44780</v>
      </c>
      <c r="F773" t="str" cm="1">
        <f t="array" aca="1" ref="F773" ca="1">IF(INDIRECT(A773&amp;B773&amp;$F$3)="公",参照!$L$2,参照!$L$3)</f>
        <v>WEB・コールセンター受付</v>
      </c>
      <c r="G773" s="1" t="str" cm="1">
        <f t="array" aca="1" ref="G773" ca="1">IF(E773="","",IF(ISNUMBER(INDIRECT(A773&amp;B773&amp;D773)),431001,""))</f>
        <v/>
      </c>
      <c r="H773" s="1" t="str">
        <f t="shared" ref="H773:H836" ca="1" si="181">IF(G773="","","【（"&amp;H$2&amp;"）"&amp;F773&amp;"】"&amp;I773&amp;"."&amp;TEXT(L773,"00")&amp;TEXT(M773,"00")&amp;"."&amp;TEXT(N773,"00")&amp;TEXT(O773,"00"))</f>
        <v/>
      </c>
      <c r="I773" s="1" t="str">
        <f ca="1">IF(G773="","",予約枠報告様式!H$3)</f>
        <v/>
      </c>
      <c r="J773" s="1" t="str">
        <f t="shared" ref="J773:J836" ca="1" si="182">IF(G773="","",J$2)</f>
        <v/>
      </c>
      <c r="K773" s="1" t="str">
        <f t="shared" ref="K773:K836" ca="1" si="183">IF(G773="","",YEAR(E773))</f>
        <v/>
      </c>
      <c r="L773" s="1" t="str">
        <f t="shared" ref="L773:L836" ca="1" si="184">IF(G773="","",MONTH(E773))</f>
        <v/>
      </c>
      <c r="M773" s="1" t="str">
        <f t="shared" ref="M773:M836" ca="1" si="185">IF(G773="","",DAY(E773))</f>
        <v/>
      </c>
      <c r="N773" s="1" t="str" cm="1">
        <f t="array" aca="1" ref="N773" ca="1">IF(G773="","",HOUR(INDIRECT(A773&amp;$N$2&amp;D773)))</f>
        <v/>
      </c>
      <c r="O773" s="1" t="str" cm="1">
        <f t="array" aca="1" ref="O773" ca="1">IF(G773="","",MINUTE(INDIRECT(A773&amp;$N$2&amp;D773)))</f>
        <v/>
      </c>
      <c r="P773" s="1" t="str">
        <f t="shared" ref="P773:P836" ca="1" si="186">IF(G773="","",N773)</f>
        <v/>
      </c>
      <c r="Q773" s="1" t="str">
        <f t="shared" ref="Q773:Q836" ca="1" si="187">IF(G773="","",O773+14)</f>
        <v/>
      </c>
      <c r="R773" s="1" t="str" cm="1">
        <f t="array" aca="1" ref="R773" ca="1">IF(G773="","",INDIRECT(A773&amp;B773&amp;D773))</f>
        <v/>
      </c>
      <c r="S773" s="1" t="str">
        <f t="shared" ref="S773:S836" ca="1" si="188">IF(G773="","",0)</f>
        <v/>
      </c>
      <c r="T773" s="1" t="str">
        <f t="shared" ref="T773:T836" ca="1" si="189">IF($G773="","",IF(T$1="×",K$2,T$2))</f>
        <v/>
      </c>
      <c r="U773" s="1" t="str">
        <f t="shared" ref="U773:U836" ca="1" si="190">IF($G773="","",IF(OR(U$1="×",U$2="なし"),"",U$2))</f>
        <v/>
      </c>
      <c r="V773" s="1" t="str">
        <f t="shared" ref="V773:V836" ca="1" si="191">IF(G773="","",3)</f>
        <v/>
      </c>
      <c r="W773" s="1" t="str">
        <f t="shared" ref="W773:W836" ca="1" si="192">IF(G773="","",5)</f>
        <v/>
      </c>
      <c r="X773" s="1" t="str">
        <f t="shared" ref="X773:X836" ca="1" si="193">IF(G773="","",0)</f>
        <v/>
      </c>
    </row>
    <row r="774" spans="1:24">
      <c r="A774" t="s">
        <v>1041</v>
      </c>
      <c r="B774" t="str">
        <f>INDEX(予約枠報告様式!$73:$73,MATCH(CSVフォーマット!C774,予約枠報告様式!$74:$74,0))</f>
        <v>N</v>
      </c>
      <c r="C774">
        <f t="shared" ref="C774:C837" si="194">IF(D773=$D$3,C773+1,C773)</f>
        <v>14</v>
      </c>
      <c r="D774">
        <f t="shared" si="180"/>
        <v>62</v>
      </c>
      <c r="E774" s="2" cm="1">
        <f t="array" aca="1" ref="E774" ca="1">INDIRECT(A774&amp;B774&amp;$E$3)</f>
        <v>44780</v>
      </c>
      <c r="F774" t="str" cm="1">
        <f t="array" aca="1" ref="F774" ca="1">IF(INDIRECT(A774&amp;B774&amp;$F$3)="公",参照!$L$2,参照!$L$3)</f>
        <v>WEB・コールセンター受付</v>
      </c>
      <c r="G774" s="1" t="str" cm="1">
        <f t="array" aca="1" ref="G774" ca="1">IF(E774="","",IF(ISNUMBER(INDIRECT(A774&amp;B774&amp;D774)),431001,""))</f>
        <v/>
      </c>
      <c r="H774" s="1" t="str">
        <f t="shared" ca="1" si="181"/>
        <v/>
      </c>
      <c r="I774" s="1" t="str">
        <f ca="1">IF(G774="","",予約枠報告様式!H$3)</f>
        <v/>
      </c>
      <c r="J774" s="1" t="str">
        <f t="shared" ca="1" si="182"/>
        <v/>
      </c>
      <c r="K774" s="1" t="str">
        <f t="shared" ca="1" si="183"/>
        <v/>
      </c>
      <c r="L774" s="1" t="str">
        <f t="shared" ca="1" si="184"/>
        <v/>
      </c>
      <c r="M774" s="1" t="str">
        <f t="shared" ca="1" si="185"/>
        <v/>
      </c>
      <c r="N774" s="1" t="str" cm="1">
        <f t="array" aca="1" ref="N774" ca="1">IF(G774="","",HOUR(INDIRECT(A774&amp;$N$2&amp;D774)))</f>
        <v/>
      </c>
      <c r="O774" s="1" t="str" cm="1">
        <f t="array" aca="1" ref="O774" ca="1">IF(G774="","",MINUTE(INDIRECT(A774&amp;$N$2&amp;D774)))</f>
        <v/>
      </c>
      <c r="P774" s="1" t="str">
        <f t="shared" ca="1" si="186"/>
        <v/>
      </c>
      <c r="Q774" s="1" t="str">
        <f t="shared" ca="1" si="187"/>
        <v/>
      </c>
      <c r="R774" s="1" t="str" cm="1">
        <f t="array" aca="1" ref="R774" ca="1">IF(G774="","",INDIRECT(A774&amp;B774&amp;D774))</f>
        <v/>
      </c>
      <c r="S774" s="1" t="str">
        <f t="shared" ca="1" si="188"/>
        <v/>
      </c>
      <c r="T774" s="1" t="str">
        <f t="shared" ca="1" si="189"/>
        <v/>
      </c>
      <c r="U774" s="1" t="str">
        <f t="shared" ca="1" si="190"/>
        <v/>
      </c>
      <c r="V774" s="1" t="str">
        <f t="shared" ca="1" si="191"/>
        <v/>
      </c>
      <c r="W774" s="1" t="str">
        <f t="shared" ca="1" si="192"/>
        <v/>
      </c>
      <c r="X774" s="1" t="str">
        <f t="shared" ca="1" si="193"/>
        <v/>
      </c>
    </row>
    <row r="775" spans="1:24">
      <c r="A775" t="s">
        <v>1041</v>
      </c>
      <c r="B775" t="str">
        <f>INDEX(予約枠報告様式!$73:$73,MATCH(CSVフォーマット!C775,予約枠報告様式!$74:$74,0))</f>
        <v>N</v>
      </c>
      <c r="C775">
        <f t="shared" si="194"/>
        <v>14</v>
      </c>
      <c r="D775">
        <f t="shared" si="180"/>
        <v>63</v>
      </c>
      <c r="E775" s="2" cm="1">
        <f t="array" aca="1" ref="E775" ca="1">INDIRECT(A775&amp;B775&amp;$E$3)</f>
        <v>44780</v>
      </c>
      <c r="F775" t="str" cm="1">
        <f t="array" aca="1" ref="F775" ca="1">IF(INDIRECT(A775&amp;B775&amp;$F$3)="公",参照!$L$2,参照!$L$3)</f>
        <v>WEB・コールセンター受付</v>
      </c>
      <c r="G775" s="1" t="str" cm="1">
        <f t="array" aca="1" ref="G775" ca="1">IF(E775="","",IF(ISNUMBER(INDIRECT(A775&amp;B775&amp;D775)),431001,""))</f>
        <v/>
      </c>
      <c r="H775" s="1" t="str">
        <f t="shared" ca="1" si="181"/>
        <v/>
      </c>
      <c r="I775" s="1" t="str">
        <f ca="1">IF(G775="","",予約枠報告様式!H$3)</f>
        <v/>
      </c>
      <c r="J775" s="1" t="str">
        <f t="shared" ca="1" si="182"/>
        <v/>
      </c>
      <c r="K775" s="1" t="str">
        <f t="shared" ca="1" si="183"/>
        <v/>
      </c>
      <c r="L775" s="1" t="str">
        <f t="shared" ca="1" si="184"/>
        <v/>
      </c>
      <c r="M775" s="1" t="str">
        <f t="shared" ca="1" si="185"/>
        <v/>
      </c>
      <c r="N775" s="1" t="str" cm="1">
        <f t="array" aca="1" ref="N775" ca="1">IF(G775="","",HOUR(INDIRECT(A775&amp;$N$2&amp;D775)))</f>
        <v/>
      </c>
      <c r="O775" s="1" t="str" cm="1">
        <f t="array" aca="1" ref="O775" ca="1">IF(G775="","",MINUTE(INDIRECT(A775&amp;$N$2&amp;D775)))</f>
        <v/>
      </c>
      <c r="P775" s="1" t="str">
        <f t="shared" ca="1" si="186"/>
        <v/>
      </c>
      <c r="Q775" s="1" t="str">
        <f t="shared" ca="1" si="187"/>
        <v/>
      </c>
      <c r="R775" s="1" t="str" cm="1">
        <f t="array" aca="1" ref="R775" ca="1">IF(G775="","",INDIRECT(A775&amp;B775&amp;D775))</f>
        <v/>
      </c>
      <c r="S775" s="1" t="str">
        <f t="shared" ca="1" si="188"/>
        <v/>
      </c>
      <c r="T775" s="1" t="str">
        <f t="shared" ca="1" si="189"/>
        <v/>
      </c>
      <c r="U775" s="1" t="str">
        <f t="shared" ca="1" si="190"/>
        <v/>
      </c>
      <c r="V775" s="1" t="str">
        <f t="shared" ca="1" si="191"/>
        <v/>
      </c>
      <c r="W775" s="1" t="str">
        <f t="shared" ca="1" si="192"/>
        <v/>
      </c>
      <c r="X775" s="1" t="str">
        <f t="shared" ca="1" si="193"/>
        <v/>
      </c>
    </row>
    <row r="776" spans="1:24">
      <c r="A776" t="s">
        <v>1041</v>
      </c>
      <c r="B776" t="str">
        <f>INDEX(予約枠報告様式!$73:$73,MATCH(CSVフォーマット!C776,予約枠報告様式!$74:$74,0))</f>
        <v>N</v>
      </c>
      <c r="C776">
        <f t="shared" si="194"/>
        <v>14</v>
      </c>
      <c r="D776">
        <f t="shared" si="180"/>
        <v>64</v>
      </c>
      <c r="E776" s="2" cm="1">
        <f t="array" aca="1" ref="E776" ca="1">INDIRECT(A776&amp;B776&amp;$E$3)</f>
        <v>44780</v>
      </c>
      <c r="F776" t="str" cm="1">
        <f t="array" aca="1" ref="F776" ca="1">IF(INDIRECT(A776&amp;B776&amp;$F$3)="公",参照!$L$2,参照!$L$3)</f>
        <v>WEB・コールセンター受付</v>
      </c>
      <c r="G776" s="1" t="str" cm="1">
        <f t="array" aca="1" ref="G776" ca="1">IF(E776="","",IF(ISNUMBER(INDIRECT(A776&amp;B776&amp;D776)),431001,""))</f>
        <v/>
      </c>
      <c r="H776" s="1" t="str">
        <f t="shared" ca="1" si="181"/>
        <v/>
      </c>
      <c r="I776" s="1" t="str">
        <f ca="1">IF(G776="","",予約枠報告様式!H$3)</f>
        <v/>
      </c>
      <c r="J776" s="1" t="str">
        <f t="shared" ca="1" si="182"/>
        <v/>
      </c>
      <c r="K776" s="1" t="str">
        <f t="shared" ca="1" si="183"/>
        <v/>
      </c>
      <c r="L776" s="1" t="str">
        <f t="shared" ca="1" si="184"/>
        <v/>
      </c>
      <c r="M776" s="1" t="str">
        <f t="shared" ca="1" si="185"/>
        <v/>
      </c>
      <c r="N776" s="1" t="str" cm="1">
        <f t="array" aca="1" ref="N776" ca="1">IF(G776="","",HOUR(INDIRECT(A776&amp;$N$2&amp;D776)))</f>
        <v/>
      </c>
      <c r="O776" s="1" t="str" cm="1">
        <f t="array" aca="1" ref="O776" ca="1">IF(G776="","",MINUTE(INDIRECT(A776&amp;$N$2&amp;D776)))</f>
        <v/>
      </c>
      <c r="P776" s="1" t="str">
        <f t="shared" ca="1" si="186"/>
        <v/>
      </c>
      <c r="Q776" s="1" t="str">
        <f t="shared" ca="1" si="187"/>
        <v/>
      </c>
      <c r="R776" s="1" t="str" cm="1">
        <f t="array" aca="1" ref="R776" ca="1">IF(G776="","",INDIRECT(A776&amp;B776&amp;D776))</f>
        <v/>
      </c>
      <c r="S776" s="1" t="str">
        <f t="shared" ca="1" si="188"/>
        <v/>
      </c>
      <c r="T776" s="1" t="str">
        <f t="shared" ca="1" si="189"/>
        <v/>
      </c>
      <c r="U776" s="1" t="str">
        <f t="shared" ca="1" si="190"/>
        <v/>
      </c>
      <c r="V776" s="1" t="str">
        <f t="shared" ca="1" si="191"/>
        <v/>
      </c>
      <c r="W776" s="1" t="str">
        <f t="shared" ca="1" si="192"/>
        <v/>
      </c>
      <c r="X776" s="1" t="str">
        <f t="shared" ca="1" si="193"/>
        <v/>
      </c>
    </row>
    <row r="777" spans="1:24">
      <c r="A777" t="s">
        <v>1041</v>
      </c>
      <c r="B777" t="str">
        <f>INDEX(予約枠報告様式!$73:$73,MATCH(CSVフォーマット!C777,予約枠報告様式!$74:$74,0))</f>
        <v>N</v>
      </c>
      <c r="C777">
        <f t="shared" si="194"/>
        <v>14</v>
      </c>
      <c r="D777">
        <f t="shared" si="180"/>
        <v>65</v>
      </c>
      <c r="E777" s="2" cm="1">
        <f t="array" aca="1" ref="E777" ca="1">INDIRECT(A777&amp;B777&amp;$E$3)</f>
        <v>44780</v>
      </c>
      <c r="F777" t="str" cm="1">
        <f t="array" aca="1" ref="F777" ca="1">IF(INDIRECT(A777&amp;B777&amp;$F$3)="公",参照!$L$2,参照!$L$3)</f>
        <v>WEB・コールセンター受付</v>
      </c>
      <c r="G777" s="1" t="str" cm="1">
        <f t="array" aca="1" ref="G777" ca="1">IF(E777="","",IF(ISNUMBER(INDIRECT(A777&amp;B777&amp;D777)),431001,""))</f>
        <v/>
      </c>
      <c r="H777" s="1" t="str">
        <f t="shared" ca="1" si="181"/>
        <v/>
      </c>
      <c r="I777" s="1" t="str">
        <f ca="1">IF(G777="","",予約枠報告様式!H$3)</f>
        <v/>
      </c>
      <c r="J777" s="1" t="str">
        <f t="shared" ca="1" si="182"/>
        <v/>
      </c>
      <c r="K777" s="1" t="str">
        <f t="shared" ca="1" si="183"/>
        <v/>
      </c>
      <c r="L777" s="1" t="str">
        <f t="shared" ca="1" si="184"/>
        <v/>
      </c>
      <c r="M777" s="1" t="str">
        <f t="shared" ca="1" si="185"/>
        <v/>
      </c>
      <c r="N777" s="1" t="str" cm="1">
        <f t="array" aca="1" ref="N777" ca="1">IF(G777="","",HOUR(INDIRECT(A777&amp;$N$2&amp;D777)))</f>
        <v/>
      </c>
      <c r="O777" s="1" t="str" cm="1">
        <f t="array" aca="1" ref="O777" ca="1">IF(G777="","",MINUTE(INDIRECT(A777&amp;$N$2&amp;D777)))</f>
        <v/>
      </c>
      <c r="P777" s="1" t="str">
        <f t="shared" ca="1" si="186"/>
        <v/>
      </c>
      <c r="Q777" s="1" t="str">
        <f t="shared" ca="1" si="187"/>
        <v/>
      </c>
      <c r="R777" s="1" t="str" cm="1">
        <f t="array" aca="1" ref="R777" ca="1">IF(G777="","",INDIRECT(A777&amp;B777&amp;D777))</f>
        <v/>
      </c>
      <c r="S777" s="1" t="str">
        <f t="shared" ca="1" si="188"/>
        <v/>
      </c>
      <c r="T777" s="1" t="str">
        <f t="shared" ca="1" si="189"/>
        <v/>
      </c>
      <c r="U777" s="1" t="str">
        <f t="shared" ca="1" si="190"/>
        <v/>
      </c>
      <c r="V777" s="1" t="str">
        <f t="shared" ca="1" si="191"/>
        <v/>
      </c>
      <c r="W777" s="1" t="str">
        <f t="shared" ca="1" si="192"/>
        <v/>
      </c>
      <c r="X777" s="1" t="str">
        <f t="shared" ca="1" si="193"/>
        <v/>
      </c>
    </row>
    <row r="778" spans="1:24">
      <c r="A778" t="s">
        <v>1041</v>
      </c>
      <c r="B778" t="str">
        <f>INDEX(予約枠報告様式!$73:$73,MATCH(CSVフォーマット!C778,予約枠報告様式!$74:$74,0))</f>
        <v>N</v>
      </c>
      <c r="C778">
        <f t="shared" si="194"/>
        <v>14</v>
      </c>
      <c r="D778">
        <f t="shared" si="180"/>
        <v>66</v>
      </c>
      <c r="E778" s="2" cm="1">
        <f t="array" aca="1" ref="E778" ca="1">INDIRECT(A778&amp;B778&amp;$E$3)</f>
        <v>44780</v>
      </c>
      <c r="F778" t="str" cm="1">
        <f t="array" aca="1" ref="F778" ca="1">IF(INDIRECT(A778&amp;B778&amp;$F$3)="公",参照!$L$2,参照!$L$3)</f>
        <v>WEB・コールセンター受付</v>
      </c>
      <c r="G778" s="1" t="str" cm="1">
        <f t="array" aca="1" ref="G778" ca="1">IF(E778="","",IF(ISNUMBER(INDIRECT(A778&amp;B778&amp;D778)),431001,""))</f>
        <v/>
      </c>
      <c r="H778" s="1" t="str">
        <f t="shared" ca="1" si="181"/>
        <v/>
      </c>
      <c r="I778" s="1" t="str">
        <f ca="1">IF(G778="","",予約枠報告様式!H$3)</f>
        <v/>
      </c>
      <c r="J778" s="1" t="str">
        <f t="shared" ca="1" si="182"/>
        <v/>
      </c>
      <c r="K778" s="1" t="str">
        <f t="shared" ca="1" si="183"/>
        <v/>
      </c>
      <c r="L778" s="1" t="str">
        <f t="shared" ca="1" si="184"/>
        <v/>
      </c>
      <c r="M778" s="1" t="str">
        <f t="shared" ca="1" si="185"/>
        <v/>
      </c>
      <c r="N778" s="1" t="str" cm="1">
        <f t="array" aca="1" ref="N778" ca="1">IF(G778="","",HOUR(INDIRECT(A778&amp;$N$2&amp;D778)))</f>
        <v/>
      </c>
      <c r="O778" s="1" t="str" cm="1">
        <f t="array" aca="1" ref="O778" ca="1">IF(G778="","",MINUTE(INDIRECT(A778&amp;$N$2&amp;D778)))</f>
        <v/>
      </c>
      <c r="P778" s="1" t="str">
        <f t="shared" ca="1" si="186"/>
        <v/>
      </c>
      <c r="Q778" s="1" t="str">
        <f t="shared" ca="1" si="187"/>
        <v/>
      </c>
      <c r="R778" s="1" t="str" cm="1">
        <f t="array" aca="1" ref="R778" ca="1">IF(G778="","",INDIRECT(A778&amp;B778&amp;D778))</f>
        <v/>
      </c>
      <c r="S778" s="1" t="str">
        <f t="shared" ca="1" si="188"/>
        <v/>
      </c>
      <c r="T778" s="1" t="str">
        <f t="shared" ca="1" si="189"/>
        <v/>
      </c>
      <c r="U778" s="1" t="str">
        <f t="shared" ca="1" si="190"/>
        <v/>
      </c>
      <c r="V778" s="1" t="str">
        <f t="shared" ca="1" si="191"/>
        <v/>
      </c>
      <c r="W778" s="1" t="str">
        <f t="shared" ca="1" si="192"/>
        <v/>
      </c>
      <c r="X778" s="1" t="str">
        <f t="shared" ca="1" si="193"/>
        <v/>
      </c>
    </row>
    <row r="779" spans="1:24">
      <c r="A779" t="s">
        <v>1041</v>
      </c>
      <c r="B779" t="str">
        <f>INDEX(予約枠報告様式!$73:$73,MATCH(CSVフォーマット!C779,予約枠報告様式!$74:$74,0))</f>
        <v>N</v>
      </c>
      <c r="C779">
        <f t="shared" si="194"/>
        <v>14</v>
      </c>
      <c r="D779">
        <f t="shared" si="180"/>
        <v>67</v>
      </c>
      <c r="E779" s="2" cm="1">
        <f t="array" aca="1" ref="E779" ca="1">INDIRECT(A779&amp;B779&amp;$E$3)</f>
        <v>44780</v>
      </c>
      <c r="F779" t="str" cm="1">
        <f t="array" aca="1" ref="F779" ca="1">IF(INDIRECT(A779&amp;B779&amp;$F$3)="公",参照!$L$2,参照!$L$3)</f>
        <v>WEB・コールセンター受付</v>
      </c>
      <c r="G779" s="1" t="str" cm="1">
        <f t="array" aca="1" ref="G779" ca="1">IF(E779="","",IF(ISNUMBER(INDIRECT(A779&amp;B779&amp;D779)),431001,""))</f>
        <v/>
      </c>
      <c r="H779" s="1" t="str">
        <f t="shared" ca="1" si="181"/>
        <v/>
      </c>
      <c r="I779" s="1" t="str">
        <f ca="1">IF(G779="","",予約枠報告様式!H$3)</f>
        <v/>
      </c>
      <c r="J779" s="1" t="str">
        <f t="shared" ca="1" si="182"/>
        <v/>
      </c>
      <c r="K779" s="1" t="str">
        <f t="shared" ca="1" si="183"/>
        <v/>
      </c>
      <c r="L779" s="1" t="str">
        <f t="shared" ca="1" si="184"/>
        <v/>
      </c>
      <c r="M779" s="1" t="str">
        <f t="shared" ca="1" si="185"/>
        <v/>
      </c>
      <c r="N779" s="1" t="str" cm="1">
        <f t="array" aca="1" ref="N779" ca="1">IF(G779="","",HOUR(INDIRECT(A779&amp;$N$2&amp;D779)))</f>
        <v/>
      </c>
      <c r="O779" s="1" t="str" cm="1">
        <f t="array" aca="1" ref="O779" ca="1">IF(G779="","",MINUTE(INDIRECT(A779&amp;$N$2&amp;D779)))</f>
        <v/>
      </c>
      <c r="P779" s="1" t="str">
        <f t="shared" ca="1" si="186"/>
        <v/>
      </c>
      <c r="Q779" s="1" t="str">
        <f t="shared" ca="1" si="187"/>
        <v/>
      </c>
      <c r="R779" s="1" t="str" cm="1">
        <f t="array" aca="1" ref="R779" ca="1">IF(G779="","",INDIRECT(A779&amp;B779&amp;D779))</f>
        <v/>
      </c>
      <c r="S779" s="1" t="str">
        <f t="shared" ca="1" si="188"/>
        <v/>
      </c>
      <c r="T779" s="1" t="str">
        <f t="shared" ca="1" si="189"/>
        <v/>
      </c>
      <c r="U779" s="1" t="str">
        <f t="shared" ca="1" si="190"/>
        <v/>
      </c>
      <c r="V779" s="1" t="str">
        <f t="shared" ca="1" si="191"/>
        <v/>
      </c>
      <c r="W779" s="1" t="str">
        <f t="shared" ca="1" si="192"/>
        <v/>
      </c>
      <c r="X779" s="1" t="str">
        <f t="shared" ca="1" si="193"/>
        <v/>
      </c>
    </row>
    <row r="780" spans="1:24">
      <c r="A780" t="s">
        <v>1041</v>
      </c>
      <c r="B780" t="str">
        <f>INDEX(予約枠報告様式!$73:$73,MATCH(CSVフォーマット!C780,予約枠報告様式!$74:$74,0))</f>
        <v>N</v>
      </c>
      <c r="C780">
        <f t="shared" si="194"/>
        <v>14</v>
      </c>
      <c r="D780">
        <f t="shared" si="180"/>
        <v>68</v>
      </c>
      <c r="E780" s="2" cm="1">
        <f t="array" aca="1" ref="E780" ca="1">INDIRECT(A780&amp;B780&amp;$E$3)</f>
        <v>44780</v>
      </c>
      <c r="F780" t="str" cm="1">
        <f t="array" aca="1" ref="F780" ca="1">IF(INDIRECT(A780&amp;B780&amp;$F$3)="公",参照!$L$2,参照!$L$3)</f>
        <v>WEB・コールセンター受付</v>
      </c>
      <c r="G780" s="1" t="str" cm="1">
        <f t="array" aca="1" ref="G780" ca="1">IF(E780="","",IF(ISNUMBER(INDIRECT(A780&amp;B780&amp;D780)),431001,""))</f>
        <v/>
      </c>
      <c r="H780" s="1" t="str">
        <f t="shared" ca="1" si="181"/>
        <v/>
      </c>
      <c r="I780" s="1" t="str">
        <f ca="1">IF(G780="","",予約枠報告様式!H$3)</f>
        <v/>
      </c>
      <c r="J780" s="1" t="str">
        <f t="shared" ca="1" si="182"/>
        <v/>
      </c>
      <c r="K780" s="1" t="str">
        <f t="shared" ca="1" si="183"/>
        <v/>
      </c>
      <c r="L780" s="1" t="str">
        <f t="shared" ca="1" si="184"/>
        <v/>
      </c>
      <c r="M780" s="1" t="str">
        <f t="shared" ca="1" si="185"/>
        <v/>
      </c>
      <c r="N780" s="1" t="str" cm="1">
        <f t="array" aca="1" ref="N780" ca="1">IF(G780="","",HOUR(INDIRECT(A780&amp;$N$2&amp;D780)))</f>
        <v/>
      </c>
      <c r="O780" s="1" t="str" cm="1">
        <f t="array" aca="1" ref="O780" ca="1">IF(G780="","",MINUTE(INDIRECT(A780&amp;$N$2&amp;D780)))</f>
        <v/>
      </c>
      <c r="P780" s="1" t="str">
        <f t="shared" ca="1" si="186"/>
        <v/>
      </c>
      <c r="Q780" s="1" t="str">
        <f t="shared" ca="1" si="187"/>
        <v/>
      </c>
      <c r="R780" s="1" t="str" cm="1">
        <f t="array" aca="1" ref="R780" ca="1">IF(G780="","",INDIRECT(A780&amp;B780&amp;D780))</f>
        <v/>
      </c>
      <c r="S780" s="1" t="str">
        <f t="shared" ca="1" si="188"/>
        <v/>
      </c>
      <c r="T780" s="1" t="str">
        <f t="shared" ca="1" si="189"/>
        <v/>
      </c>
      <c r="U780" s="1" t="str">
        <f t="shared" ca="1" si="190"/>
        <v/>
      </c>
      <c r="V780" s="1" t="str">
        <f t="shared" ca="1" si="191"/>
        <v/>
      </c>
      <c r="W780" s="1" t="str">
        <f t="shared" ca="1" si="192"/>
        <v/>
      </c>
      <c r="X780" s="1" t="str">
        <f t="shared" ca="1" si="193"/>
        <v/>
      </c>
    </row>
    <row r="781" spans="1:24">
      <c r="A781" t="s">
        <v>1041</v>
      </c>
      <c r="B781" t="str">
        <f>INDEX(予約枠報告様式!$73:$73,MATCH(CSVフォーマット!C781,予約枠報告様式!$74:$74,0))</f>
        <v>N</v>
      </c>
      <c r="C781">
        <f t="shared" si="194"/>
        <v>14</v>
      </c>
      <c r="D781">
        <f t="shared" si="180"/>
        <v>69</v>
      </c>
      <c r="E781" s="2" cm="1">
        <f t="array" aca="1" ref="E781" ca="1">INDIRECT(A781&amp;B781&amp;$E$3)</f>
        <v>44780</v>
      </c>
      <c r="F781" t="str" cm="1">
        <f t="array" aca="1" ref="F781" ca="1">IF(INDIRECT(A781&amp;B781&amp;$F$3)="公",参照!$L$2,参照!$L$3)</f>
        <v>WEB・コールセンター受付</v>
      </c>
      <c r="G781" s="1" t="str" cm="1">
        <f t="array" aca="1" ref="G781" ca="1">IF(E781="","",IF(ISNUMBER(INDIRECT(A781&amp;B781&amp;D781)),431001,""))</f>
        <v/>
      </c>
      <c r="H781" s="1" t="str">
        <f t="shared" ca="1" si="181"/>
        <v/>
      </c>
      <c r="I781" s="1" t="str">
        <f ca="1">IF(G781="","",予約枠報告様式!H$3)</f>
        <v/>
      </c>
      <c r="J781" s="1" t="str">
        <f t="shared" ca="1" si="182"/>
        <v/>
      </c>
      <c r="K781" s="1" t="str">
        <f t="shared" ca="1" si="183"/>
        <v/>
      </c>
      <c r="L781" s="1" t="str">
        <f t="shared" ca="1" si="184"/>
        <v/>
      </c>
      <c r="M781" s="1" t="str">
        <f t="shared" ca="1" si="185"/>
        <v/>
      </c>
      <c r="N781" s="1" t="str" cm="1">
        <f t="array" aca="1" ref="N781" ca="1">IF(G781="","",HOUR(INDIRECT(A781&amp;$N$2&amp;D781)))</f>
        <v/>
      </c>
      <c r="O781" s="1" t="str" cm="1">
        <f t="array" aca="1" ref="O781" ca="1">IF(G781="","",MINUTE(INDIRECT(A781&amp;$N$2&amp;D781)))</f>
        <v/>
      </c>
      <c r="P781" s="1" t="str">
        <f t="shared" ca="1" si="186"/>
        <v/>
      </c>
      <c r="Q781" s="1" t="str">
        <f t="shared" ca="1" si="187"/>
        <v/>
      </c>
      <c r="R781" s="1" t="str" cm="1">
        <f t="array" aca="1" ref="R781" ca="1">IF(G781="","",INDIRECT(A781&amp;B781&amp;D781))</f>
        <v/>
      </c>
      <c r="S781" s="1" t="str">
        <f t="shared" ca="1" si="188"/>
        <v/>
      </c>
      <c r="T781" s="1" t="str">
        <f t="shared" ca="1" si="189"/>
        <v/>
      </c>
      <c r="U781" s="1" t="str">
        <f t="shared" ca="1" si="190"/>
        <v/>
      </c>
      <c r="V781" s="1" t="str">
        <f t="shared" ca="1" si="191"/>
        <v/>
      </c>
      <c r="W781" s="1" t="str">
        <f t="shared" ca="1" si="192"/>
        <v/>
      </c>
      <c r="X781" s="1" t="str">
        <f t="shared" ca="1" si="193"/>
        <v/>
      </c>
    </row>
    <row r="782" spans="1:24">
      <c r="A782" t="s">
        <v>1041</v>
      </c>
      <c r="B782" t="str">
        <f>INDEX(予約枠報告様式!$73:$73,MATCH(CSVフォーマット!C782,予約枠報告様式!$74:$74,0))</f>
        <v>N</v>
      </c>
      <c r="C782">
        <f t="shared" si="194"/>
        <v>14</v>
      </c>
      <c r="D782">
        <f t="shared" si="180"/>
        <v>70</v>
      </c>
      <c r="E782" s="2" cm="1">
        <f t="array" aca="1" ref="E782" ca="1">INDIRECT(A782&amp;B782&amp;$E$3)</f>
        <v>44780</v>
      </c>
      <c r="F782" t="str" cm="1">
        <f t="array" aca="1" ref="F782" ca="1">IF(INDIRECT(A782&amp;B782&amp;$F$3)="公",参照!$L$2,参照!$L$3)</f>
        <v>WEB・コールセンター受付</v>
      </c>
      <c r="G782" s="1" t="str" cm="1">
        <f t="array" aca="1" ref="G782" ca="1">IF(E782="","",IF(ISNUMBER(INDIRECT(A782&amp;B782&amp;D782)),431001,""))</f>
        <v/>
      </c>
      <c r="H782" s="1" t="str">
        <f t="shared" ca="1" si="181"/>
        <v/>
      </c>
      <c r="I782" s="1" t="str">
        <f ca="1">IF(G782="","",予約枠報告様式!H$3)</f>
        <v/>
      </c>
      <c r="J782" s="1" t="str">
        <f t="shared" ca="1" si="182"/>
        <v/>
      </c>
      <c r="K782" s="1" t="str">
        <f t="shared" ca="1" si="183"/>
        <v/>
      </c>
      <c r="L782" s="1" t="str">
        <f t="shared" ca="1" si="184"/>
        <v/>
      </c>
      <c r="M782" s="1" t="str">
        <f t="shared" ca="1" si="185"/>
        <v/>
      </c>
      <c r="N782" s="1" t="str" cm="1">
        <f t="array" aca="1" ref="N782" ca="1">IF(G782="","",HOUR(INDIRECT(A782&amp;$N$2&amp;D782)))</f>
        <v/>
      </c>
      <c r="O782" s="1" t="str" cm="1">
        <f t="array" aca="1" ref="O782" ca="1">IF(G782="","",MINUTE(INDIRECT(A782&amp;$N$2&amp;D782)))</f>
        <v/>
      </c>
      <c r="P782" s="1" t="str">
        <f t="shared" ca="1" si="186"/>
        <v/>
      </c>
      <c r="Q782" s="1" t="str">
        <f t="shared" ca="1" si="187"/>
        <v/>
      </c>
      <c r="R782" s="1" t="str" cm="1">
        <f t="array" aca="1" ref="R782" ca="1">IF(G782="","",INDIRECT(A782&amp;B782&amp;D782))</f>
        <v/>
      </c>
      <c r="S782" s="1" t="str">
        <f t="shared" ca="1" si="188"/>
        <v/>
      </c>
      <c r="T782" s="1" t="str">
        <f t="shared" ca="1" si="189"/>
        <v/>
      </c>
      <c r="U782" s="1" t="str">
        <f t="shared" ca="1" si="190"/>
        <v/>
      </c>
      <c r="V782" s="1" t="str">
        <f t="shared" ca="1" si="191"/>
        <v/>
      </c>
      <c r="W782" s="1" t="str">
        <f t="shared" ca="1" si="192"/>
        <v/>
      </c>
      <c r="X782" s="1" t="str">
        <f t="shared" ca="1" si="193"/>
        <v/>
      </c>
    </row>
    <row r="783" spans="1:24">
      <c r="A783" t="s">
        <v>1041</v>
      </c>
      <c r="B783" t="str">
        <f>INDEX(予約枠報告様式!$73:$73,MATCH(CSVフォーマット!C783,予約枠報告様式!$74:$74,0))</f>
        <v>N</v>
      </c>
      <c r="C783">
        <f t="shared" si="194"/>
        <v>14</v>
      </c>
      <c r="D783">
        <f t="shared" si="180"/>
        <v>71</v>
      </c>
      <c r="E783" s="2" cm="1">
        <f t="array" aca="1" ref="E783" ca="1">INDIRECT(A783&amp;B783&amp;$E$3)</f>
        <v>44780</v>
      </c>
      <c r="F783" t="str" cm="1">
        <f t="array" aca="1" ref="F783" ca="1">IF(INDIRECT(A783&amp;B783&amp;$F$3)="公",参照!$L$2,参照!$L$3)</f>
        <v>WEB・コールセンター受付</v>
      </c>
      <c r="G783" s="1" t="str" cm="1">
        <f t="array" aca="1" ref="G783" ca="1">IF(E783="","",IF(ISNUMBER(INDIRECT(A783&amp;B783&amp;D783)),431001,""))</f>
        <v/>
      </c>
      <c r="H783" s="1" t="str">
        <f t="shared" ca="1" si="181"/>
        <v/>
      </c>
      <c r="I783" s="1" t="str">
        <f ca="1">IF(G783="","",予約枠報告様式!H$3)</f>
        <v/>
      </c>
      <c r="J783" s="1" t="str">
        <f t="shared" ca="1" si="182"/>
        <v/>
      </c>
      <c r="K783" s="1" t="str">
        <f t="shared" ca="1" si="183"/>
        <v/>
      </c>
      <c r="L783" s="1" t="str">
        <f t="shared" ca="1" si="184"/>
        <v/>
      </c>
      <c r="M783" s="1" t="str">
        <f t="shared" ca="1" si="185"/>
        <v/>
      </c>
      <c r="N783" s="1" t="str" cm="1">
        <f t="array" aca="1" ref="N783" ca="1">IF(G783="","",HOUR(INDIRECT(A783&amp;$N$2&amp;D783)))</f>
        <v/>
      </c>
      <c r="O783" s="1" t="str" cm="1">
        <f t="array" aca="1" ref="O783" ca="1">IF(G783="","",MINUTE(INDIRECT(A783&amp;$N$2&amp;D783)))</f>
        <v/>
      </c>
      <c r="P783" s="1" t="str">
        <f t="shared" ca="1" si="186"/>
        <v/>
      </c>
      <c r="Q783" s="1" t="str">
        <f t="shared" ca="1" si="187"/>
        <v/>
      </c>
      <c r="R783" s="1" t="str" cm="1">
        <f t="array" aca="1" ref="R783" ca="1">IF(G783="","",INDIRECT(A783&amp;B783&amp;D783))</f>
        <v/>
      </c>
      <c r="S783" s="1" t="str">
        <f t="shared" ca="1" si="188"/>
        <v/>
      </c>
      <c r="T783" s="1" t="str">
        <f t="shared" ca="1" si="189"/>
        <v/>
      </c>
      <c r="U783" s="1" t="str">
        <f t="shared" ca="1" si="190"/>
        <v/>
      </c>
      <c r="V783" s="1" t="str">
        <f t="shared" ca="1" si="191"/>
        <v/>
      </c>
      <c r="W783" s="1" t="str">
        <f t="shared" ca="1" si="192"/>
        <v/>
      </c>
      <c r="X783" s="1" t="str">
        <f t="shared" ca="1" si="193"/>
        <v/>
      </c>
    </row>
    <row r="784" spans="1:24">
      <c r="A784" t="s">
        <v>1041</v>
      </c>
      <c r="B784" t="str">
        <f>INDEX(予約枠報告様式!$73:$73,MATCH(CSVフォーマット!C784,予約枠報告様式!$74:$74,0))</f>
        <v>O</v>
      </c>
      <c r="C784">
        <f t="shared" si="194"/>
        <v>15</v>
      </c>
      <c r="D784">
        <f t="shared" si="180"/>
        <v>12</v>
      </c>
      <c r="E784" s="2" cm="1">
        <f t="array" aca="1" ref="E784" ca="1">INDIRECT(A784&amp;B784&amp;$E$3)</f>
        <v>44780</v>
      </c>
      <c r="F784" t="str" cm="1">
        <f t="array" aca="1" ref="F784" ca="1">IF(INDIRECT(A784&amp;B784&amp;$F$3)="公",参照!$L$2,参照!$L$3)</f>
        <v>医療機関受付</v>
      </c>
      <c r="G784" s="1" t="str" cm="1">
        <f t="array" aca="1" ref="G784" ca="1">IF(E784="","",IF(ISNUMBER(INDIRECT(A784&amp;B784&amp;D784)),431001,""))</f>
        <v/>
      </c>
      <c r="H784" s="1" t="str">
        <f t="shared" ca="1" si="181"/>
        <v/>
      </c>
      <c r="I784" s="1" t="str">
        <f ca="1">IF(G784="","",予約枠報告様式!H$3)</f>
        <v/>
      </c>
      <c r="J784" s="1" t="str">
        <f t="shared" ca="1" si="182"/>
        <v/>
      </c>
      <c r="K784" s="1" t="str">
        <f t="shared" ca="1" si="183"/>
        <v/>
      </c>
      <c r="L784" s="1" t="str">
        <f t="shared" ca="1" si="184"/>
        <v/>
      </c>
      <c r="M784" s="1" t="str">
        <f t="shared" ca="1" si="185"/>
        <v/>
      </c>
      <c r="N784" s="1" t="str" cm="1">
        <f t="array" aca="1" ref="N784" ca="1">IF(G784="","",HOUR(INDIRECT(A784&amp;$N$2&amp;D784)))</f>
        <v/>
      </c>
      <c r="O784" s="1" t="str" cm="1">
        <f t="array" aca="1" ref="O784" ca="1">IF(G784="","",MINUTE(INDIRECT(A784&amp;$N$2&amp;D784)))</f>
        <v/>
      </c>
      <c r="P784" s="1" t="str">
        <f t="shared" ca="1" si="186"/>
        <v/>
      </c>
      <c r="Q784" s="1" t="str">
        <f t="shared" ca="1" si="187"/>
        <v/>
      </c>
      <c r="R784" s="1" t="str" cm="1">
        <f t="array" aca="1" ref="R784" ca="1">IF(G784="","",INDIRECT(A784&amp;B784&amp;D784))</f>
        <v/>
      </c>
      <c r="S784" s="1" t="str">
        <f t="shared" ca="1" si="188"/>
        <v/>
      </c>
      <c r="T784" s="1" t="str">
        <f t="shared" ca="1" si="189"/>
        <v/>
      </c>
      <c r="U784" s="1" t="str">
        <f t="shared" ca="1" si="190"/>
        <v/>
      </c>
      <c r="V784" s="1" t="str">
        <f t="shared" ca="1" si="191"/>
        <v/>
      </c>
      <c r="W784" s="1" t="str">
        <f t="shared" ca="1" si="192"/>
        <v/>
      </c>
      <c r="X784" s="1" t="str">
        <f t="shared" ca="1" si="193"/>
        <v/>
      </c>
    </row>
    <row r="785" spans="1:24">
      <c r="A785" t="s">
        <v>1041</v>
      </c>
      <c r="B785" t="str">
        <f>INDEX(予約枠報告様式!$73:$73,MATCH(CSVフォーマット!C785,予約枠報告様式!$74:$74,0))</f>
        <v>O</v>
      </c>
      <c r="C785">
        <f t="shared" si="194"/>
        <v>15</v>
      </c>
      <c r="D785">
        <f t="shared" si="180"/>
        <v>13</v>
      </c>
      <c r="E785" s="2" cm="1">
        <f t="array" aca="1" ref="E785" ca="1">INDIRECT(A785&amp;B785&amp;$E$3)</f>
        <v>44780</v>
      </c>
      <c r="F785" t="str" cm="1">
        <f t="array" aca="1" ref="F785" ca="1">IF(INDIRECT(A785&amp;B785&amp;$F$3)="公",参照!$L$2,参照!$L$3)</f>
        <v>医療機関受付</v>
      </c>
      <c r="G785" s="1" t="str" cm="1">
        <f t="array" aca="1" ref="G785" ca="1">IF(E785="","",IF(ISNUMBER(INDIRECT(A785&amp;B785&amp;D785)),431001,""))</f>
        <v/>
      </c>
      <c r="H785" s="1" t="str">
        <f t="shared" ca="1" si="181"/>
        <v/>
      </c>
      <c r="I785" s="1" t="str">
        <f ca="1">IF(G785="","",予約枠報告様式!H$3)</f>
        <v/>
      </c>
      <c r="J785" s="1" t="str">
        <f t="shared" ca="1" si="182"/>
        <v/>
      </c>
      <c r="K785" s="1" t="str">
        <f t="shared" ca="1" si="183"/>
        <v/>
      </c>
      <c r="L785" s="1" t="str">
        <f t="shared" ca="1" si="184"/>
        <v/>
      </c>
      <c r="M785" s="1" t="str">
        <f t="shared" ca="1" si="185"/>
        <v/>
      </c>
      <c r="N785" s="1" t="str" cm="1">
        <f t="array" aca="1" ref="N785" ca="1">IF(G785="","",HOUR(INDIRECT(A785&amp;$N$2&amp;D785)))</f>
        <v/>
      </c>
      <c r="O785" s="1" t="str" cm="1">
        <f t="array" aca="1" ref="O785" ca="1">IF(G785="","",MINUTE(INDIRECT(A785&amp;$N$2&amp;D785)))</f>
        <v/>
      </c>
      <c r="P785" s="1" t="str">
        <f t="shared" ca="1" si="186"/>
        <v/>
      </c>
      <c r="Q785" s="1" t="str">
        <f t="shared" ca="1" si="187"/>
        <v/>
      </c>
      <c r="R785" s="1" t="str" cm="1">
        <f t="array" aca="1" ref="R785" ca="1">IF(G785="","",INDIRECT(A785&amp;B785&amp;D785))</f>
        <v/>
      </c>
      <c r="S785" s="1" t="str">
        <f t="shared" ca="1" si="188"/>
        <v/>
      </c>
      <c r="T785" s="1" t="str">
        <f t="shared" ca="1" si="189"/>
        <v/>
      </c>
      <c r="U785" s="1" t="str">
        <f t="shared" ca="1" si="190"/>
        <v/>
      </c>
      <c r="V785" s="1" t="str">
        <f t="shared" ca="1" si="191"/>
        <v/>
      </c>
      <c r="W785" s="1" t="str">
        <f t="shared" ca="1" si="192"/>
        <v/>
      </c>
      <c r="X785" s="1" t="str">
        <f t="shared" ca="1" si="193"/>
        <v/>
      </c>
    </row>
    <row r="786" spans="1:24">
      <c r="A786" t="s">
        <v>1041</v>
      </c>
      <c r="B786" t="str">
        <f>INDEX(予約枠報告様式!$73:$73,MATCH(CSVフォーマット!C786,予約枠報告様式!$74:$74,0))</f>
        <v>O</v>
      </c>
      <c r="C786">
        <f t="shared" si="194"/>
        <v>15</v>
      </c>
      <c r="D786">
        <f t="shared" si="180"/>
        <v>14</v>
      </c>
      <c r="E786" s="2" cm="1">
        <f t="array" aca="1" ref="E786" ca="1">INDIRECT(A786&amp;B786&amp;$E$3)</f>
        <v>44780</v>
      </c>
      <c r="F786" t="str" cm="1">
        <f t="array" aca="1" ref="F786" ca="1">IF(INDIRECT(A786&amp;B786&amp;$F$3)="公",参照!$L$2,参照!$L$3)</f>
        <v>医療機関受付</v>
      </c>
      <c r="G786" s="1" t="str" cm="1">
        <f t="array" aca="1" ref="G786" ca="1">IF(E786="","",IF(ISNUMBER(INDIRECT(A786&amp;B786&amp;D786)),431001,""))</f>
        <v/>
      </c>
      <c r="H786" s="1" t="str">
        <f t="shared" ca="1" si="181"/>
        <v/>
      </c>
      <c r="I786" s="1" t="str">
        <f ca="1">IF(G786="","",予約枠報告様式!H$3)</f>
        <v/>
      </c>
      <c r="J786" s="1" t="str">
        <f t="shared" ca="1" si="182"/>
        <v/>
      </c>
      <c r="K786" s="1" t="str">
        <f t="shared" ca="1" si="183"/>
        <v/>
      </c>
      <c r="L786" s="1" t="str">
        <f t="shared" ca="1" si="184"/>
        <v/>
      </c>
      <c r="M786" s="1" t="str">
        <f t="shared" ca="1" si="185"/>
        <v/>
      </c>
      <c r="N786" s="1" t="str" cm="1">
        <f t="array" aca="1" ref="N786" ca="1">IF(G786="","",HOUR(INDIRECT(A786&amp;$N$2&amp;D786)))</f>
        <v/>
      </c>
      <c r="O786" s="1" t="str" cm="1">
        <f t="array" aca="1" ref="O786" ca="1">IF(G786="","",MINUTE(INDIRECT(A786&amp;$N$2&amp;D786)))</f>
        <v/>
      </c>
      <c r="P786" s="1" t="str">
        <f t="shared" ca="1" si="186"/>
        <v/>
      </c>
      <c r="Q786" s="1" t="str">
        <f t="shared" ca="1" si="187"/>
        <v/>
      </c>
      <c r="R786" s="1" t="str" cm="1">
        <f t="array" aca="1" ref="R786" ca="1">IF(G786="","",INDIRECT(A786&amp;B786&amp;D786))</f>
        <v/>
      </c>
      <c r="S786" s="1" t="str">
        <f t="shared" ca="1" si="188"/>
        <v/>
      </c>
      <c r="T786" s="1" t="str">
        <f t="shared" ca="1" si="189"/>
        <v/>
      </c>
      <c r="U786" s="1" t="str">
        <f t="shared" ca="1" si="190"/>
        <v/>
      </c>
      <c r="V786" s="1" t="str">
        <f t="shared" ca="1" si="191"/>
        <v/>
      </c>
      <c r="W786" s="1" t="str">
        <f t="shared" ca="1" si="192"/>
        <v/>
      </c>
      <c r="X786" s="1" t="str">
        <f t="shared" ca="1" si="193"/>
        <v/>
      </c>
    </row>
    <row r="787" spans="1:24">
      <c r="A787" t="s">
        <v>1041</v>
      </c>
      <c r="B787" t="str">
        <f>INDEX(予約枠報告様式!$73:$73,MATCH(CSVフォーマット!C787,予約枠報告様式!$74:$74,0))</f>
        <v>O</v>
      </c>
      <c r="C787">
        <f t="shared" si="194"/>
        <v>15</v>
      </c>
      <c r="D787">
        <f t="shared" si="180"/>
        <v>15</v>
      </c>
      <c r="E787" s="2" cm="1">
        <f t="array" aca="1" ref="E787" ca="1">INDIRECT(A787&amp;B787&amp;$E$3)</f>
        <v>44780</v>
      </c>
      <c r="F787" t="str" cm="1">
        <f t="array" aca="1" ref="F787" ca="1">IF(INDIRECT(A787&amp;B787&amp;$F$3)="公",参照!$L$2,参照!$L$3)</f>
        <v>医療機関受付</v>
      </c>
      <c r="G787" s="1" t="str" cm="1">
        <f t="array" aca="1" ref="G787" ca="1">IF(E787="","",IF(ISNUMBER(INDIRECT(A787&amp;B787&amp;D787)),431001,""))</f>
        <v/>
      </c>
      <c r="H787" s="1" t="str">
        <f t="shared" ca="1" si="181"/>
        <v/>
      </c>
      <c r="I787" s="1" t="str">
        <f ca="1">IF(G787="","",予約枠報告様式!H$3)</f>
        <v/>
      </c>
      <c r="J787" s="1" t="str">
        <f t="shared" ca="1" si="182"/>
        <v/>
      </c>
      <c r="K787" s="1" t="str">
        <f t="shared" ca="1" si="183"/>
        <v/>
      </c>
      <c r="L787" s="1" t="str">
        <f t="shared" ca="1" si="184"/>
        <v/>
      </c>
      <c r="M787" s="1" t="str">
        <f t="shared" ca="1" si="185"/>
        <v/>
      </c>
      <c r="N787" s="1" t="str" cm="1">
        <f t="array" aca="1" ref="N787" ca="1">IF(G787="","",HOUR(INDIRECT(A787&amp;$N$2&amp;D787)))</f>
        <v/>
      </c>
      <c r="O787" s="1" t="str" cm="1">
        <f t="array" aca="1" ref="O787" ca="1">IF(G787="","",MINUTE(INDIRECT(A787&amp;$N$2&amp;D787)))</f>
        <v/>
      </c>
      <c r="P787" s="1" t="str">
        <f t="shared" ca="1" si="186"/>
        <v/>
      </c>
      <c r="Q787" s="1" t="str">
        <f t="shared" ca="1" si="187"/>
        <v/>
      </c>
      <c r="R787" s="1" t="str" cm="1">
        <f t="array" aca="1" ref="R787" ca="1">IF(G787="","",INDIRECT(A787&amp;B787&amp;D787))</f>
        <v/>
      </c>
      <c r="S787" s="1" t="str">
        <f t="shared" ca="1" si="188"/>
        <v/>
      </c>
      <c r="T787" s="1" t="str">
        <f t="shared" ca="1" si="189"/>
        <v/>
      </c>
      <c r="U787" s="1" t="str">
        <f t="shared" ca="1" si="190"/>
        <v/>
      </c>
      <c r="V787" s="1" t="str">
        <f t="shared" ca="1" si="191"/>
        <v/>
      </c>
      <c r="W787" s="1" t="str">
        <f t="shared" ca="1" si="192"/>
        <v/>
      </c>
      <c r="X787" s="1" t="str">
        <f t="shared" ca="1" si="193"/>
        <v/>
      </c>
    </row>
    <row r="788" spans="1:24">
      <c r="A788" t="s">
        <v>1041</v>
      </c>
      <c r="B788" t="str">
        <f>INDEX(予約枠報告様式!$73:$73,MATCH(CSVフォーマット!C788,予約枠報告様式!$74:$74,0))</f>
        <v>O</v>
      </c>
      <c r="C788">
        <f t="shared" si="194"/>
        <v>15</v>
      </c>
      <c r="D788">
        <f t="shared" si="180"/>
        <v>16</v>
      </c>
      <c r="E788" s="2" cm="1">
        <f t="array" aca="1" ref="E788" ca="1">INDIRECT(A788&amp;B788&amp;$E$3)</f>
        <v>44780</v>
      </c>
      <c r="F788" t="str" cm="1">
        <f t="array" aca="1" ref="F788" ca="1">IF(INDIRECT(A788&amp;B788&amp;$F$3)="公",参照!$L$2,参照!$L$3)</f>
        <v>医療機関受付</v>
      </c>
      <c r="G788" s="1" t="str" cm="1">
        <f t="array" aca="1" ref="G788" ca="1">IF(E788="","",IF(ISNUMBER(INDIRECT(A788&amp;B788&amp;D788)),431001,""))</f>
        <v/>
      </c>
      <c r="H788" s="1" t="str">
        <f t="shared" ca="1" si="181"/>
        <v/>
      </c>
      <c r="I788" s="1" t="str">
        <f ca="1">IF(G788="","",予約枠報告様式!H$3)</f>
        <v/>
      </c>
      <c r="J788" s="1" t="str">
        <f t="shared" ca="1" si="182"/>
        <v/>
      </c>
      <c r="K788" s="1" t="str">
        <f t="shared" ca="1" si="183"/>
        <v/>
      </c>
      <c r="L788" s="1" t="str">
        <f t="shared" ca="1" si="184"/>
        <v/>
      </c>
      <c r="M788" s="1" t="str">
        <f t="shared" ca="1" si="185"/>
        <v/>
      </c>
      <c r="N788" s="1" t="str" cm="1">
        <f t="array" aca="1" ref="N788" ca="1">IF(G788="","",HOUR(INDIRECT(A788&amp;$N$2&amp;D788)))</f>
        <v/>
      </c>
      <c r="O788" s="1" t="str" cm="1">
        <f t="array" aca="1" ref="O788" ca="1">IF(G788="","",MINUTE(INDIRECT(A788&amp;$N$2&amp;D788)))</f>
        <v/>
      </c>
      <c r="P788" s="1" t="str">
        <f t="shared" ca="1" si="186"/>
        <v/>
      </c>
      <c r="Q788" s="1" t="str">
        <f t="shared" ca="1" si="187"/>
        <v/>
      </c>
      <c r="R788" s="1" t="str" cm="1">
        <f t="array" aca="1" ref="R788" ca="1">IF(G788="","",INDIRECT(A788&amp;B788&amp;D788))</f>
        <v/>
      </c>
      <c r="S788" s="1" t="str">
        <f t="shared" ca="1" si="188"/>
        <v/>
      </c>
      <c r="T788" s="1" t="str">
        <f t="shared" ca="1" si="189"/>
        <v/>
      </c>
      <c r="U788" s="1" t="str">
        <f t="shared" ca="1" si="190"/>
        <v/>
      </c>
      <c r="V788" s="1" t="str">
        <f t="shared" ca="1" si="191"/>
        <v/>
      </c>
      <c r="W788" s="1" t="str">
        <f t="shared" ca="1" si="192"/>
        <v/>
      </c>
      <c r="X788" s="1" t="str">
        <f t="shared" ca="1" si="193"/>
        <v/>
      </c>
    </row>
    <row r="789" spans="1:24">
      <c r="A789" t="s">
        <v>1041</v>
      </c>
      <c r="B789" t="str">
        <f>INDEX(予約枠報告様式!$73:$73,MATCH(CSVフォーマット!C789,予約枠報告様式!$74:$74,0))</f>
        <v>O</v>
      </c>
      <c r="C789">
        <f t="shared" si="194"/>
        <v>15</v>
      </c>
      <c r="D789">
        <f t="shared" si="180"/>
        <v>17</v>
      </c>
      <c r="E789" s="2" cm="1">
        <f t="array" aca="1" ref="E789" ca="1">INDIRECT(A789&amp;B789&amp;$E$3)</f>
        <v>44780</v>
      </c>
      <c r="F789" t="str" cm="1">
        <f t="array" aca="1" ref="F789" ca="1">IF(INDIRECT(A789&amp;B789&amp;$F$3)="公",参照!$L$2,参照!$L$3)</f>
        <v>医療機関受付</v>
      </c>
      <c r="G789" s="1" t="str" cm="1">
        <f t="array" aca="1" ref="G789" ca="1">IF(E789="","",IF(ISNUMBER(INDIRECT(A789&amp;B789&amp;D789)),431001,""))</f>
        <v/>
      </c>
      <c r="H789" s="1" t="str">
        <f t="shared" ca="1" si="181"/>
        <v/>
      </c>
      <c r="I789" s="1" t="str">
        <f ca="1">IF(G789="","",予約枠報告様式!H$3)</f>
        <v/>
      </c>
      <c r="J789" s="1" t="str">
        <f t="shared" ca="1" si="182"/>
        <v/>
      </c>
      <c r="K789" s="1" t="str">
        <f t="shared" ca="1" si="183"/>
        <v/>
      </c>
      <c r="L789" s="1" t="str">
        <f t="shared" ca="1" si="184"/>
        <v/>
      </c>
      <c r="M789" s="1" t="str">
        <f t="shared" ca="1" si="185"/>
        <v/>
      </c>
      <c r="N789" s="1" t="str" cm="1">
        <f t="array" aca="1" ref="N789" ca="1">IF(G789="","",HOUR(INDIRECT(A789&amp;$N$2&amp;D789)))</f>
        <v/>
      </c>
      <c r="O789" s="1" t="str" cm="1">
        <f t="array" aca="1" ref="O789" ca="1">IF(G789="","",MINUTE(INDIRECT(A789&amp;$N$2&amp;D789)))</f>
        <v/>
      </c>
      <c r="P789" s="1" t="str">
        <f t="shared" ca="1" si="186"/>
        <v/>
      </c>
      <c r="Q789" s="1" t="str">
        <f t="shared" ca="1" si="187"/>
        <v/>
      </c>
      <c r="R789" s="1" t="str" cm="1">
        <f t="array" aca="1" ref="R789" ca="1">IF(G789="","",INDIRECT(A789&amp;B789&amp;D789))</f>
        <v/>
      </c>
      <c r="S789" s="1" t="str">
        <f t="shared" ca="1" si="188"/>
        <v/>
      </c>
      <c r="T789" s="1" t="str">
        <f t="shared" ca="1" si="189"/>
        <v/>
      </c>
      <c r="U789" s="1" t="str">
        <f t="shared" ca="1" si="190"/>
        <v/>
      </c>
      <c r="V789" s="1" t="str">
        <f t="shared" ca="1" si="191"/>
        <v/>
      </c>
      <c r="W789" s="1" t="str">
        <f t="shared" ca="1" si="192"/>
        <v/>
      </c>
      <c r="X789" s="1" t="str">
        <f t="shared" ca="1" si="193"/>
        <v/>
      </c>
    </row>
    <row r="790" spans="1:24">
      <c r="A790" t="s">
        <v>1041</v>
      </c>
      <c r="B790" t="str">
        <f>INDEX(予約枠報告様式!$73:$73,MATCH(CSVフォーマット!C790,予約枠報告様式!$74:$74,0))</f>
        <v>O</v>
      </c>
      <c r="C790">
        <f t="shared" si="194"/>
        <v>15</v>
      </c>
      <c r="D790">
        <f t="shared" si="180"/>
        <v>18</v>
      </c>
      <c r="E790" s="2" cm="1">
        <f t="array" aca="1" ref="E790" ca="1">INDIRECT(A790&amp;B790&amp;$E$3)</f>
        <v>44780</v>
      </c>
      <c r="F790" t="str" cm="1">
        <f t="array" aca="1" ref="F790" ca="1">IF(INDIRECT(A790&amp;B790&amp;$F$3)="公",参照!$L$2,参照!$L$3)</f>
        <v>医療機関受付</v>
      </c>
      <c r="G790" s="1" t="str" cm="1">
        <f t="array" aca="1" ref="G790" ca="1">IF(E790="","",IF(ISNUMBER(INDIRECT(A790&amp;B790&amp;D790)),431001,""))</f>
        <v/>
      </c>
      <c r="H790" s="1" t="str">
        <f t="shared" ca="1" si="181"/>
        <v/>
      </c>
      <c r="I790" s="1" t="str">
        <f ca="1">IF(G790="","",予約枠報告様式!H$3)</f>
        <v/>
      </c>
      <c r="J790" s="1" t="str">
        <f t="shared" ca="1" si="182"/>
        <v/>
      </c>
      <c r="K790" s="1" t="str">
        <f t="shared" ca="1" si="183"/>
        <v/>
      </c>
      <c r="L790" s="1" t="str">
        <f t="shared" ca="1" si="184"/>
        <v/>
      </c>
      <c r="M790" s="1" t="str">
        <f t="shared" ca="1" si="185"/>
        <v/>
      </c>
      <c r="N790" s="1" t="str" cm="1">
        <f t="array" aca="1" ref="N790" ca="1">IF(G790="","",HOUR(INDIRECT(A790&amp;$N$2&amp;D790)))</f>
        <v/>
      </c>
      <c r="O790" s="1" t="str" cm="1">
        <f t="array" aca="1" ref="O790" ca="1">IF(G790="","",MINUTE(INDIRECT(A790&amp;$N$2&amp;D790)))</f>
        <v/>
      </c>
      <c r="P790" s="1" t="str">
        <f t="shared" ca="1" si="186"/>
        <v/>
      </c>
      <c r="Q790" s="1" t="str">
        <f t="shared" ca="1" si="187"/>
        <v/>
      </c>
      <c r="R790" s="1" t="str" cm="1">
        <f t="array" aca="1" ref="R790" ca="1">IF(G790="","",INDIRECT(A790&amp;B790&amp;D790))</f>
        <v/>
      </c>
      <c r="S790" s="1" t="str">
        <f t="shared" ca="1" si="188"/>
        <v/>
      </c>
      <c r="T790" s="1" t="str">
        <f t="shared" ca="1" si="189"/>
        <v/>
      </c>
      <c r="U790" s="1" t="str">
        <f t="shared" ca="1" si="190"/>
        <v/>
      </c>
      <c r="V790" s="1" t="str">
        <f t="shared" ca="1" si="191"/>
        <v/>
      </c>
      <c r="W790" s="1" t="str">
        <f t="shared" ca="1" si="192"/>
        <v/>
      </c>
      <c r="X790" s="1" t="str">
        <f t="shared" ca="1" si="193"/>
        <v/>
      </c>
    </row>
    <row r="791" spans="1:24">
      <c r="A791" t="s">
        <v>1041</v>
      </c>
      <c r="B791" t="str">
        <f>INDEX(予約枠報告様式!$73:$73,MATCH(CSVフォーマット!C791,予約枠報告様式!$74:$74,0))</f>
        <v>O</v>
      </c>
      <c r="C791">
        <f t="shared" si="194"/>
        <v>15</v>
      </c>
      <c r="D791">
        <f t="shared" si="180"/>
        <v>19</v>
      </c>
      <c r="E791" s="2" cm="1">
        <f t="array" aca="1" ref="E791" ca="1">INDIRECT(A791&amp;B791&amp;$E$3)</f>
        <v>44780</v>
      </c>
      <c r="F791" t="str" cm="1">
        <f t="array" aca="1" ref="F791" ca="1">IF(INDIRECT(A791&amp;B791&amp;$F$3)="公",参照!$L$2,参照!$L$3)</f>
        <v>医療機関受付</v>
      </c>
      <c r="G791" s="1" t="str" cm="1">
        <f t="array" aca="1" ref="G791" ca="1">IF(E791="","",IF(ISNUMBER(INDIRECT(A791&amp;B791&amp;D791)),431001,""))</f>
        <v/>
      </c>
      <c r="H791" s="1" t="str">
        <f t="shared" ca="1" si="181"/>
        <v/>
      </c>
      <c r="I791" s="1" t="str">
        <f ca="1">IF(G791="","",予約枠報告様式!H$3)</f>
        <v/>
      </c>
      <c r="J791" s="1" t="str">
        <f t="shared" ca="1" si="182"/>
        <v/>
      </c>
      <c r="K791" s="1" t="str">
        <f t="shared" ca="1" si="183"/>
        <v/>
      </c>
      <c r="L791" s="1" t="str">
        <f t="shared" ca="1" si="184"/>
        <v/>
      </c>
      <c r="M791" s="1" t="str">
        <f t="shared" ca="1" si="185"/>
        <v/>
      </c>
      <c r="N791" s="1" t="str" cm="1">
        <f t="array" aca="1" ref="N791" ca="1">IF(G791="","",HOUR(INDIRECT(A791&amp;$N$2&amp;D791)))</f>
        <v/>
      </c>
      <c r="O791" s="1" t="str" cm="1">
        <f t="array" aca="1" ref="O791" ca="1">IF(G791="","",MINUTE(INDIRECT(A791&amp;$N$2&amp;D791)))</f>
        <v/>
      </c>
      <c r="P791" s="1" t="str">
        <f t="shared" ca="1" si="186"/>
        <v/>
      </c>
      <c r="Q791" s="1" t="str">
        <f t="shared" ca="1" si="187"/>
        <v/>
      </c>
      <c r="R791" s="1" t="str" cm="1">
        <f t="array" aca="1" ref="R791" ca="1">IF(G791="","",INDIRECT(A791&amp;B791&amp;D791))</f>
        <v/>
      </c>
      <c r="S791" s="1" t="str">
        <f t="shared" ca="1" si="188"/>
        <v/>
      </c>
      <c r="T791" s="1" t="str">
        <f t="shared" ca="1" si="189"/>
        <v/>
      </c>
      <c r="U791" s="1" t="str">
        <f t="shared" ca="1" si="190"/>
        <v/>
      </c>
      <c r="V791" s="1" t="str">
        <f t="shared" ca="1" si="191"/>
        <v/>
      </c>
      <c r="W791" s="1" t="str">
        <f t="shared" ca="1" si="192"/>
        <v/>
      </c>
      <c r="X791" s="1" t="str">
        <f t="shared" ca="1" si="193"/>
        <v/>
      </c>
    </row>
    <row r="792" spans="1:24">
      <c r="A792" t="s">
        <v>1041</v>
      </c>
      <c r="B792" t="str">
        <f>INDEX(予約枠報告様式!$73:$73,MATCH(CSVフォーマット!C792,予約枠報告様式!$74:$74,0))</f>
        <v>O</v>
      </c>
      <c r="C792">
        <f t="shared" si="194"/>
        <v>15</v>
      </c>
      <c r="D792">
        <f t="shared" si="180"/>
        <v>20</v>
      </c>
      <c r="E792" s="2" cm="1">
        <f t="array" aca="1" ref="E792" ca="1">INDIRECT(A792&amp;B792&amp;$E$3)</f>
        <v>44780</v>
      </c>
      <c r="F792" t="str" cm="1">
        <f t="array" aca="1" ref="F792" ca="1">IF(INDIRECT(A792&amp;B792&amp;$F$3)="公",参照!$L$2,参照!$L$3)</f>
        <v>医療機関受付</v>
      </c>
      <c r="G792" s="1" t="str" cm="1">
        <f t="array" aca="1" ref="G792" ca="1">IF(E792="","",IF(ISNUMBER(INDIRECT(A792&amp;B792&amp;D792)),431001,""))</f>
        <v/>
      </c>
      <c r="H792" s="1" t="str">
        <f t="shared" ca="1" si="181"/>
        <v/>
      </c>
      <c r="I792" s="1" t="str">
        <f ca="1">IF(G792="","",予約枠報告様式!H$3)</f>
        <v/>
      </c>
      <c r="J792" s="1" t="str">
        <f t="shared" ca="1" si="182"/>
        <v/>
      </c>
      <c r="K792" s="1" t="str">
        <f t="shared" ca="1" si="183"/>
        <v/>
      </c>
      <c r="L792" s="1" t="str">
        <f t="shared" ca="1" si="184"/>
        <v/>
      </c>
      <c r="M792" s="1" t="str">
        <f t="shared" ca="1" si="185"/>
        <v/>
      </c>
      <c r="N792" s="1" t="str" cm="1">
        <f t="array" aca="1" ref="N792" ca="1">IF(G792="","",HOUR(INDIRECT(A792&amp;$N$2&amp;D792)))</f>
        <v/>
      </c>
      <c r="O792" s="1" t="str" cm="1">
        <f t="array" aca="1" ref="O792" ca="1">IF(G792="","",MINUTE(INDIRECT(A792&amp;$N$2&amp;D792)))</f>
        <v/>
      </c>
      <c r="P792" s="1" t="str">
        <f t="shared" ca="1" si="186"/>
        <v/>
      </c>
      <c r="Q792" s="1" t="str">
        <f t="shared" ca="1" si="187"/>
        <v/>
      </c>
      <c r="R792" s="1" t="str" cm="1">
        <f t="array" aca="1" ref="R792" ca="1">IF(G792="","",INDIRECT(A792&amp;B792&amp;D792))</f>
        <v/>
      </c>
      <c r="S792" s="1" t="str">
        <f t="shared" ca="1" si="188"/>
        <v/>
      </c>
      <c r="T792" s="1" t="str">
        <f t="shared" ca="1" si="189"/>
        <v/>
      </c>
      <c r="U792" s="1" t="str">
        <f t="shared" ca="1" si="190"/>
        <v/>
      </c>
      <c r="V792" s="1" t="str">
        <f t="shared" ca="1" si="191"/>
        <v/>
      </c>
      <c r="W792" s="1" t="str">
        <f t="shared" ca="1" si="192"/>
        <v/>
      </c>
      <c r="X792" s="1" t="str">
        <f t="shared" ca="1" si="193"/>
        <v/>
      </c>
    </row>
    <row r="793" spans="1:24">
      <c r="A793" t="s">
        <v>1041</v>
      </c>
      <c r="B793" t="str">
        <f>INDEX(予約枠報告様式!$73:$73,MATCH(CSVフォーマット!C793,予約枠報告様式!$74:$74,0))</f>
        <v>O</v>
      </c>
      <c r="C793">
        <f t="shared" si="194"/>
        <v>15</v>
      </c>
      <c r="D793">
        <f t="shared" si="180"/>
        <v>21</v>
      </c>
      <c r="E793" s="2" cm="1">
        <f t="array" aca="1" ref="E793" ca="1">INDIRECT(A793&amp;B793&amp;$E$3)</f>
        <v>44780</v>
      </c>
      <c r="F793" t="str" cm="1">
        <f t="array" aca="1" ref="F793" ca="1">IF(INDIRECT(A793&amp;B793&amp;$F$3)="公",参照!$L$2,参照!$L$3)</f>
        <v>医療機関受付</v>
      </c>
      <c r="G793" s="1" t="str" cm="1">
        <f t="array" aca="1" ref="G793" ca="1">IF(E793="","",IF(ISNUMBER(INDIRECT(A793&amp;B793&amp;D793)),431001,""))</f>
        <v/>
      </c>
      <c r="H793" s="1" t="str">
        <f t="shared" ca="1" si="181"/>
        <v/>
      </c>
      <c r="I793" s="1" t="str">
        <f ca="1">IF(G793="","",予約枠報告様式!H$3)</f>
        <v/>
      </c>
      <c r="J793" s="1" t="str">
        <f t="shared" ca="1" si="182"/>
        <v/>
      </c>
      <c r="K793" s="1" t="str">
        <f t="shared" ca="1" si="183"/>
        <v/>
      </c>
      <c r="L793" s="1" t="str">
        <f t="shared" ca="1" si="184"/>
        <v/>
      </c>
      <c r="M793" s="1" t="str">
        <f t="shared" ca="1" si="185"/>
        <v/>
      </c>
      <c r="N793" s="1" t="str" cm="1">
        <f t="array" aca="1" ref="N793" ca="1">IF(G793="","",HOUR(INDIRECT(A793&amp;$N$2&amp;D793)))</f>
        <v/>
      </c>
      <c r="O793" s="1" t="str" cm="1">
        <f t="array" aca="1" ref="O793" ca="1">IF(G793="","",MINUTE(INDIRECT(A793&amp;$N$2&amp;D793)))</f>
        <v/>
      </c>
      <c r="P793" s="1" t="str">
        <f t="shared" ca="1" si="186"/>
        <v/>
      </c>
      <c r="Q793" s="1" t="str">
        <f t="shared" ca="1" si="187"/>
        <v/>
      </c>
      <c r="R793" s="1" t="str" cm="1">
        <f t="array" aca="1" ref="R793" ca="1">IF(G793="","",INDIRECT(A793&amp;B793&amp;D793))</f>
        <v/>
      </c>
      <c r="S793" s="1" t="str">
        <f t="shared" ca="1" si="188"/>
        <v/>
      </c>
      <c r="T793" s="1" t="str">
        <f t="shared" ca="1" si="189"/>
        <v/>
      </c>
      <c r="U793" s="1" t="str">
        <f t="shared" ca="1" si="190"/>
        <v/>
      </c>
      <c r="V793" s="1" t="str">
        <f t="shared" ca="1" si="191"/>
        <v/>
      </c>
      <c r="W793" s="1" t="str">
        <f t="shared" ca="1" si="192"/>
        <v/>
      </c>
      <c r="X793" s="1" t="str">
        <f t="shared" ca="1" si="193"/>
        <v/>
      </c>
    </row>
    <row r="794" spans="1:24">
      <c r="A794" t="s">
        <v>1041</v>
      </c>
      <c r="B794" t="str">
        <f>INDEX(予約枠報告様式!$73:$73,MATCH(CSVフォーマット!C794,予約枠報告様式!$74:$74,0))</f>
        <v>O</v>
      </c>
      <c r="C794">
        <f t="shared" si="194"/>
        <v>15</v>
      </c>
      <c r="D794">
        <f t="shared" si="180"/>
        <v>22</v>
      </c>
      <c r="E794" s="2" cm="1">
        <f t="array" aca="1" ref="E794" ca="1">INDIRECT(A794&amp;B794&amp;$E$3)</f>
        <v>44780</v>
      </c>
      <c r="F794" t="str" cm="1">
        <f t="array" aca="1" ref="F794" ca="1">IF(INDIRECT(A794&amp;B794&amp;$F$3)="公",参照!$L$2,参照!$L$3)</f>
        <v>医療機関受付</v>
      </c>
      <c r="G794" s="1" t="str" cm="1">
        <f t="array" aca="1" ref="G794" ca="1">IF(E794="","",IF(ISNUMBER(INDIRECT(A794&amp;B794&amp;D794)),431001,""))</f>
        <v/>
      </c>
      <c r="H794" s="1" t="str">
        <f t="shared" ca="1" si="181"/>
        <v/>
      </c>
      <c r="I794" s="1" t="str">
        <f ca="1">IF(G794="","",予約枠報告様式!H$3)</f>
        <v/>
      </c>
      <c r="J794" s="1" t="str">
        <f t="shared" ca="1" si="182"/>
        <v/>
      </c>
      <c r="K794" s="1" t="str">
        <f t="shared" ca="1" si="183"/>
        <v/>
      </c>
      <c r="L794" s="1" t="str">
        <f t="shared" ca="1" si="184"/>
        <v/>
      </c>
      <c r="M794" s="1" t="str">
        <f t="shared" ca="1" si="185"/>
        <v/>
      </c>
      <c r="N794" s="1" t="str" cm="1">
        <f t="array" aca="1" ref="N794" ca="1">IF(G794="","",HOUR(INDIRECT(A794&amp;$N$2&amp;D794)))</f>
        <v/>
      </c>
      <c r="O794" s="1" t="str" cm="1">
        <f t="array" aca="1" ref="O794" ca="1">IF(G794="","",MINUTE(INDIRECT(A794&amp;$N$2&amp;D794)))</f>
        <v/>
      </c>
      <c r="P794" s="1" t="str">
        <f t="shared" ca="1" si="186"/>
        <v/>
      </c>
      <c r="Q794" s="1" t="str">
        <f t="shared" ca="1" si="187"/>
        <v/>
      </c>
      <c r="R794" s="1" t="str" cm="1">
        <f t="array" aca="1" ref="R794" ca="1">IF(G794="","",INDIRECT(A794&amp;B794&amp;D794))</f>
        <v/>
      </c>
      <c r="S794" s="1" t="str">
        <f t="shared" ca="1" si="188"/>
        <v/>
      </c>
      <c r="T794" s="1" t="str">
        <f t="shared" ca="1" si="189"/>
        <v/>
      </c>
      <c r="U794" s="1" t="str">
        <f t="shared" ca="1" si="190"/>
        <v/>
      </c>
      <c r="V794" s="1" t="str">
        <f t="shared" ca="1" si="191"/>
        <v/>
      </c>
      <c r="W794" s="1" t="str">
        <f t="shared" ca="1" si="192"/>
        <v/>
      </c>
      <c r="X794" s="1" t="str">
        <f t="shared" ca="1" si="193"/>
        <v/>
      </c>
    </row>
    <row r="795" spans="1:24">
      <c r="A795" t="s">
        <v>1041</v>
      </c>
      <c r="B795" t="str">
        <f>INDEX(予約枠報告様式!$73:$73,MATCH(CSVフォーマット!C795,予約枠報告様式!$74:$74,0))</f>
        <v>O</v>
      </c>
      <c r="C795">
        <f t="shared" si="194"/>
        <v>15</v>
      </c>
      <c r="D795">
        <f t="shared" si="180"/>
        <v>23</v>
      </c>
      <c r="E795" s="2" cm="1">
        <f t="array" aca="1" ref="E795" ca="1">INDIRECT(A795&amp;B795&amp;$E$3)</f>
        <v>44780</v>
      </c>
      <c r="F795" t="str" cm="1">
        <f t="array" aca="1" ref="F795" ca="1">IF(INDIRECT(A795&amp;B795&amp;$F$3)="公",参照!$L$2,参照!$L$3)</f>
        <v>医療機関受付</v>
      </c>
      <c r="G795" s="1" t="str" cm="1">
        <f t="array" aca="1" ref="G795" ca="1">IF(E795="","",IF(ISNUMBER(INDIRECT(A795&amp;B795&amp;D795)),431001,""))</f>
        <v/>
      </c>
      <c r="H795" s="1" t="str">
        <f t="shared" ca="1" si="181"/>
        <v/>
      </c>
      <c r="I795" s="1" t="str">
        <f ca="1">IF(G795="","",予約枠報告様式!H$3)</f>
        <v/>
      </c>
      <c r="J795" s="1" t="str">
        <f t="shared" ca="1" si="182"/>
        <v/>
      </c>
      <c r="K795" s="1" t="str">
        <f t="shared" ca="1" si="183"/>
        <v/>
      </c>
      <c r="L795" s="1" t="str">
        <f t="shared" ca="1" si="184"/>
        <v/>
      </c>
      <c r="M795" s="1" t="str">
        <f t="shared" ca="1" si="185"/>
        <v/>
      </c>
      <c r="N795" s="1" t="str" cm="1">
        <f t="array" aca="1" ref="N795" ca="1">IF(G795="","",HOUR(INDIRECT(A795&amp;$N$2&amp;D795)))</f>
        <v/>
      </c>
      <c r="O795" s="1" t="str" cm="1">
        <f t="array" aca="1" ref="O795" ca="1">IF(G795="","",MINUTE(INDIRECT(A795&amp;$N$2&amp;D795)))</f>
        <v/>
      </c>
      <c r="P795" s="1" t="str">
        <f t="shared" ca="1" si="186"/>
        <v/>
      </c>
      <c r="Q795" s="1" t="str">
        <f t="shared" ca="1" si="187"/>
        <v/>
      </c>
      <c r="R795" s="1" t="str" cm="1">
        <f t="array" aca="1" ref="R795" ca="1">IF(G795="","",INDIRECT(A795&amp;B795&amp;D795))</f>
        <v/>
      </c>
      <c r="S795" s="1" t="str">
        <f t="shared" ca="1" si="188"/>
        <v/>
      </c>
      <c r="T795" s="1" t="str">
        <f t="shared" ca="1" si="189"/>
        <v/>
      </c>
      <c r="U795" s="1" t="str">
        <f t="shared" ca="1" si="190"/>
        <v/>
      </c>
      <c r="V795" s="1" t="str">
        <f t="shared" ca="1" si="191"/>
        <v/>
      </c>
      <c r="W795" s="1" t="str">
        <f t="shared" ca="1" si="192"/>
        <v/>
      </c>
      <c r="X795" s="1" t="str">
        <f t="shared" ca="1" si="193"/>
        <v/>
      </c>
    </row>
    <row r="796" spans="1:24">
      <c r="A796" t="s">
        <v>1041</v>
      </c>
      <c r="B796" t="str">
        <f>INDEX(予約枠報告様式!$73:$73,MATCH(CSVフォーマット!C796,予約枠報告様式!$74:$74,0))</f>
        <v>O</v>
      </c>
      <c r="C796">
        <f t="shared" si="194"/>
        <v>15</v>
      </c>
      <c r="D796">
        <f t="shared" si="180"/>
        <v>24</v>
      </c>
      <c r="E796" s="2" cm="1">
        <f t="array" aca="1" ref="E796" ca="1">INDIRECT(A796&amp;B796&amp;$E$3)</f>
        <v>44780</v>
      </c>
      <c r="F796" t="str" cm="1">
        <f t="array" aca="1" ref="F796" ca="1">IF(INDIRECT(A796&amp;B796&amp;$F$3)="公",参照!$L$2,参照!$L$3)</f>
        <v>医療機関受付</v>
      </c>
      <c r="G796" s="1" t="str" cm="1">
        <f t="array" aca="1" ref="G796" ca="1">IF(E796="","",IF(ISNUMBER(INDIRECT(A796&amp;B796&amp;D796)),431001,""))</f>
        <v/>
      </c>
      <c r="H796" s="1" t="str">
        <f t="shared" ca="1" si="181"/>
        <v/>
      </c>
      <c r="I796" s="1" t="str">
        <f ca="1">IF(G796="","",予約枠報告様式!H$3)</f>
        <v/>
      </c>
      <c r="J796" s="1" t="str">
        <f t="shared" ca="1" si="182"/>
        <v/>
      </c>
      <c r="K796" s="1" t="str">
        <f t="shared" ca="1" si="183"/>
        <v/>
      </c>
      <c r="L796" s="1" t="str">
        <f t="shared" ca="1" si="184"/>
        <v/>
      </c>
      <c r="M796" s="1" t="str">
        <f t="shared" ca="1" si="185"/>
        <v/>
      </c>
      <c r="N796" s="1" t="str" cm="1">
        <f t="array" aca="1" ref="N796" ca="1">IF(G796="","",HOUR(INDIRECT(A796&amp;$N$2&amp;D796)))</f>
        <v/>
      </c>
      <c r="O796" s="1" t="str" cm="1">
        <f t="array" aca="1" ref="O796" ca="1">IF(G796="","",MINUTE(INDIRECT(A796&amp;$N$2&amp;D796)))</f>
        <v/>
      </c>
      <c r="P796" s="1" t="str">
        <f t="shared" ca="1" si="186"/>
        <v/>
      </c>
      <c r="Q796" s="1" t="str">
        <f t="shared" ca="1" si="187"/>
        <v/>
      </c>
      <c r="R796" s="1" t="str" cm="1">
        <f t="array" aca="1" ref="R796" ca="1">IF(G796="","",INDIRECT(A796&amp;B796&amp;D796))</f>
        <v/>
      </c>
      <c r="S796" s="1" t="str">
        <f t="shared" ca="1" si="188"/>
        <v/>
      </c>
      <c r="T796" s="1" t="str">
        <f t="shared" ca="1" si="189"/>
        <v/>
      </c>
      <c r="U796" s="1" t="str">
        <f t="shared" ca="1" si="190"/>
        <v/>
      </c>
      <c r="V796" s="1" t="str">
        <f t="shared" ca="1" si="191"/>
        <v/>
      </c>
      <c r="W796" s="1" t="str">
        <f t="shared" ca="1" si="192"/>
        <v/>
      </c>
      <c r="X796" s="1" t="str">
        <f t="shared" ca="1" si="193"/>
        <v/>
      </c>
    </row>
    <row r="797" spans="1:24">
      <c r="A797" t="s">
        <v>1041</v>
      </c>
      <c r="B797" t="str">
        <f>INDEX(予約枠報告様式!$73:$73,MATCH(CSVフォーマット!C797,予約枠報告様式!$74:$74,0))</f>
        <v>O</v>
      </c>
      <c r="C797">
        <f t="shared" si="194"/>
        <v>15</v>
      </c>
      <c r="D797">
        <f t="shared" si="180"/>
        <v>25</v>
      </c>
      <c r="E797" s="2" cm="1">
        <f t="array" aca="1" ref="E797" ca="1">INDIRECT(A797&amp;B797&amp;$E$3)</f>
        <v>44780</v>
      </c>
      <c r="F797" t="str" cm="1">
        <f t="array" aca="1" ref="F797" ca="1">IF(INDIRECT(A797&amp;B797&amp;$F$3)="公",参照!$L$2,参照!$L$3)</f>
        <v>医療機関受付</v>
      </c>
      <c r="G797" s="1" t="str" cm="1">
        <f t="array" aca="1" ref="G797" ca="1">IF(E797="","",IF(ISNUMBER(INDIRECT(A797&amp;B797&amp;D797)),431001,""))</f>
        <v/>
      </c>
      <c r="H797" s="1" t="str">
        <f t="shared" ca="1" si="181"/>
        <v/>
      </c>
      <c r="I797" s="1" t="str">
        <f ca="1">IF(G797="","",予約枠報告様式!H$3)</f>
        <v/>
      </c>
      <c r="J797" s="1" t="str">
        <f t="shared" ca="1" si="182"/>
        <v/>
      </c>
      <c r="K797" s="1" t="str">
        <f t="shared" ca="1" si="183"/>
        <v/>
      </c>
      <c r="L797" s="1" t="str">
        <f t="shared" ca="1" si="184"/>
        <v/>
      </c>
      <c r="M797" s="1" t="str">
        <f t="shared" ca="1" si="185"/>
        <v/>
      </c>
      <c r="N797" s="1" t="str" cm="1">
        <f t="array" aca="1" ref="N797" ca="1">IF(G797="","",HOUR(INDIRECT(A797&amp;$N$2&amp;D797)))</f>
        <v/>
      </c>
      <c r="O797" s="1" t="str" cm="1">
        <f t="array" aca="1" ref="O797" ca="1">IF(G797="","",MINUTE(INDIRECT(A797&amp;$N$2&amp;D797)))</f>
        <v/>
      </c>
      <c r="P797" s="1" t="str">
        <f t="shared" ca="1" si="186"/>
        <v/>
      </c>
      <c r="Q797" s="1" t="str">
        <f t="shared" ca="1" si="187"/>
        <v/>
      </c>
      <c r="R797" s="1" t="str" cm="1">
        <f t="array" aca="1" ref="R797" ca="1">IF(G797="","",INDIRECT(A797&amp;B797&amp;D797))</f>
        <v/>
      </c>
      <c r="S797" s="1" t="str">
        <f t="shared" ca="1" si="188"/>
        <v/>
      </c>
      <c r="T797" s="1" t="str">
        <f t="shared" ca="1" si="189"/>
        <v/>
      </c>
      <c r="U797" s="1" t="str">
        <f t="shared" ca="1" si="190"/>
        <v/>
      </c>
      <c r="V797" s="1" t="str">
        <f t="shared" ca="1" si="191"/>
        <v/>
      </c>
      <c r="W797" s="1" t="str">
        <f t="shared" ca="1" si="192"/>
        <v/>
      </c>
      <c r="X797" s="1" t="str">
        <f t="shared" ca="1" si="193"/>
        <v/>
      </c>
    </row>
    <row r="798" spans="1:24">
      <c r="A798" t="s">
        <v>1041</v>
      </c>
      <c r="B798" t="str">
        <f>INDEX(予約枠報告様式!$73:$73,MATCH(CSVフォーマット!C798,予約枠報告様式!$74:$74,0))</f>
        <v>O</v>
      </c>
      <c r="C798">
        <f t="shared" si="194"/>
        <v>15</v>
      </c>
      <c r="D798">
        <f t="shared" si="180"/>
        <v>26</v>
      </c>
      <c r="E798" s="2" cm="1">
        <f t="array" aca="1" ref="E798" ca="1">INDIRECT(A798&amp;B798&amp;$E$3)</f>
        <v>44780</v>
      </c>
      <c r="F798" t="str" cm="1">
        <f t="array" aca="1" ref="F798" ca="1">IF(INDIRECT(A798&amp;B798&amp;$F$3)="公",参照!$L$2,参照!$L$3)</f>
        <v>医療機関受付</v>
      </c>
      <c r="G798" s="1" t="str" cm="1">
        <f t="array" aca="1" ref="G798" ca="1">IF(E798="","",IF(ISNUMBER(INDIRECT(A798&amp;B798&amp;D798)),431001,""))</f>
        <v/>
      </c>
      <c r="H798" s="1" t="str">
        <f t="shared" ca="1" si="181"/>
        <v/>
      </c>
      <c r="I798" s="1" t="str">
        <f ca="1">IF(G798="","",予約枠報告様式!H$3)</f>
        <v/>
      </c>
      <c r="J798" s="1" t="str">
        <f t="shared" ca="1" si="182"/>
        <v/>
      </c>
      <c r="K798" s="1" t="str">
        <f t="shared" ca="1" si="183"/>
        <v/>
      </c>
      <c r="L798" s="1" t="str">
        <f t="shared" ca="1" si="184"/>
        <v/>
      </c>
      <c r="M798" s="1" t="str">
        <f t="shared" ca="1" si="185"/>
        <v/>
      </c>
      <c r="N798" s="1" t="str" cm="1">
        <f t="array" aca="1" ref="N798" ca="1">IF(G798="","",HOUR(INDIRECT(A798&amp;$N$2&amp;D798)))</f>
        <v/>
      </c>
      <c r="O798" s="1" t="str" cm="1">
        <f t="array" aca="1" ref="O798" ca="1">IF(G798="","",MINUTE(INDIRECT(A798&amp;$N$2&amp;D798)))</f>
        <v/>
      </c>
      <c r="P798" s="1" t="str">
        <f t="shared" ca="1" si="186"/>
        <v/>
      </c>
      <c r="Q798" s="1" t="str">
        <f t="shared" ca="1" si="187"/>
        <v/>
      </c>
      <c r="R798" s="1" t="str" cm="1">
        <f t="array" aca="1" ref="R798" ca="1">IF(G798="","",INDIRECT(A798&amp;B798&amp;D798))</f>
        <v/>
      </c>
      <c r="S798" s="1" t="str">
        <f t="shared" ca="1" si="188"/>
        <v/>
      </c>
      <c r="T798" s="1" t="str">
        <f t="shared" ca="1" si="189"/>
        <v/>
      </c>
      <c r="U798" s="1" t="str">
        <f t="shared" ca="1" si="190"/>
        <v/>
      </c>
      <c r="V798" s="1" t="str">
        <f t="shared" ca="1" si="191"/>
        <v/>
      </c>
      <c r="W798" s="1" t="str">
        <f t="shared" ca="1" si="192"/>
        <v/>
      </c>
      <c r="X798" s="1" t="str">
        <f t="shared" ca="1" si="193"/>
        <v/>
      </c>
    </row>
    <row r="799" spans="1:24">
      <c r="A799" t="s">
        <v>1041</v>
      </c>
      <c r="B799" t="str">
        <f>INDEX(予約枠報告様式!$73:$73,MATCH(CSVフォーマット!C799,予約枠報告様式!$74:$74,0))</f>
        <v>O</v>
      </c>
      <c r="C799">
        <f t="shared" si="194"/>
        <v>15</v>
      </c>
      <c r="D799">
        <f t="shared" si="180"/>
        <v>27</v>
      </c>
      <c r="E799" s="2" cm="1">
        <f t="array" aca="1" ref="E799" ca="1">INDIRECT(A799&amp;B799&amp;$E$3)</f>
        <v>44780</v>
      </c>
      <c r="F799" t="str" cm="1">
        <f t="array" aca="1" ref="F799" ca="1">IF(INDIRECT(A799&amp;B799&amp;$F$3)="公",参照!$L$2,参照!$L$3)</f>
        <v>医療機関受付</v>
      </c>
      <c r="G799" s="1" t="str" cm="1">
        <f t="array" aca="1" ref="G799" ca="1">IF(E799="","",IF(ISNUMBER(INDIRECT(A799&amp;B799&amp;D799)),431001,""))</f>
        <v/>
      </c>
      <c r="H799" s="1" t="str">
        <f t="shared" ca="1" si="181"/>
        <v/>
      </c>
      <c r="I799" s="1" t="str">
        <f ca="1">IF(G799="","",予約枠報告様式!H$3)</f>
        <v/>
      </c>
      <c r="J799" s="1" t="str">
        <f t="shared" ca="1" si="182"/>
        <v/>
      </c>
      <c r="K799" s="1" t="str">
        <f t="shared" ca="1" si="183"/>
        <v/>
      </c>
      <c r="L799" s="1" t="str">
        <f t="shared" ca="1" si="184"/>
        <v/>
      </c>
      <c r="M799" s="1" t="str">
        <f t="shared" ca="1" si="185"/>
        <v/>
      </c>
      <c r="N799" s="1" t="str" cm="1">
        <f t="array" aca="1" ref="N799" ca="1">IF(G799="","",HOUR(INDIRECT(A799&amp;$N$2&amp;D799)))</f>
        <v/>
      </c>
      <c r="O799" s="1" t="str" cm="1">
        <f t="array" aca="1" ref="O799" ca="1">IF(G799="","",MINUTE(INDIRECT(A799&amp;$N$2&amp;D799)))</f>
        <v/>
      </c>
      <c r="P799" s="1" t="str">
        <f t="shared" ca="1" si="186"/>
        <v/>
      </c>
      <c r="Q799" s="1" t="str">
        <f t="shared" ca="1" si="187"/>
        <v/>
      </c>
      <c r="R799" s="1" t="str" cm="1">
        <f t="array" aca="1" ref="R799" ca="1">IF(G799="","",INDIRECT(A799&amp;B799&amp;D799))</f>
        <v/>
      </c>
      <c r="S799" s="1" t="str">
        <f t="shared" ca="1" si="188"/>
        <v/>
      </c>
      <c r="T799" s="1" t="str">
        <f t="shared" ca="1" si="189"/>
        <v/>
      </c>
      <c r="U799" s="1" t="str">
        <f t="shared" ca="1" si="190"/>
        <v/>
      </c>
      <c r="V799" s="1" t="str">
        <f t="shared" ca="1" si="191"/>
        <v/>
      </c>
      <c r="W799" s="1" t="str">
        <f t="shared" ca="1" si="192"/>
        <v/>
      </c>
      <c r="X799" s="1" t="str">
        <f t="shared" ca="1" si="193"/>
        <v/>
      </c>
    </row>
    <row r="800" spans="1:24">
      <c r="A800" t="s">
        <v>1041</v>
      </c>
      <c r="B800" t="str">
        <f>INDEX(予約枠報告様式!$73:$73,MATCH(CSVフォーマット!C800,予約枠報告様式!$74:$74,0))</f>
        <v>O</v>
      </c>
      <c r="C800">
        <f t="shared" si="194"/>
        <v>15</v>
      </c>
      <c r="D800">
        <f t="shared" si="180"/>
        <v>28</v>
      </c>
      <c r="E800" s="2" cm="1">
        <f t="array" aca="1" ref="E800" ca="1">INDIRECT(A800&amp;B800&amp;$E$3)</f>
        <v>44780</v>
      </c>
      <c r="F800" t="str" cm="1">
        <f t="array" aca="1" ref="F800" ca="1">IF(INDIRECT(A800&amp;B800&amp;$F$3)="公",参照!$L$2,参照!$L$3)</f>
        <v>医療機関受付</v>
      </c>
      <c r="G800" s="1" t="str" cm="1">
        <f t="array" aca="1" ref="G800" ca="1">IF(E800="","",IF(ISNUMBER(INDIRECT(A800&amp;B800&amp;D800)),431001,""))</f>
        <v/>
      </c>
      <c r="H800" s="1" t="str">
        <f t="shared" ca="1" si="181"/>
        <v/>
      </c>
      <c r="I800" s="1" t="str">
        <f ca="1">IF(G800="","",予約枠報告様式!H$3)</f>
        <v/>
      </c>
      <c r="J800" s="1" t="str">
        <f t="shared" ca="1" si="182"/>
        <v/>
      </c>
      <c r="K800" s="1" t="str">
        <f t="shared" ca="1" si="183"/>
        <v/>
      </c>
      <c r="L800" s="1" t="str">
        <f t="shared" ca="1" si="184"/>
        <v/>
      </c>
      <c r="M800" s="1" t="str">
        <f t="shared" ca="1" si="185"/>
        <v/>
      </c>
      <c r="N800" s="1" t="str" cm="1">
        <f t="array" aca="1" ref="N800" ca="1">IF(G800="","",HOUR(INDIRECT(A800&amp;$N$2&amp;D800)))</f>
        <v/>
      </c>
      <c r="O800" s="1" t="str" cm="1">
        <f t="array" aca="1" ref="O800" ca="1">IF(G800="","",MINUTE(INDIRECT(A800&amp;$N$2&amp;D800)))</f>
        <v/>
      </c>
      <c r="P800" s="1" t="str">
        <f t="shared" ca="1" si="186"/>
        <v/>
      </c>
      <c r="Q800" s="1" t="str">
        <f t="shared" ca="1" si="187"/>
        <v/>
      </c>
      <c r="R800" s="1" t="str" cm="1">
        <f t="array" aca="1" ref="R800" ca="1">IF(G800="","",INDIRECT(A800&amp;B800&amp;D800))</f>
        <v/>
      </c>
      <c r="S800" s="1" t="str">
        <f t="shared" ca="1" si="188"/>
        <v/>
      </c>
      <c r="T800" s="1" t="str">
        <f t="shared" ca="1" si="189"/>
        <v/>
      </c>
      <c r="U800" s="1" t="str">
        <f t="shared" ca="1" si="190"/>
        <v/>
      </c>
      <c r="V800" s="1" t="str">
        <f t="shared" ca="1" si="191"/>
        <v/>
      </c>
      <c r="W800" s="1" t="str">
        <f t="shared" ca="1" si="192"/>
        <v/>
      </c>
      <c r="X800" s="1" t="str">
        <f t="shared" ca="1" si="193"/>
        <v/>
      </c>
    </row>
    <row r="801" spans="1:24">
      <c r="A801" t="s">
        <v>1041</v>
      </c>
      <c r="B801" t="str">
        <f>INDEX(予約枠報告様式!$73:$73,MATCH(CSVフォーマット!C801,予約枠報告様式!$74:$74,0))</f>
        <v>O</v>
      </c>
      <c r="C801">
        <f t="shared" si="194"/>
        <v>15</v>
      </c>
      <c r="D801">
        <f t="shared" si="180"/>
        <v>29</v>
      </c>
      <c r="E801" s="2" cm="1">
        <f t="array" aca="1" ref="E801" ca="1">INDIRECT(A801&amp;B801&amp;$E$3)</f>
        <v>44780</v>
      </c>
      <c r="F801" t="str" cm="1">
        <f t="array" aca="1" ref="F801" ca="1">IF(INDIRECT(A801&amp;B801&amp;$F$3)="公",参照!$L$2,参照!$L$3)</f>
        <v>医療機関受付</v>
      </c>
      <c r="G801" s="1" t="str" cm="1">
        <f t="array" aca="1" ref="G801" ca="1">IF(E801="","",IF(ISNUMBER(INDIRECT(A801&amp;B801&amp;D801)),431001,""))</f>
        <v/>
      </c>
      <c r="H801" s="1" t="str">
        <f t="shared" ca="1" si="181"/>
        <v/>
      </c>
      <c r="I801" s="1" t="str">
        <f ca="1">IF(G801="","",予約枠報告様式!H$3)</f>
        <v/>
      </c>
      <c r="J801" s="1" t="str">
        <f t="shared" ca="1" si="182"/>
        <v/>
      </c>
      <c r="K801" s="1" t="str">
        <f t="shared" ca="1" si="183"/>
        <v/>
      </c>
      <c r="L801" s="1" t="str">
        <f t="shared" ca="1" si="184"/>
        <v/>
      </c>
      <c r="M801" s="1" t="str">
        <f t="shared" ca="1" si="185"/>
        <v/>
      </c>
      <c r="N801" s="1" t="str" cm="1">
        <f t="array" aca="1" ref="N801" ca="1">IF(G801="","",HOUR(INDIRECT(A801&amp;$N$2&amp;D801)))</f>
        <v/>
      </c>
      <c r="O801" s="1" t="str" cm="1">
        <f t="array" aca="1" ref="O801" ca="1">IF(G801="","",MINUTE(INDIRECT(A801&amp;$N$2&amp;D801)))</f>
        <v/>
      </c>
      <c r="P801" s="1" t="str">
        <f t="shared" ca="1" si="186"/>
        <v/>
      </c>
      <c r="Q801" s="1" t="str">
        <f t="shared" ca="1" si="187"/>
        <v/>
      </c>
      <c r="R801" s="1" t="str" cm="1">
        <f t="array" aca="1" ref="R801" ca="1">IF(G801="","",INDIRECT(A801&amp;B801&amp;D801))</f>
        <v/>
      </c>
      <c r="S801" s="1" t="str">
        <f t="shared" ca="1" si="188"/>
        <v/>
      </c>
      <c r="T801" s="1" t="str">
        <f t="shared" ca="1" si="189"/>
        <v/>
      </c>
      <c r="U801" s="1" t="str">
        <f t="shared" ca="1" si="190"/>
        <v/>
      </c>
      <c r="V801" s="1" t="str">
        <f t="shared" ca="1" si="191"/>
        <v/>
      </c>
      <c r="W801" s="1" t="str">
        <f t="shared" ca="1" si="192"/>
        <v/>
      </c>
      <c r="X801" s="1" t="str">
        <f t="shared" ca="1" si="193"/>
        <v/>
      </c>
    </row>
    <row r="802" spans="1:24">
      <c r="A802" t="s">
        <v>1041</v>
      </c>
      <c r="B802" t="str">
        <f>INDEX(予約枠報告様式!$73:$73,MATCH(CSVフォーマット!C802,予約枠報告様式!$74:$74,0))</f>
        <v>O</v>
      </c>
      <c r="C802">
        <f t="shared" si="194"/>
        <v>15</v>
      </c>
      <c r="D802">
        <f t="shared" si="180"/>
        <v>30</v>
      </c>
      <c r="E802" s="2" cm="1">
        <f t="array" aca="1" ref="E802" ca="1">INDIRECT(A802&amp;B802&amp;$E$3)</f>
        <v>44780</v>
      </c>
      <c r="F802" t="str" cm="1">
        <f t="array" aca="1" ref="F802" ca="1">IF(INDIRECT(A802&amp;B802&amp;$F$3)="公",参照!$L$2,参照!$L$3)</f>
        <v>医療機関受付</v>
      </c>
      <c r="G802" s="1" t="str" cm="1">
        <f t="array" aca="1" ref="G802" ca="1">IF(E802="","",IF(ISNUMBER(INDIRECT(A802&amp;B802&amp;D802)),431001,""))</f>
        <v/>
      </c>
      <c r="H802" s="1" t="str">
        <f t="shared" ca="1" si="181"/>
        <v/>
      </c>
      <c r="I802" s="1" t="str">
        <f ca="1">IF(G802="","",予約枠報告様式!H$3)</f>
        <v/>
      </c>
      <c r="J802" s="1" t="str">
        <f t="shared" ca="1" si="182"/>
        <v/>
      </c>
      <c r="K802" s="1" t="str">
        <f t="shared" ca="1" si="183"/>
        <v/>
      </c>
      <c r="L802" s="1" t="str">
        <f t="shared" ca="1" si="184"/>
        <v/>
      </c>
      <c r="M802" s="1" t="str">
        <f t="shared" ca="1" si="185"/>
        <v/>
      </c>
      <c r="N802" s="1" t="str" cm="1">
        <f t="array" aca="1" ref="N802" ca="1">IF(G802="","",HOUR(INDIRECT(A802&amp;$N$2&amp;D802)))</f>
        <v/>
      </c>
      <c r="O802" s="1" t="str" cm="1">
        <f t="array" aca="1" ref="O802" ca="1">IF(G802="","",MINUTE(INDIRECT(A802&amp;$N$2&amp;D802)))</f>
        <v/>
      </c>
      <c r="P802" s="1" t="str">
        <f t="shared" ca="1" si="186"/>
        <v/>
      </c>
      <c r="Q802" s="1" t="str">
        <f t="shared" ca="1" si="187"/>
        <v/>
      </c>
      <c r="R802" s="1" t="str" cm="1">
        <f t="array" aca="1" ref="R802" ca="1">IF(G802="","",INDIRECT(A802&amp;B802&amp;D802))</f>
        <v/>
      </c>
      <c r="S802" s="1" t="str">
        <f t="shared" ca="1" si="188"/>
        <v/>
      </c>
      <c r="T802" s="1" t="str">
        <f t="shared" ca="1" si="189"/>
        <v/>
      </c>
      <c r="U802" s="1" t="str">
        <f t="shared" ca="1" si="190"/>
        <v/>
      </c>
      <c r="V802" s="1" t="str">
        <f t="shared" ca="1" si="191"/>
        <v/>
      </c>
      <c r="W802" s="1" t="str">
        <f t="shared" ca="1" si="192"/>
        <v/>
      </c>
      <c r="X802" s="1" t="str">
        <f t="shared" ca="1" si="193"/>
        <v/>
      </c>
    </row>
    <row r="803" spans="1:24">
      <c r="A803" t="s">
        <v>1041</v>
      </c>
      <c r="B803" t="str">
        <f>INDEX(予約枠報告様式!$73:$73,MATCH(CSVフォーマット!C803,予約枠報告様式!$74:$74,0))</f>
        <v>O</v>
      </c>
      <c r="C803">
        <f t="shared" si="194"/>
        <v>15</v>
      </c>
      <c r="D803">
        <f t="shared" si="180"/>
        <v>31</v>
      </c>
      <c r="E803" s="2" cm="1">
        <f t="array" aca="1" ref="E803" ca="1">INDIRECT(A803&amp;B803&amp;$E$3)</f>
        <v>44780</v>
      </c>
      <c r="F803" t="str" cm="1">
        <f t="array" aca="1" ref="F803" ca="1">IF(INDIRECT(A803&amp;B803&amp;$F$3)="公",参照!$L$2,参照!$L$3)</f>
        <v>医療機関受付</v>
      </c>
      <c r="G803" s="1" t="str" cm="1">
        <f t="array" aca="1" ref="G803" ca="1">IF(E803="","",IF(ISNUMBER(INDIRECT(A803&amp;B803&amp;D803)),431001,""))</f>
        <v/>
      </c>
      <c r="H803" s="1" t="str">
        <f t="shared" ca="1" si="181"/>
        <v/>
      </c>
      <c r="I803" s="1" t="str">
        <f ca="1">IF(G803="","",予約枠報告様式!H$3)</f>
        <v/>
      </c>
      <c r="J803" s="1" t="str">
        <f t="shared" ca="1" si="182"/>
        <v/>
      </c>
      <c r="K803" s="1" t="str">
        <f t="shared" ca="1" si="183"/>
        <v/>
      </c>
      <c r="L803" s="1" t="str">
        <f t="shared" ca="1" si="184"/>
        <v/>
      </c>
      <c r="M803" s="1" t="str">
        <f t="shared" ca="1" si="185"/>
        <v/>
      </c>
      <c r="N803" s="1" t="str" cm="1">
        <f t="array" aca="1" ref="N803" ca="1">IF(G803="","",HOUR(INDIRECT(A803&amp;$N$2&amp;D803)))</f>
        <v/>
      </c>
      <c r="O803" s="1" t="str" cm="1">
        <f t="array" aca="1" ref="O803" ca="1">IF(G803="","",MINUTE(INDIRECT(A803&amp;$N$2&amp;D803)))</f>
        <v/>
      </c>
      <c r="P803" s="1" t="str">
        <f t="shared" ca="1" si="186"/>
        <v/>
      </c>
      <c r="Q803" s="1" t="str">
        <f t="shared" ca="1" si="187"/>
        <v/>
      </c>
      <c r="R803" s="1" t="str" cm="1">
        <f t="array" aca="1" ref="R803" ca="1">IF(G803="","",INDIRECT(A803&amp;B803&amp;D803))</f>
        <v/>
      </c>
      <c r="S803" s="1" t="str">
        <f t="shared" ca="1" si="188"/>
        <v/>
      </c>
      <c r="T803" s="1" t="str">
        <f t="shared" ca="1" si="189"/>
        <v/>
      </c>
      <c r="U803" s="1" t="str">
        <f t="shared" ca="1" si="190"/>
        <v/>
      </c>
      <c r="V803" s="1" t="str">
        <f t="shared" ca="1" si="191"/>
        <v/>
      </c>
      <c r="W803" s="1" t="str">
        <f t="shared" ca="1" si="192"/>
        <v/>
      </c>
      <c r="X803" s="1" t="str">
        <f t="shared" ca="1" si="193"/>
        <v/>
      </c>
    </row>
    <row r="804" spans="1:24">
      <c r="A804" t="s">
        <v>1041</v>
      </c>
      <c r="B804" t="str">
        <f>INDEX(予約枠報告様式!$73:$73,MATCH(CSVフォーマット!C804,予約枠報告様式!$74:$74,0))</f>
        <v>O</v>
      </c>
      <c r="C804">
        <f t="shared" si="194"/>
        <v>15</v>
      </c>
      <c r="D804">
        <f t="shared" si="180"/>
        <v>32</v>
      </c>
      <c r="E804" s="2" cm="1">
        <f t="array" aca="1" ref="E804" ca="1">INDIRECT(A804&amp;B804&amp;$E$3)</f>
        <v>44780</v>
      </c>
      <c r="F804" t="str" cm="1">
        <f t="array" aca="1" ref="F804" ca="1">IF(INDIRECT(A804&amp;B804&amp;$F$3)="公",参照!$L$2,参照!$L$3)</f>
        <v>医療機関受付</v>
      </c>
      <c r="G804" s="1" t="str" cm="1">
        <f t="array" aca="1" ref="G804" ca="1">IF(E804="","",IF(ISNUMBER(INDIRECT(A804&amp;B804&amp;D804)),431001,""))</f>
        <v/>
      </c>
      <c r="H804" s="1" t="str">
        <f t="shared" ca="1" si="181"/>
        <v/>
      </c>
      <c r="I804" s="1" t="str">
        <f ca="1">IF(G804="","",予約枠報告様式!H$3)</f>
        <v/>
      </c>
      <c r="J804" s="1" t="str">
        <f t="shared" ca="1" si="182"/>
        <v/>
      </c>
      <c r="K804" s="1" t="str">
        <f t="shared" ca="1" si="183"/>
        <v/>
      </c>
      <c r="L804" s="1" t="str">
        <f t="shared" ca="1" si="184"/>
        <v/>
      </c>
      <c r="M804" s="1" t="str">
        <f t="shared" ca="1" si="185"/>
        <v/>
      </c>
      <c r="N804" s="1" t="str" cm="1">
        <f t="array" aca="1" ref="N804" ca="1">IF(G804="","",HOUR(INDIRECT(A804&amp;$N$2&amp;D804)))</f>
        <v/>
      </c>
      <c r="O804" s="1" t="str" cm="1">
        <f t="array" aca="1" ref="O804" ca="1">IF(G804="","",MINUTE(INDIRECT(A804&amp;$N$2&amp;D804)))</f>
        <v/>
      </c>
      <c r="P804" s="1" t="str">
        <f t="shared" ca="1" si="186"/>
        <v/>
      </c>
      <c r="Q804" s="1" t="str">
        <f t="shared" ca="1" si="187"/>
        <v/>
      </c>
      <c r="R804" s="1" t="str" cm="1">
        <f t="array" aca="1" ref="R804" ca="1">IF(G804="","",INDIRECT(A804&amp;B804&amp;D804))</f>
        <v/>
      </c>
      <c r="S804" s="1" t="str">
        <f t="shared" ca="1" si="188"/>
        <v/>
      </c>
      <c r="T804" s="1" t="str">
        <f t="shared" ca="1" si="189"/>
        <v/>
      </c>
      <c r="U804" s="1" t="str">
        <f t="shared" ca="1" si="190"/>
        <v/>
      </c>
      <c r="V804" s="1" t="str">
        <f t="shared" ca="1" si="191"/>
        <v/>
      </c>
      <c r="W804" s="1" t="str">
        <f t="shared" ca="1" si="192"/>
        <v/>
      </c>
      <c r="X804" s="1" t="str">
        <f t="shared" ca="1" si="193"/>
        <v/>
      </c>
    </row>
    <row r="805" spans="1:24">
      <c r="A805" t="s">
        <v>1041</v>
      </c>
      <c r="B805" t="str">
        <f>INDEX(予約枠報告様式!$73:$73,MATCH(CSVフォーマット!C805,予約枠報告様式!$74:$74,0))</f>
        <v>O</v>
      </c>
      <c r="C805">
        <f t="shared" si="194"/>
        <v>15</v>
      </c>
      <c r="D805">
        <f t="shared" si="180"/>
        <v>33</v>
      </c>
      <c r="E805" s="2" cm="1">
        <f t="array" aca="1" ref="E805" ca="1">INDIRECT(A805&amp;B805&amp;$E$3)</f>
        <v>44780</v>
      </c>
      <c r="F805" t="str" cm="1">
        <f t="array" aca="1" ref="F805" ca="1">IF(INDIRECT(A805&amp;B805&amp;$F$3)="公",参照!$L$2,参照!$L$3)</f>
        <v>医療機関受付</v>
      </c>
      <c r="G805" s="1" t="str" cm="1">
        <f t="array" aca="1" ref="G805" ca="1">IF(E805="","",IF(ISNUMBER(INDIRECT(A805&amp;B805&amp;D805)),431001,""))</f>
        <v/>
      </c>
      <c r="H805" s="1" t="str">
        <f t="shared" ca="1" si="181"/>
        <v/>
      </c>
      <c r="I805" s="1" t="str">
        <f ca="1">IF(G805="","",予約枠報告様式!H$3)</f>
        <v/>
      </c>
      <c r="J805" s="1" t="str">
        <f t="shared" ca="1" si="182"/>
        <v/>
      </c>
      <c r="K805" s="1" t="str">
        <f t="shared" ca="1" si="183"/>
        <v/>
      </c>
      <c r="L805" s="1" t="str">
        <f t="shared" ca="1" si="184"/>
        <v/>
      </c>
      <c r="M805" s="1" t="str">
        <f t="shared" ca="1" si="185"/>
        <v/>
      </c>
      <c r="N805" s="1" t="str" cm="1">
        <f t="array" aca="1" ref="N805" ca="1">IF(G805="","",HOUR(INDIRECT(A805&amp;$N$2&amp;D805)))</f>
        <v/>
      </c>
      <c r="O805" s="1" t="str" cm="1">
        <f t="array" aca="1" ref="O805" ca="1">IF(G805="","",MINUTE(INDIRECT(A805&amp;$N$2&amp;D805)))</f>
        <v/>
      </c>
      <c r="P805" s="1" t="str">
        <f t="shared" ca="1" si="186"/>
        <v/>
      </c>
      <c r="Q805" s="1" t="str">
        <f t="shared" ca="1" si="187"/>
        <v/>
      </c>
      <c r="R805" s="1" t="str" cm="1">
        <f t="array" aca="1" ref="R805" ca="1">IF(G805="","",INDIRECT(A805&amp;B805&amp;D805))</f>
        <v/>
      </c>
      <c r="S805" s="1" t="str">
        <f t="shared" ca="1" si="188"/>
        <v/>
      </c>
      <c r="T805" s="1" t="str">
        <f t="shared" ca="1" si="189"/>
        <v/>
      </c>
      <c r="U805" s="1" t="str">
        <f t="shared" ca="1" si="190"/>
        <v/>
      </c>
      <c r="V805" s="1" t="str">
        <f t="shared" ca="1" si="191"/>
        <v/>
      </c>
      <c r="W805" s="1" t="str">
        <f t="shared" ca="1" si="192"/>
        <v/>
      </c>
      <c r="X805" s="1" t="str">
        <f t="shared" ca="1" si="193"/>
        <v/>
      </c>
    </row>
    <row r="806" spans="1:24">
      <c r="A806" t="s">
        <v>1041</v>
      </c>
      <c r="B806" t="str">
        <f>INDEX(予約枠報告様式!$73:$73,MATCH(CSVフォーマット!C806,予約枠報告様式!$74:$74,0))</f>
        <v>O</v>
      </c>
      <c r="C806">
        <f t="shared" si="194"/>
        <v>15</v>
      </c>
      <c r="D806">
        <f t="shared" si="180"/>
        <v>34</v>
      </c>
      <c r="E806" s="2" cm="1">
        <f t="array" aca="1" ref="E806" ca="1">INDIRECT(A806&amp;B806&amp;$E$3)</f>
        <v>44780</v>
      </c>
      <c r="F806" t="str" cm="1">
        <f t="array" aca="1" ref="F806" ca="1">IF(INDIRECT(A806&amp;B806&amp;$F$3)="公",参照!$L$2,参照!$L$3)</f>
        <v>医療機関受付</v>
      </c>
      <c r="G806" s="1" t="str" cm="1">
        <f t="array" aca="1" ref="G806" ca="1">IF(E806="","",IF(ISNUMBER(INDIRECT(A806&amp;B806&amp;D806)),431001,""))</f>
        <v/>
      </c>
      <c r="H806" s="1" t="str">
        <f t="shared" ca="1" si="181"/>
        <v/>
      </c>
      <c r="I806" s="1" t="str">
        <f ca="1">IF(G806="","",予約枠報告様式!H$3)</f>
        <v/>
      </c>
      <c r="J806" s="1" t="str">
        <f t="shared" ca="1" si="182"/>
        <v/>
      </c>
      <c r="K806" s="1" t="str">
        <f t="shared" ca="1" si="183"/>
        <v/>
      </c>
      <c r="L806" s="1" t="str">
        <f t="shared" ca="1" si="184"/>
        <v/>
      </c>
      <c r="M806" s="1" t="str">
        <f t="shared" ca="1" si="185"/>
        <v/>
      </c>
      <c r="N806" s="1" t="str" cm="1">
        <f t="array" aca="1" ref="N806" ca="1">IF(G806="","",HOUR(INDIRECT(A806&amp;$N$2&amp;D806)))</f>
        <v/>
      </c>
      <c r="O806" s="1" t="str" cm="1">
        <f t="array" aca="1" ref="O806" ca="1">IF(G806="","",MINUTE(INDIRECT(A806&amp;$N$2&amp;D806)))</f>
        <v/>
      </c>
      <c r="P806" s="1" t="str">
        <f t="shared" ca="1" si="186"/>
        <v/>
      </c>
      <c r="Q806" s="1" t="str">
        <f t="shared" ca="1" si="187"/>
        <v/>
      </c>
      <c r="R806" s="1" t="str" cm="1">
        <f t="array" aca="1" ref="R806" ca="1">IF(G806="","",INDIRECT(A806&amp;B806&amp;D806))</f>
        <v/>
      </c>
      <c r="S806" s="1" t="str">
        <f t="shared" ca="1" si="188"/>
        <v/>
      </c>
      <c r="T806" s="1" t="str">
        <f t="shared" ca="1" si="189"/>
        <v/>
      </c>
      <c r="U806" s="1" t="str">
        <f t="shared" ca="1" si="190"/>
        <v/>
      </c>
      <c r="V806" s="1" t="str">
        <f t="shared" ca="1" si="191"/>
        <v/>
      </c>
      <c r="W806" s="1" t="str">
        <f t="shared" ca="1" si="192"/>
        <v/>
      </c>
      <c r="X806" s="1" t="str">
        <f t="shared" ca="1" si="193"/>
        <v/>
      </c>
    </row>
    <row r="807" spans="1:24">
      <c r="A807" t="s">
        <v>1041</v>
      </c>
      <c r="B807" t="str">
        <f>INDEX(予約枠報告様式!$73:$73,MATCH(CSVフォーマット!C807,予約枠報告様式!$74:$74,0))</f>
        <v>O</v>
      </c>
      <c r="C807">
        <f t="shared" si="194"/>
        <v>15</v>
      </c>
      <c r="D807">
        <f t="shared" si="180"/>
        <v>35</v>
      </c>
      <c r="E807" s="2" cm="1">
        <f t="array" aca="1" ref="E807" ca="1">INDIRECT(A807&amp;B807&amp;$E$3)</f>
        <v>44780</v>
      </c>
      <c r="F807" t="str" cm="1">
        <f t="array" aca="1" ref="F807" ca="1">IF(INDIRECT(A807&amp;B807&amp;$F$3)="公",参照!$L$2,参照!$L$3)</f>
        <v>医療機関受付</v>
      </c>
      <c r="G807" s="1" t="str" cm="1">
        <f t="array" aca="1" ref="G807" ca="1">IF(E807="","",IF(ISNUMBER(INDIRECT(A807&amp;B807&amp;D807)),431001,""))</f>
        <v/>
      </c>
      <c r="H807" s="1" t="str">
        <f t="shared" ca="1" si="181"/>
        <v/>
      </c>
      <c r="I807" s="1" t="str">
        <f ca="1">IF(G807="","",予約枠報告様式!H$3)</f>
        <v/>
      </c>
      <c r="J807" s="1" t="str">
        <f t="shared" ca="1" si="182"/>
        <v/>
      </c>
      <c r="K807" s="1" t="str">
        <f t="shared" ca="1" si="183"/>
        <v/>
      </c>
      <c r="L807" s="1" t="str">
        <f t="shared" ca="1" si="184"/>
        <v/>
      </c>
      <c r="M807" s="1" t="str">
        <f t="shared" ca="1" si="185"/>
        <v/>
      </c>
      <c r="N807" s="1" t="str" cm="1">
        <f t="array" aca="1" ref="N807" ca="1">IF(G807="","",HOUR(INDIRECT(A807&amp;$N$2&amp;D807)))</f>
        <v/>
      </c>
      <c r="O807" s="1" t="str" cm="1">
        <f t="array" aca="1" ref="O807" ca="1">IF(G807="","",MINUTE(INDIRECT(A807&amp;$N$2&amp;D807)))</f>
        <v/>
      </c>
      <c r="P807" s="1" t="str">
        <f t="shared" ca="1" si="186"/>
        <v/>
      </c>
      <c r="Q807" s="1" t="str">
        <f t="shared" ca="1" si="187"/>
        <v/>
      </c>
      <c r="R807" s="1" t="str" cm="1">
        <f t="array" aca="1" ref="R807" ca="1">IF(G807="","",INDIRECT(A807&amp;B807&amp;D807))</f>
        <v/>
      </c>
      <c r="S807" s="1" t="str">
        <f t="shared" ca="1" si="188"/>
        <v/>
      </c>
      <c r="T807" s="1" t="str">
        <f t="shared" ca="1" si="189"/>
        <v/>
      </c>
      <c r="U807" s="1" t="str">
        <f t="shared" ca="1" si="190"/>
        <v/>
      </c>
      <c r="V807" s="1" t="str">
        <f t="shared" ca="1" si="191"/>
        <v/>
      </c>
      <c r="W807" s="1" t="str">
        <f t="shared" ca="1" si="192"/>
        <v/>
      </c>
      <c r="X807" s="1" t="str">
        <f t="shared" ca="1" si="193"/>
        <v/>
      </c>
    </row>
    <row r="808" spans="1:24">
      <c r="A808" t="s">
        <v>1041</v>
      </c>
      <c r="B808" t="str">
        <f>INDEX(予約枠報告様式!$73:$73,MATCH(CSVフォーマット!C808,予約枠報告様式!$74:$74,0))</f>
        <v>O</v>
      </c>
      <c r="C808">
        <f t="shared" si="194"/>
        <v>15</v>
      </c>
      <c r="D808">
        <f t="shared" si="180"/>
        <v>36</v>
      </c>
      <c r="E808" s="2" cm="1">
        <f t="array" aca="1" ref="E808" ca="1">INDIRECT(A808&amp;B808&amp;$E$3)</f>
        <v>44780</v>
      </c>
      <c r="F808" t="str" cm="1">
        <f t="array" aca="1" ref="F808" ca="1">IF(INDIRECT(A808&amp;B808&amp;$F$3)="公",参照!$L$2,参照!$L$3)</f>
        <v>医療機関受付</v>
      </c>
      <c r="G808" s="1" t="str" cm="1">
        <f t="array" aca="1" ref="G808" ca="1">IF(E808="","",IF(ISNUMBER(INDIRECT(A808&amp;B808&amp;D808)),431001,""))</f>
        <v/>
      </c>
      <c r="H808" s="1" t="str">
        <f t="shared" ca="1" si="181"/>
        <v/>
      </c>
      <c r="I808" s="1" t="str">
        <f ca="1">IF(G808="","",予約枠報告様式!H$3)</f>
        <v/>
      </c>
      <c r="J808" s="1" t="str">
        <f t="shared" ca="1" si="182"/>
        <v/>
      </c>
      <c r="K808" s="1" t="str">
        <f t="shared" ca="1" si="183"/>
        <v/>
      </c>
      <c r="L808" s="1" t="str">
        <f t="shared" ca="1" si="184"/>
        <v/>
      </c>
      <c r="M808" s="1" t="str">
        <f t="shared" ca="1" si="185"/>
        <v/>
      </c>
      <c r="N808" s="1" t="str" cm="1">
        <f t="array" aca="1" ref="N808" ca="1">IF(G808="","",HOUR(INDIRECT(A808&amp;$N$2&amp;D808)))</f>
        <v/>
      </c>
      <c r="O808" s="1" t="str" cm="1">
        <f t="array" aca="1" ref="O808" ca="1">IF(G808="","",MINUTE(INDIRECT(A808&amp;$N$2&amp;D808)))</f>
        <v/>
      </c>
      <c r="P808" s="1" t="str">
        <f t="shared" ca="1" si="186"/>
        <v/>
      </c>
      <c r="Q808" s="1" t="str">
        <f t="shared" ca="1" si="187"/>
        <v/>
      </c>
      <c r="R808" s="1" t="str" cm="1">
        <f t="array" aca="1" ref="R808" ca="1">IF(G808="","",INDIRECT(A808&amp;B808&amp;D808))</f>
        <v/>
      </c>
      <c r="S808" s="1" t="str">
        <f t="shared" ca="1" si="188"/>
        <v/>
      </c>
      <c r="T808" s="1" t="str">
        <f t="shared" ca="1" si="189"/>
        <v/>
      </c>
      <c r="U808" s="1" t="str">
        <f t="shared" ca="1" si="190"/>
        <v/>
      </c>
      <c r="V808" s="1" t="str">
        <f t="shared" ca="1" si="191"/>
        <v/>
      </c>
      <c r="W808" s="1" t="str">
        <f t="shared" ca="1" si="192"/>
        <v/>
      </c>
      <c r="X808" s="1" t="str">
        <f t="shared" ca="1" si="193"/>
        <v/>
      </c>
    </row>
    <row r="809" spans="1:24">
      <c r="A809" t="s">
        <v>1041</v>
      </c>
      <c r="B809" t="str">
        <f>INDEX(予約枠報告様式!$73:$73,MATCH(CSVフォーマット!C809,予約枠報告様式!$74:$74,0))</f>
        <v>O</v>
      </c>
      <c r="C809">
        <f t="shared" si="194"/>
        <v>15</v>
      </c>
      <c r="D809">
        <f t="shared" si="180"/>
        <v>37</v>
      </c>
      <c r="E809" s="2" cm="1">
        <f t="array" aca="1" ref="E809" ca="1">INDIRECT(A809&amp;B809&amp;$E$3)</f>
        <v>44780</v>
      </c>
      <c r="F809" t="str" cm="1">
        <f t="array" aca="1" ref="F809" ca="1">IF(INDIRECT(A809&amp;B809&amp;$F$3)="公",参照!$L$2,参照!$L$3)</f>
        <v>医療機関受付</v>
      </c>
      <c r="G809" s="1" t="str" cm="1">
        <f t="array" aca="1" ref="G809" ca="1">IF(E809="","",IF(ISNUMBER(INDIRECT(A809&amp;B809&amp;D809)),431001,""))</f>
        <v/>
      </c>
      <c r="H809" s="1" t="str">
        <f t="shared" ca="1" si="181"/>
        <v/>
      </c>
      <c r="I809" s="1" t="str">
        <f ca="1">IF(G809="","",予約枠報告様式!H$3)</f>
        <v/>
      </c>
      <c r="J809" s="1" t="str">
        <f t="shared" ca="1" si="182"/>
        <v/>
      </c>
      <c r="K809" s="1" t="str">
        <f t="shared" ca="1" si="183"/>
        <v/>
      </c>
      <c r="L809" s="1" t="str">
        <f t="shared" ca="1" si="184"/>
        <v/>
      </c>
      <c r="M809" s="1" t="str">
        <f t="shared" ca="1" si="185"/>
        <v/>
      </c>
      <c r="N809" s="1" t="str" cm="1">
        <f t="array" aca="1" ref="N809" ca="1">IF(G809="","",HOUR(INDIRECT(A809&amp;$N$2&amp;D809)))</f>
        <v/>
      </c>
      <c r="O809" s="1" t="str" cm="1">
        <f t="array" aca="1" ref="O809" ca="1">IF(G809="","",MINUTE(INDIRECT(A809&amp;$N$2&amp;D809)))</f>
        <v/>
      </c>
      <c r="P809" s="1" t="str">
        <f t="shared" ca="1" si="186"/>
        <v/>
      </c>
      <c r="Q809" s="1" t="str">
        <f t="shared" ca="1" si="187"/>
        <v/>
      </c>
      <c r="R809" s="1" t="str" cm="1">
        <f t="array" aca="1" ref="R809" ca="1">IF(G809="","",INDIRECT(A809&amp;B809&amp;D809))</f>
        <v/>
      </c>
      <c r="S809" s="1" t="str">
        <f t="shared" ca="1" si="188"/>
        <v/>
      </c>
      <c r="T809" s="1" t="str">
        <f t="shared" ca="1" si="189"/>
        <v/>
      </c>
      <c r="U809" s="1" t="str">
        <f t="shared" ca="1" si="190"/>
        <v/>
      </c>
      <c r="V809" s="1" t="str">
        <f t="shared" ca="1" si="191"/>
        <v/>
      </c>
      <c r="W809" s="1" t="str">
        <f t="shared" ca="1" si="192"/>
        <v/>
      </c>
      <c r="X809" s="1" t="str">
        <f t="shared" ca="1" si="193"/>
        <v/>
      </c>
    </row>
    <row r="810" spans="1:24">
      <c r="A810" t="s">
        <v>1041</v>
      </c>
      <c r="B810" t="str">
        <f>INDEX(予約枠報告様式!$73:$73,MATCH(CSVフォーマット!C810,予約枠報告様式!$74:$74,0))</f>
        <v>O</v>
      </c>
      <c r="C810">
        <f t="shared" si="194"/>
        <v>15</v>
      </c>
      <c r="D810">
        <f t="shared" si="180"/>
        <v>38</v>
      </c>
      <c r="E810" s="2" cm="1">
        <f t="array" aca="1" ref="E810" ca="1">INDIRECT(A810&amp;B810&amp;$E$3)</f>
        <v>44780</v>
      </c>
      <c r="F810" t="str" cm="1">
        <f t="array" aca="1" ref="F810" ca="1">IF(INDIRECT(A810&amp;B810&amp;$F$3)="公",参照!$L$2,参照!$L$3)</f>
        <v>医療機関受付</v>
      </c>
      <c r="G810" s="1" t="str" cm="1">
        <f t="array" aca="1" ref="G810" ca="1">IF(E810="","",IF(ISNUMBER(INDIRECT(A810&amp;B810&amp;D810)),431001,""))</f>
        <v/>
      </c>
      <c r="H810" s="1" t="str">
        <f t="shared" ca="1" si="181"/>
        <v/>
      </c>
      <c r="I810" s="1" t="str">
        <f ca="1">IF(G810="","",予約枠報告様式!H$3)</f>
        <v/>
      </c>
      <c r="J810" s="1" t="str">
        <f t="shared" ca="1" si="182"/>
        <v/>
      </c>
      <c r="K810" s="1" t="str">
        <f t="shared" ca="1" si="183"/>
        <v/>
      </c>
      <c r="L810" s="1" t="str">
        <f t="shared" ca="1" si="184"/>
        <v/>
      </c>
      <c r="M810" s="1" t="str">
        <f t="shared" ca="1" si="185"/>
        <v/>
      </c>
      <c r="N810" s="1" t="str" cm="1">
        <f t="array" aca="1" ref="N810" ca="1">IF(G810="","",HOUR(INDIRECT(A810&amp;$N$2&amp;D810)))</f>
        <v/>
      </c>
      <c r="O810" s="1" t="str" cm="1">
        <f t="array" aca="1" ref="O810" ca="1">IF(G810="","",MINUTE(INDIRECT(A810&amp;$N$2&amp;D810)))</f>
        <v/>
      </c>
      <c r="P810" s="1" t="str">
        <f t="shared" ca="1" si="186"/>
        <v/>
      </c>
      <c r="Q810" s="1" t="str">
        <f t="shared" ca="1" si="187"/>
        <v/>
      </c>
      <c r="R810" s="1" t="str" cm="1">
        <f t="array" aca="1" ref="R810" ca="1">IF(G810="","",INDIRECT(A810&amp;B810&amp;D810))</f>
        <v/>
      </c>
      <c r="S810" s="1" t="str">
        <f t="shared" ca="1" si="188"/>
        <v/>
      </c>
      <c r="T810" s="1" t="str">
        <f t="shared" ca="1" si="189"/>
        <v/>
      </c>
      <c r="U810" s="1" t="str">
        <f t="shared" ca="1" si="190"/>
        <v/>
      </c>
      <c r="V810" s="1" t="str">
        <f t="shared" ca="1" si="191"/>
        <v/>
      </c>
      <c r="W810" s="1" t="str">
        <f t="shared" ca="1" si="192"/>
        <v/>
      </c>
      <c r="X810" s="1" t="str">
        <f t="shared" ca="1" si="193"/>
        <v/>
      </c>
    </row>
    <row r="811" spans="1:24">
      <c r="A811" t="s">
        <v>1041</v>
      </c>
      <c r="B811" t="str">
        <f>INDEX(予約枠報告様式!$73:$73,MATCH(CSVフォーマット!C811,予約枠報告様式!$74:$74,0))</f>
        <v>O</v>
      </c>
      <c r="C811">
        <f t="shared" si="194"/>
        <v>15</v>
      </c>
      <c r="D811">
        <f t="shared" si="180"/>
        <v>39</v>
      </c>
      <c r="E811" s="2" cm="1">
        <f t="array" aca="1" ref="E811" ca="1">INDIRECT(A811&amp;B811&amp;$E$3)</f>
        <v>44780</v>
      </c>
      <c r="F811" t="str" cm="1">
        <f t="array" aca="1" ref="F811" ca="1">IF(INDIRECT(A811&amp;B811&amp;$F$3)="公",参照!$L$2,参照!$L$3)</f>
        <v>医療機関受付</v>
      </c>
      <c r="G811" s="1" t="str" cm="1">
        <f t="array" aca="1" ref="G811" ca="1">IF(E811="","",IF(ISNUMBER(INDIRECT(A811&amp;B811&amp;D811)),431001,""))</f>
        <v/>
      </c>
      <c r="H811" s="1" t="str">
        <f t="shared" ca="1" si="181"/>
        <v/>
      </c>
      <c r="I811" s="1" t="str">
        <f ca="1">IF(G811="","",予約枠報告様式!H$3)</f>
        <v/>
      </c>
      <c r="J811" s="1" t="str">
        <f t="shared" ca="1" si="182"/>
        <v/>
      </c>
      <c r="K811" s="1" t="str">
        <f t="shared" ca="1" si="183"/>
        <v/>
      </c>
      <c r="L811" s="1" t="str">
        <f t="shared" ca="1" si="184"/>
        <v/>
      </c>
      <c r="M811" s="1" t="str">
        <f t="shared" ca="1" si="185"/>
        <v/>
      </c>
      <c r="N811" s="1" t="str" cm="1">
        <f t="array" aca="1" ref="N811" ca="1">IF(G811="","",HOUR(INDIRECT(A811&amp;$N$2&amp;D811)))</f>
        <v/>
      </c>
      <c r="O811" s="1" t="str" cm="1">
        <f t="array" aca="1" ref="O811" ca="1">IF(G811="","",MINUTE(INDIRECT(A811&amp;$N$2&amp;D811)))</f>
        <v/>
      </c>
      <c r="P811" s="1" t="str">
        <f t="shared" ca="1" si="186"/>
        <v/>
      </c>
      <c r="Q811" s="1" t="str">
        <f t="shared" ca="1" si="187"/>
        <v/>
      </c>
      <c r="R811" s="1" t="str" cm="1">
        <f t="array" aca="1" ref="R811" ca="1">IF(G811="","",INDIRECT(A811&amp;B811&amp;D811))</f>
        <v/>
      </c>
      <c r="S811" s="1" t="str">
        <f t="shared" ca="1" si="188"/>
        <v/>
      </c>
      <c r="T811" s="1" t="str">
        <f t="shared" ca="1" si="189"/>
        <v/>
      </c>
      <c r="U811" s="1" t="str">
        <f t="shared" ca="1" si="190"/>
        <v/>
      </c>
      <c r="V811" s="1" t="str">
        <f t="shared" ca="1" si="191"/>
        <v/>
      </c>
      <c r="W811" s="1" t="str">
        <f t="shared" ca="1" si="192"/>
        <v/>
      </c>
      <c r="X811" s="1" t="str">
        <f t="shared" ca="1" si="193"/>
        <v/>
      </c>
    </row>
    <row r="812" spans="1:24">
      <c r="A812" t="s">
        <v>1041</v>
      </c>
      <c r="B812" t="str">
        <f>INDEX(予約枠報告様式!$73:$73,MATCH(CSVフォーマット!C812,予約枠報告様式!$74:$74,0))</f>
        <v>O</v>
      </c>
      <c r="C812">
        <f t="shared" si="194"/>
        <v>15</v>
      </c>
      <c r="D812">
        <f t="shared" si="180"/>
        <v>40</v>
      </c>
      <c r="E812" s="2" cm="1">
        <f t="array" aca="1" ref="E812" ca="1">INDIRECT(A812&amp;B812&amp;$E$3)</f>
        <v>44780</v>
      </c>
      <c r="F812" t="str" cm="1">
        <f t="array" aca="1" ref="F812" ca="1">IF(INDIRECT(A812&amp;B812&amp;$F$3)="公",参照!$L$2,参照!$L$3)</f>
        <v>医療機関受付</v>
      </c>
      <c r="G812" s="1" t="str" cm="1">
        <f t="array" aca="1" ref="G812" ca="1">IF(E812="","",IF(ISNUMBER(INDIRECT(A812&amp;B812&amp;D812)),431001,""))</f>
        <v/>
      </c>
      <c r="H812" s="1" t="str">
        <f t="shared" ca="1" si="181"/>
        <v/>
      </c>
      <c r="I812" s="1" t="str">
        <f ca="1">IF(G812="","",予約枠報告様式!H$3)</f>
        <v/>
      </c>
      <c r="J812" s="1" t="str">
        <f t="shared" ca="1" si="182"/>
        <v/>
      </c>
      <c r="K812" s="1" t="str">
        <f t="shared" ca="1" si="183"/>
        <v/>
      </c>
      <c r="L812" s="1" t="str">
        <f t="shared" ca="1" si="184"/>
        <v/>
      </c>
      <c r="M812" s="1" t="str">
        <f t="shared" ca="1" si="185"/>
        <v/>
      </c>
      <c r="N812" s="1" t="str" cm="1">
        <f t="array" aca="1" ref="N812" ca="1">IF(G812="","",HOUR(INDIRECT(A812&amp;$N$2&amp;D812)))</f>
        <v/>
      </c>
      <c r="O812" s="1" t="str" cm="1">
        <f t="array" aca="1" ref="O812" ca="1">IF(G812="","",MINUTE(INDIRECT(A812&amp;$N$2&amp;D812)))</f>
        <v/>
      </c>
      <c r="P812" s="1" t="str">
        <f t="shared" ca="1" si="186"/>
        <v/>
      </c>
      <c r="Q812" s="1" t="str">
        <f t="shared" ca="1" si="187"/>
        <v/>
      </c>
      <c r="R812" s="1" t="str" cm="1">
        <f t="array" aca="1" ref="R812" ca="1">IF(G812="","",INDIRECT(A812&amp;B812&amp;D812))</f>
        <v/>
      </c>
      <c r="S812" s="1" t="str">
        <f t="shared" ca="1" si="188"/>
        <v/>
      </c>
      <c r="T812" s="1" t="str">
        <f t="shared" ca="1" si="189"/>
        <v/>
      </c>
      <c r="U812" s="1" t="str">
        <f t="shared" ca="1" si="190"/>
        <v/>
      </c>
      <c r="V812" s="1" t="str">
        <f t="shared" ca="1" si="191"/>
        <v/>
      </c>
      <c r="W812" s="1" t="str">
        <f t="shared" ca="1" si="192"/>
        <v/>
      </c>
      <c r="X812" s="1" t="str">
        <f t="shared" ca="1" si="193"/>
        <v/>
      </c>
    </row>
    <row r="813" spans="1:24">
      <c r="A813" t="s">
        <v>1041</v>
      </c>
      <c r="B813" t="str">
        <f>INDEX(予約枠報告様式!$73:$73,MATCH(CSVフォーマット!C813,予約枠報告様式!$74:$74,0))</f>
        <v>O</v>
      </c>
      <c r="C813">
        <f t="shared" si="194"/>
        <v>15</v>
      </c>
      <c r="D813">
        <f t="shared" si="180"/>
        <v>41</v>
      </c>
      <c r="E813" s="2" cm="1">
        <f t="array" aca="1" ref="E813" ca="1">INDIRECT(A813&amp;B813&amp;$E$3)</f>
        <v>44780</v>
      </c>
      <c r="F813" t="str" cm="1">
        <f t="array" aca="1" ref="F813" ca="1">IF(INDIRECT(A813&amp;B813&amp;$F$3)="公",参照!$L$2,参照!$L$3)</f>
        <v>医療機関受付</v>
      </c>
      <c r="G813" s="1" t="str" cm="1">
        <f t="array" aca="1" ref="G813" ca="1">IF(E813="","",IF(ISNUMBER(INDIRECT(A813&amp;B813&amp;D813)),431001,""))</f>
        <v/>
      </c>
      <c r="H813" s="1" t="str">
        <f t="shared" ca="1" si="181"/>
        <v/>
      </c>
      <c r="I813" s="1" t="str">
        <f ca="1">IF(G813="","",予約枠報告様式!H$3)</f>
        <v/>
      </c>
      <c r="J813" s="1" t="str">
        <f t="shared" ca="1" si="182"/>
        <v/>
      </c>
      <c r="K813" s="1" t="str">
        <f t="shared" ca="1" si="183"/>
        <v/>
      </c>
      <c r="L813" s="1" t="str">
        <f t="shared" ca="1" si="184"/>
        <v/>
      </c>
      <c r="M813" s="1" t="str">
        <f t="shared" ca="1" si="185"/>
        <v/>
      </c>
      <c r="N813" s="1" t="str" cm="1">
        <f t="array" aca="1" ref="N813" ca="1">IF(G813="","",HOUR(INDIRECT(A813&amp;$N$2&amp;D813)))</f>
        <v/>
      </c>
      <c r="O813" s="1" t="str" cm="1">
        <f t="array" aca="1" ref="O813" ca="1">IF(G813="","",MINUTE(INDIRECT(A813&amp;$N$2&amp;D813)))</f>
        <v/>
      </c>
      <c r="P813" s="1" t="str">
        <f t="shared" ca="1" si="186"/>
        <v/>
      </c>
      <c r="Q813" s="1" t="str">
        <f t="shared" ca="1" si="187"/>
        <v/>
      </c>
      <c r="R813" s="1" t="str" cm="1">
        <f t="array" aca="1" ref="R813" ca="1">IF(G813="","",INDIRECT(A813&amp;B813&amp;D813))</f>
        <v/>
      </c>
      <c r="S813" s="1" t="str">
        <f t="shared" ca="1" si="188"/>
        <v/>
      </c>
      <c r="T813" s="1" t="str">
        <f t="shared" ca="1" si="189"/>
        <v/>
      </c>
      <c r="U813" s="1" t="str">
        <f t="shared" ca="1" si="190"/>
        <v/>
      </c>
      <c r="V813" s="1" t="str">
        <f t="shared" ca="1" si="191"/>
        <v/>
      </c>
      <c r="W813" s="1" t="str">
        <f t="shared" ca="1" si="192"/>
        <v/>
      </c>
      <c r="X813" s="1" t="str">
        <f t="shared" ca="1" si="193"/>
        <v/>
      </c>
    </row>
    <row r="814" spans="1:24">
      <c r="A814" t="s">
        <v>1041</v>
      </c>
      <c r="B814" t="str">
        <f>INDEX(予約枠報告様式!$73:$73,MATCH(CSVフォーマット!C814,予約枠報告様式!$74:$74,0))</f>
        <v>O</v>
      </c>
      <c r="C814">
        <f t="shared" si="194"/>
        <v>15</v>
      </c>
      <c r="D814">
        <f t="shared" si="180"/>
        <v>42</v>
      </c>
      <c r="E814" s="2" cm="1">
        <f t="array" aca="1" ref="E814" ca="1">INDIRECT(A814&amp;B814&amp;$E$3)</f>
        <v>44780</v>
      </c>
      <c r="F814" t="str" cm="1">
        <f t="array" aca="1" ref="F814" ca="1">IF(INDIRECT(A814&amp;B814&amp;$F$3)="公",参照!$L$2,参照!$L$3)</f>
        <v>医療機関受付</v>
      </c>
      <c r="G814" s="1" t="str" cm="1">
        <f t="array" aca="1" ref="G814" ca="1">IF(E814="","",IF(ISNUMBER(INDIRECT(A814&amp;B814&amp;D814)),431001,""))</f>
        <v/>
      </c>
      <c r="H814" s="1" t="str">
        <f t="shared" ca="1" si="181"/>
        <v/>
      </c>
      <c r="I814" s="1" t="str">
        <f ca="1">IF(G814="","",予約枠報告様式!H$3)</f>
        <v/>
      </c>
      <c r="J814" s="1" t="str">
        <f t="shared" ca="1" si="182"/>
        <v/>
      </c>
      <c r="K814" s="1" t="str">
        <f t="shared" ca="1" si="183"/>
        <v/>
      </c>
      <c r="L814" s="1" t="str">
        <f t="shared" ca="1" si="184"/>
        <v/>
      </c>
      <c r="M814" s="1" t="str">
        <f t="shared" ca="1" si="185"/>
        <v/>
      </c>
      <c r="N814" s="1" t="str" cm="1">
        <f t="array" aca="1" ref="N814" ca="1">IF(G814="","",HOUR(INDIRECT(A814&amp;$N$2&amp;D814)))</f>
        <v/>
      </c>
      <c r="O814" s="1" t="str" cm="1">
        <f t="array" aca="1" ref="O814" ca="1">IF(G814="","",MINUTE(INDIRECT(A814&amp;$N$2&amp;D814)))</f>
        <v/>
      </c>
      <c r="P814" s="1" t="str">
        <f t="shared" ca="1" si="186"/>
        <v/>
      </c>
      <c r="Q814" s="1" t="str">
        <f t="shared" ca="1" si="187"/>
        <v/>
      </c>
      <c r="R814" s="1" t="str" cm="1">
        <f t="array" aca="1" ref="R814" ca="1">IF(G814="","",INDIRECT(A814&amp;B814&amp;D814))</f>
        <v/>
      </c>
      <c r="S814" s="1" t="str">
        <f t="shared" ca="1" si="188"/>
        <v/>
      </c>
      <c r="T814" s="1" t="str">
        <f t="shared" ca="1" si="189"/>
        <v/>
      </c>
      <c r="U814" s="1" t="str">
        <f t="shared" ca="1" si="190"/>
        <v/>
      </c>
      <c r="V814" s="1" t="str">
        <f t="shared" ca="1" si="191"/>
        <v/>
      </c>
      <c r="W814" s="1" t="str">
        <f t="shared" ca="1" si="192"/>
        <v/>
      </c>
      <c r="X814" s="1" t="str">
        <f t="shared" ca="1" si="193"/>
        <v/>
      </c>
    </row>
    <row r="815" spans="1:24">
      <c r="A815" t="s">
        <v>1041</v>
      </c>
      <c r="B815" t="str">
        <f>INDEX(予約枠報告様式!$73:$73,MATCH(CSVフォーマット!C815,予約枠報告様式!$74:$74,0))</f>
        <v>O</v>
      </c>
      <c r="C815">
        <f t="shared" si="194"/>
        <v>15</v>
      </c>
      <c r="D815">
        <f t="shared" si="180"/>
        <v>43</v>
      </c>
      <c r="E815" s="2" cm="1">
        <f t="array" aca="1" ref="E815" ca="1">INDIRECT(A815&amp;B815&amp;$E$3)</f>
        <v>44780</v>
      </c>
      <c r="F815" t="str" cm="1">
        <f t="array" aca="1" ref="F815" ca="1">IF(INDIRECT(A815&amp;B815&amp;$F$3)="公",参照!$L$2,参照!$L$3)</f>
        <v>医療機関受付</v>
      </c>
      <c r="G815" s="1" t="str" cm="1">
        <f t="array" aca="1" ref="G815" ca="1">IF(E815="","",IF(ISNUMBER(INDIRECT(A815&amp;B815&amp;D815)),431001,""))</f>
        <v/>
      </c>
      <c r="H815" s="1" t="str">
        <f t="shared" ca="1" si="181"/>
        <v/>
      </c>
      <c r="I815" s="1" t="str">
        <f ca="1">IF(G815="","",予約枠報告様式!H$3)</f>
        <v/>
      </c>
      <c r="J815" s="1" t="str">
        <f t="shared" ca="1" si="182"/>
        <v/>
      </c>
      <c r="K815" s="1" t="str">
        <f t="shared" ca="1" si="183"/>
        <v/>
      </c>
      <c r="L815" s="1" t="str">
        <f t="shared" ca="1" si="184"/>
        <v/>
      </c>
      <c r="M815" s="1" t="str">
        <f t="shared" ca="1" si="185"/>
        <v/>
      </c>
      <c r="N815" s="1" t="str" cm="1">
        <f t="array" aca="1" ref="N815" ca="1">IF(G815="","",HOUR(INDIRECT(A815&amp;$N$2&amp;D815)))</f>
        <v/>
      </c>
      <c r="O815" s="1" t="str" cm="1">
        <f t="array" aca="1" ref="O815" ca="1">IF(G815="","",MINUTE(INDIRECT(A815&amp;$N$2&amp;D815)))</f>
        <v/>
      </c>
      <c r="P815" s="1" t="str">
        <f t="shared" ca="1" si="186"/>
        <v/>
      </c>
      <c r="Q815" s="1" t="str">
        <f t="shared" ca="1" si="187"/>
        <v/>
      </c>
      <c r="R815" s="1" t="str" cm="1">
        <f t="array" aca="1" ref="R815" ca="1">IF(G815="","",INDIRECT(A815&amp;B815&amp;D815))</f>
        <v/>
      </c>
      <c r="S815" s="1" t="str">
        <f t="shared" ca="1" si="188"/>
        <v/>
      </c>
      <c r="T815" s="1" t="str">
        <f t="shared" ca="1" si="189"/>
        <v/>
      </c>
      <c r="U815" s="1" t="str">
        <f t="shared" ca="1" si="190"/>
        <v/>
      </c>
      <c r="V815" s="1" t="str">
        <f t="shared" ca="1" si="191"/>
        <v/>
      </c>
      <c r="W815" s="1" t="str">
        <f t="shared" ca="1" si="192"/>
        <v/>
      </c>
      <c r="X815" s="1" t="str">
        <f t="shared" ca="1" si="193"/>
        <v/>
      </c>
    </row>
    <row r="816" spans="1:24">
      <c r="A816" t="s">
        <v>1041</v>
      </c>
      <c r="B816" t="str">
        <f>INDEX(予約枠報告様式!$73:$73,MATCH(CSVフォーマット!C816,予約枠報告様式!$74:$74,0))</f>
        <v>O</v>
      </c>
      <c r="C816">
        <f t="shared" si="194"/>
        <v>15</v>
      </c>
      <c r="D816">
        <f t="shared" si="180"/>
        <v>44</v>
      </c>
      <c r="E816" s="2" cm="1">
        <f t="array" aca="1" ref="E816" ca="1">INDIRECT(A816&amp;B816&amp;$E$3)</f>
        <v>44780</v>
      </c>
      <c r="F816" t="str" cm="1">
        <f t="array" aca="1" ref="F816" ca="1">IF(INDIRECT(A816&amp;B816&amp;$F$3)="公",参照!$L$2,参照!$L$3)</f>
        <v>医療機関受付</v>
      </c>
      <c r="G816" s="1" t="str" cm="1">
        <f t="array" aca="1" ref="G816" ca="1">IF(E816="","",IF(ISNUMBER(INDIRECT(A816&amp;B816&amp;D816)),431001,""))</f>
        <v/>
      </c>
      <c r="H816" s="1" t="str">
        <f t="shared" ca="1" si="181"/>
        <v/>
      </c>
      <c r="I816" s="1" t="str">
        <f ca="1">IF(G816="","",予約枠報告様式!H$3)</f>
        <v/>
      </c>
      <c r="J816" s="1" t="str">
        <f t="shared" ca="1" si="182"/>
        <v/>
      </c>
      <c r="K816" s="1" t="str">
        <f t="shared" ca="1" si="183"/>
        <v/>
      </c>
      <c r="L816" s="1" t="str">
        <f t="shared" ca="1" si="184"/>
        <v/>
      </c>
      <c r="M816" s="1" t="str">
        <f t="shared" ca="1" si="185"/>
        <v/>
      </c>
      <c r="N816" s="1" t="str" cm="1">
        <f t="array" aca="1" ref="N816" ca="1">IF(G816="","",HOUR(INDIRECT(A816&amp;$N$2&amp;D816)))</f>
        <v/>
      </c>
      <c r="O816" s="1" t="str" cm="1">
        <f t="array" aca="1" ref="O816" ca="1">IF(G816="","",MINUTE(INDIRECT(A816&amp;$N$2&amp;D816)))</f>
        <v/>
      </c>
      <c r="P816" s="1" t="str">
        <f t="shared" ca="1" si="186"/>
        <v/>
      </c>
      <c r="Q816" s="1" t="str">
        <f t="shared" ca="1" si="187"/>
        <v/>
      </c>
      <c r="R816" s="1" t="str" cm="1">
        <f t="array" aca="1" ref="R816" ca="1">IF(G816="","",INDIRECT(A816&amp;B816&amp;D816))</f>
        <v/>
      </c>
      <c r="S816" s="1" t="str">
        <f t="shared" ca="1" si="188"/>
        <v/>
      </c>
      <c r="T816" s="1" t="str">
        <f t="shared" ca="1" si="189"/>
        <v/>
      </c>
      <c r="U816" s="1" t="str">
        <f t="shared" ca="1" si="190"/>
        <v/>
      </c>
      <c r="V816" s="1" t="str">
        <f t="shared" ca="1" si="191"/>
        <v/>
      </c>
      <c r="W816" s="1" t="str">
        <f t="shared" ca="1" si="192"/>
        <v/>
      </c>
      <c r="X816" s="1" t="str">
        <f t="shared" ca="1" si="193"/>
        <v/>
      </c>
    </row>
    <row r="817" spans="1:24">
      <c r="A817" t="s">
        <v>1041</v>
      </c>
      <c r="B817" t="str">
        <f>INDEX(予約枠報告様式!$73:$73,MATCH(CSVフォーマット!C817,予約枠報告様式!$74:$74,0))</f>
        <v>O</v>
      </c>
      <c r="C817">
        <f t="shared" si="194"/>
        <v>15</v>
      </c>
      <c r="D817">
        <f t="shared" si="180"/>
        <v>45</v>
      </c>
      <c r="E817" s="2" cm="1">
        <f t="array" aca="1" ref="E817" ca="1">INDIRECT(A817&amp;B817&amp;$E$3)</f>
        <v>44780</v>
      </c>
      <c r="F817" t="str" cm="1">
        <f t="array" aca="1" ref="F817" ca="1">IF(INDIRECT(A817&amp;B817&amp;$F$3)="公",参照!$L$2,参照!$L$3)</f>
        <v>医療機関受付</v>
      </c>
      <c r="G817" s="1" t="str" cm="1">
        <f t="array" aca="1" ref="G817" ca="1">IF(E817="","",IF(ISNUMBER(INDIRECT(A817&amp;B817&amp;D817)),431001,""))</f>
        <v/>
      </c>
      <c r="H817" s="1" t="str">
        <f t="shared" ca="1" si="181"/>
        <v/>
      </c>
      <c r="I817" s="1" t="str">
        <f ca="1">IF(G817="","",予約枠報告様式!H$3)</f>
        <v/>
      </c>
      <c r="J817" s="1" t="str">
        <f t="shared" ca="1" si="182"/>
        <v/>
      </c>
      <c r="K817" s="1" t="str">
        <f t="shared" ca="1" si="183"/>
        <v/>
      </c>
      <c r="L817" s="1" t="str">
        <f t="shared" ca="1" si="184"/>
        <v/>
      </c>
      <c r="M817" s="1" t="str">
        <f t="shared" ca="1" si="185"/>
        <v/>
      </c>
      <c r="N817" s="1" t="str" cm="1">
        <f t="array" aca="1" ref="N817" ca="1">IF(G817="","",HOUR(INDIRECT(A817&amp;$N$2&amp;D817)))</f>
        <v/>
      </c>
      <c r="O817" s="1" t="str" cm="1">
        <f t="array" aca="1" ref="O817" ca="1">IF(G817="","",MINUTE(INDIRECT(A817&amp;$N$2&amp;D817)))</f>
        <v/>
      </c>
      <c r="P817" s="1" t="str">
        <f t="shared" ca="1" si="186"/>
        <v/>
      </c>
      <c r="Q817" s="1" t="str">
        <f t="shared" ca="1" si="187"/>
        <v/>
      </c>
      <c r="R817" s="1" t="str" cm="1">
        <f t="array" aca="1" ref="R817" ca="1">IF(G817="","",INDIRECT(A817&amp;B817&amp;D817))</f>
        <v/>
      </c>
      <c r="S817" s="1" t="str">
        <f t="shared" ca="1" si="188"/>
        <v/>
      </c>
      <c r="T817" s="1" t="str">
        <f t="shared" ca="1" si="189"/>
        <v/>
      </c>
      <c r="U817" s="1" t="str">
        <f t="shared" ca="1" si="190"/>
        <v/>
      </c>
      <c r="V817" s="1" t="str">
        <f t="shared" ca="1" si="191"/>
        <v/>
      </c>
      <c r="W817" s="1" t="str">
        <f t="shared" ca="1" si="192"/>
        <v/>
      </c>
      <c r="X817" s="1" t="str">
        <f t="shared" ca="1" si="193"/>
        <v/>
      </c>
    </row>
    <row r="818" spans="1:24">
      <c r="A818" t="s">
        <v>1041</v>
      </c>
      <c r="B818" t="str">
        <f>INDEX(予約枠報告様式!$73:$73,MATCH(CSVフォーマット!C818,予約枠報告様式!$74:$74,0))</f>
        <v>O</v>
      </c>
      <c r="C818">
        <f t="shared" si="194"/>
        <v>15</v>
      </c>
      <c r="D818">
        <f t="shared" si="180"/>
        <v>46</v>
      </c>
      <c r="E818" s="2" cm="1">
        <f t="array" aca="1" ref="E818" ca="1">INDIRECT(A818&amp;B818&amp;$E$3)</f>
        <v>44780</v>
      </c>
      <c r="F818" t="str" cm="1">
        <f t="array" aca="1" ref="F818" ca="1">IF(INDIRECT(A818&amp;B818&amp;$F$3)="公",参照!$L$2,参照!$L$3)</f>
        <v>医療機関受付</v>
      </c>
      <c r="G818" s="1" t="str" cm="1">
        <f t="array" aca="1" ref="G818" ca="1">IF(E818="","",IF(ISNUMBER(INDIRECT(A818&amp;B818&amp;D818)),431001,""))</f>
        <v/>
      </c>
      <c r="H818" s="1" t="str">
        <f t="shared" ca="1" si="181"/>
        <v/>
      </c>
      <c r="I818" s="1" t="str">
        <f ca="1">IF(G818="","",予約枠報告様式!H$3)</f>
        <v/>
      </c>
      <c r="J818" s="1" t="str">
        <f t="shared" ca="1" si="182"/>
        <v/>
      </c>
      <c r="K818" s="1" t="str">
        <f t="shared" ca="1" si="183"/>
        <v/>
      </c>
      <c r="L818" s="1" t="str">
        <f t="shared" ca="1" si="184"/>
        <v/>
      </c>
      <c r="M818" s="1" t="str">
        <f t="shared" ca="1" si="185"/>
        <v/>
      </c>
      <c r="N818" s="1" t="str" cm="1">
        <f t="array" aca="1" ref="N818" ca="1">IF(G818="","",HOUR(INDIRECT(A818&amp;$N$2&amp;D818)))</f>
        <v/>
      </c>
      <c r="O818" s="1" t="str" cm="1">
        <f t="array" aca="1" ref="O818" ca="1">IF(G818="","",MINUTE(INDIRECT(A818&amp;$N$2&amp;D818)))</f>
        <v/>
      </c>
      <c r="P818" s="1" t="str">
        <f t="shared" ca="1" si="186"/>
        <v/>
      </c>
      <c r="Q818" s="1" t="str">
        <f t="shared" ca="1" si="187"/>
        <v/>
      </c>
      <c r="R818" s="1" t="str" cm="1">
        <f t="array" aca="1" ref="R818" ca="1">IF(G818="","",INDIRECT(A818&amp;B818&amp;D818))</f>
        <v/>
      </c>
      <c r="S818" s="1" t="str">
        <f t="shared" ca="1" si="188"/>
        <v/>
      </c>
      <c r="T818" s="1" t="str">
        <f t="shared" ca="1" si="189"/>
        <v/>
      </c>
      <c r="U818" s="1" t="str">
        <f t="shared" ca="1" si="190"/>
        <v/>
      </c>
      <c r="V818" s="1" t="str">
        <f t="shared" ca="1" si="191"/>
        <v/>
      </c>
      <c r="W818" s="1" t="str">
        <f t="shared" ca="1" si="192"/>
        <v/>
      </c>
      <c r="X818" s="1" t="str">
        <f t="shared" ca="1" si="193"/>
        <v/>
      </c>
    </row>
    <row r="819" spans="1:24">
      <c r="A819" t="s">
        <v>1041</v>
      </c>
      <c r="B819" t="str">
        <f>INDEX(予約枠報告様式!$73:$73,MATCH(CSVフォーマット!C819,予約枠報告様式!$74:$74,0))</f>
        <v>O</v>
      </c>
      <c r="C819">
        <f t="shared" si="194"/>
        <v>15</v>
      </c>
      <c r="D819">
        <f t="shared" si="180"/>
        <v>47</v>
      </c>
      <c r="E819" s="2" cm="1">
        <f t="array" aca="1" ref="E819" ca="1">INDIRECT(A819&amp;B819&amp;$E$3)</f>
        <v>44780</v>
      </c>
      <c r="F819" t="str" cm="1">
        <f t="array" aca="1" ref="F819" ca="1">IF(INDIRECT(A819&amp;B819&amp;$F$3)="公",参照!$L$2,参照!$L$3)</f>
        <v>医療機関受付</v>
      </c>
      <c r="G819" s="1" t="str" cm="1">
        <f t="array" aca="1" ref="G819" ca="1">IF(E819="","",IF(ISNUMBER(INDIRECT(A819&amp;B819&amp;D819)),431001,""))</f>
        <v/>
      </c>
      <c r="H819" s="1" t="str">
        <f t="shared" ca="1" si="181"/>
        <v/>
      </c>
      <c r="I819" s="1" t="str">
        <f ca="1">IF(G819="","",予約枠報告様式!H$3)</f>
        <v/>
      </c>
      <c r="J819" s="1" t="str">
        <f t="shared" ca="1" si="182"/>
        <v/>
      </c>
      <c r="K819" s="1" t="str">
        <f t="shared" ca="1" si="183"/>
        <v/>
      </c>
      <c r="L819" s="1" t="str">
        <f t="shared" ca="1" si="184"/>
        <v/>
      </c>
      <c r="M819" s="1" t="str">
        <f t="shared" ca="1" si="185"/>
        <v/>
      </c>
      <c r="N819" s="1" t="str" cm="1">
        <f t="array" aca="1" ref="N819" ca="1">IF(G819="","",HOUR(INDIRECT(A819&amp;$N$2&amp;D819)))</f>
        <v/>
      </c>
      <c r="O819" s="1" t="str" cm="1">
        <f t="array" aca="1" ref="O819" ca="1">IF(G819="","",MINUTE(INDIRECT(A819&amp;$N$2&amp;D819)))</f>
        <v/>
      </c>
      <c r="P819" s="1" t="str">
        <f t="shared" ca="1" si="186"/>
        <v/>
      </c>
      <c r="Q819" s="1" t="str">
        <f t="shared" ca="1" si="187"/>
        <v/>
      </c>
      <c r="R819" s="1" t="str" cm="1">
        <f t="array" aca="1" ref="R819" ca="1">IF(G819="","",INDIRECT(A819&amp;B819&amp;D819))</f>
        <v/>
      </c>
      <c r="S819" s="1" t="str">
        <f t="shared" ca="1" si="188"/>
        <v/>
      </c>
      <c r="T819" s="1" t="str">
        <f t="shared" ca="1" si="189"/>
        <v/>
      </c>
      <c r="U819" s="1" t="str">
        <f t="shared" ca="1" si="190"/>
        <v/>
      </c>
      <c r="V819" s="1" t="str">
        <f t="shared" ca="1" si="191"/>
        <v/>
      </c>
      <c r="W819" s="1" t="str">
        <f t="shared" ca="1" si="192"/>
        <v/>
      </c>
      <c r="X819" s="1" t="str">
        <f t="shared" ca="1" si="193"/>
        <v/>
      </c>
    </row>
    <row r="820" spans="1:24">
      <c r="A820" t="s">
        <v>1041</v>
      </c>
      <c r="B820" t="str">
        <f>INDEX(予約枠報告様式!$73:$73,MATCH(CSVフォーマット!C820,予約枠報告様式!$74:$74,0))</f>
        <v>O</v>
      </c>
      <c r="C820">
        <f t="shared" si="194"/>
        <v>15</v>
      </c>
      <c r="D820">
        <f t="shared" si="180"/>
        <v>48</v>
      </c>
      <c r="E820" s="2" cm="1">
        <f t="array" aca="1" ref="E820" ca="1">INDIRECT(A820&amp;B820&amp;$E$3)</f>
        <v>44780</v>
      </c>
      <c r="F820" t="str" cm="1">
        <f t="array" aca="1" ref="F820" ca="1">IF(INDIRECT(A820&amp;B820&amp;$F$3)="公",参照!$L$2,参照!$L$3)</f>
        <v>医療機関受付</v>
      </c>
      <c r="G820" s="1" t="str" cm="1">
        <f t="array" aca="1" ref="G820" ca="1">IF(E820="","",IF(ISNUMBER(INDIRECT(A820&amp;B820&amp;D820)),431001,""))</f>
        <v/>
      </c>
      <c r="H820" s="1" t="str">
        <f t="shared" ca="1" si="181"/>
        <v/>
      </c>
      <c r="I820" s="1" t="str">
        <f ca="1">IF(G820="","",予約枠報告様式!H$3)</f>
        <v/>
      </c>
      <c r="J820" s="1" t="str">
        <f t="shared" ca="1" si="182"/>
        <v/>
      </c>
      <c r="K820" s="1" t="str">
        <f t="shared" ca="1" si="183"/>
        <v/>
      </c>
      <c r="L820" s="1" t="str">
        <f t="shared" ca="1" si="184"/>
        <v/>
      </c>
      <c r="M820" s="1" t="str">
        <f t="shared" ca="1" si="185"/>
        <v/>
      </c>
      <c r="N820" s="1" t="str" cm="1">
        <f t="array" aca="1" ref="N820" ca="1">IF(G820="","",HOUR(INDIRECT(A820&amp;$N$2&amp;D820)))</f>
        <v/>
      </c>
      <c r="O820" s="1" t="str" cm="1">
        <f t="array" aca="1" ref="O820" ca="1">IF(G820="","",MINUTE(INDIRECT(A820&amp;$N$2&amp;D820)))</f>
        <v/>
      </c>
      <c r="P820" s="1" t="str">
        <f t="shared" ca="1" si="186"/>
        <v/>
      </c>
      <c r="Q820" s="1" t="str">
        <f t="shared" ca="1" si="187"/>
        <v/>
      </c>
      <c r="R820" s="1" t="str" cm="1">
        <f t="array" aca="1" ref="R820" ca="1">IF(G820="","",INDIRECT(A820&amp;B820&amp;D820))</f>
        <v/>
      </c>
      <c r="S820" s="1" t="str">
        <f t="shared" ca="1" si="188"/>
        <v/>
      </c>
      <c r="T820" s="1" t="str">
        <f t="shared" ca="1" si="189"/>
        <v/>
      </c>
      <c r="U820" s="1" t="str">
        <f t="shared" ca="1" si="190"/>
        <v/>
      </c>
      <c r="V820" s="1" t="str">
        <f t="shared" ca="1" si="191"/>
        <v/>
      </c>
      <c r="W820" s="1" t="str">
        <f t="shared" ca="1" si="192"/>
        <v/>
      </c>
      <c r="X820" s="1" t="str">
        <f t="shared" ca="1" si="193"/>
        <v/>
      </c>
    </row>
    <row r="821" spans="1:24">
      <c r="A821" t="s">
        <v>1041</v>
      </c>
      <c r="B821" t="str">
        <f>INDEX(予約枠報告様式!$73:$73,MATCH(CSVフォーマット!C821,予約枠報告様式!$74:$74,0))</f>
        <v>O</v>
      </c>
      <c r="C821">
        <f t="shared" si="194"/>
        <v>15</v>
      </c>
      <c r="D821">
        <f t="shared" si="180"/>
        <v>49</v>
      </c>
      <c r="E821" s="2" cm="1">
        <f t="array" aca="1" ref="E821" ca="1">INDIRECT(A821&amp;B821&amp;$E$3)</f>
        <v>44780</v>
      </c>
      <c r="F821" t="str" cm="1">
        <f t="array" aca="1" ref="F821" ca="1">IF(INDIRECT(A821&amp;B821&amp;$F$3)="公",参照!$L$2,参照!$L$3)</f>
        <v>医療機関受付</v>
      </c>
      <c r="G821" s="1" t="str" cm="1">
        <f t="array" aca="1" ref="G821" ca="1">IF(E821="","",IF(ISNUMBER(INDIRECT(A821&amp;B821&amp;D821)),431001,""))</f>
        <v/>
      </c>
      <c r="H821" s="1" t="str">
        <f t="shared" ca="1" si="181"/>
        <v/>
      </c>
      <c r="I821" s="1" t="str">
        <f ca="1">IF(G821="","",予約枠報告様式!H$3)</f>
        <v/>
      </c>
      <c r="J821" s="1" t="str">
        <f t="shared" ca="1" si="182"/>
        <v/>
      </c>
      <c r="K821" s="1" t="str">
        <f t="shared" ca="1" si="183"/>
        <v/>
      </c>
      <c r="L821" s="1" t="str">
        <f t="shared" ca="1" si="184"/>
        <v/>
      </c>
      <c r="M821" s="1" t="str">
        <f t="shared" ca="1" si="185"/>
        <v/>
      </c>
      <c r="N821" s="1" t="str" cm="1">
        <f t="array" aca="1" ref="N821" ca="1">IF(G821="","",HOUR(INDIRECT(A821&amp;$N$2&amp;D821)))</f>
        <v/>
      </c>
      <c r="O821" s="1" t="str" cm="1">
        <f t="array" aca="1" ref="O821" ca="1">IF(G821="","",MINUTE(INDIRECT(A821&amp;$N$2&amp;D821)))</f>
        <v/>
      </c>
      <c r="P821" s="1" t="str">
        <f t="shared" ca="1" si="186"/>
        <v/>
      </c>
      <c r="Q821" s="1" t="str">
        <f t="shared" ca="1" si="187"/>
        <v/>
      </c>
      <c r="R821" s="1" t="str" cm="1">
        <f t="array" aca="1" ref="R821" ca="1">IF(G821="","",INDIRECT(A821&amp;B821&amp;D821))</f>
        <v/>
      </c>
      <c r="S821" s="1" t="str">
        <f t="shared" ca="1" si="188"/>
        <v/>
      </c>
      <c r="T821" s="1" t="str">
        <f t="shared" ca="1" si="189"/>
        <v/>
      </c>
      <c r="U821" s="1" t="str">
        <f t="shared" ca="1" si="190"/>
        <v/>
      </c>
      <c r="V821" s="1" t="str">
        <f t="shared" ca="1" si="191"/>
        <v/>
      </c>
      <c r="W821" s="1" t="str">
        <f t="shared" ca="1" si="192"/>
        <v/>
      </c>
      <c r="X821" s="1" t="str">
        <f t="shared" ca="1" si="193"/>
        <v/>
      </c>
    </row>
    <row r="822" spans="1:24">
      <c r="A822" t="s">
        <v>1041</v>
      </c>
      <c r="B822" t="str">
        <f>INDEX(予約枠報告様式!$73:$73,MATCH(CSVフォーマット!C822,予約枠報告様式!$74:$74,0))</f>
        <v>O</v>
      </c>
      <c r="C822">
        <f t="shared" si="194"/>
        <v>15</v>
      </c>
      <c r="D822">
        <f t="shared" si="180"/>
        <v>50</v>
      </c>
      <c r="E822" s="2" cm="1">
        <f t="array" aca="1" ref="E822" ca="1">INDIRECT(A822&amp;B822&amp;$E$3)</f>
        <v>44780</v>
      </c>
      <c r="F822" t="str" cm="1">
        <f t="array" aca="1" ref="F822" ca="1">IF(INDIRECT(A822&amp;B822&amp;$F$3)="公",参照!$L$2,参照!$L$3)</f>
        <v>医療機関受付</v>
      </c>
      <c r="G822" s="1" t="str" cm="1">
        <f t="array" aca="1" ref="G822" ca="1">IF(E822="","",IF(ISNUMBER(INDIRECT(A822&amp;B822&amp;D822)),431001,""))</f>
        <v/>
      </c>
      <c r="H822" s="1" t="str">
        <f t="shared" ca="1" si="181"/>
        <v/>
      </c>
      <c r="I822" s="1" t="str">
        <f ca="1">IF(G822="","",予約枠報告様式!H$3)</f>
        <v/>
      </c>
      <c r="J822" s="1" t="str">
        <f t="shared" ca="1" si="182"/>
        <v/>
      </c>
      <c r="K822" s="1" t="str">
        <f t="shared" ca="1" si="183"/>
        <v/>
      </c>
      <c r="L822" s="1" t="str">
        <f t="shared" ca="1" si="184"/>
        <v/>
      </c>
      <c r="M822" s="1" t="str">
        <f t="shared" ca="1" si="185"/>
        <v/>
      </c>
      <c r="N822" s="1" t="str" cm="1">
        <f t="array" aca="1" ref="N822" ca="1">IF(G822="","",HOUR(INDIRECT(A822&amp;$N$2&amp;D822)))</f>
        <v/>
      </c>
      <c r="O822" s="1" t="str" cm="1">
        <f t="array" aca="1" ref="O822" ca="1">IF(G822="","",MINUTE(INDIRECT(A822&amp;$N$2&amp;D822)))</f>
        <v/>
      </c>
      <c r="P822" s="1" t="str">
        <f t="shared" ca="1" si="186"/>
        <v/>
      </c>
      <c r="Q822" s="1" t="str">
        <f t="shared" ca="1" si="187"/>
        <v/>
      </c>
      <c r="R822" s="1" t="str" cm="1">
        <f t="array" aca="1" ref="R822" ca="1">IF(G822="","",INDIRECT(A822&amp;B822&amp;D822))</f>
        <v/>
      </c>
      <c r="S822" s="1" t="str">
        <f t="shared" ca="1" si="188"/>
        <v/>
      </c>
      <c r="T822" s="1" t="str">
        <f t="shared" ca="1" si="189"/>
        <v/>
      </c>
      <c r="U822" s="1" t="str">
        <f t="shared" ca="1" si="190"/>
        <v/>
      </c>
      <c r="V822" s="1" t="str">
        <f t="shared" ca="1" si="191"/>
        <v/>
      </c>
      <c r="W822" s="1" t="str">
        <f t="shared" ca="1" si="192"/>
        <v/>
      </c>
      <c r="X822" s="1" t="str">
        <f t="shared" ca="1" si="193"/>
        <v/>
      </c>
    </row>
    <row r="823" spans="1:24">
      <c r="A823" t="s">
        <v>1041</v>
      </c>
      <c r="B823" t="str">
        <f>INDEX(予約枠報告様式!$73:$73,MATCH(CSVフォーマット!C823,予約枠報告様式!$74:$74,0))</f>
        <v>O</v>
      </c>
      <c r="C823">
        <f t="shared" si="194"/>
        <v>15</v>
      </c>
      <c r="D823">
        <f t="shared" si="180"/>
        <v>51</v>
      </c>
      <c r="E823" s="2" cm="1">
        <f t="array" aca="1" ref="E823" ca="1">INDIRECT(A823&amp;B823&amp;$E$3)</f>
        <v>44780</v>
      </c>
      <c r="F823" t="str" cm="1">
        <f t="array" aca="1" ref="F823" ca="1">IF(INDIRECT(A823&amp;B823&amp;$F$3)="公",参照!$L$2,参照!$L$3)</f>
        <v>医療機関受付</v>
      </c>
      <c r="G823" s="1" t="str" cm="1">
        <f t="array" aca="1" ref="G823" ca="1">IF(E823="","",IF(ISNUMBER(INDIRECT(A823&amp;B823&amp;D823)),431001,""))</f>
        <v/>
      </c>
      <c r="H823" s="1" t="str">
        <f t="shared" ca="1" si="181"/>
        <v/>
      </c>
      <c r="I823" s="1" t="str">
        <f ca="1">IF(G823="","",予約枠報告様式!H$3)</f>
        <v/>
      </c>
      <c r="J823" s="1" t="str">
        <f t="shared" ca="1" si="182"/>
        <v/>
      </c>
      <c r="K823" s="1" t="str">
        <f t="shared" ca="1" si="183"/>
        <v/>
      </c>
      <c r="L823" s="1" t="str">
        <f t="shared" ca="1" si="184"/>
        <v/>
      </c>
      <c r="M823" s="1" t="str">
        <f t="shared" ca="1" si="185"/>
        <v/>
      </c>
      <c r="N823" s="1" t="str" cm="1">
        <f t="array" aca="1" ref="N823" ca="1">IF(G823="","",HOUR(INDIRECT(A823&amp;$N$2&amp;D823)))</f>
        <v/>
      </c>
      <c r="O823" s="1" t="str" cm="1">
        <f t="array" aca="1" ref="O823" ca="1">IF(G823="","",MINUTE(INDIRECT(A823&amp;$N$2&amp;D823)))</f>
        <v/>
      </c>
      <c r="P823" s="1" t="str">
        <f t="shared" ca="1" si="186"/>
        <v/>
      </c>
      <c r="Q823" s="1" t="str">
        <f t="shared" ca="1" si="187"/>
        <v/>
      </c>
      <c r="R823" s="1" t="str" cm="1">
        <f t="array" aca="1" ref="R823" ca="1">IF(G823="","",INDIRECT(A823&amp;B823&amp;D823))</f>
        <v/>
      </c>
      <c r="S823" s="1" t="str">
        <f t="shared" ca="1" si="188"/>
        <v/>
      </c>
      <c r="T823" s="1" t="str">
        <f t="shared" ca="1" si="189"/>
        <v/>
      </c>
      <c r="U823" s="1" t="str">
        <f t="shared" ca="1" si="190"/>
        <v/>
      </c>
      <c r="V823" s="1" t="str">
        <f t="shared" ca="1" si="191"/>
        <v/>
      </c>
      <c r="W823" s="1" t="str">
        <f t="shared" ca="1" si="192"/>
        <v/>
      </c>
      <c r="X823" s="1" t="str">
        <f t="shared" ca="1" si="193"/>
        <v/>
      </c>
    </row>
    <row r="824" spans="1:24">
      <c r="A824" t="s">
        <v>1041</v>
      </c>
      <c r="B824" t="str">
        <f>INDEX(予約枠報告様式!$73:$73,MATCH(CSVフォーマット!C824,予約枠報告様式!$74:$74,0))</f>
        <v>O</v>
      </c>
      <c r="C824">
        <f t="shared" si="194"/>
        <v>15</v>
      </c>
      <c r="D824">
        <f t="shared" si="180"/>
        <v>52</v>
      </c>
      <c r="E824" s="2" cm="1">
        <f t="array" aca="1" ref="E824" ca="1">INDIRECT(A824&amp;B824&amp;$E$3)</f>
        <v>44780</v>
      </c>
      <c r="F824" t="str" cm="1">
        <f t="array" aca="1" ref="F824" ca="1">IF(INDIRECT(A824&amp;B824&amp;$F$3)="公",参照!$L$2,参照!$L$3)</f>
        <v>医療機関受付</v>
      </c>
      <c r="G824" s="1" t="str" cm="1">
        <f t="array" aca="1" ref="G824" ca="1">IF(E824="","",IF(ISNUMBER(INDIRECT(A824&amp;B824&amp;D824)),431001,""))</f>
        <v/>
      </c>
      <c r="H824" s="1" t="str">
        <f t="shared" ca="1" si="181"/>
        <v/>
      </c>
      <c r="I824" s="1" t="str">
        <f ca="1">IF(G824="","",予約枠報告様式!H$3)</f>
        <v/>
      </c>
      <c r="J824" s="1" t="str">
        <f t="shared" ca="1" si="182"/>
        <v/>
      </c>
      <c r="K824" s="1" t="str">
        <f t="shared" ca="1" si="183"/>
        <v/>
      </c>
      <c r="L824" s="1" t="str">
        <f t="shared" ca="1" si="184"/>
        <v/>
      </c>
      <c r="M824" s="1" t="str">
        <f t="shared" ca="1" si="185"/>
        <v/>
      </c>
      <c r="N824" s="1" t="str" cm="1">
        <f t="array" aca="1" ref="N824" ca="1">IF(G824="","",HOUR(INDIRECT(A824&amp;$N$2&amp;D824)))</f>
        <v/>
      </c>
      <c r="O824" s="1" t="str" cm="1">
        <f t="array" aca="1" ref="O824" ca="1">IF(G824="","",MINUTE(INDIRECT(A824&amp;$N$2&amp;D824)))</f>
        <v/>
      </c>
      <c r="P824" s="1" t="str">
        <f t="shared" ca="1" si="186"/>
        <v/>
      </c>
      <c r="Q824" s="1" t="str">
        <f t="shared" ca="1" si="187"/>
        <v/>
      </c>
      <c r="R824" s="1" t="str" cm="1">
        <f t="array" aca="1" ref="R824" ca="1">IF(G824="","",INDIRECT(A824&amp;B824&amp;D824))</f>
        <v/>
      </c>
      <c r="S824" s="1" t="str">
        <f t="shared" ca="1" si="188"/>
        <v/>
      </c>
      <c r="T824" s="1" t="str">
        <f t="shared" ca="1" si="189"/>
        <v/>
      </c>
      <c r="U824" s="1" t="str">
        <f t="shared" ca="1" si="190"/>
        <v/>
      </c>
      <c r="V824" s="1" t="str">
        <f t="shared" ca="1" si="191"/>
        <v/>
      </c>
      <c r="W824" s="1" t="str">
        <f t="shared" ca="1" si="192"/>
        <v/>
      </c>
      <c r="X824" s="1" t="str">
        <f t="shared" ca="1" si="193"/>
        <v/>
      </c>
    </row>
    <row r="825" spans="1:24">
      <c r="A825" t="s">
        <v>1041</v>
      </c>
      <c r="B825" t="str">
        <f>INDEX(予約枠報告様式!$73:$73,MATCH(CSVフォーマット!C825,予約枠報告様式!$74:$74,0))</f>
        <v>O</v>
      </c>
      <c r="C825">
        <f t="shared" si="194"/>
        <v>15</v>
      </c>
      <c r="D825">
        <f t="shared" si="180"/>
        <v>53</v>
      </c>
      <c r="E825" s="2" cm="1">
        <f t="array" aca="1" ref="E825" ca="1">INDIRECT(A825&amp;B825&amp;$E$3)</f>
        <v>44780</v>
      </c>
      <c r="F825" t="str" cm="1">
        <f t="array" aca="1" ref="F825" ca="1">IF(INDIRECT(A825&amp;B825&amp;$F$3)="公",参照!$L$2,参照!$L$3)</f>
        <v>医療機関受付</v>
      </c>
      <c r="G825" s="1" t="str" cm="1">
        <f t="array" aca="1" ref="G825" ca="1">IF(E825="","",IF(ISNUMBER(INDIRECT(A825&amp;B825&amp;D825)),431001,""))</f>
        <v/>
      </c>
      <c r="H825" s="1" t="str">
        <f t="shared" ca="1" si="181"/>
        <v/>
      </c>
      <c r="I825" s="1" t="str">
        <f ca="1">IF(G825="","",予約枠報告様式!H$3)</f>
        <v/>
      </c>
      <c r="J825" s="1" t="str">
        <f t="shared" ca="1" si="182"/>
        <v/>
      </c>
      <c r="K825" s="1" t="str">
        <f t="shared" ca="1" si="183"/>
        <v/>
      </c>
      <c r="L825" s="1" t="str">
        <f t="shared" ca="1" si="184"/>
        <v/>
      </c>
      <c r="M825" s="1" t="str">
        <f t="shared" ca="1" si="185"/>
        <v/>
      </c>
      <c r="N825" s="1" t="str" cm="1">
        <f t="array" aca="1" ref="N825" ca="1">IF(G825="","",HOUR(INDIRECT(A825&amp;$N$2&amp;D825)))</f>
        <v/>
      </c>
      <c r="O825" s="1" t="str" cm="1">
        <f t="array" aca="1" ref="O825" ca="1">IF(G825="","",MINUTE(INDIRECT(A825&amp;$N$2&amp;D825)))</f>
        <v/>
      </c>
      <c r="P825" s="1" t="str">
        <f t="shared" ca="1" si="186"/>
        <v/>
      </c>
      <c r="Q825" s="1" t="str">
        <f t="shared" ca="1" si="187"/>
        <v/>
      </c>
      <c r="R825" s="1" t="str" cm="1">
        <f t="array" aca="1" ref="R825" ca="1">IF(G825="","",INDIRECT(A825&amp;B825&amp;D825))</f>
        <v/>
      </c>
      <c r="S825" s="1" t="str">
        <f t="shared" ca="1" si="188"/>
        <v/>
      </c>
      <c r="T825" s="1" t="str">
        <f t="shared" ca="1" si="189"/>
        <v/>
      </c>
      <c r="U825" s="1" t="str">
        <f t="shared" ca="1" si="190"/>
        <v/>
      </c>
      <c r="V825" s="1" t="str">
        <f t="shared" ca="1" si="191"/>
        <v/>
      </c>
      <c r="W825" s="1" t="str">
        <f t="shared" ca="1" si="192"/>
        <v/>
      </c>
      <c r="X825" s="1" t="str">
        <f t="shared" ca="1" si="193"/>
        <v/>
      </c>
    </row>
    <row r="826" spans="1:24">
      <c r="A826" t="s">
        <v>1041</v>
      </c>
      <c r="B826" t="str">
        <f>INDEX(予約枠報告様式!$73:$73,MATCH(CSVフォーマット!C826,予約枠報告様式!$74:$74,0))</f>
        <v>O</v>
      </c>
      <c r="C826">
        <f t="shared" si="194"/>
        <v>15</v>
      </c>
      <c r="D826">
        <f t="shared" si="180"/>
        <v>54</v>
      </c>
      <c r="E826" s="2" cm="1">
        <f t="array" aca="1" ref="E826" ca="1">INDIRECT(A826&amp;B826&amp;$E$3)</f>
        <v>44780</v>
      </c>
      <c r="F826" t="str" cm="1">
        <f t="array" aca="1" ref="F826" ca="1">IF(INDIRECT(A826&amp;B826&amp;$F$3)="公",参照!$L$2,参照!$L$3)</f>
        <v>医療機関受付</v>
      </c>
      <c r="G826" s="1" t="str" cm="1">
        <f t="array" aca="1" ref="G826" ca="1">IF(E826="","",IF(ISNUMBER(INDIRECT(A826&amp;B826&amp;D826)),431001,""))</f>
        <v/>
      </c>
      <c r="H826" s="1" t="str">
        <f t="shared" ca="1" si="181"/>
        <v/>
      </c>
      <c r="I826" s="1" t="str">
        <f ca="1">IF(G826="","",予約枠報告様式!H$3)</f>
        <v/>
      </c>
      <c r="J826" s="1" t="str">
        <f t="shared" ca="1" si="182"/>
        <v/>
      </c>
      <c r="K826" s="1" t="str">
        <f t="shared" ca="1" si="183"/>
        <v/>
      </c>
      <c r="L826" s="1" t="str">
        <f t="shared" ca="1" si="184"/>
        <v/>
      </c>
      <c r="M826" s="1" t="str">
        <f t="shared" ca="1" si="185"/>
        <v/>
      </c>
      <c r="N826" s="1" t="str" cm="1">
        <f t="array" aca="1" ref="N826" ca="1">IF(G826="","",HOUR(INDIRECT(A826&amp;$N$2&amp;D826)))</f>
        <v/>
      </c>
      <c r="O826" s="1" t="str" cm="1">
        <f t="array" aca="1" ref="O826" ca="1">IF(G826="","",MINUTE(INDIRECT(A826&amp;$N$2&amp;D826)))</f>
        <v/>
      </c>
      <c r="P826" s="1" t="str">
        <f t="shared" ca="1" si="186"/>
        <v/>
      </c>
      <c r="Q826" s="1" t="str">
        <f t="shared" ca="1" si="187"/>
        <v/>
      </c>
      <c r="R826" s="1" t="str" cm="1">
        <f t="array" aca="1" ref="R826" ca="1">IF(G826="","",INDIRECT(A826&amp;B826&amp;D826))</f>
        <v/>
      </c>
      <c r="S826" s="1" t="str">
        <f t="shared" ca="1" si="188"/>
        <v/>
      </c>
      <c r="T826" s="1" t="str">
        <f t="shared" ca="1" si="189"/>
        <v/>
      </c>
      <c r="U826" s="1" t="str">
        <f t="shared" ca="1" si="190"/>
        <v/>
      </c>
      <c r="V826" s="1" t="str">
        <f t="shared" ca="1" si="191"/>
        <v/>
      </c>
      <c r="W826" s="1" t="str">
        <f t="shared" ca="1" si="192"/>
        <v/>
      </c>
      <c r="X826" s="1" t="str">
        <f t="shared" ca="1" si="193"/>
        <v/>
      </c>
    </row>
    <row r="827" spans="1:24">
      <c r="A827" t="s">
        <v>1041</v>
      </c>
      <c r="B827" t="str">
        <f>INDEX(予約枠報告様式!$73:$73,MATCH(CSVフォーマット!C827,予約枠報告様式!$74:$74,0))</f>
        <v>O</v>
      </c>
      <c r="C827">
        <f t="shared" si="194"/>
        <v>15</v>
      </c>
      <c r="D827">
        <f t="shared" si="180"/>
        <v>55</v>
      </c>
      <c r="E827" s="2" cm="1">
        <f t="array" aca="1" ref="E827" ca="1">INDIRECT(A827&amp;B827&amp;$E$3)</f>
        <v>44780</v>
      </c>
      <c r="F827" t="str" cm="1">
        <f t="array" aca="1" ref="F827" ca="1">IF(INDIRECT(A827&amp;B827&amp;$F$3)="公",参照!$L$2,参照!$L$3)</f>
        <v>医療機関受付</v>
      </c>
      <c r="G827" s="1" t="str" cm="1">
        <f t="array" aca="1" ref="G827" ca="1">IF(E827="","",IF(ISNUMBER(INDIRECT(A827&amp;B827&amp;D827)),431001,""))</f>
        <v/>
      </c>
      <c r="H827" s="1" t="str">
        <f t="shared" ca="1" si="181"/>
        <v/>
      </c>
      <c r="I827" s="1" t="str">
        <f ca="1">IF(G827="","",予約枠報告様式!H$3)</f>
        <v/>
      </c>
      <c r="J827" s="1" t="str">
        <f t="shared" ca="1" si="182"/>
        <v/>
      </c>
      <c r="K827" s="1" t="str">
        <f t="shared" ca="1" si="183"/>
        <v/>
      </c>
      <c r="L827" s="1" t="str">
        <f t="shared" ca="1" si="184"/>
        <v/>
      </c>
      <c r="M827" s="1" t="str">
        <f t="shared" ca="1" si="185"/>
        <v/>
      </c>
      <c r="N827" s="1" t="str" cm="1">
        <f t="array" aca="1" ref="N827" ca="1">IF(G827="","",HOUR(INDIRECT(A827&amp;$N$2&amp;D827)))</f>
        <v/>
      </c>
      <c r="O827" s="1" t="str" cm="1">
        <f t="array" aca="1" ref="O827" ca="1">IF(G827="","",MINUTE(INDIRECT(A827&amp;$N$2&amp;D827)))</f>
        <v/>
      </c>
      <c r="P827" s="1" t="str">
        <f t="shared" ca="1" si="186"/>
        <v/>
      </c>
      <c r="Q827" s="1" t="str">
        <f t="shared" ca="1" si="187"/>
        <v/>
      </c>
      <c r="R827" s="1" t="str" cm="1">
        <f t="array" aca="1" ref="R827" ca="1">IF(G827="","",INDIRECT(A827&amp;B827&amp;D827))</f>
        <v/>
      </c>
      <c r="S827" s="1" t="str">
        <f t="shared" ca="1" si="188"/>
        <v/>
      </c>
      <c r="T827" s="1" t="str">
        <f t="shared" ca="1" si="189"/>
        <v/>
      </c>
      <c r="U827" s="1" t="str">
        <f t="shared" ca="1" si="190"/>
        <v/>
      </c>
      <c r="V827" s="1" t="str">
        <f t="shared" ca="1" si="191"/>
        <v/>
      </c>
      <c r="W827" s="1" t="str">
        <f t="shared" ca="1" si="192"/>
        <v/>
      </c>
      <c r="X827" s="1" t="str">
        <f t="shared" ca="1" si="193"/>
        <v/>
      </c>
    </row>
    <row r="828" spans="1:24">
      <c r="A828" t="s">
        <v>1041</v>
      </c>
      <c r="B828" t="str">
        <f>INDEX(予約枠報告様式!$73:$73,MATCH(CSVフォーマット!C828,予約枠報告様式!$74:$74,0))</f>
        <v>O</v>
      </c>
      <c r="C828">
        <f t="shared" si="194"/>
        <v>15</v>
      </c>
      <c r="D828">
        <f t="shared" si="180"/>
        <v>56</v>
      </c>
      <c r="E828" s="2" cm="1">
        <f t="array" aca="1" ref="E828" ca="1">INDIRECT(A828&amp;B828&amp;$E$3)</f>
        <v>44780</v>
      </c>
      <c r="F828" t="str" cm="1">
        <f t="array" aca="1" ref="F828" ca="1">IF(INDIRECT(A828&amp;B828&amp;$F$3)="公",参照!$L$2,参照!$L$3)</f>
        <v>医療機関受付</v>
      </c>
      <c r="G828" s="1" t="str" cm="1">
        <f t="array" aca="1" ref="G828" ca="1">IF(E828="","",IF(ISNUMBER(INDIRECT(A828&amp;B828&amp;D828)),431001,""))</f>
        <v/>
      </c>
      <c r="H828" s="1" t="str">
        <f t="shared" ca="1" si="181"/>
        <v/>
      </c>
      <c r="I828" s="1" t="str">
        <f ca="1">IF(G828="","",予約枠報告様式!H$3)</f>
        <v/>
      </c>
      <c r="J828" s="1" t="str">
        <f t="shared" ca="1" si="182"/>
        <v/>
      </c>
      <c r="K828" s="1" t="str">
        <f t="shared" ca="1" si="183"/>
        <v/>
      </c>
      <c r="L828" s="1" t="str">
        <f t="shared" ca="1" si="184"/>
        <v/>
      </c>
      <c r="M828" s="1" t="str">
        <f t="shared" ca="1" si="185"/>
        <v/>
      </c>
      <c r="N828" s="1" t="str" cm="1">
        <f t="array" aca="1" ref="N828" ca="1">IF(G828="","",HOUR(INDIRECT(A828&amp;$N$2&amp;D828)))</f>
        <v/>
      </c>
      <c r="O828" s="1" t="str" cm="1">
        <f t="array" aca="1" ref="O828" ca="1">IF(G828="","",MINUTE(INDIRECT(A828&amp;$N$2&amp;D828)))</f>
        <v/>
      </c>
      <c r="P828" s="1" t="str">
        <f t="shared" ca="1" si="186"/>
        <v/>
      </c>
      <c r="Q828" s="1" t="str">
        <f t="shared" ca="1" si="187"/>
        <v/>
      </c>
      <c r="R828" s="1" t="str" cm="1">
        <f t="array" aca="1" ref="R828" ca="1">IF(G828="","",INDIRECT(A828&amp;B828&amp;D828))</f>
        <v/>
      </c>
      <c r="S828" s="1" t="str">
        <f t="shared" ca="1" si="188"/>
        <v/>
      </c>
      <c r="T828" s="1" t="str">
        <f t="shared" ca="1" si="189"/>
        <v/>
      </c>
      <c r="U828" s="1" t="str">
        <f t="shared" ca="1" si="190"/>
        <v/>
      </c>
      <c r="V828" s="1" t="str">
        <f t="shared" ca="1" si="191"/>
        <v/>
      </c>
      <c r="W828" s="1" t="str">
        <f t="shared" ca="1" si="192"/>
        <v/>
      </c>
      <c r="X828" s="1" t="str">
        <f t="shared" ca="1" si="193"/>
        <v/>
      </c>
    </row>
    <row r="829" spans="1:24">
      <c r="A829" t="s">
        <v>1041</v>
      </c>
      <c r="B829" t="str">
        <f>INDEX(予約枠報告様式!$73:$73,MATCH(CSVフォーマット!C829,予約枠報告様式!$74:$74,0))</f>
        <v>O</v>
      </c>
      <c r="C829">
        <f t="shared" si="194"/>
        <v>15</v>
      </c>
      <c r="D829">
        <f t="shared" si="180"/>
        <v>57</v>
      </c>
      <c r="E829" s="2" cm="1">
        <f t="array" aca="1" ref="E829" ca="1">INDIRECT(A829&amp;B829&amp;$E$3)</f>
        <v>44780</v>
      </c>
      <c r="F829" t="str" cm="1">
        <f t="array" aca="1" ref="F829" ca="1">IF(INDIRECT(A829&amp;B829&amp;$F$3)="公",参照!$L$2,参照!$L$3)</f>
        <v>医療機関受付</v>
      </c>
      <c r="G829" s="1" t="str" cm="1">
        <f t="array" aca="1" ref="G829" ca="1">IF(E829="","",IF(ISNUMBER(INDIRECT(A829&amp;B829&amp;D829)),431001,""))</f>
        <v/>
      </c>
      <c r="H829" s="1" t="str">
        <f t="shared" ca="1" si="181"/>
        <v/>
      </c>
      <c r="I829" s="1" t="str">
        <f ca="1">IF(G829="","",予約枠報告様式!H$3)</f>
        <v/>
      </c>
      <c r="J829" s="1" t="str">
        <f t="shared" ca="1" si="182"/>
        <v/>
      </c>
      <c r="K829" s="1" t="str">
        <f t="shared" ca="1" si="183"/>
        <v/>
      </c>
      <c r="L829" s="1" t="str">
        <f t="shared" ca="1" si="184"/>
        <v/>
      </c>
      <c r="M829" s="1" t="str">
        <f t="shared" ca="1" si="185"/>
        <v/>
      </c>
      <c r="N829" s="1" t="str" cm="1">
        <f t="array" aca="1" ref="N829" ca="1">IF(G829="","",HOUR(INDIRECT(A829&amp;$N$2&amp;D829)))</f>
        <v/>
      </c>
      <c r="O829" s="1" t="str" cm="1">
        <f t="array" aca="1" ref="O829" ca="1">IF(G829="","",MINUTE(INDIRECT(A829&amp;$N$2&amp;D829)))</f>
        <v/>
      </c>
      <c r="P829" s="1" t="str">
        <f t="shared" ca="1" si="186"/>
        <v/>
      </c>
      <c r="Q829" s="1" t="str">
        <f t="shared" ca="1" si="187"/>
        <v/>
      </c>
      <c r="R829" s="1" t="str" cm="1">
        <f t="array" aca="1" ref="R829" ca="1">IF(G829="","",INDIRECT(A829&amp;B829&amp;D829))</f>
        <v/>
      </c>
      <c r="S829" s="1" t="str">
        <f t="shared" ca="1" si="188"/>
        <v/>
      </c>
      <c r="T829" s="1" t="str">
        <f t="shared" ca="1" si="189"/>
        <v/>
      </c>
      <c r="U829" s="1" t="str">
        <f t="shared" ca="1" si="190"/>
        <v/>
      </c>
      <c r="V829" s="1" t="str">
        <f t="shared" ca="1" si="191"/>
        <v/>
      </c>
      <c r="W829" s="1" t="str">
        <f t="shared" ca="1" si="192"/>
        <v/>
      </c>
      <c r="X829" s="1" t="str">
        <f t="shared" ca="1" si="193"/>
        <v/>
      </c>
    </row>
    <row r="830" spans="1:24">
      <c r="A830" t="s">
        <v>1041</v>
      </c>
      <c r="B830" t="str">
        <f>INDEX(予約枠報告様式!$73:$73,MATCH(CSVフォーマット!C830,予約枠報告様式!$74:$74,0))</f>
        <v>O</v>
      </c>
      <c r="C830">
        <f t="shared" si="194"/>
        <v>15</v>
      </c>
      <c r="D830">
        <f t="shared" si="180"/>
        <v>58</v>
      </c>
      <c r="E830" s="2" cm="1">
        <f t="array" aca="1" ref="E830" ca="1">INDIRECT(A830&amp;B830&amp;$E$3)</f>
        <v>44780</v>
      </c>
      <c r="F830" t="str" cm="1">
        <f t="array" aca="1" ref="F830" ca="1">IF(INDIRECT(A830&amp;B830&amp;$F$3)="公",参照!$L$2,参照!$L$3)</f>
        <v>医療機関受付</v>
      </c>
      <c r="G830" s="1" t="str" cm="1">
        <f t="array" aca="1" ref="G830" ca="1">IF(E830="","",IF(ISNUMBER(INDIRECT(A830&amp;B830&amp;D830)),431001,""))</f>
        <v/>
      </c>
      <c r="H830" s="1" t="str">
        <f t="shared" ca="1" si="181"/>
        <v/>
      </c>
      <c r="I830" s="1" t="str">
        <f ca="1">IF(G830="","",予約枠報告様式!H$3)</f>
        <v/>
      </c>
      <c r="J830" s="1" t="str">
        <f t="shared" ca="1" si="182"/>
        <v/>
      </c>
      <c r="K830" s="1" t="str">
        <f t="shared" ca="1" si="183"/>
        <v/>
      </c>
      <c r="L830" s="1" t="str">
        <f t="shared" ca="1" si="184"/>
        <v/>
      </c>
      <c r="M830" s="1" t="str">
        <f t="shared" ca="1" si="185"/>
        <v/>
      </c>
      <c r="N830" s="1" t="str" cm="1">
        <f t="array" aca="1" ref="N830" ca="1">IF(G830="","",HOUR(INDIRECT(A830&amp;$N$2&amp;D830)))</f>
        <v/>
      </c>
      <c r="O830" s="1" t="str" cm="1">
        <f t="array" aca="1" ref="O830" ca="1">IF(G830="","",MINUTE(INDIRECT(A830&amp;$N$2&amp;D830)))</f>
        <v/>
      </c>
      <c r="P830" s="1" t="str">
        <f t="shared" ca="1" si="186"/>
        <v/>
      </c>
      <c r="Q830" s="1" t="str">
        <f t="shared" ca="1" si="187"/>
        <v/>
      </c>
      <c r="R830" s="1" t="str" cm="1">
        <f t="array" aca="1" ref="R830" ca="1">IF(G830="","",INDIRECT(A830&amp;B830&amp;D830))</f>
        <v/>
      </c>
      <c r="S830" s="1" t="str">
        <f t="shared" ca="1" si="188"/>
        <v/>
      </c>
      <c r="T830" s="1" t="str">
        <f t="shared" ca="1" si="189"/>
        <v/>
      </c>
      <c r="U830" s="1" t="str">
        <f t="shared" ca="1" si="190"/>
        <v/>
      </c>
      <c r="V830" s="1" t="str">
        <f t="shared" ca="1" si="191"/>
        <v/>
      </c>
      <c r="W830" s="1" t="str">
        <f t="shared" ca="1" si="192"/>
        <v/>
      </c>
      <c r="X830" s="1" t="str">
        <f t="shared" ca="1" si="193"/>
        <v/>
      </c>
    </row>
    <row r="831" spans="1:24">
      <c r="A831" t="s">
        <v>1041</v>
      </c>
      <c r="B831" t="str">
        <f>INDEX(予約枠報告様式!$73:$73,MATCH(CSVフォーマット!C831,予約枠報告様式!$74:$74,0))</f>
        <v>O</v>
      </c>
      <c r="C831">
        <f t="shared" si="194"/>
        <v>15</v>
      </c>
      <c r="D831">
        <f t="shared" si="180"/>
        <v>59</v>
      </c>
      <c r="E831" s="2" cm="1">
        <f t="array" aca="1" ref="E831" ca="1">INDIRECT(A831&amp;B831&amp;$E$3)</f>
        <v>44780</v>
      </c>
      <c r="F831" t="str" cm="1">
        <f t="array" aca="1" ref="F831" ca="1">IF(INDIRECT(A831&amp;B831&amp;$F$3)="公",参照!$L$2,参照!$L$3)</f>
        <v>医療機関受付</v>
      </c>
      <c r="G831" s="1" t="str" cm="1">
        <f t="array" aca="1" ref="G831" ca="1">IF(E831="","",IF(ISNUMBER(INDIRECT(A831&amp;B831&amp;D831)),431001,""))</f>
        <v/>
      </c>
      <c r="H831" s="1" t="str">
        <f t="shared" ca="1" si="181"/>
        <v/>
      </c>
      <c r="I831" s="1" t="str">
        <f ca="1">IF(G831="","",予約枠報告様式!H$3)</f>
        <v/>
      </c>
      <c r="J831" s="1" t="str">
        <f t="shared" ca="1" si="182"/>
        <v/>
      </c>
      <c r="K831" s="1" t="str">
        <f t="shared" ca="1" si="183"/>
        <v/>
      </c>
      <c r="L831" s="1" t="str">
        <f t="shared" ca="1" si="184"/>
        <v/>
      </c>
      <c r="M831" s="1" t="str">
        <f t="shared" ca="1" si="185"/>
        <v/>
      </c>
      <c r="N831" s="1" t="str" cm="1">
        <f t="array" aca="1" ref="N831" ca="1">IF(G831="","",HOUR(INDIRECT(A831&amp;$N$2&amp;D831)))</f>
        <v/>
      </c>
      <c r="O831" s="1" t="str" cm="1">
        <f t="array" aca="1" ref="O831" ca="1">IF(G831="","",MINUTE(INDIRECT(A831&amp;$N$2&amp;D831)))</f>
        <v/>
      </c>
      <c r="P831" s="1" t="str">
        <f t="shared" ca="1" si="186"/>
        <v/>
      </c>
      <c r="Q831" s="1" t="str">
        <f t="shared" ca="1" si="187"/>
        <v/>
      </c>
      <c r="R831" s="1" t="str" cm="1">
        <f t="array" aca="1" ref="R831" ca="1">IF(G831="","",INDIRECT(A831&amp;B831&amp;D831))</f>
        <v/>
      </c>
      <c r="S831" s="1" t="str">
        <f t="shared" ca="1" si="188"/>
        <v/>
      </c>
      <c r="T831" s="1" t="str">
        <f t="shared" ca="1" si="189"/>
        <v/>
      </c>
      <c r="U831" s="1" t="str">
        <f t="shared" ca="1" si="190"/>
        <v/>
      </c>
      <c r="V831" s="1" t="str">
        <f t="shared" ca="1" si="191"/>
        <v/>
      </c>
      <c r="W831" s="1" t="str">
        <f t="shared" ca="1" si="192"/>
        <v/>
      </c>
      <c r="X831" s="1" t="str">
        <f t="shared" ca="1" si="193"/>
        <v/>
      </c>
    </row>
    <row r="832" spans="1:24">
      <c r="A832" t="s">
        <v>1041</v>
      </c>
      <c r="B832" t="str">
        <f>INDEX(予約枠報告様式!$73:$73,MATCH(CSVフォーマット!C832,予約枠報告様式!$74:$74,0))</f>
        <v>O</v>
      </c>
      <c r="C832">
        <f t="shared" si="194"/>
        <v>15</v>
      </c>
      <c r="D832">
        <f t="shared" si="180"/>
        <v>60</v>
      </c>
      <c r="E832" s="2" cm="1">
        <f t="array" aca="1" ref="E832" ca="1">INDIRECT(A832&amp;B832&amp;$E$3)</f>
        <v>44780</v>
      </c>
      <c r="F832" t="str" cm="1">
        <f t="array" aca="1" ref="F832" ca="1">IF(INDIRECT(A832&amp;B832&amp;$F$3)="公",参照!$L$2,参照!$L$3)</f>
        <v>医療機関受付</v>
      </c>
      <c r="G832" s="1" t="str" cm="1">
        <f t="array" aca="1" ref="G832" ca="1">IF(E832="","",IF(ISNUMBER(INDIRECT(A832&amp;B832&amp;D832)),431001,""))</f>
        <v/>
      </c>
      <c r="H832" s="1" t="str">
        <f t="shared" ca="1" si="181"/>
        <v/>
      </c>
      <c r="I832" s="1" t="str">
        <f ca="1">IF(G832="","",予約枠報告様式!H$3)</f>
        <v/>
      </c>
      <c r="J832" s="1" t="str">
        <f t="shared" ca="1" si="182"/>
        <v/>
      </c>
      <c r="K832" s="1" t="str">
        <f t="shared" ca="1" si="183"/>
        <v/>
      </c>
      <c r="L832" s="1" t="str">
        <f t="shared" ca="1" si="184"/>
        <v/>
      </c>
      <c r="M832" s="1" t="str">
        <f t="shared" ca="1" si="185"/>
        <v/>
      </c>
      <c r="N832" s="1" t="str" cm="1">
        <f t="array" aca="1" ref="N832" ca="1">IF(G832="","",HOUR(INDIRECT(A832&amp;$N$2&amp;D832)))</f>
        <v/>
      </c>
      <c r="O832" s="1" t="str" cm="1">
        <f t="array" aca="1" ref="O832" ca="1">IF(G832="","",MINUTE(INDIRECT(A832&amp;$N$2&amp;D832)))</f>
        <v/>
      </c>
      <c r="P832" s="1" t="str">
        <f t="shared" ca="1" si="186"/>
        <v/>
      </c>
      <c r="Q832" s="1" t="str">
        <f t="shared" ca="1" si="187"/>
        <v/>
      </c>
      <c r="R832" s="1" t="str" cm="1">
        <f t="array" aca="1" ref="R832" ca="1">IF(G832="","",INDIRECT(A832&amp;B832&amp;D832))</f>
        <v/>
      </c>
      <c r="S832" s="1" t="str">
        <f t="shared" ca="1" si="188"/>
        <v/>
      </c>
      <c r="T832" s="1" t="str">
        <f t="shared" ca="1" si="189"/>
        <v/>
      </c>
      <c r="U832" s="1" t="str">
        <f t="shared" ca="1" si="190"/>
        <v/>
      </c>
      <c r="V832" s="1" t="str">
        <f t="shared" ca="1" si="191"/>
        <v/>
      </c>
      <c r="W832" s="1" t="str">
        <f t="shared" ca="1" si="192"/>
        <v/>
      </c>
      <c r="X832" s="1" t="str">
        <f t="shared" ca="1" si="193"/>
        <v/>
      </c>
    </row>
    <row r="833" spans="1:24">
      <c r="A833" t="s">
        <v>1041</v>
      </c>
      <c r="B833" t="str">
        <f>INDEX(予約枠報告様式!$73:$73,MATCH(CSVフォーマット!C833,予約枠報告様式!$74:$74,0))</f>
        <v>O</v>
      </c>
      <c r="C833">
        <f t="shared" si="194"/>
        <v>15</v>
      </c>
      <c r="D833">
        <f t="shared" si="180"/>
        <v>61</v>
      </c>
      <c r="E833" s="2" cm="1">
        <f t="array" aca="1" ref="E833" ca="1">INDIRECT(A833&amp;B833&amp;$E$3)</f>
        <v>44780</v>
      </c>
      <c r="F833" t="str" cm="1">
        <f t="array" aca="1" ref="F833" ca="1">IF(INDIRECT(A833&amp;B833&amp;$F$3)="公",参照!$L$2,参照!$L$3)</f>
        <v>医療機関受付</v>
      </c>
      <c r="G833" s="1" t="str" cm="1">
        <f t="array" aca="1" ref="G833" ca="1">IF(E833="","",IF(ISNUMBER(INDIRECT(A833&amp;B833&amp;D833)),431001,""))</f>
        <v/>
      </c>
      <c r="H833" s="1" t="str">
        <f t="shared" ca="1" si="181"/>
        <v/>
      </c>
      <c r="I833" s="1" t="str">
        <f ca="1">IF(G833="","",予約枠報告様式!H$3)</f>
        <v/>
      </c>
      <c r="J833" s="1" t="str">
        <f t="shared" ca="1" si="182"/>
        <v/>
      </c>
      <c r="K833" s="1" t="str">
        <f t="shared" ca="1" si="183"/>
        <v/>
      </c>
      <c r="L833" s="1" t="str">
        <f t="shared" ca="1" si="184"/>
        <v/>
      </c>
      <c r="M833" s="1" t="str">
        <f t="shared" ca="1" si="185"/>
        <v/>
      </c>
      <c r="N833" s="1" t="str" cm="1">
        <f t="array" aca="1" ref="N833" ca="1">IF(G833="","",HOUR(INDIRECT(A833&amp;$N$2&amp;D833)))</f>
        <v/>
      </c>
      <c r="O833" s="1" t="str" cm="1">
        <f t="array" aca="1" ref="O833" ca="1">IF(G833="","",MINUTE(INDIRECT(A833&amp;$N$2&amp;D833)))</f>
        <v/>
      </c>
      <c r="P833" s="1" t="str">
        <f t="shared" ca="1" si="186"/>
        <v/>
      </c>
      <c r="Q833" s="1" t="str">
        <f t="shared" ca="1" si="187"/>
        <v/>
      </c>
      <c r="R833" s="1" t="str" cm="1">
        <f t="array" aca="1" ref="R833" ca="1">IF(G833="","",INDIRECT(A833&amp;B833&amp;D833))</f>
        <v/>
      </c>
      <c r="S833" s="1" t="str">
        <f t="shared" ca="1" si="188"/>
        <v/>
      </c>
      <c r="T833" s="1" t="str">
        <f t="shared" ca="1" si="189"/>
        <v/>
      </c>
      <c r="U833" s="1" t="str">
        <f t="shared" ca="1" si="190"/>
        <v/>
      </c>
      <c r="V833" s="1" t="str">
        <f t="shared" ca="1" si="191"/>
        <v/>
      </c>
      <c r="W833" s="1" t="str">
        <f t="shared" ca="1" si="192"/>
        <v/>
      </c>
      <c r="X833" s="1" t="str">
        <f t="shared" ca="1" si="193"/>
        <v/>
      </c>
    </row>
    <row r="834" spans="1:24">
      <c r="A834" t="s">
        <v>1041</v>
      </c>
      <c r="B834" t="str">
        <f>INDEX(予約枠報告様式!$73:$73,MATCH(CSVフォーマット!C834,予約枠報告様式!$74:$74,0))</f>
        <v>O</v>
      </c>
      <c r="C834">
        <f t="shared" si="194"/>
        <v>15</v>
      </c>
      <c r="D834">
        <f t="shared" si="180"/>
        <v>62</v>
      </c>
      <c r="E834" s="2" cm="1">
        <f t="array" aca="1" ref="E834" ca="1">INDIRECT(A834&amp;B834&amp;$E$3)</f>
        <v>44780</v>
      </c>
      <c r="F834" t="str" cm="1">
        <f t="array" aca="1" ref="F834" ca="1">IF(INDIRECT(A834&amp;B834&amp;$F$3)="公",参照!$L$2,参照!$L$3)</f>
        <v>医療機関受付</v>
      </c>
      <c r="G834" s="1" t="str" cm="1">
        <f t="array" aca="1" ref="G834" ca="1">IF(E834="","",IF(ISNUMBER(INDIRECT(A834&amp;B834&amp;D834)),431001,""))</f>
        <v/>
      </c>
      <c r="H834" s="1" t="str">
        <f t="shared" ca="1" si="181"/>
        <v/>
      </c>
      <c r="I834" s="1" t="str">
        <f ca="1">IF(G834="","",予約枠報告様式!H$3)</f>
        <v/>
      </c>
      <c r="J834" s="1" t="str">
        <f t="shared" ca="1" si="182"/>
        <v/>
      </c>
      <c r="K834" s="1" t="str">
        <f t="shared" ca="1" si="183"/>
        <v/>
      </c>
      <c r="L834" s="1" t="str">
        <f t="shared" ca="1" si="184"/>
        <v/>
      </c>
      <c r="M834" s="1" t="str">
        <f t="shared" ca="1" si="185"/>
        <v/>
      </c>
      <c r="N834" s="1" t="str" cm="1">
        <f t="array" aca="1" ref="N834" ca="1">IF(G834="","",HOUR(INDIRECT(A834&amp;$N$2&amp;D834)))</f>
        <v/>
      </c>
      <c r="O834" s="1" t="str" cm="1">
        <f t="array" aca="1" ref="O834" ca="1">IF(G834="","",MINUTE(INDIRECT(A834&amp;$N$2&amp;D834)))</f>
        <v/>
      </c>
      <c r="P834" s="1" t="str">
        <f t="shared" ca="1" si="186"/>
        <v/>
      </c>
      <c r="Q834" s="1" t="str">
        <f t="shared" ca="1" si="187"/>
        <v/>
      </c>
      <c r="R834" s="1" t="str" cm="1">
        <f t="array" aca="1" ref="R834" ca="1">IF(G834="","",INDIRECT(A834&amp;B834&amp;D834))</f>
        <v/>
      </c>
      <c r="S834" s="1" t="str">
        <f t="shared" ca="1" si="188"/>
        <v/>
      </c>
      <c r="T834" s="1" t="str">
        <f t="shared" ca="1" si="189"/>
        <v/>
      </c>
      <c r="U834" s="1" t="str">
        <f t="shared" ca="1" si="190"/>
        <v/>
      </c>
      <c r="V834" s="1" t="str">
        <f t="shared" ca="1" si="191"/>
        <v/>
      </c>
      <c r="W834" s="1" t="str">
        <f t="shared" ca="1" si="192"/>
        <v/>
      </c>
      <c r="X834" s="1" t="str">
        <f t="shared" ca="1" si="193"/>
        <v/>
      </c>
    </row>
    <row r="835" spans="1:24">
      <c r="A835" t="s">
        <v>1041</v>
      </c>
      <c r="B835" t="str">
        <f>INDEX(予約枠報告様式!$73:$73,MATCH(CSVフォーマット!C835,予約枠報告様式!$74:$74,0))</f>
        <v>O</v>
      </c>
      <c r="C835">
        <f t="shared" si="194"/>
        <v>15</v>
      </c>
      <c r="D835">
        <f t="shared" si="180"/>
        <v>63</v>
      </c>
      <c r="E835" s="2" cm="1">
        <f t="array" aca="1" ref="E835" ca="1">INDIRECT(A835&amp;B835&amp;$E$3)</f>
        <v>44780</v>
      </c>
      <c r="F835" t="str" cm="1">
        <f t="array" aca="1" ref="F835" ca="1">IF(INDIRECT(A835&amp;B835&amp;$F$3)="公",参照!$L$2,参照!$L$3)</f>
        <v>医療機関受付</v>
      </c>
      <c r="G835" s="1" t="str" cm="1">
        <f t="array" aca="1" ref="G835" ca="1">IF(E835="","",IF(ISNUMBER(INDIRECT(A835&amp;B835&amp;D835)),431001,""))</f>
        <v/>
      </c>
      <c r="H835" s="1" t="str">
        <f t="shared" ca="1" si="181"/>
        <v/>
      </c>
      <c r="I835" s="1" t="str">
        <f ca="1">IF(G835="","",予約枠報告様式!H$3)</f>
        <v/>
      </c>
      <c r="J835" s="1" t="str">
        <f t="shared" ca="1" si="182"/>
        <v/>
      </c>
      <c r="K835" s="1" t="str">
        <f t="shared" ca="1" si="183"/>
        <v/>
      </c>
      <c r="L835" s="1" t="str">
        <f t="shared" ca="1" si="184"/>
        <v/>
      </c>
      <c r="M835" s="1" t="str">
        <f t="shared" ca="1" si="185"/>
        <v/>
      </c>
      <c r="N835" s="1" t="str" cm="1">
        <f t="array" aca="1" ref="N835" ca="1">IF(G835="","",HOUR(INDIRECT(A835&amp;$N$2&amp;D835)))</f>
        <v/>
      </c>
      <c r="O835" s="1" t="str" cm="1">
        <f t="array" aca="1" ref="O835" ca="1">IF(G835="","",MINUTE(INDIRECT(A835&amp;$N$2&amp;D835)))</f>
        <v/>
      </c>
      <c r="P835" s="1" t="str">
        <f t="shared" ca="1" si="186"/>
        <v/>
      </c>
      <c r="Q835" s="1" t="str">
        <f t="shared" ca="1" si="187"/>
        <v/>
      </c>
      <c r="R835" s="1" t="str" cm="1">
        <f t="array" aca="1" ref="R835" ca="1">IF(G835="","",INDIRECT(A835&amp;B835&amp;D835))</f>
        <v/>
      </c>
      <c r="S835" s="1" t="str">
        <f t="shared" ca="1" si="188"/>
        <v/>
      </c>
      <c r="T835" s="1" t="str">
        <f t="shared" ca="1" si="189"/>
        <v/>
      </c>
      <c r="U835" s="1" t="str">
        <f t="shared" ca="1" si="190"/>
        <v/>
      </c>
      <c r="V835" s="1" t="str">
        <f t="shared" ca="1" si="191"/>
        <v/>
      </c>
      <c r="W835" s="1" t="str">
        <f t="shared" ca="1" si="192"/>
        <v/>
      </c>
      <c r="X835" s="1" t="str">
        <f t="shared" ca="1" si="193"/>
        <v/>
      </c>
    </row>
    <row r="836" spans="1:24">
      <c r="A836" t="s">
        <v>1041</v>
      </c>
      <c r="B836" t="str">
        <f>INDEX(予約枠報告様式!$73:$73,MATCH(CSVフォーマット!C836,予約枠報告様式!$74:$74,0))</f>
        <v>O</v>
      </c>
      <c r="C836">
        <f t="shared" si="194"/>
        <v>15</v>
      </c>
      <c r="D836">
        <f t="shared" si="180"/>
        <v>64</v>
      </c>
      <c r="E836" s="2" cm="1">
        <f t="array" aca="1" ref="E836" ca="1">INDIRECT(A836&amp;B836&amp;$E$3)</f>
        <v>44780</v>
      </c>
      <c r="F836" t="str" cm="1">
        <f t="array" aca="1" ref="F836" ca="1">IF(INDIRECT(A836&amp;B836&amp;$F$3)="公",参照!$L$2,参照!$L$3)</f>
        <v>医療機関受付</v>
      </c>
      <c r="G836" s="1" t="str" cm="1">
        <f t="array" aca="1" ref="G836" ca="1">IF(E836="","",IF(ISNUMBER(INDIRECT(A836&amp;B836&amp;D836)),431001,""))</f>
        <v/>
      </c>
      <c r="H836" s="1" t="str">
        <f t="shared" ca="1" si="181"/>
        <v/>
      </c>
      <c r="I836" s="1" t="str">
        <f ca="1">IF(G836="","",予約枠報告様式!H$3)</f>
        <v/>
      </c>
      <c r="J836" s="1" t="str">
        <f t="shared" ca="1" si="182"/>
        <v/>
      </c>
      <c r="K836" s="1" t="str">
        <f t="shared" ca="1" si="183"/>
        <v/>
      </c>
      <c r="L836" s="1" t="str">
        <f t="shared" ca="1" si="184"/>
        <v/>
      </c>
      <c r="M836" s="1" t="str">
        <f t="shared" ca="1" si="185"/>
        <v/>
      </c>
      <c r="N836" s="1" t="str" cm="1">
        <f t="array" aca="1" ref="N836" ca="1">IF(G836="","",HOUR(INDIRECT(A836&amp;$N$2&amp;D836)))</f>
        <v/>
      </c>
      <c r="O836" s="1" t="str" cm="1">
        <f t="array" aca="1" ref="O836" ca="1">IF(G836="","",MINUTE(INDIRECT(A836&amp;$N$2&amp;D836)))</f>
        <v/>
      </c>
      <c r="P836" s="1" t="str">
        <f t="shared" ca="1" si="186"/>
        <v/>
      </c>
      <c r="Q836" s="1" t="str">
        <f t="shared" ca="1" si="187"/>
        <v/>
      </c>
      <c r="R836" s="1" t="str" cm="1">
        <f t="array" aca="1" ref="R836" ca="1">IF(G836="","",INDIRECT(A836&amp;B836&amp;D836))</f>
        <v/>
      </c>
      <c r="S836" s="1" t="str">
        <f t="shared" ca="1" si="188"/>
        <v/>
      </c>
      <c r="T836" s="1" t="str">
        <f t="shared" ca="1" si="189"/>
        <v/>
      </c>
      <c r="U836" s="1" t="str">
        <f t="shared" ca="1" si="190"/>
        <v/>
      </c>
      <c r="V836" s="1" t="str">
        <f t="shared" ca="1" si="191"/>
        <v/>
      </c>
      <c r="W836" s="1" t="str">
        <f t="shared" ca="1" si="192"/>
        <v/>
      </c>
      <c r="X836" s="1" t="str">
        <f t="shared" ca="1" si="193"/>
        <v/>
      </c>
    </row>
    <row r="837" spans="1:24">
      <c r="A837" t="s">
        <v>1041</v>
      </c>
      <c r="B837" t="str">
        <f>INDEX(予約枠報告様式!$73:$73,MATCH(CSVフォーマット!C837,予約枠報告様式!$74:$74,0))</f>
        <v>O</v>
      </c>
      <c r="C837">
        <f t="shared" si="194"/>
        <v>15</v>
      </c>
      <c r="D837">
        <f t="shared" ref="D837:D900" si="195">IF(D836=$D$3,$D$2,D836+1)</f>
        <v>65</v>
      </c>
      <c r="E837" s="2" cm="1">
        <f t="array" aca="1" ref="E837" ca="1">INDIRECT(A837&amp;B837&amp;$E$3)</f>
        <v>44780</v>
      </c>
      <c r="F837" t="str" cm="1">
        <f t="array" aca="1" ref="F837" ca="1">IF(INDIRECT(A837&amp;B837&amp;$F$3)="公",参照!$L$2,参照!$L$3)</f>
        <v>医療機関受付</v>
      </c>
      <c r="G837" s="1" t="str" cm="1">
        <f t="array" aca="1" ref="G837" ca="1">IF(E837="","",IF(ISNUMBER(INDIRECT(A837&amp;B837&amp;D837)),431001,""))</f>
        <v/>
      </c>
      <c r="H837" s="1" t="str">
        <f t="shared" ref="H837:H900" ca="1" si="196">IF(G837="","","【（"&amp;H$2&amp;"）"&amp;F837&amp;"】"&amp;I837&amp;"."&amp;TEXT(L837,"00")&amp;TEXT(M837,"00")&amp;"."&amp;TEXT(N837,"00")&amp;TEXT(O837,"00"))</f>
        <v/>
      </c>
      <c r="I837" s="1" t="str">
        <f ca="1">IF(G837="","",予約枠報告様式!H$3)</f>
        <v/>
      </c>
      <c r="J837" s="1" t="str">
        <f t="shared" ref="J837:J900" ca="1" si="197">IF(G837="","",J$2)</f>
        <v/>
      </c>
      <c r="K837" s="1" t="str">
        <f t="shared" ref="K837:K900" ca="1" si="198">IF(G837="","",YEAR(E837))</f>
        <v/>
      </c>
      <c r="L837" s="1" t="str">
        <f t="shared" ref="L837:L900" ca="1" si="199">IF(G837="","",MONTH(E837))</f>
        <v/>
      </c>
      <c r="M837" s="1" t="str">
        <f t="shared" ref="M837:M900" ca="1" si="200">IF(G837="","",DAY(E837))</f>
        <v/>
      </c>
      <c r="N837" s="1" t="str" cm="1">
        <f t="array" aca="1" ref="N837" ca="1">IF(G837="","",HOUR(INDIRECT(A837&amp;$N$2&amp;D837)))</f>
        <v/>
      </c>
      <c r="O837" s="1" t="str" cm="1">
        <f t="array" aca="1" ref="O837" ca="1">IF(G837="","",MINUTE(INDIRECT(A837&amp;$N$2&amp;D837)))</f>
        <v/>
      </c>
      <c r="P837" s="1" t="str">
        <f t="shared" ref="P837:P900" ca="1" si="201">IF(G837="","",N837)</f>
        <v/>
      </c>
      <c r="Q837" s="1" t="str">
        <f t="shared" ref="Q837:Q900" ca="1" si="202">IF(G837="","",O837+14)</f>
        <v/>
      </c>
      <c r="R837" s="1" t="str" cm="1">
        <f t="array" aca="1" ref="R837" ca="1">IF(G837="","",INDIRECT(A837&amp;B837&amp;D837))</f>
        <v/>
      </c>
      <c r="S837" s="1" t="str">
        <f t="shared" ref="S837:S900" ca="1" si="203">IF(G837="","",0)</f>
        <v/>
      </c>
      <c r="T837" s="1" t="str">
        <f t="shared" ref="T837:T900" ca="1" si="204">IF($G837="","",IF(T$1="×",K$2,T$2))</f>
        <v/>
      </c>
      <c r="U837" s="1" t="str">
        <f t="shared" ref="U837:U900" ca="1" si="205">IF($G837="","",IF(OR(U$1="×",U$2="なし"),"",U$2))</f>
        <v/>
      </c>
      <c r="V837" s="1" t="str">
        <f t="shared" ref="V837:V900" ca="1" si="206">IF(G837="","",3)</f>
        <v/>
      </c>
      <c r="W837" s="1" t="str">
        <f t="shared" ref="W837:W900" ca="1" si="207">IF(G837="","",5)</f>
        <v/>
      </c>
      <c r="X837" s="1" t="str">
        <f t="shared" ref="X837:X900" ca="1" si="208">IF(G837="","",0)</f>
        <v/>
      </c>
    </row>
    <row r="838" spans="1:24">
      <c r="A838" t="s">
        <v>1041</v>
      </c>
      <c r="B838" t="str">
        <f>INDEX(予約枠報告様式!$73:$73,MATCH(CSVフォーマット!C838,予約枠報告様式!$74:$74,0))</f>
        <v>O</v>
      </c>
      <c r="C838">
        <f t="shared" ref="C838:C901" si="209">IF(D837=$D$3,C837+1,C837)</f>
        <v>15</v>
      </c>
      <c r="D838">
        <f t="shared" si="195"/>
        <v>66</v>
      </c>
      <c r="E838" s="2" cm="1">
        <f t="array" aca="1" ref="E838" ca="1">INDIRECT(A838&amp;B838&amp;$E$3)</f>
        <v>44780</v>
      </c>
      <c r="F838" t="str" cm="1">
        <f t="array" aca="1" ref="F838" ca="1">IF(INDIRECT(A838&amp;B838&amp;$F$3)="公",参照!$L$2,参照!$L$3)</f>
        <v>医療機関受付</v>
      </c>
      <c r="G838" s="1" t="str" cm="1">
        <f t="array" aca="1" ref="G838" ca="1">IF(E838="","",IF(ISNUMBER(INDIRECT(A838&amp;B838&amp;D838)),431001,""))</f>
        <v/>
      </c>
      <c r="H838" s="1" t="str">
        <f t="shared" ca="1" si="196"/>
        <v/>
      </c>
      <c r="I838" s="1" t="str">
        <f ca="1">IF(G838="","",予約枠報告様式!H$3)</f>
        <v/>
      </c>
      <c r="J838" s="1" t="str">
        <f t="shared" ca="1" si="197"/>
        <v/>
      </c>
      <c r="K838" s="1" t="str">
        <f t="shared" ca="1" si="198"/>
        <v/>
      </c>
      <c r="L838" s="1" t="str">
        <f t="shared" ca="1" si="199"/>
        <v/>
      </c>
      <c r="M838" s="1" t="str">
        <f t="shared" ca="1" si="200"/>
        <v/>
      </c>
      <c r="N838" s="1" t="str" cm="1">
        <f t="array" aca="1" ref="N838" ca="1">IF(G838="","",HOUR(INDIRECT(A838&amp;$N$2&amp;D838)))</f>
        <v/>
      </c>
      <c r="O838" s="1" t="str" cm="1">
        <f t="array" aca="1" ref="O838" ca="1">IF(G838="","",MINUTE(INDIRECT(A838&amp;$N$2&amp;D838)))</f>
        <v/>
      </c>
      <c r="P838" s="1" t="str">
        <f t="shared" ca="1" si="201"/>
        <v/>
      </c>
      <c r="Q838" s="1" t="str">
        <f t="shared" ca="1" si="202"/>
        <v/>
      </c>
      <c r="R838" s="1" t="str" cm="1">
        <f t="array" aca="1" ref="R838" ca="1">IF(G838="","",INDIRECT(A838&amp;B838&amp;D838))</f>
        <v/>
      </c>
      <c r="S838" s="1" t="str">
        <f t="shared" ca="1" si="203"/>
        <v/>
      </c>
      <c r="T838" s="1" t="str">
        <f t="shared" ca="1" si="204"/>
        <v/>
      </c>
      <c r="U838" s="1" t="str">
        <f t="shared" ca="1" si="205"/>
        <v/>
      </c>
      <c r="V838" s="1" t="str">
        <f t="shared" ca="1" si="206"/>
        <v/>
      </c>
      <c r="W838" s="1" t="str">
        <f t="shared" ca="1" si="207"/>
        <v/>
      </c>
      <c r="X838" s="1" t="str">
        <f t="shared" ca="1" si="208"/>
        <v/>
      </c>
    </row>
    <row r="839" spans="1:24">
      <c r="A839" t="s">
        <v>1041</v>
      </c>
      <c r="B839" t="str">
        <f>INDEX(予約枠報告様式!$73:$73,MATCH(CSVフォーマット!C839,予約枠報告様式!$74:$74,0))</f>
        <v>O</v>
      </c>
      <c r="C839">
        <f t="shared" si="209"/>
        <v>15</v>
      </c>
      <c r="D839">
        <f t="shared" si="195"/>
        <v>67</v>
      </c>
      <c r="E839" s="2" cm="1">
        <f t="array" aca="1" ref="E839" ca="1">INDIRECT(A839&amp;B839&amp;$E$3)</f>
        <v>44780</v>
      </c>
      <c r="F839" t="str" cm="1">
        <f t="array" aca="1" ref="F839" ca="1">IF(INDIRECT(A839&amp;B839&amp;$F$3)="公",参照!$L$2,参照!$L$3)</f>
        <v>医療機関受付</v>
      </c>
      <c r="G839" s="1" t="str" cm="1">
        <f t="array" aca="1" ref="G839" ca="1">IF(E839="","",IF(ISNUMBER(INDIRECT(A839&amp;B839&amp;D839)),431001,""))</f>
        <v/>
      </c>
      <c r="H839" s="1" t="str">
        <f t="shared" ca="1" si="196"/>
        <v/>
      </c>
      <c r="I839" s="1" t="str">
        <f ca="1">IF(G839="","",予約枠報告様式!H$3)</f>
        <v/>
      </c>
      <c r="J839" s="1" t="str">
        <f t="shared" ca="1" si="197"/>
        <v/>
      </c>
      <c r="K839" s="1" t="str">
        <f t="shared" ca="1" si="198"/>
        <v/>
      </c>
      <c r="L839" s="1" t="str">
        <f t="shared" ca="1" si="199"/>
        <v/>
      </c>
      <c r="M839" s="1" t="str">
        <f t="shared" ca="1" si="200"/>
        <v/>
      </c>
      <c r="N839" s="1" t="str" cm="1">
        <f t="array" aca="1" ref="N839" ca="1">IF(G839="","",HOUR(INDIRECT(A839&amp;$N$2&amp;D839)))</f>
        <v/>
      </c>
      <c r="O839" s="1" t="str" cm="1">
        <f t="array" aca="1" ref="O839" ca="1">IF(G839="","",MINUTE(INDIRECT(A839&amp;$N$2&amp;D839)))</f>
        <v/>
      </c>
      <c r="P839" s="1" t="str">
        <f t="shared" ca="1" si="201"/>
        <v/>
      </c>
      <c r="Q839" s="1" t="str">
        <f t="shared" ca="1" si="202"/>
        <v/>
      </c>
      <c r="R839" s="1" t="str" cm="1">
        <f t="array" aca="1" ref="R839" ca="1">IF(G839="","",INDIRECT(A839&amp;B839&amp;D839))</f>
        <v/>
      </c>
      <c r="S839" s="1" t="str">
        <f t="shared" ca="1" si="203"/>
        <v/>
      </c>
      <c r="T839" s="1" t="str">
        <f t="shared" ca="1" si="204"/>
        <v/>
      </c>
      <c r="U839" s="1" t="str">
        <f t="shared" ca="1" si="205"/>
        <v/>
      </c>
      <c r="V839" s="1" t="str">
        <f t="shared" ca="1" si="206"/>
        <v/>
      </c>
      <c r="W839" s="1" t="str">
        <f t="shared" ca="1" si="207"/>
        <v/>
      </c>
      <c r="X839" s="1" t="str">
        <f t="shared" ca="1" si="208"/>
        <v/>
      </c>
    </row>
    <row r="840" spans="1:24">
      <c r="A840" t="s">
        <v>1041</v>
      </c>
      <c r="B840" t="str">
        <f>INDEX(予約枠報告様式!$73:$73,MATCH(CSVフォーマット!C840,予約枠報告様式!$74:$74,0))</f>
        <v>O</v>
      </c>
      <c r="C840">
        <f t="shared" si="209"/>
        <v>15</v>
      </c>
      <c r="D840">
        <f t="shared" si="195"/>
        <v>68</v>
      </c>
      <c r="E840" s="2" cm="1">
        <f t="array" aca="1" ref="E840" ca="1">INDIRECT(A840&amp;B840&amp;$E$3)</f>
        <v>44780</v>
      </c>
      <c r="F840" t="str" cm="1">
        <f t="array" aca="1" ref="F840" ca="1">IF(INDIRECT(A840&amp;B840&amp;$F$3)="公",参照!$L$2,参照!$L$3)</f>
        <v>医療機関受付</v>
      </c>
      <c r="G840" s="1" t="str" cm="1">
        <f t="array" aca="1" ref="G840" ca="1">IF(E840="","",IF(ISNUMBER(INDIRECT(A840&amp;B840&amp;D840)),431001,""))</f>
        <v/>
      </c>
      <c r="H840" s="1" t="str">
        <f t="shared" ca="1" si="196"/>
        <v/>
      </c>
      <c r="I840" s="1" t="str">
        <f ca="1">IF(G840="","",予約枠報告様式!H$3)</f>
        <v/>
      </c>
      <c r="J840" s="1" t="str">
        <f t="shared" ca="1" si="197"/>
        <v/>
      </c>
      <c r="K840" s="1" t="str">
        <f t="shared" ca="1" si="198"/>
        <v/>
      </c>
      <c r="L840" s="1" t="str">
        <f t="shared" ca="1" si="199"/>
        <v/>
      </c>
      <c r="M840" s="1" t="str">
        <f t="shared" ca="1" si="200"/>
        <v/>
      </c>
      <c r="N840" s="1" t="str" cm="1">
        <f t="array" aca="1" ref="N840" ca="1">IF(G840="","",HOUR(INDIRECT(A840&amp;$N$2&amp;D840)))</f>
        <v/>
      </c>
      <c r="O840" s="1" t="str" cm="1">
        <f t="array" aca="1" ref="O840" ca="1">IF(G840="","",MINUTE(INDIRECT(A840&amp;$N$2&amp;D840)))</f>
        <v/>
      </c>
      <c r="P840" s="1" t="str">
        <f t="shared" ca="1" si="201"/>
        <v/>
      </c>
      <c r="Q840" s="1" t="str">
        <f t="shared" ca="1" si="202"/>
        <v/>
      </c>
      <c r="R840" s="1" t="str" cm="1">
        <f t="array" aca="1" ref="R840" ca="1">IF(G840="","",INDIRECT(A840&amp;B840&amp;D840))</f>
        <v/>
      </c>
      <c r="S840" s="1" t="str">
        <f t="shared" ca="1" si="203"/>
        <v/>
      </c>
      <c r="T840" s="1" t="str">
        <f t="shared" ca="1" si="204"/>
        <v/>
      </c>
      <c r="U840" s="1" t="str">
        <f t="shared" ca="1" si="205"/>
        <v/>
      </c>
      <c r="V840" s="1" t="str">
        <f t="shared" ca="1" si="206"/>
        <v/>
      </c>
      <c r="W840" s="1" t="str">
        <f t="shared" ca="1" si="207"/>
        <v/>
      </c>
      <c r="X840" s="1" t="str">
        <f t="shared" ca="1" si="208"/>
        <v/>
      </c>
    </row>
    <row r="841" spans="1:24">
      <c r="A841" t="s">
        <v>1041</v>
      </c>
      <c r="B841" t="str">
        <f>INDEX(予約枠報告様式!$73:$73,MATCH(CSVフォーマット!C841,予約枠報告様式!$74:$74,0))</f>
        <v>O</v>
      </c>
      <c r="C841">
        <f t="shared" si="209"/>
        <v>15</v>
      </c>
      <c r="D841">
        <f t="shared" si="195"/>
        <v>69</v>
      </c>
      <c r="E841" s="2" cm="1">
        <f t="array" aca="1" ref="E841" ca="1">INDIRECT(A841&amp;B841&amp;$E$3)</f>
        <v>44780</v>
      </c>
      <c r="F841" t="str" cm="1">
        <f t="array" aca="1" ref="F841" ca="1">IF(INDIRECT(A841&amp;B841&amp;$F$3)="公",参照!$L$2,参照!$L$3)</f>
        <v>医療機関受付</v>
      </c>
      <c r="G841" s="1" t="str" cm="1">
        <f t="array" aca="1" ref="G841" ca="1">IF(E841="","",IF(ISNUMBER(INDIRECT(A841&amp;B841&amp;D841)),431001,""))</f>
        <v/>
      </c>
      <c r="H841" s="1" t="str">
        <f t="shared" ca="1" si="196"/>
        <v/>
      </c>
      <c r="I841" s="1" t="str">
        <f ca="1">IF(G841="","",予約枠報告様式!H$3)</f>
        <v/>
      </c>
      <c r="J841" s="1" t="str">
        <f t="shared" ca="1" si="197"/>
        <v/>
      </c>
      <c r="K841" s="1" t="str">
        <f t="shared" ca="1" si="198"/>
        <v/>
      </c>
      <c r="L841" s="1" t="str">
        <f t="shared" ca="1" si="199"/>
        <v/>
      </c>
      <c r="M841" s="1" t="str">
        <f t="shared" ca="1" si="200"/>
        <v/>
      </c>
      <c r="N841" s="1" t="str" cm="1">
        <f t="array" aca="1" ref="N841" ca="1">IF(G841="","",HOUR(INDIRECT(A841&amp;$N$2&amp;D841)))</f>
        <v/>
      </c>
      <c r="O841" s="1" t="str" cm="1">
        <f t="array" aca="1" ref="O841" ca="1">IF(G841="","",MINUTE(INDIRECT(A841&amp;$N$2&amp;D841)))</f>
        <v/>
      </c>
      <c r="P841" s="1" t="str">
        <f t="shared" ca="1" si="201"/>
        <v/>
      </c>
      <c r="Q841" s="1" t="str">
        <f t="shared" ca="1" si="202"/>
        <v/>
      </c>
      <c r="R841" s="1" t="str" cm="1">
        <f t="array" aca="1" ref="R841" ca="1">IF(G841="","",INDIRECT(A841&amp;B841&amp;D841))</f>
        <v/>
      </c>
      <c r="S841" s="1" t="str">
        <f t="shared" ca="1" si="203"/>
        <v/>
      </c>
      <c r="T841" s="1" t="str">
        <f t="shared" ca="1" si="204"/>
        <v/>
      </c>
      <c r="U841" s="1" t="str">
        <f t="shared" ca="1" si="205"/>
        <v/>
      </c>
      <c r="V841" s="1" t="str">
        <f t="shared" ca="1" si="206"/>
        <v/>
      </c>
      <c r="W841" s="1" t="str">
        <f t="shared" ca="1" si="207"/>
        <v/>
      </c>
      <c r="X841" s="1" t="str">
        <f t="shared" ca="1" si="208"/>
        <v/>
      </c>
    </row>
    <row r="842" spans="1:24">
      <c r="A842" t="s">
        <v>1041</v>
      </c>
      <c r="B842" t="str">
        <f>INDEX(予約枠報告様式!$73:$73,MATCH(CSVフォーマット!C842,予約枠報告様式!$74:$74,0))</f>
        <v>O</v>
      </c>
      <c r="C842">
        <f t="shared" si="209"/>
        <v>15</v>
      </c>
      <c r="D842">
        <f t="shared" si="195"/>
        <v>70</v>
      </c>
      <c r="E842" s="2" cm="1">
        <f t="array" aca="1" ref="E842" ca="1">INDIRECT(A842&amp;B842&amp;$E$3)</f>
        <v>44780</v>
      </c>
      <c r="F842" t="str" cm="1">
        <f t="array" aca="1" ref="F842" ca="1">IF(INDIRECT(A842&amp;B842&amp;$F$3)="公",参照!$L$2,参照!$L$3)</f>
        <v>医療機関受付</v>
      </c>
      <c r="G842" s="1" t="str" cm="1">
        <f t="array" aca="1" ref="G842" ca="1">IF(E842="","",IF(ISNUMBER(INDIRECT(A842&amp;B842&amp;D842)),431001,""))</f>
        <v/>
      </c>
      <c r="H842" s="1" t="str">
        <f t="shared" ca="1" si="196"/>
        <v/>
      </c>
      <c r="I842" s="1" t="str">
        <f ca="1">IF(G842="","",予約枠報告様式!H$3)</f>
        <v/>
      </c>
      <c r="J842" s="1" t="str">
        <f t="shared" ca="1" si="197"/>
        <v/>
      </c>
      <c r="K842" s="1" t="str">
        <f t="shared" ca="1" si="198"/>
        <v/>
      </c>
      <c r="L842" s="1" t="str">
        <f t="shared" ca="1" si="199"/>
        <v/>
      </c>
      <c r="M842" s="1" t="str">
        <f t="shared" ca="1" si="200"/>
        <v/>
      </c>
      <c r="N842" s="1" t="str" cm="1">
        <f t="array" aca="1" ref="N842" ca="1">IF(G842="","",HOUR(INDIRECT(A842&amp;$N$2&amp;D842)))</f>
        <v/>
      </c>
      <c r="O842" s="1" t="str" cm="1">
        <f t="array" aca="1" ref="O842" ca="1">IF(G842="","",MINUTE(INDIRECT(A842&amp;$N$2&amp;D842)))</f>
        <v/>
      </c>
      <c r="P842" s="1" t="str">
        <f t="shared" ca="1" si="201"/>
        <v/>
      </c>
      <c r="Q842" s="1" t="str">
        <f t="shared" ca="1" si="202"/>
        <v/>
      </c>
      <c r="R842" s="1" t="str" cm="1">
        <f t="array" aca="1" ref="R842" ca="1">IF(G842="","",INDIRECT(A842&amp;B842&amp;D842))</f>
        <v/>
      </c>
      <c r="S842" s="1" t="str">
        <f t="shared" ca="1" si="203"/>
        <v/>
      </c>
      <c r="T842" s="1" t="str">
        <f t="shared" ca="1" si="204"/>
        <v/>
      </c>
      <c r="U842" s="1" t="str">
        <f t="shared" ca="1" si="205"/>
        <v/>
      </c>
      <c r="V842" s="1" t="str">
        <f t="shared" ca="1" si="206"/>
        <v/>
      </c>
      <c r="W842" s="1" t="str">
        <f t="shared" ca="1" si="207"/>
        <v/>
      </c>
      <c r="X842" s="1" t="str">
        <f t="shared" ca="1" si="208"/>
        <v/>
      </c>
    </row>
    <row r="843" spans="1:24">
      <c r="A843" t="s">
        <v>1041</v>
      </c>
      <c r="B843" t="str">
        <f>INDEX(予約枠報告様式!$73:$73,MATCH(CSVフォーマット!C843,予約枠報告様式!$74:$74,0))</f>
        <v>O</v>
      </c>
      <c r="C843">
        <f t="shared" si="209"/>
        <v>15</v>
      </c>
      <c r="D843">
        <f t="shared" si="195"/>
        <v>71</v>
      </c>
      <c r="E843" s="2" cm="1">
        <f t="array" aca="1" ref="E843" ca="1">INDIRECT(A843&amp;B843&amp;$E$3)</f>
        <v>44780</v>
      </c>
      <c r="F843" t="str" cm="1">
        <f t="array" aca="1" ref="F843" ca="1">IF(INDIRECT(A843&amp;B843&amp;$F$3)="公",参照!$L$2,参照!$L$3)</f>
        <v>医療機関受付</v>
      </c>
      <c r="G843" s="1" t="str" cm="1">
        <f t="array" aca="1" ref="G843" ca="1">IF(E843="","",IF(ISNUMBER(INDIRECT(A843&amp;B843&amp;D843)),431001,""))</f>
        <v/>
      </c>
      <c r="H843" s="1" t="str">
        <f t="shared" ca="1" si="196"/>
        <v/>
      </c>
      <c r="I843" s="1" t="str">
        <f ca="1">IF(G843="","",予約枠報告様式!H$3)</f>
        <v/>
      </c>
      <c r="J843" s="1" t="str">
        <f t="shared" ca="1" si="197"/>
        <v/>
      </c>
      <c r="K843" s="1" t="str">
        <f t="shared" ca="1" si="198"/>
        <v/>
      </c>
      <c r="L843" s="1" t="str">
        <f t="shared" ca="1" si="199"/>
        <v/>
      </c>
      <c r="M843" s="1" t="str">
        <f t="shared" ca="1" si="200"/>
        <v/>
      </c>
      <c r="N843" s="1" t="str" cm="1">
        <f t="array" aca="1" ref="N843" ca="1">IF(G843="","",HOUR(INDIRECT(A843&amp;$N$2&amp;D843)))</f>
        <v/>
      </c>
      <c r="O843" s="1" t="str" cm="1">
        <f t="array" aca="1" ref="O843" ca="1">IF(G843="","",MINUTE(INDIRECT(A843&amp;$N$2&amp;D843)))</f>
        <v/>
      </c>
      <c r="P843" s="1" t="str">
        <f t="shared" ca="1" si="201"/>
        <v/>
      </c>
      <c r="Q843" s="1" t="str">
        <f t="shared" ca="1" si="202"/>
        <v/>
      </c>
      <c r="R843" s="1" t="str" cm="1">
        <f t="array" aca="1" ref="R843" ca="1">IF(G843="","",INDIRECT(A843&amp;B843&amp;D843))</f>
        <v/>
      </c>
      <c r="S843" s="1" t="str">
        <f t="shared" ca="1" si="203"/>
        <v/>
      </c>
      <c r="T843" s="1" t="str">
        <f t="shared" ca="1" si="204"/>
        <v/>
      </c>
      <c r="U843" s="1" t="str">
        <f t="shared" ca="1" si="205"/>
        <v/>
      </c>
      <c r="V843" s="1" t="str">
        <f t="shared" ca="1" si="206"/>
        <v/>
      </c>
      <c r="W843" s="1" t="str">
        <f t="shared" ca="1" si="207"/>
        <v/>
      </c>
      <c r="X843" s="1" t="str">
        <f t="shared" ca="1" si="208"/>
        <v/>
      </c>
    </row>
    <row r="844" spans="1:24">
      <c r="A844" t="s">
        <v>1041</v>
      </c>
      <c r="B844" t="str">
        <f>INDEX(予約枠報告様式!$73:$73,MATCH(CSVフォーマット!C844,予約枠報告様式!$74:$74,0))</f>
        <v>P</v>
      </c>
      <c r="C844">
        <f t="shared" si="209"/>
        <v>16</v>
      </c>
      <c r="D844">
        <f t="shared" si="195"/>
        <v>12</v>
      </c>
      <c r="E844" s="2" cm="1">
        <f t="array" aca="1" ref="E844" ca="1">INDIRECT(A844&amp;B844&amp;$E$3)</f>
        <v>44781</v>
      </c>
      <c r="F844" t="str" cm="1">
        <f t="array" aca="1" ref="F844" ca="1">IF(INDIRECT(A844&amp;B844&amp;$F$3)="公",参照!$L$2,参照!$L$3)</f>
        <v>WEB・コールセンター受付</v>
      </c>
      <c r="G844" s="1" t="str" cm="1">
        <f t="array" aca="1" ref="G844" ca="1">IF(E844="","",IF(ISNUMBER(INDIRECT(A844&amp;B844&amp;D844)),431001,""))</f>
        <v/>
      </c>
      <c r="H844" s="1" t="str">
        <f t="shared" ca="1" si="196"/>
        <v/>
      </c>
      <c r="I844" s="1" t="str">
        <f ca="1">IF(G844="","",予約枠報告様式!H$3)</f>
        <v/>
      </c>
      <c r="J844" s="1" t="str">
        <f t="shared" ca="1" si="197"/>
        <v/>
      </c>
      <c r="K844" s="1" t="str">
        <f t="shared" ca="1" si="198"/>
        <v/>
      </c>
      <c r="L844" s="1" t="str">
        <f t="shared" ca="1" si="199"/>
        <v/>
      </c>
      <c r="M844" s="1" t="str">
        <f t="shared" ca="1" si="200"/>
        <v/>
      </c>
      <c r="N844" s="1" t="str" cm="1">
        <f t="array" aca="1" ref="N844" ca="1">IF(G844="","",HOUR(INDIRECT(A844&amp;$N$2&amp;D844)))</f>
        <v/>
      </c>
      <c r="O844" s="1" t="str" cm="1">
        <f t="array" aca="1" ref="O844" ca="1">IF(G844="","",MINUTE(INDIRECT(A844&amp;$N$2&amp;D844)))</f>
        <v/>
      </c>
      <c r="P844" s="1" t="str">
        <f t="shared" ca="1" si="201"/>
        <v/>
      </c>
      <c r="Q844" s="1" t="str">
        <f t="shared" ca="1" si="202"/>
        <v/>
      </c>
      <c r="R844" s="1" t="str" cm="1">
        <f t="array" aca="1" ref="R844" ca="1">IF(G844="","",INDIRECT(A844&amp;B844&amp;D844))</f>
        <v/>
      </c>
      <c r="S844" s="1" t="str">
        <f t="shared" ca="1" si="203"/>
        <v/>
      </c>
      <c r="T844" s="1" t="str">
        <f t="shared" ca="1" si="204"/>
        <v/>
      </c>
      <c r="U844" s="1" t="str">
        <f t="shared" ca="1" si="205"/>
        <v/>
      </c>
      <c r="V844" s="1" t="str">
        <f t="shared" ca="1" si="206"/>
        <v/>
      </c>
      <c r="W844" s="1" t="str">
        <f t="shared" ca="1" si="207"/>
        <v/>
      </c>
      <c r="X844" s="1" t="str">
        <f t="shared" ca="1" si="208"/>
        <v/>
      </c>
    </row>
    <row r="845" spans="1:24">
      <c r="A845" t="s">
        <v>1041</v>
      </c>
      <c r="B845" t="str">
        <f>INDEX(予約枠報告様式!$73:$73,MATCH(CSVフォーマット!C845,予約枠報告様式!$74:$74,0))</f>
        <v>P</v>
      </c>
      <c r="C845">
        <f t="shared" si="209"/>
        <v>16</v>
      </c>
      <c r="D845">
        <f t="shared" si="195"/>
        <v>13</v>
      </c>
      <c r="E845" s="2" cm="1">
        <f t="array" aca="1" ref="E845" ca="1">INDIRECT(A845&amp;B845&amp;$E$3)</f>
        <v>44781</v>
      </c>
      <c r="F845" t="str" cm="1">
        <f t="array" aca="1" ref="F845" ca="1">IF(INDIRECT(A845&amp;B845&amp;$F$3)="公",参照!$L$2,参照!$L$3)</f>
        <v>WEB・コールセンター受付</v>
      </c>
      <c r="G845" s="1" t="str" cm="1">
        <f t="array" aca="1" ref="G845" ca="1">IF(E845="","",IF(ISNUMBER(INDIRECT(A845&amp;B845&amp;D845)),431001,""))</f>
        <v/>
      </c>
      <c r="H845" s="1" t="str">
        <f t="shared" ca="1" si="196"/>
        <v/>
      </c>
      <c r="I845" s="1" t="str">
        <f ca="1">IF(G845="","",予約枠報告様式!H$3)</f>
        <v/>
      </c>
      <c r="J845" s="1" t="str">
        <f t="shared" ca="1" si="197"/>
        <v/>
      </c>
      <c r="K845" s="1" t="str">
        <f t="shared" ca="1" si="198"/>
        <v/>
      </c>
      <c r="L845" s="1" t="str">
        <f t="shared" ca="1" si="199"/>
        <v/>
      </c>
      <c r="M845" s="1" t="str">
        <f t="shared" ca="1" si="200"/>
        <v/>
      </c>
      <c r="N845" s="1" t="str" cm="1">
        <f t="array" aca="1" ref="N845" ca="1">IF(G845="","",HOUR(INDIRECT(A845&amp;$N$2&amp;D845)))</f>
        <v/>
      </c>
      <c r="O845" s="1" t="str" cm="1">
        <f t="array" aca="1" ref="O845" ca="1">IF(G845="","",MINUTE(INDIRECT(A845&amp;$N$2&amp;D845)))</f>
        <v/>
      </c>
      <c r="P845" s="1" t="str">
        <f t="shared" ca="1" si="201"/>
        <v/>
      </c>
      <c r="Q845" s="1" t="str">
        <f t="shared" ca="1" si="202"/>
        <v/>
      </c>
      <c r="R845" s="1" t="str" cm="1">
        <f t="array" aca="1" ref="R845" ca="1">IF(G845="","",INDIRECT(A845&amp;B845&amp;D845))</f>
        <v/>
      </c>
      <c r="S845" s="1" t="str">
        <f t="shared" ca="1" si="203"/>
        <v/>
      </c>
      <c r="T845" s="1" t="str">
        <f t="shared" ca="1" si="204"/>
        <v/>
      </c>
      <c r="U845" s="1" t="str">
        <f t="shared" ca="1" si="205"/>
        <v/>
      </c>
      <c r="V845" s="1" t="str">
        <f t="shared" ca="1" si="206"/>
        <v/>
      </c>
      <c r="W845" s="1" t="str">
        <f t="shared" ca="1" si="207"/>
        <v/>
      </c>
      <c r="X845" s="1" t="str">
        <f t="shared" ca="1" si="208"/>
        <v/>
      </c>
    </row>
    <row r="846" spans="1:24">
      <c r="A846" t="s">
        <v>1041</v>
      </c>
      <c r="B846" t="str">
        <f>INDEX(予約枠報告様式!$73:$73,MATCH(CSVフォーマット!C846,予約枠報告様式!$74:$74,0))</f>
        <v>P</v>
      </c>
      <c r="C846">
        <f t="shared" si="209"/>
        <v>16</v>
      </c>
      <c r="D846">
        <f t="shared" si="195"/>
        <v>14</v>
      </c>
      <c r="E846" s="2" cm="1">
        <f t="array" aca="1" ref="E846" ca="1">INDIRECT(A846&amp;B846&amp;$E$3)</f>
        <v>44781</v>
      </c>
      <c r="F846" t="str" cm="1">
        <f t="array" aca="1" ref="F846" ca="1">IF(INDIRECT(A846&amp;B846&amp;$F$3)="公",参照!$L$2,参照!$L$3)</f>
        <v>WEB・コールセンター受付</v>
      </c>
      <c r="G846" s="1" t="str" cm="1">
        <f t="array" aca="1" ref="G846" ca="1">IF(E846="","",IF(ISNUMBER(INDIRECT(A846&amp;B846&amp;D846)),431001,""))</f>
        <v/>
      </c>
      <c r="H846" s="1" t="str">
        <f t="shared" ca="1" si="196"/>
        <v/>
      </c>
      <c r="I846" s="1" t="str">
        <f ca="1">IF(G846="","",予約枠報告様式!H$3)</f>
        <v/>
      </c>
      <c r="J846" s="1" t="str">
        <f t="shared" ca="1" si="197"/>
        <v/>
      </c>
      <c r="K846" s="1" t="str">
        <f t="shared" ca="1" si="198"/>
        <v/>
      </c>
      <c r="L846" s="1" t="str">
        <f t="shared" ca="1" si="199"/>
        <v/>
      </c>
      <c r="M846" s="1" t="str">
        <f t="shared" ca="1" si="200"/>
        <v/>
      </c>
      <c r="N846" s="1" t="str" cm="1">
        <f t="array" aca="1" ref="N846" ca="1">IF(G846="","",HOUR(INDIRECT(A846&amp;$N$2&amp;D846)))</f>
        <v/>
      </c>
      <c r="O846" s="1" t="str" cm="1">
        <f t="array" aca="1" ref="O846" ca="1">IF(G846="","",MINUTE(INDIRECT(A846&amp;$N$2&amp;D846)))</f>
        <v/>
      </c>
      <c r="P846" s="1" t="str">
        <f t="shared" ca="1" si="201"/>
        <v/>
      </c>
      <c r="Q846" s="1" t="str">
        <f t="shared" ca="1" si="202"/>
        <v/>
      </c>
      <c r="R846" s="1" t="str" cm="1">
        <f t="array" aca="1" ref="R846" ca="1">IF(G846="","",INDIRECT(A846&amp;B846&amp;D846))</f>
        <v/>
      </c>
      <c r="S846" s="1" t="str">
        <f t="shared" ca="1" si="203"/>
        <v/>
      </c>
      <c r="T846" s="1" t="str">
        <f t="shared" ca="1" si="204"/>
        <v/>
      </c>
      <c r="U846" s="1" t="str">
        <f t="shared" ca="1" si="205"/>
        <v/>
      </c>
      <c r="V846" s="1" t="str">
        <f t="shared" ca="1" si="206"/>
        <v/>
      </c>
      <c r="W846" s="1" t="str">
        <f t="shared" ca="1" si="207"/>
        <v/>
      </c>
      <c r="X846" s="1" t="str">
        <f t="shared" ca="1" si="208"/>
        <v/>
      </c>
    </row>
    <row r="847" spans="1:24">
      <c r="A847" t="s">
        <v>1041</v>
      </c>
      <c r="B847" t="str">
        <f>INDEX(予約枠報告様式!$73:$73,MATCH(CSVフォーマット!C847,予約枠報告様式!$74:$74,0))</f>
        <v>P</v>
      </c>
      <c r="C847">
        <f t="shared" si="209"/>
        <v>16</v>
      </c>
      <c r="D847">
        <f t="shared" si="195"/>
        <v>15</v>
      </c>
      <c r="E847" s="2" cm="1">
        <f t="array" aca="1" ref="E847" ca="1">INDIRECT(A847&amp;B847&amp;$E$3)</f>
        <v>44781</v>
      </c>
      <c r="F847" t="str" cm="1">
        <f t="array" aca="1" ref="F847" ca="1">IF(INDIRECT(A847&amp;B847&amp;$F$3)="公",参照!$L$2,参照!$L$3)</f>
        <v>WEB・コールセンター受付</v>
      </c>
      <c r="G847" s="1" t="str" cm="1">
        <f t="array" aca="1" ref="G847" ca="1">IF(E847="","",IF(ISNUMBER(INDIRECT(A847&amp;B847&amp;D847)),431001,""))</f>
        <v/>
      </c>
      <c r="H847" s="1" t="str">
        <f t="shared" ca="1" si="196"/>
        <v/>
      </c>
      <c r="I847" s="1" t="str">
        <f ca="1">IF(G847="","",予約枠報告様式!H$3)</f>
        <v/>
      </c>
      <c r="J847" s="1" t="str">
        <f t="shared" ca="1" si="197"/>
        <v/>
      </c>
      <c r="K847" s="1" t="str">
        <f t="shared" ca="1" si="198"/>
        <v/>
      </c>
      <c r="L847" s="1" t="str">
        <f t="shared" ca="1" si="199"/>
        <v/>
      </c>
      <c r="M847" s="1" t="str">
        <f t="shared" ca="1" si="200"/>
        <v/>
      </c>
      <c r="N847" s="1" t="str" cm="1">
        <f t="array" aca="1" ref="N847" ca="1">IF(G847="","",HOUR(INDIRECT(A847&amp;$N$2&amp;D847)))</f>
        <v/>
      </c>
      <c r="O847" s="1" t="str" cm="1">
        <f t="array" aca="1" ref="O847" ca="1">IF(G847="","",MINUTE(INDIRECT(A847&amp;$N$2&amp;D847)))</f>
        <v/>
      </c>
      <c r="P847" s="1" t="str">
        <f t="shared" ca="1" si="201"/>
        <v/>
      </c>
      <c r="Q847" s="1" t="str">
        <f t="shared" ca="1" si="202"/>
        <v/>
      </c>
      <c r="R847" s="1" t="str" cm="1">
        <f t="array" aca="1" ref="R847" ca="1">IF(G847="","",INDIRECT(A847&amp;B847&amp;D847))</f>
        <v/>
      </c>
      <c r="S847" s="1" t="str">
        <f t="shared" ca="1" si="203"/>
        <v/>
      </c>
      <c r="T847" s="1" t="str">
        <f t="shared" ca="1" si="204"/>
        <v/>
      </c>
      <c r="U847" s="1" t="str">
        <f t="shared" ca="1" si="205"/>
        <v/>
      </c>
      <c r="V847" s="1" t="str">
        <f t="shared" ca="1" si="206"/>
        <v/>
      </c>
      <c r="W847" s="1" t="str">
        <f t="shared" ca="1" si="207"/>
        <v/>
      </c>
      <c r="X847" s="1" t="str">
        <f t="shared" ca="1" si="208"/>
        <v/>
      </c>
    </row>
    <row r="848" spans="1:24">
      <c r="A848" t="s">
        <v>1041</v>
      </c>
      <c r="B848" t="str">
        <f>INDEX(予約枠報告様式!$73:$73,MATCH(CSVフォーマット!C848,予約枠報告様式!$74:$74,0))</f>
        <v>P</v>
      </c>
      <c r="C848">
        <f t="shared" si="209"/>
        <v>16</v>
      </c>
      <c r="D848">
        <f t="shared" si="195"/>
        <v>16</v>
      </c>
      <c r="E848" s="2" cm="1">
        <f t="array" aca="1" ref="E848" ca="1">INDIRECT(A848&amp;B848&amp;$E$3)</f>
        <v>44781</v>
      </c>
      <c r="F848" t="str" cm="1">
        <f t="array" aca="1" ref="F848" ca="1">IF(INDIRECT(A848&amp;B848&amp;$F$3)="公",参照!$L$2,参照!$L$3)</f>
        <v>WEB・コールセンター受付</v>
      </c>
      <c r="G848" s="1" t="str" cm="1">
        <f t="array" aca="1" ref="G848" ca="1">IF(E848="","",IF(ISNUMBER(INDIRECT(A848&amp;B848&amp;D848)),431001,""))</f>
        <v/>
      </c>
      <c r="H848" s="1" t="str">
        <f t="shared" ca="1" si="196"/>
        <v/>
      </c>
      <c r="I848" s="1" t="str">
        <f ca="1">IF(G848="","",予約枠報告様式!H$3)</f>
        <v/>
      </c>
      <c r="J848" s="1" t="str">
        <f t="shared" ca="1" si="197"/>
        <v/>
      </c>
      <c r="K848" s="1" t="str">
        <f t="shared" ca="1" si="198"/>
        <v/>
      </c>
      <c r="L848" s="1" t="str">
        <f t="shared" ca="1" si="199"/>
        <v/>
      </c>
      <c r="M848" s="1" t="str">
        <f t="shared" ca="1" si="200"/>
        <v/>
      </c>
      <c r="N848" s="1" t="str" cm="1">
        <f t="array" aca="1" ref="N848" ca="1">IF(G848="","",HOUR(INDIRECT(A848&amp;$N$2&amp;D848)))</f>
        <v/>
      </c>
      <c r="O848" s="1" t="str" cm="1">
        <f t="array" aca="1" ref="O848" ca="1">IF(G848="","",MINUTE(INDIRECT(A848&amp;$N$2&amp;D848)))</f>
        <v/>
      </c>
      <c r="P848" s="1" t="str">
        <f t="shared" ca="1" si="201"/>
        <v/>
      </c>
      <c r="Q848" s="1" t="str">
        <f t="shared" ca="1" si="202"/>
        <v/>
      </c>
      <c r="R848" s="1" t="str" cm="1">
        <f t="array" aca="1" ref="R848" ca="1">IF(G848="","",INDIRECT(A848&amp;B848&amp;D848))</f>
        <v/>
      </c>
      <c r="S848" s="1" t="str">
        <f t="shared" ca="1" si="203"/>
        <v/>
      </c>
      <c r="T848" s="1" t="str">
        <f t="shared" ca="1" si="204"/>
        <v/>
      </c>
      <c r="U848" s="1" t="str">
        <f t="shared" ca="1" si="205"/>
        <v/>
      </c>
      <c r="V848" s="1" t="str">
        <f t="shared" ca="1" si="206"/>
        <v/>
      </c>
      <c r="W848" s="1" t="str">
        <f t="shared" ca="1" si="207"/>
        <v/>
      </c>
      <c r="X848" s="1" t="str">
        <f t="shared" ca="1" si="208"/>
        <v/>
      </c>
    </row>
    <row r="849" spans="1:24">
      <c r="A849" t="s">
        <v>1041</v>
      </c>
      <c r="B849" t="str">
        <f>INDEX(予約枠報告様式!$73:$73,MATCH(CSVフォーマット!C849,予約枠報告様式!$74:$74,0))</f>
        <v>P</v>
      </c>
      <c r="C849">
        <f t="shared" si="209"/>
        <v>16</v>
      </c>
      <c r="D849">
        <f t="shared" si="195"/>
        <v>17</v>
      </c>
      <c r="E849" s="2" cm="1">
        <f t="array" aca="1" ref="E849" ca="1">INDIRECT(A849&amp;B849&amp;$E$3)</f>
        <v>44781</v>
      </c>
      <c r="F849" t="str" cm="1">
        <f t="array" aca="1" ref="F849" ca="1">IF(INDIRECT(A849&amp;B849&amp;$F$3)="公",参照!$L$2,参照!$L$3)</f>
        <v>WEB・コールセンター受付</v>
      </c>
      <c r="G849" s="1" t="str" cm="1">
        <f t="array" aca="1" ref="G849" ca="1">IF(E849="","",IF(ISNUMBER(INDIRECT(A849&amp;B849&amp;D849)),431001,""))</f>
        <v/>
      </c>
      <c r="H849" s="1" t="str">
        <f t="shared" ca="1" si="196"/>
        <v/>
      </c>
      <c r="I849" s="1" t="str">
        <f ca="1">IF(G849="","",予約枠報告様式!H$3)</f>
        <v/>
      </c>
      <c r="J849" s="1" t="str">
        <f t="shared" ca="1" si="197"/>
        <v/>
      </c>
      <c r="K849" s="1" t="str">
        <f t="shared" ca="1" si="198"/>
        <v/>
      </c>
      <c r="L849" s="1" t="str">
        <f t="shared" ca="1" si="199"/>
        <v/>
      </c>
      <c r="M849" s="1" t="str">
        <f t="shared" ca="1" si="200"/>
        <v/>
      </c>
      <c r="N849" s="1" t="str" cm="1">
        <f t="array" aca="1" ref="N849" ca="1">IF(G849="","",HOUR(INDIRECT(A849&amp;$N$2&amp;D849)))</f>
        <v/>
      </c>
      <c r="O849" s="1" t="str" cm="1">
        <f t="array" aca="1" ref="O849" ca="1">IF(G849="","",MINUTE(INDIRECT(A849&amp;$N$2&amp;D849)))</f>
        <v/>
      </c>
      <c r="P849" s="1" t="str">
        <f t="shared" ca="1" si="201"/>
        <v/>
      </c>
      <c r="Q849" s="1" t="str">
        <f t="shared" ca="1" si="202"/>
        <v/>
      </c>
      <c r="R849" s="1" t="str" cm="1">
        <f t="array" aca="1" ref="R849" ca="1">IF(G849="","",INDIRECT(A849&amp;B849&amp;D849))</f>
        <v/>
      </c>
      <c r="S849" s="1" t="str">
        <f t="shared" ca="1" si="203"/>
        <v/>
      </c>
      <c r="T849" s="1" t="str">
        <f t="shared" ca="1" si="204"/>
        <v/>
      </c>
      <c r="U849" s="1" t="str">
        <f t="shared" ca="1" si="205"/>
        <v/>
      </c>
      <c r="V849" s="1" t="str">
        <f t="shared" ca="1" si="206"/>
        <v/>
      </c>
      <c r="W849" s="1" t="str">
        <f t="shared" ca="1" si="207"/>
        <v/>
      </c>
      <c r="X849" s="1" t="str">
        <f t="shared" ca="1" si="208"/>
        <v/>
      </c>
    </row>
    <row r="850" spans="1:24">
      <c r="A850" t="s">
        <v>1041</v>
      </c>
      <c r="B850" t="str">
        <f>INDEX(予約枠報告様式!$73:$73,MATCH(CSVフォーマット!C850,予約枠報告様式!$74:$74,0))</f>
        <v>P</v>
      </c>
      <c r="C850">
        <f t="shared" si="209"/>
        <v>16</v>
      </c>
      <c r="D850">
        <f t="shared" si="195"/>
        <v>18</v>
      </c>
      <c r="E850" s="2" cm="1">
        <f t="array" aca="1" ref="E850" ca="1">INDIRECT(A850&amp;B850&amp;$E$3)</f>
        <v>44781</v>
      </c>
      <c r="F850" t="str" cm="1">
        <f t="array" aca="1" ref="F850" ca="1">IF(INDIRECT(A850&amp;B850&amp;$F$3)="公",参照!$L$2,参照!$L$3)</f>
        <v>WEB・コールセンター受付</v>
      </c>
      <c r="G850" s="1" t="str" cm="1">
        <f t="array" aca="1" ref="G850" ca="1">IF(E850="","",IF(ISNUMBER(INDIRECT(A850&amp;B850&amp;D850)),431001,""))</f>
        <v/>
      </c>
      <c r="H850" s="1" t="str">
        <f t="shared" ca="1" si="196"/>
        <v/>
      </c>
      <c r="I850" s="1" t="str">
        <f ca="1">IF(G850="","",予約枠報告様式!H$3)</f>
        <v/>
      </c>
      <c r="J850" s="1" t="str">
        <f t="shared" ca="1" si="197"/>
        <v/>
      </c>
      <c r="K850" s="1" t="str">
        <f t="shared" ca="1" si="198"/>
        <v/>
      </c>
      <c r="L850" s="1" t="str">
        <f t="shared" ca="1" si="199"/>
        <v/>
      </c>
      <c r="M850" s="1" t="str">
        <f t="shared" ca="1" si="200"/>
        <v/>
      </c>
      <c r="N850" s="1" t="str" cm="1">
        <f t="array" aca="1" ref="N850" ca="1">IF(G850="","",HOUR(INDIRECT(A850&amp;$N$2&amp;D850)))</f>
        <v/>
      </c>
      <c r="O850" s="1" t="str" cm="1">
        <f t="array" aca="1" ref="O850" ca="1">IF(G850="","",MINUTE(INDIRECT(A850&amp;$N$2&amp;D850)))</f>
        <v/>
      </c>
      <c r="P850" s="1" t="str">
        <f t="shared" ca="1" si="201"/>
        <v/>
      </c>
      <c r="Q850" s="1" t="str">
        <f t="shared" ca="1" si="202"/>
        <v/>
      </c>
      <c r="R850" s="1" t="str" cm="1">
        <f t="array" aca="1" ref="R850" ca="1">IF(G850="","",INDIRECT(A850&amp;B850&amp;D850))</f>
        <v/>
      </c>
      <c r="S850" s="1" t="str">
        <f t="shared" ca="1" si="203"/>
        <v/>
      </c>
      <c r="T850" s="1" t="str">
        <f t="shared" ca="1" si="204"/>
        <v/>
      </c>
      <c r="U850" s="1" t="str">
        <f t="shared" ca="1" si="205"/>
        <v/>
      </c>
      <c r="V850" s="1" t="str">
        <f t="shared" ca="1" si="206"/>
        <v/>
      </c>
      <c r="W850" s="1" t="str">
        <f t="shared" ca="1" si="207"/>
        <v/>
      </c>
      <c r="X850" s="1" t="str">
        <f t="shared" ca="1" si="208"/>
        <v/>
      </c>
    </row>
    <row r="851" spans="1:24">
      <c r="A851" t="s">
        <v>1041</v>
      </c>
      <c r="B851" t="str">
        <f>INDEX(予約枠報告様式!$73:$73,MATCH(CSVフォーマット!C851,予約枠報告様式!$74:$74,0))</f>
        <v>P</v>
      </c>
      <c r="C851">
        <f t="shared" si="209"/>
        <v>16</v>
      </c>
      <c r="D851">
        <f t="shared" si="195"/>
        <v>19</v>
      </c>
      <c r="E851" s="2" cm="1">
        <f t="array" aca="1" ref="E851" ca="1">INDIRECT(A851&amp;B851&amp;$E$3)</f>
        <v>44781</v>
      </c>
      <c r="F851" t="str" cm="1">
        <f t="array" aca="1" ref="F851" ca="1">IF(INDIRECT(A851&amp;B851&amp;$F$3)="公",参照!$L$2,参照!$L$3)</f>
        <v>WEB・コールセンター受付</v>
      </c>
      <c r="G851" s="1" t="str" cm="1">
        <f t="array" aca="1" ref="G851" ca="1">IF(E851="","",IF(ISNUMBER(INDIRECT(A851&amp;B851&amp;D851)),431001,""))</f>
        <v/>
      </c>
      <c r="H851" s="1" t="str">
        <f t="shared" ca="1" si="196"/>
        <v/>
      </c>
      <c r="I851" s="1" t="str">
        <f ca="1">IF(G851="","",予約枠報告様式!H$3)</f>
        <v/>
      </c>
      <c r="J851" s="1" t="str">
        <f t="shared" ca="1" si="197"/>
        <v/>
      </c>
      <c r="K851" s="1" t="str">
        <f t="shared" ca="1" si="198"/>
        <v/>
      </c>
      <c r="L851" s="1" t="str">
        <f t="shared" ca="1" si="199"/>
        <v/>
      </c>
      <c r="M851" s="1" t="str">
        <f t="shared" ca="1" si="200"/>
        <v/>
      </c>
      <c r="N851" s="1" t="str" cm="1">
        <f t="array" aca="1" ref="N851" ca="1">IF(G851="","",HOUR(INDIRECT(A851&amp;$N$2&amp;D851)))</f>
        <v/>
      </c>
      <c r="O851" s="1" t="str" cm="1">
        <f t="array" aca="1" ref="O851" ca="1">IF(G851="","",MINUTE(INDIRECT(A851&amp;$N$2&amp;D851)))</f>
        <v/>
      </c>
      <c r="P851" s="1" t="str">
        <f t="shared" ca="1" si="201"/>
        <v/>
      </c>
      <c r="Q851" s="1" t="str">
        <f t="shared" ca="1" si="202"/>
        <v/>
      </c>
      <c r="R851" s="1" t="str" cm="1">
        <f t="array" aca="1" ref="R851" ca="1">IF(G851="","",INDIRECT(A851&amp;B851&amp;D851))</f>
        <v/>
      </c>
      <c r="S851" s="1" t="str">
        <f t="shared" ca="1" si="203"/>
        <v/>
      </c>
      <c r="T851" s="1" t="str">
        <f t="shared" ca="1" si="204"/>
        <v/>
      </c>
      <c r="U851" s="1" t="str">
        <f t="shared" ca="1" si="205"/>
        <v/>
      </c>
      <c r="V851" s="1" t="str">
        <f t="shared" ca="1" si="206"/>
        <v/>
      </c>
      <c r="W851" s="1" t="str">
        <f t="shared" ca="1" si="207"/>
        <v/>
      </c>
      <c r="X851" s="1" t="str">
        <f t="shared" ca="1" si="208"/>
        <v/>
      </c>
    </row>
    <row r="852" spans="1:24">
      <c r="A852" t="s">
        <v>1041</v>
      </c>
      <c r="B852" t="str">
        <f>INDEX(予約枠報告様式!$73:$73,MATCH(CSVフォーマット!C852,予約枠報告様式!$74:$74,0))</f>
        <v>P</v>
      </c>
      <c r="C852">
        <f t="shared" si="209"/>
        <v>16</v>
      </c>
      <c r="D852">
        <f t="shared" si="195"/>
        <v>20</v>
      </c>
      <c r="E852" s="2" cm="1">
        <f t="array" aca="1" ref="E852" ca="1">INDIRECT(A852&amp;B852&amp;$E$3)</f>
        <v>44781</v>
      </c>
      <c r="F852" t="str" cm="1">
        <f t="array" aca="1" ref="F852" ca="1">IF(INDIRECT(A852&amp;B852&amp;$F$3)="公",参照!$L$2,参照!$L$3)</f>
        <v>WEB・コールセンター受付</v>
      </c>
      <c r="G852" s="1" t="str" cm="1">
        <f t="array" aca="1" ref="G852" ca="1">IF(E852="","",IF(ISNUMBER(INDIRECT(A852&amp;B852&amp;D852)),431001,""))</f>
        <v/>
      </c>
      <c r="H852" s="1" t="str">
        <f t="shared" ca="1" si="196"/>
        <v/>
      </c>
      <c r="I852" s="1" t="str">
        <f ca="1">IF(G852="","",予約枠報告様式!H$3)</f>
        <v/>
      </c>
      <c r="J852" s="1" t="str">
        <f t="shared" ca="1" si="197"/>
        <v/>
      </c>
      <c r="K852" s="1" t="str">
        <f t="shared" ca="1" si="198"/>
        <v/>
      </c>
      <c r="L852" s="1" t="str">
        <f t="shared" ca="1" si="199"/>
        <v/>
      </c>
      <c r="M852" s="1" t="str">
        <f t="shared" ca="1" si="200"/>
        <v/>
      </c>
      <c r="N852" s="1" t="str" cm="1">
        <f t="array" aca="1" ref="N852" ca="1">IF(G852="","",HOUR(INDIRECT(A852&amp;$N$2&amp;D852)))</f>
        <v/>
      </c>
      <c r="O852" s="1" t="str" cm="1">
        <f t="array" aca="1" ref="O852" ca="1">IF(G852="","",MINUTE(INDIRECT(A852&amp;$N$2&amp;D852)))</f>
        <v/>
      </c>
      <c r="P852" s="1" t="str">
        <f t="shared" ca="1" si="201"/>
        <v/>
      </c>
      <c r="Q852" s="1" t="str">
        <f t="shared" ca="1" si="202"/>
        <v/>
      </c>
      <c r="R852" s="1" t="str" cm="1">
        <f t="array" aca="1" ref="R852" ca="1">IF(G852="","",INDIRECT(A852&amp;B852&amp;D852))</f>
        <v/>
      </c>
      <c r="S852" s="1" t="str">
        <f t="shared" ca="1" si="203"/>
        <v/>
      </c>
      <c r="T852" s="1" t="str">
        <f t="shared" ca="1" si="204"/>
        <v/>
      </c>
      <c r="U852" s="1" t="str">
        <f t="shared" ca="1" si="205"/>
        <v/>
      </c>
      <c r="V852" s="1" t="str">
        <f t="shared" ca="1" si="206"/>
        <v/>
      </c>
      <c r="W852" s="1" t="str">
        <f t="shared" ca="1" si="207"/>
        <v/>
      </c>
      <c r="X852" s="1" t="str">
        <f t="shared" ca="1" si="208"/>
        <v/>
      </c>
    </row>
    <row r="853" spans="1:24">
      <c r="A853" t="s">
        <v>1041</v>
      </c>
      <c r="B853" t="str">
        <f>INDEX(予約枠報告様式!$73:$73,MATCH(CSVフォーマット!C853,予約枠報告様式!$74:$74,0))</f>
        <v>P</v>
      </c>
      <c r="C853">
        <f t="shared" si="209"/>
        <v>16</v>
      </c>
      <c r="D853">
        <f t="shared" si="195"/>
        <v>21</v>
      </c>
      <c r="E853" s="2" cm="1">
        <f t="array" aca="1" ref="E853" ca="1">INDIRECT(A853&amp;B853&amp;$E$3)</f>
        <v>44781</v>
      </c>
      <c r="F853" t="str" cm="1">
        <f t="array" aca="1" ref="F853" ca="1">IF(INDIRECT(A853&amp;B853&amp;$F$3)="公",参照!$L$2,参照!$L$3)</f>
        <v>WEB・コールセンター受付</v>
      </c>
      <c r="G853" s="1" t="str" cm="1">
        <f t="array" aca="1" ref="G853" ca="1">IF(E853="","",IF(ISNUMBER(INDIRECT(A853&amp;B853&amp;D853)),431001,""))</f>
        <v/>
      </c>
      <c r="H853" s="1" t="str">
        <f t="shared" ca="1" si="196"/>
        <v/>
      </c>
      <c r="I853" s="1" t="str">
        <f ca="1">IF(G853="","",予約枠報告様式!H$3)</f>
        <v/>
      </c>
      <c r="J853" s="1" t="str">
        <f t="shared" ca="1" si="197"/>
        <v/>
      </c>
      <c r="K853" s="1" t="str">
        <f t="shared" ca="1" si="198"/>
        <v/>
      </c>
      <c r="L853" s="1" t="str">
        <f t="shared" ca="1" si="199"/>
        <v/>
      </c>
      <c r="M853" s="1" t="str">
        <f t="shared" ca="1" si="200"/>
        <v/>
      </c>
      <c r="N853" s="1" t="str" cm="1">
        <f t="array" aca="1" ref="N853" ca="1">IF(G853="","",HOUR(INDIRECT(A853&amp;$N$2&amp;D853)))</f>
        <v/>
      </c>
      <c r="O853" s="1" t="str" cm="1">
        <f t="array" aca="1" ref="O853" ca="1">IF(G853="","",MINUTE(INDIRECT(A853&amp;$N$2&amp;D853)))</f>
        <v/>
      </c>
      <c r="P853" s="1" t="str">
        <f t="shared" ca="1" si="201"/>
        <v/>
      </c>
      <c r="Q853" s="1" t="str">
        <f t="shared" ca="1" si="202"/>
        <v/>
      </c>
      <c r="R853" s="1" t="str" cm="1">
        <f t="array" aca="1" ref="R853" ca="1">IF(G853="","",INDIRECT(A853&amp;B853&amp;D853))</f>
        <v/>
      </c>
      <c r="S853" s="1" t="str">
        <f t="shared" ca="1" si="203"/>
        <v/>
      </c>
      <c r="T853" s="1" t="str">
        <f t="shared" ca="1" si="204"/>
        <v/>
      </c>
      <c r="U853" s="1" t="str">
        <f t="shared" ca="1" si="205"/>
        <v/>
      </c>
      <c r="V853" s="1" t="str">
        <f t="shared" ca="1" si="206"/>
        <v/>
      </c>
      <c r="W853" s="1" t="str">
        <f t="shared" ca="1" si="207"/>
        <v/>
      </c>
      <c r="X853" s="1" t="str">
        <f t="shared" ca="1" si="208"/>
        <v/>
      </c>
    </row>
    <row r="854" spans="1:24">
      <c r="A854" t="s">
        <v>1041</v>
      </c>
      <c r="B854" t="str">
        <f>INDEX(予約枠報告様式!$73:$73,MATCH(CSVフォーマット!C854,予約枠報告様式!$74:$74,0))</f>
        <v>P</v>
      </c>
      <c r="C854">
        <f t="shared" si="209"/>
        <v>16</v>
      </c>
      <c r="D854">
        <f t="shared" si="195"/>
        <v>22</v>
      </c>
      <c r="E854" s="2" cm="1">
        <f t="array" aca="1" ref="E854" ca="1">INDIRECT(A854&amp;B854&amp;$E$3)</f>
        <v>44781</v>
      </c>
      <c r="F854" t="str" cm="1">
        <f t="array" aca="1" ref="F854" ca="1">IF(INDIRECT(A854&amp;B854&amp;$F$3)="公",参照!$L$2,参照!$L$3)</f>
        <v>WEB・コールセンター受付</v>
      </c>
      <c r="G854" s="1" t="str" cm="1">
        <f t="array" aca="1" ref="G854" ca="1">IF(E854="","",IF(ISNUMBER(INDIRECT(A854&amp;B854&amp;D854)),431001,""))</f>
        <v/>
      </c>
      <c r="H854" s="1" t="str">
        <f t="shared" ca="1" si="196"/>
        <v/>
      </c>
      <c r="I854" s="1" t="str">
        <f ca="1">IF(G854="","",予約枠報告様式!H$3)</f>
        <v/>
      </c>
      <c r="J854" s="1" t="str">
        <f t="shared" ca="1" si="197"/>
        <v/>
      </c>
      <c r="K854" s="1" t="str">
        <f t="shared" ca="1" si="198"/>
        <v/>
      </c>
      <c r="L854" s="1" t="str">
        <f t="shared" ca="1" si="199"/>
        <v/>
      </c>
      <c r="M854" s="1" t="str">
        <f t="shared" ca="1" si="200"/>
        <v/>
      </c>
      <c r="N854" s="1" t="str" cm="1">
        <f t="array" aca="1" ref="N854" ca="1">IF(G854="","",HOUR(INDIRECT(A854&amp;$N$2&amp;D854)))</f>
        <v/>
      </c>
      <c r="O854" s="1" t="str" cm="1">
        <f t="array" aca="1" ref="O854" ca="1">IF(G854="","",MINUTE(INDIRECT(A854&amp;$N$2&amp;D854)))</f>
        <v/>
      </c>
      <c r="P854" s="1" t="str">
        <f t="shared" ca="1" si="201"/>
        <v/>
      </c>
      <c r="Q854" s="1" t="str">
        <f t="shared" ca="1" si="202"/>
        <v/>
      </c>
      <c r="R854" s="1" t="str" cm="1">
        <f t="array" aca="1" ref="R854" ca="1">IF(G854="","",INDIRECT(A854&amp;B854&amp;D854))</f>
        <v/>
      </c>
      <c r="S854" s="1" t="str">
        <f t="shared" ca="1" si="203"/>
        <v/>
      </c>
      <c r="T854" s="1" t="str">
        <f t="shared" ca="1" si="204"/>
        <v/>
      </c>
      <c r="U854" s="1" t="str">
        <f t="shared" ca="1" si="205"/>
        <v/>
      </c>
      <c r="V854" s="1" t="str">
        <f t="shared" ca="1" si="206"/>
        <v/>
      </c>
      <c r="W854" s="1" t="str">
        <f t="shared" ca="1" si="207"/>
        <v/>
      </c>
      <c r="X854" s="1" t="str">
        <f t="shared" ca="1" si="208"/>
        <v/>
      </c>
    </row>
    <row r="855" spans="1:24">
      <c r="A855" t="s">
        <v>1041</v>
      </c>
      <c r="B855" t="str">
        <f>INDEX(予約枠報告様式!$73:$73,MATCH(CSVフォーマット!C855,予約枠報告様式!$74:$74,0))</f>
        <v>P</v>
      </c>
      <c r="C855">
        <f t="shared" si="209"/>
        <v>16</v>
      </c>
      <c r="D855">
        <f t="shared" si="195"/>
        <v>23</v>
      </c>
      <c r="E855" s="2" cm="1">
        <f t="array" aca="1" ref="E855" ca="1">INDIRECT(A855&amp;B855&amp;$E$3)</f>
        <v>44781</v>
      </c>
      <c r="F855" t="str" cm="1">
        <f t="array" aca="1" ref="F855" ca="1">IF(INDIRECT(A855&amp;B855&amp;$F$3)="公",参照!$L$2,参照!$L$3)</f>
        <v>WEB・コールセンター受付</v>
      </c>
      <c r="G855" s="1" t="str" cm="1">
        <f t="array" aca="1" ref="G855" ca="1">IF(E855="","",IF(ISNUMBER(INDIRECT(A855&amp;B855&amp;D855)),431001,""))</f>
        <v/>
      </c>
      <c r="H855" s="1" t="str">
        <f t="shared" ca="1" si="196"/>
        <v/>
      </c>
      <c r="I855" s="1" t="str">
        <f ca="1">IF(G855="","",予約枠報告様式!H$3)</f>
        <v/>
      </c>
      <c r="J855" s="1" t="str">
        <f t="shared" ca="1" si="197"/>
        <v/>
      </c>
      <c r="K855" s="1" t="str">
        <f t="shared" ca="1" si="198"/>
        <v/>
      </c>
      <c r="L855" s="1" t="str">
        <f t="shared" ca="1" si="199"/>
        <v/>
      </c>
      <c r="M855" s="1" t="str">
        <f t="shared" ca="1" si="200"/>
        <v/>
      </c>
      <c r="N855" s="1" t="str" cm="1">
        <f t="array" aca="1" ref="N855" ca="1">IF(G855="","",HOUR(INDIRECT(A855&amp;$N$2&amp;D855)))</f>
        <v/>
      </c>
      <c r="O855" s="1" t="str" cm="1">
        <f t="array" aca="1" ref="O855" ca="1">IF(G855="","",MINUTE(INDIRECT(A855&amp;$N$2&amp;D855)))</f>
        <v/>
      </c>
      <c r="P855" s="1" t="str">
        <f t="shared" ca="1" si="201"/>
        <v/>
      </c>
      <c r="Q855" s="1" t="str">
        <f t="shared" ca="1" si="202"/>
        <v/>
      </c>
      <c r="R855" s="1" t="str" cm="1">
        <f t="array" aca="1" ref="R855" ca="1">IF(G855="","",INDIRECT(A855&amp;B855&amp;D855))</f>
        <v/>
      </c>
      <c r="S855" s="1" t="str">
        <f t="shared" ca="1" si="203"/>
        <v/>
      </c>
      <c r="T855" s="1" t="str">
        <f t="shared" ca="1" si="204"/>
        <v/>
      </c>
      <c r="U855" s="1" t="str">
        <f t="shared" ca="1" si="205"/>
        <v/>
      </c>
      <c r="V855" s="1" t="str">
        <f t="shared" ca="1" si="206"/>
        <v/>
      </c>
      <c r="W855" s="1" t="str">
        <f t="shared" ca="1" si="207"/>
        <v/>
      </c>
      <c r="X855" s="1" t="str">
        <f t="shared" ca="1" si="208"/>
        <v/>
      </c>
    </row>
    <row r="856" spans="1:24">
      <c r="A856" t="s">
        <v>1041</v>
      </c>
      <c r="B856" t="str">
        <f>INDEX(予約枠報告様式!$73:$73,MATCH(CSVフォーマット!C856,予約枠報告様式!$74:$74,0))</f>
        <v>P</v>
      </c>
      <c r="C856">
        <f t="shared" si="209"/>
        <v>16</v>
      </c>
      <c r="D856">
        <f t="shared" si="195"/>
        <v>24</v>
      </c>
      <c r="E856" s="2" cm="1">
        <f t="array" aca="1" ref="E856" ca="1">INDIRECT(A856&amp;B856&amp;$E$3)</f>
        <v>44781</v>
      </c>
      <c r="F856" t="str" cm="1">
        <f t="array" aca="1" ref="F856" ca="1">IF(INDIRECT(A856&amp;B856&amp;$F$3)="公",参照!$L$2,参照!$L$3)</f>
        <v>WEB・コールセンター受付</v>
      </c>
      <c r="G856" s="1" t="str" cm="1">
        <f t="array" aca="1" ref="G856" ca="1">IF(E856="","",IF(ISNUMBER(INDIRECT(A856&amp;B856&amp;D856)),431001,""))</f>
        <v/>
      </c>
      <c r="H856" s="1" t="str">
        <f t="shared" ca="1" si="196"/>
        <v/>
      </c>
      <c r="I856" s="1" t="str">
        <f ca="1">IF(G856="","",予約枠報告様式!H$3)</f>
        <v/>
      </c>
      <c r="J856" s="1" t="str">
        <f t="shared" ca="1" si="197"/>
        <v/>
      </c>
      <c r="K856" s="1" t="str">
        <f t="shared" ca="1" si="198"/>
        <v/>
      </c>
      <c r="L856" s="1" t="str">
        <f t="shared" ca="1" si="199"/>
        <v/>
      </c>
      <c r="M856" s="1" t="str">
        <f t="shared" ca="1" si="200"/>
        <v/>
      </c>
      <c r="N856" s="1" t="str" cm="1">
        <f t="array" aca="1" ref="N856" ca="1">IF(G856="","",HOUR(INDIRECT(A856&amp;$N$2&amp;D856)))</f>
        <v/>
      </c>
      <c r="O856" s="1" t="str" cm="1">
        <f t="array" aca="1" ref="O856" ca="1">IF(G856="","",MINUTE(INDIRECT(A856&amp;$N$2&amp;D856)))</f>
        <v/>
      </c>
      <c r="P856" s="1" t="str">
        <f t="shared" ca="1" si="201"/>
        <v/>
      </c>
      <c r="Q856" s="1" t="str">
        <f t="shared" ca="1" si="202"/>
        <v/>
      </c>
      <c r="R856" s="1" t="str" cm="1">
        <f t="array" aca="1" ref="R856" ca="1">IF(G856="","",INDIRECT(A856&amp;B856&amp;D856))</f>
        <v/>
      </c>
      <c r="S856" s="1" t="str">
        <f t="shared" ca="1" si="203"/>
        <v/>
      </c>
      <c r="T856" s="1" t="str">
        <f t="shared" ca="1" si="204"/>
        <v/>
      </c>
      <c r="U856" s="1" t="str">
        <f t="shared" ca="1" si="205"/>
        <v/>
      </c>
      <c r="V856" s="1" t="str">
        <f t="shared" ca="1" si="206"/>
        <v/>
      </c>
      <c r="W856" s="1" t="str">
        <f t="shared" ca="1" si="207"/>
        <v/>
      </c>
      <c r="X856" s="1" t="str">
        <f t="shared" ca="1" si="208"/>
        <v/>
      </c>
    </row>
    <row r="857" spans="1:24">
      <c r="A857" t="s">
        <v>1041</v>
      </c>
      <c r="B857" t="str">
        <f>INDEX(予約枠報告様式!$73:$73,MATCH(CSVフォーマット!C857,予約枠報告様式!$74:$74,0))</f>
        <v>P</v>
      </c>
      <c r="C857">
        <f t="shared" si="209"/>
        <v>16</v>
      </c>
      <c r="D857">
        <f t="shared" si="195"/>
        <v>25</v>
      </c>
      <c r="E857" s="2" cm="1">
        <f t="array" aca="1" ref="E857" ca="1">INDIRECT(A857&amp;B857&amp;$E$3)</f>
        <v>44781</v>
      </c>
      <c r="F857" t="str" cm="1">
        <f t="array" aca="1" ref="F857" ca="1">IF(INDIRECT(A857&amp;B857&amp;$F$3)="公",参照!$L$2,参照!$L$3)</f>
        <v>WEB・コールセンター受付</v>
      </c>
      <c r="G857" s="1" t="str" cm="1">
        <f t="array" aca="1" ref="G857" ca="1">IF(E857="","",IF(ISNUMBER(INDIRECT(A857&amp;B857&amp;D857)),431001,""))</f>
        <v/>
      </c>
      <c r="H857" s="1" t="str">
        <f t="shared" ca="1" si="196"/>
        <v/>
      </c>
      <c r="I857" s="1" t="str">
        <f ca="1">IF(G857="","",予約枠報告様式!H$3)</f>
        <v/>
      </c>
      <c r="J857" s="1" t="str">
        <f t="shared" ca="1" si="197"/>
        <v/>
      </c>
      <c r="K857" s="1" t="str">
        <f t="shared" ca="1" si="198"/>
        <v/>
      </c>
      <c r="L857" s="1" t="str">
        <f t="shared" ca="1" si="199"/>
        <v/>
      </c>
      <c r="M857" s="1" t="str">
        <f t="shared" ca="1" si="200"/>
        <v/>
      </c>
      <c r="N857" s="1" t="str" cm="1">
        <f t="array" aca="1" ref="N857" ca="1">IF(G857="","",HOUR(INDIRECT(A857&amp;$N$2&amp;D857)))</f>
        <v/>
      </c>
      <c r="O857" s="1" t="str" cm="1">
        <f t="array" aca="1" ref="O857" ca="1">IF(G857="","",MINUTE(INDIRECT(A857&amp;$N$2&amp;D857)))</f>
        <v/>
      </c>
      <c r="P857" s="1" t="str">
        <f t="shared" ca="1" si="201"/>
        <v/>
      </c>
      <c r="Q857" s="1" t="str">
        <f t="shared" ca="1" si="202"/>
        <v/>
      </c>
      <c r="R857" s="1" t="str" cm="1">
        <f t="array" aca="1" ref="R857" ca="1">IF(G857="","",INDIRECT(A857&amp;B857&amp;D857))</f>
        <v/>
      </c>
      <c r="S857" s="1" t="str">
        <f t="shared" ca="1" si="203"/>
        <v/>
      </c>
      <c r="T857" s="1" t="str">
        <f t="shared" ca="1" si="204"/>
        <v/>
      </c>
      <c r="U857" s="1" t="str">
        <f t="shared" ca="1" si="205"/>
        <v/>
      </c>
      <c r="V857" s="1" t="str">
        <f t="shared" ca="1" si="206"/>
        <v/>
      </c>
      <c r="W857" s="1" t="str">
        <f t="shared" ca="1" si="207"/>
        <v/>
      </c>
      <c r="X857" s="1" t="str">
        <f t="shared" ca="1" si="208"/>
        <v/>
      </c>
    </row>
    <row r="858" spans="1:24">
      <c r="A858" t="s">
        <v>1041</v>
      </c>
      <c r="B858" t="str">
        <f>INDEX(予約枠報告様式!$73:$73,MATCH(CSVフォーマット!C858,予約枠報告様式!$74:$74,0))</f>
        <v>P</v>
      </c>
      <c r="C858">
        <f t="shared" si="209"/>
        <v>16</v>
      </c>
      <c r="D858">
        <f t="shared" si="195"/>
        <v>26</v>
      </c>
      <c r="E858" s="2" cm="1">
        <f t="array" aca="1" ref="E858" ca="1">INDIRECT(A858&amp;B858&amp;$E$3)</f>
        <v>44781</v>
      </c>
      <c r="F858" t="str" cm="1">
        <f t="array" aca="1" ref="F858" ca="1">IF(INDIRECT(A858&amp;B858&amp;$F$3)="公",参照!$L$2,参照!$L$3)</f>
        <v>WEB・コールセンター受付</v>
      </c>
      <c r="G858" s="1" t="str" cm="1">
        <f t="array" aca="1" ref="G858" ca="1">IF(E858="","",IF(ISNUMBER(INDIRECT(A858&amp;B858&amp;D858)),431001,""))</f>
        <v/>
      </c>
      <c r="H858" s="1" t="str">
        <f t="shared" ca="1" si="196"/>
        <v/>
      </c>
      <c r="I858" s="1" t="str">
        <f ca="1">IF(G858="","",予約枠報告様式!H$3)</f>
        <v/>
      </c>
      <c r="J858" s="1" t="str">
        <f t="shared" ca="1" si="197"/>
        <v/>
      </c>
      <c r="K858" s="1" t="str">
        <f t="shared" ca="1" si="198"/>
        <v/>
      </c>
      <c r="L858" s="1" t="str">
        <f t="shared" ca="1" si="199"/>
        <v/>
      </c>
      <c r="M858" s="1" t="str">
        <f t="shared" ca="1" si="200"/>
        <v/>
      </c>
      <c r="N858" s="1" t="str" cm="1">
        <f t="array" aca="1" ref="N858" ca="1">IF(G858="","",HOUR(INDIRECT(A858&amp;$N$2&amp;D858)))</f>
        <v/>
      </c>
      <c r="O858" s="1" t="str" cm="1">
        <f t="array" aca="1" ref="O858" ca="1">IF(G858="","",MINUTE(INDIRECT(A858&amp;$N$2&amp;D858)))</f>
        <v/>
      </c>
      <c r="P858" s="1" t="str">
        <f t="shared" ca="1" si="201"/>
        <v/>
      </c>
      <c r="Q858" s="1" t="str">
        <f t="shared" ca="1" si="202"/>
        <v/>
      </c>
      <c r="R858" s="1" t="str" cm="1">
        <f t="array" aca="1" ref="R858" ca="1">IF(G858="","",INDIRECT(A858&amp;B858&amp;D858))</f>
        <v/>
      </c>
      <c r="S858" s="1" t="str">
        <f t="shared" ca="1" si="203"/>
        <v/>
      </c>
      <c r="T858" s="1" t="str">
        <f t="shared" ca="1" si="204"/>
        <v/>
      </c>
      <c r="U858" s="1" t="str">
        <f t="shared" ca="1" si="205"/>
        <v/>
      </c>
      <c r="V858" s="1" t="str">
        <f t="shared" ca="1" si="206"/>
        <v/>
      </c>
      <c r="W858" s="1" t="str">
        <f t="shared" ca="1" si="207"/>
        <v/>
      </c>
      <c r="X858" s="1" t="str">
        <f t="shared" ca="1" si="208"/>
        <v/>
      </c>
    </row>
    <row r="859" spans="1:24">
      <c r="A859" t="s">
        <v>1041</v>
      </c>
      <c r="B859" t="str">
        <f>INDEX(予約枠報告様式!$73:$73,MATCH(CSVフォーマット!C859,予約枠報告様式!$74:$74,0))</f>
        <v>P</v>
      </c>
      <c r="C859">
        <f t="shared" si="209"/>
        <v>16</v>
      </c>
      <c r="D859">
        <f t="shared" si="195"/>
        <v>27</v>
      </c>
      <c r="E859" s="2" cm="1">
        <f t="array" aca="1" ref="E859" ca="1">INDIRECT(A859&amp;B859&amp;$E$3)</f>
        <v>44781</v>
      </c>
      <c r="F859" t="str" cm="1">
        <f t="array" aca="1" ref="F859" ca="1">IF(INDIRECT(A859&amp;B859&amp;$F$3)="公",参照!$L$2,参照!$L$3)</f>
        <v>WEB・コールセンター受付</v>
      </c>
      <c r="G859" s="1" t="str" cm="1">
        <f t="array" aca="1" ref="G859" ca="1">IF(E859="","",IF(ISNUMBER(INDIRECT(A859&amp;B859&amp;D859)),431001,""))</f>
        <v/>
      </c>
      <c r="H859" s="1" t="str">
        <f t="shared" ca="1" si="196"/>
        <v/>
      </c>
      <c r="I859" s="1" t="str">
        <f ca="1">IF(G859="","",予約枠報告様式!H$3)</f>
        <v/>
      </c>
      <c r="J859" s="1" t="str">
        <f t="shared" ca="1" si="197"/>
        <v/>
      </c>
      <c r="K859" s="1" t="str">
        <f t="shared" ca="1" si="198"/>
        <v/>
      </c>
      <c r="L859" s="1" t="str">
        <f t="shared" ca="1" si="199"/>
        <v/>
      </c>
      <c r="M859" s="1" t="str">
        <f t="shared" ca="1" si="200"/>
        <v/>
      </c>
      <c r="N859" s="1" t="str" cm="1">
        <f t="array" aca="1" ref="N859" ca="1">IF(G859="","",HOUR(INDIRECT(A859&amp;$N$2&amp;D859)))</f>
        <v/>
      </c>
      <c r="O859" s="1" t="str" cm="1">
        <f t="array" aca="1" ref="O859" ca="1">IF(G859="","",MINUTE(INDIRECT(A859&amp;$N$2&amp;D859)))</f>
        <v/>
      </c>
      <c r="P859" s="1" t="str">
        <f t="shared" ca="1" si="201"/>
        <v/>
      </c>
      <c r="Q859" s="1" t="str">
        <f t="shared" ca="1" si="202"/>
        <v/>
      </c>
      <c r="R859" s="1" t="str" cm="1">
        <f t="array" aca="1" ref="R859" ca="1">IF(G859="","",INDIRECT(A859&amp;B859&amp;D859))</f>
        <v/>
      </c>
      <c r="S859" s="1" t="str">
        <f t="shared" ca="1" si="203"/>
        <v/>
      </c>
      <c r="T859" s="1" t="str">
        <f t="shared" ca="1" si="204"/>
        <v/>
      </c>
      <c r="U859" s="1" t="str">
        <f t="shared" ca="1" si="205"/>
        <v/>
      </c>
      <c r="V859" s="1" t="str">
        <f t="shared" ca="1" si="206"/>
        <v/>
      </c>
      <c r="W859" s="1" t="str">
        <f t="shared" ca="1" si="207"/>
        <v/>
      </c>
      <c r="X859" s="1" t="str">
        <f t="shared" ca="1" si="208"/>
        <v/>
      </c>
    </row>
    <row r="860" spans="1:24">
      <c r="A860" t="s">
        <v>1041</v>
      </c>
      <c r="B860" t="str">
        <f>INDEX(予約枠報告様式!$73:$73,MATCH(CSVフォーマット!C860,予約枠報告様式!$74:$74,0))</f>
        <v>P</v>
      </c>
      <c r="C860">
        <f t="shared" si="209"/>
        <v>16</v>
      </c>
      <c r="D860">
        <f t="shared" si="195"/>
        <v>28</v>
      </c>
      <c r="E860" s="2" cm="1">
        <f t="array" aca="1" ref="E860" ca="1">INDIRECT(A860&amp;B860&amp;$E$3)</f>
        <v>44781</v>
      </c>
      <c r="F860" t="str" cm="1">
        <f t="array" aca="1" ref="F860" ca="1">IF(INDIRECT(A860&amp;B860&amp;$F$3)="公",参照!$L$2,参照!$L$3)</f>
        <v>WEB・コールセンター受付</v>
      </c>
      <c r="G860" s="1" t="str" cm="1">
        <f t="array" aca="1" ref="G860" ca="1">IF(E860="","",IF(ISNUMBER(INDIRECT(A860&amp;B860&amp;D860)),431001,""))</f>
        <v/>
      </c>
      <c r="H860" s="1" t="str">
        <f t="shared" ca="1" si="196"/>
        <v/>
      </c>
      <c r="I860" s="1" t="str">
        <f ca="1">IF(G860="","",予約枠報告様式!H$3)</f>
        <v/>
      </c>
      <c r="J860" s="1" t="str">
        <f t="shared" ca="1" si="197"/>
        <v/>
      </c>
      <c r="K860" s="1" t="str">
        <f t="shared" ca="1" si="198"/>
        <v/>
      </c>
      <c r="L860" s="1" t="str">
        <f t="shared" ca="1" si="199"/>
        <v/>
      </c>
      <c r="M860" s="1" t="str">
        <f t="shared" ca="1" si="200"/>
        <v/>
      </c>
      <c r="N860" s="1" t="str" cm="1">
        <f t="array" aca="1" ref="N860" ca="1">IF(G860="","",HOUR(INDIRECT(A860&amp;$N$2&amp;D860)))</f>
        <v/>
      </c>
      <c r="O860" s="1" t="str" cm="1">
        <f t="array" aca="1" ref="O860" ca="1">IF(G860="","",MINUTE(INDIRECT(A860&amp;$N$2&amp;D860)))</f>
        <v/>
      </c>
      <c r="P860" s="1" t="str">
        <f t="shared" ca="1" si="201"/>
        <v/>
      </c>
      <c r="Q860" s="1" t="str">
        <f t="shared" ca="1" si="202"/>
        <v/>
      </c>
      <c r="R860" s="1" t="str" cm="1">
        <f t="array" aca="1" ref="R860" ca="1">IF(G860="","",INDIRECT(A860&amp;B860&amp;D860))</f>
        <v/>
      </c>
      <c r="S860" s="1" t="str">
        <f t="shared" ca="1" si="203"/>
        <v/>
      </c>
      <c r="T860" s="1" t="str">
        <f t="shared" ca="1" si="204"/>
        <v/>
      </c>
      <c r="U860" s="1" t="str">
        <f t="shared" ca="1" si="205"/>
        <v/>
      </c>
      <c r="V860" s="1" t="str">
        <f t="shared" ca="1" si="206"/>
        <v/>
      </c>
      <c r="W860" s="1" t="str">
        <f t="shared" ca="1" si="207"/>
        <v/>
      </c>
      <c r="X860" s="1" t="str">
        <f t="shared" ca="1" si="208"/>
        <v/>
      </c>
    </row>
    <row r="861" spans="1:24">
      <c r="A861" t="s">
        <v>1041</v>
      </c>
      <c r="B861" t="str">
        <f>INDEX(予約枠報告様式!$73:$73,MATCH(CSVフォーマット!C861,予約枠報告様式!$74:$74,0))</f>
        <v>P</v>
      </c>
      <c r="C861">
        <f t="shared" si="209"/>
        <v>16</v>
      </c>
      <c r="D861">
        <f t="shared" si="195"/>
        <v>29</v>
      </c>
      <c r="E861" s="2" cm="1">
        <f t="array" aca="1" ref="E861" ca="1">INDIRECT(A861&amp;B861&amp;$E$3)</f>
        <v>44781</v>
      </c>
      <c r="F861" t="str" cm="1">
        <f t="array" aca="1" ref="F861" ca="1">IF(INDIRECT(A861&amp;B861&amp;$F$3)="公",参照!$L$2,参照!$L$3)</f>
        <v>WEB・コールセンター受付</v>
      </c>
      <c r="G861" s="1" t="str" cm="1">
        <f t="array" aca="1" ref="G861" ca="1">IF(E861="","",IF(ISNUMBER(INDIRECT(A861&amp;B861&amp;D861)),431001,""))</f>
        <v/>
      </c>
      <c r="H861" s="1" t="str">
        <f t="shared" ca="1" si="196"/>
        <v/>
      </c>
      <c r="I861" s="1" t="str">
        <f ca="1">IF(G861="","",予約枠報告様式!H$3)</f>
        <v/>
      </c>
      <c r="J861" s="1" t="str">
        <f t="shared" ca="1" si="197"/>
        <v/>
      </c>
      <c r="K861" s="1" t="str">
        <f t="shared" ca="1" si="198"/>
        <v/>
      </c>
      <c r="L861" s="1" t="str">
        <f t="shared" ca="1" si="199"/>
        <v/>
      </c>
      <c r="M861" s="1" t="str">
        <f t="shared" ca="1" si="200"/>
        <v/>
      </c>
      <c r="N861" s="1" t="str" cm="1">
        <f t="array" aca="1" ref="N861" ca="1">IF(G861="","",HOUR(INDIRECT(A861&amp;$N$2&amp;D861)))</f>
        <v/>
      </c>
      <c r="O861" s="1" t="str" cm="1">
        <f t="array" aca="1" ref="O861" ca="1">IF(G861="","",MINUTE(INDIRECT(A861&amp;$N$2&amp;D861)))</f>
        <v/>
      </c>
      <c r="P861" s="1" t="str">
        <f t="shared" ca="1" si="201"/>
        <v/>
      </c>
      <c r="Q861" s="1" t="str">
        <f t="shared" ca="1" si="202"/>
        <v/>
      </c>
      <c r="R861" s="1" t="str" cm="1">
        <f t="array" aca="1" ref="R861" ca="1">IF(G861="","",INDIRECT(A861&amp;B861&amp;D861))</f>
        <v/>
      </c>
      <c r="S861" s="1" t="str">
        <f t="shared" ca="1" si="203"/>
        <v/>
      </c>
      <c r="T861" s="1" t="str">
        <f t="shared" ca="1" si="204"/>
        <v/>
      </c>
      <c r="U861" s="1" t="str">
        <f t="shared" ca="1" si="205"/>
        <v/>
      </c>
      <c r="V861" s="1" t="str">
        <f t="shared" ca="1" si="206"/>
        <v/>
      </c>
      <c r="W861" s="1" t="str">
        <f t="shared" ca="1" si="207"/>
        <v/>
      </c>
      <c r="X861" s="1" t="str">
        <f t="shared" ca="1" si="208"/>
        <v/>
      </c>
    </row>
    <row r="862" spans="1:24">
      <c r="A862" t="s">
        <v>1041</v>
      </c>
      <c r="B862" t="str">
        <f>INDEX(予約枠報告様式!$73:$73,MATCH(CSVフォーマット!C862,予約枠報告様式!$74:$74,0))</f>
        <v>P</v>
      </c>
      <c r="C862">
        <f t="shared" si="209"/>
        <v>16</v>
      </c>
      <c r="D862">
        <f t="shared" si="195"/>
        <v>30</v>
      </c>
      <c r="E862" s="2" cm="1">
        <f t="array" aca="1" ref="E862" ca="1">INDIRECT(A862&amp;B862&amp;$E$3)</f>
        <v>44781</v>
      </c>
      <c r="F862" t="str" cm="1">
        <f t="array" aca="1" ref="F862" ca="1">IF(INDIRECT(A862&amp;B862&amp;$F$3)="公",参照!$L$2,参照!$L$3)</f>
        <v>WEB・コールセンター受付</v>
      </c>
      <c r="G862" s="1" t="str" cm="1">
        <f t="array" aca="1" ref="G862" ca="1">IF(E862="","",IF(ISNUMBER(INDIRECT(A862&amp;B862&amp;D862)),431001,""))</f>
        <v/>
      </c>
      <c r="H862" s="1" t="str">
        <f t="shared" ca="1" si="196"/>
        <v/>
      </c>
      <c r="I862" s="1" t="str">
        <f ca="1">IF(G862="","",予約枠報告様式!H$3)</f>
        <v/>
      </c>
      <c r="J862" s="1" t="str">
        <f t="shared" ca="1" si="197"/>
        <v/>
      </c>
      <c r="K862" s="1" t="str">
        <f t="shared" ca="1" si="198"/>
        <v/>
      </c>
      <c r="L862" s="1" t="str">
        <f t="shared" ca="1" si="199"/>
        <v/>
      </c>
      <c r="M862" s="1" t="str">
        <f t="shared" ca="1" si="200"/>
        <v/>
      </c>
      <c r="N862" s="1" t="str" cm="1">
        <f t="array" aca="1" ref="N862" ca="1">IF(G862="","",HOUR(INDIRECT(A862&amp;$N$2&amp;D862)))</f>
        <v/>
      </c>
      <c r="O862" s="1" t="str" cm="1">
        <f t="array" aca="1" ref="O862" ca="1">IF(G862="","",MINUTE(INDIRECT(A862&amp;$N$2&amp;D862)))</f>
        <v/>
      </c>
      <c r="P862" s="1" t="str">
        <f t="shared" ca="1" si="201"/>
        <v/>
      </c>
      <c r="Q862" s="1" t="str">
        <f t="shared" ca="1" si="202"/>
        <v/>
      </c>
      <c r="R862" s="1" t="str" cm="1">
        <f t="array" aca="1" ref="R862" ca="1">IF(G862="","",INDIRECT(A862&amp;B862&amp;D862))</f>
        <v/>
      </c>
      <c r="S862" s="1" t="str">
        <f t="shared" ca="1" si="203"/>
        <v/>
      </c>
      <c r="T862" s="1" t="str">
        <f t="shared" ca="1" si="204"/>
        <v/>
      </c>
      <c r="U862" s="1" t="str">
        <f t="shared" ca="1" si="205"/>
        <v/>
      </c>
      <c r="V862" s="1" t="str">
        <f t="shared" ca="1" si="206"/>
        <v/>
      </c>
      <c r="W862" s="1" t="str">
        <f t="shared" ca="1" si="207"/>
        <v/>
      </c>
      <c r="X862" s="1" t="str">
        <f t="shared" ca="1" si="208"/>
        <v/>
      </c>
    </row>
    <row r="863" spans="1:24">
      <c r="A863" t="s">
        <v>1041</v>
      </c>
      <c r="B863" t="str">
        <f>INDEX(予約枠報告様式!$73:$73,MATCH(CSVフォーマット!C863,予約枠報告様式!$74:$74,0))</f>
        <v>P</v>
      </c>
      <c r="C863">
        <f t="shared" si="209"/>
        <v>16</v>
      </c>
      <c r="D863">
        <f t="shared" si="195"/>
        <v>31</v>
      </c>
      <c r="E863" s="2" cm="1">
        <f t="array" aca="1" ref="E863" ca="1">INDIRECT(A863&amp;B863&amp;$E$3)</f>
        <v>44781</v>
      </c>
      <c r="F863" t="str" cm="1">
        <f t="array" aca="1" ref="F863" ca="1">IF(INDIRECT(A863&amp;B863&amp;$F$3)="公",参照!$L$2,参照!$L$3)</f>
        <v>WEB・コールセンター受付</v>
      </c>
      <c r="G863" s="1" t="str" cm="1">
        <f t="array" aca="1" ref="G863" ca="1">IF(E863="","",IF(ISNUMBER(INDIRECT(A863&amp;B863&amp;D863)),431001,""))</f>
        <v/>
      </c>
      <c r="H863" s="1" t="str">
        <f t="shared" ca="1" si="196"/>
        <v/>
      </c>
      <c r="I863" s="1" t="str">
        <f ca="1">IF(G863="","",予約枠報告様式!H$3)</f>
        <v/>
      </c>
      <c r="J863" s="1" t="str">
        <f t="shared" ca="1" si="197"/>
        <v/>
      </c>
      <c r="K863" s="1" t="str">
        <f t="shared" ca="1" si="198"/>
        <v/>
      </c>
      <c r="L863" s="1" t="str">
        <f t="shared" ca="1" si="199"/>
        <v/>
      </c>
      <c r="M863" s="1" t="str">
        <f t="shared" ca="1" si="200"/>
        <v/>
      </c>
      <c r="N863" s="1" t="str" cm="1">
        <f t="array" aca="1" ref="N863" ca="1">IF(G863="","",HOUR(INDIRECT(A863&amp;$N$2&amp;D863)))</f>
        <v/>
      </c>
      <c r="O863" s="1" t="str" cm="1">
        <f t="array" aca="1" ref="O863" ca="1">IF(G863="","",MINUTE(INDIRECT(A863&amp;$N$2&amp;D863)))</f>
        <v/>
      </c>
      <c r="P863" s="1" t="str">
        <f t="shared" ca="1" si="201"/>
        <v/>
      </c>
      <c r="Q863" s="1" t="str">
        <f t="shared" ca="1" si="202"/>
        <v/>
      </c>
      <c r="R863" s="1" t="str" cm="1">
        <f t="array" aca="1" ref="R863" ca="1">IF(G863="","",INDIRECT(A863&amp;B863&amp;D863))</f>
        <v/>
      </c>
      <c r="S863" s="1" t="str">
        <f t="shared" ca="1" si="203"/>
        <v/>
      </c>
      <c r="T863" s="1" t="str">
        <f t="shared" ca="1" si="204"/>
        <v/>
      </c>
      <c r="U863" s="1" t="str">
        <f t="shared" ca="1" si="205"/>
        <v/>
      </c>
      <c r="V863" s="1" t="str">
        <f t="shared" ca="1" si="206"/>
        <v/>
      </c>
      <c r="W863" s="1" t="str">
        <f t="shared" ca="1" si="207"/>
        <v/>
      </c>
      <c r="X863" s="1" t="str">
        <f t="shared" ca="1" si="208"/>
        <v/>
      </c>
    </row>
    <row r="864" spans="1:24">
      <c r="A864" t="s">
        <v>1041</v>
      </c>
      <c r="B864" t="str">
        <f>INDEX(予約枠報告様式!$73:$73,MATCH(CSVフォーマット!C864,予約枠報告様式!$74:$74,0))</f>
        <v>P</v>
      </c>
      <c r="C864">
        <f t="shared" si="209"/>
        <v>16</v>
      </c>
      <c r="D864">
        <f t="shared" si="195"/>
        <v>32</v>
      </c>
      <c r="E864" s="2" cm="1">
        <f t="array" aca="1" ref="E864" ca="1">INDIRECT(A864&amp;B864&amp;$E$3)</f>
        <v>44781</v>
      </c>
      <c r="F864" t="str" cm="1">
        <f t="array" aca="1" ref="F864" ca="1">IF(INDIRECT(A864&amp;B864&amp;$F$3)="公",参照!$L$2,参照!$L$3)</f>
        <v>WEB・コールセンター受付</v>
      </c>
      <c r="G864" s="1" t="str" cm="1">
        <f t="array" aca="1" ref="G864" ca="1">IF(E864="","",IF(ISNUMBER(INDIRECT(A864&amp;B864&amp;D864)),431001,""))</f>
        <v/>
      </c>
      <c r="H864" s="1" t="str">
        <f t="shared" ca="1" si="196"/>
        <v/>
      </c>
      <c r="I864" s="1" t="str">
        <f ca="1">IF(G864="","",予約枠報告様式!H$3)</f>
        <v/>
      </c>
      <c r="J864" s="1" t="str">
        <f t="shared" ca="1" si="197"/>
        <v/>
      </c>
      <c r="K864" s="1" t="str">
        <f t="shared" ca="1" si="198"/>
        <v/>
      </c>
      <c r="L864" s="1" t="str">
        <f t="shared" ca="1" si="199"/>
        <v/>
      </c>
      <c r="M864" s="1" t="str">
        <f t="shared" ca="1" si="200"/>
        <v/>
      </c>
      <c r="N864" s="1" t="str" cm="1">
        <f t="array" aca="1" ref="N864" ca="1">IF(G864="","",HOUR(INDIRECT(A864&amp;$N$2&amp;D864)))</f>
        <v/>
      </c>
      <c r="O864" s="1" t="str" cm="1">
        <f t="array" aca="1" ref="O864" ca="1">IF(G864="","",MINUTE(INDIRECT(A864&amp;$N$2&amp;D864)))</f>
        <v/>
      </c>
      <c r="P864" s="1" t="str">
        <f t="shared" ca="1" si="201"/>
        <v/>
      </c>
      <c r="Q864" s="1" t="str">
        <f t="shared" ca="1" si="202"/>
        <v/>
      </c>
      <c r="R864" s="1" t="str" cm="1">
        <f t="array" aca="1" ref="R864" ca="1">IF(G864="","",INDIRECT(A864&amp;B864&amp;D864))</f>
        <v/>
      </c>
      <c r="S864" s="1" t="str">
        <f t="shared" ca="1" si="203"/>
        <v/>
      </c>
      <c r="T864" s="1" t="str">
        <f t="shared" ca="1" si="204"/>
        <v/>
      </c>
      <c r="U864" s="1" t="str">
        <f t="shared" ca="1" si="205"/>
        <v/>
      </c>
      <c r="V864" s="1" t="str">
        <f t="shared" ca="1" si="206"/>
        <v/>
      </c>
      <c r="W864" s="1" t="str">
        <f t="shared" ca="1" si="207"/>
        <v/>
      </c>
      <c r="X864" s="1" t="str">
        <f t="shared" ca="1" si="208"/>
        <v/>
      </c>
    </row>
    <row r="865" spans="1:24">
      <c r="A865" t="s">
        <v>1041</v>
      </c>
      <c r="B865" t="str">
        <f>INDEX(予約枠報告様式!$73:$73,MATCH(CSVフォーマット!C865,予約枠報告様式!$74:$74,0))</f>
        <v>P</v>
      </c>
      <c r="C865">
        <f t="shared" si="209"/>
        <v>16</v>
      </c>
      <c r="D865">
        <f t="shared" si="195"/>
        <v>33</v>
      </c>
      <c r="E865" s="2" cm="1">
        <f t="array" aca="1" ref="E865" ca="1">INDIRECT(A865&amp;B865&amp;$E$3)</f>
        <v>44781</v>
      </c>
      <c r="F865" t="str" cm="1">
        <f t="array" aca="1" ref="F865" ca="1">IF(INDIRECT(A865&amp;B865&amp;$F$3)="公",参照!$L$2,参照!$L$3)</f>
        <v>WEB・コールセンター受付</v>
      </c>
      <c r="G865" s="1" t="str" cm="1">
        <f t="array" aca="1" ref="G865" ca="1">IF(E865="","",IF(ISNUMBER(INDIRECT(A865&amp;B865&amp;D865)),431001,""))</f>
        <v/>
      </c>
      <c r="H865" s="1" t="str">
        <f t="shared" ca="1" si="196"/>
        <v/>
      </c>
      <c r="I865" s="1" t="str">
        <f ca="1">IF(G865="","",予約枠報告様式!H$3)</f>
        <v/>
      </c>
      <c r="J865" s="1" t="str">
        <f t="shared" ca="1" si="197"/>
        <v/>
      </c>
      <c r="K865" s="1" t="str">
        <f t="shared" ca="1" si="198"/>
        <v/>
      </c>
      <c r="L865" s="1" t="str">
        <f t="shared" ca="1" si="199"/>
        <v/>
      </c>
      <c r="M865" s="1" t="str">
        <f t="shared" ca="1" si="200"/>
        <v/>
      </c>
      <c r="N865" s="1" t="str" cm="1">
        <f t="array" aca="1" ref="N865" ca="1">IF(G865="","",HOUR(INDIRECT(A865&amp;$N$2&amp;D865)))</f>
        <v/>
      </c>
      <c r="O865" s="1" t="str" cm="1">
        <f t="array" aca="1" ref="O865" ca="1">IF(G865="","",MINUTE(INDIRECT(A865&amp;$N$2&amp;D865)))</f>
        <v/>
      </c>
      <c r="P865" s="1" t="str">
        <f t="shared" ca="1" si="201"/>
        <v/>
      </c>
      <c r="Q865" s="1" t="str">
        <f t="shared" ca="1" si="202"/>
        <v/>
      </c>
      <c r="R865" s="1" t="str" cm="1">
        <f t="array" aca="1" ref="R865" ca="1">IF(G865="","",INDIRECT(A865&amp;B865&amp;D865))</f>
        <v/>
      </c>
      <c r="S865" s="1" t="str">
        <f t="shared" ca="1" si="203"/>
        <v/>
      </c>
      <c r="T865" s="1" t="str">
        <f t="shared" ca="1" si="204"/>
        <v/>
      </c>
      <c r="U865" s="1" t="str">
        <f t="shared" ca="1" si="205"/>
        <v/>
      </c>
      <c r="V865" s="1" t="str">
        <f t="shared" ca="1" si="206"/>
        <v/>
      </c>
      <c r="W865" s="1" t="str">
        <f t="shared" ca="1" si="207"/>
        <v/>
      </c>
      <c r="X865" s="1" t="str">
        <f t="shared" ca="1" si="208"/>
        <v/>
      </c>
    </row>
    <row r="866" spans="1:24">
      <c r="A866" t="s">
        <v>1041</v>
      </c>
      <c r="B866" t="str">
        <f>INDEX(予約枠報告様式!$73:$73,MATCH(CSVフォーマット!C866,予約枠報告様式!$74:$74,0))</f>
        <v>P</v>
      </c>
      <c r="C866">
        <f t="shared" si="209"/>
        <v>16</v>
      </c>
      <c r="D866">
        <f t="shared" si="195"/>
        <v>34</v>
      </c>
      <c r="E866" s="2" cm="1">
        <f t="array" aca="1" ref="E866" ca="1">INDIRECT(A866&amp;B866&amp;$E$3)</f>
        <v>44781</v>
      </c>
      <c r="F866" t="str" cm="1">
        <f t="array" aca="1" ref="F866" ca="1">IF(INDIRECT(A866&amp;B866&amp;$F$3)="公",参照!$L$2,参照!$L$3)</f>
        <v>WEB・コールセンター受付</v>
      </c>
      <c r="G866" s="1" t="str" cm="1">
        <f t="array" aca="1" ref="G866" ca="1">IF(E866="","",IF(ISNUMBER(INDIRECT(A866&amp;B866&amp;D866)),431001,""))</f>
        <v/>
      </c>
      <c r="H866" s="1" t="str">
        <f t="shared" ca="1" si="196"/>
        <v/>
      </c>
      <c r="I866" s="1" t="str">
        <f ca="1">IF(G866="","",予約枠報告様式!H$3)</f>
        <v/>
      </c>
      <c r="J866" s="1" t="str">
        <f t="shared" ca="1" si="197"/>
        <v/>
      </c>
      <c r="K866" s="1" t="str">
        <f t="shared" ca="1" si="198"/>
        <v/>
      </c>
      <c r="L866" s="1" t="str">
        <f t="shared" ca="1" si="199"/>
        <v/>
      </c>
      <c r="M866" s="1" t="str">
        <f t="shared" ca="1" si="200"/>
        <v/>
      </c>
      <c r="N866" s="1" t="str" cm="1">
        <f t="array" aca="1" ref="N866" ca="1">IF(G866="","",HOUR(INDIRECT(A866&amp;$N$2&amp;D866)))</f>
        <v/>
      </c>
      <c r="O866" s="1" t="str" cm="1">
        <f t="array" aca="1" ref="O866" ca="1">IF(G866="","",MINUTE(INDIRECT(A866&amp;$N$2&amp;D866)))</f>
        <v/>
      </c>
      <c r="P866" s="1" t="str">
        <f t="shared" ca="1" si="201"/>
        <v/>
      </c>
      <c r="Q866" s="1" t="str">
        <f t="shared" ca="1" si="202"/>
        <v/>
      </c>
      <c r="R866" s="1" t="str" cm="1">
        <f t="array" aca="1" ref="R866" ca="1">IF(G866="","",INDIRECT(A866&amp;B866&amp;D866))</f>
        <v/>
      </c>
      <c r="S866" s="1" t="str">
        <f t="shared" ca="1" si="203"/>
        <v/>
      </c>
      <c r="T866" s="1" t="str">
        <f t="shared" ca="1" si="204"/>
        <v/>
      </c>
      <c r="U866" s="1" t="str">
        <f t="shared" ca="1" si="205"/>
        <v/>
      </c>
      <c r="V866" s="1" t="str">
        <f t="shared" ca="1" si="206"/>
        <v/>
      </c>
      <c r="W866" s="1" t="str">
        <f t="shared" ca="1" si="207"/>
        <v/>
      </c>
      <c r="X866" s="1" t="str">
        <f t="shared" ca="1" si="208"/>
        <v/>
      </c>
    </row>
    <row r="867" spans="1:24">
      <c r="A867" t="s">
        <v>1041</v>
      </c>
      <c r="B867" t="str">
        <f>INDEX(予約枠報告様式!$73:$73,MATCH(CSVフォーマット!C867,予約枠報告様式!$74:$74,0))</f>
        <v>P</v>
      </c>
      <c r="C867">
        <f t="shared" si="209"/>
        <v>16</v>
      </c>
      <c r="D867">
        <f t="shared" si="195"/>
        <v>35</v>
      </c>
      <c r="E867" s="2" cm="1">
        <f t="array" aca="1" ref="E867" ca="1">INDIRECT(A867&amp;B867&amp;$E$3)</f>
        <v>44781</v>
      </c>
      <c r="F867" t="str" cm="1">
        <f t="array" aca="1" ref="F867" ca="1">IF(INDIRECT(A867&amp;B867&amp;$F$3)="公",参照!$L$2,参照!$L$3)</f>
        <v>WEB・コールセンター受付</v>
      </c>
      <c r="G867" s="1" t="str" cm="1">
        <f t="array" aca="1" ref="G867" ca="1">IF(E867="","",IF(ISNUMBER(INDIRECT(A867&amp;B867&amp;D867)),431001,""))</f>
        <v/>
      </c>
      <c r="H867" s="1" t="str">
        <f t="shared" ca="1" si="196"/>
        <v/>
      </c>
      <c r="I867" s="1" t="str">
        <f ca="1">IF(G867="","",予約枠報告様式!H$3)</f>
        <v/>
      </c>
      <c r="J867" s="1" t="str">
        <f t="shared" ca="1" si="197"/>
        <v/>
      </c>
      <c r="K867" s="1" t="str">
        <f t="shared" ca="1" si="198"/>
        <v/>
      </c>
      <c r="L867" s="1" t="str">
        <f t="shared" ca="1" si="199"/>
        <v/>
      </c>
      <c r="M867" s="1" t="str">
        <f t="shared" ca="1" si="200"/>
        <v/>
      </c>
      <c r="N867" s="1" t="str" cm="1">
        <f t="array" aca="1" ref="N867" ca="1">IF(G867="","",HOUR(INDIRECT(A867&amp;$N$2&amp;D867)))</f>
        <v/>
      </c>
      <c r="O867" s="1" t="str" cm="1">
        <f t="array" aca="1" ref="O867" ca="1">IF(G867="","",MINUTE(INDIRECT(A867&amp;$N$2&amp;D867)))</f>
        <v/>
      </c>
      <c r="P867" s="1" t="str">
        <f t="shared" ca="1" si="201"/>
        <v/>
      </c>
      <c r="Q867" s="1" t="str">
        <f t="shared" ca="1" si="202"/>
        <v/>
      </c>
      <c r="R867" s="1" t="str" cm="1">
        <f t="array" aca="1" ref="R867" ca="1">IF(G867="","",INDIRECT(A867&amp;B867&amp;D867))</f>
        <v/>
      </c>
      <c r="S867" s="1" t="str">
        <f t="shared" ca="1" si="203"/>
        <v/>
      </c>
      <c r="T867" s="1" t="str">
        <f t="shared" ca="1" si="204"/>
        <v/>
      </c>
      <c r="U867" s="1" t="str">
        <f t="shared" ca="1" si="205"/>
        <v/>
      </c>
      <c r="V867" s="1" t="str">
        <f t="shared" ca="1" si="206"/>
        <v/>
      </c>
      <c r="W867" s="1" t="str">
        <f t="shared" ca="1" si="207"/>
        <v/>
      </c>
      <c r="X867" s="1" t="str">
        <f t="shared" ca="1" si="208"/>
        <v/>
      </c>
    </row>
    <row r="868" spans="1:24">
      <c r="A868" t="s">
        <v>1041</v>
      </c>
      <c r="B868" t="str">
        <f>INDEX(予約枠報告様式!$73:$73,MATCH(CSVフォーマット!C868,予約枠報告様式!$74:$74,0))</f>
        <v>P</v>
      </c>
      <c r="C868">
        <f t="shared" si="209"/>
        <v>16</v>
      </c>
      <c r="D868">
        <f t="shared" si="195"/>
        <v>36</v>
      </c>
      <c r="E868" s="2" cm="1">
        <f t="array" aca="1" ref="E868" ca="1">INDIRECT(A868&amp;B868&amp;$E$3)</f>
        <v>44781</v>
      </c>
      <c r="F868" t="str" cm="1">
        <f t="array" aca="1" ref="F868" ca="1">IF(INDIRECT(A868&amp;B868&amp;$F$3)="公",参照!$L$2,参照!$L$3)</f>
        <v>WEB・コールセンター受付</v>
      </c>
      <c r="G868" s="1" t="str" cm="1">
        <f t="array" aca="1" ref="G868" ca="1">IF(E868="","",IF(ISNUMBER(INDIRECT(A868&amp;B868&amp;D868)),431001,""))</f>
        <v/>
      </c>
      <c r="H868" s="1" t="str">
        <f t="shared" ca="1" si="196"/>
        <v/>
      </c>
      <c r="I868" s="1" t="str">
        <f ca="1">IF(G868="","",予約枠報告様式!H$3)</f>
        <v/>
      </c>
      <c r="J868" s="1" t="str">
        <f t="shared" ca="1" si="197"/>
        <v/>
      </c>
      <c r="K868" s="1" t="str">
        <f t="shared" ca="1" si="198"/>
        <v/>
      </c>
      <c r="L868" s="1" t="str">
        <f t="shared" ca="1" si="199"/>
        <v/>
      </c>
      <c r="M868" s="1" t="str">
        <f t="shared" ca="1" si="200"/>
        <v/>
      </c>
      <c r="N868" s="1" t="str" cm="1">
        <f t="array" aca="1" ref="N868" ca="1">IF(G868="","",HOUR(INDIRECT(A868&amp;$N$2&amp;D868)))</f>
        <v/>
      </c>
      <c r="O868" s="1" t="str" cm="1">
        <f t="array" aca="1" ref="O868" ca="1">IF(G868="","",MINUTE(INDIRECT(A868&amp;$N$2&amp;D868)))</f>
        <v/>
      </c>
      <c r="P868" s="1" t="str">
        <f t="shared" ca="1" si="201"/>
        <v/>
      </c>
      <c r="Q868" s="1" t="str">
        <f t="shared" ca="1" si="202"/>
        <v/>
      </c>
      <c r="R868" s="1" t="str" cm="1">
        <f t="array" aca="1" ref="R868" ca="1">IF(G868="","",INDIRECT(A868&amp;B868&amp;D868))</f>
        <v/>
      </c>
      <c r="S868" s="1" t="str">
        <f t="shared" ca="1" si="203"/>
        <v/>
      </c>
      <c r="T868" s="1" t="str">
        <f t="shared" ca="1" si="204"/>
        <v/>
      </c>
      <c r="U868" s="1" t="str">
        <f t="shared" ca="1" si="205"/>
        <v/>
      </c>
      <c r="V868" s="1" t="str">
        <f t="shared" ca="1" si="206"/>
        <v/>
      </c>
      <c r="W868" s="1" t="str">
        <f t="shared" ca="1" si="207"/>
        <v/>
      </c>
      <c r="X868" s="1" t="str">
        <f t="shared" ca="1" si="208"/>
        <v/>
      </c>
    </row>
    <row r="869" spans="1:24">
      <c r="A869" t="s">
        <v>1041</v>
      </c>
      <c r="B869" t="str">
        <f>INDEX(予約枠報告様式!$73:$73,MATCH(CSVフォーマット!C869,予約枠報告様式!$74:$74,0))</f>
        <v>P</v>
      </c>
      <c r="C869">
        <f t="shared" si="209"/>
        <v>16</v>
      </c>
      <c r="D869">
        <f t="shared" si="195"/>
        <v>37</v>
      </c>
      <c r="E869" s="2" cm="1">
        <f t="array" aca="1" ref="E869" ca="1">INDIRECT(A869&amp;B869&amp;$E$3)</f>
        <v>44781</v>
      </c>
      <c r="F869" t="str" cm="1">
        <f t="array" aca="1" ref="F869" ca="1">IF(INDIRECT(A869&amp;B869&amp;$F$3)="公",参照!$L$2,参照!$L$3)</f>
        <v>WEB・コールセンター受付</v>
      </c>
      <c r="G869" s="1" t="str" cm="1">
        <f t="array" aca="1" ref="G869" ca="1">IF(E869="","",IF(ISNUMBER(INDIRECT(A869&amp;B869&amp;D869)),431001,""))</f>
        <v/>
      </c>
      <c r="H869" s="1" t="str">
        <f t="shared" ca="1" si="196"/>
        <v/>
      </c>
      <c r="I869" s="1" t="str">
        <f ca="1">IF(G869="","",予約枠報告様式!H$3)</f>
        <v/>
      </c>
      <c r="J869" s="1" t="str">
        <f t="shared" ca="1" si="197"/>
        <v/>
      </c>
      <c r="K869" s="1" t="str">
        <f t="shared" ca="1" si="198"/>
        <v/>
      </c>
      <c r="L869" s="1" t="str">
        <f t="shared" ca="1" si="199"/>
        <v/>
      </c>
      <c r="M869" s="1" t="str">
        <f t="shared" ca="1" si="200"/>
        <v/>
      </c>
      <c r="N869" s="1" t="str" cm="1">
        <f t="array" aca="1" ref="N869" ca="1">IF(G869="","",HOUR(INDIRECT(A869&amp;$N$2&amp;D869)))</f>
        <v/>
      </c>
      <c r="O869" s="1" t="str" cm="1">
        <f t="array" aca="1" ref="O869" ca="1">IF(G869="","",MINUTE(INDIRECT(A869&amp;$N$2&amp;D869)))</f>
        <v/>
      </c>
      <c r="P869" s="1" t="str">
        <f t="shared" ca="1" si="201"/>
        <v/>
      </c>
      <c r="Q869" s="1" t="str">
        <f t="shared" ca="1" si="202"/>
        <v/>
      </c>
      <c r="R869" s="1" t="str" cm="1">
        <f t="array" aca="1" ref="R869" ca="1">IF(G869="","",INDIRECT(A869&amp;B869&amp;D869))</f>
        <v/>
      </c>
      <c r="S869" s="1" t="str">
        <f t="shared" ca="1" si="203"/>
        <v/>
      </c>
      <c r="T869" s="1" t="str">
        <f t="shared" ca="1" si="204"/>
        <v/>
      </c>
      <c r="U869" s="1" t="str">
        <f t="shared" ca="1" si="205"/>
        <v/>
      </c>
      <c r="V869" s="1" t="str">
        <f t="shared" ca="1" si="206"/>
        <v/>
      </c>
      <c r="W869" s="1" t="str">
        <f t="shared" ca="1" si="207"/>
        <v/>
      </c>
      <c r="X869" s="1" t="str">
        <f t="shared" ca="1" si="208"/>
        <v/>
      </c>
    </row>
    <row r="870" spans="1:24">
      <c r="A870" t="s">
        <v>1041</v>
      </c>
      <c r="B870" t="str">
        <f>INDEX(予約枠報告様式!$73:$73,MATCH(CSVフォーマット!C870,予約枠報告様式!$74:$74,0))</f>
        <v>P</v>
      </c>
      <c r="C870">
        <f t="shared" si="209"/>
        <v>16</v>
      </c>
      <c r="D870">
        <f t="shared" si="195"/>
        <v>38</v>
      </c>
      <c r="E870" s="2" cm="1">
        <f t="array" aca="1" ref="E870" ca="1">INDIRECT(A870&amp;B870&amp;$E$3)</f>
        <v>44781</v>
      </c>
      <c r="F870" t="str" cm="1">
        <f t="array" aca="1" ref="F870" ca="1">IF(INDIRECT(A870&amp;B870&amp;$F$3)="公",参照!$L$2,参照!$L$3)</f>
        <v>WEB・コールセンター受付</v>
      </c>
      <c r="G870" s="1" t="str" cm="1">
        <f t="array" aca="1" ref="G870" ca="1">IF(E870="","",IF(ISNUMBER(INDIRECT(A870&amp;B870&amp;D870)),431001,""))</f>
        <v/>
      </c>
      <c r="H870" s="1" t="str">
        <f t="shared" ca="1" si="196"/>
        <v/>
      </c>
      <c r="I870" s="1" t="str">
        <f ca="1">IF(G870="","",予約枠報告様式!H$3)</f>
        <v/>
      </c>
      <c r="J870" s="1" t="str">
        <f t="shared" ca="1" si="197"/>
        <v/>
      </c>
      <c r="K870" s="1" t="str">
        <f t="shared" ca="1" si="198"/>
        <v/>
      </c>
      <c r="L870" s="1" t="str">
        <f t="shared" ca="1" si="199"/>
        <v/>
      </c>
      <c r="M870" s="1" t="str">
        <f t="shared" ca="1" si="200"/>
        <v/>
      </c>
      <c r="N870" s="1" t="str" cm="1">
        <f t="array" aca="1" ref="N870" ca="1">IF(G870="","",HOUR(INDIRECT(A870&amp;$N$2&amp;D870)))</f>
        <v/>
      </c>
      <c r="O870" s="1" t="str" cm="1">
        <f t="array" aca="1" ref="O870" ca="1">IF(G870="","",MINUTE(INDIRECT(A870&amp;$N$2&amp;D870)))</f>
        <v/>
      </c>
      <c r="P870" s="1" t="str">
        <f t="shared" ca="1" si="201"/>
        <v/>
      </c>
      <c r="Q870" s="1" t="str">
        <f t="shared" ca="1" si="202"/>
        <v/>
      </c>
      <c r="R870" s="1" t="str" cm="1">
        <f t="array" aca="1" ref="R870" ca="1">IF(G870="","",INDIRECT(A870&amp;B870&amp;D870))</f>
        <v/>
      </c>
      <c r="S870" s="1" t="str">
        <f t="shared" ca="1" si="203"/>
        <v/>
      </c>
      <c r="T870" s="1" t="str">
        <f t="shared" ca="1" si="204"/>
        <v/>
      </c>
      <c r="U870" s="1" t="str">
        <f t="shared" ca="1" si="205"/>
        <v/>
      </c>
      <c r="V870" s="1" t="str">
        <f t="shared" ca="1" si="206"/>
        <v/>
      </c>
      <c r="W870" s="1" t="str">
        <f t="shared" ca="1" si="207"/>
        <v/>
      </c>
      <c r="X870" s="1" t="str">
        <f t="shared" ca="1" si="208"/>
        <v/>
      </c>
    </row>
    <row r="871" spans="1:24">
      <c r="A871" t="s">
        <v>1041</v>
      </c>
      <c r="B871" t="str">
        <f>INDEX(予約枠報告様式!$73:$73,MATCH(CSVフォーマット!C871,予約枠報告様式!$74:$74,0))</f>
        <v>P</v>
      </c>
      <c r="C871">
        <f t="shared" si="209"/>
        <v>16</v>
      </c>
      <c r="D871">
        <f t="shared" si="195"/>
        <v>39</v>
      </c>
      <c r="E871" s="2" cm="1">
        <f t="array" aca="1" ref="E871" ca="1">INDIRECT(A871&amp;B871&amp;$E$3)</f>
        <v>44781</v>
      </c>
      <c r="F871" t="str" cm="1">
        <f t="array" aca="1" ref="F871" ca="1">IF(INDIRECT(A871&amp;B871&amp;$F$3)="公",参照!$L$2,参照!$L$3)</f>
        <v>WEB・コールセンター受付</v>
      </c>
      <c r="G871" s="1" t="str" cm="1">
        <f t="array" aca="1" ref="G871" ca="1">IF(E871="","",IF(ISNUMBER(INDIRECT(A871&amp;B871&amp;D871)),431001,""))</f>
        <v/>
      </c>
      <c r="H871" s="1" t="str">
        <f t="shared" ca="1" si="196"/>
        <v/>
      </c>
      <c r="I871" s="1" t="str">
        <f ca="1">IF(G871="","",予約枠報告様式!H$3)</f>
        <v/>
      </c>
      <c r="J871" s="1" t="str">
        <f t="shared" ca="1" si="197"/>
        <v/>
      </c>
      <c r="K871" s="1" t="str">
        <f t="shared" ca="1" si="198"/>
        <v/>
      </c>
      <c r="L871" s="1" t="str">
        <f t="shared" ca="1" si="199"/>
        <v/>
      </c>
      <c r="M871" s="1" t="str">
        <f t="shared" ca="1" si="200"/>
        <v/>
      </c>
      <c r="N871" s="1" t="str" cm="1">
        <f t="array" aca="1" ref="N871" ca="1">IF(G871="","",HOUR(INDIRECT(A871&amp;$N$2&amp;D871)))</f>
        <v/>
      </c>
      <c r="O871" s="1" t="str" cm="1">
        <f t="array" aca="1" ref="O871" ca="1">IF(G871="","",MINUTE(INDIRECT(A871&amp;$N$2&amp;D871)))</f>
        <v/>
      </c>
      <c r="P871" s="1" t="str">
        <f t="shared" ca="1" si="201"/>
        <v/>
      </c>
      <c r="Q871" s="1" t="str">
        <f t="shared" ca="1" si="202"/>
        <v/>
      </c>
      <c r="R871" s="1" t="str" cm="1">
        <f t="array" aca="1" ref="R871" ca="1">IF(G871="","",INDIRECT(A871&amp;B871&amp;D871))</f>
        <v/>
      </c>
      <c r="S871" s="1" t="str">
        <f t="shared" ca="1" si="203"/>
        <v/>
      </c>
      <c r="T871" s="1" t="str">
        <f t="shared" ca="1" si="204"/>
        <v/>
      </c>
      <c r="U871" s="1" t="str">
        <f t="shared" ca="1" si="205"/>
        <v/>
      </c>
      <c r="V871" s="1" t="str">
        <f t="shared" ca="1" si="206"/>
        <v/>
      </c>
      <c r="W871" s="1" t="str">
        <f t="shared" ca="1" si="207"/>
        <v/>
      </c>
      <c r="X871" s="1" t="str">
        <f t="shared" ca="1" si="208"/>
        <v/>
      </c>
    </row>
    <row r="872" spans="1:24">
      <c r="A872" t="s">
        <v>1041</v>
      </c>
      <c r="B872" t="str">
        <f>INDEX(予約枠報告様式!$73:$73,MATCH(CSVフォーマット!C872,予約枠報告様式!$74:$74,0))</f>
        <v>P</v>
      </c>
      <c r="C872">
        <f t="shared" si="209"/>
        <v>16</v>
      </c>
      <c r="D872">
        <f t="shared" si="195"/>
        <v>40</v>
      </c>
      <c r="E872" s="2" cm="1">
        <f t="array" aca="1" ref="E872" ca="1">INDIRECT(A872&amp;B872&amp;$E$3)</f>
        <v>44781</v>
      </c>
      <c r="F872" t="str" cm="1">
        <f t="array" aca="1" ref="F872" ca="1">IF(INDIRECT(A872&amp;B872&amp;$F$3)="公",参照!$L$2,参照!$L$3)</f>
        <v>WEB・コールセンター受付</v>
      </c>
      <c r="G872" s="1" t="str" cm="1">
        <f t="array" aca="1" ref="G872" ca="1">IF(E872="","",IF(ISNUMBER(INDIRECT(A872&amp;B872&amp;D872)),431001,""))</f>
        <v/>
      </c>
      <c r="H872" s="1" t="str">
        <f t="shared" ca="1" si="196"/>
        <v/>
      </c>
      <c r="I872" s="1" t="str">
        <f ca="1">IF(G872="","",予約枠報告様式!H$3)</f>
        <v/>
      </c>
      <c r="J872" s="1" t="str">
        <f t="shared" ca="1" si="197"/>
        <v/>
      </c>
      <c r="K872" s="1" t="str">
        <f t="shared" ca="1" si="198"/>
        <v/>
      </c>
      <c r="L872" s="1" t="str">
        <f t="shared" ca="1" si="199"/>
        <v/>
      </c>
      <c r="M872" s="1" t="str">
        <f t="shared" ca="1" si="200"/>
        <v/>
      </c>
      <c r="N872" s="1" t="str" cm="1">
        <f t="array" aca="1" ref="N872" ca="1">IF(G872="","",HOUR(INDIRECT(A872&amp;$N$2&amp;D872)))</f>
        <v/>
      </c>
      <c r="O872" s="1" t="str" cm="1">
        <f t="array" aca="1" ref="O872" ca="1">IF(G872="","",MINUTE(INDIRECT(A872&amp;$N$2&amp;D872)))</f>
        <v/>
      </c>
      <c r="P872" s="1" t="str">
        <f t="shared" ca="1" si="201"/>
        <v/>
      </c>
      <c r="Q872" s="1" t="str">
        <f t="shared" ca="1" si="202"/>
        <v/>
      </c>
      <c r="R872" s="1" t="str" cm="1">
        <f t="array" aca="1" ref="R872" ca="1">IF(G872="","",INDIRECT(A872&amp;B872&amp;D872))</f>
        <v/>
      </c>
      <c r="S872" s="1" t="str">
        <f t="shared" ca="1" si="203"/>
        <v/>
      </c>
      <c r="T872" s="1" t="str">
        <f t="shared" ca="1" si="204"/>
        <v/>
      </c>
      <c r="U872" s="1" t="str">
        <f t="shared" ca="1" si="205"/>
        <v/>
      </c>
      <c r="V872" s="1" t="str">
        <f t="shared" ca="1" si="206"/>
        <v/>
      </c>
      <c r="W872" s="1" t="str">
        <f t="shared" ca="1" si="207"/>
        <v/>
      </c>
      <c r="X872" s="1" t="str">
        <f t="shared" ca="1" si="208"/>
        <v/>
      </c>
    </row>
    <row r="873" spans="1:24">
      <c r="A873" t="s">
        <v>1041</v>
      </c>
      <c r="B873" t="str">
        <f>INDEX(予約枠報告様式!$73:$73,MATCH(CSVフォーマット!C873,予約枠報告様式!$74:$74,0))</f>
        <v>P</v>
      </c>
      <c r="C873">
        <f t="shared" si="209"/>
        <v>16</v>
      </c>
      <c r="D873">
        <f t="shared" si="195"/>
        <v>41</v>
      </c>
      <c r="E873" s="2" cm="1">
        <f t="array" aca="1" ref="E873" ca="1">INDIRECT(A873&amp;B873&amp;$E$3)</f>
        <v>44781</v>
      </c>
      <c r="F873" t="str" cm="1">
        <f t="array" aca="1" ref="F873" ca="1">IF(INDIRECT(A873&amp;B873&amp;$F$3)="公",参照!$L$2,参照!$L$3)</f>
        <v>WEB・コールセンター受付</v>
      </c>
      <c r="G873" s="1" t="str" cm="1">
        <f t="array" aca="1" ref="G873" ca="1">IF(E873="","",IF(ISNUMBER(INDIRECT(A873&amp;B873&amp;D873)),431001,""))</f>
        <v/>
      </c>
      <c r="H873" s="1" t="str">
        <f t="shared" ca="1" si="196"/>
        <v/>
      </c>
      <c r="I873" s="1" t="str">
        <f ca="1">IF(G873="","",予約枠報告様式!H$3)</f>
        <v/>
      </c>
      <c r="J873" s="1" t="str">
        <f t="shared" ca="1" si="197"/>
        <v/>
      </c>
      <c r="K873" s="1" t="str">
        <f t="shared" ca="1" si="198"/>
        <v/>
      </c>
      <c r="L873" s="1" t="str">
        <f t="shared" ca="1" si="199"/>
        <v/>
      </c>
      <c r="M873" s="1" t="str">
        <f t="shared" ca="1" si="200"/>
        <v/>
      </c>
      <c r="N873" s="1" t="str" cm="1">
        <f t="array" aca="1" ref="N873" ca="1">IF(G873="","",HOUR(INDIRECT(A873&amp;$N$2&amp;D873)))</f>
        <v/>
      </c>
      <c r="O873" s="1" t="str" cm="1">
        <f t="array" aca="1" ref="O873" ca="1">IF(G873="","",MINUTE(INDIRECT(A873&amp;$N$2&amp;D873)))</f>
        <v/>
      </c>
      <c r="P873" s="1" t="str">
        <f t="shared" ca="1" si="201"/>
        <v/>
      </c>
      <c r="Q873" s="1" t="str">
        <f t="shared" ca="1" si="202"/>
        <v/>
      </c>
      <c r="R873" s="1" t="str" cm="1">
        <f t="array" aca="1" ref="R873" ca="1">IF(G873="","",INDIRECT(A873&amp;B873&amp;D873))</f>
        <v/>
      </c>
      <c r="S873" s="1" t="str">
        <f t="shared" ca="1" si="203"/>
        <v/>
      </c>
      <c r="T873" s="1" t="str">
        <f t="shared" ca="1" si="204"/>
        <v/>
      </c>
      <c r="U873" s="1" t="str">
        <f t="shared" ca="1" si="205"/>
        <v/>
      </c>
      <c r="V873" s="1" t="str">
        <f t="shared" ca="1" si="206"/>
        <v/>
      </c>
      <c r="W873" s="1" t="str">
        <f t="shared" ca="1" si="207"/>
        <v/>
      </c>
      <c r="X873" s="1" t="str">
        <f t="shared" ca="1" si="208"/>
        <v/>
      </c>
    </row>
    <row r="874" spans="1:24">
      <c r="A874" t="s">
        <v>1041</v>
      </c>
      <c r="B874" t="str">
        <f>INDEX(予約枠報告様式!$73:$73,MATCH(CSVフォーマット!C874,予約枠報告様式!$74:$74,0))</f>
        <v>P</v>
      </c>
      <c r="C874">
        <f t="shared" si="209"/>
        <v>16</v>
      </c>
      <c r="D874">
        <f t="shared" si="195"/>
        <v>42</v>
      </c>
      <c r="E874" s="2" cm="1">
        <f t="array" aca="1" ref="E874" ca="1">INDIRECT(A874&amp;B874&amp;$E$3)</f>
        <v>44781</v>
      </c>
      <c r="F874" t="str" cm="1">
        <f t="array" aca="1" ref="F874" ca="1">IF(INDIRECT(A874&amp;B874&amp;$F$3)="公",参照!$L$2,参照!$L$3)</f>
        <v>WEB・コールセンター受付</v>
      </c>
      <c r="G874" s="1" t="str" cm="1">
        <f t="array" aca="1" ref="G874" ca="1">IF(E874="","",IF(ISNUMBER(INDIRECT(A874&amp;B874&amp;D874)),431001,""))</f>
        <v/>
      </c>
      <c r="H874" s="1" t="str">
        <f t="shared" ca="1" si="196"/>
        <v/>
      </c>
      <c r="I874" s="1" t="str">
        <f ca="1">IF(G874="","",予約枠報告様式!H$3)</f>
        <v/>
      </c>
      <c r="J874" s="1" t="str">
        <f t="shared" ca="1" si="197"/>
        <v/>
      </c>
      <c r="K874" s="1" t="str">
        <f t="shared" ca="1" si="198"/>
        <v/>
      </c>
      <c r="L874" s="1" t="str">
        <f t="shared" ca="1" si="199"/>
        <v/>
      </c>
      <c r="M874" s="1" t="str">
        <f t="shared" ca="1" si="200"/>
        <v/>
      </c>
      <c r="N874" s="1" t="str" cm="1">
        <f t="array" aca="1" ref="N874" ca="1">IF(G874="","",HOUR(INDIRECT(A874&amp;$N$2&amp;D874)))</f>
        <v/>
      </c>
      <c r="O874" s="1" t="str" cm="1">
        <f t="array" aca="1" ref="O874" ca="1">IF(G874="","",MINUTE(INDIRECT(A874&amp;$N$2&amp;D874)))</f>
        <v/>
      </c>
      <c r="P874" s="1" t="str">
        <f t="shared" ca="1" si="201"/>
        <v/>
      </c>
      <c r="Q874" s="1" t="str">
        <f t="shared" ca="1" si="202"/>
        <v/>
      </c>
      <c r="R874" s="1" t="str" cm="1">
        <f t="array" aca="1" ref="R874" ca="1">IF(G874="","",INDIRECT(A874&amp;B874&amp;D874))</f>
        <v/>
      </c>
      <c r="S874" s="1" t="str">
        <f t="shared" ca="1" si="203"/>
        <v/>
      </c>
      <c r="T874" s="1" t="str">
        <f t="shared" ca="1" si="204"/>
        <v/>
      </c>
      <c r="U874" s="1" t="str">
        <f t="shared" ca="1" si="205"/>
        <v/>
      </c>
      <c r="V874" s="1" t="str">
        <f t="shared" ca="1" si="206"/>
        <v/>
      </c>
      <c r="W874" s="1" t="str">
        <f t="shared" ca="1" si="207"/>
        <v/>
      </c>
      <c r="X874" s="1" t="str">
        <f t="shared" ca="1" si="208"/>
        <v/>
      </c>
    </row>
    <row r="875" spans="1:24">
      <c r="A875" t="s">
        <v>1041</v>
      </c>
      <c r="B875" t="str">
        <f>INDEX(予約枠報告様式!$73:$73,MATCH(CSVフォーマット!C875,予約枠報告様式!$74:$74,0))</f>
        <v>P</v>
      </c>
      <c r="C875">
        <f t="shared" si="209"/>
        <v>16</v>
      </c>
      <c r="D875">
        <f t="shared" si="195"/>
        <v>43</v>
      </c>
      <c r="E875" s="2" cm="1">
        <f t="array" aca="1" ref="E875" ca="1">INDIRECT(A875&amp;B875&amp;$E$3)</f>
        <v>44781</v>
      </c>
      <c r="F875" t="str" cm="1">
        <f t="array" aca="1" ref="F875" ca="1">IF(INDIRECT(A875&amp;B875&amp;$F$3)="公",参照!$L$2,参照!$L$3)</f>
        <v>WEB・コールセンター受付</v>
      </c>
      <c r="G875" s="1" t="str" cm="1">
        <f t="array" aca="1" ref="G875" ca="1">IF(E875="","",IF(ISNUMBER(INDIRECT(A875&amp;B875&amp;D875)),431001,""))</f>
        <v/>
      </c>
      <c r="H875" s="1" t="str">
        <f t="shared" ca="1" si="196"/>
        <v/>
      </c>
      <c r="I875" s="1" t="str">
        <f ca="1">IF(G875="","",予約枠報告様式!H$3)</f>
        <v/>
      </c>
      <c r="J875" s="1" t="str">
        <f t="shared" ca="1" si="197"/>
        <v/>
      </c>
      <c r="K875" s="1" t="str">
        <f t="shared" ca="1" si="198"/>
        <v/>
      </c>
      <c r="L875" s="1" t="str">
        <f t="shared" ca="1" si="199"/>
        <v/>
      </c>
      <c r="M875" s="1" t="str">
        <f t="shared" ca="1" si="200"/>
        <v/>
      </c>
      <c r="N875" s="1" t="str" cm="1">
        <f t="array" aca="1" ref="N875" ca="1">IF(G875="","",HOUR(INDIRECT(A875&amp;$N$2&amp;D875)))</f>
        <v/>
      </c>
      <c r="O875" s="1" t="str" cm="1">
        <f t="array" aca="1" ref="O875" ca="1">IF(G875="","",MINUTE(INDIRECT(A875&amp;$N$2&amp;D875)))</f>
        <v/>
      </c>
      <c r="P875" s="1" t="str">
        <f t="shared" ca="1" si="201"/>
        <v/>
      </c>
      <c r="Q875" s="1" t="str">
        <f t="shared" ca="1" si="202"/>
        <v/>
      </c>
      <c r="R875" s="1" t="str" cm="1">
        <f t="array" aca="1" ref="R875" ca="1">IF(G875="","",INDIRECT(A875&amp;B875&amp;D875))</f>
        <v/>
      </c>
      <c r="S875" s="1" t="str">
        <f t="shared" ca="1" si="203"/>
        <v/>
      </c>
      <c r="T875" s="1" t="str">
        <f t="shared" ca="1" si="204"/>
        <v/>
      </c>
      <c r="U875" s="1" t="str">
        <f t="shared" ca="1" si="205"/>
        <v/>
      </c>
      <c r="V875" s="1" t="str">
        <f t="shared" ca="1" si="206"/>
        <v/>
      </c>
      <c r="W875" s="1" t="str">
        <f t="shared" ca="1" si="207"/>
        <v/>
      </c>
      <c r="X875" s="1" t="str">
        <f t="shared" ca="1" si="208"/>
        <v/>
      </c>
    </row>
    <row r="876" spans="1:24">
      <c r="A876" t="s">
        <v>1041</v>
      </c>
      <c r="B876" t="str">
        <f>INDEX(予約枠報告様式!$73:$73,MATCH(CSVフォーマット!C876,予約枠報告様式!$74:$74,0))</f>
        <v>P</v>
      </c>
      <c r="C876">
        <f t="shared" si="209"/>
        <v>16</v>
      </c>
      <c r="D876">
        <f t="shared" si="195"/>
        <v>44</v>
      </c>
      <c r="E876" s="2" cm="1">
        <f t="array" aca="1" ref="E876" ca="1">INDIRECT(A876&amp;B876&amp;$E$3)</f>
        <v>44781</v>
      </c>
      <c r="F876" t="str" cm="1">
        <f t="array" aca="1" ref="F876" ca="1">IF(INDIRECT(A876&amp;B876&amp;$F$3)="公",参照!$L$2,参照!$L$3)</f>
        <v>WEB・コールセンター受付</v>
      </c>
      <c r="G876" s="1" t="str" cm="1">
        <f t="array" aca="1" ref="G876" ca="1">IF(E876="","",IF(ISNUMBER(INDIRECT(A876&amp;B876&amp;D876)),431001,""))</f>
        <v/>
      </c>
      <c r="H876" s="1" t="str">
        <f t="shared" ca="1" si="196"/>
        <v/>
      </c>
      <c r="I876" s="1" t="str">
        <f ca="1">IF(G876="","",予約枠報告様式!H$3)</f>
        <v/>
      </c>
      <c r="J876" s="1" t="str">
        <f t="shared" ca="1" si="197"/>
        <v/>
      </c>
      <c r="K876" s="1" t="str">
        <f t="shared" ca="1" si="198"/>
        <v/>
      </c>
      <c r="L876" s="1" t="str">
        <f t="shared" ca="1" si="199"/>
        <v/>
      </c>
      <c r="M876" s="1" t="str">
        <f t="shared" ca="1" si="200"/>
        <v/>
      </c>
      <c r="N876" s="1" t="str" cm="1">
        <f t="array" aca="1" ref="N876" ca="1">IF(G876="","",HOUR(INDIRECT(A876&amp;$N$2&amp;D876)))</f>
        <v/>
      </c>
      <c r="O876" s="1" t="str" cm="1">
        <f t="array" aca="1" ref="O876" ca="1">IF(G876="","",MINUTE(INDIRECT(A876&amp;$N$2&amp;D876)))</f>
        <v/>
      </c>
      <c r="P876" s="1" t="str">
        <f t="shared" ca="1" si="201"/>
        <v/>
      </c>
      <c r="Q876" s="1" t="str">
        <f t="shared" ca="1" si="202"/>
        <v/>
      </c>
      <c r="R876" s="1" t="str" cm="1">
        <f t="array" aca="1" ref="R876" ca="1">IF(G876="","",INDIRECT(A876&amp;B876&amp;D876))</f>
        <v/>
      </c>
      <c r="S876" s="1" t="str">
        <f t="shared" ca="1" si="203"/>
        <v/>
      </c>
      <c r="T876" s="1" t="str">
        <f t="shared" ca="1" si="204"/>
        <v/>
      </c>
      <c r="U876" s="1" t="str">
        <f t="shared" ca="1" si="205"/>
        <v/>
      </c>
      <c r="V876" s="1" t="str">
        <f t="shared" ca="1" si="206"/>
        <v/>
      </c>
      <c r="W876" s="1" t="str">
        <f t="shared" ca="1" si="207"/>
        <v/>
      </c>
      <c r="X876" s="1" t="str">
        <f t="shared" ca="1" si="208"/>
        <v/>
      </c>
    </row>
    <row r="877" spans="1:24">
      <c r="A877" t="s">
        <v>1041</v>
      </c>
      <c r="B877" t="str">
        <f>INDEX(予約枠報告様式!$73:$73,MATCH(CSVフォーマット!C877,予約枠報告様式!$74:$74,0))</f>
        <v>P</v>
      </c>
      <c r="C877">
        <f t="shared" si="209"/>
        <v>16</v>
      </c>
      <c r="D877">
        <f t="shared" si="195"/>
        <v>45</v>
      </c>
      <c r="E877" s="2" cm="1">
        <f t="array" aca="1" ref="E877" ca="1">INDIRECT(A877&amp;B877&amp;$E$3)</f>
        <v>44781</v>
      </c>
      <c r="F877" t="str" cm="1">
        <f t="array" aca="1" ref="F877" ca="1">IF(INDIRECT(A877&amp;B877&amp;$F$3)="公",参照!$L$2,参照!$L$3)</f>
        <v>WEB・コールセンター受付</v>
      </c>
      <c r="G877" s="1" t="str" cm="1">
        <f t="array" aca="1" ref="G877" ca="1">IF(E877="","",IF(ISNUMBER(INDIRECT(A877&amp;B877&amp;D877)),431001,""))</f>
        <v/>
      </c>
      <c r="H877" s="1" t="str">
        <f t="shared" ca="1" si="196"/>
        <v/>
      </c>
      <c r="I877" s="1" t="str">
        <f ca="1">IF(G877="","",予約枠報告様式!H$3)</f>
        <v/>
      </c>
      <c r="J877" s="1" t="str">
        <f t="shared" ca="1" si="197"/>
        <v/>
      </c>
      <c r="K877" s="1" t="str">
        <f t="shared" ca="1" si="198"/>
        <v/>
      </c>
      <c r="L877" s="1" t="str">
        <f t="shared" ca="1" si="199"/>
        <v/>
      </c>
      <c r="M877" s="1" t="str">
        <f t="shared" ca="1" si="200"/>
        <v/>
      </c>
      <c r="N877" s="1" t="str" cm="1">
        <f t="array" aca="1" ref="N877" ca="1">IF(G877="","",HOUR(INDIRECT(A877&amp;$N$2&amp;D877)))</f>
        <v/>
      </c>
      <c r="O877" s="1" t="str" cm="1">
        <f t="array" aca="1" ref="O877" ca="1">IF(G877="","",MINUTE(INDIRECT(A877&amp;$N$2&amp;D877)))</f>
        <v/>
      </c>
      <c r="P877" s="1" t="str">
        <f t="shared" ca="1" si="201"/>
        <v/>
      </c>
      <c r="Q877" s="1" t="str">
        <f t="shared" ca="1" si="202"/>
        <v/>
      </c>
      <c r="R877" s="1" t="str" cm="1">
        <f t="array" aca="1" ref="R877" ca="1">IF(G877="","",INDIRECT(A877&amp;B877&amp;D877))</f>
        <v/>
      </c>
      <c r="S877" s="1" t="str">
        <f t="shared" ca="1" si="203"/>
        <v/>
      </c>
      <c r="T877" s="1" t="str">
        <f t="shared" ca="1" si="204"/>
        <v/>
      </c>
      <c r="U877" s="1" t="str">
        <f t="shared" ca="1" si="205"/>
        <v/>
      </c>
      <c r="V877" s="1" t="str">
        <f t="shared" ca="1" si="206"/>
        <v/>
      </c>
      <c r="W877" s="1" t="str">
        <f t="shared" ca="1" si="207"/>
        <v/>
      </c>
      <c r="X877" s="1" t="str">
        <f t="shared" ca="1" si="208"/>
        <v/>
      </c>
    </row>
    <row r="878" spans="1:24">
      <c r="A878" t="s">
        <v>1041</v>
      </c>
      <c r="B878" t="str">
        <f>INDEX(予約枠報告様式!$73:$73,MATCH(CSVフォーマット!C878,予約枠報告様式!$74:$74,0))</f>
        <v>P</v>
      </c>
      <c r="C878">
        <f t="shared" si="209"/>
        <v>16</v>
      </c>
      <c r="D878">
        <f t="shared" si="195"/>
        <v>46</v>
      </c>
      <c r="E878" s="2" cm="1">
        <f t="array" aca="1" ref="E878" ca="1">INDIRECT(A878&amp;B878&amp;$E$3)</f>
        <v>44781</v>
      </c>
      <c r="F878" t="str" cm="1">
        <f t="array" aca="1" ref="F878" ca="1">IF(INDIRECT(A878&amp;B878&amp;$F$3)="公",参照!$L$2,参照!$L$3)</f>
        <v>WEB・コールセンター受付</v>
      </c>
      <c r="G878" s="1" t="str" cm="1">
        <f t="array" aca="1" ref="G878" ca="1">IF(E878="","",IF(ISNUMBER(INDIRECT(A878&amp;B878&amp;D878)),431001,""))</f>
        <v/>
      </c>
      <c r="H878" s="1" t="str">
        <f t="shared" ca="1" si="196"/>
        <v/>
      </c>
      <c r="I878" s="1" t="str">
        <f ca="1">IF(G878="","",予約枠報告様式!H$3)</f>
        <v/>
      </c>
      <c r="J878" s="1" t="str">
        <f t="shared" ca="1" si="197"/>
        <v/>
      </c>
      <c r="K878" s="1" t="str">
        <f t="shared" ca="1" si="198"/>
        <v/>
      </c>
      <c r="L878" s="1" t="str">
        <f t="shared" ca="1" si="199"/>
        <v/>
      </c>
      <c r="M878" s="1" t="str">
        <f t="shared" ca="1" si="200"/>
        <v/>
      </c>
      <c r="N878" s="1" t="str" cm="1">
        <f t="array" aca="1" ref="N878" ca="1">IF(G878="","",HOUR(INDIRECT(A878&amp;$N$2&amp;D878)))</f>
        <v/>
      </c>
      <c r="O878" s="1" t="str" cm="1">
        <f t="array" aca="1" ref="O878" ca="1">IF(G878="","",MINUTE(INDIRECT(A878&amp;$N$2&amp;D878)))</f>
        <v/>
      </c>
      <c r="P878" s="1" t="str">
        <f t="shared" ca="1" si="201"/>
        <v/>
      </c>
      <c r="Q878" s="1" t="str">
        <f t="shared" ca="1" si="202"/>
        <v/>
      </c>
      <c r="R878" s="1" t="str" cm="1">
        <f t="array" aca="1" ref="R878" ca="1">IF(G878="","",INDIRECT(A878&amp;B878&amp;D878))</f>
        <v/>
      </c>
      <c r="S878" s="1" t="str">
        <f t="shared" ca="1" si="203"/>
        <v/>
      </c>
      <c r="T878" s="1" t="str">
        <f t="shared" ca="1" si="204"/>
        <v/>
      </c>
      <c r="U878" s="1" t="str">
        <f t="shared" ca="1" si="205"/>
        <v/>
      </c>
      <c r="V878" s="1" t="str">
        <f t="shared" ca="1" si="206"/>
        <v/>
      </c>
      <c r="W878" s="1" t="str">
        <f t="shared" ca="1" si="207"/>
        <v/>
      </c>
      <c r="X878" s="1" t="str">
        <f t="shared" ca="1" si="208"/>
        <v/>
      </c>
    </row>
    <row r="879" spans="1:24">
      <c r="A879" t="s">
        <v>1041</v>
      </c>
      <c r="B879" t="str">
        <f>INDEX(予約枠報告様式!$73:$73,MATCH(CSVフォーマット!C879,予約枠報告様式!$74:$74,0))</f>
        <v>P</v>
      </c>
      <c r="C879">
        <f t="shared" si="209"/>
        <v>16</v>
      </c>
      <c r="D879">
        <f t="shared" si="195"/>
        <v>47</v>
      </c>
      <c r="E879" s="2" cm="1">
        <f t="array" aca="1" ref="E879" ca="1">INDIRECT(A879&amp;B879&amp;$E$3)</f>
        <v>44781</v>
      </c>
      <c r="F879" t="str" cm="1">
        <f t="array" aca="1" ref="F879" ca="1">IF(INDIRECT(A879&amp;B879&amp;$F$3)="公",参照!$L$2,参照!$L$3)</f>
        <v>WEB・コールセンター受付</v>
      </c>
      <c r="G879" s="1" t="str" cm="1">
        <f t="array" aca="1" ref="G879" ca="1">IF(E879="","",IF(ISNUMBER(INDIRECT(A879&amp;B879&amp;D879)),431001,""))</f>
        <v/>
      </c>
      <c r="H879" s="1" t="str">
        <f t="shared" ca="1" si="196"/>
        <v/>
      </c>
      <c r="I879" s="1" t="str">
        <f ca="1">IF(G879="","",予約枠報告様式!H$3)</f>
        <v/>
      </c>
      <c r="J879" s="1" t="str">
        <f t="shared" ca="1" si="197"/>
        <v/>
      </c>
      <c r="K879" s="1" t="str">
        <f t="shared" ca="1" si="198"/>
        <v/>
      </c>
      <c r="L879" s="1" t="str">
        <f t="shared" ca="1" si="199"/>
        <v/>
      </c>
      <c r="M879" s="1" t="str">
        <f t="shared" ca="1" si="200"/>
        <v/>
      </c>
      <c r="N879" s="1" t="str" cm="1">
        <f t="array" aca="1" ref="N879" ca="1">IF(G879="","",HOUR(INDIRECT(A879&amp;$N$2&amp;D879)))</f>
        <v/>
      </c>
      <c r="O879" s="1" t="str" cm="1">
        <f t="array" aca="1" ref="O879" ca="1">IF(G879="","",MINUTE(INDIRECT(A879&amp;$N$2&amp;D879)))</f>
        <v/>
      </c>
      <c r="P879" s="1" t="str">
        <f t="shared" ca="1" si="201"/>
        <v/>
      </c>
      <c r="Q879" s="1" t="str">
        <f t="shared" ca="1" si="202"/>
        <v/>
      </c>
      <c r="R879" s="1" t="str" cm="1">
        <f t="array" aca="1" ref="R879" ca="1">IF(G879="","",INDIRECT(A879&amp;B879&amp;D879))</f>
        <v/>
      </c>
      <c r="S879" s="1" t="str">
        <f t="shared" ca="1" si="203"/>
        <v/>
      </c>
      <c r="T879" s="1" t="str">
        <f t="shared" ca="1" si="204"/>
        <v/>
      </c>
      <c r="U879" s="1" t="str">
        <f t="shared" ca="1" si="205"/>
        <v/>
      </c>
      <c r="V879" s="1" t="str">
        <f t="shared" ca="1" si="206"/>
        <v/>
      </c>
      <c r="W879" s="1" t="str">
        <f t="shared" ca="1" si="207"/>
        <v/>
      </c>
      <c r="X879" s="1" t="str">
        <f t="shared" ca="1" si="208"/>
        <v/>
      </c>
    </row>
    <row r="880" spans="1:24">
      <c r="A880" t="s">
        <v>1041</v>
      </c>
      <c r="B880" t="str">
        <f>INDEX(予約枠報告様式!$73:$73,MATCH(CSVフォーマット!C880,予約枠報告様式!$74:$74,0))</f>
        <v>P</v>
      </c>
      <c r="C880">
        <f t="shared" si="209"/>
        <v>16</v>
      </c>
      <c r="D880">
        <f t="shared" si="195"/>
        <v>48</v>
      </c>
      <c r="E880" s="2" cm="1">
        <f t="array" aca="1" ref="E880" ca="1">INDIRECT(A880&amp;B880&amp;$E$3)</f>
        <v>44781</v>
      </c>
      <c r="F880" t="str" cm="1">
        <f t="array" aca="1" ref="F880" ca="1">IF(INDIRECT(A880&amp;B880&amp;$F$3)="公",参照!$L$2,参照!$L$3)</f>
        <v>WEB・コールセンター受付</v>
      </c>
      <c r="G880" s="1" t="str" cm="1">
        <f t="array" aca="1" ref="G880" ca="1">IF(E880="","",IF(ISNUMBER(INDIRECT(A880&amp;B880&amp;D880)),431001,""))</f>
        <v/>
      </c>
      <c r="H880" s="1" t="str">
        <f t="shared" ca="1" si="196"/>
        <v/>
      </c>
      <c r="I880" s="1" t="str">
        <f ca="1">IF(G880="","",予約枠報告様式!H$3)</f>
        <v/>
      </c>
      <c r="J880" s="1" t="str">
        <f t="shared" ca="1" si="197"/>
        <v/>
      </c>
      <c r="K880" s="1" t="str">
        <f t="shared" ca="1" si="198"/>
        <v/>
      </c>
      <c r="L880" s="1" t="str">
        <f t="shared" ca="1" si="199"/>
        <v/>
      </c>
      <c r="M880" s="1" t="str">
        <f t="shared" ca="1" si="200"/>
        <v/>
      </c>
      <c r="N880" s="1" t="str" cm="1">
        <f t="array" aca="1" ref="N880" ca="1">IF(G880="","",HOUR(INDIRECT(A880&amp;$N$2&amp;D880)))</f>
        <v/>
      </c>
      <c r="O880" s="1" t="str" cm="1">
        <f t="array" aca="1" ref="O880" ca="1">IF(G880="","",MINUTE(INDIRECT(A880&amp;$N$2&amp;D880)))</f>
        <v/>
      </c>
      <c r="P880" s="1" t="str">
        <f t="shared" ca="1" si="201"/>
        <v/>
      </c>
      <c r="Q880" s="1" t="str">
        <f t="shared" ca="1" si="202"/>
        <v/>
      </c>
      <c r="R880" s="1" t="str" cm="1">
        <f t="array" aca="1" ref="R880" ca="1">IF(G880="","",INDIRECT(A880&amp;B880&amp;D880))</f>
        <v/>
      </c>
      <c r="S880" s="1" t="str">
        <f t="shared" ca="1" si="203"/>
        <v/>
      </c>
      <c r="T880" s="1" t="str">
        <f t="shared" ca="1" si="204"/>
        <v/>
      </c>
      <c r="U880" s="1" t="str">
        <f t="shared" ca="1" si="205"/>
        <v/>
      </c>
      <c r="V880" s="1" t="str">
        <f t="shared" ca="1" si="206"/>
        <v/>
      </c>
      <c r="W880" s="1" t="str">
        <f t="shared" ca="1" si="207"/>
        <v/>
      </c>
      <c r="X880" s="1" t="str">
        <f t="shared" ca="1" si="208"/>
        <v/>
      </c>
    </row>
    <row r="881" spans="1:24">
      <c r="A881" t="s">
        <v>1041</v>
      </c>
      <c r="B881" t="str">
        <f>INDEX(予約枠報告様式!$73:$73,MATCH(CSVフォーマット!C881,予約枠報告様式!$74:$74,0))</f>
        <v>P</v>
      </c>
      <c r="C881">
        <f t="shared" si="209"/>
        <v>16</v>
      </c>
      <c r="D881">
        <f t="shared" si="195"/>
        <v>49</v>
      </c>
      <c r="E881" s="2" cm="1">
        <f t="array" aca="1" ref="E881" ca="1">INDIRECT(A881&amp;B881&amp;$E$3)</f>
        <v>44781</v>
      </c>
      <c r="F881" t="str" cm="1">
        <f t="array" aca="1" ref="F881" ca="1">IF(INDIRECT(A881&amp;B881&amp;$F$3)="公",参照!$L$2,参照!$L$3)</f>
        <v>WEB・コールセンター受付</v>
      </c>
      <c r="G881" s="1" t="str" cm="1">
        <f t="array" aca="1" ref="G881" ca="1">IF(E881="","",IF(ISNUMBER(INDIRECT(A881&amp;B881&amp;D881)),431001,""))</f>
        <v/>
      </c>
      <c r="H881" s="1" t="str">
        <f t="shared" ca="1" si="196"/>
        <v/>
      </c>
      <c r="I881" s="1" t="str">
        <f ca="1">IF(G881="","",予約枠報告様式!H$3)</f>
        <v/>
      </c>
      <c r="J881" s="1" t="str">
        <f t="shared" ca="1" si="197"/>
        <v/>
      </c>
      <c r="K881" s="1" t="str">
        <f t="shared" ca="1" si="198"/>
        <v/>
      </c>
      <c r="L881" s="1" t="str">
        <f t="shared" ca="1" si="199"/>
        <v/>
      </c>
      <c r="M881" s="1" t="str">
        <f t="shared" ca="1" si="200"/>
        <v/>
      </c>
      <c r="N881" s="1" t="str" cm="1">
        <f t="array" aca="1" ref="N881" ca="1">IF(G881="","",HOUR(INDIRECT(A881&amp;$N$2&amp;D881)))</f>
        <v/>
      </c>
      <c r="O881" s="1" t="str" cm="1">
        <f t="array" aca="1" ref="O881" ca="1">IF(G881="","",MINUTE(INDIRECT(A881&amp;$N$2&amp;D881)))</f>
        <v/>
      </c>
      <c r="P881" s="1" t="str">
        <f t="shared" ca="1" si="201"/>
        <v/>
      </c>
      <c r="Q881" s="1" t="str">
        <f t="shared" ca="1" si="202"/>
        <v/>
      </c>
      <c r="R881" s="1" t="str" cm="1">
        <f t="array" aca="1" ref="R881" ca="1">IF(G881="","",INDIRECT(A881&amp;B881&amp;D881))</f>
        <v/>
      </c>
      <c r="S881" s="1" t="str">
        <f t="shared" ca="1" si="203"/>
        <v/>
      </c>
      <c r="T881" s="1" t="str">
        <f t="shared" ca="1" si="204"/>
        <v/>
      </c>
      <c r="U881" s="1" t="str">
        <f t="shared" ca="1" si="205"/>
        <v/>
      </c>
      <c r="V881" s="1" t="str">
        <f t="shared" ca="1" si="206"/>
        <v/>
      </c>
      <c r="W881" s="1" t="str">
        <f t="shared" ca="1" si="207"/>
        <v/>
      </c>
      <c r="X881" s="1" t="str">
        <f t="shared" ca="1" si="208"/>
        <v/>
      </c>
    </row>
    <row r="882" spans="1:24">
      <c r="A882" t="s">
        <v>1041</v>
      </c>
      <c r="B882" t="str">
        <f>INDEX(予約枠報告様式!$73:$73,MATCH(CSVフォーマット!C882,予約枠報告様式!$74:$74,0))</f>
        <v>P</v>
      </c>
      <c r="C882">
        <f t="shared" si="209"/>
        <v>16</v>
      </c>
      <c r="D882">
        <f t="shared" si="195"/>
        <v>50</v>
      </c>
      <c r="E882" s="2" cm="1">
        <f t="array" aca="1" ref="E882" ca="1">INDIRECT(A882&amp;B882&amp;$E$3)</f>
        <v>44781</v>
      </c>
      <c r="F882" t="str" cm="1">
        <f t="array" aca="1" ref="F882" ca="1">IF(INDIRECT(A882&amp;B882&amp;$F$3)="公",参照!$L$2,参照!$L$3)</f>
        <v>WEB・コールセンター受付</v>
      </c>
      <c r="G882" s="1" t="str" cm="1">
        <f t="array" aca="1" ref="G882" ca="1">IF(E882="","",IF(ISNUMBER(INDIRECT(A882&amp;B882&amp;D882)),431001,""))</f>
        <v/>
      </c>
      <c r="H882" s="1" t="str">
        <f t="shared" ca="1" si="196"/>
        <v/>
      </c>
      <c r="I882" s="1" t="str">
        <f ca="1">IF(G882="","",予約枠報告様式!H$3)</f>
        <v/>
      </c>
      <c r="J882" s="1" t="str">
        <f t="shared" ca="1" si="197"/>
        <v/>
      </c>
      <c r="K882" s="1" t="str">
        <f t="shared" ca="1" si="198"/>
        <v/>
      </c>
      <c r="L882" s="1" t="str">
        <f t="shared" ca="1" si="199"/>
        <v/>
      </c>
      <c r="M882" s="1" t="str">
        <f t="shared" ca="1" si="200"/>
        <v/>
      </c>
      <c r="N882" s="1" t="str" cm="1">
        <f t="array" aca="1" ref="N882" ca="1">IF(G882="","",HOUR(INDIRECT(A882&amp;$N$2&amp;D882)))</f>
        <v/>
      </c>
      <c r="O882" s="1" t="str" cm="1">
        <f t="array" aca="1" ref="O882" ca="1">IF(G882="","",MINUTE(INDIRECT(A882&amp;$N$2&amp;D882)))</f>
        <v/>
      </c>
      <c r="P882" s="1" t="str">
        <f t="shared" ca="1" si="201"/>
        <v/>
      </c>
      <c r="Q882" s="1" t="str">
        <f t="shared" ca="1" si="202"/>
        <v/>
      </c>
      <c r="R882" s="1" t="str" cm="1">
        <f t="array" aca="1" ref="R882" ca="1">IF(G882="","",INDIRECT(A882&amp;B882&amp;D882))</f>
        <v/>
      </c>
      <c r="S882" s="1" t="str">
        <f t="shared" ca="1" si="203"/>
        <v/>
      </c>
      <c r="T882" s="1" t="str">
        <f t="shared" ca="1" si="204"/>
        <v/>
      </c>
      <c r="U882" s="1" t="str">
        <f t="shared" ca="1" si="205"/>
        <v/>
      </c>
      <c r="V882" s="1" t="str">
        <f t="shared" ca="1" si="206"/>
        <v/>
      </c>
      <c r="W882" s="1" t="str">
        <f t="shared" ca="1" si="207"/>
        <v/>
      </c>
      <c r="X882" s="1" t="str">
        <f t="shared" ca="1" si="208"/>
        <v/>
      </c>
    </row>
    <row r="883" spans="1:24">
      <c r="A883" t="s">
        <v>1041</v>
      </c>
      <c r="B883" t="str">
        <f>INDEX(予約枠報告様式!$73:$73,MATCH(CSVフォーマット!C883,予約枠報告様式!$74:$74,0))</f>
        <v>P</v>
      </c>
      <c r="C883">
        <f t="shared" si="209"/>
        <v>16</v>
      </c>
      <c r="D883">
        <f t="shared" si="195"/>
        <v>51</v>
      </c>
      <c r="E883" s="2" cm="1">
        <f t="array" aca="1" ref="E883" ca="1">INDIRECT(A883&amp;B883&amp;$E$3)</f>
        <v>44781</v>
      </c>
      <c r="F883" t="str" cm="1">
        <f t="array" aca="1" ref="F883" ca="1">IF(INDIRECT(A883&amp;B883&amp;$F$3)="公",参照!$L$2,参照!$L$3)</f>
        <v>WEB・コールセンター受付</v>
      </c>
      <c r="G883" s="1" t="str" cm="1">
        <f t="array" aca="1" ref="G883" ca="1">IF(E883="","",IF(ISNUMBER(INDIRECT(A883&amp;B883&amp;D883)),431001,""))</f>
        <v/>
      </c>
      <c r="H883" s="1" t="str">
        <f t="shared" ca="1" si="196"/>
        <v/>
      </c>
      <c r="I883" s="1" t="str">
        <f ca="1">IF(G883="","",予約枠報告様式!H$3)</f>
        <v/>
      </c>
      <c r="J883" s="1" t="str">
        <f t="shared" ca="1" si="197"/>
        <v/>
      </c>
      <c r="K883" s="1" t="str">
        <f t="shared" ca="1" si="198"/>
        <v/>
      </c>
      <c r="L883" s="1" t="str">
        <f t="shared" ca="1" si="199"/>
        <v/>
      </c>
      <c r="M883" s="1" t="str">
        <f t="shared" ca="1" si="200"/>
        <v/>
      </c>
      <c r="N883" s="1" t="str" cm="1">
        <f t="array" aca="1" ref="N883" ca="1">IF(G883="","",HOUR(INDIRECT(A883&amp;$N$2&amp;D883)))</f>
        <v/>
      </c>
      <c r="O883" s="1" t="str" cm="1">
        <f t="array" aca="1" ref="O883" ca="1">IF(G883="","",MINUTE(INDIRECT(A883&amp;$N$2&amp;D883)))</f>
        <v/>
      </c>
      <c r="P883" s="1" t="str">
        <f t="shared" ca="1" si="201"/>
        <v/>
      </c>
      <c r="Q883" s="1" t="str">
        <f t="shared" ca="1" si="202"/>
        <v/>
      </c>
      <c r="R883" s="1" t="str" cm="1">
        <f t="array" aca="1" ref="R883" ca="1">IF(G883="","",INDIRECT(A883&amp;B883&amp;D883))</f>
        <v/>
      </c>
      <c r="S883" s="1" t="str">
        <f t="shared" ca="1" si="203"/>
        <v/>
      </c>
      <c r="T883" s="1" t="str">
        <f t="shared" ca="1" si="204"/>
        <v/>
      </c>
      <c r="U883" s="1" t="str">
        <f t="shared" ca="1" si="205"/>
        <v/>
      </c>
      <c r="V883" s="1" t="str">
        <f t="shared" ca="1" si="206"/>
        <v/>
      </c>
      <c r="W883" s="1" t="str">
        <f t="shared" ca="1" si="207"/>
        <v/>
      </c>
      <c r="X883" s="1" t="str">
        <f t="shared" ca="1" si="208"/>
        <v/>
      </c>
    </row>
    <row r="884" spans="1:24">
      <c r="A884" t="s">
        <v>1041</v>
      </c>
      <c r="B884" t="str">
        <f>INDEX(予約枠報告様式!$73:$73,MATCH(CSVフォーマット!C884,予約枠報告様式!$74:$74,0))</f>
        <v>P</v>
      </c>
      <c r="C884">
        <f t="shared" si="209"/>
        <v>16</v>
      </c>
      <c r="D884">
        <f t="shared" si="195"/>
        <v>52</v>
      </c>
      <c r="E884" s="2" cm="1">
        <f t="array" aca="1" ref="E884" ca="1">INDIRECT(A884&amp;B884&amp;$E$3)</f>
        <v>44781</v>
      </c>
      <c r="F884" t="str" cm="1">
        <f t="array" aca="1" ref="F884" ca="1">IF(INDIRECT(A884&amp;B884&amp;$F$3)="公",参照!$L$2,参照!$L$3)</f>
        <v>WEB・コールセンター受付</v>
      </c>
      <c r="G884" s="1" t="str" cm="1">
        <f t="array" aca="1" ref="G884" ca="1">IF(E884="","",IF(ISNUMBER(INDIRECT(A884&amp;B884&amp;D884)),431001,""))</f>
        <v/>
      </c>
      <c r="H884" s="1" t="str">
        <f t="shared" ca="1" si="196"/>
        <v/>
      </c>
      <c r="I884" s="1" t="str">
        <f ca="1">IF(G884="","",予約枠報告様式!H$3)</f>
        <v/>
      </c>
      <c r="J884" s="1" t="str">
        <f t="shared" ca="1" si="197"/>
        <v/>
      </c>
      <c r="K884" s="1" t="str">
        <f t="shared" ca="1" si="198"/>
        <v/>
      </c>
      <c r="L884" s="1" t="str">
        <f t="shared" ca="1" si="199"/>
        <v/>
      </c>
      <c r="M884" s="1" t="str">
        <f t="shared" ca="1" si="200"/>
        <v/>
      </c>
      <c r="N884" s="1" t="str" cm="1">
        <f t="array" aca="1" ref="N884" ca="1">IF(G884="","",HOUR(INDIRECT(A884&amp;$N$2&amp;D884)))</f>
        <v/>
      </c>
      <c r="O884" s="1" t="str" cm="1">
        <f t="array" aca="1" ref="O884" ca="1">IF(G884="","",MINUTE(INDIRECT(A884&amp;$N$2&amp;D884)))</f>
        <v/>
      </c>
      <c r="P884" s="1" t="str">
        <f t="shared" ca="1" si="201"/>
        <v/>
      </c>
      <c r="Q884" s="1" t="str">
        <f t="shared" ca="1" si="202"/>
        <v/>
      </c>
      <c r="R884" s="1" t="str" cm="1">
        <f t="array" aca="1" ref="R884" ca="1">IF(G884="","",INDIRECT(A884&amp;B884&amp;D884))</f>
        <v/>
      </c>
      <c r="S884" s="1" t="str">
        <f t="shared" ca="1" si="203"/>
        <v/>
      </c>
      <c r="T884" s="1" t="str">
        <f t="shared" ca="1" si="204"/>
        <v/>
      </c>
      <c r="U884" s="1" t="str">
        <f t="shared" ca="1" si="205"/>
        <v/>
      </c>
      <c r="V884" s="1" t="str">
        <f t="shared" ca="1" si="206"/>
        <v/>
      </c>
      <c r="W884" s="1" t="str">
        <f t="shared" ca="1" si="207"/>
        <v/>
      </c>
      <c r="X884" s="1" t="str">
        <f t="shared" ca="1" si="208"/>
        <v/>
      </c>
    </row>
    <row r="885" spans="1:24">
      <c r="A885" t="s">
        <v>1041</v>
      </c>
      <c r="B885" t="str">
        <f>INDEX(予約枠報告様式!$73:$73,MATCH(CSVフォーマット!C885,予約枠報告様式!$74:$74,0))</f>
        <v>P</v>
      </c>
      <c r="C885">
        <f t="shared" si="209"/>
        <v>16</v>
      </c>
      <c r="D885">
        <f t="shared" si="195"/>
        <v>53</v>
      </c>
      <c r="E885" s="2" cm="1">
        <f t="array" aca="1" ref="E885" ca="1">INDIRECT(A885&amp;B885&amp;$E$3)</f>
        <v>44781</v>
      </c>
      <c r="F885" t="str" cm="1">
        <f t="array" aca="1" ref="F885" ca="1">IF(INDIRECT(A885&amp;B885&amp;$F$3)="公",参照!$L$2,参照!$L$3)</f>
        <v>WEB・コールセンター受付</v>
      </c>
      <c r="G885" s="1" t="str" cm="1">
        <f t="array" aca="1" ref="G885" ca="1">IF(E885="","",IF(ISNUMBER(INDIRECT(A885&amp;B885&amp;D885)),431001,""))</f>
        <v/>
      </c>
      <c r="H885" s="1" t="str">
        <f t="shared" ca="1" si="196"/>
        <v/>
      </c>
      <c r="I885" s="1" t="str">
        <f ca="1">IF(G885="","",予約枠報告様式!H$3)</f>
        <v/>
      </c>
      <c r="J885" s="1" t="str">
        <f t="shared" ca="1" si="197"/>
        <v/>
      </c>
      <c r="K885" s="1" t="str">
        <f t="shared" ca="1" si="198"/>
        <v/>
      </c>
      <c r="L885" s="1" t="str">
        <f t="shared" ca="1" si="199"/>
        <v/>
      </c>
      <c r="M885" s="1" t="str">
        <f t="shared" ca="1" si="200"/>
        <v/>
      </c>
      <c r="N885" s="1" t="str" cm="1">
        <f t="array" aca="1" ref="N885" ca="1">IF(G885="","",HOUR(INDIRECT(A885&amp;$N$2&amp;D885)))</f>
        <v/>
      </c>
      <c r="O885" s="1" t="str" cm="1">
        <f t="array" aca="1" ref="O885" ca="1">IF(G885="","",MINUTE(INDIRECT(A885&amp;$N$2&amp;D885)))</f>
        <v/>
      </c>
      <c r="P885" s="1" t="str">
        <f t="shared" ca="1" si="201"/>
        <v/>
      </c>
      <c r="Q885" s="1" t="str">
        <f t="shared" ca="1" si="202"/>
        <v/>
      </c>
      <c r="R885" s="1" t="str" cm="1">
        <f t="array" aca="1" ref="R885" ca="1">IF(G885="","",INDIRECT(A885&amp;B885&amp;D885))</f>
        <v/>
      </c>
      <c r="S885" s="1" t="str">
        <f t="shared" ca="1" si="203"/>
        <v/>
      </c>
      <c r="T885" s="1" t="str">
        <f t="shared" ca="1" si="204"/>
        <v/>
      </c>
      <c r="U885" s="1" t="str">
        <f t="shared" ca="1" si="205"/>
        <v/>
      </c>
      <c r="V885" s="1" t="str">
        <f t="shared" ca="1" si="206"/>
        <v/>
      </c>
      <c r="W885" s="1" t="str">
        <f t="shared" ca="1" si="207"/>
        <v/>
      </c>
      <c r="X885" s="1" t="str">
        <f t="shared" ca="1" si="208"/>
        <v/>
      </c>
    </row>
    <row r="886" spans="1:24">
      <c r="A886" t="s">
        <v>1041</v>
      </c>
      <c r="B886" t="str">
        <f>INDEX(予約枠報告様式!$73:$73,MATCH(CSVフォーマット!C886,予約枠報告様式!$74:$74,0))</f>
        <v>P</v>
      </c>
      <c r="C886">
        <f t="shared" si="209"/>
        <v>16</v>
      </c>
      <c r="D886">
        <f t="shared" si="195"/>
        <v>54</v>
      </c>
      <c r="E886" s="2" cm="1">
        <f t="array" aca="1" ref="E886" ca="1">INDIRECT(A886&amp;B886&amp;$E$3)</f>
        <v>44781</v>
      </c>
      <c r="F886" t="str" cm="1">
        <f t="array" aca="1" ref="F886" ca="1">IF(INDIRECT(A886&amp;B886&amp;$F$3)="公",参照!$L$2,参照!$L$3)</f>
        <v>WEB・コールセンター受付</v>
      </c>
      <c r="G886" s="1" t="str" cm="1">
        <f t="array" aca="1" ref="G886" ca="1">IF(E886="","",IF(ISNUMBER(INDIRECT(A886&amp;B886&amp;D886)),431001,""))</f>
        <v/>
      </c>
      <c r="H886" s="1" t="str">
        <f t="shared" ca="1" si="196"/>
        <v/>
      </c>
      <c r="I886" s="1" t="str">
        <f ca="1">IF(G886="","",予約枠報告様式!H$3)</f>
        <v/>
      </c>
      <c r="J886" s="1" t="str">
        <f t="shared" ca="1" si="197"/>
        <v/>
      </c>
      <c r="K886" s="1" t="str">
        <f t="shared" ca="1" si="198"/>
        <v/>
      </c>
      <c r="L886" s="1" t="str">
        <f t="shared" ca="1" si="199"/>
        <v/>
      </c>
      <c r="M886" s="1" t="str">
        <f t="shared" ca="1" si="200"/>
        <v/>
      </c>
      <c r="N886" s="1" t="str" cm="1">
        <f t="array" aca="1" ref="N886" ca="1">IF(G886="","",HOUR(INDIRECT(A886&amp;$N$2&amp;D886)))</f>
        <v/>
      </c>
      <c r="O886" s="1" t="str" cm="1">
        <f t="array" aca="1" ref="O886" ca="1">IF(G886="","",MINUTE(INDIRECT(A886&amp;$N$2&amp;D886)))</f>
        <v/>
      </c>
      <c r="P886" s="1" t="str">
        <f t="shared" ca="1" si="201"/>
        <v/>
      </c>
      <c r="Q886" s="1" t="str">
        <f t="shared" ca="1" si="202"/>
        <v/>
      </c>
      <c r="R886" s="1" t="str" cm="1">
        <f t="array" aca="1" ref="R886" ca="1">IF(G886="","",INDIRECT(A886&amp;B886&amp;D886))</f>
        <v/>
      </c>
      <c r="S886" s="1" t="str">
        <f t="shared" ca="1" si="203"/>
        <v/>
      </c>
      <c r="T886" s="1" t="str">
        <f t="shared" ca="1" si="204"/>
        <v/>
      </c>
      <c r="U886" s="1" t="str">
        <f t="shared" ca="1" si="205"/>
        <v/>
      </c>
      <c r="V886" s="1" t="str">
        <f t="shared" ca="1" si="206"/>
        <v/>
      </c>
      <c r="W886" s="1" t="str">
        <f t="shared" ca="1" si="207"/>
        <v/>
      </c>
      <c r="X886" s="1" t="str">
        <f t="shared" ca="1" si="208"/>
        <v/>
      </c>
    </row>
    <row r="887" spans="1:24">
      <c r="A887" t="s">
        <v>1041</v>
      </c>
      <c r="B887" t="str">
        <f>INDEX(予約枠報告様式!$73:$73,MATCH(CSVフォーマット!C887,予約枠報告様式!$74:$74,0))</f>
        <v>P</v>
      </c>
      <c r="C887">
        <f t="shared" si="209"/>
        <v>16</v>
      </c>
      <c r="D887">
        <f t="shared" si="195"/>
        <v>55</v>
      </c>
      <c r="E887" s="2" cm="1">
        <f t="array" aca="1" ref="E887" ca="1">INDIRECT(A887&amp;B887&amp;$E$3)</f>
        <v>44781</v>
      </c>
      <c r="F887" t="str" cm="1">
        <f t="array" aca="1" ref="F887" ca="1">IF(INDIRECT(A887&amp;B887&amp;$F$3)="公",参照!$L$2,参照!$L$3)</f>
        <v>WEB・コールセンター受付</v>
      </c>
      <c r="G887" s="1" t="str" cm="1">
        <f t="array" aca="1" ref="G887" ca="1">IF(E887="","",IF(ISNUMBER(INDIRECT(A887&amp;B887&amp;D887)),431001,""))</f>
        <v/>
      </c>
      <c r="H887" s="1" t="str">
        <f t="shared" ca="1" si="196"/>
        <v/>
      </c>
      <c r="I887" s="1" t="str">
        <f ca="1">IF(G887="","",予約枠報告様式!H$3)</f>
        <v/>
      </c>
      <c r="J887" s="1" t="str">
        <f t="shared" ca="1" si="197"/>
        <v/>
      </c>
      <c r="K887" s="1" t="str">
        <f t="shared" ca="1" si="198"/>
        <v/>
      </c>
      <c r="L887" s="1" t="str">
        <f t="shared" ca="1" si="199"/>
        <v/>
      </c>
      <c r="M887" s="1" t="str">
        <f t="shared" ca="1" si="200"/>
        <v/>
      </c>
      <c r="N887" s="1" t="str" cm="1">
        <f t="array" aca="1" ref="N887" ca="1">IF(G887="","",HOUR(INDIRECT(A887&amp;$N$2&amp;D887)))</f>
        <v/>
      </c>
      <c r="O887" s="1" t="str" cm="1">
        <f t="array" aca="1" ref="O887" ca="1">IF(G887="","",MINUTE(INDIRECT(A887&amp;$N$2&amp;D887)))</f>
        <v/>
      </c>
      <c r="P887" s="1" t="str">
        <f t="shared" ca="1" si="201"/>
        <v/>
      </c>
      <c r="Q887" s="1" t="str">
        <f t="shared" ca="1" si="202"/>
        <v/>
      </c>
      <c r="R887" s="1" t="str" cm="1">
        <f t="array" aca="1" ref="R887" ca="1">IF(G887="","",INDIRECT(A887&amp;B887&amp;D887))</f>
        <v/>
      </c>
      <c r="S887" s="1" t="str">
        <f t="shared" ca="1" si="203"/>
        <v/>
      </c>
      <c r="T887" s="1" t="str">
        <f t="shared" ca="1" si="204"/>
        <v/>
      </c>
      <c r="U887" s="1" t="str">
        <f t="shared" ca="1" si="205"/>
        <v/>
      </c>
      <c r="V887" s="1" t="str">
        <f t="shared" ca="1" si="206"/>
        <v/>
      </c>
      <c r="W887" s="1" t="str">
        <f t="shared" ca="1" si="207"/>
        <v/>
      </c>
      <c r="X887" s="1" t="str">
        <f t="shared" ca="1" si="208"/>
        <v/>
      </c>
    </row>
    <row r="888" spans="1:24">
      <c r="A888" t="s">
        <v>1041</v>
      </c>
      <c r="B888" t="str">
        <f>INDEX(予約枠報告様式!$73:$73,MATCH(CSVフォーマット!C888,予約枠報告様式!$74:$74,0))</f>
        <v>P</v>
      </c>
      <c r="C888">
        <f t="shared" si="209"/>
        <v>16</v>
      </c>
      <c r="D888">
        <f t="shared" si="195"/>
        <v>56</v>
      </c>
      <c r="E888" s="2" cm="1">
        <f t="array" aca="1" ref="E888" ca="1">INDIRECT(A888&amp;B888&amp;$E$3)</f>
        <v>44781</v>
      </c>
      <c r="F888" t="str" cm="1">
        <f t="array" aca="1" ref="F888" ca="1">IF(INDIRECT(A888&amp;B888&amp;$F$3)="公",参照!$L$2,参照!$L$3)</f>
        <v>WEB・コールセンター受付</v>
      </c>
      <c r="G888" s="1" t="str" cm="1">
        <f t="array" aca="1" ref="G888" ca="1">IF(E888="","",IF(ISNUMBER(INDIRECT(A888&amp;B888&amp;D888)),431001,""))</f>
        <v/>
      </c>
      <c r="H888" s="1" t="str">
        <f t="shared" ca="1" si="196"/>
        <v/>
      </c>
      <c r="I888" s="1" t="str">
        <f ca="1">IF(G888="","",予約枠報告様式!H$3)</f>
        <v/>
      </c>
      <c r="J888" s="1" t="str">
        <f t="shared" ca="1" si="197"/>
        <v/>
      </c>
      <c r="K888" s="1" t="str">
        <f t="shared" ca="1" si="198"/>
        <v/>
      </c>
      <c r="L888" s="1" t="str">
        <f t="shared" ca="1" si="199"/>
        <v/>
      </c>
      <c r="M888" s="1" t="str">
        <f t="shared" ca="1" si="200"/>
        <v/>
      </c>
      <c r="N888" s="1" t="str" cm="1">
        <f t="array" aca="1" ref="N888" ca="1">IF(G888="","",HOUR(INDIRECT(A888&amp;$N$2&amp;D888)))</f>
        <v/>
      </c>
      <c r="O888" s="1" t="str" cm="1">
        <f t="array" aca="1" ref="O888" ca="1">IF(G888="","",MINUTE(INDIRECT(A888&amp;$N$2&amp;D888)))</f>
        <v/>
      </c>
      <c r="P888" s="1" t="str">
        <f t="shared" ca="1" si="201"/>
        <v/>
      </c>
      <c r="Q888" s="1" t="str">
        <f t="shared" ca="1" si="202"/>
        <v/>
      </c>
      <c r="R888" s="1" t="str" cm="1">
        <f t="array" aca="1" ref="R888" ca="1">IF(G888="","",INDIRECT(A888&amp;B888&amp;D888))</f>
        <v/>
      </c>
      <c r="S888" s="1" t="str">
        <f t="shared" ca="1" si="203"/>
        <v/>
      </c>
      <c r="T888" s="1" t="str">
        <f t="shared" ca="1" si="204"/>
        <v/>
      </c>
      <c r="U888" s="1" t="str">
        <f t="shared" ca="1" si="205"/>
        <v/>
      </c>
      <c r="V888" s="1" t="str">
        <f t="shared" ca="1" si="206"/>
        <v/>
      </c>
      <c r="W888" s="1" t="str">
        <f t="shared" ca="1" si="207"/>
        <v/>
      </c>
      <c r="X888" s="1" t="str">
        <f t="shared" ca="1" si="208"/>
        <v/>
      </c>
    </row>
    <row r="889" spans="1:24">
      <c r="A889" t="s">
        <v>1041</v>
      </c>
      <c r="B889" t="str">
        <f>INDEX(予約枠報告様式!$73:$73,MATCH(CSVフォーマット!C889,予約枠報告様式!$74:$74,0))</f>
        <v>P</v>
      </c>
      <c r="C889">
        <f t="shared" si="209"/>
        <v>16</v>
      </c>
      <c r="D889">
        <f t="shared" si="195"/>
        <v>57</v>
      </c>
      <c r="E889" s="2" cm="1">
        <f t="array" aca="1" ref="E889" ca="1">INDIRECT(A889&amp;B889&amp;$E$3)</f>
        <v>44781</v>
      </c>
      <c r="F889" t="str" cm="1">
        <f t="array" aca="1" ref="F889" ca="1">IF(INDIRECT(A889&amp;B889&amp;$F$3)="公",参照!$L$2,参照!$L$3)</f>
        <v>WEB・コールセンター受付</v>
      </c>
      <c r="G889" s="1" t="str" cm="1">
        <f t="array" aca="1" ref="G889" ca="1">IF(E889="","",IF(ISNUMBER(INDIRECT(A889&amp;B889&amp;D889)),431001,""))</f>
        <v/>
      </c>
      <c r="H889" s="1" t="str">
        <f t="shared" ca="1" si="196"/>
        <v/>
      </c>
      <c r="I889" s="1" t="str">
        <f ca="1">IF(G889="","",予約枠報告様式!H$3)</f>
        <v/>
      </c>
      <c r="J889" s="1" t="str">
        <f t="shared" ca="1" si="197"/>
        <v/>
      </c>
      <c r="K889" s="1" t="str">
        <f t="shared" ca="1" si="198"/>
        <v/>
      </c>
      <c r="L889" s="1" t="str">
        <f t="shared" ca="1" si="199"/>
        <v/>
      </c>
      <c r="M889" s="1" t="str">
        <f t="shared" ca="1" si="200"/>
        <v/>
      </c>
      <c r="N889" s="1" t="str" cm="1">
        <f t="array" aca="1" ref="N889" ca="1">IF(G889="","",HOUR(INDIRECT(A889&amp;$N$2&amp;D889)))</f>
        <v/>
      </c>
      <c r="O889" s="1" t="str" cm="1">
        <f t="array" aca="1" ref="O889" ca="1">IF(G889="","",MINUTE(INDIRECT(A889&amp;$N$2&amp;D889)))</f>
        <v/>
      </c>
      <c r="P889" s="1" t="str">
        <f t="shared" ca="1" si="201"/>
        <v/>
      </c>
      <c r="Q889" s="1" t="str">
        <f t="shared" ca="1" si="202"/>
        <v/>
      </c>
      <c r="R889" s="1" t="str" cm="1">
        <f t="array" aca="1" ref="R889" ca="1">IF(G889="","",INDIRECT(A889&amp;B889&amp;D889))</f>
        <v/>
      </c>
      <c r="S889" s="1" t="str">
        <f t="shared" ca="1" si="203"/>
        <v/>
      </c>
      <c r="T889" s="1" t="str">
        <f t="shared" ca="1" si="204"/>
        <v/>
      </c>
      <c r="U889" s="1" t="str">
        <f t="shared" ca="1" si="205"/>
        <v/>
      </c>
      <c r="V889" s="1" t="str">
        <f t="shared" ca="1" si="206"/>
        <v/>
      </c>
      <c r="W889" s="1" t="str">
        <f t="shared" ca="1" si="207"/>
        <v/>
      </c>
      <c r="X889" s="1" t="str">
        <f t="shared" ca="1" si="208"/>
        <v/>
      </c>
    </row>
    <row r="890" spans="1:24">
      <c r="A890" t="s">
        <v>1041</v>
      </c>
      <c r="B890" t="str">
        <f>INDEX(予約枠報告様式!$73:$73,MATCH(CSVフォーマット!C890,予約枠報告様式!$74:$74,0))</f>
        <v>P</v>
      </c>
      <c r="C890">
        <f t="shared" si="209"/>
        <v>16</v>
      </c>
      <c r="D890">
        <f t="shared" si="195"/>
        <v>58</v>
      </c>
      <c r="E890" s="2" cm="1">
        <f t="array" aca="1" ref="E890" ca="1">INDIRECT(A890&amp;B890&amp;$E$3)</f>
        <v>44781</v>
      </c>
      <c r="F890" t="str" cm="1">
        <f t="array" aca="1" ref="F890" ca="1">IF(INDIRECT(A890&amp;B890&amp;$F$3)="公",参照!$L$2,参照!$L$3)</f>
        <v>WEB・コールセンター受付</v>
      </c>
      <c r="G890" s="1" t="str" cm="1">
        <f t="array" aca="1" ref="G890" ca="1">IF(E890="","",IF(ISNUMBER(INDIRECT(A890&amp;B890&amp;D890)),431001,""))</f>
        <v/>
      </c>
      <c r="H890" s="1" t="str">
        <f t="shared" ca="1" si="196"/>
        <v/>
      </c>
      <c r="I890" s="1" t="str">
        <f ca="1">IF(G890="","",予約枠報告様式!H$3)</f>
        <v/>
      </c>
      <c r="J890" s="1" t="str">
        <f t="shared" ca="1" si="197"/>
        <v/>
      </c>
      <c r="K890" s="1" t="str">
        <f t="shared" ca="1" si="198"/>
        <v/>
      </c>
      <c r="L890" s="1" t="str">
        <f t="shared" ca="1" si="199"/>
        <v/>
      </c>
      <c r="M890" s="1" t="str">
        <f t="shared" ca="1" si="200"/>
        <v/>
      </c>
      <c r="N890" s="1" t="str" cm="1">
        <f t="array" aca="1" ref="N890" ca="1">IF(G890="","",HOUR(INDIRECT(A890&amp;$N$2&amp;D890)))</f>
        <v/>
      </c>
      <c r="O890" s="1" t="str" cm="1">
        <f t="array" aca="1" ref="O890" ca="1">IF(G890="","",MINUTE(INDIRECT(A890&amp;$N$2&amp;D890)))</f>
        <v/>
      </c>
      <c r="P890" s="1" t="str">
        <f t="shared" ca="1" si="201"/>
        <v/>
      </c>
      <c r="Q890" s="1" t="str">
        <f t="shared" ca="1" si="202"/>
        <v/>
      </c>
      <c r="R890" s="1" t="str" cm="1">
        <f t="array" aca="1" ref="R890" ca="1">IF(G890="","",INDIRECT(A890&amp;B890&amp;D890))</f>
        <v/>
      </c>
      <c r="S890" s="1" t="str">
        <f t="shared" ca="1" si="203"/>
        <v/>
      </c>
      <c r="T890" s="1" t="str">
        <f t="shared" ca="1" si="204"/>
        <v/>
      </c>
      <c r="U890" s="1" t="str">
        <f t="shared" ca="1" si="205"/>
        <v/>
      </c>
      <c r="V890" s="1" t="str">
        <f t="shared" ca="1" si="206"/>
        <v/>
      </c>
      <c r="W890" s="1" t="str">
        <f t="shared" ca="1" si="207"/>
        <v/>
      </c>
      <c r="X890" s="1" t="str">
        <f t="shared" ca="1" si="208"/>
        <v/>
      </c>
    </row>
    <row r="891" spans="1:24">
      <c r="A891" t="s">
        <v>1041</v>
      </c>
      <c r="B891" t="str">
        <f>INDEX(予約枠報告様式!$73:$73,MATCH(CSVフォーマット!C891,予約枠報告様式!$74:$74,0))</f>
        <v>P</v>
      </c>
      <c r="C891">
        <f t="shared" si="209"/>
        <v>16</v>
      </c>
      <c r="D891">
        <f t="shared" si="195"/>
        <v>59</v>
      </c>
      <c r="E891" s="2" cm="1">
        <f t="array" aca="1" ref="E891" ca="1">INDIRECT(A891&amp;B891&amp;$E$3)</f>
        <v>44781</v>
      </c>
      <c r="F891" t="str" cm="1">
        <f t="array" aca="1" ref="F891" ca="1">IF(INDIRECT(A891&amp;B891&amp;$F$3)="公",参照!$L$2,参照!$L$3)</f>
        <v>WEB・コールセンター受付</v>
      </c>
      <c r="G891" s="1" t="str" cm="1">
        <f t="array" aca="1" ref="G891" ca="1">IF(E891="","",IF(ISNUMBER(INDIRECT(A891&amp;B891&amp;D891)),431001,""))</f>
        <v/>
      </c>
      <c r="H891" s="1" t="str">
        <f t="shared" ca="1" si="196"/>
        <v/>
      </c>
      <c r="I891" s="1" t="str">
        <f ca="1">IF(G891="","",予約枠報告様式!H$3)</f>
        <v/>
      </c>
      <c r="J891" s="1" t="str">
        <f t="shared" ca="1" si="197"/>
        <v/>
      </c>
      <c r="K891" s="1" t="str">
        <f t="shared" ca="1" si="198"/>
        <v/>
      </c>
      <c r="L891" s="1" t="str">
        <f t="shared" ca="1" si="199"/>
        <v/>
      </c>
      <c r="M891" s="1" t="str">
        <f t="shared" ca="1" si="200"/>
        <v/>
      </c>
      <c r="N891" s="1" t="str" cm="1">
        <f t="array" aca="1" ref="N891" ca="1">IF(G891="","",HOUR(INDIRECT(A891&amp;$N$2&amp;D891)))</f>
        <v/>
      </c>
      <c r="O891" s="1" t="str" cm="1">
        <f t="array" aca="1" ref="O891" ca="1">IF(G891="","",MINUTE(INDIRECT(A891&amp;$N$2&amp;D891)))</f>
        <v/>
      </c>
      <c r="P891" s="1" t="str">
        <f t="shared" ca="1" si="201"/>
        <v/>
      </c>
      <c r="Q891" s="1" t="str">
        <f t="shared" ca="1" si="202"/>
        <v/>
      </c>
      <c r="R891" s="1" t="str" cm="1">
        <f t="array" aca="1" ref="R891" ca="1">IF(G891="","",INDIRECT(A891&amp;B891&amp;D891))</f>
        <v/>
      </c>
      <c r="S891" s="1" t="str">
        <f t="shared" ca="1" si="203"/>
        <v/>
      </c>
      <c r="T891" s="1" t="str">
        <f t="shared" ca="1" si="204"/>
        <v/>
      </c>
      <c r="U891" s="1" t="str">
        <f t="shared" ca="1" si="205"/>
        <v/>
      </c>
      <c r="V891" s="1" t="str">
        <f t="shared" ca="1" si="206"/>
        <v/>
      </c>
      <c r="W891" s="1" t="str">
        <f t="shared" ca="1" si="207"/>
        <v/>
      </c>
      <c r="X891" s="1" t="str">
        <f t="shared" ca="1" si="208"/>
        <v/>
      </c>
    </row>
    <row r="892" spans="1:24">
      <c r="A892" t="s">
        <v>1041</v>
      </c>
      <c r="B892" t="str">
        <f>INDEX(予約枠報告様式!$73:$73,MATCH(CSVフォーマット!C892,予約枠報告様式!$74:$74,0))</f>
        <v>P</v>
      </c>
      <c r="C892">
        <f t="shared" si="209"/>
        <v>16</v>
      </c>
      <c r="D892">
        <f t="shared" si="195"/>
        <v>60</v>
      </c>
      <c r="E892" s="2" cm="1">
        <f t="array" aca="1" ref="E892" ca="1">INDIRECT(A892&amp;B892&amp;$E$3)</f>
        <v>44781</v>
      </c>
      <c r="F892" t="str" cm="1">
        <f t="array" aca="1" ref="F892" ca="1">IF(INDIRECT(A892&amp;B892&amp;$F$3)="公",参照!$L$2,参照!$L$3)</f>
        <v>WEB・コールセンター受付</v>
      </c>
      <c r="G892" s="1" t="str" cm="1">
        <f t="array" aca="1" ref="G892" ca="1">IF(E892="","",IF(ISNUMBER(INDIRECT(A892&amp;B892&amp;D892)),431001,""))</f>
        <v/>
      </c>
      <c r="H892" s="1" t="str">
        <f t="shared" ca="1" si="196"/>
        <v/>
      </c>
      <c r="I892" s="1" t="str">
        <f ca="1">IF(G892="","",予約枠報告様式!H$3)</f>
        <v/>
      </c>
      <c r="J892" s="1" t="str">
        <f t="shared" ca="1" si="197"/>
        <v/>
      </c>
      <c r="K892" s="1" t="str">
        <f t="shared" ca="1" si="198"/>
        <v/>
      </c>
      <c r="L892" s="1" t="str">
        <f t="shared" ca="1" si="199"/>
        <v/>
      </c>
      <c r="M892" s="1" t="str">
        <f t="shared" ca="1" si="200"/>
        <v/>
      </c>
      <c r="N892" s="1" t="str" cm="1">
        <f t="array" aca="1" ref="N892" ca="1">IF(G892="","",HOUR(INDIRECT(A892&amp;$N$2&amp;D892)))</f>
        <v/>
      </c>
      <c r="O892" s="1" t="str" cm="1">
        <f t="array" aca="1" ref="O892" ca="1">IF(G892="","",MINUTE(INDIRECT(A892&amp;$N$2&amp;D892)))</f>
        <v/>
      </c>
      <c r="P892" s="1" t="str">
        <f t="shared" ca="1" si="201"/>
        <v/>
      </c>
      <c r="Q892" s="1" t="str">
        <f t="shared" ca="1" si="202"/>
        <v/>
      </c>
      <c r="R892" s="1" t="str" cm="1">
        <f t="array" aca="1" ref="R892" ca="1">IF(G892="","",INDIRECT(A892&amp;B892&amp;D892))</f>
        <v/>
      </c>
      <c r="S892" s="1" t="str">
        <f t="shared" ca="1" si="203"/>
        <v/>
      </c>
      <c r="T892" s="1" t="str">
        <f t="shared" ca="1" si="204"/>
        <v/>
      </c>
      <c r="U892" s="1" t="str">
        <f t="shared" ca="1" si="205"/>
        <v/>
      </c>
      <c r="V892" s="1" t="str">
        <f t="shared" ca="1" si="206"/>
        <v/>
      </c>
      <c r="W892" s="1" t="str">
        <f t="shared" ca="1" si="207"/>
        <v/>
      </c>
      <c r="X892" s="1" t="str">
        <f t="shared" ca="1" si="208"/>
        <v/>
      </c>
    </row>
    <row r="893" spans="1:24">
      <c r="A893" t="s">
        <v>1041</v>
      </c>
      <c r="B893" t="str">
        <f>INDEX(予約枠報告様式!$73:$73,MATCH(CSVフォーマット!C893,予約枠報告様式!$74:$74,0))</f>
        <v>P</v>
      </c>
      <c r="C893">
        <f t="shared" si="209"/>
        <v>16</v>
      </c>
      <c r="D893">
        <f t="shared" si="195"/>
        <v>61</v>
      </c>
      <c r="E893" s="2" cm="1">
        <f t="array" aca="1" ref="E893" ca="1">INDIRECT(A893&amp;B893&amp;$E$3)</f>
        <v>44781</v>
      </c>
      <c r="F893" t="str" cm="1">
        <f t="array" aca="1" ref="F893" ca="1">IF(INDIRECT(A893&amp;B893&amp;$F$3)="公",参照!$L$2,参照!$L$3)</f>
        <v>WEB・コールセンター受付</v>
      </c>
      <c r="G893" s="1" t="str" cm="1">
        <f t="array" aca="1" ref="G893" ca="1">IF(E893="","",IF(ISNUMBER(INDIRECT(A893&amp;B893&amp;D893)),431001,""))</f>
        <v/>
      </c>
      <c r="H893" s="1" t="str">
        <f t="shared" ca="1" si="196"/>
        <v/>
      </c>
      <c r="I893" s="1" t="str">
        <f ca="1">IF(G893="","",予約枠報告様式!H$3)</f>
        <v/>
      </c>
      <c r="J893" s="1" t="str">
        <f t="shared" ca="1" si="197"/>
        <v/>
      </c>
      <c r="K893" s="1" t="str">
        <f t="shared" ca="1" si="198"/>
        <v/>
      </c>
      <c r="L893" s="1" t="str">
        <f t="shared" ca="1" si="199"/>
        <v/>
      </c>
      <c r="M893" s="1" t="str">
        <f t="shared" ca="1" si="200"/>
        <v/>
      </c>
      <c r="N893" s="1" t="str" cm="1">
        <f t="array" aca="1" ref="N893" ca="1">IF(G893="","",HOUR(INDIRECT(A893&amp;$N$2&amp;D893)))</f>
        <v/>
      </c>
      <c r="O893" s="1" t="str" cm="1">
        <f t="array" aca="1" ref="O893" ca="1">IF(G893="","",MINUTE(INDIRECT(A893&amp;$N$2&amp;D893)))</f>
        <v/>
      </c>
      <c r="P893" s="1" t="str">
        <f t="shared" ca="1" si="201"/>
        <v/>
      </c>
      <c r="Q893" s="1" t="str">
        <f t="shared" ca="1" si="202"/>
        <v/>
      </c>
      <c r="R893" s="1" t="str" cm="1">
        <f t="array" aca="1" ref="R893" ca="1">IF(G893="","",INDIRECT(A893&amp;B893&amp;D893))</f>
        <v/>
      </c>
      <c r="S893" s="1" t="str">
        <f t="shared" ca="1" si="203"/>
        <v/>
      </c>
      <c r="T893" s="1" t="str">
        <f t="shared" ca="1" si="204"/>
        <v/>
      </c>
      <c r="U893" s="1" t="str">
        <f t="shared" ca="1" si="205"/>
        <v/>
      </c>
      <c r="V893" s="1" t="str">
        <f t="shared" ca="1" si="206"/>
        <v/>
      </c>
      <c r="W893" s="1" t="str">
        <f t="shared" ca="1" si="207"/>
        <v/>
      </c>
      <c r="X893" s="1" t="str">
        <f t="shared" ca="1" si="208"/>
        <v/>
      </c>
    </row>
    <row r="894" spans="1:24">
      <c r="A894" t="s">
        <v>1041</v>
      </c>
      <c r="B894" t="str">
        <f>INDEX(予約枠報告様式!$73:$73,MATCH(CSVフォーマット!C894,予約枠報告様式!$74:$74,0))</f>
        <v>P</v>
      </c>
      <c r="C894">
        <f t="shared" si="209"/>
        <v>16</v>
      </c>
      <c r="D894">
        <f t="shared" si="195"/>
        <v>62</v>
      </c>
      <c r="E894" s="2" cm="1">
        <f t="array" aca="1" ref="E894" ca="1">INDIRECT(A894&amp;B894&amp;$E$3)</f>
        <v>44781</v>
      </c>
      <c r="F894" t="str" cm="1">
        <f t="array" aca="1" ref="F894" ca="1">IF(INDIRECT(A894&amp;B894&amp;$F$3)="公",参照!$L$2,参照!$L$3)</f>
        <v>WEB・コールセンター受付</v>
      </c>
      <c r="G894" s="1" t="str" cm="1">
        <f t="array" aca="1" ref="G894" ca="1">IF(E894="","",IF(ISNUMBER(INDIRECT(A894&amp;B894&amp;D894)),431001,""))</f>
        <v/>
      </c>
      <c r="H894" s="1" t="str">
        <f t="shared" ca="1" si="196"/>
        <v/>
      </c>
      <c r="I894" s="1" t="str">
        <f ca="1">IF(G894="","",予約枠報告様式!H$3)</f>
        <v/>
      </c>
      <c r="J894" s="1" t="str">
        <f t="shared" ca="1" si="197"/>
        <v/>
      </c>
      <c r="K894" s="1" t="str">
        <f t="shared" ca="1" si="198"/>
        <v/>
      </c>
      <c r="L894" s="1" t="str">
        <f t="shared" ca="1" si="199"/>
        <v/>
      </c>
      <c r="M894" s="1" t="str">
        <f t="shared" ca="1" si="200"/>
        <v/>
      </c>
      <c r="N894" s="1" t="str" cm="1">
        <f t="array" aca="1" ref="N894" ca="1">IF(G894="","",HOUR(INDIRECT(A894&amp;$N$2&amp;D894)))</f>
        <v/>
      </c>
      <c r="O894" s="1" t="str" cm="1">
        <f t="array" aca="1" ref="O894" ca="1">IF(G894="","",MINUTE(INDIRECT(A894&amp;$N$2&amp;D894)))</f>
        <v/>
      </c>
      <c r="P894" s="1" t="str">
        <f t="shared" ca="1" si="201"/>
        <v/>
      </c>
      <c r="Q894" s="1" t="str">
        <f t="shared" ca="1" si="202"/>
        <v/>
      </c>
      <c r="R894" s="1" t="str" cm="1">
        <f t="array" aca="1" ref="R894" ca="1">IF(G894="","",INDIRECT(A894&amp;B894&amp;D894))</f>
        <v/>
      </c>
      <c r="S894" s="1" t="str">
        <f t="shared" ca="1" si="203"/>
        <v/>
      </c>
      <c r="T894" s="1" t="str">
        <f t="shared" ca="1" si="204"/>
        <v/>
      </c>
      <c r="U894" s="1" t="str">
        <f t="shared" ca="1" si="205"/>
        <v/>
      </c>
      <c r="V894" s="1" t="str">
        <f t="shared" ca="1" si="206"/>
        <v/>
      </c>
      <c r="W894" s="1" t="str">
        <f t="shared" ca="1" si="207"/>
        <v/>
      </c>
      <c r="X894" s="1" t="str">
        <f t="shared" ca="1" si="208"/>
        <v/>
      </c>
    </row>
    <row r="895" spans="1:24">
      <c r="A895" t="s">
        <v>1041</v>
      </c>
      <c r="B895" t="str">
        <f>INDEX(予約枠報告様式!$73:$73,MATCH(CSVフォーマット!C895,予約枠報告様式!$74:$74,0))</f>
        <v>P</v>
      </c>
      <c r="C895">
        <f t="shared" si="209"/>
        <v>16</v>
      </c>
      <c r="D895">
        <f t="shared" si="195"/>
        <v>63</v>
      </c>
      <c r="E895" s="2" cm="1">
        <f t="array" aca="1" ref="E895" ca="1">INDIRECT(A895&amp;B895&amp;$E$3)</f>
        <v>44781</v>
      </c>
      <c r="F895" t="str" cm="1">
        <f t="array" aca="1" ref="F895" ca="1">IF(INDIRECT(A895&amp;B895&amp;$F$3)="公",参照!$L$2,参照!$L$3)</f>
        <v>WEB・コールセンター受付</v>
      </c>
      <c r="G895" s="1" t="str" cm="1">
        <f t="array" aca="1" ref="G895" ca="1">IF(E895="","",IF(ISNUMBER(INDIRECT(A895&amp;B895&amp;D895)),431001,""))</f>
        <v/>
      </c>
      <c r="H895" s="1" t="str">
        <f t="shared" ca="1" si="196"/>
        <v/>
      </c>
      <c r="I895" s="1" t="str">
        <f ca="1">IF(G895="","",予約枠報告様式!H$3)</f>
        <v/>
      </c>
      <c r="J895" s="1" t="str">
        <f t="shared" ca="1" si="197"/>
        <v/>
      </c>
      <c r="K895" s="1" t="str">
        <f t="shared" ca="1" si="198"/>
        <v/>
      </c>
      <c r="L895" s="1" t="str">
        <f t="shared" ca="1" si="199"/>
        <v/>
      </c>
      <c r="M895" s="1" t="str">
        <f t="shared" ca="1" si="200"/>
        <v/>
      </c>
      <c r="N895" s="1" t="str" cm="1">
        <f t="array" aca="1" ref="N895" ca="1">IF(G895="","",HOUR(INDIRECT(A895&amp;$N$2&amp;D895)))</f>
        <v/>
      </c>
      <c r="O895" s="1" t="str" cm="1">
        <f t="array" aca="1" ref="O895" ca="1">IF(G895="","",MINUTE(INDIRECT(A895&amp;$N$2&amp;D895)))</f>
        <v/>
      </c>
      <c r="P895" s="1" t="str">
        <f t="shared" ca="1" si="201"/>
        <v/>
      </c>
      <c r="Q895" s="1" t="str">
        <f t="shared" ca="1" si="202"/>
        <v/>
      </c>
      <c r="R895" s="1" t="str" cm="1">
        <f t="array" aca="1" ref="R895" ca="1">IF(G895="","",INDIRECT(A895&amp;B895&amp;D895))</f>
        <v/>
      </c>
      <c r="S895" s="1" t="str">
        <f t="shared" ca="1" si="203"/>
        <v/>
      </c>
      <c r="T895" s="1" t="str">
        <f t="shared" ca="1" si="204"/>
        <v/>
      </c>
      <c r="U895" s="1" t="str">
        <f t="shared" ca="1" si="205"/>
        <v/>
      </c>
      <c r="V895" s="1" t="str">
        <f t="shared" ca="1" si="206"/>
        <v/>
      </c>
      <c r="W895" s="1" t="str">
        <f t="shared" ca="1" si="207"/>
        <v/>
      </c>
      <c r="X895" s="1" t="str">
        <f t="shared" ca="1" si="208"/>
        <v/>
      </c>
    </row>
    <row r="896" spans="1:24">
      <c r="A896" t="s">
        <v>1041</v>
      </c>
      <c r="B896" t="str">
        <f>INDEX(予約枠報告様式!$73:$73,MATCH(CSVフォーマット!C896,予約枠報告様式!$74:$74,0))</f>
        <v>P</v>
      </c>
      <c r="C896">
        <f t="shared" si="209"/>
        <v>16</v>
      </c>
      <c r="D896">
        <f t="shared" si="195"/>
        <v>64</v>
      </c>
      <c r="E896" s="2" cm="1">
        <f t="array" aca="1" ref="E896" ca="1">INDIRECT(A896&amp;B896&amp;$E$3)</f>
        <v>44781</v>
      </c>
      <c r="F896" t="str" cm="1">
        <f t="array" aca="1" ref="F896" ca="1">IF(INDIRECT(A896&amp;B896&amp;$F$3)="公",参照!$L$2,参照!$L$3)</f>
        <v>WEB・コールセンター受付</v>
      </c>
      <c r="G896" s="1" t="str" cm="1">
        <f t="array" aca="1" ref="G896" ca="1">IF(E896="","",IF(ISNUMBER(INDIRECT(A896&amp;B896&amp;D896)),431001,""))</f>
        <v/>
      </c>
      <c r="H896" s="1" t="str">
        <f t="shared" ca="1" si="196"/>
        <v/>
      </c>
      <c r="I896" s="1" t="str">
        <f ca="1">IF(G896="","",予約枠報告様式!H$3)</f>
        <v/>
      </c>
      <c r="J896" s="1" t="str">
        <f t="shared" ca="1" si="197"/>
        <v/>
      </c>
      <c r="K896" s="1" t="str">
        <f t="shared" ca="1" si="198"/>
        <v/>
      </c>
      <c r="L896" s="1" t="str">
        <f t="shared" ca="1" si="199"/>
        <v/>
      </c>
      <c r="M896" s="1" t="str">
        <f t="shared" ca="1" si="200"/>
        <v/>
      </c>
      <c r="N896" s="1" t="str" cm="1">
        <f t="array" aca="1" ref="N896" ca="1">IF(G896="","",HOUR(INDIRECT(A896&amp;$N$2&amp;D896)))</f>
        <v/>
      </c>
      <c r="O896" s="1" t="str" cm="1">
        <f t="array" aca="1" ref="O896" ca="1">IF(G896="","",MINUTE(INDIRECT(A896&amp;$N$2&amp;D896)))</f>
        <v/>
      </c>
      <c r="P896" s="1" t="str">
        <f t="shared" ca="1" si="201"/>
        <v/>
      </c>
      <c r="Q896" s="1" t="str">
        <f t="shared" ca="1" si="202"/>
        <v/>
      </c>
      <c r="R896" s="1" t="str" cm="1">
        <f t="array" aca="1" ref="R896" ca="1">IF(G896="","",INDIRECT(A896&amp;B896&amp;D896))</f>
        <v/>
      </c>
      <c r="S896" s="1" t="str">
        <f t="shared" ca="1" si="203"/>
        <v/>
      </c>
      <c r="T896" s="1" t="str">
        <f t="shared" ca="1" si="204"/>
        <v/>
      </c>
      <c r="U896" s="1" t="str">
        <f t="shared" ca="1" si="205"/>
        <v/>
      </c>
      <c r="V896" s="1" t="str">
        <f t="shared" ca="1" si="206"/>
        <v/>
      </c>
      <c r="W896" s="1" t="str">
        <f t="shared" ca="1" si="207"/>
        <v/>
      </c>
      <c r="X896" s="1" t="str">
        <f t="shared" ca="1" si="208"/>
        <v/>
      </c>
    </row>
    <row r="897" spans="1:24">
      <c r="A897" t="s">
        <v>1041</v>
      </c>
      <c r="B897" t="str">
        <f>INDEX(予約枠報告様式!$73:$73,MATCH(CSVフォーマット!C897,予約枠報告様式!$74:$74,0))</f>
        <v>P</v>
      </c>
      <c r="C897">
        <f t="shared" si="209"/>
        <v>16</v>
      </c>
      <c r="D897">
        <f t="shared" si="195"/>
        <v>65</v>
      </c>
      <c r="E897" s="2" cm="1">
        <f t="array" aca="1" ref="E897" ca="1">INDIRECT(A897&amp;B897&amp;$E$3)</f>
        <v>44781</v>
      </c>
      <c r="F897" t="str" cm="1">
        <f t="array" aca="1" ref="F897" ca="1">IF(INDIRECT(A897&amp;B897&amp;$F$3)="公",参照!$L$2,参照!$L$3)</f>
        <v>WEB・コールセンター受付</v>
      </c>
      <c r="G897" s="1" t="str" cm="1">
        <f t="array" aca="1" ref="G897" ca="1">IF(E897="","",IF(ISNUMBER(INDIRECT(A897&amp;B897&amp;D897)),431001,""))</f>
        <v/>
      </c>
      <c r="H897" s="1" t="str">
        <f t="shared" ca="1" si="196"/>
        <v/>
      </c>
      <c r="I897" s="1" t="str">
        <f ca="1">IF(G897="","",予約枠報告様式!H$3)</f>
        <v/>
      </c>
      <c r="J897" s="1" t="str">
        <f t="shared" ca="1" si="197"/>
        <v/>
      </c>
      <c r="K897" s="1" t="str">
        <f t="shared" ca="1" si="198"/>
        <v/>
      </c>
      <c r="L897" s="1" t="str">
        <f t="shared" ca="1" si="199"/>
        <v/>
      </c>
      <c r="M897" s="1" t="str">
        <f t="shared" ca="1" si="200"/>
        <v/>
      </c>
      <c r="N897" s="1" t="str" cm="1">
        <f t="array" aca="1" ref="N897" ca="1">IF(G897="","",HOUR(INDIRECT(A897&amp;$N$2&amp;D897)))</f>
        <v/>
      </c>
      <c r="O897" s="1" t="str" cm="1">
        <f t="array" aca="1" ref="O897" ca="1">IF(G897="","",MINUTE(INDIRECT(A897&amp;$N$2&amp;D897)))</f>
        <v/>
      </c>
      <c r="P897" s="1" t="str">
        <f t="shared" ca="1" si="201"/>
        <v/>
      </c>
      <c r="Q897" s="1" t="str">
        <f t="shared" ca="1" si="202"/>
        <v/>
      </c>
      <c r="R897" s="1" t="str" cm="1">
        <f t="array" aca="1" ref="R897" ca="1">IF(G897="","",INDIRECT(A897&amp;B897&amp;D897))</f>
        <v/>
      </c>
      <c r="S897" s="1" t="str">
        <f t="shared" ca="1" si="203"/>
        <v/>
      </c>
      <c r="T897" s="1" t="str">
        <f t="shared" ca="1" si="204"/>
        <v/>
      </c>
      <c r="U897" s="1" t="str">
        <f t="shared" ca="1" si="205"/>
        <v/>
      </c>
      <c r="V897" s="1" t="str">
        <f t="shared" ca="1" si="206"/>
        <v/>
      </c>
      <c r="W897" s="1" t="str">
        <f t="shared" ca="1" si="207"/>
        <v/>
      </c>
      <c r="X897" s="1" t="str">
        <f t="shared" ca="1" si="208"/>
        <v/>
      </c>
    </row>
    <row r="898" spans="1:24">
      <c r="A898" t="s">
        <v>1041</v>
      </c>
      <c r="B898" t="str">
        <f>INDEX(予約枠報告様式!$73:$73,MATCH(CSVフォーマット!C898,予約枠報告様式!$74:$74,0))</f>
        <v>P</v>
      </c>
      <c r="C898">
        <f t="shared" si="209"/>
        <v>16</v>
      </c>
      <c r="D898">
        <f t="shared" si="195"/>
        <v>66</v>
      </c>
      <c r="E898" s="2" cm="1">
        <f t="array" aca="1" ref="E898" ca="1">INDIRECT(A898&amp;B898&amp;$E$3)</f>
        <v>44781</v>
      </c>
      <c r="F898" t="str" cm="1">
        <f t="array" aca="1" ref="F898" ca="1">IF(INDIRECT(A898&amp;B898&amp;$F$3)="公",参照!$L$2,参照!$L$3)</f>
        <v>WEB・コールセンター受付</v>
      </c>
      <c r="G898" s="1" t="str" cm="1">
        <f t="array" aca="1" ref="G898" ca="1">IF(E898="","",IF(ISNUMBER(INDIRECT(A898&amp;B898&amp;D898)),431001,""))</f>
        <v/>
      </c>
      <c r="H898" s="1" t="str">
        <f t="shared" ca="1" si="196"/>
        <v/>
      </c>
      <c r="I898" s="1" t="str">
        <f ca="1">IF(G898="","",予約枠報告様式!H$3)</f>
        <v/>
      </c>
      <c r="J898" s="1" t="str">
        <f t="shared" ca="1" si="197"/>
        <v/>
      </c>
      <c r="K898" s="1" t="str">
        <f t="shared" ca="1" si="198"/>
        <v/>
      </c>
      <c r="L898" s="1" t="str">
        <f t="shared" ca="1" si="199"/>
        <v/>
      </c>
      <c r="M898" s="1" t="str">
        <f t="shared" ca="1" si="200"/>
        <v/>
      </c>
      <c r="N898" s="1" t="str" cm="1">
        <f t="array" aca="1" ref="N898" ca="1">IF(G898="","",HOUR(INDIRECT(A898&amp;$N$2&amp;D898)))</f>
        <v/>
      </c>
      <c r="O898" s="1" t="str" cm="1">
        <f t="array" aca="1" ref="O898" ca="1">IF(G898="","",MINUTE(INDIRECT(A898&amp;$N$2&amp;D898)))</f>
        <v/>
      </c>
      <c r="P898" s="1" t="str">
        <f t="shared" ca="1" si="201"/>
        <v/>
      </c>
      <c r="Q898" s="1" t="str">
        <f t="shared" ca="1" si="202"/>
        <v/>
      </c>
      <c r="R898" s="1" t="str" cm="1">
        <f t="array" aca="1" ref="R898" ca="1">IF(G898="","",INDIRECT(A898&amp;B898&amp;D898))</f>
        <v/>
      </c>
      <c r="S898" s="1" t="str">
        <f t="shared" ca="1" si="203"/>
        <v/>
      </c>
      <c r="T898" s="1" t="str">
        <f t="shared" ca="1" si="204"/>
        <v/>
      </c>
      <c r="U898" s="1" t="str">
        <f t="shared" ca="1" si="205"/>
        <v/>
      </c>
      <c r="V898" s="1" t="str">
        <f t="shared" ca="1" si="206"/>
        <v/>
      </c>
      <c r="W898" s="1" t="str">
        <f t="shared" ca="1" si="207"/>
        <v/>
      </c>
      <c r="X898" s="1" t="str">
        <f t="shared" ca="1" si="208"/>
        <v/>
      </c>
    </row>
    <row r="899" spans="1:24">
      <c r="A899" t="s">
        <v>1041</v>
      </c>
      <c r="B899" t="str">
        <f>INDEX(予約枠報告様式!$73:$73,MATCH(CSVフォーマット!C899,予約枠報告様式!$74:$74,0))</f>
        <v>P</v>
      </c>
      <c r="C899">
        <f t="shared" si="209"/>
        <v>16</v>
      </c>
      <c r="D899">
        <f t="shared" si="195"/>
        <v>67</v>
      </c>
      <c r="E899" s="2" cm="1">
        <f t="array" aca="1" ref="E899" ca="1">INDIRECT(A899&amp;B899&amp;$E$3)</f>
        <v>44781</v>
      </c>
      <c r="F899" t="str" cm="1">
        <f t="array" aca="1" ref="F899" ca="1">IF(INDIRECT(A899&amp;B899&amp;$F$3)="公",参照!$L$2,参照!$L$3)</f>
        <v>WEB・コールセンター受付</v>
      </c>
      <c r="G899" s="1" t="str" cm="1">
        <f t="array" aca="1" ref="G899" ca="1">IF(E899="","",IF(ISNUMBER(INDIRECT(A899&amp;B899&amp;D899)),431001,""))</f>
        <v/>
      </c>
      <c r="H899" s="1" t="str">
        <f t="shared" ca="1" si="196"/>
        <v/>
      </c>
      <c r="I899" s="1" t="str">
        <f ca="1">IF(G899="","",予約枠報告様式!H$3)</f>
        <v/>
      </c>
      <c r="J899" s="1" t="str">
        <f t="shared" ca="1" si="197"/>
        <v/>
      </c>
      <c r="K899" s="1" t="str">
        <f t="shared" ca="1" si="198"/>
        <v/>
      </c>
      <c r="L899" s="1" t="str">
        <f t="shared" ca="1" si="199"/>
        <v/>
      </c>
      <c r="M899" s="1" t="str">
        <f t="shared" ca="1" si="200"/>
        <v/>
      </c>
      <c r="N899" s="1" t="str" cm="1">
        <f t="array" aca="1" ref="N899" ca="1">IF(G899="","",HOUR(INDIRECT(A899&amp;$N$2&amp;D899)))</f>
        <v/>
      </c>
      <c r="O899" s="1" t="str" cm="1">
        <f t="array" aca="1" ref="O899" ca="1">IF(G899="","",MINUTE(INDIRECT(A899&amp;$N$2&amp;D899)))</f>
        <v/>
      </c>
      <c r="P899" s="1" t="str">
        <f t="shared" ca="1" si="201"/>
        <v/>
      </c>
      <c r="Q899" s="1" t="str">
        <f t="shared" ca="1" si="202"/>
        <v/>
      </c>
      <c r="R899" s="1" t="str" cm="1">
        <f t="array" aca="1" ref="R899" ca="1">IF(G899="","",INDIRECT(A899&amp;B899&amp;D899))</f>
        <v/>
      </c>
      <c r="S899" s="1" t="str">
        <f t="shared" ca="1" si="203"/>
        <v/>
      </c>
      <c r="T899" s="1" t="str">
        <f t="shared" ca="1" si="204"/>
        <v/>
      </c>
      <c r="U899" s="1" t="str">
        <f t="shared" ca="1" si="205"/>
        <v/>
      </c>
      <c r="V899" s="1" t="str">
        <f t="shared" ca="1" si="206"/>
        <v/>
      </c>
      <c r="W899" s="1" t="str">
        <f t="shared" ca="1" si="207"/>
        <v/>
      </c>
      <c r="X899" s="1" t="str">
        <f t="shared" ca="1" si="208"/>
        <v/>
      </c>
    </row>
    <row r="900" spans="1:24">
      <c r="A900" t="s">
        <v>1041</v>
      </c>
      <c r="B900" t="str">
        <f>INDEX(予約枠報告様式!$73:$73,MATCH(CSVフォーマット!C900,予約枠報告様式!$74:$74,0))</f>
        <v>P</v>
      </c>
      <c r="C900">
        <f t="shared" si="209"/>
        <v>16</v>
      </c>
      <c r="D900">
        <f t="shared" si="195"/>
        <v>68</v>
      </c>
      <c r="E900" s="2" cm="1">
        <f t="array" aca="1" ref="E900" ca="1">INDIRECT(A900&amp;B900&amp;$E$3)</f>
        <v>44781</v>
      </c>
      <c r="F900" t="str" cm="1">
        <f t="array" aca="1" ref="F900" ca="1">IF(INDIRECT(A900&amp;B900&amp;$F$3)="公",参照!$L$2,参照!$L$3)</f>
        <v>WEB・コールセンター受付</v>
      </c>
      <c r="G900" s="1" t="str" cm="1">
        <f t="array" aca="1" ref="G900" ca="1">IF(E900="","",IF(ISNUMBER(INDIRECT(A900&amp;B900&amp;D900)),431001,""))</f>
        <v/>
      </c>
      <c r="H900" s="1" t="str">
        <f t="shared" ca="1" si="196"/>
        <v/>
      </c>
      <c r="I900" s="1" t="str">
        <f ca="1">IF(G900="","",予約枠報告様式!H$3)</f>
        <v/>
      </c>
      <c r="J900" s="1" t="str">
        <f t="shared" ca="1" si="197"/>
        <v/>
      </c>
      <c r="K900" s="1" t="str">
        <f t="shared" ca="1" si="198"/>
        <v/>
      </c>
      <c r="L900" s="1" t="str">
        <f t="shared" ca="1" si="199"/>
        <v/>
      </c>
      <c r="M900" s="1" t="str">
        <f t="shared" ca="1" si="200"/>
        <v/>
      </c>
      <c r="N900" s="1" t="str" cm="1">
        <f t="array" aca="1" ref="N900" ca="1">IF(G900="","",HOUR(INDIRECT(A900&amp;$N$2&amp;D900)))</f>
        <v/>
      </c>
      <c r="O900" s="1" t="str" cm="1">
        <f t="array" aca="1" ref="O900" ca="1">IF(G900="","",MINUTE(INDIRECT(A900&amp;$N$2&amp;D900)))</f>
        <v/>
      </c>
      <c r="P900" s="1" t="str">
        <f t="shared" ca="1" si="201"/>
        <v/>
      </c>
      <c r="Q900" s="1" t="str">
        <f t="shared" ca="1" si="202"/>
        <v/>
      </c>
      <c r="R900" s="1" t="str" cm="1">
        <f t="array" aca="1" ref="R900" ca="1">IF(G900="","",INDIRECT(A900&amp;B900&amp;D900))</f>
        <v/>
      </c>
      <c r="S900" s="1" t="str">
        <f t="shared" ca="1" si="203"/>
        <v/>
      </c>
      <c r="T900" s="1" t="str">
        <f t="shared" ca="1" si="204"/>
        <v/>
      </c>
      <c r="U900" s="1" t="str">
        <f t="shared" ca="1" si="205"/>
        <v/>
      </c>
      <c r="V900" s="1" t="str">
        <f t="shared" ca="1" si="206"/>
        <v/>
      </c>
      <c r="W900" s="1" t="str">
        <f t="shared" ca="1" si="207"/>
        <v/>
      </c>
      <c r="X900" s="1" t="str">
        <f t="shared" ca="1" si="208"/>
        <v/>
      </c>
    </row>
    <row r="901" spans="1:24">
      <c r="A901" t="s">
        <v>1041</v>
      </c>
      <c r="B901" t="str">
        <f>INDEX(予約枠報告様式!$73:$73,MATCH(CSVフォーマット!C901,予約枠報告様式!$74:$74,0))</f>
        <v>P</v>
      </c>
      <c r="C901">
        <f t="shared" si="209"/>
        <v>16</v>
      </c>
      <c r="D901">
        <f t="shared" ref="D901:D964" si="210">IF(D900=$D$3,$D$2,D900+1)</f>
        <v>69</v>
      </c>
      <c r="E901" s="2" cm="1">
        <f t="array" aca="1" ref="E901" ca="1">INDIRECT(A901&amp;B901&amp;$E$3)</f>
        <v>44781</v>
      </c>
      <c r="F901" t="str" cm="1">
        <f t="array" aca="1" ref="F901" ca="1">IF(INDIRECT(A901&amp;B901&amp;$F$3)="公",参照!$L$2,参照!$L$3)</f>
        <v>WEB・コールセンター受付</v>
      </c>
      <c r="G901" s="1" t="str" cm="1">
        <f t="array" aca="1" ref="G901" ca="1">IF(E901="","",IF(ISNUMBER(INDIRECT(A901&amp;B901&amp;D901)),431001,""))</f>
        <v/>
      </c>
      <c r="H901" s="1" t="str">
        <f t="shared" ref="H901:H964" ca="1" si="211">IF(G901="","","【（"&amp;H$2&amp;"）"&amp;F901&amp;"】"&amp;I901&amp;"."&amp;TEXT(L901,"00")&amp;TEXT(M901,"00")&amp;"."&amp;TEXT(N901,"00")&amp;TEXT(O901,"00"))</f>
        <v/>
      </c>
      <c r="I901" s="1" t="str">
        <f ca="1">IF(G901="","",予約枠報告様式!H$3)</f>
        <v/>
      </c>
      <c r="J901" s="1" t="str">
        <f t="shared" ref="J901:J964" ca="1" si="212">IF(G901="","",J$2)</f>
        <v/>
      </c>
      <c r="K901" s="1" t="str">
        <f t="shared" ref="K901:K964" ca="1" si="213">IF(G901="","",YEAR(E901))</f>
        <v/>
      </c>
      <c r="L901" s="1" t="str">
        <f t="shared" ref="L901:L964" ca="1" si="214">IF(G901="","",MONTH(E901))</f>
        <v/>
      </c>
      <c r="M901" s="1" t="str">
        <f t="shared" ref="M901:M964" ca="1" si="215">IF(G901="","",DAY(E901))</f>
        <v/>
      </c>
      <c r="N901" s="1" t="str" cm="1">
        <f t="array" aca="1" ref="N901" ca="1">IF(G901="","",HOUR(INDIRECT(A901&amp;$N$2&amp;D901)))</f>
        <v/>
      </c>
      <c r="O901" s="1" t="str" cm="1">
        <f t="array" aca="1" ref="O901" ca="1">IF(G901="","",MINUTE(INDIRECT(A901&amp;$N$2&amp;D901)))</f>
        <v/>
      </c>
      <c r="P901" s="1" t="str">
        <f t="shared" ref="P901:P964" ca="1" si="216">IF(G901="","",N901)</f>
        <v/>
      </c>
      <c r="Q901" s="1" t="str">
        <f t="shared" ref="Q901:Q964" ca="1" si="217">IF(G901="","",O901+14)</f>
        <v/>
      </c>
      <c r="R901" s="1" t="str" cm="1">
        <f t="array" aca="1" ref="R901" ca="1">IF(G901="","",INDIRECT(A901&amp;B901&amp;D901))</f>
        <v/>
      </c>
      <c r="S901" s="1" t="str">
        <f t="shared" ref="S901:S964" ca="1" si="218">IF(G901="","",0)</f>
        <v/>
      </c>
      <c r="T901" s="1" t="str">
        <f t="shared" ref="T901:T964" ca="1" si="219">IF($G901="","",IF(T$1="×",K$2,T$2))</f>
        <v/>
      </c>
      <c r="U901" s="1" t="str">
        <f t="shared" ref="U901:U964" ca="1" si="220">IF($G901="","",IF(OR(U$1="×",U$2="なし"),"",U$2))</f>
        <v/>
      </c>
      <c r="V901" s="1" t="str">
        <f t="shared" ref="V901:V964" ca="1" si="221">IF(G901="","",3)</f>
        <v/>
      </c>
      <c r="W901" s="1" t="str">
        <f t="shared" ref="W901:W964" ca="1" si="222">IF(G901="","",5)</f>
        <v/>
      </c>
      <c r="X901" s="1" t="str">
        <f t="shared" ref="X901:X964" ca="1" si="223">IF(G901="","",0)</f>
        <v/>
      </c>
    </row>
    <row r="902" spans="1:24">
      <c r="A902" t="s">
        <v>1041</v>
      </c>
      <c r="B902" t="str">
        <f>INDEX(予約枠報告様式!$73:$73,MATCH(CSVフォーマット!C902,予約枠報告様式!$74:$74,0))</f>
        <v>P</v>
      </c>
      <c r="C902">
        <f t="shared" ref="C902:C965" si="224">IF(D901=$D$3,C901+1,C901)</f>
        <v>16</v>
      </c>
      <c r="D902">
        <f t="shared" si="210"/>
        <v>70</v>
      </c>
      <c r="E902" s="2" cm="1">
        <f t="array" aca="1" ref="E902" ca="1">INDIRECT(A902&amp;B902&amp;$E$3)</f>
        <v>44781</v>
      </c>
      <c r="F902" t="str" cm="1">
        <f t="array" aca="1" ref="F902" ca="1">IF(INDIRECT(A902&amp;B902&amp;$F$3)="公",参照!$L$2,参照!$L$3)</f>
        <v>WEB・コールセンター受付</v>
      </c>
      <c r="G902" s="1" t="str" cm="1">
        <f t="array" aca="1" ref="G902" ca="1">IF(E902="","",IF(ISNUMBER(INDIRECT(A902&amp;B902&amp;D902)),431001,""))</f>
        <v/>
      </c>
      <c r="H902" s="1" t="str">
        <f t="shared" ca="1" si="211"/>
        <v/>
      </c>
      <c r="I902" s="1" t="str">
        <f ca="1">IF(G902="","",予約枠報告様式!H$3)</f>
        <v/>
      </c>
      <c r="J902" s="1" t="str">
        <f t="shared" ca="1" si="212"/>
        <v/>
      </c>
      <c r="K902" s="1" t="str">
        <f t="shared" ca="1" si="213"/>
        <v/>
      </c>
      <c r="L902" s="1" t="str">
        <f t="shared" ca="1" si="214"/>
        <v/>
      </c>
      <c r="M902" s="1" t="str">
        <f t="shared" ca="1" si="215"/>
        <v/>
      </c>
      <c r="N902" s="1" t="str" cm="1">
        <f t="array" aca="1" ref="N902" ca="1">IF(G902="","",HOUR(INDIRECT(A902&amp;$N$2&amp;D902)))</f>
        <v/>
      </c>
      <c r="O902" s="1" t="str" cm="1">
        <f t="array" aca="1" ref="O902" ca="1">IF(G902="","",MINUTE(INDIRECT(A902&amp;$N$2&amp;D902)))</f>
        <v/>
      </c>
      <c r="P902" s="1" t="str">
        <f t="shared" ca="1" si="216"/>
        <v/>
      </c>
      <c r="Q902" s="1" t="str">
        <f t="shared" ca="1" si="217"/>
        <v/>
      </c>
      <c r="R902" s="1" t="str" cm="1">
        <f t="array" aca="1" ref="R902" ca="1">IF(G902="","",INDIRECT(A902&amp;B902&amp;D902))</f>
        <v/>
      </c>
      <c r="S902" s="1" t="str">
        <f t="shared" ca="1" si="218"/>
        <v/>
      </c>
      <c r="T902" s="1" t="str">
        <f t="shared" ca="1" si="219"/>
        <v/>
      </c>
      <c r="U902" s="1" t="str">
        <f t="shared" ca="1" si="220"/>
        <v/>
      </c>
      <c r="V902" s="1" t="str">
        <f t="shared" ca="1" si="221"/>
        <v/>
      </c>
      <c r="W902" s="1" t="str">
        <f t="shared" ca="1" si="222"/>
        <v/>
      </c>
      <c r="X902" s="1" t="str">
        <f t="shared" ca="1" si="223"/>
        <v/>
      </c>
    </row>
    <row r="903" spans="1:24">
      <c r="A903" t="s">
        <v>1041</v>
      </c>
      <c r="B903" t="str">
        <f>INDEX(予約枠報告様式!$73:$73,MATCH(CSVフォーマット!C903,予約枠報告様式!$74:$74,0))</f>
        <v>P</v>
      </c>
      <c r="C903">
        <f t="shared" si="224"/>
        <v>16</v>
      </c>
      <c r="D903">
        <f t="shared" si="210"/>
        <v>71</v>
      </c>
      <c r="E903" s="2" cm="1">
        <f t="array" aca="1" ref="E903" ca="1">INDIRECT(A903&amp;B903&amp;$E$3)</f>
        <v>44781</v>
      </c>
      <c r="F903" t="str" cm="1">
        <f t="array" aca="1" ref="F903" ca="1">IF(INDIRECT(A903&amp;B903&amp;$F$3)="公",参照!$L$2,参照!$L$3)</f>
        <v>WEB・コールセンター受付</v>
      </c>
      <c r="G903" s="1" t="str" cm="1">
        <f t="array" aca="1" ref="G903" ca="1">IF(E903="","",IF(ISNUMBER(INDIRECT(A903&amp;B903&amp;D903)),431001,""))</f>
        <v/>
      </c>
      <c r="H903" s="1" t="str">
        <f t="shared" ca="1" si="211"/>
        <v/>
      </c>
      <c r="I903" s="1" t="str">
        <f ca="1">IF(G903="","",予約枠報告様式!H$3)</f>
        <v/>
      </c>
      <c r="J903" s="1" t="str">
        <f t="shared" ca="1" si="212"/>
        <v/>
      </c>
      <c r="K903" s="1" t="str">
        <f t="shared" ca="1" si="213"/>
        <v/>
      </c>
      <c r="L903" s="1" t="str">
        <f t="shared" ca="1" si="214"/>
        <v/>
      </c>
      <c r="M903" s="1" t="str">
        <f t="shared" ca="1" si="215"/>
        <v/>
      </c>
      <c r="N903" s="1" t="str" cm="1">
        <f t="array" aca="1" ref="N903" ca="1">IF(G903="","",HOUR(INDIRECT(A903&amp;$N$2&amp;D903)))</f>
        <v/>
      </c>
      <c r="O903" s="1" t="str" cm="1">
        <f t="array" aca="1" ref="O903" ca="1">IF(G903="","",MINUTE(INDIRECT(A903&amp;$N$2&amp;D903)))</f>
        <v/>
      </c>
      <c r="P903" s="1" t="str">
        <f t="shared" ca="1" si="216"/>
        <v/>
      </c>
      <c r="Q903" s="1" t="str">
        <f t="shared" ca="1" si="217"/>
        <v/>
      </c>
      <c r="R903" s="1" t="str" cm="1">
        <f t="array" aca="1" ref="R903" ca="1">IF(G903="","",INDIRECT(A903&amp;B903&amp;D903))</f>
        <v/>
      </c>
      <c r="S903" s="1" t="str">
        <f t="shared" ca="1" si="218"/>
        <v/>
      </c>
      <c r="T903" s="1" t="str">
        <f t="shared" ca="1" si="219"/>
        <v/>
      </c>
      <c r="U903" s="1" t="str">
        <f t="shared" ca="1" si="220"/>
        <v/>
      </c>
      <c r="V903" s="1" t="str">
        <f t="shared" ca="1" si="221"/>
        <v/>
      </c>
      <c r="W903" s="1" t="str">
        <f t="shared" ca="1" si="222"/>
        <v/>
      </c>
      <c r="X903" s="1" t="str">
        <f t="shared" ca="1" si="223"/>
        <v/>
      </c>
    </row>
    <row r="904" spans="1:24">
      <c r="A904" t="s">
        <v>1041</v>
      </c>
      <c r="B904" t="str">
        <f>INDEX(予約枠報告様式!$73:$73,MATCH(CSVフォーマット!C904,予約枠報告様式!$74:$74,0))</f>
        <v>Q</v>
      </c>
      <c r="C904">
        <f t="shared" si="224"/>
        <v>17</v>
      </c>
      <c r="D904">
        <f t="shared" si="210"/>
        <v>12</v>
      </c>
      <c r="E904" s="2" cm="1">
        <f t="array" aca="1" ref="E904" ca="1">INDIRECT(A904&amp;B904&amp;$E$3)</f>
        <v>44781</v>
      </c>
      <c r="F904" t="str" cm="1">
        <f t="array" aca="1" ref="F904" ca="1">IF(INDIRECT(A904&amp;B904&amp;$F$3)="公",参照!$L$2,参照!$L$3)</f>
        <v>医療機関受付</v>
      </c>
      <c r="G904" s="1" t="str" cm="1">
        <f t="array" aca="1" ref="G904" ca="1">IF(E904="","",IF(ISNUMBER(INDIRECT(A904&amp;B904&amp;D904)),431001,""))</f>
        <v/>
      </c>
      <c r="H904" s="1" t="str">
        <f t="shared" ca="1" si="211"/>
        <v/>
      </c>
      <c r="I904" s="1" t="str">
        <f ca="1">IF(G904="","",予約枠報告様式!H$3)</f>
        <v/>
      </c>
      <c r="J904" s="1" t="str">
        <f t="shared" ca="1" si="212"/>
        <v/>
      </c>
      <c r="K904" s="1" t="str">
        <f t="shared" ca="1" si="213"/>
        <v/>
      </c>
      <c r="L904" s="1" t="str">
        <f t="shared" ca="1" si="214"/>
        <v/>
      </c>
      <c r="M904" s="1" t="str">
        <f t="shared" ca="1" si="215"/>
        <v/>
      </c>
      <c r="N904" s="1" t="str" cm="1">
        <f t="array" aca="1" ref="N904" ca="1">IF(G904="","",HOUR(INDIRECT(A904&amp;$N$2&amp;D904)))</f>
        <v/>
      </c>
      <c r="O904" s="1" t="str" cm="1">
        <f t="array" aca="1" ref="O904" ca="1">IF(G904="","",MINUTE(INDIRECT(A904&amp;$N$2&amp;D904)))</f>
        <v/>
      </c>
      <c r="P904" s="1" t="str">
        <f t="shared" ca="1" si="216"/>
        <v/>
      </c>
      <c r="Q904" s="1" t="str">
        <f t="shared" ca="1" si="217"/>
        <v/>
      </c>
      <c r="R904" s="1" t="str" cm="1">
        <f t="array" aca="1" ref="R904" ca="1">IF(G904="","",INDIRECT(A904&amp;B904&amp;D904))</f>
        <v/>
      </c>
      <c r="S904" s="1" t="str">
        <f t="shared" ca="1" si="218"/>
        <v/>
      </c>
      <c r="T904" s="1" t="str">
        <f t="shared" ca="1" si="219"/>
        <v/>
      </c>
      <c r="U904" s="1" t="str">
        <f t="shared" ca="1" si="220"/>
        <v/>
      </c>
      <c r="V904" s="1" t="str">
        <f t="shared" ca="1" si="221"/>
        <v/>
      </c>
      <c r="W904" s="1" t="str">
        <f t="shared" ca="1" si="222"/>
        <v/>
      </c>
      <c r="X904" s="1" t="str">
        <f t="shared" ca="1" si="223"/>
        <v/>
      </c>
    </row>
    <row r="905" spans="1:24">
      <c r="A905" t="s">
        <v>1041</v>
      </c>
      <c r="B905" t="str">
        <f>INDEX(予約枠報告様式!$73:$73,MATCH(CSVフォーマット!C905,予約枠報告様式!$74:$74,0))</f>
        <v>Q</v>
      </c>
      <c r="C905">
        <f t="shared" si="224"/>
        <v>17</v>
      </c>
      <c r="D905">
        <f t="shared" si="210"/>
        <v>13</v>
      </c>
      <c r="E905" s="2" cm="1">
        <f t="array" aca="1" ref="E905" ca="1">INDIRECT(A905&amp;B905&amp;$E$3)</f>
        <v>44781</v>
      </c>
      <c r="F905" t="str" cm="1">
        <f t="array" aca="1" ref="F905" ca="1">IF(INDIRECT(A905&amp;B905&amp;$F$3)="公",参照!$L$2,参照!$L$3)</f>
        <v>医療機関受付</v>
      </c>
      <c r="G905" s="1" t="str" cm="1">
        <f t="array" aca="1" ref="G905" ca="1">IF(E905="","",IF(ISNUMBER(INDIRECT(A905&amp;B905&amp;D905)),431001,""))</f>
        <v/>
      </c>
      <c r="H905" s="1" t="str">
        <f t="shared" ca="1" si="211"/>
        <v/>
      </c>
      <c r="I905" s="1" t="str">
        <f ca="1">IF(G905="","",予約枠報告様式!H$3)</f>
        <v/>
      </c>
      <c r="J905" s="1" t="str">
        <f t="shared" ca="1" si="212"/>
        <v/>
      </c>
      <c r="K905" s="1" t="str">
        <f t="shared" ca="1" si="213"/>
        <v/>
      </c>
      <c r="L905" s="1" t="str">
        <f t="shared" ca="1" si="214"/>
        <v/>
      </c>
      <c r="M905" s="1" t="str">
        <f t="shared" ca="1" si="215"/>
        <v/>
      </c>
      <c r="N905" s="1" t="str" cm="1">
        <f t="array" aca="1" ref="N905" ca="1">IF(G905="","",HOUR(INDIRECT(A905&amp;$N$2&amp;D905)))</f>
        <v/>
      </c>
      <c r="O905" s="1" t="str" cm="1">
        <f t="array" aca="1" ref="O905" ca="1">IF(G905="","",MINUTE(INDIRECT(A905&amp;$N$2&amp;D905)))</f>
        <v/>
      </c>
      <c r="P905" s="1" t="str">
        <f t="shared" ca="1" si="216"/>
        <v/>
      </c>
      <c r="Q905" s="1" t="str">
        <f t="shared" ca="1" si="217"/>
        <v/>
      </c>
      <c r="R905" s="1" t="str" cm="1">
        <f t="array" aca="1" ref="R905" ca="1">IF(G905="","",INDIRECT(A905&amp;B905&amp;D905))</f>
        <v/>
      </c>
      <c r="S905" s="1" t="str">
        <f t="shared" ca="1" si="218"/>
        <v/>
      </c>
      <c r="T905" s="1" t="str">
        <f t="shared" ca="1" si="219"/>
        <v/>
      </c>
      <c r="U905" s="1" t="str">
        <f t="shared" ca="1" si="220"/>
        <v/>
      </c>
      <c r="V905" s="1" t="str">
        <f t="shared" ca="1" si="221"/>
        <v/>
      </c>
      <c r="W905" s="1" t="str">
        <f t="shared" ca="1" si="222"/>
        <v/>
      </c>
      <c r="X905" s="1" t="str">
        <f t="shared" ca="1" si="223"/>
        <v/>
      </c>
    </row>
    <row r="906" spans="1:24">
      <c r="A906" t="s">
        <v>1041</v>
      </c>
      <c r="B906" t="str">
        <f>INDEX(予約枠報告様式!$73:$73,MATCH(CSVフォーマット!C906,予約枠報告様式!$74:$74,0))</f>
        <v>Q</v>
      </c>
      <c r="C906">
        <f t="shared" si="224"/>
        <v>17</v>
      </c>
      <c r="D906">
        <f t="shared" si="210"/>
        <v>14</v>
      </c>
      <c r="E906" s="2" cm="1">
        <f t="array" aca="1" ref="E906" ca="1">INDIRECT(A906&amp;B906&amp;$E$3)</f>
        <v>44781</v>
      </c>
      <c r="F906" t="str" cm="1">
        <f t="array" aca="1" ref="F906" ca="1">IF(INDIRECT(A906&amp;B906&amp;$F$3)="公",参照!$L$2,参照!$L$3)</f>
        <v>医療機関受付</v>
      </c>
      <c r="G906" s="1" t="str" cm="1">
        <f t="array" aca="1" ref="G906" ca="1">IF(E906="","",IF(ISNUMBER(INDIRECT(A906&amp;B906&amp;D906)),431001,""))</f>
        <v/>
      </c>
      <c r="H906" s="1" t="str">
        <f t="shared" ca="1" si="211"/>
        <v/>
      </c>
      <c r="I906" s="1" t="str">
        <f ca="1">IF(G906="","",予約枠報告様式!H$3)</f>
        <v/>
      </c>
      <c r="J906" s="1" t="str">
        <f t="shared" ca="1" si="212"/>
        <v/>
      </c>
      <c r="K906" s="1" t="str">
        <f t="shared" ca="1" si="213"/>
        <v/>
      </c>
      <c r="L906" s="1" t="str">
        <f t="shared" ca="1" si="214"/>
        <v/>
      </c>
      <c r="M906" s="1" t="str">
        <f t="shared" ca="1" si="215"/>
        <v/>
      </c>
      <c r="N906" s="1" t="str" cm="1">
        <f t="array" aca="1" ref="N906" ca="1">IF(G906="","",HOUR(INDIRECT(A906&amp;$N$2&amp;D906)))</f>
        <v/>
      </c>
      <c r="O906" s="1" t="str" cm="1">
        <f t="array" aca="1" ref="O906" ca="1">IF(G906="","",MINUTE(INDIRECT(A906&amp;$N$2&amp;D906)))</f>
        <v/>
      </c>
      <c r="P906" s="1" t="str">
        <f t="shared" ca="1" si="216"/>
        <v/>
      </c>
      <c r="Q906" s="1" t="str">
        <f t="shared" ca="1" si="217"/>
        <v/>
      </c>
      <c r="R906" s="1" t="str" cm="1">
        <f t="array" aca="1" ref="R906" ca="1">IF(G906="","",INDIRECT(A906&amp;B906&amp;D906))</f>
        <v/>
      </c>
      <c r="S906" s="1" t="str">
        <f t="shared" ca="1" si="218"/>
        <v/>
      </c>
      <c r="T906" s="1" t="str">
        <f t="shared" ca="1" si="219"/>
        <v/>
      </c>
      <c r="U906" s="1" t="str">
        <f t="shared" ca="1" si="220"/>
        <v/>
      </c>
      <c r="V906" s="1" t="str">
        <f t="shared" ca="1" si="221"/>
        <v/>
      </c>
      <c r="W906" s="1" t="str">
        <f t="shared" ca="1" si="222"/>
        <v/>
      </c>
      <c r="X906" s="1" t="str">
        <f t="shared" ca="1" si="223"/>
        <v/>
      </c>
    </row>
    <row r="907" spans="1:24">
      <c r="A907" t="s">
        <v>1041</v>
      </c>
      <c r="B907" t="str">
        <f>INDEX(予約枠報告様式!$73:$73,MATCH(CSVフォーマット!C907,予約枠報告様式!$74:$74,0))</f>
        <v>Q</v>
      </c>
      <c r="C907">
        <f t="shared" si="224"/>
        <v>17</v>
      </c>
      <c r="D907">
        <f t="shared" si="210"/>
        <v>15</v>
      </c>
      <c r="E907" s="2" cm="1">
        <f t="array" aca="1" ref="E907" ca="1">INDIRECT(A907&amp;B907&amp;$E$3)</f>
        <v>44781</v>
      </c>
      <c r="F907" t="str" cm="1">
        <f t="array" aca="1" ref="F907" ca="1">IF(INDIRECT(A907&amp;B907&amp;$F$3)="公",参照!$L$2,参照!$L$3)</f>
        <v>医療機関受付</v>
      </c>
      <c r="G907" s="1" t="str" cm="1">
        <f t="array" aca="1" ref="G907" ca="1">IF(E907="","",IF(ISNUMBER(INDIRECT(A907&amp;B907&amp;D907)),431001,""))</f>
        <v/>
      </c>
      <c r="H907" s="1" t="str">
        <f t="shared" ca="1" si="211"/>
        <v/>
      </c>
      <c r="I907" s="1" t="str">
        <f ca="1">IF(G907="","",予約枠報告様式!H$3)</f>
        <v/>
      </c>
      <c r="J907" s="1" t="str">
        <f t="shared" ca="1" si="212"/>
        <v/>
      </c>
      <c r="K907" s="1" t="str">
        <f t="shared" ca="1" si="213"/>
        <v/>
      </c>
      <c r="L907" s="1" t="str">
        <f t="shared" ca="1" si="214"/>
        <v/>
      </c>
      <c r="M907" s="1" t="str">
        <f t="shared" ca="1" si="215"/>
        <v/>
      </c>
      <c r="N907" s="1" t="str" cm="1">
        <f t="array" aca="1" ref="N907" ca="1">IF(G907="","",HOUR(INDIRECT(A907&amp;$N$2&amp;D907)))</f>
        <v/>
      </c>
      <c r="O907" s="1" t="str" cm="1">
        <f t="array" aca="1" ref="O907" ca="1">IF(G907="","",MINUTE(INDIRECT(A907&amp;$N$2&amp;D907)))</f>
        <v/>
      </c>
      <c r="P907" s="1" t="str">
        <f t="shared" ca="1" si="216"/>
        <v/>
      </c>
      <c r="Q907" s="1" t="str">
        <f t="shared" ca="1" si="217"/>
        <v/>
      </c>
      <c r="R907" s="1" t="str" cm="1">
        <f t="array" aca="1" ref="R907" ca="1">IF(G907="","",INDIRECT(A907&amp;B907&amp;D907))</f>
        <v/>
      </c>
      <c r="S907" s="1" t="str">
        <f t="shared" ca="1" si="218"/>
        <v/>
      </c>
      <c r="T907" s="1" t="str">
        <f t="shared" ca="1" si="219"/>
        <v/>
      </c>
      <c r="U907" s="1" t="str">
        <f t="shared" ca="1" si="220"/>
        <v/>
      </c>
      <c r="V907" s="1" t="str">
        <f t="shared" ca="1" si="221"/>
        <v/>
      </c>
      <c r="W907" s="1" t="str">
        <f t="shared" ca="1" si="222"/>
        <v/>
      </c>
      <c r="X907" s="1" t="str">
        <f t="shared" ca="1" si="223"/>
        <v/>
      </c>
    </row>
    <row r="908" spans="1:24">
      <c r="A908" t="s">
        <v>1041</v>
      </c>
      <c r="B908" t="str">
        <f>INDEX(予約枠報告様式!$73:$73,MATCH(CSVフォーマット!C908,予約枠報告様式!$74:$74,0))</f>
        <v>Q</v>
      </c>
      <c r="C908">
        <f t="shared" si="224"/>
        <v>17</v>
      </c>
      <c r="D908">
        <f t="shared" si="210"/>
        <v>16</v>
      </c>
      <c r="E908" s="2" cm="1">
        <f t="array" aca="1" ref="E908" ca="1">INDIRECT(A908&amp;B908&amp;$E$3)</f>
        <v>44781</v>
      </c>
      <c r="F908" t="str" cm="1">
        <f t="array" aca="1" ref="F908" ca="1">IF(INDIRECT(A908&amp;B908&amp;$F$3)="公",参照!$L$2,参照!$L$3)</f>
        <v>医療機関受付</v>
      </c>
      <c r="G908" s="1" t="str" cm="1">
        <f t="array" aca="1" ref="G908" ca="1">IF(E908="","",IF(ISNUMBER(INDIRECT(A908&amp;B908&amp;D908)),431001,""))</f>
        <v/>
      </c>
      <c r="H908" s="1" t="str">
        <f t="shared" ca="1" si="211"/>
        <v/>
      </c>
      <c r="I908" s="1" t="str">
        <f ca="1">IF(G908="","",予約枠報告様式!H$3)</f>
        <v/>
      </c>
      <c r="J908" s="1" t="str">
        <f t="shared" ca="1" si="212"/>
        <v/>
      </c>
      <c r="K908" s="1" t="str">
        <f t="shared" ca="1" si="213"/>
        <v/>
      </c>
      <c r="L908" s="1" t="str">
        <f t="shared" ca="1" si="214"/>
        <v/>
      </c>
      <c r="M908" s="1" t="str">
        <f t="shared" ca="1" si="215"/>
        <v/>
      </c>
      <c r="N908" s="1" t="str" cm="1">
        <f t="array" aca="1" ref="N908" ca="1">IF(G908="","",HOUR(INDIRECT(A908&amp;$N$2&amp;D908)))</f>
        <v/>
      </c>
      <c r="O908" s="1" t="str" cm="1">
        <f t="array" aca="1" ref="O908" ca="1">IF(G908="","",MINUTE(INDIRECT(A908&amp;$N$2&amp;D908)))</f>
        <v/>
      </c>
      <c r="P908" s="1" t="str">
        <f t="shared" ca="1" si="216"/>
        <v/>
      </c>
      <c r="Q908" s="1" t="str">
        <f t="shared" ca="1" si="217"/>
        <v/>
      </c>
      <c r="R908" s="1" t="str" cm="1">
        <f t="array" aca="1" ref="R908" ca="1">IF(G908="","",INDIRECT(A908&amp;B908&amp;D908))</f>
        <v/>
      </c>
      <c r="S908" s="1" t="str">
        <f t="shared" ca="1" si="218"/>
        <v/>
      </c>
      <c r="T908" s="1" t="str">
        <f t="shared" ca="1" si="219"/>
        <v/>
      </c>
      <c r="U908" s="1" t="str">
        <f t="shared" ca="1" si="220"/>
        <v/>
      </c>
      <c r="V908" s="1" t="str">
        <f t="shared" ca="1" si="221"/>
        <v/>
      </c>
      <c r="W908" s="1" t="str">
        <f t="shared" ca="1" si="222"/>
        <v/>
      </c>
      <c r="X908" s="1" t="str">
        <f t="shared" ca="1" si="223"/>
        <v/>
      </c>
    </row>
    <row r="909" spans="1:24">
      <c r="A909" t="s">
        <v>1041</v>
      </c>
      <c r="B909" t="str">
        <f>INDEX(予約枠報告様式!$73:$73,MATCH(CSVフォーマット!C909,予約枠報告様式!$74:$74,0))</f>
        <v>Q</v>
      </c>
      <c r="C909">
        <f t="shared" si="224"/>
        <v>17</v>
      </c>
      <c r="D909">
        <f t="shared" si="210"/>
        <v>17</v>
      </c>
      <c r="E909" s="2" cm="1">
        <f t="array" aca="1" ref="E909" ca="1">INDIRECT(A909&amp;B909&amp;$E$3)</f>
        <v>44781</v>
      </c>
      <c r="F909" t="str" cm="1">
        <f t="array" aca="1" ref="F909" ca="1">IF(INDIRECT(A909&amp;B909&amp;$F$3)="公",参照!$L$2,参照!$L$3)</f>
        <v>医療機関受付</v>
      </c>
      <c r="G909" s="1" t="str" cm="1">
        <f t="array" aca="1" ref="G909" ca="1">IF(E909="","",IF(ISNUMBER(INDIRECT(A909&amp;B909&amp;D909)),431001,""))</f>
        <v/>
      </c>
      <c r="H909" s="1" t="str">
        <f t="shared" ca="1" si="211"/>
        <v/>
      </c>
      <c r="I909" s="1" t="str">
        <f ca="1">IF(G909="","",予約枠報告様式!H$3)</f>
        <v/>
      </c>
      <c r="J909" s="1" t="str">
        <f t="shared" ca="1" si="212"/>
        <v/>
      </c>
      <c r="K909" s="1" t="str">
        <f t="shared" ca="1" si="213"/>
        <v/>
      </c>
      <c r="L909" s="1" t="str">
        <f t="shared" ca="1" si="214"/>
        <v/>
      </c>
      <c r="M909" s="1" t="str">
        <f t="shared" ca="1" si="215"/>
        <v/>
      </c>
      <c r="N909" s="1" t="str" cm="1">
        <f t="array" aca="1" ref="N909" ca="1">IF(G909="","",HOUR(INDIRECT(A909&amp;$N$2&amp;D909)))</f>
        <v/>
      </c>
      <c r="O909" s="1" t="str" cm="1">
        <f t="array" aca="1" ref="O909" ca="1">IF(G909="","",MINUTE(INDIRECT(A909&amp;$N$2&amp;D909)))</f>
        <v/>
      </c>
      <c r="P909" s="1" t="str">
        <f t="shared" ca="1" si="216"/>
        <v/>
      </c>
      <c r="Q909" s="1" t="str">
        <f t="shared" ca="1" si="217"/>
        <v/>
      </c>
      <c r="R909" s="1" t="str" cm="1">
        <f t="array" aca="1" ref="R909" ca="1">IF(G909="","",INDIRECT(A909&amp;B909&amp;D909))</f>
        <v/>
      </c>
      <c r="S909" s="1" t="str">
        <f t="shared" ca="1" si="218"/>
        <v/>
      </c>
      <c r="T909" s="1" t="str">
        <f t="shared" ca="1" si="219"/>
        <v/>
      </c>
      <c r="U909" s="1" t="str">
        <f t="shared" ca="1" si="220"/>
        <v/>
      </c>
      <c r="V909" s="1" t="str">
        <f t="shared" ca="1" si="221"/>
        <v/>
      </c>
      <c r="W909" s="1" t="str">
        <f t="shared" ca="1" si="222"/>
        <v/>
      </c>
      <c r="X909" s="1" t="str">
        <f t="shared" ca="1" si="223"/>
        <v/>
      </c>
    </row>
    <row r="910" spans="1:24">
      <c r="A910" t="s">
        <v>1041</v>
      </c>
      <c r="B910" t="str">
        <f>INDEX(予約枠報告様式!$73:$73,MATCH(CSVフォーマット!C910,予約枠報告様式!$74:$74,0))</f>
        <v>Q</v>
      </c>
      <c r="C910">
        <f t="shared" si="224"/>
        <v>17</v>
      </c>
      <c r="D910">
        <f t="shared" si="210"/>
        <v>18</v>
      </c>
      <c r="E910" s="2" cm="1">
        <f t="array" aca="1" ref="E910" ca="1">INDIRECT(A910&amp;B910&amp;$E$3)</f>
        <v>44781</v>
      </c>
      <c r="F910" t="str" cm="1">
        <f t="array" aca="1" ref="F910" ca="1">IF(INDIRECT(A910&amp;B910&amp;$F$3)="公",参照!$L$2,参照!$L$3)</f>
        <v>医療機関受付</v>
      </c>
      <c r="G910" s="1" t="str" cm="1">
        <f t="array" aca="1" ref="G910" ca="1">IF(E910="","",IF(ISNUMBER(INDIRECT(A910&amp;B910&amp;D910)),431001,""))</f>
        <v/>
      </c>
      <c r="H910" s="1" t="str">
        <f t="shared" ca="1" si="211"/>
        <v/>
      </c>
      <c r="I910" s="1" t="str">
        <f ca="1">IF(G910="","",予約枠報告様式!H$3)</f>
        <v/>
      </c>
      <c r="J910" s="1" t="str">
        <f t="shared" ca="1" si="212"/>
        <v/>
      </c>
      <c r="K910" s="1" t="str">
        <f t="shared" ca="1" si="213"/>
        <v/>
      </c>
      <c r="L910" s="1" t="str">
        <f t="shared" ca="1" si="214"/>
        <v/>
      </c>
      <c r="M910" s="1" t="str">
        <f t="shared" ca="1" si="215"/>
        <v/>
      </c>
      <c r="N910" s="1" t="str" cm="1">
        <f t="array" aca="1" ref="N910" ca="1">IF(G910="","",HOUR(INDIRECT(A910&amp;$N$2&amp;D910)))</f>
        <v/>
      </c>
      <c r="O910" s="1" t="str" cm="1">
        <f t="array" aca="1" ref="O910" ca="1">IF(G910="","",MINUTE(INDIRECT(A910&amp;$N$2&amp;D910)))</f>
        <v/>
      </c>
      <c r="P910" s="1" t="str">
        <f t="shared" ca="1" si="216"/>
        <v/>
      </c>
      <c r="Q910" s="1" t="str">
        <f t="shared" ca="1" si="217"/>
        <v/>
      </c>
      <c r="R910" s="1" t="str" cm="1">
        <f t="array" aca="1" ref="R910" ca="1">IF(G910="","",INDIRECT(A910&amp;B910&amp;D910))</f>
        <v/>
      </c>
      <c r="S910" s="1" t="str">
        <f t="shared" ca="1" si="218"/>
        <v/>
      </c>
      <c r="T910" s="1" t="str">
        <f t="shared" ca="1" si="219"/>
        <v/>
      </c>
      <c r="U910" s="1" t="str">
        <f t="shared" ca="1" si="220"/>
        <v/>
      </c>
      <c r="V910" s="1" t="str">
        <f t="shared" ca="1" si="221"/>
        <v/>
      </c>
      <c r="W910" s="1" t="str">
        <f t="shared" ca="1" si="222"/>
        <v/>
      </c>
      <c r="X910" s="1" t="str">
        <f t="shared" ca="1" si="223"/>
        <v/>
      </c>
    </row>
    <row r="911" spans="1:24">
      <c r="A911" t="s">
        <v>1041</v>
      </c>
      <c r="B911" t="str">
        <f>INDEX(予約枠報告様式!$73:$73,MATCH(CSVフォーマット!C911,予約枠報告様式!$74:$74,0))</f>
        <v>Q</v>
      </c>
      <c r="C911">
        <f t="shared" si="224"/>
        <v>17</v>
      </c>
      <c r="D911">
        <f t="shared" si="210"/>
        <v>19</v>
      </c>
      <c r="E911" s="2" cm="1">
        <f t="array" aca="1" ref="E911" ca="1">INDIRECT(A911&amp;B911&amp;$E$3)</f>
        <v>44781</v>
      </c>
      <c r="F911" t="str" cm="1">
        <f t="array" aca="1" ref="F911" ca="1">IF(INDIRECT(A911&amp;B911&amp;$F$3)="公",参照!$L$2,参照!$L$3)</f>
        <v>医療機関受付</v>
      </c>
      <c r="G911" s="1" t="str" cm="1">
        <f t="array" aca="1" ref="G911" ca="1">IF(E911="","",IF(ISNUMBER(INDIRECT(A911&amp;B911&amp;D911)),431001,""))</f>
        <v/>
      </c>
      <c r="H911" s="1" t="str">
        <f t="shared" ca="1" si="211"/>
        <v/>
      </c>
      <c r="I911" s="1" t="str">
        <f ca="1">IF(G911="","",予約枠報告様式!H$3)</f>
        <v/>
      </c>
      <c r="J911" s="1" t="str">
        <f t="shared" ca="1" si="212"/>
        <v/>
      </c>
      <c r="K911" s="1" t="str">
        <f t="shared" ca="1" si="213"/>
        <v/>
      </c>
      <c r="L911" s="1" t="str">
        <f t="shared" ca="1" si="214"/>
        <v/>
      </c>
      <c r="M911" s="1" t="str">
        <f t="shared" ca="1" si="215"/>
        <v/>
      </c>
      <c r="N911" s="1" t="str" cm="1">
        <f t="array" aca="1" ref="N911" ca="1">IF(G911="","",HOUR(INDIRECT(A911&amp;$N$2&amp;D911)))</f>
        <v/>
      </c>
      <c r="O911" s="1" t="str" cm="1">
        <f t="array" aca="1" ref="O911" ca="1">IF(G911="","",MINUTE(INDIRECT(A911&amp;$N$2&amp;D911)))</f>
        <v/>
      </c>
      <c r="P911" s="1" t="str">
        <f t="shared" ca="1" si="216"/>
        <v/>
      </c>
      <c r="Q911" s="1" t="str">
        <f t="shared" ca="1" si="217"/>
        <v/>
      </c>
      <c r="R911" s="1" t="str" cm="1">
        <f t="array" aca="1" ref="R911" ca="1">IF(G911="","",INDIRECT(A911&amp;B911&amp;D911))</f>
        <v/>
      </c>
      <c r="S911" s="1" t="str">
        <f t="shared" ca="1" si="218"/>
        <v/>
      </c>
      <c r="T911" s="1" t="str">
        <f t="shared" ca="1" si="219"/>
        <v/>
      </c>
      <c r="U911" s="1" t="str">
        <f t="shared" ca="1" si="220"/>
        <v/>
      </c>
      <c r="V911" s="1" t="str">
        <f t="shared" ca="1" si="221"/>
        <v/>
      </c>
      <c r="W911" s="1" t="str">
        <f t="shared" ca="1" si="222"/>
        <v/>
      </c>
      <c r="X911" s="1" t="str">
        <f t="shared" ca="1" si="223"/>
        <v/>
      </c>
    </row>
    <row r="912" spans="1:24">
      <c r="A912" t="s">
        <v>1041</v>
      </c>
      <c r="B912" t="str">
        <f>INDEX(予約枠報告様式!$73:$73,MATCH(CSVフォーマット!C912,予約枠報告様式!$74:$74,0))</f>
        <v>Q</v>
      </c>
      <c r="C912">
        <f t="shared" si="224"/>
        <v>17</v>
      </c>
      <c r="D912">
        <f t="shared" si="210"/>
        <v>20</v>
      </c>
      <c r="E912" s="2" cm="1">
        <f t="array" aca="1" ref="E912" ca="1">INDIRECT(A912&amp;B912&amp;$E$3)</f>
        <v>44781</v>
      </c>
      <c r="F912" t="str" cm="1">
        <f t="array" aca="1" ref="F912" ca="1">IF(INDIRECT(A912&amp;B912&amp;$F$3)="公",参照!$L$2,参照!$L$3)</f>
        <v>医療機関受付</v>
      </c>
      <c r="G912" s="1" t="str" cm="1">
        <f t="array" aca="1" ref="G912" ca="1">IF(E912="","",IF(ISNUMBER(INDIRECT(A912&amp;B912&amp;D912)),431001,""))</f>
        <v/>
      </c>
      <c r="H912" s="1" t="str">
        <f t="shared" ca="1" si="211"/>
        <v/>
      </c>
      <c r="I912" s="1" t="str">
        <f ca="1">IF(G912="","",予約枠報告様式!H$3)</f>
        <v/>
      </c>
      <c r="J912" s="1" t="str">
        <f t="shared" ca="1" si="212"/>
        <v/>
      </c>
      <c r="K912" s="1" t="str">
        <f t="shared" ca="1" si="213"/>
        <v/>
      </c>
      <c r="L912" s="1" t="str">
        <f t="shared" ca="1" si="214"/>
        <v/>
      </c>
      <c r="M912" s="1" t="str">
        <f t="shared" ca="1" si="215"/>
        <v/>
      </c>
      <c r="N912" s="1" t="str" cm="1">
        <f t="array" aca="1" ref="N912" ca="1">IF(G912="","",HOUR(INDIRECT(A912&amp;$N$2&amp;D912)))</f>
        <v/>
      </c>
      <c r="O912" s="1" t="str" cm="1">
        <f t="array" aca="1" ref="O912" ca="1">IF(G912="","",MINUTE(INDIRECT(A912&amp;$N$2&amp;D912)))</f>
        <v/>
      </c>
      <c r="P912" s="1" t="str">
        <f t="shared" ca="1" si="216"/>
        <v/>
      </c>
      <c r="Q912" s="1" t="str">
        <f t="shared" ca="1" si="217"/>
        <v/>
      </c>
      <c r="R912" s="1" t="str" cm="1">
        <f t="array" aca="1" ref="R912" ca="1">IF(G912="","",INDIRECT(A912&amp;B912&amp;D912))</f>
        <v/>
      </c>
      <c r="S912" s="1" t="str">
        <f t="shared" ca="1" si="218"/>
        <v/>
      </c>
      <c r="T912" s="1" t="str">
        <f t="shared" ca="1" si="219"/>
        <v/>
      </c>
      <c r="U912" s="1" t="str">
        <f t="shared" ca="1" si="220"/>
        <v/>
      </c>
      <c r="V912" s="1" t="str">
        <f t="shared" ca="1" si="221"/>
        <v/>
      </c>
      <c r="W912" s="1" t="str">
        <f t="shared" ca="1" si="222"/>
        <v/>
      </c>
      <c r="X912" s="1" t="str">
        <f t="shared" ca="1" si="223"/>
        <v/>
      </c>
    </row>
    <row r="913" spans="1:24">
      <c r="A913" t="s">
        <v>1041</v>
      </c>
      <c r="B913" t="str">
        <f>INDEX(予約枠報告様式!$73:$73,MATCH(CSVフォーマット!C913,予約枠報告様式!$74:$74,0))</f>
        <v>Q</v>
      </c>
      <c r="C913">
        <f t="shared" si="224"/>
        <v>17</v>
      </c>
      <c r="D913">
        <f t="shared" si="210"/>
        <v>21</v>
      </c>
      <c r="E913" s="2" cm="1">
        <f t="array" aca="1" ref="E913" ca="1">INDIRECT(A913&amp;B913&amp;$E$3)</f>
        <v>44781</v>
      </c>
      <c r="F913" t="str" cm="1">
        <f t="array" aca="1" ref="F913" ca="1">IF(INDIRECT(A913&amp;B913&amp;$F$3)="公",参照!$L$2,参照!$L$3)</f>
        <v>医療機関受付</v>
      </c>
      <c r="G913" s="1" t="str" cm="1">
        <f t="array" aca="1" ref="G913" ca="1">IF(E913="","",IF(ISNUMBER(INDIRECT(A913&amp;B913&amp;D913)),431001,""))</f>
        <v/>
      </c>
      <c r="H913" s="1" t="str">
        <f t="shared" ca="1" si="211"/>
        <v/>
      </c>
      <c r="I913" s="1" t="str">
        <f ca="1">IF(G913="","",予約枠報告様式!H$3)</f>
        <v/>
      </c>
      <c r="J913" s="1" t="str">
        <f t="shared" ca="1" si="212"/>
        <v/>
      </c>
      <c r="K913" s="1" t="str">
        <f t="shared" ca="1" si="213"/>
        <v/>
      </c>
      <c r="L913" s="1" t="str">
        <f t="shared" ca="1" si="214"/>
        <v/>
      </c>
      <c r="M913" s="1" t="str">
        <f t="shared" ca="1" si="215"/>
        <v/>
      </c>
      <c r="N913" s="1" t="str" cm="1">
        <f t="array" aca="1" ref="N913" ca="1">IF(G913="","",HOUR(INDIRECT(A913&amp;$N$2&amp;D913)))</f>
        <v/>
      </c>
      <c r="O913" s="1" t="str" cm="1">
        <f t="array" aca="1" ref="O913" ca="1">IF(G913="","",MINUTE(INDIRECT(A913&amp;$N$2&amp;D913)))</f>
        <v/>
      </c>
      <c r="P913" s="1" t="str">
        <f t="shared" ca="1" si="216"/>
        <v/>
      </c>
      <c r="Q913" s="1" t="str">
        <f t="shared" ca="1" si="217"/>
        <v/>
      </c>
      <c r="R913" s="1" t="str" cm="1">
        <f t="array" aca="1" ref="R913" ca="1">IF(G913="","",INDIRECT(A913&amp;B913&amp;D913))</f>
        <v/>
      </c>
      <c r="S913" s="1" t="str">
        <f t="shared" ca="1" si="218"/>
        <v/>
      </c>
      <c r="T913" s="1" t="str">
        <f t="shared" ca="1" si="219"/>
        <v/>
      </c>
      <c r="U913" s="1" t="str">
        <f t="shared" ca="1" si="220"/>
        <v/>
      </c>
      <c r="V913" s="1" t="str">
        <f t="shared" ca="1" si="221"/>
        <v/>
      </c>
      <c r="W913" s="1" t="str">
        <f t="shared" ca="1" si="222"/>
        <v/>
      </c>
      <c r="X913" s="1" t="str">
        <f t="shared" ca="1" si="223"/>
        <v/>
      </c>
    </row>
    <row r="914" spans="1:24">
      <c r="A914" t="s">
        <v>1041</v>
      </c>
      <c r="B914" t="str">
        <f>INDEX(予約枠報告様式!$73:$73,MATCH(CSVフォーマット!C914,予約枠報告様式!$74:$74,0))</f>
        <v>Q</v>
      </c>
      <c r="C914">
        <f t="shared" si="224"/>
        <v>17</v>
      </c>
      <c r="D914">
        <f t="shared" si="210"/>
        <v>22</v>
      </c>
      <c r="E914" s="2" cm="1">
        <f t="array" aca="1" ref="E914" ca="1">INDIRECT(A914&amp;B914&amp;$E$3)</f>
        <v>44781</v>
      </c>
      <c r="F914" t="str" cm="1">
        <f t="array" aca="1" ref="F914" ca="1">IF(INDIRECT(A914&amp;B914&amp;$F$3)="公",参照!$L$2,参照!$L$3)</f>
        <v>医療機関受付</v>
      </c>
      <c r="G914" s="1" t="str" cm="1">
        <f t="array" aca="1" ref="G914" ca="1">IF(E914="","",IF(ISNUMBER(INDIRECT(A914&amp;B914&amp;D914)),431001,""))</f>
        <v/>
      </c>
      <c r="H914" s="1" t="str">
        <f t="shared" ca="1" si="211"/>
        <v/>
      </c>
      <c r="I914" s="1" t="str">
        <f ca="1">IF(G914="","",予約枠報告様式!H$3)</f>
        <v/>
      </c>
      <c r="J914" s="1" t="str">
        <f t="shared" ca="1" si="212"/>
        <v/>
      </c>
      <c r="K914" s="1" t="str">
        <f t="shared" ca="1" si="213"/>
        <v/>
      </c>
      <c r="L914" s="1" t="str">
        <f t="shared" ca="1" si="214"/>
        <v/>
      </c>
      <c r="M914" s="1" t="str">
        <f t="shared" ca="1" si="215"/>
        <v/>
      </c>
      <c r="N914" s="1" t="str" cm="1">
        <f t="array" aca="1" ref="N914" ca="1">IF(G914="","",HOUR(INDIRECT(A914&amp;$N$2&amp;D914)))</f>
        <v/>
      </c>
      <c r="O914" s="1" t="str" cm="1">
        <f t="array" aca="1" ref="O914" ca="1">IF(G914="","",MINUTE(INDIRECT(A914&amp;$N$2&amp;D914)))</f>
        <v/>
      </c>
      <c r="P914" s="1" t="str">
        <f t="shared" ca="1" si="216"/>
        <v/>
      </c>
      <c r="Q914" s="1" t="str">
        <f t="shared" ca="1" si="217"/>
        <v/>
      </c>
      <c r="R914" s="1" t="str" cm="1">
        <f t="array" aca="1" ref="R914" ca="1">IF(G914="","",INDIRECT(A914&amp;B914&amp;D914))</f>
        <v/>
      </c>
      <c r="S914" s="1" t="str">
        <f t="shared" ca="1" si="218"/>
        <v/>
      </c>
      <c r="T914" s="1" t="str">
        <f t="shared" ca="1" si="219"/>
        <v/>
      </c>
      <c r="U914" s="1" t="str">
        <f t="shared" ca="1" si="220"/>
        <v/>
      </c>
      <c r="V914" s="1" t="str">
        <f t="shared" ca="1" si="221"/>
        <v/>
      </c>
      <c r="W914" s="1" t="str">
        <f t="shared" ca="1" si="222"/>
        <v/>
      </c>
      <c r="X914" s="1" t="str">
        <f t="shared" ca="1" si="223"/>
        <v/>
      </c>
    </row>
    <row r="915" spans="1:24">
      <c r="A915" t="s">
        <v>1041</v>
      </c>
      <c r="B915" t="str">
        <f>INDEX(予約枠報告様式!$73:$73,MATCH(CSVフォーマット!C915,予約枠報告様式!$74:$74,0))</f>
        <v>Q</v>
      </c>
      <c r="C915">
        <f t="shared" si="224"/>
        <v>17</v>
      </c>
      <c r="D915">
        <f t="shared" si="210"/>
        <v>23</v>
      </c>
      <c r="E915" s="2" cm="1">
        <f t="array" aca="1" ref="E915" ca="1">INDIRECT(A915&amp;B915&amp;$E$3)</f>
        <v>44781</v>
      </c>
      <c r="F915" t="str" cm="1">
        <f t="array" aca="1" ref="F915" ca="1">IF(INDIRECT(A915&amp;B915&amp;$F$3)="公",参照!$L$2,参照!$L$3)</f>
        <v>医療機関受付</v>
      </c>
      <c r="G915" s="1" t="str" cm="1">
        <f t="array" aca="1" ref="G915" ca="1">IF(E915="","",IF(ISNUMBER(INDIRECT(A915&amp;B915&amp;D915)),431001,""))</f>
        <v/>
      </c>
      <c r="H915" s="1" t="str">
        <f t="shared" ca="1" si="211"/>
        <v/>
      </c>
      <c r="I915" s="1" t="str">
        <f ca="1">IF(G915="","",予約枠報告様式!H$3)</f>
        <v/>
      </c>
      <c r="J915" s="1" t="str">
        <f t="shared" ca="1" si="212"/>
        <v/>
      </c>
      <c r="K915" s="1" t="str">
        <f t="shared" ca="1" si="213"/>
        <v/>
      </c>
      <c r="L915" s="1" t="str">
        <f t="shared" ca="1" si="214"/>
        <v/>
      </c>
      <c r="M915" s="1" t="str">
        <f t="shared" ca="1" si="215"/>
        <v/>
      </c>
      <c r="N915" s="1" t="str" cm="1">
        <f t="array" aca="1" ref="N915" ca="1">IF(G915="","",HOUR(INDIRECT(A915&amp;$N$2&amp;D915)))</f>
        <v/>
      </c>
      <c r="O915" s="1" t="str" cm="1">
        <f t="array" aca="1" ref="O915" ca="1">IF(G915="","",MINUTE(INDIRECT(A915&amp;$N$2&amp;D915)))</f>
        <v/>
      </c>
      <c r="P915" s="1" t="str">
        <f t="shared" ca="1" si="216"/>
        <v/>
      </c>
      <c r="Q915" s="1" t="str">
        <f t="shared" ca="1" si="217"/>
        <v/>
      </c>
      <c r="R915" s="1" t="str" cm="1">
        <f t="array" aca="1" ref="R915" ca="1">IF(G915="","",INDIRECT(A915&amp;B915&amp;D915))</f>
        <v/>
      </c>
      <c r="S915" s="1" t="str">
        <f t="shared" ca="1" si="218"/>
        <v/>
      </c>
      <c r="T915" s="1" t="str">
        <f t="shared" ca="1" si="219"/>
        <v/>
      </c>
      <c r="U915" s="1" t="str">
        <f t="shared" ca="1" si="220"/>
        <v/>
      </c>
      <c r="V915" s="1" t="str">
        <f t="shared" ca="1" si="221"/>
        <v/>
      </c>
      <c r="W915" s="1" t="str">
        <f t="shared" ca="1" si="222"/>
        <v/>
      </c>
      <c r="X915" s="1" t="str">
        <f t="shared" ca="1" si="223"/>
        <v/>
      </c>
    </row>
    <row r="916" spans="1:24">
      <c r="A916" t="s">
        <v>1041</v>
      </c>
      <c r="B916" t="str">
        <f>INDEX(予約枠報告様式!$73:$73,MATCH(CSVフォーマット!C916,予約枠報告様式!$74:$74,0))</f>
        <v>Q</v>
      </c>
      <c r="C916">
        <f t="shared" si="224"/>
        <v>17</v>
      </c>
      <c r="D916">
        <f t="shared" si="210"/>
        <v>24</v>
      </c>
      <c r="E916" s="2" cm="1">
        <f t="array" aca="1" ref="E916" ca="1">INDIRECT(A916&amp;B916&amp;$E$3)</f>
        <v>44781</v>
      </c>
      <c r="F916" t="str" cm="1">
        <f t="array" aca="1" ref="F916" ca="1">IF(INDIRECT(A916&amp;B916&amp;$F$3)="公",参照!$L$2,参照!$L$3)</f>
        <v>医療機関受付</v>
      </c>
      <c r="G916" s="1" t="str" cm="1">
        <f t="array" aca="1" ref="G916" ca="1">IF(E916="","",IF(ISNUMBER(INDIRECT(A916&amp;B916&amp;D916)),431001,""))</f>
        <v/>
      </c>
      <c r="H916" s="1" t="str">
        <f t="shared" ca="1" si="211"/>
        <v/>
      </c>
      <c r="I916" s="1" t="str">
        <f ca="1">IF(G916="","",予約枠報告様式!H$3)</f>
        <v/>
      </c>
      <c r="J916" s="1" t="str">
        <f t="shared" ca="1" si="212"/>
        <v/>
      </c>
      <c r="K916" s="1" t="str">
        <f t="shared" ca="1" si="213"/>
        <v/>
      </c>
      <c r="L916" s="1" t="str">
        <f t="shared" ca="1" si="214"/>
        <v/>
      </c>
      <c r="M916" s="1" t="str">
        <f t="shared" ca="1" si="215"/>
        <v/>
      </c>
      <c r="N916" s="1" t="str" cm="1">
        <f t="array" aca="1" ref="N916" ca="1">IF(G916="","",HOUR(INDIRECT(A916&amp;$N$2&amp;D916)))</f>
        <v/>
      </c>
      <c r="O916" s="1" t="str" cm="1">
        <f t="array" aca="1" ref="O916" ca="1">IF(G916="","",MINUTE(INDIRECT(A916&amp;$N$2&amp;D916)))</f>
        <v/>
      </c>
      <c r="P916" s="1" t="str">
        <f t="shared" ca="1" si="216"/>
        <v/>
      </c>
      <c r="Q916" s="1" t="str">
        <f t="shared" ca="1" si="217"/>
        <v/>
      </c>
      <c r="R916" s="1" t="str" cm="1">
        <f t="array" aca="1" ref="R916" ca="1">IF(G916="","",INDIRECT(A916&amp;B916&amp;D916))</f>
        <v/>
      </c>
      <c r="S916" s="1" t="str">
        <f t="shared" ca="1" si="218"/>
        <v/>
      </c>
      <c r="T916" s="1" t="str">
        <f t="shared" ca="1" si="219"/>
        <v/>
      </c>
      <c r="U916" s="1" t="str">
        <f t="shared" ca="1" si="220"/>
        <v/>
      </c>
      <c r="V916" s="1" t="str">
        <f t="shared" ca="1" si="221"/>
        <v/>
      </c>
      <c r="W916" s="1" t="str">
        <f t="shared" ca="1" si="222"/>
        <v/>
      </c>
      <c r="X916" s="1" t="str">
        <f t="shared" ca="1" si="223"/>
        <v/>
      </c>
    </row>
    <row r="917" spans="1:24">
      <c r="A917" t="s">
        <v>1041</v>
      </c>
      <c r="B917" t="str">
        <f>INDEX(予約枠報告様式!$73:$73,MATCH(CSVフォーマット!C917,予約枠報告様式!$74:$74,0))</f>
        <v>Q</v>
      </c>
      <c r="C917">
        <f t="shared" si="224"/>
        <v>17</v>
      </c>
      <c r="D917">
        <f t="shared" si="210"/>
        <v>25</v>
      </c>
      <c r="E917" s="2" cm="1">
        <f t="array" aca="1" ref="E917" ca="1">INDIRECT(A917&amp;B917&amp;$E$3)</f>
        <v>44781</v>
      </c>
      <c r="F917" t="str" cm="1">
        <f t="array" aca="1" ref="F917" ca="1">IF(INDIRECT(A917&amp;B917&amp;$F$3)="公",参照!$L$2,参照!$L$3)</f>
        <v>医療機関受付</v>
      </c>
      <c r="G917" s="1" t="str" cm="1">
        <f t="array" aca="1" ref="G917" ca="1">IF(E917="","",IF(ISNUMBER(INDIRECT(A917&amp;B917&amp;D917)),431001,""))</f>
        <v/>
      </c>
      <c r="H917" s="1" t="str">
        <f t="shared" ca="1" si="211"/>
        <v/>
      </c>
      <c r="I917" s="1" t="str">
        <f ca="1">IF(G917="","",予約枠報告様式!H$3)</f>
        <v/>
      </c>
      <c r="J917" s="1" t="str">
        <f t="shared" ca="1" si="212"/>
        <v/>
      </c>
      <c r="K917" s="1" t="str">
        <f t="shared" ca="1" si="213"/>
        <v/>
      </c>
      <c r="L917" s="1" t="str">
        <f t="shared" ca="1" si="214"/>
        <v/>
      </c>
      <c r="M917" s="1" t="str">
        <f t="shared" ca="1" si="215"/>
        <v/>
      </c>
      <c r="N917" s="1" t="str" cm="1">
        <f t="array" aca="1" ref="N917" ca="1">IF(G917="","",HOUR(INDIRECT(A917&amp;$N$2&amp;D917)))</f>
        <v/>
      </c>
      <c r="O917" s="1" t="str" cm="1">
        <f t="array" aca="1" ref="O917" ca="1">IF(G917="","",MINUTE(INDIRECT(A917&amp;$N$2&amp;D917)))</f>
        <v/>
      </c>
      <c r="P917" s="1" t="str">
        <f t="shared" ca="1" si="216"/>
        <v/>
      </c>
      <c r="Q917" s="1" t="str">
        <f t="shared" ca="1" si="217"/>
        <v/>
      </c>
      <c r="R917" s="1" t="str" cm="1">
        <f t="array" aca="1" ref="R917" ca="1">IF(G917="","",INDIRECT(A917&amp;B917&amp;D917))</f>
        <v/>
      </c>
      <c r="S917" s="1" t="str">
        <f t="shared" ca="1" si="218"/>
        <v/>
      </c>
      <c r="T917" s="1" t="str">
        <f t="shared" ca="1" si="219"/>
        <v/>
      </c>
      <c r="U917" s="1" t="str">
        <f t="shared" ca="1" si="220"/>
        <v/>
      </c>
      <c r="V917" s="1" t="str">
        <f t="shared" ca="1" si="221"/>
        <v/>
      </c>
      <c r="W917" s="1" t="str">
        <f t="shared" ca="1" si="222"/>
        <v/>
      </c>
      <c r="X917" s="1" t="str">
        <f t="shared" ca="1" si="223"/>
        <v/>
      </c>
    </row>
    <row r="918" spans="1:24">
      <c r="A918" t="s">
        <v>1041</v>
      </c>
      <c r="B918" t="str">
        <f>INDEX(予約枠報告様式!$73:$73,MATCH(CSVフォーマット!C918,予約枠報告様式!$74:$74,0))</f>
        <v>Q</v>
      </c>
      <c r="C918">
        <f t="shared" si="224"/>
        <v>17</v>
      </c>
      <c r="D918">
        <f t="shared" si="210"/>
        <v>26</v>
      </c>
      <c r="E918" s="2" cm="1">
        <f t="array" aca="1" ref="E918" ca="1">INDIRECT(A918&amp;B918&amp;$E$3)</f>
        <v>44781</v>
      </c>
      <c r="F918" t="str" cm="1">
        <f t="array" aca="1" ref="F918" ca="1">IF(INDIRECT(A918&amp;B918&amp;$F$3)="公",参照!$L$2,参照!$L$3)</f>
        <v>医療機関受付</v>
      </c>
      <c r="G918" s="1" t="str" cm="1">
        <f t="array" aca="1" ref="G918" ca="1">IF(E918="","",IF(ISNUMBER(INDIRECT(A918&amp;B918&amp;D918)),431001,""))</f>
        <v/>
      </c>
      <c r="H918" s="1" t="str">
        <f t="shared" ca="1" si="211"/>
        <v/>
      </c>
      <c r="I918" s="1" t="str">
        <f ca="1">IF(G918="","",予約枠報告様式!H$3)</f>
        <v/>
      </c>
      <c r="J918" s="1" t="str">
        <f t="shared" ca="1" si="212"/>
        <v/>
      </c>
      <c r="K918" s="1" t="str">
        <f t="shared" ca="1" si="213"/>
        <v/>
      </c>
      <c r="L918" s="1" t="str">
        <f t="shared" ca="1" si="214"/>
        <v/>
      </c>
      <c r="M918" s="1" t="str">
        <f t="shared" ca="1" si="215"/>
        <v/>
      </c>
      <c r="N918" s="1" t="str" cm="1">
        <f t="array" aca="1" ref="N918" ca="1">IF(G918="","",HOUR(INDIRECT(A918&amp;$N$2&amp;D918)))</f>
        <v/>
      </c>
      <c r="O918" s="1" t="str" cm="1">
        <f t="array" aca="1" ref="O918" ca="1">IF(G918="","",MINUTE(INDIRECT(A918&amp;$N$2&amp;D918)))</f>
        <v/>
      </c>
      <c r="P918" s="1" t="str">
        <f t="shared" ca="1" si="216"/>
        <v/>
      </c>
      <c r="Q918" s="1" t="str">
        <f t="shared" ca="1" si="217"/>
        <v/>
      </c>
      <c r="R918" s="1" t="str" cm="1">
        <f t="array" aca="1" ref="R918" ca="1">IF(G918="","",INDIRECT(A918&amp;B918&amp;D918))</f>
        <v/>
      </c>
      <c r="S918" s="1" t="str">
        <f t="shared" ca="1" si="218"/>
        <v/>
      </c>
      <c r="T918" s="1" t="str">
        <f t="shared" ca="1" si="219"/>
        <v/>
      </c>
      <c r="U918" s="1" t="str">
        <f t="shared" ca="1" si="220"/>
        <v/>
      </c>
      <c r="V918" s="1" t="str">
        <f t="shared" ca="1" si="221"/>
        <v/>
      </c>
      <c r="W918" s="1" t="str">
        <f t="shared" ca="1" si="222"/>
        <v/>
      </c>
      <c r="X918" s="1" t="str">
        <f t="shared" ca="1" si="223"/>
        <v/>
      </c>
    </row>
    <row r="919" spans="1:24">
      <c r="A919" t="s">
        <v>1041</v>
      </c>
      <c r="B919" t="str">
        <f>INDEX(予約枠報告様式!$73:$73,MATCH(CSVフォーマット!C919,予約枠報告様式!$74:$74,0))</f>
        <v>Q</v>
      </c>
      <c r="C919">
        <f t="shared" si="224"/>
        <v>17</v>
      </c>
      <c r="D919">
        <f t="shared" si="210"/>
        <v>27</v>
      </c>
      <c r="E919" s="2" cm="1">
        <f t="array" aca="1" ref="E919" ca="1">INDIRECT(A919&amp;B919&amp;$E$3)</f>
        <v>44781</v>
      </c>
      <c r="F919" t="str" cm="1">
        <f t="array" aca="1" ref="F919" ca="1">IF(INDIRECT(A919&amp;B919&amp;$F$3)="公",参照!$L$2,参照!$L$3)</f>
        <v>医療機関受付</v>
      </c>
      <c r="G919" s="1" t="str" cm="1">
        <f t="array" aca="1" ref="G919" ca="1">IF(E919="","",IF(ISNUMBER(INDIRECT(A919&amp;B919&amp;D919)),431001,""))</f>
        <v/>
      </c>
      <c r="H919" s="1" t="str">
        <f t="shared" ca="1" si="211"/>
        <v/>
      </c>
      <c r="I919" s="1" t="str">
        <f ca="1">IF(G919="","",予約枠報告様式!H$3)</f>
        <v/>
      </c>
      <c r="J919" s="1" t="str">
        <f t="shared" ca="1" si="212"/>
        <v/>
      </c>
      <c r="K919" s="1" t="str">
        <f t="shared" ca="1" si="213"/>
        <v/>
      </c>
      <c r="L919" s="1" t="str">
        <f t="shared" ca="1" si="214"/>
        <v/>
      </c>
      <c r="M919" s="1" t="str">
        <f t="shared" ca="1" si="215"/>
        <v/>
      </c>
      <c r="N919" s="1" t="str" cm="1">
        <f t="array" aca="1" ref="N919" ca="1">IF(G919="","",HOUR(INDIRECT(A919&amp;$N$2&amp;D919)))</f>
        <v/>
      </c>
      <c r="O919" s="1" t="str" cm="1">
        <f t="array" aca="1" ref="O919" ca="1">IF(G919="","",MINUTE(INDIRECT(A919&amp;$N$2&amp;D919)))</f>
        <v/>
      </c>
      <c r="P919" s="1" t="str">
        <f t="shared" ca="1" si="216"/>
        <v/>
      </c>
      <c r="Q919" s="1" t="str">
        <f t="shared" ca="1" si="217"/>
        <v/>
      </c>
      <c r="R919" s="1" t="str" cm="1">
        <f t="array" aca="1" ref="R919" ca="1">IF(G919="","",INDIRECT(A919&amp;B919&amp;D919))</f>
        <v/>
      </c>
      <c r="S919" s="1" t="str">
        <f t="shared" ca="1" si="218"/>
        <v/>
      </c>
      <c r="T919" s="1" t="str">
        <f t="shared" ca="1" si="219"/>
        <v/>
      </c>
      <c r="U919" s="1" t="str">
        <f t="shared" ca="1" si="220"/>
        <v/>
      </c>
      <c r="V919" s="1" t="str">
        <f t="shared" ca="1" si="221"/>
        <v/>
      </c>
      <c r="W919" s="1" t="str">
        <f t="shared" ca="1" si="222"/>
        <v/>
      </c>
      <c r="X919" s="1" t="str">
        <f t="shared" ca="1" si="223"/>
        <v/>
      </c>
    </row>
    <row r="920" spans="1:24">
      <c r="A920" t="s">
        <v>1041</v>
      </c>
      <c r="B920" t="str">
        <f>INDEX(予約枠報告様式!$73:$73,MATCH(CSVフォーマット!C920,予約枠報告様式!$74:$74,0))</f>
        <v>Q</v>
      </c>
      <c r="C920">
        <f t="shared" si="224"/>
        <v>17</v>
      </c>
      <c r="D920">
        <f t="shared" si="210"/>
        <v>28</v>
      </c>
      <c r="E920" s="2" cm="1">
        <f t="array" aca="1" ref="E920" ca="1">INDIRECT(A920&amp;B920&amp;$E$3)</f>
        <v>44781</v>
      </c>
      <c r="F920" t="str" cm="1">
        <f t="array" aca="1" ref="F920" ca="1">IF(INDIRECT(A920&amp;B920&amp;$F$3)="公",参照!$L$2,参照!$L$3)</f>
        <v>医療機関受付</v>
      </c>
      <c r="G920" s="1" t="str" cm="1">
        <f t="array" aca="1" ref="G920" ca="1">IF(E920="","",IF(ISNUMBER(INDIRECT(A920&amp;B920&amp;D920)),431001,""))</f>
        <v/>
      </c>
      <c r="H920" s="1" t="str">
        <f t="shared" ca="1" si="211"/>
        <v/>
      </c>
      <c r="I920" s="1" t="str">
        <f ca="1">IF(G920="","",予約枠報告様式!H$3)</f>
        <v/>
      </c>
      <c r="J920" s="1" t="str">
        <f t="shared" ca="1" si="212"/>
        <v/>
      </c>
      <c r="K920" s="1" t="str">
        <f t="shared" ca="1" si="213"/>
        <v/>
      </c>
      <c r="L920" s="1" t="str">
        <f t="shared" ca="1" si="214"/>
        <v/>
      </c>
      <c r="M920" s="1" t="str">
        <f t="shared" ca="1" si="215"/>
        <v/>
      </c>
      <c r="N920" s="1" t="str" cm="1">
        <f t="array" aca="1" ref="N920" ca="1">IF(G920="","",HOUR(INDIRECT(A920&amp;$N$2&amp;D920)))</f>
        <v/>
      </c>
      <c r="O920" s="1" t="str" cm="1">
        <f t="array" aca="1" ref="O920" ca="1">IF(G920="","",MINUTE(INDIRECT(A920&amp;$N$2&amp;D920)))</f>
        <v/>
      </c>
      <c r="P920" s="1" t="str">
        <f t="shared" ca="1" si="216"/>
        <v/>
      </c>
      <c r="Q920" s="1" t="str">
        <f t="shared" ca="1" si="217"/>
        <v/>
      </c>
      <c r="R920" s="1" t="str" cm="1">
        <f t="array" aca="1" ref="R920" ca="1">IF(G920="","",INDIRECT(A920&amp;B920&amp;D920))</f>
        <v/>
      </c>
      <c r="S920" s="1" t="str">
        <f t="shared" ca="1" si="218"/>
        <v/>
      </c>
      <c r="T920" s="1" t="str">
        <f t="shared" ca="1" si="219"/>
        <v/>
      </c>
      <c r="U920" s="1" t="str">
        <f t="shared" ca="1" si="220"/>
        <v/>
      </c>
      <c r="V920" s="1" t="str">
        <f t="shared" ca="1" si="221"/>
        <v/>
      </c>
      <c r="W920" s="1" t="str">
        <f t="shared" ca="1" si="222"/>
        <v/>
      </c>
      <c r="X920" s="1" t="str">
        <f t="shared" ca="1" si="223"/>
        <v/>
      </c>
    </row>
    <row r="921" spans="1:24">
      <c r="A921" t="s">
        <v>1041</v>
      </c>
      <c r="B921" t="str">
        <f>INDEX(予約枠報告様式!$73:$73,MATCH(CSVフォーマット!C921,予約枠報告様式!$74:$74,0))</f>
        <v>Q</v>
      </c>
      <c r="C921">
        <f t="shared" si="224"/>
        <v>17</v>
      </c>
      <c r="D921">
        <f t="shared" si="210"/>
        <v>29</v>
      </c>
      <c r="E921" s="2" cm="1">
        <f t="array" aca="1" ref="E921" ca="1">INDIRECT(A921&amp;B921&amp;$E$3)</f>
        <v>44781</v>
      </c>
      <c r="F921" t="str" cm="1">
        <f t="array" aca="1" ref="F921" ca="1">IF(INDIRECT(A921&amp;B921&amp;$F$3)="公",参照!$L$2,参照!$L$3)</f>
        <v>医療機関受付</v>
      </c>
      <c r="G921" s="1" t="str" cm="1">
        <f t="array" aca="1" ref="G921" ca="1">IF(E921="","",IF(ISNUMBER(INDIRECT(A921&amp;B921&amp;D921)),431001,""))</f>
        <v/>
      </c>
      <c r="H921" s="1" t="str">
        <f t="shared" ca="1" si="211"/>
        <v/>
      </c>
      <c r="I921" s="1" t="str">
        <f ca="1">IF(G921="","",予約枠報告様式!H$3)</f>
        <v/>
      </c>
      <c r="J921" s="1" t="str">
        <f t="shared" ca="1" si="212"/>
        <v/>
      </c>
      <c r="K921" s="1" t="str">
        <f t="shared" ca="1" si="213"/>
        <v/>
      </c>
      <c r="L921" s="1" t="str">
        <f t="shared" ca="1" si="214"/>
        <v/>
      </c>
      <c r="M921" s="1" t="str">
        <f t="shared" ca="1" si="215"/>
        <v/>
      </c>
      <c r="N921" s="1" t="str" cm="1">
        <f t="array" aca="1" ref="N921" ca="1">IF(G921="","",HOUR(INDIRECT(A921&amp;$N$2&amp;D921)))</f>
        <v/>
      </c>
      <c r="O921" s="1" t="str" cm="1">
        <f t="array" aca="1" ref="O921" ca="1">IF(G921="","",MINUTE(INDIRECT(A921&amp;$N$2&amp;D921)))</f>
        <v/>
      </c>
      <c r="P921" s="1" t="str">
        <f t="shared" ca="1" si="216"/>
        <v/>
      </c>
      <c r="Q921" s="1" t="str">
        <f t="shared" ca="1" si="217"/>
        <v/>
      </c>
      <c r="R921" s="1" t="str" cm="1">
        <f t="array" aca="1" ref="R921" ca="1">IF(G921="","",INDIRECT(A921&amp;B921&amp;D921))</f>
        <v/>
      </c>
      <c r="S921" s="1" t="str">
        <f t="shared" ca="1" si="218"/>
        <v/>
      </c>
      <c r="T921" s="1" t="str">
        <f t="shared" ca="1" si="219"/>
        <v/>
      </c>
      <c r="U921" s="1" t="str">
        <f t="shared" ca="1" si="220"/>
        <v/>
      </c>
      <c r="V921" s="1" t="str">
        <f t="shared" ca="1" si="221"/>
        <v/>
      </c>
      <c r="W921" s="1" t="str">
        <f t="shared" ca="1" si="222"/>
        <v/>
      </c>
      <c r="X921" s="1" t="str">
        <f t="shared" ca="1" si="223"/>
        <v/>
      </c>
    </row>
    <row r="922" spans="1:24">
      <c r="A922" t="s">
        <v>1041</v>
      </c>
      <c r="B922" t="str">
        <f>INDEX(予約枠報告様式!$73:$73,MATCH(CSVフォーマット!C922,予約枠報告様式!$74:$74,0))</f>
        <v>Q</v>
      </c>
      <c r="C922">
        <f t="shared" si="224"/>
        <v>17</v>
      </c>
      <c r="D922">
        <f t="shared" si="210"/>
        <v>30</v>
      </c>
      <c r="E922" s="2" cm="1">
        <f t="array" aca="1" ref="E922" ca="1">INDIRECT(A922&amp;B922&amp;$E$3)</f>
        <v>44781</v>
      </c>
      <c r="F922" t="str" cm="1">
        <f t="array" aca="1" ref="F922" ca="1">IF(INDIRECT(A922&amp;B922&amp;$F$3)="公",参照!$L$2,参照!$L$3)</f>
        <v>医療機関受付</v>
      </c>
      <c r="G922" s="1" t="str" cm="1">
        <f t="array" aca="1" ref="G922" ca="1">IF(E922="","",IF(ISNUMBER(INDIRECT(A922&amp;B922&amp;D922)),431001,""))</f>
        <v/>
      </c>
      <c r="H922" s="1" t="str">
        <f t="shared" ca="1" si="211"/>
        <v/>
      </c>
      <c r="I922" s="1" t="str">
        <f ca="1">IF(G922="","",予約枠報告様式!H$3)</f>
        <v/>
      </c>
      <c r="J922" s="1" t="str">
        <f t="shared" ca="1" si="212"/>
        <v/>
      </c>
      <c r="K922" s="1" t="str">
        <f t="shared" ca="1" si="213"/>
        <v/>
      </c>
      <c r="L922" s="1" t="str">
        <f t="shared" ca="1" si="214"/>
        <v/>
      </c>
      <c r="M922" s="1" t="str">
        <f t="shared" ca="1" si="215"/>
        <v/>
      </c>
      <c r="N922" s="1" t="str" cm="1">
        <f t="array" aca="1" ref="N922" ca="1">IF(G922="","",HOUR(INDIRECT(A922&amp;$N$2&amp;D922)))</f>
        <v/>
      </c>
      <c r="O922" s="1" t="str" cm="1">
        <f t="array" aca="1" ref="O922" ca="1">IF(G922="","",MINUTE(INDIRECT(A922&amp;$N$2&amp;D922)))</f>
        <v/>
      </c>
      <c r="P922" s="1" t="str">
        <f t="shared" ca="1" si="216"/>
        <v/>
      </c>
      <c r="Q922" s="1" t="str">
        <f t="shared" ca="1" si="217"/>
        <v/>
      </c>
      <c r="R922" s="1" t="str" cm="1">
        <f t="array" aca="1" ref="R922" ca="1">IF(G922="","",INDIRECT(A922&amp;B922&amp;D922))</f>
        <v/>
      </c>
      <c r="S922" s="1" t="str">
        <f t="shared" ca="1" si="218"/>
        <v/>
      </c>
      <c r="T922" s="1" t="str">
        <f t="shared" ca="1" si="219"/>
        <v/>
      </c>
      <c r="U922" s="1" t="str">
        <f t="shared" ca="1" si="220"/>
        <v/>
      </c>
      <c r="V922" s="1" t="str">
        <f t="shared" ca="1" si="221"/>
        <v/>
      </c>
      <c r="W922" s="1" t="str">
        <f t="shared" ca="1" si="222"/>
        <v/>
      </c>
      <c r="X922" s="1" t="str">
        <f t="shared" ca="1" si="223"/>
        <v/>
      </c>
    </row>
    <row r="923" spans="1:24">
      <c r="A923" t="s">
        <v>1041</v>
      </c>
      <c r="B923" t="str">
        <f>INDEX(予約枠報告様式!$73:$73,MATCH(CSVフォーマット!C923,予約枠報告様式!$74:$74,0))</f>
        <v>Q</v>
      </c>
      <c r="C923">
        <f t="shared" si="224"/>
        <v>17</v>
      </c>
      <c r="D923">
        <f t="shared" si="210"/>
        <v>31</v>
      </c>
      <c r="E923" s="2" cm="1">
        <f t="array" aca="1" ref="E923" ca="1">INDIRECT(A923&amp;B923&amp;$E$3)</f>
        <v>44781</v>
      </c>
      <c r="F923" t="str" cm="1">
        <f t="array" aca="1" ref="F923" ca="1">IF(INDIRECT(A923&amp;B923&amp;$F$3)="公",参照!$L$2,参照!$L$3)</f>
        <v>医療機関受付</v>
      </c>
      <c r="G923" s="1" t="str" cm="1">
        <f t="array" aca="1" ref="G923" ca="1">IF(E923="","",IF(ISNUMBER(INDIRECT(A923&amp;B923&amp;D923)),431001,""))</f>
        <v/>
      </c>
      <c r="H923" s="1" t="str">
        <f t="shared" ca="1" si="211"/>
        <v/>
      </c>
      <c r="I923" s="1" t="str">
        <f ca="1">IF(G923="","",予約枠報告様式!H$3)</f>
        <v/>
      </c>
      <c r="J923" s="1" t="str">
        <f t="shared" ca="1" si="212"/>
        <v/>
      </c>
      <c r="K923" s="1" t="str">
        <f t="shared" ca="1" si="213"/>
        <v/>
      </c>
      <c r="L923" s="1" t="str">
        <f t="shared" ca="1" si="214"/>
        <v/>
      </c>
      <c r="M923" s="1" t="str">
        <f t="shared" ca="1" si="215"/>
        <v/>
      </c>
      <c r="N923" s="1" t="str" cm="1">
        <f t="array" aca="1" ref="N923" ca="1">IF(G923="","",HOUR(INDIRECT(A923&amp;$N$2&amp;D923)))</f>
        <v/>
      </c>
      <c r="O923" s="1" t="str" cm="1">
        <f t="array" aca="1" ref="O923" ca="1">IF(G923="","",MINUTE(INDIRECT(A923&amp;$N$2&amp;D923)))</f>
        <v/>
      </c>
      <c r="P923" s="1" t="str">
        <f t="shared" ca="1" si="216"/>
        <v/>
      </c>
      <c r="Q923" s="1" t="str">
        <f t="shared" ca="1" si="217"/>
        <v/>
      </c>
      <c r="R923" s="1" t="str" cm="1">
        <f t="array" aca="1" ref="R923" ca="1">IF(G923="","",INDIRECT(A923&amp;B923&amp;D923))</f>
        <v/>
      </c>
      <c r="S923" s="1" t="str">
        <f t="shared" ca="1" si="218"/>
        <v/>
      </c>
      <c r="T923" s="1" t="str">
        <f t="shared" ca="1" si="219"/>
        <v/>
      </c>
      <c r="U923" s="1" t="str">
        <f t="shared" ca="1" si="220"/>
        <v/>
      </c>
      <c r="V923" s="1" t="str">
        <f t="shared" ca="1" si="221"/>
        <v/>
      </c>
      <c r="W923" s="1" t="str">
        <f t="shared" ca="1" si="222"/>
        <v/>
      </c>
      <c r="X923" s="1" t="str">
        <f t="shared" ca="1" si="223"/>
        <v/>
      </c>
    </row>
    <row r="924" spans="1:24">
      <c r="A924" t="s">
        <v>1041</v>
      </c>
      <c r="B924" t="str">
        <f>INDEX(予約枠報告様式!$73:$73,MATCH(CSVフォーマット!C924,予約枠報告様式!$74:$74,0))</f>
        <v>Q</v>
      </c>
      <c r="C924">
        <f t="shared" si="224"/>
        <v>17</v>
      </c>
      <c r="D924">
        <f t="shared" si="210"/>
        <v>32</v>
      </c>
      <c r="E924" s="2" cm="1">
        <f t="array" aca="1" ref="E924" ca="1">INDIRECT(A924&amp;B924&amp;$E$3)</f>
        <v>44781</v>
      </c>
      <c r="F924" t="str" cm="1">
        <f t="array" aca="1" ref="F924" ca="1">IF(INDIRECT(A924&amp;B924&amp;$F$3)="公",参照!$L$2,参照!$L$3)</f>
        <v>医療機関受付</v>
      </c>
      <c r="G924" s="1" t="str" cm="1">
        <f t="array" aca="1" ref="G924" ca="1">IF(E924="","",IF(ISNUMBER(INDIRECT(A924&amp;B924&amp;D924)),431001,""))</f>
        <v/>
      </c>
      <c r="H924" s="1" t="str">
        <f t="shared" ca="1" si="211"/>
        <v/>
      </c>
      <c r="I924" s="1" t="str">
        <f ca="1">IF(G924="","",予約枠報告様式!H$3)</f>
        <v/>
      </c>
      <c r="J924" s="1" t="str">
        <f t="shared" ca="1" si="212"/>
        <v/>
      </c>
      <c r="K924" s="1" t="str">
        <f t="shared" ca="1" si="213"/>
        <v/>
      </c>
      <c r="L924" s="1" t="str">
        <f t="shared" ca="1" si="214"/>
        <v/>
      </c>
      <c r="M924" s="1" t="str">
        <f t="shared" ca="1" si="215"/>
        <v/>
      </c>
      <c r="N924" s="1" t="str" cm="1">
        <f t="array" aca="1" ref="N924" ca="1">IF(G924="","",HOUR(INDIRECT(A924&amp;$N$2&amp;D924)))</f>
        <v/>
      </c>
      <c r="O924" s="1" t="str" cm="1">
        <f t="array" aca="1" ref="O924" ca="1">IF(G924="","",MINUTE(INDIRECT(A924&amp;$N$2&amp;D924)))</f>
        <v/>
      </c>
      <c r="P924" s="1" t="str">
        <f t="shared" ca="1" si="216"/>
        <v/>
      </c>
      <c r="Q924" s="1" t="str">
        <f t="shared" ca="1" si="217"/>
        <v/>
      </c>
      <c r="R924" s="1" t="str" cm="1">
        <f t="array" aca="1" ref="R924" ca="1">IF(G924="","",INDIRECT(A924&amp;B924&amp;D924))</f>
        <v/>
      </c>
      <c r="S924" s="1" t="str">
        <f t="shared" ca="1" si="218"/>
        <v/>
      </c>
      <c r="T924" s="1" t="str">
        <f t="shared" ca="1" si="219"/>
        <v/>
      </c>
      <c r="U924" s="1" t="str">
        <f t="shared" ca="1" si="220"/>
        <v/>
      </c>
      <c r="V924" s="1" t="str">
        <f t="shared" ca="1" si="221"/>
        <v/>
      </c>
      <c r="W924" s="1" t="str">
        <f t="shared" ca="1" si="222"/>
        <v/>
      </c>
      <c r="X924" s="1" t="str">
        <f t="shared" ca="1" si="223"/>
        <v/>
      </c>
    </row>
    <row r="925" spans="1:24">
      <c r="A925" t="s">
        <v>1041</v>
      </c>
      <c r="B925" t="str">
        <f>INDEX(予約枠報告様式!$73:$73,MATCH(CSVフォーマット!C925,予約枠報告様式!$74:$74,0))</f>
        <v>Q</v>
      </c>
      <c r="C925">
        <f t="shared" si="224"/>
        <v>17</v>
      </c>
      <c r="D925">
        <f t="shared" si="210"/>
        <v>33</v>
      </c>
      <c r="E925" s="2" cm="1">
        <f t="array" aca="1" ref="E925" ca="1">INDIRECT(A925&amp;B925&amp;$E$3)</f>
        <v>44781</v>
      </c>
      <c r="F925" t="str" cm="1">
        <f t="array" aca="1" ref="F925" ca="1">IF(INDIRECT(A925&amp;B925&amp;$F$3)="公",参照!$L$2,参照!$L$3)</f>
        <v>医療機関受付</v>
      </c>
      <c r="G925" s="1" t="str" cm="1">
        <f t="array" aca="1" ref="G925" ca="1">IF(E925="","",IF(ISNUMBER(INDIRECT(A925&amp;B925&amp;D925)),431001,""))</f>
        <v/>
      </c>
      <c r="H925" s="1" t="str">
        <f t="shared" ca="1" si="211"/>
        <v/>
      </c>
      <c r="I925" s="1" t="str">
        <f ca="1">IF(G925="","",予約枠報告様式!H$3)</f>
        <v/>
      </c>
      <c r="J925" s="1" t="str">
        <f t="shared" ca="1" si="212"/>
        <v/>
      </c>
      <c r="K925" s="1" t="str">
        <f t="shared" ca="1" si="213"/>
        <v/>
      </c>
      <c r="L925" s="1" t="str">
        <f t="shared" ca="1" si="214"/>
        <v/>
      </c>
      <c r="M925" s="1" t="str">
        <f t="shared" ca="1" si="215"/>
        <v/>
      </c>
      <c r="N925" s="1" t="str" cm="1">
        <f t="array" aca="1" ref="N925" ca="1">IF(G925="","",HOUR(INDIRECT(A925&amp;$N$2&amp;D925)))</f>
        <v/>
      </c>
      <c r="O925" s="1" t="str" cm="1">
        <f t="array" aca="1" ref="O925" ca="1">IF(G925="","",MINUTE(INDIRECT(A925&amp;$N$2&amp;D925)))</f>
        <v/>
      </c>
      <c r="P925" s="1" t="str">
        <f t="shared" ca="1" si="216"/>
        <v/>
      </c>
      <c r="Q925" s="1" t="str">
        <f t="shared" ca="1" si="217"/>
        <v/>
      </c>
      <c r="R925" s="1" t="str" cm="1">
        <f t="array" aca="1" ref="R925" ca="1">IF(G925="","",INDIRECT(A925&amp;B925&amp;D925))</f>
        <v/>
      </c>
      <c r="S925" s="1" t="str">
        <f t="shared" ca="1" si="218"/>
        <v/>
      </c>
      <c r="T925" s="1" t="str">
        <f t="shared" ca="1" si="219"/>
        <v/>
      </c>
      <c r="U925" s="1" t="str">
        <f t="shared" ca="1" si="220"/>
        <v/>
      </c>
      <c r="V925" s="1" t="str">
        <f t="shared" ca="1" si="221"/>
        <v/>
      </c>
      <c r="W925" s="1" t="str">
        <f t="shared" ca="1" si="222"/>
        <v/>
      </c>
      <c r="X925" s="1" t="str">
        <f t="shared" ca="1" si="223"/>
        <v/>
      </c>
    </row>
    <row r="926" spans="1:24">
      <c r="A926" t="s">
        <v>1041</v>
      </c>
      <c r="B926" t="str">
        <f>INDEX(予約枠報告様式!$73:$73,MATCH(CSVフォーマット!C926,予約枠報告様式!$74:$74,0))</f>
        <v>Q</v>
      </c>
      <c r="C926">
        <f t="shared" si="224"/>
        <v>17</v>
      </c>
      <c r="D926">
        <f t="shared" si="210"/>
        <v>34</v>
      </c>
      <c r="E926" s="2" cm="1">
        <f t="array" aca="1" ref="E926" ca="1">INDIRECT(A926&amp;B926&amp;$E$3)</f>
        <v>44781</v>
      </c>
      <c r="F926" t="str" cm="1">
        <f t="array" aca="1" ref="F926" ca="1">IF(INDIRECT(A926&amp;B926&amp;$F$3)="公",参照!$L$2,参照!$L$3)</f>
        <v>医療機関受付</v>
      </c>
      <c r="G926" s="1" t="str" cm="1">
        <f t="array" aca="1" ref="G926" ca="1">IF(E926="","",IF(ISNUMBER(INDIRECT(A926&amp;B926&amp;D926)),431001,""))</f>
        <v/>
      </c>
      <c r="H926" s="1" t="str">
        <f t="shared" ca="1" si="211"/>
        <v/>
      </c>
      <c r="I926" s="1" t="str">
        <f ca="1">IF(G926="","",予約枠報告様式!H$3)</f>
        <v/>
      </c>
      <c r="J926" s="1" t="str">
        <f t="shared" ca="1" si="212"/>
        <v/>
      </c>
      <c r="K926" s="1" t="str">
        <f t="shared" ca="1" si="213"/>
        <v/>
      </c>
      <c r="L926" s="1" t="str">
        <f t="shared" ca="1" si="214"/>
        <v/>
      </c>
      <c r="M926" s="1" t="str">
        <f t="shared" ca="1" si="215"/>
        <v/>
      </c>
      <c r="N926" s="1" t="str" cm="1">
        <f t="array" aca="1" ref="N926" ca="1">IF(G926="","",HOUR(INDIRECT(A926&amp;$N$2&amp;D926)))</f>
        <v/>
      </c>
      <c r="O926" s="1" t="str" cm="1">
        <f t="array" aca="1" ref="O926" ca="1">IF(G926="","",MINUTE(INDIRECT(A926&amp;$N$2&amp;D926)))</f>
        <v/>
      </c>
      <c r="P926" s="1" t="str">
        <f t="shared" ca="1" si="216"/>
        <v/>
      </c>
      <c r="Q926" s="1" t="str">
        <f t="shared" ca="1" si="217"/>
        <v/>
      </c>
      <c r="R926" s="1" t="str" cm="1">
        <f t="array" aca="1" ref="R926" ca="1">IF(G926="","",INDIRECT(A926&amp;B926&amp;D926))</f>
        <v/>
      </c>
      <c r="S926" s="1" t="str">
        <f t="shared" ca="1" si="218"/>
        <v/>
      </c>
      <c r="T926" s="1" t="str">
        <f t="shared" ca="1" si="219"/>
        <v/>
      </c>
      <c r="U926" s="1" t="str">
        <f t="shared" ca="1" si="220"/>
        <v/>
      </c>
      <c r="V926" s="1" t="str">
        <f t="shared" ca="1" si="221"/>
        <v/>
      </c>
      <c r="W926" s="1" t="str">
        <f t="shared" ca="1" si="222"/>
        <v/>
      </c>
      <c r="X926" s="1" t="str">
        <f t="shared" ca="1" si="223"/>
        <v/>
      </c>
    </row>
    <row r="927" spans="1:24">
      <c r="A927" t="s">
        <v>1041</v>
      </c>
      <c r="B927" t="str">
        <f>INDEX(予約枠報告様式!$73:$73,MATCH(CSVフォーマット!C927,予約枠報告様式!$74:$74,0))</f>
        <v>Q</v>
      </c>
      <c r="C927">
        <f t="shared" si="224"/>
        <v>17</v>
      </c>
      <c r="D927">
        <f t="shared" si="210"/>
        <v>35</v>
      </c>
      <c r="E927" s="2" cm="1">
        <f t="array" aca="1" ref="E927" ca="1">INDIRECT(A927&amp;B927&amp;$E$3)</f>
        <v>44781</v>
      </c>
      <c r="F927" t="str" cm="1">
        <f t="array" aca="1" ref="F927" ca="1">IF(INDIRECT(A927&amp;B927&amp;$F$3)="公",参照!$L$2,参照!$L$3)</f>
        <v>医療機関受付</v>
      </c>
      <c r="G927" s="1" t="str" cm="1">
        <f t="array" aca="1" ref="G927" ca="1">IF(E927="","",IF(ISNUMBER(INDIRECT(A927&amp;B927&amp;D927)),431001,""))</f>
        <v/>
      </c>
      <c r="H927" s="1" t="str">
        <f t="shared" ca="1" si="211"/>
        <v/>
      </c>
      <c r="I927" s="1" t="str">
        <f ca="1">IF(G927="","",予約枠報告様式!H$3)</f>
        <v/>
      </c>
      <c r="J927" s="1" t="str">
        <f t="shared" ca="1" si="212"/>
        <v/>
      </c>
      <c r="K927" s="1" t="str">
        <f t="shared" ca="1" si="213"/>
        <v/>
      </c>
      <c r="L927" s="1" t="str">
        <f t="shared" ca="1" si="214"/>
        <v/>
      </c>
      <c r="M927" s="1" t="str">
        <f t="shared" ca="1" si="215"/>
        <v/>
      </c>
      <c r="N927" s="1" t="str" cm="1">
        <f t="array" aca="1" ref="N927" ca="1">IF(G927="","",HOUR(INDIRECT(A927&amp;$N$2&amp;D927)))</f>
        <v/>
      </c>
      <c r="O927" s="1" t="str" cm="1">
        <f t="array" aca="1" ref="O927" ca="1">IF(G927="","",MINUTE(INDIRECT(A927&amp;$N$2&amp;D927)))</f>
        <v/>
      </c>
      <c r="P927" s="1" t="str">
        <f t="shared" ca="1" si="216"/>
        <v/>
      </c>
      <c r="Q927" s="1" t="str">
        <f t="shared" ca="1" si="217"/>
        <v/>
      </c>
      <c r="R927" s="1" t="str" cm="1">
        <f t="array" aca="1" ref="R927" ca="1">IF(G927="","",INDIRECT(A927&amp;B927&amp;D927))</f>
        <v/>
      </c>
      <c r="S927" s="1" t="str">
        <f t="shared" ca="1" si="218"/>
        <v/>
      </c>
      <c r="T927" s="1" t="str">
        <f t="shared" ca="1" si="219"/>
        <v/>
      </c>
      <c r="U927" s="1" t="str">
        <f t="shared" ca="1" si="220"/>
        <v/>
      </c>
      <c r="V927" s="1" t="str">
        <f t="shared" ca="1" si="221"/>
        <v/>
      </c>
      <c r="W927" s="1" t="str">
        <f t="shared" ca="1" si="222"/>
        <v/>
      </c>
      <c r="X927" s="1" t="str">
        <f t="shared" ca="1" si="223"/>
        <v/>
      </c>
    </row>
    <row r="928" spans="1:24">
      <c r="A928" t="s">
        <v>1041</v>
      </c>
      <c r="B928" t="str">
        <f>INDEX(予約枠報告様式!$73:$73,MATCH(CSVフォーマット!C928,予約枠報告様式!$74:$74,0))</f>
        <v>Q</v>
      </c>
      <c r="C928">
        <f t="shared" si="224"/>
        <v>17</v>
      </c>
      <c r="D928">
        <f t="shared" si="210"/>
        <v>36</v>
      </c>
      <c r="E928" s="2" cm="1">
        <f t="array" aca="1" ref="E928" ca="1">INDIRECT(A928&amp;B928&amp;$E$3)</f>
        <v>44781</v>
      </c>
      <c r="F928" t="str" cm="1">
        <f t="array" aca="1" ref="F928" ca="1">IF(INDIRECT(A928&amp;B928&amp;$F$3)="公",参照!$L$2,参照!$L$3)</f>
        <v>医療機関受付</v>
      </c>
      <c r="G928" s="1" t="str" cm="1">
        <f t="array" aca="1" ref="G928" ca="1">IF(E928="","",IF(ISNUMBER(INDIRECT(A928&amp;B928&amp;D928)),431001,""))</f>
        <v/>
      </c>
      <c r="H928" s="1" t="str">
        <f t="shared" ca="1" si="211"/>
        <v/>
      </c>
      <c r="I928" s="1" t="str">
        <f ca="1">IF(G928="","",予約枠報告様式!H$3)</f>
        <v/>
      </c>
      <c r="J928" s="1" t="str">
        <f t="shared" ca="1" si="212"/>
        <v/>
      </c>
      <c r="K928" s="1" t="str">
        <f t="shared" ca="1" si="213"/>
        <v/>
      </c>
      <c r="L928" s="1" t="str">
        <f t="shared" ca="1" si="214"/>
        <v/>
      </c>
      <c r="M928" s="1" t="str">
        <f t="shared" ca="1" si="215"/>
        <v/>
      </c>
      <c r="N928" s="1" t="str" cm="1">
        <f t="array" aca="1" ref="N928" ca="1">IF(G928="","",HOUR(INDIRECT(A928&amp;$N$2&amp;D928)))</f>
        <v/>
      </c>
      <c r="O928" s="1" t="str" cm="1">
        <f t="array" aca="1" ref="O928" ca="1">IF(G928="","",MINUTE(INDIRECT(A928&amp;$N$2&amp;D928)))</f>
        <v/>
      </c>
      <c r="P928" s="1" t="str">
        <f t="shared" ca="1" si="216"/>
        <v/>
      </c>
      <c r="Q928" s="1" t="str">
        <f t="shared" ca="1" si="217"/>
        <v/>
      </c>
      <c r="R928" s="1" t="str" cm="1">
        <f t="array" aca="1" ref="R928" ca="1">IF(G928="","",INDIRECT(A928&amp;B928&amp;D928))</f>
        <v/>
      </c>
      <c r="S928" s="1" t="str">
        <f t="shared" ca="1" si="218"/>
        <v/>
      </c>
      <c r="T928" s="1" t="str">
        <f t="shared" ca="1" si="219"/>
        <v/>
      </c>
      <c r="U928" s="1" t="str">
        <f t="shared" ca="1" si="220"/>
        <v/>
      </c>
      <c r="V928" s="1" t="str">
        <f t="shared" ca="1" si="221"/>
        <v/>
      </c>
      <c r="W928" s="1" t="str">
        <f t="shared" ca="1" si="222"/>
        <v/>
      </c>
      <c r="X928" s="1" t="str">
        <f t="shared" ca="1" si="223"/>
        <v/>
      </c>
    </row>
    <row r="929" spans="1:24">
      <c r="A929" t="s">
        <v>1041</v>
      </c>
      <c r="B929" t="str">
        <f>INDEX(予約枠報告様式!$73:$73,MATCH(CSVフォーマット!C929,予約枠報告様式!$74:$74,0))</f>
        <v>Q</v>
      </c>
      <c r="C929">
        <f t="shared" si="224"/>
        <v>17</v>
      </c>
      <c r="D929">
        <f t="shared" si="210"/>
        <v>37</v>
      </c>
      <c r="E929" s="2" cm="1">
        <f t="array" aca="1" ref="E929" ca="1">INDIRECT(A929&amp;B929&amp;$E$3)</f>
        <v>44781</v>
      </c>
      <c r="F929" t="str" cm="1">
        <f t="array" aca="1" ref="F929" ca="1">IF(INDIRECT(A929&amp;B929&amp;$F$3)="公",参照!$L$2,参照!$L$3)</f>
        <v>医療機関受付</v>
      </c>
      <c r="G929" s="1" t="str" cm="1">
        <f t="array" aca="1" ref="G929" ca="1">IF(E929="","",IF(ISNUMBER(INDIRECT(A929&amp;B929&amp;D929)),431001,""))</f>
        <v/>
      </c>
      <c r="H929" s="1" t="str">
        <f t="shared" ca="1" si="211"/>
        <v/>
      </c>
      <c r="I929" s="1" t="str">
        <f ca="1">IF(G929="","",予約枠報告様式!H$3)</f>
        <v/>
      </c>
      <c r="J929" s="1" t="str">
        <f t="shared" ca="1" si="212"/>
        <v/>
      </c>
      <c r="K929" s="1" t="str">
        <f t="shared" ca="1" si="213"/>
        <v/>
      </c>
      <c r="L929" s="1" t="str">
        <f t="shared" ca="1" si="214"/>
        <v/>
      </c>
      <c r="M929" s="1" t="str">
        <f t="shared" ca="1" si="215"/>
        <v/>
      </c>
      <c r="N929" s="1" t="str" cm="1">
        <f t="array" aca="1" ref="N929" ca="1">IF(G929="","",HOUR(INDIRECT(A929&amp;$N$2&amp;D929)))</f>
        <v/>
      </c>
      <c r="O929" s="1" t="str" cm="1">
        <f t="array" aca="1" ref="O929" ca="1">IF(G929="","",MINUTE(INDIRECT(A929&amp;$N$2&amp;D929)))</f>
        <v/>
      </c>
      <c r="P929" s="1" t="str">
        <f t="shared" ca="1" si="216"/>
        <v/>
      </c>
      <c r="Q929" s="1" t="str">
        <f t="shared" ca="1" si="217"/>
        <v/>
      </c>
      <c r="R929" s="1" t="str" cm="1">
        <f t="array" aca="1" ref="R929" ca="1">IF(G929="","",INDIRECT(A929&amp;B929&amp;D929))</f>
        <v/>
      </c>
      <c r="S929" s="1" t="str">
        <f t="shared" ca="1" si="218"/>
        <v/>
      </c>
      <c r="T929" s="1" t="str">
        <f t="shared" ca="1" si="219"/>
        <v/>
      </c>
      <c r="U929" s="1" t="str">
        <f t="shared" ca="1" si="220"/>
        <v/>
      </c>
      <c r="V929" s="1" t="str">
        <f t="shared" ca="1" si="221"/>
        <v/>
      </c>
      <c r="W929" s="1" t="str">
        <f t="shared" ca="1" si="222"/>
        <v/>
      </c>
      <c r="X929" s="1" t="str">
        <f t="shared" ca="1" si="223"/>
        <v/>
      </c>
    </row>
    <row r="930" spans="1:24">
      <c r="A930" t="s">
        <v>1041</v>
      </c>
      <c r="B930" t="str">
        <f>INDEX(予約枠報告様式!$73:$73,MATCH(CSVフォーマット!C930,予約枠報告様式!$74:$74,0))</f>
        <v>Q</v>
      </c>
      <c r="C930">
        <f t="shared" si="224"/>
        <v>17</v>
      </c>
      <c r="D930">
        <f t="shared" si="210"/>
        <v>38</v>
      </c>
      <c r="E930" s="2" cm="1">
        <f t="array" aca="1" ref="E930" ca="1">INDIRECT(A930&amp;B930&amp;$E$3)</f>
        <v>44781</v>
      </c>
      <c r="F930" t="str" cm="1">
        <f t="array" aca="1" ref="F930" ca="1">IF(INDIRECT(A930&amp;B930&amp;$F$3)="公",参照!$L$2,参照!$L$3)</f>
        <v>医療機関受付</v>
      </c>
      <c r="G930" s="1" t="str" cm="1">
        <f t="array" aca="1" ref="G930" ca="1">IF(E930="","",IF(ISNUMBER(INDIRECT(A930&amp;B930&amp;D930)),431001,""))</f>
        <v/>
      </c>
      <c r="H930" s="1" t="str">
        <f t="shared" ca="1" si="211"/>
        <v/>
      </c>
      <c r="I930" s="1" t="str">
        <f ca="1">IF(G930="","",予約枠報告様式!H$3)</f>
        <v/>
      </c>
      <c r="J930" s="1" t="str">
        <f t="shared" ca="1" si="212"/>
        <v/>
      </c>
      <c r="K930" s="1" t="str">
        <f t="shared" ca="1" si="213"/>
        <v/>
      </c>
      <c r="L930" s="1" t="str">
        <f t="shared" ca="1" si="214"/>
        <v/>
      </c>
      <c r="M930" s="1" t="str">
        <f t="shared" ca="1" si="215"/>
        <v/>
      </c>
      <c r="N930" s="1" t="str" cm="1">
        <f t="array" aca="1" ref="N930" ca="1">IF(G930="","",HOUR(INDIRECT(A930&amp;$N$2&amp;D930)))</f>
        <v/>
      </c>
      <c r="O930" s="1" t="str" cm="1">
        <f t="array" aca="1" ref="O930" ca="1">IF(G930="","",MINUTE(INDIRECT(A930&amp;$N$2&amp;D930)))</f>
        <v/>
      </c>
      <c r="P930" s="1" t="str">
        <f t="shared" ca="1" si="216"/>
        <v/>
      </c>
      <c r="Q930" s="1" t="str">
        <f t="shared" ca="1" si="217"/>
        <v/>
      </c>
      <c r="R930" s="1" t="str" cm="1">
        <f t="array" aca="1" ref="R930" ca="1">IF(G930="","",INDIRECT(A930&amp;B930&amp;D930))</f>
        <v/>
      </c>
      <c r="S930" s="1" t="str">
        <f t="shared" ca="1" si="218"/>
        <v/>
      </c>
      <c r="T930" s="1" t="str">
        <f t="shared" ca="1" si="219"/>
        <v/>
      </c>
      <c r="U930" s="1" t="str">
        <f t="shared" ca="1" si="220"/>
        <v/>
      </c>
      <c r="V930" s="1" t="str">
        <f t="shared" ca="1" si="221"/>
        <v/>
      </c>
      <c r="W930" s="1" t="str">
        <f t="shared" ca="1" si="222"/>
        <v/>
      </c>
      <c r="X930" s="1" t="str">
        <f t="shared" ca="1" si="223"/>
        <v/>
      </c>
    </row>
    <row r="931" spans="1:24">
      <c r="A931" t="s">
        <v>1041</v>
      </c>
      <c r="B931" t="str">
        <f>INDEX(予約枠報告様式!$73:$73,MATCH(CSVフォーマット!C931,予約枠報告様式!$74:$74,0))</f>
        <v>Q</v>
      </c>
      <c r="C931">
        <f t="shared" si="224"/>
        <v>17</v>
      </c>
      <c r="D931">
        <f t="shared" si="210"/>
        <v>39</v>
      </c>
      <c r="E931" s="2" cm="1">
        <f t="array" aca="1" ref="E931" ca="1">INDIRECT(A931&amp;B931&amp;$E$3)</f>
        <v>44781</v>
      </c>
      <c r="F931" t="str" cm="1">
        <f t="array" aca="1" ref="F931" ca="1">IF(INDIRECT(A931&amp;B931&amp;$F$3)="公",参照!$L$2,参照!$L$3)</f>
        <v>医療機関受付</v>
      </c>
      <c r="G931" s="1" t="str" cm="1">
        <f t="array" aca="1" ref="G931" ca="1">IF(E931="","",IF(ISNUMBER(INDIRECT(A931&amp;B931&amp;D931)),431001,""))</f>
        <v/>
      </c>
      <c r="H931" s="1" t="str">
        <f t="shared" ca="1" si="211"/>
        <v/>
      </c>
      <c r="I931" s="1" t="str">
        <f ca="1">IF(G931="","",予約枠報告様式!H$3)</f>
        <v/>
      </c>
      <c r="J931" s="1" t="str">
        <f t="shared" ca="1" si="212"/>
        <v/>
      </c>
      <c r="K931" s="1" t="str">
        <f t="shared" ca="1" si="213"/>
        <v/>
      </c>
      <c r="L931" s="1" t="str">
        <f t="shared" ca="1" si="214"/>
        <v/>
      </c>
      <c r="M931" s="1" t="str">
        <f t="shared" ca="1" si="215"/>
        <v/>
      </c>
      <c r="N931" s="1" t="str" cm="1">
        <f t="array" aca="1" ref="N931" ca="1">IF(G931="","",HOUR(INDIRECT(A931&amp;$N$2&amp;D931)))</f>
        <v/>
      </c>
      <c r="O931" s="1" t="str" cm="1">
        <f t="array" aca="1" ref="O931" ca="1">IF(G931="","",MINUTE(INDIRECT(A931&amp;$N$2&amp;D931)))</f>
        <v/>
      </c>
      <c r="P931" s="1" t="str">
        <f t="shared" ca="1" si="216"/>
        <v/>
      </c>
      <c r="Q931" s="1" t="str">
        <f t="shared" ca="1" si="217"/>
        <v/>
      </c>
      <c r="R931" s="1" t="str" cm="1">
        <f t="array" aca="1" ref="R931" ca="1">IF(G931="","",INDIRECT(A931&amp;B931&amp;D931))</f>
        <v/>
      </c>
      <c r="S931" s="1" t="str">
        <f t="shared" ca="1" si="218"/>
        <v/>
      </c>
      <c r="T931" s="1" t="str">
        <f t="shared" ca="1" si="219"/>
        <v/>
      </c>
      <c r="U931" s="1" t="str">
        <f t="shared" ca="1" si="220"/>
        <v/>
      </c>
      <c r="V931" s="1" t="str">
        <f t="shared" ca="1" si="221"/>
        <v/>
      </c>
      <c r="W931" s="1" t="str">
        <f t="shared" ca="1" si="222"/>
        <v/>
      </c>
      <c r="X931" s="1" t="str">
        <f t="shared" ca="1" si="223"/>
        <v/>
      </c>
    </row>
    <row r="932" spans="1:24">
      <c r="A932" t="s">
        <v>1041</v>
      </c>
      <c r="B932" t="str">
        <f>INDEX(予約枠報告様式!$73:$73,MATCH(CSVフォーマット!C932,予約枠報告様式!$74:$74,0))</f>
        <v>Q</v>
      </c>
      <c r="C932">
        <f t="shared" si="224"/>
        <v>17</v>
      </c>
      <c r="D932">
        <f t="shared" si="210"/>
        <v>40</v>
      </c>
      <c r="E932" s="2" cm="1">
        <f t="array" aca="1" ref="E932" ca="1">INDIRECT(A932&amp;B932&amp;$E$3)</f>
        <v>44781</v>
      </c>
      <c r="F932" t="str" cm="1">
        <f t="array" aca="1" ref="F932" ca="1">IF(INDIRECT(A932&amp;B932&amp;$F$3)="公",参照!$L$2,参照!$L$3)</f>
        <v>医療機関受付</v>
      </c>
      <c r="G932" s="1" t="str" cm="1">
        <f t="array" aca="1" ref="G932" ca="1">IF(E932="","",IF(ISNUMBER(INDIRECT(A932&amp;B932&amp;D932)),431001,""))</f>
        <v/>
      </c>
      <c r="H932" s="1" t="str">
        <f t="shared" ca="1" si="211"/>
        <v/>
      </c>
      <c r="I932" s="1" t="str">
        <f ca="1">IF(G932="","",予約枠報告様式!H$3)</f>
        <v/>
      </c>
      <c r="J932" s="1" t="str">
        <f t="shared" ca="1" si="212"/>
        <v/>
      </c>
      <c r="K932" s="1" t="str">
        <f t="shared" ca="1" si="213"/>
        <v/>
      </c>
      <c r="L932" s="1" t="str">
        <f t="shared" ca="1" si="214"/>
        <v/>
      </c>
      <c r="M932" s="1" t="str">
        <f t="shared" ca="1" si="215"/>
        <v/>
      </c>
      <c r="N932" s="1" t="str" cm="1">
        <f t="array" aca="1" ref="N932" ca="1">IF(G932="","",HOUR(INDIRECT(A932&amp;$N$2&amp;D932)))</f>
        <v/>
      </c>
      <c r="O932" s="1" t="str" cm="1">
        <f t="array" aca="1" ref="O932" ca="1">IF(G932="","",MINUTE(INDIRECT(A932&amp;$N$2&amp;D932)))</f>
        <v/>
      </c>
      <c r="P932" s="1" t="str">
        <f t="shared" ca="1" si="216"/>
        <v/>
      </c>
      <c r="Q932" s="1" t="str">
        <f t="shared" ca="1" si="217"/>
        <v/>
      </c>
      <c r="R932" s="1" t="str" cm="1">
        <f t="array" aca="1" ref="R932" ca="1">IF(G932="","",INDIRECT(A932&amp;B932&amp;D932))</f>
        <v/>
      </c>
      <c r="S932" s="1" t="str">
        <f t="shared" ca="1" si="218"/>
        <v/>
      </c>
      <c r="T932" s="1" t="str">
        <f t="shared" ca="1" si="219"/>
        <v/>
      </c>
      <c r="U932" s="1" t="str">
        <f t="shared" ca="1" si="220"/>
        <v/>
      </c>
      <c r="V932" s="1" t="str">
        <f t="shared" ca="1" si="221"/>
        <v/>
      </c>
      <c r="W932" s="1" t="str">
        <f t="shared" ca="1" si="222"/>
        <v/>
      </c>
      <c r="X932" s="1" t="str">
        <f t="shared" ca="1" si="223"/>
        <v/>
      </c>
    </row>
    <row r="933" spans="1:24">
      <c r="A933" t="s">
        <v>1041</v>
      </c>
      <c r="B933" t="str">
        <f>INDEX(予約枠報告様式!$73:$73,MATCH(CSVフォーマット!C933,予約枠報告様式!$74:$74,0))</f>
        <v>Q</v>
      </c>
      <c r="C933">
        <f t="shared" si="224"/>
        <v>17</v>
      </c>
      <c r="D933">
        <f t="shared" si="210"/>
        <v>41</v>
      </c>
      <c r="E933" s="2" cm="1">
        <f t="array" aca="1" ref="E933" ca="1">INDIRECT(A933&amp;B933&amp;$E$3)</f>
        <v>44781</v>
      </c>
      <c r="F933" t="str" cm="1">
        <f t="array" aca="1" ref="F933" ca="1">IF(INDIRECT(A933&amp;B933&amp;$F$3)="公",参照!$L$2,参照!$L$3)</f>
        <v>医療機関受付</v>
      </c>
      <c r="G933" s="1" t="str" cm="1">
        <f t="array" aca="1" ref="G933" ca="1">IF(E933="","",IF(ISNUMBER(INDIRECT(A933&amp;B933&amp;D933)),431001,""))</f>
        <v/>
      </c>
      <c r="H933" s="1" t="str">
        <f t="shared" ca="1" si="211"/>
        <v/>
      </c>
      <c r="I933" s="1" t="str">
        <f ca="1">IF(G933="","",予約枠報告様式!H$3)</f>
        <v/>
      </c>
      <c r="J933" s="1" t="str">
        <f t="shared" ca="1" si="212"/>
        <v/>
      </c>
      <c r="K933" s="1" t="str">
        <f t="shared" ca="1" si="213"/>
        <v/>
      </c>
      <c r="L933" s="1" t="str">
        <f t="shared" ca="1" si="214"/>
        <v/>
      </c>
      <c r="M933" s="1" t="str">
        <f t="shared" ca="1" si="215"/>
        <v/>
      </c>
      <c r="N933" s="1" t="str" cm="1">
        <f t="array" aca="1" ref="N933" ca="1">IF(G933="","",HOUR(INDIRECT(A933&amp;$N$2&amp;D933)))</f>
        <v/>
      </c>
      <c r="O933" s="1" t="str" cm="1">
        <f t="array" aca="1" ref="O933" ca="1">IF(G933="","",MINUTE(INDIRECT(A933&amp;$N$2&amp;D933)))</f>
        <v/>
      </c>
      <c r="P933" s="1" t="str">
        <f t="shared" ca="1" si="216"/>
        <v/>
      </c>
      <c r="Q933" s="1" t="str">
        <f t="shared" ca="1" si="217"/>
        <v/>
      </c>
      <c r="R933" s="1" t="str" cm="1">
        <f t="array" aca="1" ref="R933" ca="1">IF(G933="","",INDIRECT(A933&amp;B933&amp;D933))</f>
        <v/>
      </c>
      <c r="S933" s="1" t="str">
        <f t="shared" ca="1" si="218"/>
        <v/>
      </c>
      <c r="T933" s="1" t="str">
        <f t="shared" ca="1" si="219"/>
        <v/>
      </c>
      <c r="U933" s="1" t="str">
        <f t="shared" ca="1" si="220"/>
        <v/>
      </c>
      <c r="V933" s="1" t="str">
        <f t="shared" ca="1" si="221"/>
        <v/>
      </c>
      <c r="W933" s="1" t="str">
        <f t="shared" ca="1" si="222"/>
        <v/>
      </c>
      <c r="X933" s="1" t="str">
        <f t="shared" ca="1" si="223"/>
        <v/>
      </c>
    </row>
    <row r="934" spans="1:24">
      <c r="A934" t="s">
        <v>1041</v>
      </c>
      <c r="B934" t="str">
        <f>INDEX(予約枠報告様式!$73:$73,MATCH(CSVフォーマット!C934,予約枠報告様式!$74:$74,0))</f>
        <v>Q</v>
      </c>
      <c r="C934">
        <f t="shared" si="224"/>
        <v>17</v>
      </c>
      <c r="D934">
        <f t="shared" si="210"/>
        <v>42</v>
      </c>
      <c r="E934" s="2" cm="1">
        <f t="array" aca="1" ref="E934" ca="1">INDIRECT(A934&amp;B934&amp;$E$3)</f>
        <v>44781</v>
      </c>
      <c r="F934" t="str" cm="1">
        <f t="array" aca="1" ref="F934" ca="1">IF(INDIRECT(A934&amp;B934&amp;$F$3)="公",参照!$L$2,参照!$L$3)</f>
        <v>医療機関受付</v>
      </c>
      <c r="G934" s="1" t="str" cm="1">
        <f t="array" aca="1" ref="G934" ca="1">IF(E934="","",IF(ISNUMBER(INDIRECT(A934&amp;B934&amp;D934)),431001,""))</f>
        <v/>
      </c>
      <c r="H934" s="1" t="str">
        <f t="shared" ca="1" si="211"/>
        <v/>
      </c>
      <c r="I934" s="1" t="str">
        <f ca="1">IF(G934="","",予約枠報告様式!H$3)</f>
        <v/>
      </c>
      <c r="J934" s="1" t="str">
        <f t="shared" ca="1" si="212"/>
        <v/>
      </c>
      <c r="K934" s="1" t="str">
        <f t="shared" ca="1" si="213"/>
        <v/>
      </c>
      <c r="L934" s="1" t="str">
        <f t="shared" ca="1" si="214"/>
        <v/>
      </c>
      <c r="M934" s="1" t="str">
        <f t="shared" ca="1" si="215"/>
        <v/>
      </c>
      <c r="N934" s="1" t="str" cm="1">
        <f t="array" aca="1" ref="N934" ca="1">IF(G934="","",HOUR(INDIRECT(A934&amp;$N$2&amp;D934)))</f>
        <v/>
      </c>
      <c r="O934" s="1" t="str" cm="1">
        <f t="array" aca="1" ref="O934" ca="1">IF(G934="","",MINUTE(INDIRECT(A934&amp;$N$2&amp;D934)))</f>
        <v/>
      </c>
      <c r="P934" s="1" t="str">
        <f t="shared" ca="1" si="216"/>
        <v/>
      </c>
      <c r="Q934" s="1" t="str">
        <f t="shared" ca="1" si="217"/>
        <v/>
      </c>
      <c r="R934" s="1" t="str" cm="1">
        <f t="array" aca="1" ref="R934" ca="1">IF(G934="","",INDIRECT(A934&amp;B934&amp;D934))</f>
        <v/>
      </c>
      <c r="S934" s="1" t="str">
        <f t="shared" ca="1" si="218"/>
        <v/>
      </c>
      <c r="T934" s="1" t="str">
        <f t="shared" ca="1" si="219"/>
        <v/>
      </c>
      <c r="U934" s="1" t="str">
        <f t="shared" ca="1" si="220"/>
        <v/>
      </c>
      <c r="V934" s="1" t="str">
        <f t="shared" ca="1" si="221"/>
        <v/>
      </c>
      <c r="W934" s="1" t="str">
        <f t="shared" ca="1" si="222"/>
        <v/>
      </c>
      <c r="X934" s="1" t="str">
        <f t="shared" ca="1" si="223"/>
        <v/>
      </c>
    </row>
    <row r="935" spans="1:24">
      <c r="A935" t="s">
        <v>1041</v>
      </c>
      <c r="B935" t="str">
        <f>INDEX(予約枠報告様式!$73:$73,MATCH(CSVフォーマット!C935,予約枠報告様式!$74:$74,0))</f>
        <v>Q</v>
      </c>
      <c r="C935">
        <f t="shared" si="224"/>
        <v>17</v>
      </c>
      <c r="D935">
        <f t="shared" si="210"/>
        <v>43</v>
      </c>
      <c r="E935" s="2" cm="1">
        <f t="array" aca="1" ref="E935" ca="1">INDIRECT(A935&amp;B935&amp;$E$3)</f>
        <v>44781</v>
      </c>
      <c r="F935" t="str" cm="1">
        <f t="array" aca="1" ref="F935" ca="1">IF(INDIRECT(A935&amp;B935&amp;$F$3)="公",参照!$L$2,参照!$L$3)</f>
        <v>医療機関受付</v>
      </c>
      <c r="G935" s="1" t="str" cm="1">
        <f t="array" aca="1" ref="G935" ca="1">IF(E935="","",IF(ISNUMBER(INDIRECT(A935&amp;B935&amp;D935)),431001,""))</f>
        <v/>
      </c>
      <c r="H935" s="1" t="str">
        <f t="shared" ca="1" si="211"/>
        <v/>
      </c>
      <c r="I935" s="1" t="str">
        <f ca="1">IF(G935="","",予約枠報告様式!H$3)</f>
        <v/>
      </c>
      <c r="J935" s="1" t="str">
        <f t="shared" ca="1" si="212"/>
        <v/>
      </c>
      <c r="K935" s="1" t="str">
        <f t="shared" ca="1" si="213"/>
        <v/>
      </c>
      <c r="L935" s="1" t="str">
        <f t="shared" ca="1" si="214"/>
        <v/>
      </c>
      <c r="M935" s="1" t="str">
        <f t="shared" ca="1" si="215"/>
        <v/>
      </c>
      <c r="N935" s="1" t="str" cm="1">
        <f t="array" aca="1" ref="N935" ca="1">IF(G935="","",HOUR(INDIRECT(A935&amp;$N$2&amp;D935)))</f>
        <v/>
      </c>
      <c r="O935" s="1" t="str" cm="1">
        <f t="array" aca="1" ref="O935" ca="1">IF(G935="","",MINUTE(INDIRECT(A935&amp;$N$2&amp;D935)))</f>
        <v/>
      </c>
      <c r="P935" s="1" t="str">
        <f t="shared" ca="1" si="216"/>
        <v/>
      </c>
      <c r="Q935" s="1" t="str">
        <f t="shared" ca="1" si="217"/>
        <v/>
      </c>
      <c r="R935" s="1" t="str" cm="1">
        <f t="array" aca="1" ref="R935" ca="1">IF(G935="","",INDIRECT(A935&amp;B935&amp;D935))</f>
        <v/>
      </c>
      <c r="S935" s="1" t="str">
        <f t="shared" ca="1" si="218"/>
        <v/>
      </c>
      <c r="T935" s="1" t="str">
        <f t="shared" ca="1" si="219"/>
        <v/>
      </c>
      <c r="U935" s="1" t="str">
        <f t="shared" ca="1" si="220"/>
        <v/>
      </c>
      <c r="V935" s="1" t="str">
        <f t="shared" ca="1" si="221"/>
        <v/>
      </c>
      <c r="W935" s="1" t="str">
        <f t="shared" ca="1" si="222"/>
        <v/>
      </c>
      <c r="X935" s="1" t="str">
        <f t="shared" ca="1" si="223"/>
        <v/>
      </c>
    </row>
    <row r="936" spans="1:24">
      <c r="A936" t="s">
        <v>1041</v>
      </c>
      <c r="B936" t="str">
        <f>INDEX(予約枠報告様式!$73:$73,MATCH(CSVフォーマット!C936,予約枠報告様式!$74:$74,0))</f>
        <v>Q</v>
      </c>
      <c r="C936">
        <f t="shared" si="224"/>
        <v>17</v>
      </c>
      <c r="D936">
        <f t="shared" si="210"/>
        <v>44</v>
      </c>
      <c r="E936" s="2" cm="1">
        <f t="array" aca="1" ref="E936" ca="1">INDIRECT(A936&amp;B936&amp;$E$3)</f>
        <v>44781</v>
      </c>
      <c r="F936" t="str" cm="1">
        <f t="array" aca="1" ref="F936" ca="1">IF(INDIRECT(A936&amp;B936&amp;$F$3)="公",参照!$L$2,参照!$L$3)</f>
        <v>医療機関受付</v>
      </c>
      <c r="G936" s="1" t="str" cm="1">
        <f t="array" aca="1" ref="G936" ca="1">IF(E936="","",IF(ISNUMBER(INDIRECT(A936&amp;B936&amp;D936)),431001,""))</f>
        <v/>
      </c>
      <c r="H936" s="1" t="str">
        <f t="shared" ca="1" si="211"/>
        <v/>
      </c>
      <c r="I936" s="1" t="str">
        <f ca="1">IF(G936="","",予約枠報告様式!H$3)</f>
        <v/>
      </c>
      <c r="J936" s="1" t="str">
        <f t="shared" ca="1" si="212"/>
        <v/>
      </c>
      <c r="K936" s="1" t="str">
        <f t="shared" ca="1" si="213"/>
        <v/>
      </c>
      <c r="L936" s="1" t="str">
        <f t="shared" ca="1" si="214"/>
        <v/>
      </c>
      <c r="M936" s="1" t="str">
        <f t="shared" ca="1" si="215"/>
        <v/>
      </c>
      <c r="N936" s="1" t="str" cm="1">
        <f t="array" aca="1" ref="N936" ca="1">IF(G936="","",HOUR(INDIRECT(A936&amp;$N$2&amp;D936)))</f>
        <v/>
      </c>
      <c r="O936" s="1" t="str" cm="1">
        <f t="array" aca="1" ref="O936" ca="1">IF(G936="","",MINUTE(INDIRECT(A936&amp;$N$2&amp;D936)))</f>
        <v/>
      </c>
      <c r="P936" s="1" t="str">
        <f t="shared" ca="1" si="216"/>
        <v/>
      </c>
      <c r="Q936" s="1" t="str">
        <f t="shared" ca="1" si="217"/>
        <v/>
      </c>
      <c r="R936" s="1" t="str" cm="1">
        <f t="array" aca="1" ref="R936" ca="1">IF(G936="","",INDIRECT(A936&amp;B936&amp;D936))</f>
        <v/>
      </c>
      <c r="S936" s="1" t="str">
        <f t="shared" ca="1" si="218"/>
        <v/>
      </c>
      <c r="T936" s="1" t="str">
        <f t="shared" ca="1" si="219"/>
        <v/>
      </c>
      <c r="U936" s="1" t="str">
        <f t="shared" ca="1" si="220"/>
        <v/>
      </c>
      <c r="V936" s="1" t="str">
        <f t="shared" ca="1" si="221"/>
        <v/>
      </c>
      <c r="W936" s="1" t="str">
        <f t="shared" ca="1" si="222"/>
        <v/>
      </c>
      <c r="X936" s="1" t="str">
        <f t="shared" ca="1" si="223"/>
        <v/>
      </c>
    </row>
    <row r="937" spans="1:24">
      <c r="A937" t="s">
        <v>1041</v>
      </c>
      <c r="B937" t="str">
        <f>INDEX(予約枠報告様式!$73:$73,MATCH(CSVフォーマット!C937,予約枠報告様式!$74:$74,0))</f>
        <v>Q</v>
      </c>
      <c r="C937">
        <f t="shared" si="224"/>
        <v>17</v>
      </c>
      <c r="D937">
        <f t="shared" si="210"/>
        <v>45</v>
      </c>
      <c r="E937" s="2" cm="1">
        <f t="array" aca="1" ref="E937" ca="1">INDIRECT(A937&amp;B937&amp;$E$3)</f>
        <v>44781</v>
      </c>
      <c r="F937" t="str" cm="1">
        <f t="array" aca="1" ref="F937" ca="1">IF(INDIRECT(A937&amp;B937&amp;$F$3)="公",参照!$L$2,参照!$L$3)</f>
        <v>医療機関受付</v>
      </c>
      <c r="G937" s="1" t="str" cm="1">
        <f t="array" aca="1" ref="G937" ca="1">IF(E937="","",IF(ISNUMBER(INDIRECT(A937&amp;B937&amp;D937)),431001,""))</f>
        <v/>
      </c>
      <c r="H937" s="1" t="str">
        <f t="shared" ca="1" si="211"/>
        <v/>
      </c>
      <c r="I937" s="1" t="str">
        <f ca="1">IF(G937="","",予約枠報告様式!H$3)</f>
        <v/>
      </c>
      <c r="J937" s="1" t="str">
        <f t="shared" ca="1" si="212"/>
        <v/>
      </c>
      <c r="K937" s="1" t="str">
        <f t="shared" ca="1" si="213"/>
        <v/>
      </c>
      <c r="L937" s="1" t="str">
        <f t="shared" ca="1" si="214"/>
        <v/>
      </c>
      <c r="M937" s="1" t="str">
        <f t="shared" ca="1" si="215"/>
        <v/>
      </c>
      <c r="N937" s="1" t="str" cm="1">
        <f t="array" aca="1" ref="N937" ca="1">IF(G937="","",HOUR(INDIRECT(A937&amp;$N$2&amp;D937)))</f>
        <v/>
      </c>
      <c r="O937" s="1" t="str" cm="1">
        <f t="array" aca="1" ref="O937" ca="1">IF(G937="","",MINUTE(INDIRECT(A937&amp;$N$2&amp;D937)))</f>
        <v/>
      </c>
      <c r="P937" s="1" t="str">
        <f t="shared" ca="1" si="216"/>
        <v/>
      </c>
      <c r="Q937" s="1" t="str">
        <f t="shared" ca="1" si="217"/>
        <v/>
      </c>
      <c r="R937" s="1" t="str" cm="1">
        <f t="array" aca="1" ref="R937" ca="1">IF(G937="","",INDIRECT(A937&amp;B937&amp;D937))</f>
        <v/>
      </c>
      <c r="S937" s="1" t="str">
        <f t="shared" ca="1" si="218"/>
        <v/>
      </c>
      <c r="T937" s="1" t="str">
        <f t="shared" ca="1" si="219"/>
        <v/>
      </c>
      <c r="U937" s="1" t="str">
        <f t="shared" ca="1" si="220"/>
        <v/>
      </c>
      <c r="V937" s="1" t="str">
        <f t="shared" ca="1" si="221"/>
        <v/>
      </c>
      <c r="W937" s="1" t="str">
        <f t="shared" ca="1" si="222"/>
        <v/>
      </c>
      <c r="X937" s="1" t="str">
        <f t="shared" ca="1" si="223"/>
        <v/>
      </c>
    </row>
    <row r="938" spans="1:24">
      <c r="A938" t="s">
        <v>1041</v>
      </c>
      <c r="B938" t="str">
        <f>INDEX(予約枠報告様式!$73:$73,MATCH(CSVフォーマット!C938,予約枠報告様式!$74:$74,0))</f>
        <v>Q</v>
      </c>
      <c r="C938">
        <f t="shared" si="224"/>
        <v>17</v>
      </c>
      <c r="D938">
        <f t="shared" si="210"/>
        <v>46</v>
      </c>
      <c r="E938" s="2" cm="1">
        <f t="array" aca="1" ref="E938" ca="1">INDIRECT(A938&amp;B938&amp;$E$3)</f>
        <v>44781</v>
      </c>
      <c r="F938" t="str" cm="1">
        <f t="array" aca="1" ref="F938" ca="1">IF(INDIRECT(A938&amp;B938&amp;$F$3)="公",参照!$L$2,参照!$L$3)</f>
        <v>医療機関受付</v>
      </c>
      <c r="G938" s="1" t="str" cm="1">
        <f t="array" aca="1" ref="G938" ca="1">IF(E938="","",IF(ISNUMBER(INDIRECT(A938&amp;B938&amp;D938)),431001,""))</f>
        <v/>
      </c>
      <c r="H938" s="1" t="str">
        <f t="shared" ca="1" si="211"/>
        <v/>
      </c>
      <c r="I938" s="1" t="str">
        <f ca="1">IF(G938="","",予約枠報告様式!H$3)</f>
        <v/>
      </c>
      <c r="J938" s="1" t="str">
        <f t="shared" ca="1" si="212"/>
        <v/>
      </c>
      <c r="K938" s="1" t="str">
        <f t="shared" ca="1" si="213"/>
        <v/>
      </c>
      <c r="L938" s="1" t="str">
        <f t="shared" ca="1" si="214"/>
        <v/>
      </c>
      <c r="M938" s="1" t="str">
        <f t="shared" ca="1" si="215"/>
        <v/>
      </c>
      <c r="N938" s="1" t="str" cm="1">
        <f t="array" aca="1" ref="N938" ca="1">IF(G938="","",HOUR(INDIRECT(A938&amp;$N$2&amp;D938)))</f>
        <v/>
      </c>
      <c r="O938" s="1" t="str" cm="1">
        <f t="array" aca="1" ref="O938" ca="1">IF(G938="","",MINUTE(INDIRECT(A938&amp;$N$2&amp;D938)))</f>
        <v/>
      </c>
      <c r="P938" s="1" t="str">
        <f t="shared" ca="1" si="216"/>
        <v/>
      </c>
      <c r="Q938" s="1" t="str">
        <f t="shared" ca="1" si="217"/>
        <v/>
      </c>
      <c r="R938" s="1" t="str" cm="1">
        <f t="array" aca="1" ref="R938" ca="1">IF(G938="","",INDIRECT(A938&amp;B938&amp;D938))</f>
        <v/>
      </c>
      <c r="S938" s="1" t="str">
        <f t="shared" ca="1" si="218"/>
        <v/>
      </c>
      <c r="T938" s="1" t="str">
        <f t="shared" ca="1" si="219"/>
        <v/>
      </c>
      <c r="U938" s="1" t="str">
        <f t="shared" ca="1" si="220"/>
        <v/>
      </c>
      <c r="V938" s="1" t="str">
        <f t="shared" ca="1" si="221"/>
        <v/>
      </c>
      <c r="W938" s="1" t="str">
        <f t="shared" ca="1" si="222"/>
        <v/>
      </c>
      <c r="X938" s="1" t="str">
        <f t="shared" ca="1" si="223"/>
        <v/>
      </c>
    </row>
    <row r="939" spans="1:24">
      <c r="A939" t="s">
        <v>1041</v>
      </c>
      <c r="B939" t="str">
        <f>INDEX(予約枠報告様式!$73:$73,MATCH(CSVフォーマット!C939,予約枠報告様式!$74:$74,0))</f>
        <v>Q</v>
      </c>
      <c r="C939">
        <f t="shared" si="224"/>
        <v>17</v>
      </c>
      <c r="D939">
        <f t="shared" si="210"/>
        <v>47</v>
      </c>
      <c r="E939" s="2" cm="1">
        <f t="array" aca="1" ref="E939" ca="1">INDIRECT(A939&amp;B939&amp;$E$3)</f>
        <v>44781</v>
      </c>
      <c r="F939" t="str" cm="1">
        <f t="array" aca="1" ref="F939" ca="1">IF(INDIRECT(A939&amp;B939&amp;$F$3)="公",参照!$L$2,参照!$L$3)</f>
        <v>医療機関受付</v>
      </c>
      <c r="G939" s="1" t="str" cm="1">
        <f t="array" aca="1" ref="G939" ca="1">IF(E939="","",IF(ISNUMBER(INDIRECT(A939&amp;B939&amp;D939)),431001,""))</f>
        <v/>
      </c>
      <c r="H939" s="1" t="str">
        <f t="shared" ca="1" si="211"/>
        <v/>
      </c>
      <c r="I939" s="1" t="str">
        <f ca="1">IF(G939="","",予約枠報告様式!H$3)</f>
        <v/>
      </c>
      <c r="J939" s="1" t="str">
        <f t="shared" ca="1" si="212"/>
        <v/>
      </c>
      <c r="K939" s="1" t="str">
        <f t="shared" ca="1" si="213"/>
        <v/>
      </c>
      <c r="L939" s="1" t="str">
        <f t="shared" ca="1" si="214"/>
        <v/>
      </c>
      <c r="M939" s="1" t="str">
        <f t="shared" ca="1" si="215"/>
        <v/>
      </c>
      <c r="N939" s="1" t="str" cm="1">
        <f t="array" aca="1" ref="N939" ca="1">IF(G939="","",HOUR(INDIRECT(A939&amp;$N$2&amp;D939)))</f>
        <v/>
      </c>
      <c r="O939" s="1" t="str" cm="1">
        <f t="array" aca="1" ref="O939" ca="1">IF(G939="","",MINUTE(INDIRECT(A939&amp;$N$2&amp;D939)))</f>
        <v/>
      </c>
      <c r="P939" s="1" t="str">
        <f t="shared" ca="1" si="216"/>
        <v/>
      </c>
      <c r="Q939" s="1" t="str">
        <f t="shared" ca="1" si="217"/>
        <v/>
      </c>
      <c r="R939" s="1" t="str" cm="1">
        <f t="array" aca="1" ref="R939" ca="1">IF(G939="","",INDIRECT(A939&amp;B939&amp;D939))</f>
        <v/>
      </c>
      <c r="S939" s="1" t="str">
        <f t="shared" ca="1" si="218"/>
        <v/>
      </c>
      <c r="T939" s="1" t="str">
        <f t="shared" ca="1" si="219"/>
        <v/>
      </c>
      <c r="U939" s="1" t="str">
        <f t="shared" ca="1" si="220"/>
        <v/>
      </c>
      <c r="V939" s="1" t="str">
        <f t="shared" ca="1" si="221"/>
        <v/>
      </c>
      <c r="W939" s="1" t="str">
        <f t="shared" ca="1" si="222"/>
        <v/>
      </c>
      <c r="X939" s="1" t="str">
        <f t="shared" ca="1" si="223"/>
        <v/>
      </c>
    </row>
    <row r="940" spans="1:24">
      <c r="A940" t="s">
        <v>1041</v>
      </c>
      <c r="B940" t="str">
        <f>INDEX(予約枠報告様式!$73:$73,MATCH(CSVフォーマット!C940,予約枠報告様式!$74:$74,0))</f>
        <v>Q</v>
      </c>
      <c r="C940">
        <f t="shared" si="224"/>
        <v>17</v>
      </c>
      <c r="D940">
        <f t="shared" si="210"/>
        <v>48</v>
      </c>
      <c r="E940" s="2" cm="1">
        <f t="array" aca="1" ref="E940" ca="1">INDIRECT(A940&amp;B940&amp;$E$3)</f>
        <v>44781</v>
      </c>
      <c r="F940" t="str" cm="1">
        <f t="array" aca="1" ref="F940" ca="1">IF(INDIRECT(A940&amp;B940&amp;$F$3)="公",参照!$L$2,参照!$L$3)</f>
        <v>医療機関受付</v>
      </c>
      <c r="G940" s="1" t="str" cm="1">
        <f t="array" aca="1" ref="G940" ca="1">IF(E940="","",IF(ISNUMBER(INDIRECT(A940&amp;B940&amp;D940)),431001,""))</f>
        <v/>
      </c>
      <c r="H940" s="1" t="str">
        <f t="shared" ca="1" si="211"/>
        <v/>
      </c>
      <c r="I940" s="1" t="str">
        <f ca="1">IF(G940="","",予約枠報告様式!H$3)</f>
        <v/>
      </c>
      <c r="J940" s="1" t="str">
        <f t="shared" ca="1" si="212"/>
        <v/>
      </c>
      <c r="K940" s="1" t="str">
        <f t="shared" ca="1" si="213"/>
        <v/>
      </c>
      <c r="L940" s="1" t="str">
        <f t="shared" ca="1" si="214"/>
        <v/>
      </c>
      <c r="M940" s="1" t="str">
        <f t="shared" ca="1" si="215"/>
        <v/>
      </c>
      <c r="N940" s="1" t="str" cm="1">
        <f t="array" aca="1" ref="N940" ca="1">IF(G940="","",HOUR(INDIRECT(A940&amp;$N$2&amp;D940)))</f>
        <v/>
      </c>
      <c r="O940" s="1" t="str" cm="1">
        <f t="array" aca="1" ref="O940" ca="1">IF(G940="","",MINUTE(INDIRECT(A940&amp;$N$2&amp;D940)))</f>
        <v/>
      </c>
      <c r="P940" s="1" t="str">
        <f t="shared" ca="1" si="216"/>
        <v/>
      </c>
      <c r="Q940" s="1" t="str">
        <f t="shared" ca="1" si="217"/>
        <v/>
      </c>
      <c r="R940" s="1" t="str" cm="1">
        <f t="array" aca="1" ref="R940" ca="1">IF(G940="","",INDIRECT(A940&amp;B940&amp;D940))</f>
        <v/>
      </c>
      <c r="S940" s="1" t="str">
        <f t="shared" ca="1" si="218"/>
        <v/>
      </c>
      <c r="T940" s="1" t="str">
        <f t="shared" ca="1" si="219"/>
        <v/>
      </c>
      <c r="U940" s="1" t="str">
        <f t="shared" ca="1" si="220"/>
        <v/>
      </c>
      <c r="V940" s="1" t="str">
        <f t="shared" ca="1" si="221"/>
        <v/>
      </c>
      <c r="W940" s="1" t="str">
        <f t="shared" ca="1" si="222"/>
        <v/>
      </c>
      <c r="X940" s="1" t="str">
        <f t="shared" ca="1" si="223"/>
        <v/>
      </c>
    </row>
    <row r="941" spans="1:24">
      <c r="A941" t="s">
        <v>1041</v>
      </c>
      <c r="B941" t="str">
        <f>INDEX(予約枠報告様式!$73:$73,MATCH(CSVフォーマット!C941,予約枠報告様式!$74:$74,0))</f>
        <v>Q</v>
      </c>
      <c r="C941">
        <f t="shared" si="224"/>
        <v>17</v>
      </c>
      <c r="D941">
        <f t="shared" si="210"/>
        <v>49</v>
      </c>
      <c r="E941" s="2" cm="1">
        <f t="array" aca="1" ref="E941" ca="1">INDIRECT(A941&amp;B941&amp;$E$3)</f>
        <v>44781</v>
      </c>
      <c r="F941" t="str" cm="1">
        <f t="array" aca="1" ref="F941" ca="1">IF(INDIRECT(A941&amp;B941&amp;$F$3)="公",参照!$L$2,参照!$L$3)</f>
        <v>医療機関受付</v>
      </c>
      <c r="G941" s="1" t="str" cm="1">
        <f t="array" aca="1" ref="G941" ca="1">IF(E941="","",IF(ISNUMBER(INDIRECT(A941&amp;B941&amp;D941)),431001,""))</f>
        <v/>
      </c>
      <c r="H941" s="1" t="str">
        <f t="shared" ca="1" si="211"/>
        <v/>
      </c>
      <c r="I941" s="1" t="str">
        <f ca="1">IF(G941="","",予約枠報告様式!H$3)</f>
        <v/>
      </c>
      <c r="J941" s="1" t="str">
        <f t="shared" ca="1" si="212"/>
        <v/>
      </c>
      <c r="K941" s="1" t="str">
        <f t="shared" ca="1" si="213"/>
        <v/>
      </c>
      <c r="L941" s="1" t="str">
        <f t="shared" ca="1" si="214"/>
        <v/>
      </c>
      <c r="M941" s="1" t="str">
        <f t="shared" ca="1" si="215"/>
        <v/>
      </c>
      <c r="N941" s="1" t="str" cm="1">
        <f t="array" aca="1" ref="N941" ca="1">IF(G941="","",HOUR(INDIRECT(A941&amp;$N$2&amp;D941)))</f>
        <v/>
      </c>
      <c r="O941" s="1" t="str" cm="1">
        <f t="array" aca="1" ref="O941" ca="1">IF(G941="","",MINUTE(INDIRECT(A941&amp;$N$2&amp;D941)))</f>
        <v/>
      </c>
      <c r="P941" s="1" t="str">
        <f t="shared" ca="1" si="216"/>
        <v/>
      </c>
      <c r="Q941" s="1" t="str">
        <f t="shared" ca="1" si="217"/>
        <v/>
      </c>
      <c r="R941" s="1" t="str" cm="1">
        <f t="array" aca="1" ref="R941" ca="1">IF(G941="","",INDIRECT(A941&amp;B941&amp;D941))</f>
        <v/>
      </c>
      <c r="S941" s="1" t="str">
        <f t="shared" ca="1" si="218"/>
        <v/>
      </c>
      <c r="T941" s="1" t="str">
        <f t="shared" ca="1" si="219"/>
        <v/>
      </c>
      <c r="U941" s="1" t="str">
        <f t="shared" ca="1" si="220"/>
        <v/>
      </c>
      <c r="V941" s="1" t="str">
        <f t="shared" ca="1" si="221"/>
        <v/>
      </c>
      <c r="W941" s="1" t="str">
        <f t="shared" ca="1" si="222"/>
        <v/>
      </c>
      <c r="X941" s="1" t="str">
        <f t="shared" ca="1" si="223"/>
        <v/>
      </c>
    </row>
    <row r="942" spans="1:24">
      <c r="A942" t="s">
        <v>1041</v>
      </c>
      <c r="B942" t="str">
        <f>INDEX(予約枠報告様式!$73:$73,MATCH(CSVフォーマット!C942,予約枠報告様式!$74:$74,0))</f>
        <v>Q</v>
      </c>
      <c r="C942">
        <f t="shared" si="224"/>
        <v>17</v>
      </c>
      <c r="D942">
        <f t="shared" si="210"/>
        <v>50</v>
      </c>
      <c r="E942" s="2" cm="1">
        <f t="array" aca="1" ref="E942" ca="1">INDIRECT(A942&amp;B942&amp;$E$3)</f>
        <v>44781</v>
      </c>
      <c r="F942" t="str" cm="1">
        <f t="array" aca="1" ref="F942" ca="1">IF(INDIRECT(A942&amp;B942&amp;$F$3)="公",参照!$L$2,参照!$L$3)</f>
        <v>医療機関受付</v>
      </c>
      <c r="G942" s="1" t="str" cm="1">
        <f t="array" aca="1" ref="G942" ca="1">IF(E942="","",IF(ISNUMBER(INDIRECT(A942&amp;B942&amp;D942)),431001,""))</f>
        <v/>
      </c>
      <c r="H942" s="1" t="str">
        <f t="shared" ca="1" si="211"/>
        <v/>
      </c>
      <c r="I942" s="1" t="str">
        <f ca="1">IF(G942="","",予約枠報告様式!H$3)</f>
        <v/>
      </c>
      <c r="J942" s="1" t="str">
        <f t="shared" ca="1" si="212"/>
        <v/>
      </c>
      <c r="K942" s="1" t="str">
        <f t="shared" ca="1" si="213"/>
        <v/>
      </c>
      <c r="L942" s="1" t="str">
        <f t="shared" ca="1" si="214"/>
        <v/>
      </c>
      <c r="M942" s="1" t="str">
        <f t="shared" ca="1" si="215"/>
        <v/>
      </c>
      <c r="N942" s="1" t="str" cm="1">
        <f t="array" aca="1" ref="N942" ca="1">IF(G942="","",HOUR(INDIRECT(A942&amp;$N$2&amp;D942)))</f>
        <v/>
      </c>
      <c r="O942" s="1" t="str" cm="1">
        <f t="array" aca="1" ref="O942" ca="1">IF(G942="","",MINUTE(INDIRECT(A942&amp;$N$2&amp;D942)))</f>
        <v/>
      </c>
      <c r="P942" s="1" t="str">
        <f t="shared" ca="1" si="216"/>
        <v/>
      </c>
      <c r="Q942" s="1" t="str">
        <f t="shared" ca="1" si="217"/>
        <v/>
      </c>
      <c r="R942" s="1" t="str" cm="1">
        <f t="array" aca="1" ref="R942" ca="1">IF(G942="","",INDIRECT(A942&amp;B942&amp;D942))</f>
        <v/>
      </c>
      <c r="S942" s="1" t="str">
        <f t="shared" ca="1" si="218"/>
        <v/>
      </c>
      <c r="T942" s="1" t="str">
        <f t="shared" ca="1" si="219"/>
        <v/>
      </c>
      <c r="U942" s="1" t="str">
        <f t="shared" ca="1" si="220"/>
        <v/>
      </c>
      <c r="V942" s="1" t="str">
        <f t="shared" ca="1" si="221"/>
        <v/>
      </c>
      <c r="W942" s="1" t="str">
        <f t="shared" ca="1" si="222"/>
        <v/>
      </c>
      <c r="X942" s="1" t="str">
        <f t="shared" ca="1" si="223"/>
        <v/>
      </c>
    </row>
    <row r="943" spans="1:24">
      <c r="A943" t="s">
        <v>1041</v>
      </c>
      <c r="B943" t="str">
        <f>INDEX(予約枠報告様式!$73:$73,MATCH(CSVフォーマット!C943,予約枠報告様式!$74:$74,0))</f>
        <v>Q</v>
      </c>
      <c r="C943">
        <f t="shared" si="224"/>
        <v>17</v>
      </c>
      <c r="D943">
        <f t="shared" si="210"/>
        <v>51</v>
      </c>
      <c r="E943" s="2" cm="1">
        <f t="array" aca="1" ref="E943" ca="1">INDIRECT(A943&amp;B943&amp;$E$3)</f>
        <v>44781</v>
      </c>
      <c r="F943" t="str" cm="1">
        <f t="array" aca="1" ref="F943" ca="1">IF(INDIRECT(A943&amp;B943&amp;$F$3)="公",参照!$L$2,参照!$L$3)</f>
        <v>医療機関受付</v>
      </c>
      <c r="G943" s="1" t="str" cm="1">
        <f t="array" aca="1" ref="G943" ca="1">IF(E943="","",IF(ISNUMBER(INDIRECT(A943&amp;B943&amp;D943)),431001,""))</f>
        <v/>
      </c>
      <c r="H943" s="1" t="str">
        <f t="shared" ca="1" si="211"/>
        <v/>
      </c>
      <c r="I943" s="1" t="str">
        <f ca="1">IF(G943="","",予約枠報告様式!H$3)</f>
        <v/>
      </c>
      <c r="J943" s="1" t="str">
        <f t="shared" ca="1" si="212"/>
        <v/>
      </c>
      <c r="K943" s="1" t="str">
        <f t="shared" ca="1" si="213"/>
        <v/>
      </c>
      <c r="L943" s="1" t="str">
        <f t="shared" ca="1" si="214"/>
        <v/>
      </c>
      <c r="M943" s="1" t="str">
        <f t="shared" ca="1" si="215"/>
        <v/>
      </c>
      <c r="N943" s="1" t="str" cm="1">
        <f t="array" aca="1" ref="N943" ca="1">IF(G943="","",HOUR(INDIRECT(A943&amp;$N$2&amp;D943)))</f>
        <v/>
      </c>
      <c r="O943" s="1" t="str" cm="1">
        <f t="array" aca="1" ref="O943" ca="1">IF(G943="","",MINUTE(INDIRECT(A943&amp;$N$2&amp;D943)))</f>
        <v/>
      </c>
      <c r="P943" s="1" t="str">
        <f t="shared" ca="1" si="216"/>
        <v/>
      </c>
      <c r="Q943" s="1" t="str">
        <f t="shared" ca="1" si="217"/>
        <v/>
      </c>
      <c r="R943" s="1" t="str" cm="1">
        <f t="array" aca="1" ref="R943" ca="1">IF(G943="","",INDIRECT(A943&amp;B943&amp;D943))</f>
        <v/>
      </c>
      <c r="S943" s="1" t="str">
        <f t="shared" ca="1" si="218"/>
        <v/>
      </c>
      <c r="T943" s="1" t="str">
        <f t="shared" ca="1" si="219"/>
        <v/>
      </c>
      <c r="U943" s="1" t="str">
        <f t="shared" ca="1" si="220"/>
        <v/>
      </c>
      <c r="V943" s="1" t="str">
        <f t="shared" ca="1" si="221"/>
        <v/>
      </c>
      <c r="W943" s="1" t="str">
        <f t="shared" ca="1" si="222"/>
        <v/>
      </c>
      <c r="X943" s="1" t="str">
        <f t="shared" ca="1" si="223"/>
        <v/>
      </c>
    </row>
    <row r="944" spans="1:24">
      <c r="A944" t="s">
        <v>1041</v>
      </c>
      <c r="B944" t="str">
        <f>INDEX(予約枠報告様式!$73:$73,MATCH(CSVフォーマット!C944,予約枠報告様式!$74:$74,0))</f>
        <v>Q</v>
      </c>
      <c r="C944">
        <f t="shared" si="224"/>
        <v>17</v>
      </c>
      <c r="D944">
        <f t="shared" si="210"/>
        <v>52</v>
      </c>
      <c r="E944" s="2" cm="1">
        <f t="array" aca="1" ref="E944" ca="1">INDIRECT(A944&amp;B944&amp;$E$3)</f>
        <v>44781</v>
      </c>
      <c r="F944" t="str" cm="1">
        <f t="array" aca="1" ref="F944" ca="1">IF(INDIRECT(A944&amp;B944&amp;$F$3)="公",参照!$L$2,参照!$L$3)</f>
        <v>医療機関受付</v>
      </c>
      <c r="G944" s="1" t="str" cm="1">
        <f t="array" aca="1" ref="G944" ca="1">IF(E944="","",IF(ISNUMBER(INDIRECT(A944&amp;B944&amp;D944)),431001,""))</f>
        <v/>
      </c>
      <c r="H944" s="1" t="str">
        <f t="shared" ca="1" si="211"/>
        <v/>
      </c>
      <c r="I944" s="1" t="str">
        <f ca="1">IF(G944="","",予約枠報告様式!H$3)</f>
        <v/>
      </c>
      <c r="J944" s="1" t="str">
        <f t="shared" ca="1" si="212"/>
        <v/>
      </c>
      <c r="K944" s="1" t="str">
        <f t="shared" ca="1" si="213"/>
        <v/>
      </c>
      <c r="L944" s="1" t="str">
        <f t="shared" ca="1" si="214"/>
        <v/>
      </c>
      <c r="M944" s="1" t="str">
        <f t="shared" ca="1" si="215"/>
        <v/>
      </c>
      <c r="N944" s="1" t="str" cm="1">
        <f t="array" aca="1" ref="N944" ca="1">IF(G944="","",HOUR(INDIRECT(A944&amp;$N$2&amp;D944)))</f>
        <v/>
      </c>
      <c r="O944" s="1" t="str" cm="1">
        <f t="array" aca="1" ref="O944" ca="1">IF(G944="","",MINUTE(INDIRECT(A944&amp;$N$2&amp;D944)))</f>
        <v/>
      </c>
      <c r="P944" s="1" t="str">
        <f t="shared" ca="1" si="216"/>
        <v/>
      </c>
      <c r="Q944" s="1" t="str">
        <f t="shared" ca="1" si="217"/>
        <v/>
      </c>
      <c r="R944" s="1" t="str" cm="1">
        <f t="array" aca="1" ref="R944" ca="1">IF(G944="","",INDIRECT(A944&amp;B944&amp;D944))</f>
        <v/>
      </c>
      <c r="S944" s="1" t="str">
        <f t="shared" ca="1" si="218"/>
        <v/>
      </c>
      <c r="T944" s="1" t="str">
        <f t="shared" ca="1" si="219"/>
        <v/>
      </c>
      <c r="U944" s="1" t="str">
        <f t="shared" ca="1" si="220"/>
        <v/>
      </c>
      <c r="V944" s="1" t="str">
        <f t="shared" ca="1" si="221"/>
        <v/>
      </c>
      <c r="W944" s="1" t="str">
        <f t="shared" ca="1" si="222"/>
        <v/>
      </c>
      <c r="X944" s="1" t="str">
        <f t="shared" ca="1" si="223"/>
        <v/>
      </c>
    </row>
    <row r="945" spans="1:24">
      <c r="A945" t="s">
        <v>1041</v>
      </c>
      <c r="B945" t="str">
        <f>INDEX(予約枠報告様式!$73:$73,MATCH(CSVフォーマット!C945,予約枠報告様式!$74:$74,0))</f>
        <v>Q</v>
      </c>
      <c r="C945">
        <f t="shared" si="224"/>
        <v>17</v>
      </c>
      <c r="D945">
        <f t="shared" si="210"/>
        <v>53</v>
      </c>
      <c r="E945" s="2" cm="1">
        <f t="array" aca="1" ref="E945" ca="1">INDIRECT(A945&amp;B945&amp;$E$3)</f>
        <v>44781</v>
      </c>
      <c r="F945" t="str" cm="1">
        <f t="array" aca="1" ref="F945" ca="1">IF(INDIRECT(A945&amp;B945&amp;$F$3)="公",参照!$L$2,参照!$L$3)</f>
        <v>医療機関受付</v>
      </c>
      <c r="G945" s="1" t="str" cm="1">
        <f t="array" aca="1" ref="G945" ca="1">IF(E945="","",IF(ISNUMBER(INDIRECT(A945&amp;B945&amp;D945)),431001,""))</f>
        <v/>
      </c>
      <c r="H945" s="1" t="str">
        <f t="shared" ca="1" si="211"/>
        <v/>
      </c>
      <c r="I945" s="1" t="str">
        <f ca="1">IF(G945="","",予約枠報告様式!H$3)</f>
        <v/>
      </c>
      <c r="J945" s="1" t="str">
        <f t="shared" ca="1" si="212"/>
        <v/>
      </c>
      <c r="K945" s="1" t="str">
        <f t="shared" ca="1" si="213"/>
        <v/>
      </c>
      <c r="L945" s="1" t="str">
        <f t="shared" ca="1" si="214"/>
        <v/>
      </c>
      <c r="M945" s="1" t="str">
        <f t="shared" ca="1" si="215"/>
        <v/>
      </c>
      <c r="N945" s="1" t="str" cm="1">
        <f t="array" aca="1" ref="N945" ca="1">IF(G945="","",HOUR(INDIRECT(A945&amp;$N$2&amp;D945)))</f>
        <v/>
      </c>
      <c r="O945" s="1" t="str" cm="1">
        <f t="array" aca="1" ref="O945" ca="1">IF(G945="","",MINUTE(INDIRECT(A945&amp;$N$2&amp;D945)))</f>
        <v/>
      </c>
      <c r="P945" s="1" t="str">
        <f t="shared" ca="1" si="216"/>
        <v/>
      </c>
      <c r="Q945" s="1" t="str">
        <f t="shared" ca="1" si="217"/>
        <v/>
      </c>
      <c r="R945" s="1" t="str" cm="1">
        <f t="array" aca="1" ref="R945" ca="1">IF(G945="","",INDIRECT(A945&amp;B945&amp;D945))</f>
        <v/>
      </c>
      <c r="S945" s="1" t="str">
        <f t="shared" ca="1" si="218"/>
        <v/>
      </c>
      <c r="T945" s="1" t="str">
        <f t="shared" ca="1" si="219"/>
        <v/>
      </c>
      <c r="U945" s="1" t="str">
        <f t="shared" ca="1" si="220"/>
        <v/>
      </c>
      <c r="V945" s="1" t="str">
        <f t="shared" ca="1" si="221"/>
        <v/>
      </c>
      <c r="W945" s="1" t="str">
        <f t="shared" ca="1" si="222"/>
        <v/>
      </c>
      <c r="X945" s="1" t="str">
        <f t="shared" ca="1" si="223"/>
        <v/>
      </c>
    </row>
    <row r="946" spans="1:24">
      <c r="A946" t="s">
        <v>1041</v>
      </c>
      <c r="B946" t="str">
        <f>INDEX(予約枠報告様式!$73:$73,MATCH(CSVフォーマット!C946,予約枠報告様式!$74:$74,0))</f>
        <v>Q</v>
      </c>
      <c r="C946">
        <f t="shared" si="224"/>
        <v>17</v>
      </c>
      <c r="D946">
        <f t="shared" si="210"/>
        <v>54</v>
      </c>
      <c r="E946" s="2" cm="1">
        <f t="array" aca="1" ref="E946" ca="1">INDIRECT(A946&amp;B946&amp;$E$3)</f>
        <v>44781</v>
      </c>
      <c r="F946" t="str" cm="1">
        <f t="array" aca="1" ref="F946" ca="1">IF(INDIRECT(A946&amp;B946&amp;$F$3)="公",参照!$L$2,参照!$L$3)</f>
        <v>医療機関受付</v>
      </c>
      <c r="G946" s="1" t="str" cm="1">
        <f t="array" aca="1" ref="G946" ca="1">IF(E946="","",IF(ISNUMBER(INDIRECT(A946&amp;B946&amp;D946)),431001,""))</f>
        <v/>
      </c>
      <c r="H946" s="1" t="str">
        <f t="shared" ca="1" si="211"/>
        <v/>
      </c>
      <c r="I946" s="1" t="str">
        <f ca="1">IF(G946="","",予約枠報告様式!H$3)</f>
        <v/>
      </c>
      <c r="J946" s="1" t="str">
        <f t="shared" ca="1" si="212"/>
        <v/>
      </c>
      <c r="K946" s="1" t="str">
        <f t="shared" ca="1" si="213"/>
        <v/>
      </c>
      <c r="L946" s="1" t="str">
        <f t="shared" ca="1" si="214"/>
        <v/>
      </c>
      <c r="M946" s="1" t="str">
        <f t="shared" ca="1" si="215"/>
        <v/>
      </c>
      <c r="N946" s="1" t="str" cm="1">
        <f t="array" aca="1" ref="N946" ca="1">IF(G946="","",HOUR(INDIRECT(A946&amp;$N$2&amp;D946)))</f>
        <v/>
      </c>
      <c r="O946" s="1" t="str" cm="1">
        <f t="array" aca="1" ref="O946" ca="1">IF(G946="","",MINUTE(INDIRECT(A946&amp;$N$2&amp;D946)))</f>
        <v/>
      </c>
      <c r="P946" s="1" t="str">
        <f t="shared" ca="1" si="216"/>
        <v/>
      </c>
      <c r="Q946" s="1" t="str">
        <f t="shared" ca="1" si="217"/>
        <v/>
      </c>
      <c r="R946" s="1" t="str" cm="1">
        <f t="array" aca="1" ref="R946" ca="1">IF(G946="","",INDIRECT(A946&amp;B946&amp;D946))</f>
        <v/>
      </c>
      <c r="S946" s="1" t="str">
        <f t="shared" ca="1" si="218"/>
        <v/>
      </c>
      <c r="T946" s="1" t="str">
        <f t="shared" ca="1" si="219"/>
        <v/>
      </c>
      <c r="U946" s="1" t="str">
        <f t="shared" ca="1" si="220"/>
        <v/>
      </c>
      <c r="V946" s="1" t="str">
        <f t="shared" ca="1" si="221"/>
        <v/>
      </c>
      <c r="W946" s="1" t="str">
        <f t="shared" ca="1" si="222"/>
        <v/>
      </c>
      <c r="X946" s="1" t="str">
        <f t="shared" ca="1" si="223"/>
        <v/>
      </c>
    </row>
    <row r="947" spans="1:24">
      <c r="A947" t="s">
        <v>1041</v>
      </c>
      <c r="B947" t="str">
        <f>INDEX(予約枠報告様式!$73:$73,MATCH(CSVフォーマット!C947,予約枠報告様式!$74:$74,0))</f>
        <v>Q</v>
      </c>
      <c r="C947">
        <f t="shared" si="224"/>
        <v>17</v>
      </c>
      <c r="D947">
        <f t="shared" si="210"/>
        <v>55</v>
      </c>
      <c r="E947" s="2" cm="1">
        <f t="array" aca="1" ref="E947" ca="1">INDIRECT(A947&amp;B947&amp;$E$3)</f>
        <v>44781</v>
      </c>
      <c r="F947" t="str" cm="1">
        <f t="array" aca="1" ref="F947" ca="1">IF(INDIRECT(A947&amp;B947&amp;$F$3)="公",参照!$L$2,参照!$L$3)</f>
        <v>医療機関受付</v>
      </c>
      <c r="G947" s="1" t="str" cm="1">
        <f t="array" aca="1" ref="G947" ca="1">IF(E947="","",IF(ISNUMBER(INDIRECT(A947&amp;B947&amp;D947)),431001,""))</f>
        <v/>
      </c>
      <c r="H947" s="1" t="str">
        <f t="shared" ca="1" si="211"/>
        <v/>
      </c>
      <c r="I947" s="1" t="str">
        <f ca="1">IF(G947="","",予約枠報告様式!H$3)</f>
        <v/>
      </c>
      <c r="J947" s="1" t="str">
        <f t="shared" ca="1" si="212"/>
        <v/>
      </c>
      <c r="K947" s="1" t="str">
        <f t="shared" ca="1" si="213"/>
        <v/>
      </c>
      <c r="L947" s="1" t="str">
        <f t="shared" ca="1" si="214"/>
        <v/>
      </c>
      <c r="M947" s="1" t="str">
        <f t="shared" ca="1" si="215"/>
        <v/>
      </c>
      <c r="N947" s="1" t="str" cm="1">
        <f t="array" aca="1" ref="N947" ca="1">IF(G947="","",HOUR(INDIRECT(A947&amp;$N$2&amp;D947)))</f>
        <v/>
      </c>
      <c r="O947" s="1" t="str" cm="1">
        <f t="array" aca="1" ref="O947" ca="1">IF(G947="","",MINUTE(INDIRECT(A947&amp;$N$2&amp;D947)))</f>
        <v/>
      </c>
      <c r="P947" s="1" t="str">
        <f t="shared" ca="1" si="216"/>
        <v/>
      </c>
      <c r="Q947" s="1" t="str">
        <f t="shared" ca="1" si="217"/>
        <v/>
      </c>
      <c r="R947" s="1" t="str" cm="1">
        <f t="array" aca="1" ref="R947" ca="1">IF(G947="","",INDIRECT(A947&amp;B947&amp;D947))</f>
        <v/>
      </c>
      <c r="S947" s="1" t="str">
        <f t="shared" ca="1" si="218"/>
        <v/>
      </c>
      <c r="T947" s="1" t="str">
        <f t="shared" ca="1" si="219"/>
        <v/>
      </c>
      <c r="U947" s="1" t="str">
        <f t="shared" ca="1" si="220"/>
        <v/>
      </c>
      <c r="V947" s="1" t="str">
        <f t="shared" ca="1" si="221"/>
        <v/>
      </c>
      <c r="W947" s="1" t="str">
        <f t="shared" ca="1" si="222"/>
        <v/>
      </c>
      <c r="X947" s="1" t="str">
        <f t="shared" ca="1" si="223"/>
        <v/>
      </c>
    </row>
    <row r="948" spans="1:24">
      <c r="A948" t="s">
        <v>1041</v>
      </c>
      <c r="B948" t="str">
        <f>INDEX(予約枠報告様式!$73:$73,MATCH(CSVフォーマット!C948,予約枠報告様式!$74:$74,0))</f>
        <v>Q</v>
      </c>
      <c r="C948">
        <f t="shared" si="224"/>
        <v>17</v>
      </c>
      <c r="D948">
        <f t="shared" si="210"/>
        <v>56</v>
      </c>
      <c r="E948" s="2" cm="1">
        <f t="array" aca="1" ref="E948" ca="1">INDIRECT(A948&amp;B948&amp;$E$3)</f>
        <v>44781</v>
      </c>
      <c r="F948" t="str" cm="1">
        <f t="array" aca="1" ref="F948" ca="1">IF(INDIRECT(A948&amp;B948&amp;$F$3)="公",参照!$L$2,参照!$L$3)</f>
        <v>医療機関受付</v>
      </c>
      <c r="G948" s="1" t="str" cm="1">
        <f t="array" aca="1" ref="G948" ca="1">IF(E948="","",IF(ISNUMBER(INDIRECT(A948&amp;B948&amp;D948)),431001,""))</f>
        <v/>
      </c>
      <c r="H948" s="1" t="str">
        <f t="shared" ca="1" si="211"/>
        <v/>
      </c>
      <c r="I948" s="1" t="str">
        <f ca="1">IF(G948="","",予約枠報告様式!H$3)</f>
        <v/>
      </c>
      <c r="J948" s="1" t="str">
        <f t="shared" ca="1" si="212"/>
        <v/>
      </c>
      <c r="K948" s="1" t="str">
        <f t="shared" ca="1" si="213"/>
        <v/>
      </c>
      <c r="L948" s="1" t="str">
        <f t="shared" ca="1" si="214"/>
        <v/>
      </c>
      <c r="M948" s="1" t="str">
        <f t="shared" ca="1" si="215"/>
        <v/>
      </c>
      <c r="N948" s="1" t="str" cm="1">
        <f t="array" aca="1" ref="N948" ca="1">IF(G948="","",HOUR(INDIRECT(A948&amp;$N$2&amp;D948)))</f>
        <v/>
      </c>
      <c r="O948" s="1" t="str" cm="1">
        <f t="array" aca="1" ref="O948" ca="1">IF(G948="","",MINUTE(INDIRECT(A948&amp;$N$2&amp;D948)))</f>
        <v/>
      </c>
      <c r="P948" s="1" t="str">
        <f t="shared" ca="1" si="216"/>
        <v/>
      </c>
      <c r="Q948" s="1" t="str">
        <f t="shared" ca="1" si="217"/>
        <v/>
      </c>
      <c r="R948" s="1" t="str" cm="1">
        <f t="array" aca="1" ref="R948" ca="1">IF(G948="","",INDIRECT(A948&amp;B948&amp;D948))</f>
        <v/>
      </c>
      <c r="S948" s="1" t="str">
        <f t="shared" ca="1" si="218"/>
        <v/>
      </c>
      <c r="T948" s="1" t="str">
        <f t="shared" ca="1" si="219"/>
        <v/>
      </c>
      <c r="U948" s="1" t="str">
        <f t="shared" ca="1" si="220"/>
        <v/>
      </c>
      <c r="V948" s="1" t="str">
        <f t="shared" ca="1" si="221"/>
        <v/>
      </c>
      <c r="W948" s="1" t="str">
        <f t="shared" ca="1" si="222"/>
        <v/>
      </c>
      <c r="X948" s="1" t="str">
        <f t="shared" ca="1" si="223"/>
        <v/>
      </c>
    </row>
    <row r="949" spans="1:24">
      <c r="A949" t="s">
        <v>1041</v>
      </c>
      <c r="B949" t="str">
        <f>INDEX(予約枠報告様式!$73:$73,MATCH(CSVフォーマット!C949,予約枠報告様式!$74:$74,0))</f>
        <v>Q</v>
      </c>
      <c r="C949">
        <f t="shared" si="224"/>
        <v>17</v>
      </c>
      <c r="D949">
        <f t="shared" si="210"/>
        <v>57</v>
      </c>
      <c r="E949" s="2" cm="1">
        <f t="array" aca="1" ref="E949" ca="1">INDIRECT(A949&amp;B949&amp;$E$3)</f>
        <v>44781</v>
      </c>
      <c r="F949" t="str" cm="1">
        <f t="array" aca="1" ref="F949" ca="1">IF(INDIRECT(A949&amp;B949&amp;$F$3)="公",参照!$L$2,参照!$L$3)</f>
        <v>医療機関受付</v>
      </c>
      <c r="G949" s="1" t="str" cm="1">
        <f t="array" aca="1" ref="G949" ca="1">IF(E949="","",IF(ISNUMBER(INDIRECT(A949&amp;B949&amp;D949)),431001,""))</f>
        <v/>
      </c>
      <c r="H949" s="1" t="str">
        <f t="shared" ca="1" si="211"/>
        <v/>
      </c>
      <c r="I949" s="1" t="str">
        <f ca="1">IF(G949="","",予約枠報告様式!H$3)</f>
        <v/>
      </c>
      <c r="J949" s="1" t="str">
        <f t="shared" ca="1" si="212"/>
        <v/>
      </c>
      <c r="K949" s="1" t="str">
        <f t="shared" ca="1" si="213"/>
        <v/>
      </c>
      <c r="L949" s="1" t="str">
        <f t="shared" ca="1" si="214"/>
        <v/>
      </c>
      <c r="M949" s="1" t="str">
        <f t="shared" ca="1" si="215"/>
        <v/>
      </c>
      <c r="N949" s="1" t="str" cm="1">
        <f t="array" aca="1" ref="N949" ca="1">IF(G949="","",HOUR(INDIRECT(A949&amp;$N$2&amp;D949)))</f>
        <v/>
      </c>
      <c r="O949" s="1" t="str" cm="1">
        <f t="array" aca="1" ref="O949" ca="1">IF(G949="","",MINUTE(INDIRECT(A949&amp;$N$2&amp;D949)))</f>
        <v/>
      </c>
      <c r="P949" s="1" t="str">
        <f t="shared" ca="1" si="216"/>
        <v/>
      </c>
      <c r="Q949" s="1" t="str">
        <f t="shared" ca="1" si="217"/>
        <v/>
      </c>
      <c r="R949" s="1" t="str" cm="1">
        <f t="array" aca="1" ref="R949" ca="1">IF(G949="","",INDIRECT(A949&amp;B949&amp;D949))</f>
        <v/>
      </c>
      <c r="S949" s="1" t="str">
        <f t="shared" ca="1" si="218"/>
        <v/>
      </c>
      <c r="T949" s="1" t="str">
        <f t="shared" ca="1" si="219"/>
        <v/>
      </c>
      <c r="U949" s="1" t="str">
        <f t="shared" ca="1" si="220"/>
        <v/>
      </c>
      <c r="V949" s="1" t="str">
        <f t="shared" ca="1" si="221"/>
        <v/>
      </c>
      <c r="W949" s="1" t="str">
        <f t="shared" ca="1" si="222"/>
        <v/>
      </c>
      <c r="X949" s="1" t="str">
        <f t="shared" ca="1" si="223"/>
        <v/>
      </c>
    </row>
    <row r="950" spans="1:24">
      <c r="A950" t="s">
        <v>1041</v>
      </c>
      <c r="B950" t="str">
        <f>INDEX(予約枠報告様式!$73:$73,MATCH(CSVフォーマット!C950,予約枠報告様式!$74:$74,0))</f>
        <v>Q</v>
      </c>
      <c r="C950">
        <f t="shared" si="224"/>
        <v>17</v>
      </c>
      <c r="D950">
        <f t="shared" si="210"/>
        <v>58</v>
      </c>
      <c r="E950" s="2" cm="1">
        <f t="array" aca="1" ref="E950" ca="1">INDIRECT(A950&amp;B950&amp;$E$3)</f>
        <v>44781</v>
      </c>
      <c r="F950" t="str" cm="1">
        <f t="array" aca="1" ref="F950" ca="1">IF(INDIRECT(A950&amp;B950&amp;$F$3)="公",参照!$L$2,参照!$L$3)</f>
        <v>医療機関受付</v>
      </c>
      <c r="G950" s="1" t="str" cm="1">
        <f t="array" aca="1" ref="G950" ca="1">IF(E950="","",IF(ISNUMBER(INDIRECT(A950&amp;B950&amp;D950)),431001,""))</f>
        <v/>
      </c>
      <c r="H950" s="1" t="str">
        <f t="shared" ca="1" si="211"/>
        <v/>
      </c>
      <c r="I950" s="1" t="str">
        <f ca="1">IF(G950="","",予約枠報告様式!H$3)</f>
        <v/>
      </c>
      <c r="J950" s="1" t="str">
        <f t="shared" ca="1" si="212"/>
        <v/>
      </c>
      <c r="K950" s="1" t="str">
        <f t="shared" ca="1" si="213"/>
        <v/>
      </c>
      <c r="L950" s="1" t="str">
        <f t="shared" ca="1" si="214"/>
        <v/>
      </c>
      <c r="M950" s="1" t="str">
        <f t="shared" ca="1" si="215"/>
        <v/>
      </c>
      <c r="N950" s="1" t="str" cm="1">
        <f t="array" aca="1" ref="N950" ca="1">IF(G950="","",HOUR(INDIRECT(A950&amp;$N$2&amp;D950)))</f>
        <v/>
      </c>
      <c r="O950" s="1" t="str" cm="1">
        <f t="array" aca="1" ref="O950" ca="1">IF(G950="","",MINUTE(INDIRECT(A950&amp;$N$2&amp;D950)))</f>
        <v/>
      </c>
      <c r="P950" s="1" t="str">
        <f t="shared" ca="1" si="216"/>
        <v/>
      </c>
      <c r="Q950" s="1" t="str">
        <f t="shared" ca="1" si="217"/>
        <v/>
      </c>
      <c r="R950" s="1" t="str" cm="1">
        <f t="array" aca="1" ref="R950" ca="1">IF(G950="","",INDIRECT(A950&amp;B950&amp;D950))</f>
        <v/>
      </c>
      <c r="S950" s="1" t="str">
        <f t="shared" ca="1" si="218"/>
        <v/>
      </c>
      <c r="T950" s="1" t="str">
        <f t="shared" ca="1" si="219"/>
        <v/>
      </c>
      <c r="U950" s="1" t="str">
        <f t="shared" ca="1" si="220"/>
        <v/>
      </c>
      <c r="V950" s="1" t="str">
        <f t="shared" ca="1" si="221"/>
        <v/>
      </c>
      <c r="W950" s="1" t="str">
        <f t="shared" ca="1" si="222"/>
        <v/>
      </c>
      <c r="X950" s="1" t="str">
        <f t="shared" ca="1" si="223"/>
        <v/>
      </c>
    </row>
    <row r="951" spans="1:24">
      <c r="A951" t="s">
        <v>1041</v>
      </c>
      <c r="B951" t="str">
        <f>INDEX(予約枠報告様式!$73:$73,MATCH(CSVフォーマット!C951,予約枠報告様式!$74:$74,0))</f>
        <v>Q</v>
      </c>
      <c r="C951">
        <f t="shared" si="224"/>
        <v>17</v>
      </c>
      <c r="D951">
        <f t="shared" si="210"/>
        <v>59</v>
      </c>
      <c r="E951" s="2" cm="1">
        <f t="array" aca="1" ref="E951" ca="1">INDIRECT(A951&amp;B951&amp;$E$3)</f>
        <v>44781</v>
      </c>
      <c r="F951" t="str" cm="1">
        <f t="array" aca="1" ref="F951" ca="1">IF(INDIRECT(A951&amp;B951&amp;$F$3)="公",参照!$L$2,参照!$L$3)</f>
        <v>医療機関受付</v>
      </c>
      <c r="G951" s="1" t="str" cm="1">
        <f t="array" aca="1" ref="G951" ca="1">IF(E951="","",IF(ISNUMBER(INDIRECT(A951&amp;B951&amp;D951)),431001,""))</f>
        <v/>
      </c>
      <c r="H951" s="1" t="str">
        <f t="shared" ca="1" si="211"/>
        <v/>
      </c>
      <c r="I951" s="1" t="str">
        <f ca="1">IF(G951="","",予約枠報告様式!H$3)</f>
        <v/>
      </c>
      <c r="J951" s="1" t="str">
        <f t="shared" ca="1" si="212"/>
        <v/>
      </c>
      <c r="K951" s="1" t="str">
        <f t="shared" ca="1" si="213"/>
        <v/>
      </c>
      <c r="L951" s="1" t="str">
        <f t="shared" ca="1" si="214"/>
        <v/>
      </c>
      <c r="M951" s="1" t="str">
        <f t="shared" ca="1" si="215"/>
        <v/>
      </c>
      <c r="N951" s="1" t="str" cm="1">
        <f t="array" aca="1" ref="N951" ca="1">IF(G951="","",HOUR(INDIRECT(A951&amp;$N$2&amp;D951)))</f>
        <v/>
      </c>
      <c r="O951" s="1" t="str" cm="1">
        <f t="array" aca="1" ref="O951" ca="1">IF(G951="","",MINUTE(INDIRECT(A951&amp;$N$2&amp;D951)))</f>
        <v/>
      </c>
      <c r="P951" s="1" t="str">
        <f t="shared" ca="1" si="216"/>
        <v/>
      </c>
      <c r="Q951" s="1" t="str">
        <f t="shared" ca="1" si="217"/>
        <v/>
      </c>
      <c r="R951" s="1" t="str" cm="1">
        <f t="array" aca="1" ref="R951" ca="1">IF(G951="","",INDIRECT(A951&amp;B951&amp;D951))</f>
        <v/>
      </c>
      <c r="S951" s="1" t="str">
        <f t="shared" ca="1" si="218"/>
        <v/>
      </c>
      <c r="T951" s="1" t="str">
        <f t="shared" ca="1" si="219"/>
        <v/>
      </c>
      <c r="U951" s="1" t="str">
        <f t="shared" ca="1" si="220"/>
        <v/>
      </c>
      <c r="V951" s="1" t="str">
        <f t="shared" ca="1" si="221"/>
        <v/>
      </c>
      <c r="W951" s="1" t="str">
        <f t="shared" ca="1" si="222"/>
        <v/>
      </c>
      <c r="X951" s="1" t="str">
        <f t="shared" ca="1" si="223"/>
        <v/>
      </c>
    </row>
    <row r="952" spans="1:24">
      <c r="A952" t="s">
        <v>1041</v>
      </c>
      <c r="B952" t="str">
        <f>INDEX(予約枠報告様式!$73:$73,MATCH(CSVフォーマット!C952,予約枠報告様式!$74:$74,0))</f>
        <v>Q</v>
      </c>
      <c r="C952">
        <f t="shared" si="224"/>
        <v>17</v>
      </c>
      <c r="D952">
        <f t="shared" si="210"/>
        <v>60</v>
      </c>
      <c r="E952" s="2" cm="1">
        <f t="array" aca="1" ref="E952" ca="1">INDIRECT(A952&amp;B952&amp;$E$3)</f>
        <v>44781</v>
      </c>
      <c r="F952" t="str" cm="1">
        <f t="array" aca="1" ref="F952" ca="1">IF(INDIRECT(A952&amp;B952&amp;$F$3)="公",参照!$L$2,参照!$L$3)</f>
        <v>医療機関受付</v>
      </c>
      <c r="G952" s="1" t="str" cm="1">
        <f t="array" aca="1" ref="G952" ca="1">IF(E952="","",IF(ISNUMBER(INDIRECT(A952&amp;B952&amp;D952)),431001,""))</f>
        <v/>
      </c>
      <c r="H952" s="1" t="str">
        <f t="shared" ca="1" si="211"/>
        <v/>
      </c>
      <c r="I952" s="1" t="str">
        <f ca="1">IF(G952="","",予約枠報告様式!H$3)</f>
        <v/>
      </c>
      <c r="J952" s="1" t="str">
        <f t="shared" ca="1" si="212"/>
        <v/>
      </c>
      <c r="K952" s="1" t="str">
        <f t="shared" ca="1" si="213"/>
        <v/>
      </c>
      <c r="L952" s="1" t="str">
        <f t="shared" ca="1" si="214"/>
        <v/>
      </c>
      <c r="M952" s="1" t="str">
        <f t="shared" ca="1" si="215"/>
        <v/>
      </c>
      <c r="N952" s="1" t="str" cm="1">
        <f t="array" aca="1" ref="N952" ca="1">IF(G952="","",HOUR(INDIRECT(A952&amp;$N$2&amp;D952)))</f>
        <v/>
      </c>
      <c r="O952" s="1" t="str" cm="1">
        <f t="array" aca="1" ref="O952" ca="1">IF(G952="","",MINUTE(INDIRECT(A952&amp;$N$2&amp;D952)))</f>
        <v/>
      </c>
      <c r="P952" s="1" t="str">
        <f t="shared" ca="1" si="216"/>
        <v/>
      </c>
      <c r="Q952" s="1" t="str">
        <f t="shared" ca="1" si="217"/>
        <v/>
      </c>
      <c r="R952" s="1" t="str" cm="1">
        <f t="array" aca="1" ref="R952" ca="1">IF(G952="","",INDIRECT(A952&amp;B952&amp;D952))</f>
        <v/>
      </c>
      <c r="S952" s="1" t="str">
        <f t="shared" ca="1" si="218"/>
        <v/>
      </c>
      <c r="T952" s="1" t="str">
        <f t="shared" ca="1" si="219"/>
        <v/>
      </c>
      <c r="U952" s="1" t="str">
        <f t="shared" ca="1" si="220"/>
        <v/>
      </c>
      <c r="V952" s="1" t="str">
        <f t="shared" ca="1" si="221"/>
        <v/>
      </c>
      <c r="W952" s="1" t="str">
        <f t="shared" ca="1" si="222"/>
        <v/>
      </c>
      <c r="X952" s="1" t="str">
        <f t="shared" ca="1" si="223"/>
        <v/>
      </c>
    </row>
    <row r="953" spans="1:24">
      <c r="A953" t="s">
        <v>1041</v>
      </c>
      <c r="B953" t="str">
        <f>INDEX(予約枠報告様式!$73:$73,MATCH(CSVフォーマット!C953,予約枠報告様式!$74:$74,0))</f>
        <v>Q</v>
      </c>
      <c r="C953">
        <f t="shared" si="224"/>
        <v>17</v>
      </c>
      <c r="D953">
        <f t="shared" si="210"/>
        <v>61</v>
      </c>
      <c r="E953" s="2" cm="1">
        <f t="array" aca="1" ref="E953" ca="1">INDIRECT(A953&amp;B953&amp;$E$3)</f>
        <v>44781</v>
      </c>
      <c r="F953" t="str" cm="1">
        <f t="array" aca="1" ref="F953" ca="1">IF(INDIRECT(A953&amp;B953&amp;$F$3)="公",参照!$L$2,参照!$L$3)</f>
        <v>医療機関受付</v>
      </c>
      <c r="G953" s="1" t="str" cm="1">
        <f t="array" aca="1" ref="G953" ca="1">IF(E953="","",IF(ISNUMBER(INDIRECT(A953&amp;B953&amp;D953)),431001,""))</f>
        <v/>
      </c>
      <c r="H953" s="1" t="str">
        <f t="shared" ca="1" si="211"/>
        <v/>
      </c>
      <c r="I953" s="1" t="str">
        <f ca="1">IF(G953="","",予約枠報告様式!H$3)</f>
        <v/>
      </c>
      <c r="J953" s="1" t="str">
        <f t="shared" ca="1" si="212"/>
        <v/>
      </c>
      <c r="K953" s="1" t="str">
        <f t="shared" ca="1" si="213"/>
        <v/>
      </c>
      <c r="L953" s="1" t="str">
        <f t="shared" ca="1" si="214"/>
        <v/>
      </c>
      <c r="M953" s="1" t="str">
        <f t="shared" ca="1" si="215"/>
        <v/>
      </c>
      <c r="N953" s="1" t="str" cm="1">
        <f t="array" aca="1" ref="N953" ca="1">IF(G953="","",HOUR(INDIRECT(A953&amp;$N$2&amp;D953)))</f>
        <v/>
      </c>
      <c r="O953" s="1" t="str" cm="1">
        <f t="array" aca="1" ref="O953" ca="1">IF(G953="","",MINUTE(INDIRECT(A953&amp;$N$2&amp;D953)))</f>
        <v/>
      </c>
      <c r="P953" s="1" t="str">
        <f t="shared" ca="1" si="216"/>
        <v/>
      </c>
      <c r="Q953" s="1" t="str">
        <f t="shared" ca="1" si="217"/>
        <v/>
      </c>
      <c r="R953" s="1" t="str" cm="1">
        <f t="array" aca="1" ref="R953" ca="1">IF(G953="","",INDIRECT(A953&amp;B953&amp;D953))</f>
        <v/>
      </c>
      <c r="S953" s="1" t="str">
        <f t="shared" ca="1" si="218"/>
        <v/>
      </c>
      <c r="T953" s="1" t="str">
        <f t="shared" ca="1" si="219"/>
        <v/>
      </c>
      <c r="U953" s="1" t="str">
        <f t="shared" ca="1" si="220"/>
        <v/>
      </c>
      <c r="V953" s="1" t="str">
        <f t="shared" ca="1" si="221"/>
        <v/>
      </c>
      <c r="W953" s="1" t="str">
        <f t="shared" ca="1" si="222"/>
        <v/>
      </c>
      <c r="X953" s="1" t="str">
        <f t="shared" ca="1" si="223"/>
        <v/>
      </c>
    </row>
    <row r="954" spans="1:24">
      <c r="A954" t="s">
        <v>1041</v>
      </c>
      <c r="B954" t="str">
        <f>INDEX(予約枠報告様式!$73:$73,MATCH(CSVフォーマット!C954,予約枠報告様式!$74:$74,0))</f>
        <v>Q</v>
      </c>
      <c r="C954">
        <f t="shared" si="224"/>
        <v>17</v>
      </c>
      <c r="D954">
        <f t="shared" si="210"/>
        <v>62</v>
      </c>
      <c r="E954" s="2" cm="1">
        <f t="array" aca="1" ref="E954" ca="1">INDIRECT(A954&amp;B954&amp;$E$3)</f>
        <v>44781</v>
      </c>
      <c r="F954" t="str" cm="1">
        <f t="array" aca="1" ref="F954" ca="1">IF(INDIRECT(A954&amp;B954&amp;$F$3)="公",参照!$L$2,参照!$L$3)</f>
        <v>医療機関受付</v>
      </c>
      <c r="G954" s="1" t="str" cm="1">
        <f t="array" aca="1" ref="G954" ca="1">IF(E954="","",IF(ISNUMBER(INDIRECT(A954&amp;B954&amp;D954)),431001,""))</f>
        <v/>
      </c>
      <c r="H954" s="1" t="str">
        <f t="shared" ca="1" si="211"/>
        <v/>
      </c>
      <c r="I954" s="1" t="str">
        <f ca="1">IF(G954="","",予約枠報告様式!H$3)</f>
        <v/>
      </c>
      <c r="J954" s="1" t="str">
        <f t="shared" ca="1" si="212"/>
        <v/>
      </c>
      <c r="K954" s="1" t="str">
        <f t="shared" ca="1" si="213"/>
        <v/>
      </c>
      <c r="L954" s="1" t="str">
        <f t="shared" ca="1" si="214"/>
        <v/>
      </c>
      <c r="M954" s="1" t="str">
        <f t="shared" ca="1" si="215"/>
        <v/>
      </c>
      <c r="N954" s="1" t="str" cm="1">
        <f t="array" aca="1" ref="N954" ca="1">IF(G954="","",HOUR(INDIRECT(A954&amp;$N$2&amp;D954)))</f>
        <v/>
      </c>
      <c r="O954" s="1" t="str" cm="1">
        <f t="array" aca="1" ref="O954" ca="1">IF(G954="","",MINUTE(INDIRECT(A954&amp;$N$2&amp;D954)))</f>
        <v/>
      </c>
      <c r="P954" s="1" t="str">
        <f t="shared" ca="1" si="216"/>
        <v/>
      </c>
      <c r="Q954" s="1" t="str">
        <f t="shared" ca="1" si="217"/>
        <v/>
      </c>
      <c r="R954" s="1" t="str" cm="1">
        <f t="array" aca="1" ref="R954" ca="1">IF(G954="","",INDIRECT(A954&amp;B954&amp;D954))</f>
        <v/>
      </c>
      <c r="S954" s="1" t="str">
        <f t="shared" ca="1" si="218"/>
        <v/>
      </c>
      <c r="T954" s="1" t="str">
        <f t="shared" ca="1" si="219"/>
        <v/>
      </c>
      <c r="U954" s="1" t="str">
        <f t="shared" ca="1" si="220"/>
        <v/>
      </c>
      <c r="V954" s="1" t="str">
        <f t="shared" ca="1" si="221"/>
        <v/>
      </c>
      <c r="W954" s="1" t="str">
        <f t="shared" ca="1" si="222"/>
        <v/>
      </c>
      <c r="X954" s="1" t="str">
        <f t="shared" ca="1" si="223"/>
        <v/>
      </c>
    </row>
    <row r="955" spans="1:24">
      <c r="A955" t="s">
        <v>1041</v>
      </c>
      <c r="B955" t="str">
        <f>INDEX(予約枠報告様式!$73:$73,MATCH(CSVフォーマット!C955,予約枠報告様式!$74:$74,0))</f>
        <v>Q</v>
      </c>
      <c r="C955">
        <f t="shared" si="224"/>
        <v>17</v>
      </c>
      <c r="D955">
        <f t="shared" si="210"/>
        <v>63</v>
      </c>
      <c r="E955" s="2" cm="1">
        <f t="array" aca="1" ref="E955" ca="1">INDIRECT(A955&amp;B955&amp;$E$3)</f>
        <v>44781</v>
      </c>
      <c r="F955" t="str" cm="1">
        <f t="array" aca="1" ref="F955" ca="1">IF(INDIRECT(A955&amp;B955&amp;$F$3)="公",参照!$L$2,参照!$L$3)</f>
        <v>医療機関受付</v>
      </c>
      <c r="G955" s="1" t="str" cm="1">
        <f t="array" aca="1" ref="G955" ca="1">IF(E955="","",IF(ISNUMBER(INDIRECT(A955&amp;B955&amp;D955)),431001,""))</f>
        <v/>
      </c>
      <c r="H955" s="1" t="str">
        <f t="shared" ca="1" si="211"/>
        <v/>
      </c>
      <c r="I955" s="1" t="str">
        <f ca="1">IF(G955="","",予約枠報告様式!H$3)</f>
        <v/>
      </c>
      <c r="J955" s="1" t="str">
        <f t="shared" ca="1" si="212"/>
        <v/>
      </c>
      <c r="K955" s="1" t="str">
        <f t="shared" ca="1" si="213"/>
        <v/>
      </c>
      <c r="L955" s="1" t="str">
        <f t="shared" ca="1" si="214"/>
        <v/>
      </c>
      <c r="M955" s="1" t="str">
        <f t="shared" ca="1" si="215"/>
        <v/>
      </c>
      <c r="N955" s="1" t="str" cm="1">
        <f t="array" aca="1" ref="N955" ca="1">IF(G955="","",HOUR(INDIRECT(A955&amp;$N$2&amp;D955)))</f>
        <v/>
      </c>
      <c r="O955" s="1" t="str" cm="1">
        <f t="array" aca="1" ref="O955" ca="1">IF(G955="","",MINUTE(INDIRECT(A955&amp;$N$2&amp;D955)))</f>
        <v/>
      </c>
      <c r="P955" s="1" t="str">
        <f t="shared" ca="1" si="216"/>
        <v/>
      </c>
      <c r="Q955" s="1" t="str">
        <f t="shared" ca="1" si="217"/>
        <v/>
      </c>
      <c r="R955" s="1" t="str" cm="1">
        <f t="array" aca="1" ref="R955" ca="1">IF(G955="","",INDIRECT(A955&amp;B955&amp;D955))</f>
        <v/>
      </c>
      <c r="S955" s="1" t="str">
        <f t="shared" ca="1" si="218"/>
        <v/>
      </c>
      <c r="T955" s="1" t="str">
        <f t="shared" ca="1" si="219"/>
        <v/>
      </c>
      <c r="U955" s="1" t="str">
        <f t="shared" ca="1" si="220"/>
        <v/>
      </c>
      <c r="V955" s="1" t="str">
        <f t="shared" ca="1" si="221"/>
        <v/>
      </c>
      <c r="W955" s="1" t="str">
        <f t="shared" ca="1" si="222"/>
        <v/>
      </c>
      <c r="X955" s="1" t="str">
        <f t="shared" ca="1" si="223"/>
        <v/>
      </c>
    </row>
    <row r="956" spans="1:24">
      <c r="A956" t="s">
        <v>1041</v>
      </c>
      <c r="B956" t="str">
        <f>INDEX(予約枠報告様式!$73:$73,MATCH(CSVフォーマット!C956,予約枠報告様式!$74:$74,0))</f>
        <v>Q</v>
      </c>
      <c r="C956">
        <f t="shared" si="224"/>
        <v>17</v>
      </c>
      <c r="D956">
        <f t="shared" si="210"/>
        <v>64</v>
      </c>
      <c r="E956" s="2" cm="1">
        <f t="array" aca="1" ref="E956" ca="1">INDIRECT(A956&amp;B956&amp;$E$3)</f>
        <v>44781</v>
      </c>
      <c r="F956" t="str" cm="1">
        <f t="array" aca="1" ref="F956" ca="1">IF(INDIRECT(A956&amp;B956&amp;$F$3)="公",参照!$L$2,参照!$L$3)</f>
        <v>医療機関受付</v>
      </c>
      <c r="G956" s="1" t="str" cm="1">
        <f t="array" aca="1" ref="G956" ca="1">IF(E956="","",IF(ISNUMBER(INDIRECT(A956&amp;B956&amp;D956)),431001,""))</f>
        <v/>
      </c>
      <c r="H956" s="1" t="str">
        <f t="shared" ca="1" si="211"/>
        <v/>
      </c>
      <c r="I956" s="1" t="str">
        <f ca="1">IF(G956="","",予約枠報告様式!H$3)</f>
        <v/>
      </c>
      <c r="J956" s="1" t="str">
        <f t="shared" ca="1" si="212"/>
        <v/>
      </c>
      <c r="K956" s="1" t="str">
        <f t="shared" ca="1" si="213"/>
        <v/>
      </c>
      <c r="L956" s="1" t="str">
        <f t="shared" ca="1" si="214"/>
        <v/>
      </c>
      <c r="M956" s="1" t="str">
        <f t="shared" ca="1" si="215"/>
        <v/>
      </c>
      <c r="N956" s="1" t="str" cm="1">
        <f t="array" aca="1" ref="N956" ca="1">IF(G956="","",HOUR(INDIRECT(A956&amp;$N$2&amp;D956)))</f>
        <v/>
      </c>
      <c r="O956" s="1" t="str" cm="1">
        <f t="array" aca="1" ref="O956" ca="1">IF(G956="","",MINUTE(INDIRECT(A956&amp;$N$2&amp;D956)))</f>
        <v/>
      </c>
      <c r="P956" s="1" t="str">
        <f t="shared" ca="1" si="216"/>
        <v/>
      </c>
      <c r="Q956" s="1" t="str">
        <f t="shared" ca="1" si="217"/>
        <v/>
      </c>
      <c r="R956" s="1" t="str" cm="1">
        <f t="array" aca="1" ref="R956" ca="1">IF(G956="","",INDIRECT(A956&amp;B956&amp;D956))</f>
        <v/>
      </c>
      <c r="S956" s="1" t="str">
        <f t="shared" ca="1" si="218"/>
        <v/>
      </c>
      <c r="T956" s="1" t="str">
        <f t="shared" ca="1" si="219"/>
        <v/>
      </c>
      <c r="U956" s="1" t="str">
        <f t="shared" ca="1" si="220"/>
        <v/>
      </c>
      <c r="V956" s="1" t="str">
        <f t="shared" ca="1" si="221"/>
        <v/>
      </c>
      <c r="W956" s="1" t="str">
        <f t="shared" ca="1" si="222"/>
        <v/>
      </c>
      <c r="X956" s="1" t="str">
        <f t="shared" ca="1" si="223"/>
        <v/>
      </c>
    </row>
    <row r="957" spans="1:24">
      <c r="A957" t="s">
        <v>1041</v>
      </c>
      <c r="B957" t="str">
        <f>INDEX(予約枠報告様式!$73:$73,MATCH(CSVフォーマット!C957,予約枠報告様式!$74:$74,0))</f>
        <v>Q</v>
      </c>
      <c r="C957">
        <f t="shared" si="224"/>
        <v>17</v>
      </c>
      <c r="D957">
        <f t="shared" si="210"/>
        <v>65</v>
      </c>
      <c r="E957" s="2" cm="1">
        <f t="array" aca="1" ref="E957" ca="1">INDIRECT(A957&amp;B957&amp;$E$3)</f>
        <v>44781</v>
      </c>
      <c r="F957" t="str" cm="1">
        <f t="array" aca="1" ref="F957" ca="1">IF(INDIRECT(A957&amp;B957&amp;$F$3)="公",参照!$L$2,参照!$L$3)</f>
        <v>医療機関受付</v>
      </c>
      <c r="G957" s="1" t="str" cm="1">
        <f t="array" aca="1" ref="G957" ca="1">IF(E957="","",IF(ISNUMBER(INDIRECT(A957&amp;B957&amp;D957)),431001,""))</f>
        <v/>
      </c>
      <c r="H957" s="1" t="str">
        <f t="shared" ca="1" si="211"/>
        <v/>
      </c>
      <c r="I957" s="1" t="str">
        <f ca="1">IF(G957="","",予約枠報告様式!H$3)</f>
        <v/>
      </c>
      <c r="J957" s="1" t="str">
        <f t="shared" ca="1" si="212"/>
        <v/>
      </c>
      <c r="K957" s="1" t="str">
        <f t="shared" ca="1" si="213"/>
        <v/>
      </c>
      <c r="L957" s="1" t="str">
        <f t="shared" ca="1" si="214"/>
        <v/>
      </c>
      <c r="M957" s="1" t="str">
        <f t="shared" ca="1" si="215"/>
        <v/>
      </c>
      <c r="N957" s="1" t="str" cm="1">
        <f t="array" aca="1" ref="N957" ca="1">IF(G957="","",HOUR(INDIRECT(A957&amp;$N$2&amp;D957)))</f>
        <v/>
      </c>
      <c r="O957" s="1" t="str" cm="1">
        <f t="array" aca="1" ref="O957" ca="1">IF(G957="","",MINUTE(INDIRECT(A957&amp;$N$2&amp;D957)))</f>
        <v/>
      </c>
      <c r="P957" s="1" t="str">
        <f t="shared" ca="1" si="216"/>
        <v/>
      </c>
      <c r="Q957" s="1" t="str">
        <f t="shared" ca="1" si="217"/>
        <v/>
      </c>
      <c r="R957" s="1" t="str" cm="1">
        <f t="array" aca="1" ref="R957" ca="1">IF(G957="","",INDIRECT(A957&amp;B957&amp;D957))</f>
        <v/>
      </c>
      <c r="S957" s="1" t="str">
        <f t="shared" ca="1" si="218"/>
        <v/>
      </c>
      <c r="T957" s="1" t="str">
        <f t="shared" ca="1" si="219"/>
        <v/>
      </c>
      <c r="U957" s="1" t="str">
        <f t="shared" ca="1" si="220"/>
        <v/>
      </c>
      <c r="V957" s="1" t="str">
        <f t="shared" ca="1" si="221"/>
        <v/>
      </c>
      <c r="W957" s="1" t="str">
        <f t="shared" ca="1" si="222"/>
        <v/>
      </c>
      <c r="X957" s="1" t="str">
        <f t="shared" ca="1" si="223"/>
        <v/>
      </c>
    </row>
    <row r="958" spans="1:24">
      <c r="A958" t="s">
        <v>1041</v>
      </c>
      <c r="B958" t="str">
        <f>INDEX(予約枠報告様式!$73:$73,MATCH(CSVフォーマット!C958,予約枠報告様式!$74:$74,0))</f>
        <v>Q</v>
      </c>
      <c r="C958">
        <f t="shared" si="224"/>
        <v>17</v>
      </c>
      <c r="D958">
        <f t="shared" si="210"/>
        <v>66</v>
      </c>
      <c r="E958" s="2" cm="1">
        <f t="array" aca="1" ref="E958" ca="1">INDIRECT(A958&amp;B958&amp;$E$3)</f>
        <v>44781</v>
      </c>
      <c r="F958" t="str" cm="1">
        <f t="array" aca="1" ref="F958" ca="1">IF(INDIRECT(A958&amp;B958&amp;$F$3)="公",参照!$L$2,参照!$L$3)</f>
        <v>医療機関受付</v>
      </c>
      <c r="G958" s="1" t="str" cm="1">
        <f t="array" aca="1" ref="G958" ca="1">IF(E958="","",IF(ISNUMBER(INDIRECT(A958&amp;B958&amp;D958)),431001,""))</f>
        <v/>
      </c>
      <c r="H958" s="1" t="str">
        <f t="shared" ca="1" si="211"/>
        <v/>
      </c>
      <c r="I958" s="1" t="str">
        <f ca="1">IF(G958="","",予約枠報告様式!H$3)</f>
        <v/>
      </c>
      <c r="J958" s="1" t="str">
        <f t="shared" ca="1" si="212"/>
        <v/>
      </c>
      <c r="K958" s="1" t="str">
        <f t="shared" ca="1" si="213"/>
        <v/>
      </c>
      <c r="L958" s="1" t="str">
        <f t="shared" ca="1" si="214"/>
        <v/>
      </c>
      <c r="M958" s="1" t="str">
        <f t="shared" ca="1" si="215"/>
        <v/>
      </c>
      <c r="N958" s="1" t="str" cm="1">
        <f t="array" aca="1" ref="N958" ca="1">IF(G958="","",HOUR(INDIRECT(A958&amp;$N$2&amp;D958)))</f>
        <v/>
      </c>
      <c r="O958" s="1" t="str" cm="1">
        <f t="array" aca="1" ref="O958" ca="1">IF(G958="","",MINUTE(INDIRECT(A958&amp;$N$2&amp;D958)))</f>
        <v/>
      </c>
      <c r="P958" s="1" t="str">
        <f t="shared" ca="1" si="216"/>
        <v/>
      </c>
      <c r="Q958" s="1" t="str">
        <f t="shared" ca="1" si="217"/>
        <v/>
      </c>
      <c r="R958" s="1" t="str" cm="1">
        <f t="array" aca="1" ref="R958" ca="1">IF(G958="","",INDIRECT(A958&amp;B958&amp;D958))</f>
        <v/>
      </c>
      <c r="S958" s="1" t="str">
        <f t="shared" ca="1" si="218"/>
        <v/>
      </c>
      <c r="T958" s="1" t="str">
        <f t="shared" ca="1" si="219"/>
        <v/>
      </c>
      <c r="U958" s="1" t="str">
        <f t="shared" ca="1" si="220"/>
        <v/>
      </c>
      <c r="V958" s="1" t="str">
        <f t="shared" ca="1" si="221"/>
        <v/>
      </c>
      <c r="W958" s="1" t="str">
        <f t="shared" ca="1" si="222"/>
        <v/>
      </c>
      <c r="X958" s="1" t="str">
        <f t="shared" ca="1" si="223"/>
        <v/>
      </c>
    </row>
    <row r="959" spans="1:24">
      <c r="A959" t="s">
        <v>1041</v>
      </c>
      <c r="B959" t="str">
        <f>INDEX(予約枠報告様式!$73:$73,MATCH(CSVフォーマット!C959,予約枠報告様式!$74:$74,0))</f>
        <v>Q</v>
      </c>
      <c r="C959">
        <f t="shared" si="224"/>
        <v>17</v>
      </c>
      <c r="D959">
        <f t="shared" si="210"/>
        <v>67</v>
      </c>
      <c r="E959" s="2" cm="1">
        <f t="array" aca="1" ref="E959" ca="1">INDIRECT(A959&amp;B959&amp;$E$3)</f>
        <v>44781</v>
      </c>
      <c r="F959" t="str" cm="1">
        <f t="array" aca="1" ref="F959" ca="1">IF(INDIRECT(A959&amp;B959&amp;$F$3)="公",参照!$L$2,参照!$L$3)</f>
        <v>医療機関受付</v>
      </c>
      <c r="G959" s="1" t="str" cm="1">
        <f t="array" aca="1" ref="G959" ca="1">IF(E959="","",IF(ISNUMBER(INDIRECT(A959&amp;B959&amp;D959)),431001,""))</f>
        <v/>
      </c>
      <c r="H959" s="1" t="str">
        <f t="shared" ca="1" si="211"/>
        <v/>
      </c>
      <c r="I959" s="1" t="str">
        <f ca="1">IF(G959="","",予約枠報告様式!H$3)</f>
        <v/>
      </c>
      <c r="J959" s="1" t="str">
        <f t="shared" ca="1" si="212"/>
        <v/>
      </c>
      <c r="K959" s="1" t="str">
        <f t="shared" ca="1" si="213"/>
        <v/>
      </c>
      <c r="L959" s="1" t="str">
        <f t="shared" ca="1" si="214"/>
        <v/>
      </c>
      <c r="M959" s="1" t="str">
        <f t="shared" ca="1" si="215"/>
        <v/>
      </c>
      <c r="N959" s="1" t="str" cm="1">
        <f t="array" aca="1" ref="N959" ca="1">IF(G959="","",HOUR(INDIRECT(A959&amp;$N$2&amp;D959)))</f>
        <v/>
      </c>
      <c r="O959" s="1" t="str" cm="1">
        <f t="array" aca="1" ref="O959" ca="1">IF(G959="","",MINUTE(INDIRECT(A959&amp;$N$2&amp;D959)))</f>
        <v/>
      </c>
      <c r="P959" s="1" t="str">
        <f t="shared" ca="1" si="216"/>
        <v/>
      </c>
      <c r="Q959" s="1" t="str">
        <f t="shared" ca="1" si="217"/>
        <v/>
      </c>
      <c r="R959" s="1" t="str" cm="1">
        <f t="array" aca="1" ref="R959" ca="1">IF(G959="","",INDIRECT(A959&amp;B959&amp;D959))</f>
        <v/>
      </c>
      <c r="S959" s="1" t="str">
        <f t="shared" ca="1" si="218"/>
        <v/>
      </c>
      <c r="T959" s="1" t="str">
        <f t="shared" ca="1" si="219"/>
        <v/>
      </c>
      <c r="U959" s="1" t="str">
        <f t="shared" ca="1" si="220"/>
        <v/>
      </c>
      <c r="V959" s="1" t="str">
        <f t="shared" ca="1" si="221"/>
        <v/>
      </c>
      <c r="W959" s="1" t="str">
        <f t="shared" ca="1" si="222"/>
        <v/>
      </c>
      <c r="X959" s="1" t="str">
        <f t="shared" ca="1" si="223"/>
        <v/>
      </c>
    </row>
    <row r="960" spans="1:24">
      <c r="A960" t="s">
        <v>1041</v>
      </c>
      <c r="B960" t="str">
        <f>INDEX(予約枠報告様式!$73:$73,MATCH(CSVフォーマット!C960,予約枠報告様式!$74:$74,0))</f>
        <v>Q</v>
      </c>
      <c r="C960">
        <f t="shared" si="224"/>
        <v>17</v>
      </c>
      <c r="D960">
        <f t="shared" si="210"/>
        <v>68</v>
      </c>
      <c r="E960" s="2" cm="1">
        <f t="array" aca="1" ref="E960" ca="1">INDIRECT(A960&amp;B960&amp;$E$3)</f>
        <v>44781</v>
      </c>
      <c r="F960" t="str" cm="1">
        <f t="array" aca="1" ref="F960" ca="1">IF(INDIRECT(A960&amp;B960&amp;$F$3)="公",参照!$L$2,参照!$L$3)</f>
        <v>医療機関受付</v>
      </c>
      <c r="G960" s="1" t="str" cm="1">
        <f t="array" aca="1" ref="G960" ca="1">IF(E960="","",IF(ISNUMBER(INDIRECT(A960&amp;B960&amp;D960)),431001,""))</f>
        <v/>
      </c>
      <c r="H960" s="1" t="str">
        <f t="shared" ca="1" si="211"/>
        <v/>
      </c>
      <c r="I960" s="1" t="str">
        <f ca="1">IF(G960="","",予約枠報告様式!H$3)</f>
        <v/>
      </c>
      <c r="J960" s="1" t="str">
        <f t="shared" ca="1" si="212"/>
        <v/>
      </c>
      <c r="K960" s="1" t="str">
        <f t="shared" ca="1" si="213"/>
        <v/>
      </c>
      <c r="L960" s="1" t="str">
        <f t="shared" ca="1" si="214"/>
        <v/>
      </c>
      <c r="M960" s="1" t="str">
        <f t="shared" ca="1" si="215"/>
        <v/>
      </c>
      <c r="N960" s="1" t="str" cm="1">
        <f t="array" aca="1" ref="N960" ca="1">IF(G960="","",HOUR(INDIRECT(A960&amp;$N$2&amp;D960)))</f>
        <v/>
      </c>
      <c r="O960" s="1" t="str" cm="1">
        <f t="array" aca="1" ref="O960" ca="1">IF(G960="","",MINUTE(INDIRECT(A960&amp;$N$2&amp;D960)))</f>
        <v/>
      </c>
      <c r="P960" s="1" t="str">
        <f t="shared" ca="1" si="216"/>
        <v/>
      </c>
      <c r="Q960" s="1" t="str">
        <f t="shared" ca="1" si="217"/>
        <v/>
      </c>
      <c r="R960" s="1" t="str" cm="1">
        <f t="array" aca="1" ref="R960" ca="1">IF(G960="","",INDIRECT(A960&amp;B960&amp;D960))</f>
        <v/>
      </c>
      <c r="S960" s="1" t="str">
        <f t="shared" ca="1" si="218"/>
        <v/>
      </c>
      <c r="T960" s="1" t="str">
        <f t="shared" ca="1" si="219"/>
        <v/>
      </c>
      <c r="U960" s="1" t="str">
        <f t="shared" ca="1" si="220"/>
        <v/>
      </c>
      <c r="V960" s="1" t="str">
        <f t="shared" ca="1" si="221"/>
        <v/>
      </c>
      <c r="W960" s="1" t="str">
        <f t="shared" ca="1" si="222"/>
        <v/>
      </c>
      <c r="X960" s="1" t="str">
        <f t="shared" ca="1" si="223"/>
        <v/>
      </c>
    </row>
    <row r="961" spans="1:24">
      <c r="A961" t="s">
        <v>1041</v>
      </c>
      <c r="B961" t="str">
        <f>INDEX(予約枠報告様式!$73:$73,MATCH(CSVフォーマット!C961,予約枠報告様式!$74:$74,0))</f>
        <v>Q</v>
      </c>
      <c r="C961">
        <f t="shared" si="224"/>
        <v>17</v>
      </c>
      <c r="D961">
        <f t="shared" si="210"/>
        <v>69</v>
      </c>
      <c r="E961" s="2" cm="1">
        <f t="array" aca="1" ref="E961" ca="1">INDIRECT(A961&amp;B961&amp;$E$3)</f>
        <v>44781</v>
      </c>
      <c r="F961" t="str" cm="1">
        <f t="array" aca="1" ref="F961" ca="1">IF(INDIRECT(A961&amp;B961&amp;$F$3)="公",参照!$L$2,参照!$L$3)</f>
        <v>医療機関受付</v>
      </c>
      <c r="G961" s="1" t="str" cm="1">
        <f t="array" aca="1" ref="G961" ca="1">IF(E961="","",IF(ISNUMBER(INDIRECT(A961&amp;B961&amp;D961)),431001,""))</f>
        <v/>
      </c>
      <c r="H961" s="1" t="str">
        <f t="shared" ca="1" si="211"/>
        <v/>
      </c>
      <c r="I961" s="1" t="str">
        <f ca="1">IF(G961="","",予約枠報告様式!H$3)</f>
        <v/>
      </c>
      <c r="J961" s="1" t="str">
        <f t="shared" ca="1" si="212"/>
        <v/>
      </c>
      <c r="K961" s="1" t="str">
        <f t="shared" ca="1" si="213"/>
        <v/>
      </c>
      <c r="L961" s="1" t="str">
        <f t="shared" ca="1" si="214"/>
        <v/>
      </c>
      <c r="M961" s="1" t="str">
        <f t="shared" ca="1" si="215"/>
        <v/>
      </c>
      <c r="N961" s="1" t="str" cm="1">
        <f t="array" aca="1" ref="N961" ca="1">IF(G961="","",HOUR(INDIRECT(A961&amp;$N$2&amp;D961)))</f>
        <v/>
      </c>
      <c r="O961" s="1" t="str" cm="1">
        <f t="array" aca="1" ref="O961" ca="1">IF(G961="","",MINUTE(INDIRECT(A961&amp;$N$2&amp;D961)))</f>
        <v/>
      </c>
      <c r="P961" s="1" t="str">
        <f t="shared" ca="1" si="216"/>
        <v/>
      </c>
      <c r="Q961" s="1" t="str">
        <f t="shared" ca="1" si="217"/>
        <v/>
      </c>
      <c r="R961" s="1" t="str" cm="1">
        <f t="array" aca="1" ref="R961" ca="1">IF(G961="","",INDIRECT(A961&amp;B961&amp;D961))</f>
        <v/>
      </c>
      <c r="S961" s="1" t="str">
        <f t="shared" ca="1" si="218"/>
        <v/>
      </c>
      <c r="T961" s="1" t="str">
        <f t="shared" ca="1" si="219"/>
        <v/>
      </c>
      <c r="U961" s="1" t="str">
        <f t="shared" ca="1" si="220"/>
        <v/>
      </c>
      <c r="V961" s="1" t="str">
        <f t="shared" ca="1" si="221"/>
        <v/>
      </c>
      <c r="W961" s="1" t="str">
        <f t="shared" ca="1" si="222"/>
        <v/>
      </c>
      <c r="X961" s="1" t="str">
        <f t="shared" ca="1" si="223"/>
        <v/>
      </c>
    </row>
    <row r="962" spans="1:24">
      <c r="A962" t="s">
        <v>1041</v>
      </c>
      <c r="B962" t="str">
        <f>INDEX(予約枠報告様式!$73:$73,MATCH(CSVフォーマット!C962,予約枠報告様式!$74:$74,0))</f>
        <v>Q</v>
      </c>
      <c r="C962">
        <f t="shared" si="224"/>
        <v>17</v>
      </c>
      <c r="D962">
        <f t="shared" si="210"/>
        <v>70</v>
      </c>
      <c r="E962" s="2" cm="1">
        <f t="array" aca="1" ref="E962" ca="1">INDIRECT(A962&amp;B962&amp;$E$3)</f>
        <v>44781</v>
      </c>
      <c r="F962" t="str" cm="1">
        <f t="array" aca="1" ref="F962" ca="1">IF(INDIRECT(A962&amp;B962&amp;$F$3)="公",参照!$L$2,参照!$L$3)</f>
        <v>医療機関受付</v>
      </c>
      <c r="G962" s="1" t="str" cm="1">
        <f t="array" aca="1" ref="G962" ca="1">IF(E962="","",IF(ISNUMBER(INDIRECT(A962&amp;B962&amp;D962)),431001,""))</f>
        <v/>
      </c>
      <c r="H962" s="1" t="str">
        <f t="shared" ca="1" si="211"/>
        <v/>
      </c>
      <c r="I962" s="1" t="str">
        <f ca="1">IF(G962="","",予約枠報告様式!H$3)</f>
        <v/>
      </c>
      <c r="J962" s="1" t="str">
        <f t="shared" ca="1" si="212"/>
        <v/>
      </c>
      <c r="K962" s="1" t="str">
        <f t="shared" ca="1" si="213"/>
        <v/>
      </c>
      <c r="L962" s="1" t="str">
        <f t="shared" ca="1" si="214"/>
        <v/>
      </c>
      <c r="M962" s="1" t="str">
        <f t="shared" ca="1" si="215"/>
        <v/>
      </c>
      <c r="N962" s="1" t="str" cm="1">
        <f t="array" aca="1" ref="N962" ca="1">IF(G962="","",HOUR(INDIRECT(A962&amp;$N$2&amp;D962)))</f>
        <v/>
      </c>
      <c r="O962" s="1" t="str" cm="1">
        <f t="array" aca="1" ref="O962" ca="1">IF(G962="","",MINUTE(INDIRECT(A962&amp;$N$2&amp;D962)))</f>
        <v/>
      </c>
      <c r="P962" s="1" t="str">
        <f t="shared" ca="1" si="216"/>
        <v/>
      </c>
      <c r="Q962" s="1" t="str">
        <f t="shared" ca="1" si="217"/>
        <v/>
      </c>
      <c r="R962" s="1" t="str" cm="1">
        <f t="array" aca="1" ref="R962" ca="1">IF(G962="","",INDIRECT(A962&amp;B962&amp;D962))</f>
        <v/>
      </c>
      <c r="S962" s="1" t="str">
        <f t="shared" ca="1" si="218"/>
        <v/>
      </c>
      <c r="T962" s="1" t="str">
        <f t="shared" ca="1" si="219"/>
        <v/>
      </c>
      <c r="U962" s="1" t="str">
        <f t="shared" ca="1" si="220"/>
        <v/>
      </c>
      <c r="V962" s="1" t="str">
        <f t="shared" ca="1" si="221"/>
        <v/>
      </c>
      <c r="W962" s="1" t="str">
        <f t="shared" ca="1" si="222"/>
        <v/>
      </c>
      <c r="X962" s="1" t="str">
        <f t="shared" ca="1" si="223"/>
        <v/>
      </c>
    </row>
    <row r="963" spans="1:24">
      <c r="A963" t="s">
        <v>1041</v>
      </c>
      <c r="B963" t="str">
        <f>INDEX(予約枠報告様式!$73:$73,MATCH(CSVフォーマット!C963,予約枠報告様式!$74:$74,0))</f>
        <v>Q</v>
      </c>
      <c r="C963">
        <f t="shared" si="224"/>
        <v>17</v>
      </c>
      <c r="D963">
        <f t="shared" si="210"/>
        <v>71</v>
      </c>
      <c r="E963" s="2" cm="1">
        <f t="array" aca="1" ref="E963" ca="1">INDIRECT(A963&amp;B963&amp;$E$3)</f>
        <v>44781</v>
      </c>
      <c r="F963" t="str" cm="1">
        <f t="array" aca="1" ref="F963" ca="1">IF(INDIRECT(A963&amp;B963&amp;$F$3)="公",参照!$L$2,参照!$L$3)</f>
        <v>医療機関受付</v>
      </c>
      <c r="G963" s="1" t="str" cm="1">
        <f t="array" aca="1" ref="G963" ca="1">IF(E963="","",IF(ISNUMBER(INDIRECT(A963&amp;B963&amp;D963)),431001,""))</f>
        <v/>
      </c>
      <c r="H963" s="1" t="str">
        <f t="shared" ca="1" si="211"/>
        <v/>
      </c>
      <c r="I963" s="1" t="str">
        <f ca="1">IF(G963="","",予約枠報告様式!H$3)</f>
        <v/>
      </c>
      <c r="J963" s="1" t="str">
        <f t="shared" ca="1" si="212"/>
        <v/>
      </c>
      <c r="K963" s="1" t="str">
        <f t="shared" ca="1" si="213"/>
        <v/>
      </c>
      <c r="L963" s="1" t="str">
        <f t="shared" ca="1" si="214"/>
        <v/>
      </c>
      <c r="M963" s="1" t="str">
        <f t="shared" ca="1" si="215"/>
        <v/>
      </c>
      <c r="N963" s="1" t="str" cm="1">
        <f t="array" aca="1" ref="N963" ca="1">IF(G963="","",HOUR(INDIRECT(A963&amp;$N$2&amp;D963)))</f>
        <v/>
      </c>
      <c r="O963" s="1" t="str" cm="1">
        <f t="array" aca="1" ref="O963" ca="1">IF(G963="","",MINUTE(INDIRECT(A963&amp;$N$2&amp;D963)))</f>
        <v/>
      </c>
      <c r="P963" s="1" t="str">
        <f t="shared" ca="1" si="216"/>
        <v/>
      </c>
      <c r="Q963" s="1" t="str">
        <f t="shared" ca="1" si="217"/>
        <v/>
      </c>
      <c r="R963" s="1" t="str" cm="1">
        <f t="array" aca="1" ref="R963" ca="1">IF(G963="","",INDIRECT(A963&amp;B963&amp;D963))</f>
        <v/>
      </c>
      <c r="S963" s="1" t="str">
        <f t="shared" ca="1" si="218"/>
        <v/>
      </c>
      <c r="T963" s="1" t="str">
        <f t="shared" ca="1" si="219"/>
        <v/>
      </c>
      <c r="U963" s="1" t="str">
        <f t="shared" ca="1" si="220"/>
        <v/>
      </c>
      <c r="V963" s="1" t="str">
        <f t="shared" ca="1" si="221"/>
        <v/>
      </c>
      <c r="W963" s="1" t="str">
        <f t="shared" ca="1" si="222"/>
        <v/>
      </c>
      <c r="X963" s="1" t="str">
        <f t="shared" ca="1" si="223"/>
        <v/>
      </c>
    </row>
    <row r="964" spans="1:24">
      <c r="A964" t="s">
        <v>1041</v>
      </c>
      <c r="B964" t="str">
        <f>INDEX(予約枠報告様式!$73:$73,MATCH(CSVフォーマット!C964,予約枠報告様式!$74:$74,0))</f>
        <v>R</v>
      </c>
      <c r="C964">
        <f t="shared" si="224"/>
        <v>18</v>
      </c>
      <c r="D964">
        <f t="shared" si="210"/>
        <v>12</v>
      </c>
      <c r="E964" s="2" cm="1">
        <f t="array" aca="1" ref="E964" ca="1">INDIRECT(A964&amp;B964&amp;$E$3)</f>
        <v>44782</v>
      </c>
      <c r="F964" t="str" cm="1">
        <f t="array" aca="1" ref="F964" ca="1">IF(INDIRECT(A964&amp;B964&amp;$F$3)="公",参照!$L$2,参照!$L$3)</f>
        <v>WEB・コールセンター受付</v>
      </c>
      <c r="G964" s="1" t="str" cm="1">
        <f t="array" aca="1" ref="G964" ca="1">IF(E964="","",IF(ISNUMBER(INDIRECT(A964&amp;B964&amp;D964)),431001,""))</f>
        <v/>
      </c>
      <c r="H964" s="1" t="str">
        <f t="shared" ca="1" si="211"/>
        <v/>
      </c>
      <c r="I964" s="1" t="str">
        <f ca="1">IF(G964="","",予約枠報告様式!H$3)</f>
        <v/>
      </c>
      <c r="J964" s="1" t="str">
        <f t="shared" ca="1" si="212"/>
        <v/>
      </c>
      <c r="K964" s="1" t="str">
        <f t="shared" ca="1" si="213"/>
        <v/>
      </c>
      <c r="L964" s="1" t="str">
        <f t="shared" ca="1" si="214"/>
        <v/>
      </c>
      <c r="M964" s="1" t="str">
        <f t="shared" ca="1" si="215"/>
        <v/>
      </c>
      <c r="N964" s="1" t="str" cm="1">
        <f t="array" aca="1" ref="N964" ca="1">IF(G964="","",HOUR(INDIRECT(A964&amp;$N$2&amp;D964)))</f>
        <v/>
      </c>
      <c r="O964" s="1" t="str" cm="1">
        <f t="array" aca="1" ref="O964" ca="1">IF(G964="","",MINUTE(INDIRECT(A964&amp;$N$2&amp;D964)))</f>
        <v/>
      </c>
      <c r="P964" s="1" t="str">
        <f t="shared" ca="1" si="216"/>
        <v/>
      </c>
      <c r="Q964" s="1" t="str">
        <f t="shared" ca="1" si="217"/>
        <v/>
      </c>
      <c r="R964" s="1" t="str" cm="1">
        <f t="array" aca="1" ref="R964" ca="1">IF(G964="","",INDIRECT(A964&amp;B964&amp;D964))</f>
        <v/>
      </c>
      <c r="S964" s="1" t="str">
        <f t="shared" ca="1" si="218"/>
        <v/>
      </c>
      <c r="T964" s="1" t="str">
        <f t="shared" ca="1" si="219"/>
        <v/>
      </c>
      <c r="U964" s="1" t="str">
        <f t="shared" ca="1" si="220"/>
        <v/>
      </c>
      <c r="V964" s="1" t="str">
        <f t="shared" ca="1" si="221"/>
        <v/>
      </c>
      <c r="W964" s="1" t="str">
        <f t="shared" ca="1" si="222"/>
        <v/>
      </c>
      <c r="X964" s="1" t="str">
        <f t="shared" ca="1" si="223"/>
        <v/>
      </c>
    </row>
    <row r="965" spans="1:24">
      <c r="A965" t="s">
        <v>1041</v>
      </c>
      <c r="B965" t="str">
        <f>INDEX(予約枠報告様式!$73:$73,MATCH(CSVフォーマット!C965,予約枠報告様式!$74:$74,0))</f>
        <v>R</v>
      </c>
      <c r="C965">
        <f t="shared" si="224"/>
        <v>18</v>
      </c>
      <c r="D965">
        <f t="shared" ref="D965:D1028" si="225">IF(D964=$D$3,$D$2,D964+1)</f>
        <v>13</v>
      </c>
      <c r="E965" s="2" cm="1">
        <f t="array" aca="1" ref="E965" ca="1">INDIRECT(A965&amp;B965&amp;$E$3)</f>
        <v>44782</v>
      </c>
      <c r="F965" t="str" cm="1">
        <f t="array" aca="1" ref="F965" ca="1">IF(INDIRECT(A965&amp;B965&amp;$F$3)="公",参照!$L$2,参照!$L$3)</f>
        <v>WEB・コールセンター受付</v>
      </c>
      <c r="G965" s="1" t="str" cm="1">
        <f t="array" aca="1" ref="G965" ca="1">IF(E965="","",IF(ISNUMBER(INDIRECT(A965&amp;B965&amp;D965)),431001,""))</f>
        <v/>
      </c>
      <c r="H965" s="1" t="str">
        <f t="shared" ref="H965:H1028" ca="1" si="226">IF(G965="","","【（"&amp;H$2&amp;"）"&amp;F965&amp;"】"&amp;I965&amp;"."&amp;TEXT(L965,"00")&amp;TEXT(M965,"00")&amp;"."&amp;TEXT(N965,"00")&amp;TEXT(O965,"00"))</f>
        <v/>
      </c>
      <c r="I965" s="1" t="str">
        <f ca="1">IF(G965="","",予約枠報告様式!H$3)</f>
        <v/>
      </c>
      <c r="J965" s="1" t="str">
        <f t="shared" ref="J965:J1028" ca="1" si="227">IF(G965="","",J$2)</f>
        <v/>
      </c>
      <c r="K965" s="1" t="str">
        <f t="shared" ref="K965:K1028" ca="1" si="228">IF(G965="","",YEAR(E965))</f>
        <v/>
      </c>
      <c r="L965" s="1" t="str">
        <f t="shared" ref="L965:L1028" ca="1" si="229">IF(G965="","",MONTH(E965))</f>
        <v/>
      </c>
      <c r="M965" s="1" t="str">
        <f t="shared" ref="M965:M1028" ca="1" si="230">IF(G965="","",DAY(E965))</f>
        <v/>
      </c>
      <c r="N965" s="1" t="str" cm="1">
        <f t="array" aca="1" ref="N965" ca="1">IF(G965="","",HOUR(INDIRECT(A965&amp;$N$2&amp;D965)))</f>
        <v/>
      </c>
      <c r="O965" s="1" t="str" cm="1">
        <f t="array" aca="1" ref="O965" ca="1">IF(G965="","",MINUTE(INDIRECT(A965&amp;$N$2&amp;D965)))</f>
        <v/>
      </c>
      <c r="P965" s="1" t="str">
        <f t="shared" ref="P965:P1028" ca="1" si="231">IF(G965="","",N965)</f>
        <v/>
      </c>
      <c r="Q965" s="1" t="str">
        <f t="shared" ref="Q965:Q1028" ca="1" si="232">IF(G965="","",O965+14)</f>
        <v/>
      </c>
      <c r="R965" s="1" t="str" cm="1">
        <f t="array" aca="1" ref="R965" ca="1">IF(G965="","",INDIRECT(A965&amp;B965&amp;D965))</f>
        <v/>
      </c>
      <c r="S965" s="1" t="str">
        <f t="shared" ref="S965:S1028" ca="1" si="233">IF(G965="","",0)</f>
        <v/>
      </c>
      <c r="T965" s="1" t="str">
        <f t="shared" ref="T965:T1028" ca="1" si="234">IF($G965="","",IF(T$1="×",K$2,T$2))</f>
        <v/>
      </c>
      <c r="U965" s="1" t="str">
        <f t="shared" ref="U965:U1028" ca="1" si="235">IF($G965="","",IF(OR(U$1="×",U$2="なし"),"",U$2))</f>
        <v/>
      </c>
      <c r="V965" s="1" t="str">
        <f t="shared" ref="V965:V1028" ca="1" si="236">IF(G965="","",3)</f>
        <v/>
      </c>
      <c r="W965" s="1" t="str">
        <f t="shared" ref="W965:W1028" ca="1" si="237">IF(G965="","",5)</f>
        <v/>
      </c>
      <c r="X965" s="1" t="str">
        <f t="shared" ref="X965:X1028" ca="1" si="238">IF(G965="","",0)</f>
        <v/>
      </c>
    </row>
    <row r="966" spans="1:24">
      <c r="A966" t="s">
        <v>1041</v>
      </c>
      <c r="B966" t="str">
        <f>INDEX(予約枠報告様式!$73:$73,MATCH(CSVフォーマット!C966,予約枠報告様式!$74:$74,0))</f>
        <v>R</v>
      </c>
      <c r="C966">
        <f t="shared" ref="C966:C1029" si="239">IF(D965=$D$3,C965+1,C965)</f>
        <v>18</v>
      </c>
      <c r="D966">
        <f t="shared" si="225"/>
        <v>14</v>
      </c>
      <c r="E966" s="2" cm="1">
        <f t="array" aca="1" ref="E966" ca="1">INDIRECT(A966&amp;B966&amp;$E$3)</f>
        <v>44782</v>
      </c>
      <c r="F966" t="str" cm="1">
        <f t="array" aca="1" ref="F966" ca="1">IF(INDIRECT(A966&amp;B966&amp;$F$3)="公",参照!$L$2,参照!$L$3)</f>
        <v>WEB・コールセンター受付</v>
      </c>
      <c r="G966" s="1" t="str" cm="1">
        <f t="array" aca="1" ref="G966" ca="1">IF(E966="","",IF(ISNUMBER(INDIRECT(A966&amp;B966&amp;D966)),431001,""))</f>
        <v/>
      </c>
      <c r="H966" s="1" t="str">
        <f t="shared" ca="1" si="226"/>
        <v/>
      </c>
      <c r="I966" s="1" t="str">
        <f ca="1">IF(G966="","",予約枠報告様式!H$3)</f>
        <v/>
      </c>
      <c r="J966" s="1" t="str">
        <f t="shared" ca="1" si="227"/>
        <v/>
      </c>
      <c r="K966" s="1" t="str">
        <f t="shared" ca="1" si="228"/>
        <v/>
      </c>
      <c r="L966" s="1" t="str">
        <f t="shared" ca="1" si="229"/>
        <v/>
      </c>
      <c r="M966" s="1" t="str">
        <f t="shared" ca="1" si="230"/>
        <v/>
      </c>
      <c r="N966" s="1" t="str" cm="1">
        <f t="array" aca="1" ref="N966" ca="1">IF(G966="","",HOUR(INDIRECT(A966&amp;$N$2&amp;D966)))</f>
        <v/>
      </c>
      <c r="O966" s="1" t="str" cm="1">
        <f t="array" aca="1" ref="O966" ca="1">IF(G966="","",MINUTE(INDIRECT(A966&amp;$N$2&amp;D966)))</f>
        <v/>
      </c>
      <c r="P966" s="1" t="str">
        <f t="shared" ca="1" si="231"/>
        <v/>
      </c>
      <c r="Q966" s="1" t="str">
        <f t="shared" ca="1" si="232"/>
        <v/>
      </c>
      <c r="R966" s="1" t="str" cm="1">
        <f t="array" aca="1" ref="R966" ca="1">IF(G966="","",INDIRECT(A966&amp;B966&amp;D966))</f>
        <v/>
      </c>
      <c r="S966" s="1" t="str">
        <f t="shared" ca="1" si="233"/>
        <v/>
      </c>
      <c r="T966" s="1" t="str">
        <f t="shared" ca="1" si="234"/>
        <v/>
      </c>
      <c r="U966" s="1" t="str">
        <f t="shared" ca="1" si="235"/>
        <v/>
      </c>
      <c r="V966" s="1" t="str">
        <f t="shared" ca="1" si="236"/>
        <v/>
      </c>
      <c r="W966" s="1" t="str">
        <f t="shared" ca="1" si="237"/>
        <v/>
      </c>
      <c r="X966" s="1" t="str">
        <f t="shared" ca="1" si="238"/>
        <v/>
      </c>
    </row>
    <row r="967" spans="1:24">
      <c r="A967" t="s">
        <v>1041</v>
      </c>
      <c r="B967" t="str">
        <f>INDEX(予約枠報告様式!$73:$73,MATCH(CSVフォーマット!C967,予約枠報告様式!$74:$74,0))</f>
        <v>R</v>
      </c>
      <c r="C967">
        <f t="shared" si="239"/>
        <v>18</v>
      </c>
      <c r="D967">
        <f t="shared" si="225"/>
        <v>15</v>
      </c>
      <c r="E967" s="2" cm="1">
        <f t="array" aca="1" ref="E967" ca="1">INDIRECT(A967&amp;B967&amp;$E$3)</f>
        <v>44782</v>
      </c>
      <c r="F967" t="str" cm="1">
        <f t="array" aca="1" ref="F967" ca="1">IF(INDIRECT(A967&amp;B967&amp;$F$3)="公",参照!$L$2,参照!$L$3)</f>
        <v>WEB・コールセンター受付</v>
      </c>
      <c r="G967" s="1" t="str" cm="1">
        <f t="array" aca="1" ref="G967" ca="1">IF(E967="","",IF(ISNUMBER(INDIRECT(A967&amp;B967&amp;D967)),431001,""))</f>
        <v/>
      </c>
      <c r="H967" s="1" t="str">
        <f t="shared" ca="1" si="226"/>
        <v/>
      </c>
      <c r="I967" s="1" t="str">
        <f ca="1">IF(G967="","",予約枠報告様式!H$3)</f>
        <v/>
      </c>
      <c r="J967" s="1" t="str">
        <f t="shared" ca="1" si="227"/>
        <v/>
      </c>
      <c r="K967" s="1" t="str">
        <f t="shared" ca="1" si="228"/>
        <v/>
      </c>
      <c r="L967" s="1" t="str">
        <f t="shared" ca="1" si="229"/>
        <v/>
      </c>
      <c r="M967" s="1" t="str">
        <f t="shared" ca="1" si="230"/>
        <v/>
      </c>
      <c r="N967" s="1" t="str" cm="1">
        <f t="array" aca="1" ref="N967" ca="1">IF(G967="","",HOUR(INDIRECT(A967&amp;$N$2&amp;D967)))</f>
        <v/>
      </c>
      <c r="O967" s="1" t="str" cm="1">
        <f t="array" aca="1" ref="O967" ca="1">IF(G967="","",MINUTE(INDIRECT(A967&amp;$N$2&amp;D967)))</f>
        <v/>
      </c>
      <c r="P967" s="1" t="str">
        <f t="shared" ca="1" si="231"/>
        <v/>
      </c>
      <c r="Q967" s="1" t="str">
        <f t="shared" ca="1" si="232"/>
        <v/>
      </c>
      <c r="R967" s="1" t="str" cm="1">
        <f t="array" aca="1" ref="R967" ca="1">IF(G967="","",INDIRECT(A967&amp;B967&amp;D967))</f>
        <v/>
      </c>
      <c r="S967" s="1" t="str">
        <f t="shared" ca="1" si="233"/>
        <v/>
      </c>
      <c r="T967" s="1" t="str">
        <f t="shared" ca="1" si="234"/>
        <v/>
      </c>
      <c r="U967" s="1" t="str">
        <f t="shared" ca="1" si="235"/>
        <v/>
      </c>
      <c r="V967" s="1" t="str">
        <f t="shared" ca="1" si="236"/>
        <v/>
      </c>
      <c r="W967" s="1" t="str">
        <f t="shared" ca="1" si="237"/>
        <v/>
      </c>
      <c r="X967" s="1" t="str">
        <f t="shared" ca="1" si="238"/>
        <v/>
      </c>
    </row>
    <row r="968" spans="1:24">
      <c r="A968" t="s">
        <v>1041</v>
      </c>
      <c r="B968" t="str">
        <f>INDEX(予約枠報告様式!$73:$73,MATCH(CSVフォーマット!C968,予約枠報告様式!$74:$74,0))</f>
        <v>R</v>
      </c>
      <c r="C968">
        <f t="shared" si="239"/>
        <v>18</v>
      </c>
      <c r="D968">
        <f t="shared" si="225"/>
        <v>16</v>
      </c>
      <c r="E968" s="2" cm="1">
        <f t="array" aca="1" ref="E968" ca="1">INDIRECT(A968&amp;B968&amp;$E$3)</f>
        <v>44782</v>
      </c>
      <c r="F968" t="str" cm="1">
        <f t="array" aca="1" ref="F968" ca="1">IF(INDIRECT(A968&amp;B968&amp;$F$3)="公",参照!$L$2,参照!$L$3)</f>
        <v>WEB・コールセンター受付</v>
      </c>
      <c r="G968" s="1" t="str" cm="1">
        <f t="array" aca="1" ref="G968" ca="1">IF(E968="","",IF(ISNUMBER(INDIRECT(A968&amp;B968&amp;D968)),431001,""))</f>
        <v/>
      </c>
      <c r="H968" s="1" t="str">
        <f t="shared" ca="1" si="226"/>
        <v/>
      </c>
      <c r="I968" s="1" t="str">
        <f ca="1">IF(G968="","",予約枠報告様式!H$3)</f>
        <v/>
      </c>
      <c r="J968" s="1" t="str">
        <f t="shared" ca="1" si="227"/>
        <v/>
      </c>
      <c r="K968" s="1" t="str">
        <f t="shared" ca="1" si="228"/>
        <v/>
      </c>
      <c r="L968" s="1" t="str">
        <f t="shared" ca="1" si="229"/>
        <v/>
      </c>
      <c r="M968" s="1" t="str">
        <f t="shared" ca="1" si="230"/>
        <v/>
      </c>
      <c r="N968" s="1" t="str" cm="1">
        <f t="array" aca="1" ref="N968" ca="1">IF(G968="","",HOUR(INDIRECT(A968&amp;$N$2&amp;D968)))</f>
        <v/>
      </c>
      <c r="O968" s="1" t="str" cm="1">
        <f t="array" aca="1" ref="O968" ca="1">IF(G968="","",MINUTE(INDIRECT(A968&amp;$N$2&amp;D968)))</f>
        <v/>
      </c>
      <c r="P968" s="1" t="str">
        <f t="shared" ca="1" si="231"/>
        <v/>
      </c>
      <c r="Q968" s="1" t="str">
        <f t="shared" ca="1" si="232"/>
        <v/>
      </c>
      <c r="R968" s="1" t="str" cm="1">
        <f t="array" aca="1" ref="R968" ca="1">IF(G968="","",INDIRECT(A968&amp;B968&amp;D968))</f>
        <v/>
      </c>
      <c r="S968" s="1" t="str">
        <f t="shared" ca="1" si="233"/>
        <v/>
      </c>
      <c r="T968" s="1" t="str">
        <f t="shared" ca="1" si="234"/>
        <v/>
      </c>
      <c r="U968" s="1" t="str">
        <f t="shared" ca="1" si="235"/>
        <v/>
      </c>
      <c r="V968" s="1" t="str">
        <f t="shared" ca="1" si="236"/>
        <v/>
      </c>
      <c r="W968" s="1" t="str">
        <f t="shared" ca="1" si="237"/>
        <v/>
      </c>
      <c r="X968" s="1" t="str">
        <f t="shared" ca="1" si="238"/>
        <v/>
      </c>
    </row>
    <row r="969" spans="1:24">
      <c r="A969" t="s">
        <v>1041</v>
      </c>
      <c r="B969" t="str">
        <f>INDEX(予約枠報告様式!$73:$73,MATCH(CSVフォーマット!C969,予約枠報告様式!$74:$74,0))</f>
        <v>R</v>
      </c>
      <c r="C969">
        <f t="shared" si="239"/>
        <v>18</v>
      </c>
      <c r="D969">
        <f t="shared" si="225"/>
        <v>17</v>
      </c>
      <c r="E969" s="2" cm="1">
        <f t="array" aca="1" ref="E969" ca="1">INDIRECT(A969&amp;B969&amp;$E$3)</f>
        <v>44782</v>
      </c>
      <c r="F969" t="str" cm="1">
        <f t="array" aca="1" ref="F969" ca="1">IF(INDIRECT(A969&amp;B969&amp;$F$3)="公",参照!$L$2,参照!$L$3)</f>
        <v>WEB・コールセンター受付</v>
      </c>
      <c r="G969" s="1" t="str" cm="1">
        <f t="array" aca="1" ref="G969" ca="1">IF(E969="","",IF(ISNUMBER(INDIRECT(A969&amp;B969&amp;D969)),431001,""))</f>
        <v/>
      </c>
      <c r="H969" s="1" t="str">
        <f t="shared" ca="1" si="226"/>
        <v/>
      </c>
      <c r="I969" s="1" t="str">
        <f ca="1">IF(G969="","",予約枠報告様式!H$3)</f>
        <v/>
      </c>
      <c r="J969" s="1" t="str">
        <f t="shared" ca="1" si="227"/>
        <v/>
      </c>
      <c r="K969" s="1" t="str">
        <f t="shared" ca="1" si="228"/>
        <v/>
      </c>
      <c r="L969" s="1" t="str">
        <f t="shared" ca="1" si="229"/>
        <v/>
      </c>
      <c r="M969" s="1" t="str">
        <f t="shared" ca="1" si="230"/>
        <v/>
      </c>
      <c r="N969" s="1" t="str" cm="1">
        <f t="array" aca="1" ref="N969" ca="1">IF(G969="","",HOUR(INDIRECT(A969&amp;$N$2&amp;D969)))</f>
        <v/>
      </c>
      <c r="O969" s="1" t="str" cm="1">
        <f t="array" aca="1" ref="O969" ca="1">IF(G969="","",MINUTE(INDIRECT(A969&amp;$N$2&amp;D969)))</f>
        <v/>
      </c>
      <c r="P969" s="1" t="str">
        <f t="shared" ca="1" si="231"/>
        <v/>
      </c>
      <c r="Q969" s="1" t="str">
        <f t="shared" ca="1" si="232"/>
        <v/>
      </c>
      <c r="R969" s="1" t="str" cm="1">
        <f t="array" aca="1" ref="R969" ca="1">IF(G969="","",INDIRECT(A969&amp;B969&amp;D969))</f>
        <v/>
      </c>
      <c r="S969" s="1" t="str">
        <f t="shared" ca="1" si="233"/>
        <v/>
      </c>
      <c r="T969" s="1" t="str">
        <f t="shared" ca="1" si="234"/>
        <v/>
      </c>
      <c r="U969" s="1" t="str">
        <f t="shared" ca="1" si="235"/>
        <v/>
      </c>
      <c r="V969" s="1" t="str">
        <f t="shared" ca="1" si="236"/>
        <v/>
      </c>
      <c r="W969" s="1" t="str">
        <f t="shared" ca="1" si="237"/>
        <v/>
      </c>
      <c r="X969" s="1" t="str">
        <f t="shared" ca="1" si="238"/>
        <v/>
      </c>
    </row>
    <row r="970" spans="1:24">
      <c r="A970" t="s">
        <v>1041</v>
      </c>
      <c r="B970" t="str">
        <f>INDEX(予約枠報告様式!$73:$73,MATCH(CSVフォーマット!C970,予約枠報告様式!$74:$74,0))</f>
        <v>R</v>
      </c>
      <c r="C970">
        <f t="shared" si="239"/>
        <v>18</v>
      </c>
      <c r="D970">
        <f t="shared" si="225"/>
        <v>18</v>
      </c>
      <c r="E970" s="2" cm="1">
        <f t="array" aca="1" ref="E970" ca="1">INDIRECT(A970&amp;B970&amp;$E$3)</f>
        <v>44782</v>
      </c>
      <c r="F970" t="str" cm="1">
        <f t="array" aca="1" ref="F970" ca="1">IF(INDIRECT(A970&amp;B970&amp;$F$3)="公",参照!$L$2,参照!$L$3)</f>
        <v>WEB・コールセンター受付</v>
      </c>
      <c r="G970" s="1" t="str" cm="1">
        <f t="array" aca="1" ref="G970" ca="1">IF(E970="","",IF(ISNUMBER(INDIRECT(A970&amp;B970&amp;D970)),431001,""))</f>
        <v/>
      </c>
      <c r="H970" s="1" t="str">
        <f t="shared" ca="1" si="226"/>
        <v/>
      </c>
      <c r="I970" s="1" t="str">
        <f ca="1">IF(G970="","",予約枠報告様式!H$3)</f>
        <v/>
      </c>
      <c r="J970" s="1" t="str">
        <f t="shared" ca="1" si="227"/>
        <v/>
      </c>
      <c r="K970" s="1" t="str">
        <f t="shared" ca="1" si="228"/>
        <v/>
      </c>
      <c r="L970" s="1" t="str">
        <f t="shared" ca="1" si="229"/>
        <v/>
      </c>
      <c r="M970" s="1" t="str">
        <f t="shared" ca="1" si="230"/>
        <v/>
      </c>
      <c r="N970" s="1" t="str" cm="1">
        <f t="array" aca="1" ref="N970" ca="1">IF(G970="","",HOUR(INDIRECT(A970&amp;$N$2&amp;D970)))</f>
        <v/>
      </c>
      <c r="O970" s="1" t="str" cm="1">
        <f t="array" aca="1" ref="O970" ca="1">IF(G970="","",MINUTE(INDIRECT(A970&amp;$N$2&amp;D970)))</f>
        <v/>
      </c>
      <c r="P970" s="1" t="str">
        <f t="shared" ca="1" si="231"/>
        <v/>
      </c>
      <c r="Q970" s="1" t="str">
        <f t="shared" ca="1" si="232"/>
        <v/>
      </c>
      <c r="R970" s="1" t="str" cm="1">
        <f t="array" aca="1" ref="R970" ca="1">IF(G970="","",INDIRECT(A970&amp;B970&amp;D970))</f>
        <v/>
      </c>
      <c r="S970" s="1" t="str">
        <f t="shared" ca="1" si="233"/>
        <v/>
      </c>
      <c r="T970" s="1" t="str">
        <f t="shared" ca="1" si="234"/>
        <v/>
      </c>
      <c r="U970" s="1" t="str">
        <f t="shared" ca="1" si="235"/>
        <v/>
      </c>
      <c r="V970" s="1" t="str">
        <f t="shared" ca="1" si="236"/>
        <v/>
      </c>
      <c r="W970" s="1" t="str">
        <f t="shared" ca="1" si="237"/>
        <v/>
      </c>
      <c r="X970" s="1" t="str">
        <f t="shared" ca="1" si="238"/>
        <v/>
      </c>
    </row>
    <row r="971" spans="1:24">
      <c r="A971" t="s">
        <v>1041</v>
      </c>
      <c r="B971" t="str">
        <f>INDEX(予約枠報告様式!$73:$73,MATCH(CSVフォーマット!C971,予約枠報告様式!$74:$74,0))</f>
        <v>R</v>
      </c>
      <c r="C971">
        <f t="shared" si="239"/>
        <v>18</v>
      </c>
      <c r="D971">
        <f t="shared" si="225"/>
        <v>19</v>
      </c>
      <c r="E971" s="2" cm="1">
        <f t="array" aca="1" ref="E971" ca="1">INDIRECT(A971&amp;B971&amp;$E$3)</f>
        <v>44782</v>
      </c>
      <c r="F971" t="str" cm="1">
        <f t="array" aca="1" ref="F971" ca="1">IF(INDIRECT(A971&amp;B971&amp;$F$3)="公",参照!$L$2,参照!$L$3)</f>
        <v>WEB・コールセンター受付</v>
      </c>
      <c r="G971" s="1" t="str" cm="1">
        <f t="array" aca="1" ref="G971" ca="1">IF(E971="","",IF(ISNUMBER(INDIRECT(A971&amp;B971&amp;D971)),431001,""))</f>
        <v/>
      </c>
      <c r="H971" s="1" t="str">
        <f t="shared" ca="1" si="226"/>
        <v/>
      </c>
      <c r="I971" s="1" t="str">
        <f ca="1">IF(G971="","",予約枠報告様式!H$3)</f>
        <v/>
      </c>
      <c r="J971" s="1" t="str">
        <f t="shared" ca="1" si="227"/>
        <v/>
      </c>
      <c r="K971" s="1" t="str">
        <f t="shared" ca="1" si="228"/>
        <v/>
      </c>
      <c r="L971" s="1" t="str">
        <f t="shared" ca="1" si="229"/>
        <v/>
      </c>
      <c r="M971" s="1" t="str">
        <f t="shared" ca="1" si="230"/>
        <v/>
      </c>
      <c r="N971" s="1" t="str" cm="1">
        <f t="array" aca="1" ref="N971" ca="1">IF(G971="","",HOUR(INDIRECT(A971&amp;$N$2&amp;D971)))</f>
        <v/>
      </c>
      <c r="O971" s="1" t="str" cm="1">
        <f t="array" aca="1" ref="O971" ca="1">IF(G971="","",MINUTE(INDIRECT(A971&amp;$N$2&amp;D971)))</f>
        <v/>
      </c>
      <c r="P971" s="1" t="str">
        <f t="shared" ca="1" si="231"/>
        <v/>
      </c>
      <c r="Q971" s="1" t="str">
        <f t="shared" ca="1" si="232"/>
        <v/>
      </c>
      <c r="R971" s="1" t="str" cm="1">
        <f t="array" aca="1" ref="R971" ca="1">IF(G971="","",INDIRECT(A971&amp;B971&amp;D971))</f>
        <v/>
      </c>
      <c r="S971" s="1" t="str">
        <f t="shared" ca="1" si="233"/>
        <v/>
      </c>
      <c r="T971" s="1" t="str">
        <f t="shared" ca="1" si="234"/>
        <v/>
      </c>
      <c r="U971" s="1" t="str">
        <f t="shared" ca="1" si="235"/>
        <v/>
      </c>
      <c r="V971" s="1" t="str">
        <f t="shared" ca="1" si="236"/>
        <v/>
      </c>
      <c r="W971" s="1" t="str">
        <f t="shared" ca="1" si="237"/>
        <v/>
      </c>
      <c r="X971" s="1" t="str">
        <f t="shared" ca="1" si="238"/>
        <v/>
      </c>
    </row>
    <row r="972" spans="1:24">
      <c r="A972" t="s">
        <v>1041</v>
      </c>
      <c r="B972" t="str">
        <f>INDEX(予約枠報告様式!$73:$73,MATCH(CSVフォーマット!C972,予約枠報告様式!$74:$74,0))</f>
        <v>R</v>
      </c>
      <c r="C972">
        <f t="shared" si="239"/>
        <v>18</v>
      </c>
      <c r="D972">
        <f t="shared" si="225"/>
        <v>20</v>
      </c>
      <c r="E972" s="2" cm="1">
        <f t="array" aca="1" ref="E972" ca="1">INDIRECT(A972&amp;B972&amp;$E$3)</f>
        <v>44782</v>
      </c>
      <c r="F972" t="str" cm="1">
        <f t="array" aca="1" ref="F972" ca="1">IF(INDIRECT(A972&amp;B972&amp;$F$3)="公",参照!$L$2,参照!$L$3)</f>
        <v>WEB・コールセンター受付</v>
      </c>
      <c r="G972" s="1" t="str" cm="1">
        <f t="array" aca="1" ref="G972" ca="1">IF(E972="","",IF(ISNUMBER(INDIRECT(A972&amp;B972&amp;D972)),431001,""))</f>
        <v/>
      </c>
      <c r="H972" s="1" t="str">
        <f t="shared" ca="1" si="226"/>
        <v/>
      </c>
      <c r="I972" s="1" t="str">
        <f ca="1">IF(G972="","",予約枠報告様式!H$3)</f>
        <v/>
      </c>
      <c r="J972" s="1" t="str">
        <f t="shared" ca="1" si="227"/>
        <v/>
      </c>
      <c r="K972" s="1" t="str">
        <f t="shared" ca="1" si="228"/>
        <v/>
      </c>
      <c r="L972" s="1" t="str">
        <f t="shared" ca="1" si="229"/>
        <v/>
      </c>
      <c r="M972" s="1" t="str">
        <f t="shared" ca="1" si="230"/>
        <v/>
      </c>
      <c r="N972" s="1" t="str" cm="1">
        <f t="array" aca="1" ref="N972" ca="1">IF(G972="","",HOUR(INDIRECT(A972&amp;$N$2&amp;D972)))</f>
        <v/>
      </c>
      <c r="O972" s="1" t="str" cm="1">
        <f t="array" aca="1" ref="O972" ca="1">IF(G972="","",MINUTE(INDIRECT(A972&amp;$N$2&amp;D972)))</f>
        <v/>
      </c>
      <c r="P972" s="1" t="str">
        <f t="shared" ca="1" si="231"/>
        <v/>
      </c>
      <c r="Q972" s="1" t="str">
        <f t="shared" ca="1" si="232"/>
        <v/>
      </c>
      <c r="R972" s="1" t="str" cm="1">
        <f t="array" aca="1" ref="R972" ca="1">IF(G972="","",INDIRECT(A972&amp;B972&amp;D972))</f>
        <v/>
      </c>
      <c r="S972" s="1" t="str">
        <f t="shared" ca="1" si="233"/>
        <v/>
      </c>
      <c r="T972" s="1" t="str">
        <f t="shared" ca="1" si="234"/>
        <v/>
      </c>
      <c r="U972" s="1" t="str">
        <f t="shared" ca="1" si="235"/>
        <v/>
      </c>
      <c r="V972" s="1" t="str">
        <f t="shared" ca="1" si="236"/>
        <v/>
      </c>
      <c r="W972" s="1" t="str">
        <f t="shared" ca="1" si="237"/>
        <v/>
      </c>
      <c r="X972" s="1" t="str">
        <f t="shared" ca="1" si="238"/>
        <v/>
      </c>
    </row>
    <row r="973" spans="1:24">
      <c r="A973" t="s">
        <v>1041</v>
      </c>
      <c r="B973" t="str">
        <f>INDEX(予約枠報告様式!$73:$73,MATCH(CSVフォーマット!C973,予約枠報告様式!$74:$74,0))</f>
        <v>R</v>
      </c>
      <c r="C973">
        <f t="shared" si="239"/>
        <v>18</v>
      </c>
      <c r="D973">
        <f t="shared" si="225"/>
        <v>21</v>
      </c>
      <c r="E973" s="2" cm="1">
        <f t="array" aca="1" ref="E973" ca="1">INDIRECT(A973&amp;B973&amp;$E$3)</f>
        <v>44782</v>
      </c>
      <c r="F973" t="str" cm="1">
        <f t="array" aca="1" ref="F973" ca="1">IF(INDIRECT(A973&amp;B973&amp;$F$3)="公",参照!$L$2,参照!$L$3)</f>
        <v>WEB・コールセンター受付</v>
      </c>
      <c r="G973" s="1" t="str" cm="1">
        <f t="array" aca="1" ref="G973" ca="1">IF(E973="","",IF(ISNUMBER(INDIRECT(A973&amp;B973&amp;D973)),431001,""))</f>
        <v/>
      </c>
      <c r="H973" s="1" t="str">
        <f t="shared" ca="1" si="226"/>
        <v/>
      </c>
      <c r="I973" s="1" t="str">
        <f ca="1">IF(G973="","",予約枠報告様式!H$3)</f>
        <v/>
      </c>
      <c r="J973" s="1" t="str">
        <f t="shared" ca="1" si="227"/>
        <v/>
      </c>
      <c r="K973" s="1" t="str">
        <f t="shared" ca="1" si="228"/>
        <v/>
      </c>
      <c r="L973" s="1" t="str">
        <f t="shared" ca="1" si="229"/>
        <v/>
      </c>
      <c r="M973" s="1" t="str">
        <f t="shared" ca="1" si="230"/>
        <v/>
      </c>
      <c r="N973" s="1" t="str" cm="1">
        <f t="array" aca="1" ref="N973" ca="1">IF(G973="","",HOUR(INDIRECT(A973&amp;$N$2&amp;D973)))</f>
        <v/>
      </c>
      <c r="O973" s="1" t="str" cm="1">
        <f t="array" aca="1" ref="O973" ca="1">IF(G973="","",MINUTE(INDIRECT(A973&amp;$N$2&amp;D973)))</f>
        <v/>
      </c>
      <c r="P973" s="1" t="str">
        <f t="shared" ca="1" si="231"/>
        <v/>
      </c>
      <c r="Q973" s="1" t="str">
        <f t="shared" ca="1" si="232"/>
        <v/>
      </c>
      <c r="R973" s="1" t="str" cm="1">
        <f t="array" aca="1" ref="R973" ca="1">IF(G973="","",INDIRECT(A973&amp;B973&amp;D973))</f>
        <v/>
      </c>
      <c r="S973" s="1" t="str">
        <f t="shared" ca="1" si="233"/>
        <v/>
      </c>
      <c r="T973" s="1" t="str">
        <f t="shared" ca="1" si="234"/>
        <v/>
      </c>
      <c r="U973" s="1" t="str">
        <f t="shared" ca="1" si="235"/>
        <v/>
      </c>
      <c r="V973" s="1" t="str">
        <f t="shared" ca="1" si="236"/>
        <v/>
      </c>
      <c r="W973" s="1" t="str">
        <f t="shared" ca="1" si="237"/>
        <v/>
      </c>
      <c r="X973" s="1" t="str">
        <f t="shared" ca="1" si="238"/>
        <v/>
      </c>
    </row>
    <row r="974" spans="1:24">
      <c r="A974" t="s">
        <v>1041</v>
      </c>
      <c r="B974" t="str">
        <f>INDEX(予約枠報告様式!$73:$73,MATCH(CSVフォーマット!C974,予約枠報告様式!$74:$74,0))</f>
        <v>R</v>
      </c>
      <c r="C974">
        <f t="shared" si="239"/>
        <v>18</v>
      </c>
      <c r="D974">
        <f t="shared" si="225"/>
        <v>22</v>
      </c>
      <c r="E974" s="2" cm="1">
        <f t="array" aca="1" ref="E974" ca="1">INDIRECT(A974&amp;B974&amp;$E$3)</f>
        <v>44782</v>
      </c>
      <c r="F974" t="str" cm="1">
        <f t="array" aca="1" ref="F974" ca="1">IF(INDIRECT(A974&amp;B974&amp;$F$3)="公",参照!$L$2,参照!$L$3)</f>
        <v>WEB・コールセンター受付</v>
      </c>
      <c r="G974" s="1" t="str" cm="1">
        <f t="array" aca="1" ref="G974" ca="1">IF(E974="","",IF(ISNUMBER(INDIRECT(A974&amp;B974&amp;D974)),431001,""))</f>
        <v/>
      </c>
      <c r="H974" s="1" t="str">
        <f t="shared" ca="1" si="226"/>
        <v/>
      </c>
      <c r="I974" s="1" t="str">
        <f ca="1">IF(G974="","",予約枠報告様式!H$3)</f>
        <v/>
      </c>
      <c r="J974" s="1" t="str">
        <f t="shared" ca="1" si="227"/>
        <v/>
      </c>
      <c r="K974" s="1" t="str">
        <f t="shared" ca="1" si="228"/>
        <v/>
      </c>
      <c r="L974" s="1" t="str">
        <f t="shared" ca="1" si="229"/>
        <v/>
      </c>
      <c r="M974" s="1" t="str">
        <f t="shared" ca="1" si="230"/>
        <v/>
      </c>
      <c r="N974" s="1" t="str" cm="1">
        <f t="array" aca="1" ref="N974" ca="1">IF(G974="","",HOUR(INDIRECT(A974&amp;$N$2&amp;D974)))</f>
        <v/>
      </c>
      <c r="O974" s="1" t="str" cm="1">
        <f t="array" aca="1" ref="O974" ca="1">IF(G974="","",MINUTE(INDIRECT(A974&amp;$N$2&amp;D974)))</f>
        <v/>
      </c>
      <c r="P974" s="1" t="str">
        <f t="shared" ca="1" si="231"/>
        <v/>
      </c>
      <c r="Q974" s="1" t="str">
        <f t="shared" ca="1" si="232"/>
        <v/>
      </c>
      <c r="R974" s="1" t="str" cm="1">
        <f t="array" aca="1" ref="R974" ca="1">IF(G974="","",INDIRECT(A974&amp;B974&amp;D974))</f>
        <v/>
      </c>
      <c r="S974" s="1" t="str">
        <f t="shared" ca="1" si="233"/>
        <v/>
      </c>
      <c r="T974" s="1" t="str">
        <f t="shared" ca="1" si="234"/>
        <v/>
      </c>
      <c r="U974" s="1" t="str">
        <f t="shared" ca="1" si="235"/>
        <v/>
      </c>
      <c r="V974" s="1" t="str">
        <f t="shared" ca="1" si="236"/>
        <v/>
      </c>
      <c r="W974" s="1" t="str">
        <f t="shared" ca="1" si="237"/>
        <v/>
      </c>
      <c r="X974" s="1" t="str">
        <f t="shared" ca="1" si="238"/>
        <v/>
      </c>
    </row>
    <row r="975" spans="1:24">
      <c r="A975" t="s">
        <v>1041</v>
      </c>
      <c r="B975" t="str">
        <f>INDEX(予約枠報告様式!$73:$73,MATCH(CSVフォーマット!C975,予約枠報告様式!$74:$74,0))</f>
        <v>R</v>
      </c>
      <c r="C975">
        <f t="shared" si="239"/>
        <v>18</v>
      </c>
      <c r="D975">
        <f t="shared" si="225"/>
        <v>23</v>
      </c>
      <c r="E975" s="2" cm="1">
        <f t="array" aca="1" ref="E975" ca="1">INDIRECT(A975&amp;B975&amp;$E$3)</f>
        <v>44782</v>
      </c>
      <c r="F975" t="str" cm="1">
        <f t="array" aca="1" ref="F975" ca="1">IF(INDIRECT(A975&amp;B975&amp;$F$3)="公",参照!$L$2,参照!$L$3)</f>
        <v>WEB・コールセンター受付</v>
      </c>
      <c r="G975" s="1" t="str" cm="1">
        <f t="array" aca="1" ref="G975" ca="1">IF(E975="","",IF(ISNUMBER(INDIRECT(A975&amp;B975&amp;D975)),431001,""))</f>
        <v/>
      </c>
      <c r="H975" s="1" t="str">
        <f t="shared" ca="1" si="226"/>
        <v/>
      </c>
      <c r="I975" s="1" t="str">
        <f ca="1">IF(G975="","",予約枠報告様式!H$3)</f>
        <v/>
      </c>
      <c r="J975" s="1" t="str">
        <f t="shared" ca="1" si="227"/>
        <v/>
      </c>
      <c r="K975" s="1" t="str">
        <f t="shared" ca="1" si="228"/>
        <v/>
      </c>
      <c r="L975" s="1" t="str">
        <f t="shared" ca="1" si="229"/>
        <v/>
      </c>
      <c r="M975" s="1" t="str">
        <f t="shared" ca="1" si="230"/>
        <v/>
      </c>
      <c r="N975" s="1" t="str" cm="1">
        <f t="array" aca="1" ref="N975" ca="1">IF(G975="","",HOUR(INDIRECT(A975&amp;$N$2&amp;D975)))</f>
        <v/>
      </c>
      <c r="O975" s="1" t="str" cm="1">
        <f t="array" aca="1" ref="O975" ca="1">IF(G975="","",MINUTE(INDIRECT(A975&amp;$N$2&amp;D975)))</f>
        <v/>
      </c>
      <c r="P975" s="1" t="str">
        <f t="shared" ca="1" si="231"/>
        <v/>
      </c>
      <c r="Q975" s="1" t="str">
        <f t="shared" ca="1" si="232"/>
        <v/>
      </c>
      <c r="R975" s="1" t="str" cm="1">
        <f t="array" aca="1" ref="R975" ca="1">IF(G975="","",INDIRECT(A975&amp;B975&amp;D975))</f>
        <v/>
      </c>
      <c r="S975" s="1" t="str">
        <f t="shared" ca="1" si="233"/>
        <v/>
      </c>
      <c r="T975" s="1" t="str">
        <f t="shared" ca="1" si="234"/>
        <v/>
      </c>
      <c r="U975" s="1" t="str">
        <f t="shared" ca="1" si="235"/>
        <v/>
      </c>
      <c r="V975" s="1" t="str">
        <f t="shared" ca="1" si="236"/>
        <v/>
      </c>
      <c r="W975" s="1" t="str">
        <f t="shared" ca="1" si="237"/>
        <v/>
      </c>
      <c r="X975" s="1" t="str">
        <f t="shared" ca="1" si="238"/>
        <v/>
      </c>
    </row>
    <row r="976" spans="1:24">
      <c r="A976" t="s">
        <v>1041</v>
      </c>
      <c r="B976" t="str">
        <f>INDEX(予約枠報告様式!$73:$73,MATCH(CSVフォーマット!C976,予約枠報告様式!$74:$74,0))</f>
        <v>R</v>
      </c>
      <c r="C976">
        <f t="shared" si="239"/>
        <v>18</v>
      </c>
      <c r="D976">
        <f t="shared" si="225"/>
        <v>24</v>
      </c>
      <c r="E976" s="2" cm="1">
        <f t="array" aca="1" ref="E976" ca="1">INDIRECT(A976&amp;B976&amp;$E$3)</f>
        <v>44782</v>
      </c>
      <c r="F976" t="str" cm="1">
        <f t="array" aca="1" ref="F976" ca="1">IF(INDIRECT(A976&amp;B976&amp;$F$3)="公",参照!$L$2,参照!$L$3)</f>
        <v>WEB・コールセンター受付</v>
      </c>
      <c r="G976" s="1" t="str" cm="1">
        <f t="array" aca="1" ref="G976" ca="1">IF(E976="","",IF(ISNUMBER(INDIRECT(A976&amp;B976&amp;D976)),431001,""))</f>
        <v/>
      </c>
      <c r="H976" s="1" t="str">
        <f t="shared" ca="1" si="226"/>
        <v/>
      </c>
      <c r="I976" s="1" t="str">
        <f ca="1">IF(G976="","",予約枠報告様式!H$3)</f>
        <v/>
      </c>
      <c r="J976" s="1" t="str">
        <f t="shared" ca="1" si="227"/>
        <v/>
      </c>
      <c r="K976" s="1" t="str">
        <f t="shared" ca="1" si="228"/>
        <v/>
      </c>
      <c r="L976" s="1" t="str">
        <f t="shared" ca="1" si="229"/>
        <v/>
      </c>
      <c r="M976" s="1" t="str">
        <f t="shared" ca="1" si="230"/>
        <v/>
      </c>
      <c r="N976" s="1" t="str" cm="1">
        <f t="array" aca="1" ref="N976" ca="1">IF(G976="","",HOUR(INDIRECT(A976&amp;$N$2&amp;D976)))</f>
        <v/>
      </c>
      <c r="O976" s="1" t="str" cm="1">
        <f t="array" aca="1" ref="O976" ca="1">IF(G976="","",MINUTE(INDIRECT(A976&amp;$N$2&amp;D976)))</f>
        <v/>
      </c>
      <c r="P976" s="1" t="str">
        <f t="shared" ca="1" si="231"/>
        <v/>
      </c>
      <c r="Q976" s="1" t="str">
        <f t="shared" ca="1" si="232"/>
        <v/>
      </c>
      <c r="R976" s="1" t="str" cm="1">
        <f t="array" aca="1" ref="R976" ca="1">IF(G976="","",INDIRECT(A976&amp;B976&amp;D976))</f>
        <v/>
      </c>
      <c r="S976" s="1" t="str">
        <f t="shared" ca="1" si="233"/>
        <v/>
      </c>
      <c r="T976" s="1" t="str">
        <f t="shared" ca="1" si="234"/>
        <v/>
      </c>
      <c r="U976" s="1" t="str">
        <f t="shared" ca="1" si="235"/>
        <v/>
      </c>
      <c r="V976" s="1" t="str">
        <f t="shared" ca="1" si="236"/>
        <v/>
      </c>
      <c r="W976" s="1" t="str">
        <f t="shared" ca="1" si="237"/>
        <v/>
      </c>
      <c r="X976" s="1" t="str">
        <f t="shared" ca="1" si="238"/>
        <v/>
      </c>
    </row>
    <row r="977" spans="1:24">
      <c r="A977" t="s">
        <v>1041</v>
      </c>
      <c r="B977" t="str">
        <f>INDEX(予約枠報告様式!$73:$73,MATCH(CSVフォーマット!C977,予約枠報告様式!$74:$74,0))</f>
        <v>R</v>
      </c>
      <c r="C977">
        <f t="shared" si="239"/>
        <v>18</v>
      </c>
      <c r="D977">
        <f t="shared" si="225"/>
        <v>25</v>
      </c>
      <c r="E977" s="2" cm="1">
        <f t="array" aca="1" ref="E977" ca="1">INDIRECT(A977&amp;B977&amp;$E$3)</f>
        <v>44782</v>
      </c>
      <c r="F977" t="str" cm="1">
        <f t="array" aca="1" ref="F977" ca="1">IF(INDIRECT(A977&amp;B977&amp;$F$3)="公",参照!$L$2,参照!$L$3)</f>
        <v>WEB・コールセンター受付</v>
      </c>
      <c r="G977" s="1" t="str" cm="1">
        <f t="array" aca="1" ref="G977" ca="1">IF(E977="","",IF(ISNUMBER(INDIRECT(A977&amp;B977&amp;D977)),431001,""))</f>
        <v/>
      </c>
      <c r="H977" s="1" t="str">
        <f t="shared" ca="1" si="226"/>
        <v/>
      </c>
      <c r="I977" s="1" t="str">
        <f ca="1">IF(G977="","",予約枠報告様式!H$3)</f>
        <v/>
      </c>
      <c r="J977" s="1" t="str">
        <f t="shared" ca="1" si="227"/>
        <v/>
      </c>
      <c r="K977" s="1" t="str">
        <f t="shared" ca="1" si="228"/>
        <v/>
      </c>
      <c r="L977" s="1" t="str">
        <f t="shared" ca="1" si="229"/>
        <v/>
      </c>
      <c r="M977" s="1" t="str">
        <f t="shared" ca="1" si="230"/>
        <v/>
      </c>
      <c r="N977" s="1" t="str" cm="1">
        <f t="array" aca="1" ref="N977" ca="1">IF(G977="","",HOUR(INDIRECT(A977&amp;$N$2&amp;D977)))</f>
        <v/>
      </c>
      <c r="O977" s="1" t="str" cm="1">
        <f t="array" aca="1" ref="O977" ca="1">IF(G977="","",MINUTE(INDIRECT(A977&amp;$N$2&amp;D977)))</f>
        <v/>
      </c>
      <c r="P977" s="1" t="str">
        <f t="shared" ca="1" si="231"/>
        <v/>
      </c>
      <c r="Q977" s="1" t="str">
        <f t="shared" ca="1" si="232"/>
        <v/>
      </c>
      <c r="R977" s="1" t="str" cm="1">
        <f t="array" aca="1" ref="R977" ca="1">IF(G977="","",INDIRECT(A977&amp;B977&amp;D977))</f>
        <v/>
      </c>
      <c r="S977" s="1" t="str">
        <f t="shared" ca="1" si="233"/>
        <v/>
      </c>
      <c r="T977" s="1" t="str">
        <f t="shared" ca="1" si="234"/>
        <v/>
      </c>
      <c r="U977" s="1" t="str">
        <f t="shared" ca="1" si="235"/>
        <v/>
      </c>
      <c r="V977" s="1" t="str">
        <f t="shared" ca="1" si="236"/>
        <v/>
      </c>
      <c r="W977" s="1" t="str">
        <f t="shared" ca="1" si="237"/>
        <v/>
      </c>
      <c r="X977" s="1" t="str">
        <f t="shared" ca="1" si="238"/>
        <v/>
      </c>
    </row>
    <row r="978" spans="1:24">
      <c r="A978" t="s">
        <v>1041</v>
      </c>
      <c r="B978" t="str">
        <f>INDEX(予約枠報告様式!$73:$73,MATCH(CSVフォーマット!C978,予約枠報告様式!$74:$74,0))</f>
        <v>R</v>
      </c>
      <c r="C978">
        <f t="shared" si="239"/>
        <v>18</v>
      </c>
      <c r="D978">
        <f t="shared" si="225"/>
        <v>26</v>
      </c>
      <c r="E978" s="2" cm="1">
        <f t="array" aca="1" ref="E978" ca="1">INDIRECT(A978&amp;B978&amp;$E$3)</f>
        <v>44782</v>
      </c>
      <c r="F978" t="str" cm="1">
        <f t="array" aca="1" ref="F978" ca="1">IF(INDIRECT(A978&amp;B978&amp;$F$3)="公",参照!$L$2,参照!$L$3)</f>
        <v>WEB・コールセンター受付</v>
      </c>
      <c r="G978" s="1" t="str" cm="1">
        <f t="array" aca="1" ref="G978" ca="1">IF(E978="","",IF(ISNUMBER(INDIRECT(A978&amp;B978&amp;D978)),431001,""))</f>
        <v/>
      </c>
      <c r="H978" s="1" t="str">
        <f t="shared" ca="1" si="226"/>
        <v/>
      </c>
      <c r="I978" s="1" t="str">
        <f ca="1">IF(G978="","",予約枠報告様式!H$3)</f>
        <v/>
      </c>
      <c r="J978" s="1" t="str">
        <f t="shared" ca="1" si="227"/>
        <v/>
      </c>
      <c r="K978" s="1" t="str">
        <f t="shared" ca="1" si="228"/>
        <v/>
      </c>
      <c r="L978" s="1" t="str">
        <f t="shared" ca="1" si="229"/>
        <v/>
      </c>
      <c r="M978" s="1" t="str">
        <f t="shared" ca="1" si="230"/>
        <v/>
      </c>
      <c r="N978" s="1" t="str" cm="1">
        <f t="array" aca="1" ref="N978" ca="1">IF(G978="","",HOUR(INDIRECT(A978&amp;$N$2&amp;D978)))</f>
        <v/>
      </c>
      <c r="O978" s="1" t="str" cm="1">
        <f t="array" aca="1" ref="O978" ca="1">IF(G978="","",MINUTE(INDIRECT(A978&amp;$N$2&amp;D978)))</f>
        <v/>
      </c>
      <c r="P978" s="1" t="str">
        <f t="shared" ca="1" si="231"/>
        <v/>
      </c>
      <c r="Q978" s="1" t="str">
        <f t="shared" ca="1" si="232"/>
        <v/>
      </c>
      <c r="R978" s="1" t="str" cm="1">
        <f t="array" aca="1" ref="R978" ca="1">IF(G978="","",INDIRECT(A978&amp;B978&amp;D978))</f>
        <v/>
      </c>
      <c r="S978" s="1" t="str">
        <f t="shared" ca="1" si="233"/>
        <v/>
      </c>
      <c r="T978" s="1" t="str">
        <f t="shared" ca="1" si="234"/>
        <v/>
      </c>
      <c r="U978" s="1" t="str">
        <f t="shared" ca="1" si="235"/>
        <v/>
      </c>
      <c r="V978" s="1" t="str">
        <f t="shared" ca="1" si="236"/>
        <v/>
      </c>
      <c r="W978" s="1" t="str">
        <f t="shared" ca="1" si="237"/>
        <v/>
      </c>
      <c r="X978" s="1" t="str">
        <f t="shared" ca="1" si="238"/>
        <v/>
      </c>
    </row>
    <row r="979" spans="1:24">
      <c r="A979" t="s">
        <v>1041</v>
      </c>
      <c r="B979" t="str">
        <f>INDEX(予約枠報告様式!$73:$73,MATCH(CSVフォーマット!C979,予約枠報告様式!$74:$74,0))</f>
        <v>R</v>
      </c>
      <c r="C979">
        <f t="shared" si="239"/>
        <v>18</v>
      </c>
      <c r="D979">
        <f t="shared" si="225"/>
        <v>27</v>
      </c>
      <c r="E979" s="2" cm="1">
        <f t="array" aca="1" ref="E979" ca="1">INDIRECT(A979&amp;B979&amp;$E$3)</f>
        <v>44782</v>
      </c>
      <c r="F979" t="str" cm="1">
        <f t="array" aca="1" ref="F979" ca="1">IF(INDIRECT(A979&amp;B979&amp;$F$3)="公",参照!$L$2,参照!$L$3)</f>
        <v>WEB・コールセンター受付</v>
      </c>
      <c r="G979" s="1" t="str" cm="1">
        <f t="array" aca="1" ref="G979" ca="1">IF(E979="","",IF(ISNUMBER(INDIRECT(A979&amp;B979&amp;D979)),431001,""))</f>
        <v/>
      </c>
      <c r="H979" s="1" t="str">
        <f t="shared" ca="1" si="226"/>
        <v/>
      </c>
      <c r="I979" s="1" t="str">
        <f ca="1">IF(G979="","",予約枠報告様式!H$3)</f>
        <v/>
      </c>
      <c r="J979" s="1" t="str">
        <f t="shared" ca="1" si="227"/>
        <v/>
      </c>
      <c r="K979" s="1" t="str">
        <f t="shared" ca="1" si="228"/>
        <v/>
      </c>
      <c r="L979" s="1" t="str">
        <f t="shared" ca="1" si="229"/>
        <v/>
      </c>
      <c r="M979" s="1" t="str">
        <f t="shared" ca="1" si="230"/>
        <v/>
      </c>
      <c r="N979" s="1" t="str" cm="1">
        <f t="array" aca="1" ref="N979" ca="1">IF(G979="","",HOUR(INDIRECT(A979&amp;$N$2&amp;D979)))</f>
        <v/>
      </c>
      <c r="O979" s="1" t="str" cm="1">
        <f t="array" aca="1" ref="O979" ca="1">IF(G979="","",MINUTE(INDIRECT(A979&amp;$N$2&amp;D979)))</f>
        <v/>
      </c>
      <c r="P979" s="1" t="str">
        <f t="shared" ca="1" si="231"/>
        <v/>
      </c>
      <c r="Q979" s="1" t="str">
        <f t="shared" ca="1" si="232"/>
        <v/>
      </c>
      <c r="R979" s="1" t="str" cm="1">
        <f t="array" aca="1" ref="R979" ca="1">IF(G979="","",INDIRECT(A979&amp;B979&amp;D979))</f>
        <v/>
      </c>
      <c r="S979" s="1" t="str">
        <f t="shared" ca="1" si="233"/>
        <v/>
      </c>
      <c r="T979" s="1" t="str">
        <f t="shared" ca="1" si="234"/>
        <v/>
      </c>
      <c r="U979" s="1" t="str">
        <f t="shared" ca="1" si="235"/>
        <v/>
      </c>
      <c r="V979" s="1" t="str">
        <f t="shared" ca="1" si="236"/>
        <v/>
      </c>
      <c r="W979" s="1" t="str">
        <f t="shared" ca="1" si="237"/>
        <v/>
      </c>
      <c r="X979" s="1" t="str">
        <f t="shared" ca="1" si="238"/>
        <v/>
      </c>
    </row>
    <row r="980" spans="1:24">
      <c r="A980" t="s">
        <v>1041</v>
      </c>
      <c r="B980" t="str">
        <f>INDEX(予約枠報告様式!$73:$73,MATCH(CSVフォーマット!C980,予約枠報告様式!$74:$74,0))</f>
        <v>R</v>
      </c>
      <c r="C980">
        <f t="shared" si="239"/>
        <v>18</v>
      </c>
      <c r="D980">
        <f t="shared" si="225"/>
        <v>28</v>
      </c>
      <c r="E980" s="2" cm="1">
        <f t="array" aca="1" ref="E980" ca="1">INDIRECT(A980&amp;B980&amp;$E$3)</f>
        <v>44782</v>
      </c>
      <c r="F980" t="str" cm="1">
        <f t="array" aca="1" ref="F980" ca="1">IF(INDIRECT(A980&amp;B980&amp;$F$3)="公",参照!$L$2,参照!$L$3)</f>
        <v>WEB・コールセンター受付</v>
      </c>
      <c r="G980" s="1" t="str" cm="1">
        <f t="array" aca="1" ref="G980" ca="1">IF(E980="","",IF(ISNUMBER(INDIRECT(A980&amp;B980&amp;D980)),431001,""))</f>
        <v/>
      </c>
      <c r="H980" s="1" t="str">
        <f t="shared" ca="1" si="226"/>
        <v/>
      </c>
      <c r="I980" s="1" t="str">
        <f ca="1">IF(G980="","",予約枠報告様式!H$3)</f>
        <v/>
      </c>
      <c r="J980" s="1" t="str">
        <f t="shared" ca="1" si="227"/>
        <v/>
      </c>
      <c r="K980" s="1" t="str">
        <f t="shared" ca="1" si="228"/>
        <v/>
      </c>
      <c r="L980" s="1" t="str">
        <f t="shared" ca="1" si="229"/>
        <v/>
      </c>
      <c r="M980" s="1" t="str">
        <f t="shared" ca="1" si="230"/>
        <v/>
      </c>
      <c r="N980" s="1" t="str" cm="1">
        <f t="array" aca="1" ref="N980" ca="1">IF(G980="","",HOUR(INDIRECT(A980&amp;$N$2&amp;D980)))</f>
        <v/>
      </c>
      <c r="O980" s="1" t="str" cm="1">
        <f t="array" aca="1" ref="O980" ca="1">IF(G980="","",MINUTE(INDIRECT(A980&amp;$N$2&amp;D980)))</f>
        <v/>
      </c>
      <c r="P980" s="1" t="str">
        <f t="shared" ca="1" si="231"/>
        <v/>
      </c>
      <c r="Q980" s="1" t="str">
        <f t="shared" ca="1" si="232"/>
        <v/>
      </c>
      <c r="R980" s="1" t="str" cm="1">
        <f t="array" aca="1" ref="R980" ca="1">IF(G980="","",INDIRECT(A980&amp;B980&amp;D980))</f>
        <v/>
      </c>
      <c r="S980" s="1" t="str">
        <f t="shared" ca="1" si="233"/>
        <v/>
      </c>
      <c r="T980" s="1" t="str">
        <f t="shared" ca="1" si="234"/>
        <v/>
      </c>
      <c r="U980" s="1" t="str">
        <f t="shared" ca="1" si="235"/>
        <v/>
      </c>
      <c r="V980" s="1" t="str">
        <f t="shared" ca="1" si="236"/>
        <v/>
      </c>
      <c r="W980" s="1" t="str">
        <f t="shared" ca="1" si="237"/>
        <v/>
      </c>
      <c r="X980" s="1" t="str">
        <f t="shared" ca="1" si="238"/>
        <v/>
      </c>
    </row>
    <row r="981" spans="1:24">
      <c r="A981" t="s">
        <v>1041</v>
      </c>
      <c r="B981" t="str">
        <f>INDEX(予約枠報告様式!$73:$73,MATCH(CSVフォーマット!C981,予約枠報告様式!$74:$74,0))</f>
        <v>R</v>
      </c>
      <c r="C981">
        <f t="shared" si="239"/>
        <v>18</v>
      </c>
      <c r="D981">
        <f t="shared" si="225"/>
        <v>29</v>
      </c>
      <c r="E981" s="2" cm="1">
        <f t="array" aca="1" ref="E981" ca="1">INDIRECT(A981&amp;B981&amp;$E$3)</f>
        <v>44782</v>
      </c>
      <c r="F981" t="str" cm="1">
        <f t="array" aca="1" ref="F981" ca="1">IF(INDIRECT(A981&amp;B981&amp;$F$3)="公",参照!$L$2,参照!$L$3)</f>
        <v>WEB・コールセンター受付</v>
      </c>
      <c r="G981" s="1" t="str" cm="1">
        <f t="array" aca="1" ref="G981" ca="1">IF(E981="","",IF(ISNUMBER(INDIRECT(A981&amp;B981&amp;D981)),431001,""))</f>
        <v/>
      </c>
      <c r="H981" s="1" t="str">
        <f t="shared" ca="1" si="226"/>
        <v/>
      </c>
      <c r="I981" s="1" t="str">
        <f ca="1">IF(G981="","",予約枠報告様式!H$3)</f>
        <v/>
      </c>
      <c r="J981" s="1" t="str">
        <f t="shared" ca="1" si="227"/>
        <v/>
      </c>
      <c r="K981" s="1" t="str">
        <f t="shared" ca="1" si="228"/>
        <v/>
      </c>
      <c r="L981" s="1" t="str">
        <f t="shared" ca="1" si="229"/>
        <v/>
      </c>
      <c r="M981" s="1" t="str">
        <f t="shared" ca="1" si="230"/>
        <v/>
      </c>
      <c r="N981" s="1" t="str" cm="1">
        <f t="array" aca="1" ref="N981" ca="1">IF(G981="","",HOUR(INDIRECT(A981&amp;$N$2&amp;D981)))</f>
        <v/>
      </c>
      <c r="O981" s="1" t="str" cm="1">
        <f t="array" aca="1" ref="O981" ca="1">IF(G981="","",MINUTE(INDIRECT(A981&amp;$N$2&amp;D981)))</f>
        <v/>
      </c>
      <c r="P981" s="1" t="str">
        <f t="shared" ca="1" si="231"/>
        <v/>
      </c>
      <c r="Q981" s="1" t="str">
        <f t="shared" ca="1" si="232"/>
        <v/>
      </c>
      <c r="R981" s="1" t="str" cm="1">
        <f t="array" aca="1" ref="R981" ca="1">IF(G981="","",INDIRECT(A981&amp;B981&amp;D981))</f>
        <v/>
      </c>
      <c r="S981" s="1" t="str">
        <f t="shared" ca="1" si="233"/>
        <v/>
      </c>
      <c r="T981" s="1" t="str">
        <f t="shared" ca="1" si="234"/>
        <v/>
      </c>
      <c r="U981" s="1" t="str">
        <f t="shared" ca="1" si="235"/>
        <v/>
      </c>
      <c r="V981" s="1" t="str">
        <f t="shared" ca="1" si="236"/>
        <v/>
      </c>
      <c r="W981" s="1" t="str">
        <f t="shared" ca="1" si="237"/>
        <v/>
      </c>
      <c r="X981" s="1" t="str">
        <f t="shared" ca="1" si="238"/>
        <v/>
      </c>
    </row>
    <row r="982" spans="1:24">
      <c r="A982" t="s">
        <v>1041</v>
      </c>
      <c r="B982" t="str">
        <f>INDEX(予約枠報告様式!$73:$73,MATCH(CSVフォーマット!C982,予約枠報告様式!$74:$74,0))</f>
        <v>R</v>
      </c>
      <c r="C982">
        <f t="shared" si="239"/>
        <v>18</v>
      </c>
      <c r="D982">
        <f t="shared" si="225"/>
        <v>30</v>
      </c>
      <c r="E982" s="2" cm="1">
        <f t="array" aca="1" ref="E982" ca="1">INDIRECT(A982&amp;B982&amp;$E$3)</f>
        <v>44782</v>
      </c>
      <c r="F982" t="str" cm="1">
        <f t="array" aca="1" ref="F982" ca="1">IF(INDIRECT(A982&amp;B982&amp;$F$3)="公",参照!$L$2,参照!$L$3)</f>
        <v>WEB・コールセンター受付</v>
      </c>
      <c r="G982" s="1" t="str" cm="1">
        <f t="array" aca="1" ref="G982" ca="1">IF(E982="","",IF(ISNUMBER(INDIRECT(A982&amp;B982&amp;D982)),431001,""))</f>
        <v/>
      </c>
      <c r="H982" s="1" t="str">
        <f t="shared" ca="1" si="226"/>
        <v/>
      </c>
      <c r="I982" s="1" t="str">
        <f ca="1">IF(G982="","",予約枠報告様式!H$3)</f>
        <v/>
      </c>
      <c r="J982" s="1" t="str">
        <f t="shared" ca="1" si="227"/>
        <v/>
      </c>
      <c r="K982" s="1" t="str">
        <f t="shared" ca="1" si="228"/>
        <v/>
      </c>
      <c r="L982" s="1" t="str">
        <f t="shared" ca="1" si="229"/>
        <v/>
      </c>
      <c r="M982" s="1" t="str">
        <f t="shared" ca="1" si="230"/>
        <v/>
      </c>
      <c r="N982" s="1" t="str" cm="1">
        <f t="array" aca="1" ref="N982" ca="1">IF(G982="","",HOUR(INDIRECT(A982&amp;$N$2&amp;D982)))</f>
        <v/>
      </c>
      <c r="O982" s="1" t="str" cm="1">
        <f t="array" aca="1" ref="O982" ca="1">IF(G982="","",MINUTE(INDIRECT(A982&amp;$N$2&amp;D982)))</f>
        <v/>
      </c>
      <c r="P982" s="1" t="str">
        <f t="shared" ca="1" si="231"/>
        <v/>
      </c>
      <c r="Q982" s="1" t="str">
        <f t="shared" ca="1" si="232"/>
        <v/>
      </c>
      <c r="R982" s="1" t="str" cm="1">
        <f t="array" aca="1" ref="R982" ca="1">IF(G982="","",INDIRECT(A982&amp;B982&amp;D982))</f>
        <v/>
      </c>
      <c r="S982" s="1" t="str">
        <f t="shared" ca="1" si="233"/>
        <v/>
      </c>
      <c r="T982" s="1" t="str">
        <f t="shared" ca="1" si="234"/>
        <v/>
      </c>
      <c r="U982" s="1" t="str">
        <f t="shared" ca="1" si="235"/>
        <v/>
      </c>
      <c r="V982" s="1" t="str">
        <f t="shared" ca="1" si="236"/>
        <v/>
      </c>
      <c r="W982" s="1" t="str">
        <f t="shared" ca="1" si="237"/>
        <v/>
      </c>
      <c r="X982" s="1" t="str">
        <f t="shared" ca="1" si="238"/>
        <v/>
      </c>
    </row>
    <row r="983" spans="1:24">
      <c r="A983" t="s">
        <v>1041</v>
      </c>
      <c r="B983" t="str">
        <f>INDEX(予約枠報告様式!$73:$73,MATCH(CSVフォーマット!C983,予約枠報告様式!$74:$74,0))</f>
        <v>R</v>
      </c>
      <c r="C983">
        <f t="shared" si="239"/>
        <v>18</v>
      </c>
      <c r="D983">
        <f t="shared" si="225"/>
        <v>31</v>
      </c>
      <c r="E983" s="2" cm="1">
        <f t="array" aca="1" ref="E983" ca="1">INDIRECT(A983&amp;B983&amp;$E$3)</f>
        <v>44782</v>
      </c>
      <c r="F983" t="str" cm="1">
        <f t="array" aca="1" ref="F983" ca="1">IF(INDIRECT(A983&amp;B983&amp;$F$3)="公",参照!$L$2,参照!$L$3)</f>
        <v>WEB・コールセンター受付</v>
      </c>
      <c r="G983" s="1" t="str" cm="1">
        <f t="array" aca="1" ref="G983" ca="1">IF(E983="","",IF(ISNUMBER(INDIRECT(A983&amp;B983&amp;D983)),431001,""))</f>
        <v/>
      </c>
      <c r="H983" s="1" t="str">
        <f t="shared" ca="1" si="226"/>
        <v/>
      </c>
      <c r="I983" s="1" t="str">
        <f ca="1">IF(G983="","",予約枠報告様式!H$3)</f>
        <v/>
      </c>
      <c r="J983" s="1" t="str">
        <f t="shared" ca="1" si="227"/>
        <v/>
      </c>
      <c r="K983" s="1" t="str">
        <f t="shared" ca="1" si="228"/>
        <v/>
      </c>
      <c r="L983" s="1" t="str">
        <f t="shared" ca="1" si="229"/>
        <v/>
      </c>
      <c r="M983" s="1" t="str">
        <f t="shared" ca="1" si="230"/>
        <v/>
      </c>
      <c r="N983" s="1" t="str" cm="1">
        <f t="array" aca="1" ref="N983" ca="1">IF(G983="","",HOUR(INDIRECT(A983&amp;$N$2&amp;D983)))</f>
        <v/>
      </c>
      <c r="O983" s="1" t="str" cm="1">
        <f t="array" aca="1" ref="O983" ca="1">IF(G983="","",MINUTE(INDIRECT(A983&amp;$N$2&amp;D983)))</f>
        <v/>
      </c>
      <c r="P983" s="1" t="str">
        <f t="shared" ca="1" si="231"/>
        <v/>
      </c>
      <c r="Q983" s="1" t="str">
        <f t="shared" ca="1" si="232"/>
        <v/>
      </c>
      <c r="R983" s="1" t="str" cm="1">
        <f t="array" aca="1" ref="R983" ca="1">IF(G983="","",INDIRECT(A983&amp;B983&amp;D983))</f>
        <v/>
      </c>
      <c r="S983" s="1" t="str">
        <f t="shared" ca="1" si="233"/>
        <v/>
      </c>
      <c r="T983" s="1" t="str">
        <f t="shared" ca="1" si="234"/>
        <v/>
      </c>
      <c r="U983" s="1" t="str">
        <f t="shared" ca="1" si="235"/>
        <v/>
      </c>
      <c r="V983" s="1" t="str">
        <f t="shared" ca="1" si="236"/>
        <v/>
      </c>
      <c r="W983" s="1" t="str">
        <f t="shared" ca="1" si="237"/>
        <v/>
      </c>
      <c r="X983" s="1" t="str">
        <f t="shared" ca="1" si="238"/>
        <v/>
      </c>
    </row>
    <row r="984" spans="1:24">
      <c r="A984" t="s">
        <v>1041</v>
      </c>
      <c r="B984" t="str">
        <f>INDEX(予約枠報告様式!$73:$73,MATCH(CSVフォーマット!C984,予約枠報告様式!$74:$74,0))</f>
        <v>R</v>
      </c>
      <c r="C984">
        <f t="shared" si="239"/>
        <v>18</v>
      </c>
      <c r="D984">
        <f t="shared" si="225"/>
        <v>32</v>
      </c>
      <c r="E984" s="2" cm="1">
        <f t="array" aca="1" ref="E984" ca="1">INDIRECT(A984&amp;B984&amp;$E$3)</f>
        <v>44782</v>
      </c>
      <c r="F984" t="str" cm="1">
        <f t="array" aca="1" ref="F984" ca="1">IF(INDIRECT(A984&amp;B984&amp;$F$3)="公",参照!$L$2,参照!$L$3)</f>
        <v>WEB・コールセンター受付</v>
      </c>
      <c r="G984" s="1" t="str" cm="1">
        <f t="array" aca="1" ref="G984" ca="1">IF(E984="","",IF(ISNUMBER(INDIRECT(A984&amp;B984&amp;D984)),431001,""))</f>
        <v/>
      </c>
      <c r="H984" s="1" t="str">
        <f t="shared" ca="1" si="226"/>
        <v/>
      </c>
      <c r="I984" s="1" t="str">
        <f ca="1">IF(G984="","",予約枠報告様式!H$3)</f>
        <v/>
      </c>
      <c r="J984" s="1" t="str">
        <f t="shared" ca="1" si="227"/>
        <v/>
      </c>
      <c r="K984" s="1" t="str">
        <f t="shared" ca="1" si="228"/>
        <v/>
      </c>
      <c r="L984" s="1" t="str">
        <f t="shared" ca="1" si="229"/>
        <v/>
      </c>
      <c r="M984" s="1" t="str">
        <f t="shared" ca="1" si="230"/>
        <v/>
      </c>
      <c r="N984" s="1" t="str" cm="1">
        <f t="array" aca="1" ref="N984" ca="1">IF(G984="","",HOUR(INDIRECT(A984&amp;$N$2&amp;D984)))</f>
        <v/>
      </c>
      <c r="O984" s="1" t="str" cm="1">
        <f t="array" aca="1" ref="O984" ca="1">IF(G984="","",MINUTE(INDIRECT(A984&amp;$N$2&amp;D984)))</f>
        <v/>
      </c>
      <c r="P984" s="1" t="str">
        <f t="shared" ca="1" si="231"/>
        <v/>
      </c>
      <c r="Q984" s="1" t="str">
        <f t="shared" ca="1" si="232"/>
        <v/>
      </c>
      <c r="R984" s="1" t="str" cm="1">
        <f t="array" aca="1" ref="R984" ca="1">IF(G984="","",INDIRECT(A984&amp;B984&amp;D984))</f>
        <v/>
      </c>
      <c r="S984" s="1" t="str">
        <f t="shared" ca="1" si="233"/>
        <v/>
      </c>
      <c r="T984" s="1" t="str">
        <f t="shared" ca="1" si="234"/>
        <v/>
      </c>
      <c r="U984" s="1" t="str">
        <f t="shared" ca="1" si="235"/>
        <v/>
      </c>
      <c r="V984" s="1" t="str">
        <f t="shared" ca="1" si="236"/>
        <v/>
      </c>
      <c r="W984" s="1" t="str">
        <f t="shared" ca="1" si="237"/>
        <v/>
      </c>
      <c r="X984" s="1" t="str">
        <f t="shared" ca="1" si="238"/>
        <v/>
      </c>
    </row>
    <row r="985" spans="1:24">
      <c r="A985" t="s">
        <v>1041</v>
      </c>
      <c r="B985" t="str">
        <f>INDEX(予約枠報告様式!$73:$73,MATCH(CSVフォーマット!C985,予約枠報告様式!$74:$74,0))</f>
        <v>R</v>
      </c>
      <c r="C985">
        <f t="shared" si="239"/>
        <v>18</v>
      </c>
      <c r="D985">
        <f t="shared" si="225"/>
        <v>33</v>
      </c>
      <c r="E985" s="2" cm="1">
        <f t="array" aca="1" ref="E985" ca="1">INDIRECT(A985&amp;B985&amp;$E$3)</f>
        <v>44782</v>
      </c>
      <c r="F985" t="str" cm="1">
        <f t="array" aca="1" ref="F985" ca="1">IF(INDIRECT(A985&amp;B985&amp;$F$3)="公",参照!$L$2,参照!$L$3)</f>
        <v>WEB・コールセンター受付</v>
      </c>
      <c r="G985" s="1" t="str" cm="1">
        <f t="array" aca="1" ref="G985" ca="1">IF(E985="","",IF(ISNUMBER(INDIRECT(A985&amp;B985&amp;D985)),431001,""))</f>
        <v/>
      </c>
      <c r="H985" s="1" t="str">
        <f t="shared" ca="1" si="226"/>
        <v/>
      </c>
      <c r="I985" s="1" t="str">
        <f ca="1">IF(G985="","",予約枠報告様式!H$3)</f>
        <v/>
      </c>
      <c r="J985" s="1" t="str">
        <f t="shared" ca="1" si="227"/>
        <v/>
      </c>
      <c r="K985" s="1" t="str">
        <f t="shared" ca="1" si="228"/>
        <v/>
      </c>
      <c r="L985" s="1" t="str">
        <f t="shared" ca="1" si="229"/>
        <v/>
      </c>
      <c r="M985" s="1" t="str">
        <f t="shared" ca="1" si="230"/>
        <v/>
      </c>
      <c r="N985" s="1" t="str" cm="1">
        <f t="array" aca="1" ref="N985" ca="1">IF(G985="","",HOUR(INDIRECT(A985&amp;$N$2&amp;D985)))</f>
        <v/>
      </c>
      <c r="O985" s="1" t="str" cm="1">
        <f t="array" aca="1" ref="O985" ca="1">IF(G985="","",MINUTE(INDIRECT(A985&amp;$N$2&amp;D985)))</f>
        <v/>
      </c>
      <c r="P985" s="1" t="str">
        <f t="shared" ca="1" si="231"/>
        <v/>
      </c>
      <c r="Q985" s="1" t="str">
        <f t="shared" ca="1" si="232"/>
        <v/>
      </c>
      <c r="R985" s="1" t="str" cm="1">
        <f t="array" aca="1" ref="R985" ca="1">IF(G985="","",INDIRECT(A985&amp;B985&amp;D985))</f>
        <v/>
      </c>
      <c r="S985" s="1" t="str">
        <f t="shared" ca="1" si="233"/>
        <v/>
      </c>
      <c r="T985" s="1" t="str">
        <f t="shared" ca="1" si="234"/>
        <v/>
      </c>
      <c r="U985" s="1" t="str">
        <f t="shared" ca="1" si="235"/>
        <v/>
      </c>
      <c r="V985" s="1" t="str">
        <f t="shared" ca="1" si="236"/>
        <v/>
      </c>
      <c r="W985" s="1" t="str">
        <f t="shared" ca="1" si="237"/>
        <v/>
      </c>
      <c r="X985" s="1" t="str">
        <f t="shared" ca="1" si="238"/>
        <v/>
      </c>
    </row>
    <row r="986" spans="1:24">
      <c r="A986" t="s">
        <v>1041</v>
      </c>
      <c r="B986" t="str">
        <f>INDEX(予約枠報告様式!$73:$73,MATCH(CSVフォーマット!C986,予約枠報告様式!$74:$74,0))</f>
        <v>R</v>
      </c>
      <c r="C986">
        <f t="shared" si="239"/>
        <v>18</v>
      </c>
      <c r="D986">
        <f t="shared" si="225"/>
        <v>34</v>
      </c>
      <c r="E986" s="2" cm="1">
        <f t="array" aca="1" ref="E986" ca="1">INDIRECT(A986&amp;B986&amp;$E$3)</f>
        <v>44782</v>
      </c>
      <c r="F986" t="str" cm="1">
        <f t="array" aca="1" ref="F986" ca="1">IF(INDIRECT(A986&amp;B986&amp;$F$3)="公",参照!$L$2,参照!$L$3)</f>
        <v>WEB・コールセンター受付</v>
      </c>
      <c r="G986" s="1" t="str" cm="1">
        <f t="array" aca="1" ref="G986" ca="1">IF(E986="","",IF(ISNUMBER(INDIRECT(A986&amp;B986&amp;D986)),431001,""))</f>
        <v/>
      </c>
      <c r="H986" s="1" t="str">
        <f t="shared" ca="1" si="226"/>
        <v/>
      </c>
      <c r="I986" s="1" t="str">
        <f ca="1">IF(G986="","",予約枠報告様式!H$3)</f>
        <v/>
      </c>
      <c r="J986" s="1" t="str">
        <f t="shared" ca="1" si="227"/>
        <v/>
      </c>
      <c r="K986" s="1" t="str">
        <f t="shared" ca="1" si="228"/>
        <v/>
      </c>
      <c r="L986" s="1" t="str">
        <f t="shared" ca="1" si="229"/>
        <v/>
      </c>
      <c r="M986" s="1" t="str">
        <f t="shared" ca="1" si="230"/>
        <v/>
      </c>
      <c r="N986" s="1" t="str" cm="1">
        <f t="array" aca="1" ref="N986" ca="1">IF(G986="","",HOUR(INDIRECT(A986&amp;$N$2&amp;D986)))</f>
        <v/>
      </c>
      <c r="O986" s="1" t="str" cm="1">
        <f t="array" aca="1" ref="O986" ca="1">IF(G986="","",MINUTE(INDIRECT(A986&amp;$N$2&amp;D986)))</f>
        <v/>
      </c>
      <c r="P986" s="1" t="str">
        <f t="shared" ca="1" si="231"/>
        <v/>
      </c>
      <c r="Q986" s="1" t="str">
        <f t="shared" ca="1" si="232"/>
        <v/>
      </c>
      <c r="R986" s="1" t="str" cm="1">
        <f t="array" aca="1" ref="R986" ca="1">IF(G986="","",INDIRECT(A986&amp;B986&amp;D986))</f>
        <v/>
      </c>
      <c r="S986" s="1" t="str">
        <f t="shared" ca="1" si="233"/>
        <v/>
      </c>
      <c r="T986" s="1" t="str">
        <f t="shared" ca="1" si="234"/>
        <v/>
      </c>
      <c r="U986" s="1" t="str">
        <f t="shared" ca="1" si="235"/>
        <v/>
      </c>
      <c r="V986" s="1" t="str">
        <f t="shared" ca="1" si="236"/>
        <v/>
      </c>
      <c r="W986" s="1" t="str">
        <f t="shared" ca="1" si="237"/>
        <v/>
      </c>
      <c r="X986" s="1" t="str">
        <f t="shared" ca="1" si="238"/>
        <v/>
      </c>
    </row>
    <row r="987" spans="1:24">
      <c r="A987" t="s">
        <v>1041</v>
      </c>
      <c r="B987" t="str">
        <f>INDEX(予約枠報告様式!$73:$73,MATCH(CSVフォーマット!C987,予約枠報告様式!$74:$74,0))</f>
        <v>R</v>
      </c>
      <c r="C987">
        <f t="shared" si="239"/>
        <v>18</v>
      </c>
      <c r="D987">
        <f t="shared" si="225"/>
        <v>35</v>
      </c>
      <c r="E987" s="2" cm="1">
        <f t="array" aca="1" ref="E987" ca="1">INDIRECT(A987&amp;B987&amp;$E$3)</f>
        <v>44782</v>
      </c>
      <c r="F987" t="str" cm="1">
        <f t="array" aca="1" ref="F987" ca="1">IF(INDIRECT(A987&amp;B987&amp;$F$3)="公",参照!$L$2,参照!$L$3)</f>
        <v>WEB・コールセンター受付</v>
      </c>
      <c r="G987" s="1" t="str" cm="1">
        <f t="array" aca="1" ref="G987" ca="1">IF(E987="","",IF(ISNUMBER(INDIRECT(A987&amp;B987&amp;D987)),431001,""))</f>
        <v/>
      </c>
      <c r="H987" s="1" t="str">
        <f t="shared" ca="1" si="226"/>
        <v/>
      </c>
      <c r="I987" s="1" t="str">
        <f ca="1">IF(G987="","",予約枠報告様式!H$3)</f>
        <v/>
      </c>
      <c r="J987" s="1" t="str">
        <f t="shared" ca="1" si="227"/>
        <v/>
      </c>
      <c r="K987" s="1" t="str">
        <f t="shared" ca="1" si="228"/>
        <v/>
      </c>
      <c r="L987" s="1" t="str">
        <f t="shared" ca="1" si="229"/>
        <v/>
      </c>
      <c r="M987" s="1" t="str">
        <f t="shared" ca="1" si="230"/>
        <v/>
      </c>
      <c r="N987" s="1" t="str" cm="1">
        <f t="array" aca="1" ref="N987" ca="1">IF(G987="","",HOUR(INDIRECT(A987&amp;$N$2&amp;D987)))</f>
        <v/>
      </c>
      <c r="O987" s="1" t="str" cm="1">
        <f t="array" aca="1" ref="O987" ca="1">IF(G987="","",MINUTE(INDIRECT(A987&amp;$N$2&amp;D987)))</f>
        <v/>
      </c>
      <c r="P987" s="1" t="str">
        <f t="shared" ca="1" si="231"/>
        <v/>
      </c>
      <c r="Q987" s="1" t="str">
        <f t="shared" ca="1" si="232"/>
        <v/>
      </c>
      <c r="R987" s="1" t="str" cm="1">
        <f t="array" aca="1" ref="R987" ca="1">IF(G987="","",INDIRECT(A987&amp;B987&amp;D987))</f>
        <v/>
      </c>
      <c r="S987" s="1" t="str">
        <f t="shared" ca="1" si="233"/>
        <v/>
      </c>
      <c r="T987" s="1" t="str">
        <f t="shared" ca="1" si="234"/>
        <v/>
      </c>
      <c r="U987" s="1" t="str">
        <f t="shared" ca="1" si="235"/>
        <v/>
      </c>
      <c r="V987" s="1" t="str">
        <f t="shared" ca="1" si="236"/>
        <v/>
      </c>
      <c r="W987" s="1" t="str">
        <f t="shared" ca="1" si="237"/>
        <v/>
      </c>
      <c r="X987" s="1" t="str">
        <f t="shared" ca="1" si="238"/>
        <v/>
      </c>
    </row>
    <row r="988" spans="1:24">
      <c r="A988" t="s">
        <v>1041</v>
      </c>
      <c r="B988" t="str">
        <f>INDEX(予約枠報告様式!$73:$73,MATCH(CSVフォーマット!C988,予約枠報告様式!$74:$74,0))</f>
        <v>R</v>
      </c>
      <c r="C988">
        <f t="shared" si="239"/>
        <v>18</v>
      </c>
      <c r="D988">
        <f t="shared" si="225"/>
        <v>36</v>
      </c>
      <c r="E988" s="2" cm="1">
        <f t="array" aca="1" ref="E988" ca="1">INDIRECT(A988&amp;B988&amp;$E$3)</f>
        <v>44782</v>
      </c>
      <c r="F988" t="str" cm="1">
        <f t="array" aca="1" ref="F988" ca="1">IF(INDIRECT(A988&amp;B988&amp;$F$3)="公",参照!$L$2,参照!$L$3)</f>
        <v>WEB・コールセンター受付</v>
      </c>
      <c r="G988" s="1" t="str" cm="1">
        <f t="array" aca="1" ref="G988" ca="1">IF(E988="","",IF(ISNUMBER(INDIRECT(A988&amp;B988&amp;D988)),431001,""))</f>
        <v/>
      </c>
      <c r="H988" s="1" t="str">
        <f t="shared" ca="1" si="226"/>
        <v/>
      </c>
      <c r="I988" s="1" t="str">
        <f ca="1">IF(G988="","",予約枠報告様式!H$3)</f>
        <v/>
      </c>
      <c r="J988" s="1" t="str">
        <f t="shared" ca="1" si="227"/>
        <v/>
      </c>
      <c r="K988" s="1" t="str">
        <f t="shared" ca="1" si="228"/>
        <v/>
      </c>
      <c r="L988" s="1" t="str">
        <f t="shared" ca="1" si="229"/>
        <v/>
      </c>
      <c r="M988" s="1" t="str">
        <f t="shared" ca="1" si="230"/>
        <v/>
      </c>
      <c r="N988" s="1" t="str" cm="1">
        <f t="array" aca="1" ref="N988" ca="1">IF(G988="","",HOUR(INDIRECT(A988&amp;$N$2&amp;D988)))</f>
        <v/>
      </c>
      <c r="O988" s="1" t="str" cm="1">
        <f t="array" aca="1" ref="O988" ca="1">IF(G988="","",MINUTE(INDIRECT(A988&amp;$N$2&amp;D988)))</f>
        <v/>
      </c>
      <c r="P988" s="1" t="str">
        <f t="shared" ca="1" si="231"/>
        <v/>
      </c>
      <c r="Q988" s="1" t="str">
        <f t="shared" ca="1" si="232"/>
        <v/>
      </c>
      <c r="R988" s="1" t="str" cm="1">
        <f t="array" aca="1" ref="R988" ca="1">IF(G988="","",INDIRECT(A988&amp;B988&amp;D988))</f>
        <v/>
      </c>
      <c r="S988" s="1" t="str">
        <f t="shared" ca="1" si="233"/>
        <v/>
      </c>
      <c r="T988" s="1" t="str">
        <f t="shared" ca="1" si="234"/>
        <v/>
      </c>
      <c r="U988" s="1" t="str">
        <f t="shared" ca="1" si="235"/>
        <v/>
      </c>
      <c r="V988" s="1" t="str">
        <f t="shared" ca="1" si="236"/>
        <v/>
      </c>
      <c r="W988" s="1" t="str">
        <f t="shared" ca="1" si="237"/>
        <v/>
      </c>
      <c r="X988" s="1" t="str">
        <f t="shared" ca="1" si="238"/>
        <v/>
      </c>
    </row>
    <row r="989" spans="1:24">
      <c r="A989" t="s">
        <v>1041</v>
      </c>
      <c r="B989" t="str">
        <f>INDEX(予約枠報告様式!$73:$73,MATCH(CSVフォーマット!C989,予約枠報告様式!$74:$74,0))</f>
        <v>R</v>
      </c>
      <c r="C989">
        <f t="shared" si="239"/>
        <v>18</v>
      </c>
      <c r="D989">
        <f t="shared" si="225"/>
        <v>37</v>
      </c>
      <c r="E989" s="2" cm="1">
        <f t="array" aca="1" ref="E989" ca="1">INDIRECT(A989&amp;B989&amp;$E$3)</f>
        <v>44782</v>
      </c>
      <c r="F989" t="str" cm="1">
        <f t="array" aca="1" ref="F989" ca="1">IF(INDIRECT(A989&amp;B989&amp;$F$3)="公",参照!$L$2,参照!$L$3)</f>
        <v>WEB・コールセンター受付</v>
      </c>
      <c r="G989" s="1" t="str" cm="1">
        <f t="array" aca="1" ref="G989" ca="1">IF(E989="","",IF(ISNUMBER(INDIRECT(A989&amp;B989&amp;D989)),431001,""))</f>
        <v/>
      </c>
      <c r="H989" s="1" t="str">
        <f t="shared" ca="1" si="226"/>
        <v/>
      </c>
      <c r="I989" s="1" t="str">
        <f ca="1">IF(G989="","",予約枠報告様式!H$3)</f>
        <v/>
      </c>
      <c r="J989" s="1" t="str">
        <f t="shared" ca="1" si="227"/>
        <v/>
      </c>
      <c r="K989" s="1" t="str">
        <f t="shared" ca="1" si="228"/>
        <v/>
      </c>
      <c r="L989" s="1" t="str">
        <f t="shared" ca="1" si="229"/>
        <v/>
      </c>
      <c r="M989" s="1" t="str">
        <f t="shared" ca="1" si="230"/>
        <v/>
      </c>
      <c r="N989" s="1" t="str" cm="1">
        <f t="array" aca="1" ref="N989" ca="1">IF(G989="","",HOUR(INDIRECT(A989&amp;$N$2&amp;D989)))</f>
        <v/>
      </c>
      <c r="O989" s="1" t="str" cm="1">
        <f t="array" aca="1" ref="O989" ca="1">IF(G989="","",MINUTE(INDIRECT(A989&amp;$N$2&amp;D989)))</f>
        <v/>
      </c>
      <c r="P989" s="1" t="str">
        <f t="shared" ca="1" si="231"/>
        <v/>
      </c>
      <c r="Q989" s="1" t="str">
        <f t="shared" ca="1" si="232"/>
        <v/>
      </c>
      <c r="R989" s="1" t="str" cm="1">
        <f t="array" aca="1" ref="R989" ca="1">IF(G989="","",INDIRECT(A989&amp;B989&amp;D989))</f>
        <v/>
      </c>
      <c r="S989" s="1" t="str">
        <f t="shared" ca="1" si="233"/>
        <v/>
      </c>
      <c r="T989" s="1" t="str">
        <f t="shared" ca="1" si="234"/>
        <v/>
      </c>
      <c r="U989" s="1" t="str">
        <f t="shared" ca="1" si="235"/>
        <v/>
      </c>
      <c r="V989" s="1" t="str">
        <f t="shared" ca="1" si="236"/>
        <v/>
      </c>
      <c r="W989" s="1" t="str">
        <f t="shared" ca="1" si="237"/>
        <v/>
      </c>
      <c r="X989" s="1" t="str">
        <f t="shared" ca="1" si="238"/>
        <v/>
      </c>
    </row>
    <row r="990" spans="1:24">
      <c r="A990" t="s">
        <v>1041</v>
      </c>
      <c r="B990" t="str">
        <f>INDEX(予約枠報告様式!$73:$73,MATCH(CSVフォーマット!C990,予約枠報告様式!$74:$74,0))</f>
        <v>R</v>
      </c>
      <c r="C990">
        <f t="shared" si="239"/>
        <v>18</v>
      </c>
      <c r="D990">
        <f t="shared" si="225"/>
        <v>38</v>
      </c>
      <c r="E990" s="2" cm="1">
        <f t="array" aca="1" ref="E990" ca="1">INDIRECT(A990&amp;B990&amp;$E$3)</f>
        <v>44782</v>
      </c>
      <c r="F990" t="str" cm="1">
        <f t="array" aca="1" ref="F990" ca="1">IF(INDIRECT(A990&amp;B990&amp;$F$3)="公",参照!$L$2,参照!$L$3)</f>
        <v>WEB・コールセンター受付</v>
      </c>
      <c r="G990" s="1" t="str" cm="1">
        <f t="array" aca="1" ref="G990" ca="1">IF(E990="","",IF(ISNUMBER(INDIRECT(A990&amp;B990&amp;D990)),431001,""))</f>
        <v/>
      </c>
      <c r="H990" s="1" t="str">
        <f t="shared" ca="1" si="226"/>
        <v/>
      </c>
      <c r="I990" s="1" t="str">
        <f ca="1">IF(G990="","",予約枠報告様式!H$3)</f>
        <v/>
      </c>
      <c r="J990" s="1" t="str">
        <f t="shared" ca="1" si="227"/>
        <v/>
      </c>
      <c r="K990" s="1" t="str">
        <f t="shared" ca="1" si="228"/>
        <v/>
      </c>
      <c r="L990" s="1" t="str">
        <f t="shared" ca="1" si="229"/>
        <v/>
      </c>
      <c r="M990" s="1" t="str">
        <f t="shared" ca="1" si="230"/>
        <v/>
      </c>
      <c r="N990" s="1" t="str" cm="1">
        <f t="array" aca="1" ref="N990" ca="1">IF(G990="","",HOUR(INDIRECT(A990&amp;$N$2&amp;D990)))</f>
        <v/>
      </c>
      <c r="O990" s="1" t="str" cm="1">
        <f t="array" aca="1" ref="O990" ca="1">IF(G990="","",MINUTE(INDIRECT(A990&amp;$N$2&amp;D990)))</f>
        <v/>
      </c>
      <c r="P990" s="1" t="str">
        <f t="shared" ca="1" si="231"/>
        <v/>
      </c>
      <c r="Q990" s="1" t="str">
        <f t="shared" ca="1" si="232"/>
        <v/>
      </c>
      <c r="R990" s="1" t="str" cm="1">
        <f t="array" aca="1" ref="R990" ca="1">IF(G990="","",INDIRECT(A990&amp;B990&amp;D990))</f>
        <v/>
      </c>
      <c r="S990" s="1" t="str">
        <f t="shared" ca="1" si="233"/>
        <v/>
      </c>
      <c r="T990" s="1" t="str">
        <f t="shared" ca="1" si="234"/>
        <v/>
      </c>
      <c r="U990" s="1" t="str">
        <f t="shared" ca="1" si="235"/>
        <v/>
      </c>
      <c r="V990" s="1" t="str">
        <f t="shared" ca="1" si="236"/>
        <v/>
      </c>
      <c r="W990" s="1" t="str">
        <f t="shared" ca="1" si="237"/>
        <v/>
      </c>
      <c r="X990" s="1" t="str">
        <f t="shared" ca="1" si="238"/>
        <v/>
      </c>
    </row>
    <row r="991" spans="1:24">
      <c r="A991" t="s">
        <v>1041</v>
      </c>
      <c r="B991" t="str">
        <f>INDEX(予約枠報告様式!$73:$73,MATCH(CSVフォーマット!C991,予約枠報告様式!$74:$74,0))</f>
        <v>R</v>
      </c>
      <c r="C991">
        <f t="shared" si="239"/>
        <v>18</v>
      </c>
      <c r="D991">
        <f t="shared" si="225"/>
        <v>39</v>
      </c>
      <c r="E991" s="2" cm="1">
        <f t="array" aca="1" ref="E991" ca="1">INDIRECT(A991&amp;B991&amp;$E$3)</f>
        <v>44782</v>
      </c>
      <c r="F991" t="str" cm="1">
        <f t="array" aca="1" ref="F991" ca="1">IF(INDIRECT(A991&amp;B991&amp;$F$3)="公",参照!$L$2,参照!$L$3)</f>
        <v>WEB・コールセンター受付</v>
      </c>
      <c r="G991" s="1" t="str" cm="1">
        <f t="array" aca="1" ref="G991" ca="1">IF(E991="","",IF(ISNUMBER(INDIRECT(A991&amp;B991&amp;D991)),431001,""))</f>
        <v/>
      </c>
      <c r="H991" s="1" t="str">
        <f t="shared" ca="1" si="226"/>
        <v/>
      </c>
      <c r="I991" s="1" t="str">
        <f ca="1">IF(G991="","",予約枠報告様式!H$3)</f>
        <v/>
      </c>
      <c r="J991" s="1" t="str">
        <f t="shared" ca="1" si="227"/>
        <v/>
      </c>
      <c r="K991" s="1" t="str">
        <f t="shared" ca="1" si="228"/>
        <v/>
      </c>
      <c r="L991" s="1" t="str">
        <f t="shared" ca="1" si="229"/>
        <v/>
      </c>
      <c r="M991" s="1" t="str">
        <f t="shared" ca="1" si="230"/>
        <v/>
      </c>
      <c r="N991" s="1" t="str" cm="1">
        <f t="array" aca="1" ref="N991" ca="1">IF(G991="","",HOUR(INDIRECT(A991&amp;$N$2&amp;D991)))</f>
        <v/>
      </c>
      <c r="O991" s="1" t="str" cm="1">
        <f t="array" aca="1" ref="O991" ca="1">IF(G991="","",MINUTE(INDIRECT(A991&amp;$N$2&amp;D991)))</f>
        <v/>
      </c>
      <c r="P991" s="1" t="str">
        <f t="shared" ca="1" si="231"/>
        <v/>
      </c>
      <c r="Q991" s="1" t="str">
        <f t="shared" ca="1" si="232"/>
        <v/>
      </c>
      <c r="R991" s="1" t="str" cm="1">
        <f t="array" aca="1" ref="R991" ca="1">IF(G991="","",INDIRECT(A991&amp;B991&amp;D991))</f>
        <v/>
      </c>
      <c r="S991" s="1" t="str">
        <f t="shared" ca="1" si="233"/>
        <v/>
      </c>
      <c r="T991" s="1" t="str">
        <f t="shared" ca="1" si="234"/>
        <v/>
      </c>
      <c r="U991" s="1" t="str">
        <f t="shared" ca="1" si="235"/>
        <v/>
      </c>
      <c r="V991" s="1" t="str">
        <f t="shared" ca="1" si="236"/>
        <v/>
      </c>
      <c r="W991" s="1" t="str">
        <f t="shared" ca="1" si="237"/>
        <v/>
      </c>
      <c r="X991" s="1" t="str">
        <f t="shared" ca="1" si="238"/>
        <v/>
      </c>
    </row>
    <row r="992" spans="1:24">
      <c r="A992" t="s">
        <v>1041</v>
      </c>
      <c r="B992" t="str">
        <f>INDEX(予約枠報告様式!$73:$73,MATCH(CSVフォーマット!C992,予約枠報告様式!$74:$74,0))</f>
        <v>R</v>
      </c>
      <c r="C992">
        <f t="shared" si="239"/>
        <v>18</v>
      </c>
      <c r="D992">
        <f t="shared" si="225"/>
        <v>40</v>
      </c>
      <c r="E992" s="2" cm="1">
        <f t="array" aca="1" ref="E992" ca="1">INDIRECT(A992&amp;B992&amp;$E$3)</f>
        <v>44782</v>
      </c>
      <c r="F992" t="str" cm="1">
        <f t="array" aca="1" ref="F992" ca="1">IF(INDIRECT(A992&amp;B992&amp;$F$3)="公",参照!$L$2,参照!$L$3)</f>
        <v>WEB・コールセンター受付</v>
      </c>
      <c r="G992" s="1" t="str" cm="1">
        <f t="array" aca="1" ref="G992" ca="1">IF(E992="","",IF(ISNUMBER(INDIRECT(A992&amp;B992&amp;D992)),431001,""))</f>
        <v/>
      </c>
      <c r="H992" s="1" t="str">
        <f t="shared" ca="1" si="226"/>
        <v/>
      </c>
      <c r="I992" s="1" t="str">
        <f ca="1">IF(G992="","",予約枠報告様式!H$3)</f>
        <v/>
      </c>
      <c r="J992" s="1" t="str">
        <f t="shared" ca="1" si="227"/>
        <v/>
      </c>
      <c r="K992" s="1" t="str">
        <f t="shared" ca="1" si="228"/>
        <v/>
      </c>
      <c r="L992" s="1" t="str">
        <f t="shared" ca="1" si="229"/>
        <v/>
      </c>
      <c r="M992" s="1" t="str">
        <f t="shared" ca="1" si="230"/>
        <v/>
      </c>
      <c r="N992" s="1" t="str" cm="1">
        <f t="array" aca="1" ref="N992" ca="1">IF(G992="","",HOUR(INDIRECT(A992&amp;$N$2&amp;D992)))</f>
        <v/>
      </c>
      <c r="O992" s="1" t="str" cm="1">
        <f t="array" aca="1" ref="O992" ca="1">IF(G992="","",MINUTE(INDIRECT(A992&amp;$N$2&amp;D992)))</f>
        <v/>
      </c>
      <c r="P992" s="1" t="str">
        <f t="shared" ca="1" si="231"/>
        <v/>
      </c>
      <c r="Q992" s="1" t="str">
        <f t="shared" ca="1" si="232"/>
        <v/>
      </c>
      <c r="R992" s="1" t="str" cm="1">
        <f t="array" aca="1" ref="R992" ca="1">IF(G992="","",INDIRECT(A992&amp;B992&amp;D992))</f>
        <v/>
      </c>
      <c r="S992" s="1" t="str">
        <f t="shared" ca="1" si="233"/>
        <v/>
      </c>
      <c r="T992" s="1" t="str">
        <f t="shared" ca="1" si="234"/>
        <v/>
      </c>
      <c r="U992" s="1" t="str">
        <f t="shared" ca="1" si="235"/>
        <v/>
      </c>
      <c r="V992" s="1" t="str">
        <f t="shared" ca="1" si="236"/>
        <v/>
      </c>
      <c r="W992" s="1" t="str">
        <f t="shared" ca="1" si="237"/>
        <v/>
      </c>
      <c r="X992" s="1" t="str">
        <f t="shared" ca="1" si="238"/>
        <v/>
      </c>
    </row>
    <row r="993" spans="1:24">
      <c r="A993" t="s">
        <v>1041</v>
      </c>
      <c r="B993" t="str">
        <f>INDEX(予約枠報告様式!$73:$73,MATCH(CSVフォーマット!C993,予約枠報告様式!$74:$74,0))</f>
        <v>R</v>
      </c>
      <c r="C993">
        <f t="shared" si="239"/>
        <v>18</v>
      </c>
      <c r="D993">
        <f t="shared" si="225"/>
        <v>41</v>
      </c>
      <c r="E993" s="2" cm="1">
        <f t="array" aca="1" ref="E993" ca="1">INDIRECT(A993&amp;B993&amp;$E$3)</f>
        <v>44782</v>
      </c>
      <c r="F993" t="str" cm="1">
        <f t="array" aca="1" ref="F993" ca="1">IF(INDIRECT(A993&amp;B993&amp;$F$3)="公",参照!$L$2,参照!$L$3)</f>
        <v>WEB・コールセンター受付</v>
      </c>
      <c r="G993" s="1" t="str" cm="1">
        <f t="array" aca="1" ref="G993" ca="1">IF(E993="","",IF(ISNUMBER(INDIRECT(A993&amp;B993&amp;D993)),431001,""))</f>
        <v/>
      </c>
      <c r="H993" s="1" t="str">
        <f t="shared" ca="1" si="226"/>
        <v/>
      </c>
      <c r="I993" s="1" t="str">
        <f ca="1">IF(G993="","",予約枠報告様式!H$3)</f>
        <v/>
      </c>
      <c r="J993" s="1" t="str">
        <f t="shared" ca="1" si="227"/>
        <v/>
      </c>
      <c r="K993" s="1" t="str">
        <f t="shared" ca="1" si="228"/>
        <v/>
      </c>
      <c r="L993" s="1" t="str">
        <f t="shared" ca="1" si="229"/>
        <v/>
      </c>
      <c r="M993" s="1" t="str">
        <f t="shared" ca="1" si="230"/>
        <v/>
      </c>
      <c r="N993" s="1" t="str" cm="1">
        <f t="array" aca="1" ref="N993" ca="1">IF(G993="","",HOUR(INDIRECT(A993&amp;$N$2&amp;D993)))</f>
        <v/>
      </c>
      <c r="O993" s="1" t="str" cm="1">
        <f t="array" aca="1" ref="O993" ca="1">IF(G993="","",MINUTE(INDIRECT(A993&amp;$N$2&amp;D993)))</f>
        <v/>
      </c>
      <c r="P993" s="1" t="str">
        <f t="shared" ca="1" si="231"/>
        <v/>
      </c>
      <c r="Q993" s="1" t="str">
        <f t="shared" ca="1" si="232"/>
        <v/>
      </c>
      <c r="R993" s="1" t="str" cm="1">
        <f t="array" aca="1" ref="R993" ca="1">IF(G993="","",INDIRECT(A993&amp;B993&amp;D993))</f>
        <v/>
      </c>
      <c r="S993" s="1" t="str">
        <f t="shared" ca="1" si="233"/>
        <v/>
      </c>
      <c r="T993" s="1" t="str">
        <f t="shared" ca="1" si="234"/>
        <v/>
      </c>
      <c r="U993" s="1" t="str">
        <f t="shared" ca="1" si="235"/>
        <v/>
      </c>
      <c r="V993" s="1" t="str">
        <f t="shared" ca="1" si="236"/>
        <v/>
      </c>
      <c r="W993" s="1" t="str">
        <f t="shared" ca="1" si="237"/>
        <v/>
      </c>
      <c r="X993" s="1" t="str">
        <f t="shared" ca="1" si="238"/>
        <v/>
      </c>
    </row>
    <row r="994" spans="1:24">
      <c r="A994" t="s">
        <v>1041</v>
      </c>
      <c r="B994" t="str">
        <f>INDEX(予約枠報告様式!$73:$73,MATCH(CSVフォーマット!C994,予約枠報告様式!$74:$74,0))</f>
        <v>R</v>
      </c>
      <c r="C994">
        <f t="shared" si="239"/>
        <v>18</v>
      </c>
      <c r="D994">
        <f t="shared" si="225"/>
        <v>42</v>
      </c>
      <c r="E994" s="2" cm="1">
        <f t="array" aca="1" ref="E994" ca="1">INDIRECT(A994&amp;B994&amp;$E$3)</f>
        <v>44782</v>
      </c>
      <c r="F994" t="str" cm="1">
        <f t="array" aca="1" ref="F994" ca="1">IF(INDIRECT(A994&amp;B994&amp;$F$3)="公",参照!$L$2,参照!$L$3)</f>
        <v>WEB・コールセンター受付</v>
      </c>
      <c r="G994" s="1" t="str" cm="1">
        <f t="array" aca="1" ref="G994" ca="1">IF(E994="","",IF(ISNUMBER(INDIRECT(A994&amp;B994&amp;D994)),431001,""))</f>
        <v/>
      </c>
      <c r="H994" s="1" t="str">
        <f t="shared" ca="1" si="226"/>
        <v/>
      </c>
      <c r="I994" s="1" t="str">
        <f ca="1">IF(G994="","",予約枠報告様式!H$3)</f>
        <v/>
      </c>
      <c r="J994" s="1" t="str">
        <f t="shared" ca="1" si="227"/>
        <v/>
      </c>
      <c r="K994" s="1" t="str">
        <f t="shared" ca="1" si="228"/>
        <v/>
      </c>
      <c r="L994" s="1" t="str">
        <f t="shared" ca="1" si="229"/>
        <v/>
      </c>
      <c r="M994" s="1" t="str">
        <f t="shared" ca="1" si="230"/>
        <v/>
      </c>
      <c r="N994" s="1" t="str" cm="1">
        <f t="array" aca="1" ref="N994" ca="1">IF(G994="","",HOUR(INDIRECT(A994&amp;$N$2&amp;D994)))</f>
        <v/>
      </c>
      <c r="O994" s="1" t="str" cm="1">
        <f t="array" aca="1" ref="O994" ca="1">IF(G994="","",MINUTE(INDIRECT(A994&amp;$N$2&amp;D994)))</f>
        <v/>
      </c>
      <c r="P994" s="1" t="str">
        <f t="shared" ca="1" si="231"/>
        <v/>
      </c>
      <c r="Q994" s="1" t="str">
        <f t="shared" ca="1" si="232"/>
        <v/>
      </c>
      <c r="R994" s="1" t="str" cm="1">
        <f t="array" aca="1" ref="R994" ca="1">IF(G994="","",INDIRECT(A994&amp;B994&amp;D994))</f>
        <v/>
      </c>
      <c r="S994" s="1" t="str">
        <f t="shared" ca="1" si="233"/>
        <v/>
      </c>
      <c r="T994" s="1" t="str">
        <f t="shared" ca="1" si="234"/>
        <v/>
      </c>
      <c r="U994" s="1" t="str">
        <f t="shared" ca="1" si="235"/>
        <v/>
      </c>
      <c r="V994" s="1" t="str">
        <f t="shared" ca="1" si="236"/>
        <v/>
      </c>
      <c r="W994" s="1" t="str">
        <f t="shared" ca="1" si="237"/>
        <v/>
      </c>
      <c r="X994" s="1" t="str">
        <f t="shared" ca="1" si="238"/>
        <v/>
      </c>
    </row>
    <row r="995" spans="1:24">
      <c r="A995" t="s">
        <v>1041</v>
      </c>
      <c r="B995" t="str">
        <f>INDEX(予約枠報告様式!$73:$73,MATCH(CSVフォーマット!C995,予約枠報告様式!$74:$74,0))</f>
        <v>R</v>
      </c>
      <c r="C995">
        <f t="shared" si="239"/>
        <v>18</v>
      </c>
      <c r="D995">
        <f t="shared" si="225"/>
        <v>43</v>
      </c>
      <c r="E995" s="2" cm="1">
        <f t="array" aca="1" ref="E995" ca="1">INDIRECT(A995&amp;B995&amp;$E$3)</f>
        <v>44782</v>
      </c>
      <c r="F995" t="str" cm="1">
        <f t="array" aca="1" ref="F995" ca="1">IF(INDIRECT(A995&amp;B995&amp;$F$3)="公",参照!$L$2,参照!$L$3)</f>
        <v>WEB・コールセンター受付</v>
      </c>
      <c r="G995" s="1" t="str" cm="1">
        <f t="array" aca="1" ref="G995" ca="1">IF(E995="","",IF(ISNUMBER(INDIRECT(A995&amp;B995&amp;D995)),431001,""))</f>
        <v/>
      </c>
      <c r="H995" s="1" t="str">
        <f t="shared" ca="1" si="226"/>
        <v/>
      </c>
      <c r="I995" s="1" t="str">
        <f ca="1">IF(G995="","",予約枠報告様式!H$3)</f>
        <v/>
      </c>
      <c r="J995" s="1" t="str">
        <f t="shared" ca="1" si="227"/>
        <v/>
      </c>
      <c r="K995" s="1" t="str">
        <f t="shared" ca="1" si="228"/>
        <v/>
      </c>
      <c r="L995" s="1" t="str">
        <f t="shared" ca="1" si="229"/>
        <v/>
      </c>
      <c r="M995" s="1" t="str">
        <f t="shared" ca="1" si="230"/>
        <v/>
      </c>
      <c r="N995" s="1" t="str" cm="1">
        <f t="array" aca="1" ref="N995" ca="1">IF(G995="","",HOUR(INDIRECT(A995&amp;$N$2&amp;D995)))</f>
        <v/>
      </c>
      <c r="O995" s="1" t="str" cm="1">
        <f t="array" aca="1" ref="O995" ca="1">IF(G995="","",MINUTE(INDIRECT(A995&amp;$N$2&amp;D995)))</f>
        <v/>
      </c>
      <c r="P995" s="1" t="str">
        <f t="shared" ca="1" si="231"/>
        <v/>
      </c>
      <c r="Q995" s="1" t="str">
        <f t="shared" ca="1" si="232"/>
        <v/>
      </c>
      <c r="R995" s="1" t="str" cm="1">
        <f t="array" aca="1" ref="R995" ca="1">IF(G995="","",INDIRECT(A995&amp;B995&amp;D995))</f>
        <v/>
      </c>
      <c r="S995" s="1" t="str">
        <f t="shared" ca="1" si="233"/>
        <v/>
      </c>
      <c r="T995" s="1" t="str">
        <f t="shared" ca="1" si="234"/>
        <v/>
      </c>
      <c r="U995" s="1" t="str">
        <f t="shared" ca="1" si="235"/>
        <v/>
      </c>
      <c r="V995" s="1" t="str">
        <f t="shared" ca="1" si="236"/>
        <v/>
      </c>
      <c r="W995" s="1" t="str">
        <f t="shared" ca="1" si="237"/>
        <v/>
      </c>
      <c r="X995" s="1" t="str">
        <f t="shared" ca="1" si="238"/>
        <v/>
      </c>
    </row>
    <row r="996" spans="1:24">
      <c r="A996" t="s">
        <v>1041</v>
      </c>
      <c r="B996" t="str">
        <f>INDEX(予約枠報告様式!$73:$73,MATCH(CSVフォーマット!C996,予約枠報告様式!$74:$74,0))</f>
        <v>R</v>
      </c>
      <c r="C996">
        <f t="shared" si="239"/>
        <v>18</v>
      </c>
      <c r="D996">
        <f t="shared" si="225"/>
        <v>44</v>
      </c>
      <c r="E996" s="2" cm="1">
        <f t="array" aca="1" ref="E996" ca="1">INDIRECT(A996&amp;B996&amp;$E$3)</f>
        <v>44782</v>
      </c>
      <c r="F996" t="str" cm="1">
        <f t="array" aca="1" ref="F996" ca="1">IF(INDIRECT(A996&amp;B996&amp;$F$3)="公",参照!$L$2,参照!$L$3)</f>
        <v>WEB・コールセンター受付</v>
      </c>
      <c r="G996" s="1" t="str" cm="1">
        <f t="array" aca="1" ref="G996" ca="1">IF(E996="","",IF(ISNUMBER(INDIRECT(A996&amp;B996&amp;D996)),431001,""))</f>
        <v/>
      </c>
      <c r="H996" s="1" t="str">
        <f t="shared" ca="1" si="226"/>
        <v/>
      </c>
      <c r="I996" s="1" t="str">
        <f ca="1">IF(G996="","",予約枠報告様式!H$3)</f>
        <v/>
      </c>
      <c r="J996" s="1" t="str">
        <f t="shared" ca="1" si="227"/>
        <v/>
      </c>
      <c r="K996" s="1" t="str">
        <f t="shared" ca="1" si="228"/>
        <v/>
      </c>
      <c r="L996" s="1" t="str">
        <f t="shared" ca="1" si="229"/>
        <v/>
      </c>
      <c r="M996" s="1" t="str">
        <f t="shared" ca="1" si="230"/>
        <v/>
      </c>
      <c r="N996" s="1" t="str" cm="1">
        <f t="array" aca="1" ref="N996" ca="1">IF(G996="","",HOUR(INDIRECT(A996&amp;$N$2&amp;D996)))</f>
        <v/>
      </c>
      <c r="O996" s="1" t="str" cm="1">
        <f t="array" aca="1" ref="O996" ca="1">IF(G996="","",MINUTE(INDIRECT(A996&amp;$N$2&amp;D996)))</f>
        <v/>
      </c>
      <c r="P996" s="1" t="str">
        <f t="shared" ca="1" si="231"/>
        <v/>
      </c>
      <c r="Q996" s="1" t="str">
        <f t="shared" ca="1" si="232"/>
        <v/>
      </c>
      <c r="R996" s="1" t="str" cm="1">
        <f t="array" aca="1" ref="R996" ca="1">IF(G996="","",INDIRECT(A996&amp;B996&amp;D996))</f>
        <v/>
      </c>
      <c r="S996" s="1" t="str">
        <f t="shared" ca="1" si="233"/>
        <v/>
      </c>
      <c r="T996" s="1" t="str">
        <f t="shared" ca="1" si="234"/>
        <v/>
      </c>
      <c r="U996" s="1" t="str">
        <f t="shared" ca="1" si="235"/>
        <v/>
      </c>
      <c r="V996" s="1" t="str">
        <f t="shared" ca="1" si="236"/>
        <v/>
      </c>
      <c r="W996" s="1" t="str">
        <f t="shared" ca="1" si="237"/>
        <v/>
      </c>
      <c r="X996" s="1" t="str">
        <f t="shared" ca="1" si="238"/>
        <v/>
      </c>
    </row>
    <row r="997" spans="1:24">
      <c r="A997" t="s">
        <v>1041</v>
      </c>
      <c r="B997" t="str">
        <f>INDEX(予約枠報告様式!$73:$73,MATCH(CSVフォーマット!C997,予約枠報告様式!$74:$74,0))</f>
        <v>R</v>
      </c>
      <c r="C997">
        <f t="shared" si="239"/>
        <v>18</v>
      </c>
      <c r="D997">
        <f t="shared" si="225"/>
        <v>45</v>
      </c>
      <c r="E997" s="2" cm="1">
        <f t="array" aca="1" ref="E997" ca="1">INDIRECT(A997&amp;B997&amp;$E$3)</f>
        <v>44782</v>
      </c>
      <c r="F997" t="str" cm="1">
        <f t="array" aca="1" ref="F997" ca="1">IF(INDIRECT(A997&amp;B997&amp;$F$3)="公",参照!$L$2,参照!$L$3)</f>
        <v>WEB・コールセンター受付</v>
      </c>
      <c r="G997" s="1" t="str" cm="1">
        <f t="array" aca="1" ref="G997" ca="1">IF(E997="","",IF(ISNUMBER(INDIRECT(A997&amp;B997&amp;D997)),431001,""))</f>
        <v/>
      </c>
      <c r="H997" s="1" t="str">
        <f t="shared" ca="1" si="226"/>
        <v/>
      </c>
      <c r="I997" s="1" t="str">
        <f ca="1">IF(G997="","",予約枠報告様式!H$3)</f>
        <v/>
      </c>
      <c r="J997" s="1" t="str">
        <f t="shared" ca="1" si="227"/>
        <v/>
      </c>
      <c r="K997" s="1" t="str">
        <f t="shared" ca="1" si="228"/>
        <v/>
      </c>
      <c r="L997" s="1" t="str">
        <f t="shared" ca="1" si="229"/>
        <v/>
      </c>
      <c r="M997" s="1" t="str">
        <f t="shared" ca="1" si="230"/>
        <v/>
      </c>
      <c r="N997" s="1" t="str" cm="1">
        <f t="array" aca="1" ref="N997" ca="1">IF(G997="","",HOUR(INDIRECT(A997&amp;$N$2&amp;D997)))</f>
        <v/>
      </c>
      <c r="O997" s="1" t="str" cm="1">
        <f t="array" aca="1" ref="O997" ca="1">IF(G997="","",MINUTE(INDIRECT(A997&amp;$N$2&amp;D997)))</f>
        <v/>
      </c>
      <c r="P997" s="1" t="str">
        <f t="shared" ca="1" si="231"/>
        <v/>
      </c>
      <c r="Q997" s="1" t="str">
        <f t="shared" ca="1" si="232"/>
        <v/>
      </c>
      <c r="R997" s="1" t="str" cm="1">
        <f t="array" aca="1" ref="R997" ca="1">IF(G997="","",INDIRECT(A997&amp;B997&amp;D997))</f>
        <v/>
      </c>
      <c r="S997" s="1" t="str">
        <f t="shared" ca="1" si="233"/>
        <v/>
      </c>
      <c r="T997" s="1" t="str">
        <f t="shared" ca="1" si="234"/>
        <v/>
      </c>
      <c r="U997" s="1" t="str">
        <f t="shared" ca="1" si="235"/>
        <v/>
      </c>
      <c r="V997" s="1" t="str">
        <f t="shared" ca="1" si="236"/>
        <v/>
      </c>
      <c r="W997" s="1" t="str">
        <f t="shared" ca="1" si="237"/>
        <v/>
      </c>
      <c r="X997" s="1" t="str">
        <f t="shared" ca="1" si="238"/>
        <v/>
      </c>
    </row>
    <row r="998" spans="1:24">
      <c r="A998" t="s">
        <v>1041</v>
      </c>
      <c r="B998" t="str">
        <f>INDEX(予約枠報告様式!$73:$73,MATCH(CSVフォーマット!C998,予約枠報告様式!$74:$74,0))</f>
        <v>R</v>
      </c>
      <c r="C998">
        <f t="shared" si="239"/>
        <v>18</v>
      </c>
      <c r="D998">
        <f t="shared" si="225"/>
        <v>46</v>
      </c>
      <c r="E998" s="2" cm="1">
        <f t="array" aca="1" ref="E998" ca="1">INDIRECT(A998&amp;B998&amp;$E$3)</f>
        <v>44782</v>
      </c>
      <c r="F998" t="str" cm="1">
        <f t="array" aca="1" ref="F998" ca="1">IF(INDIRECT(A998&amp;B998&amp;$F$3)="公",参照!$L$2,参照!$L$3)</f>
        <v>WEB・コールセンター受付</v>
      </c>
      <c r="G998" s="1" t="str" cm="1">
        <f t="array" aca="1" ref="G998" ca="1">IF(E998="","",IF(ISNUMBER(INDIRECT(A998&amp;B998&amp;D998)),431001,""))</f>
        <v/>
      </c>
      <c r="H998" s="1" t="str">
        <f t="shared" ca="1" si="226"/>
        <v/>
      </c>
      <c r="I998" s="1" t="str">
        <f ca="1">IF(G998="","",予約枠報告様式!H$3)</f>
        <v/>
      </c>
      <c r="J998" s="1" t="str">
        <f t="shared" ca="1" si="227"/>
        <v/>
      </c>
      <c r="K998" s="1" t="str">
        <f t="shared" ca="1" si="228"/>
        <v/>
      </c>
      <c r="L998" s="1" t="str">
        <f t="shared" ca="1" si="229"/>
        <v/>
      </c>
      <c r="M998" s="1" t="str">
        <f t="shared" ca="1" si="230"/>
        <v/>
      </c>
      <c r="N998" s="1" t="str" cm="1">
        <f t="array" aca="1" ref="N998" ca="1">IF(G998="","",HOUR(INDIRECT(A998&amp;$N$2&amp;D998)))</f>
        <v/>
      </c>
      <c r="O998" s="1" t="str" cm="1">
        <f t="array" aca="1" ref="O998" ca="1">IF(G998="","",MINUTE(INDIRECT(A998&amp;$N$2&amp;D998)))</f>
        <v/>
      </c>
      <c r="P998" s="1" t="str">
        <f t="shared" ca="1" si="231"/>
        <v/>
      </c>
      <c r="Q998" s="1" t="str">
        <f t="shared" ca="1" si="232"/>
        <v/>
      </c>
      <c r="R998" s="1" t="str" cm="1">
        <f t="array" aca="1" ref="R998" ca="1">IF(G998="","",INDIRECT(A998&amp;B998&amp;D998))</f>
        <v/>
      </c>
      <c r="S998" s="1" t="str">
        <f t="shared" ca="1" si="233"/>
        <v/>
      </c>
      <c r="T998" s="1" t="str">
        <f t="shared" ca="1" si="234"/>
        <v/>
      </c>
      <c r="U998" s="1" t="str">
        <f t="shared" ca="1" si="235"/>
        <v/>
      </c>
      <c r="V998" s="1" t="str">
        <f t="shared" ca="1" si="236"/>
        <v/>
      </c>
      <c r="W998" s="1" t="str">
        <f t="shared" ca="1" si="237"/>
        <v/>
      </c>
      <c r="X998" s="1" t="str">
        <f t="shared" ca="1" si="238"/>
        <v/>
      </c>
    </row>
    <row r="999" spans="1:24">
      <c r="A999" t="s">
        <v>1041</v>
      </c>
      <c r="B999" t="str">
        <f>INDEX(予約枠報告様式!$73:$73,MATCH(CSVフォーマット!C999,予約枠報告様式!$74:$74,0))</f>
        <v>R</v>
      </c>
      <c r="C999">
        <f t="shared" si="239"/>
        <v>18</v>
      </c>
      <c r="D999">
        <f t="shared" si="225"/>
        <v>47</v>
      </c>
      <c r="E999" s="2" cm="1">
        <f t="array" aca="1" ref="E999" ca="1">INDIRECT(A999&amp;B999&amp;$E$3)</f>
        <v>44782</v>
      </c>
      <c r="F999" t="str" cm="1">
        <f t="array" aca="1" ref="F999" ca="1">IF(INDIRECT(A999&amp;B999&amp;$F$3)="公",参照!$L$2,参照!$L$3)</f>
        <v>WEB・コールセンター受付</v>
      </c>
      <c r="G999" s="1" t="str" cm="1">
        <f t="array" aca="1" ref="G999" ca="1">IF(E999="","",IF(ISNUMBER(INDIRECT(A999&amp;B999&amp;D999)),431001,""))</f>
        <v/>
      </c>
      <c r="H999" s="1" t="str">
        <f t="shared" ca="1" si="226"/>
        <v/>
      </c>
      <c r="I999" s="1" t="str">
        <f ca="1">IF(G999="","",予約枠報告様式!H$3)</f>
        <v/>
      </c>
      <c r="J999" s="1" t="str">
        <f t="shared" ca="1" si="227"/>
        <v/>
      </c>
      <c r="K999" s="1" t="str">
        <f t="shared" ca="1" si="228"/>
        <v/>
      </c>
      <c r="L999" s="1" t="str">
        <f t="shared" ca="1" si="229"/>
        <v/>
      </c>
      <c r="M999" s="1" t="str">
        <f t="shared" ca="1" si="230"/>
        <v/>
      </c>
      <c r="N999" s="1" t="str" cm="1">
        <f t="array" aca="1" ref="N999" ca="1">IF(G999="","",HOUR(INDIRECT(A999&amp;$N$2&amp;D999)))</f>
        <v/>
      </c>
      <c r="O999" s="1" t="str" cm="1">
        <f t="array" aca="1" ref="O999" ca="1">IF(G999="","",MINUTE(INDIRECT(A999&amp;$N$2&amp;D999)))</f>
        <v/>
      </c>
      <c r="P999" s="1" t="str">
        <f t="shared" ca="1" si="231"/>
        <v/>
      </c>
      <c r="Q999" s="1" t="str">
        <f t="shared" ca="1" si="232"/>
        <v/>
      </c>
      <c r="R999" s="1" t="str" cm="1">
        <f t="array" aca="1" ref="R999" ca="1">IF(G999="","",INDIRECT(A999&amp;B999&amp;D999))</f>
        <v/>
      </c>
      <c r="S999" s="1" t="str">
        <f t="shared" ca="1" si="233"/>
        <v/>
      </c>
      <c r="T999" s="1" t="str">
        <f t="shared" ca="1" si="234"/>
        <v/>
      </c>
      <c r="U999" s="1" t="str">
        <f t="shared" ca="1" si="235"/>
        <v/>
      </c>
      <c r="V999" s="1" t="str">
        <f t="shared" ca="1" si="236"/>
        <v/>
      </c>
      <c r="W999" s="1" t="str">
        <f t="shared" ca="1" si="237"/>
        <v/>
      </c>
      <c r="X999" s="1" t="str">
        <f t="shared" ca="1" si="238"/>
        <v/>
      </c>
    </row>
    <row r="1000" spans="1:24">
      <c r="A1000" t="s">
        <v>1041</v>
      </c>
      <c r="B1000" t="str">
        <f>INDEX(予約枠報告様式!$73:$73,MATCH(CSVフォーマット!C1000,予約枠報告様式!$74:$74,0))</f>
        <v>R</v>
      </c>
      <c r="C1000">
        <f t="shared" si="239"/>
        <v>18</v>
      </c>
      <c r="D1000">
        <f t="shared" si="225"/>
        <v>48</v>
      </c>
      <c r="E1000" s="2" cm="1">
        <f t="array" aca="1" ref="E1000" ca="1">INDIRECT(A1000&amp;B1000&amp;$E$3)</f>
        <v>44782</v>
      </c>
      <c r="F1000" t="str" cm="1">
        <f t="array" aca="1" ref="F1000" ca="1">IF(INDIRECT(A1000&amp;B1000&amp;$F$3)="公",参照!$L$2,参照!$L$3)</f>
        <v>WEB・コールセンター受付</v>
      </c>
      <c r="G1000" s="1" t="str" cm="1">
        <f t="array" aca="1" ref="G1000" ca="1">IF(E1000="","",IF(ISNUMBER(INDIRECT(A1000&amp;B1000&amp;D1000)),431001,""))</f>
        <v/>
      </c>
      <c r="H1000" s="1" t="str">
        <f t="shared" ca="1" si="226"/>
        <v/>
      </c>
      <c r="I1000" s="1" t="str">
        <f ca="1">IF(G1000="","",予約枠報告様式!H$3)</f>
        <v/>
      </c>
      <c r="J1000" s="1" t="str">
        <f t="shared" ca="1" si="227"/>
        <v/>
      </c>
      <c r="K1000" s="1" t="str">
        <f t="shared" ca="1" si="228"/>
        <v/>
      </c>
      <c r="L1000" s="1" t="str">
        <f t="shared" ca="1" si="229"/>
        <v/>
      </c>
      <c r="M1000" s="1" t="str">
        <f t="shared" ca="1" si="230"/>
        <v/>
      </c>
      <c r="N1000" s="1" t="str" cm="1">
        <f t="array" aca="1" ref="N1000" ca="1">IF(G1000="","",HOUR(INDIRECT(A1000&amp;$N$2&amp;D1000)))</f>
        <v/>
      </c>
      <c r="O1000" s="1" t="str" cm="1">
        <f t="array" aca="1" ref="O1000" ca="1">IF(G1000="","",MINUTE(INDIRECT(A1000&amp;$N$2&amp;D1000)))</f>
        <v/>
      </c>
      <c r="P1000" s="1" t="str">
        <f t="shared" ca="1" si="231"/>
        <v/>
      </c>
      <c r="Q1000" s="1" t="str">
        <f t="shared" ca="1" si="232"/>
        <v/>
      </c>
      <c r="R1000" s="1" t="str" cm="1">
        <f t="array" aca="1" ref="R1000" ca="1">IF(G1000="","",INDIRECT(A1000&amp;B1000&amp;D1000))</f>
        <v/>
      </c>
      <c r="S1000" s="1" t="str">
        <f t="shared" ca="1" si="233"/>
        <v/>
      </c>
      <c r="T1000" s="1" t="str">
        <f t="shared" ca="1" si="234"/>
        <v/>
      </c>
      <c r="U1000" s="1" t="str">
        <f t="shared" ca="1" si="235"/>
        <v/>
      </c>
      <c r="V1000" s="1" t="str">
        <f t="shared" ca="1" si="236"/>
        <v/>
      </c>
      <c r="W1000" s="1" t="str">
        <f t="shared" ca="1" si="237"/>
        <v/>
      </c>
      <c r="X1000" s="1" t="str">
        <f t="shared" ca="1" si="238"/>
        <v/>
      </c>
    </row>
    <row r="1001" spans="1:24">
      <c r="A1001" t="s">
        <v>1041</v>
      </c>
      <c r="B1001" t="str">
        <f>INDEX(予約枠報告様式!$73:$73,MATCH(CSVフォーマット!C1001,予約枠報告様式!$74:$74,0))</f>
        <v>R</v>
      </c>
      <c r="C1001">
        <f t="shared" si="239"/>
        <v>18</v>
      </c>
      <c r="D1001">
        <f t="shared" si="225"/>
        <v>49</v>
      </c>
      <c r="E1001" s="2" cm="1">
        <f t="array" aca="1" ref="E1001" ca="1">INDIRECT(A1001&amp;B1001&amp;$E$3)</f>
        <v>44782</v>
      </c>
      <c r="F1001" t="str" cm="1">
        <f t="array" aca="1" ref="F1001" ca="1">IF(INDIRECT(A1001&amp;B1001&amp;$F$3)="公",参照!$L$2,参照!$L$3)</f>
        <v>WEB・コールセンター受付</v>
      </c>
      <c r="G1001" s="1" t="str" cm="1">
        <f t="array" aca="1" ref="G1001" ca="1">IF(E1001="","",IF(ISNUMBER(INDIRECT(A1001&amp;B1001&amp;D1001)),431001,""))</f>
        <v/>
      </c>
      <c r="H1001" s="1" t="str">
        <f t="shared" ca="1" si="226"/>
        <v/>
      </c>
      <c r="I1001" s="1" t="str">
        <f ca="1">IF(G1001="","",予約枠報告様式!H$3)</f>
        <v/>
      </c>
      <c r="J1001" s="1" t="str">
        <f t="shared" ca="1" si="227"/>
        <v/>
      </c>
      <c r="K1001" s="1" t="str">
        <f t="shared" ca="1" si="228"/>
        <v/>
      </c>
      <c r="L1001" s="1" t="str">
        <f t="shared" ca="1" si="229"/>
        <v/>
      </c>
      <c r="M1001" s="1" t="str">
        <f t="shared" ca="1" si="230"/>
        <v/>
      </c>
      <c r="N1001" s="1" t="str" cm="1">
        <f t="array" aca="1" ref="N1001" ca="1">IF(G1001="","",HOUR(INDIRECT(A1001&amp;$N$2&amp;D1001)))</f>
        <v/>
      </c>
      <c r="O1001" s="1" t="str" cm="1">
        <f t="array" aca="1" ref="O1001" ca="1">IF(G1001="","",MINUTE(INDIRECT(A1001&amp;$N$2&amp;D1001)))</f>
        <v/>
      </c>
      <c r="P1001" s="1" t="str">
        <f t="shared" ca="1" si="231"/>
        <v/>
      </c>
      <c r="Q1001" s="1" t="str">
        <f t="shared" ca="1" si="232"/>
        <v/>
      </c>
      <c r="R1001" s="1" t="str" cm="1">
        <f t="array" aca="1" ref="R1001" ca="1">IF(G1001="","",INDIRECT(A1001&amp;B1001&amp;D1001))</f>
        <v/>
      </c>
      <c r="S1001" s="1" t="str">
        <f t="shared" ca="1" si="233"/>
        <v/>
      </c>
      <c r="T1001" s="1" t="str">
        <f t="shared" ca="1" si="234"/>
        <v/>
      </c>
      <c r="U1001" s="1" t="str">
        <f t="shared" ca="1" si="235"/>
        <v/>
      </c>
      <c r="V1001" s="1" t="str">
        <f t="shared" ca="1" si="236"/>
        <v/>
      </c>
      <c r="W1001" s="1" t="str">
        <f t="shared" ca="1" si="237"/>
        <v/>
      </c>
      <c r="X1001" s="1" t="str">
        <f t="shared" ca="1" si="238"/>
        <v/>
      </c>
    </row>
    <row r="1002" spans="1:24">
      <c r="A1002" t="s">
        <v>1041</v>
      </c>
      <c r="B1002" t="str">
        <f>INDEX(予約枠報告様式!$73:$73,MATCH(CSVフォーマット!C1002,予約枠報告様式!$74:$74,0))</f>
        <v>R</v>
      </c>
      <c r="C1002">
        <f t="shared" si="239"/>
        <v>18</v>
      </c>
      <c r="D1002">
        <f t="shared" si="225"/>
        <v>50</v>
      </c>
      <c r="E1002" s="2" cm="1">
        <f t="array" aca="1" ref="E1002" ca="1">INDIRECT(A1002&amp;B1002&amp;$E$3)</f>
        <v>44782</v>
      </c>
      <c r="F1002" t="str" cm="1">
        <f t="array" aca="1" ref="F1002" ca="1">IF(INDIRECT(A1002&amp;B1002&amp;$F$3)="公",参照!$L$2,参照!$L$3)</f>
        <v>WEB・コールセンター受付</v>
      </c>
      <c r="G1002" s="1" t="str" cm="1">
        <f t="array" aca="1" ref="G1002" ca="1">IF(E1002="","",IF(ISNUMBER(INDIRECT(A1002&amp;B1002&amp;D1002)),431001,""))</f>
        <v/>
      </c>
      <c r="H1002" s="1" t="str">
        <f t="shared" ca="1" si="226"/>
        <v/>
      </c>
      <c r="I1002" s="1" t="str">
        <f ca="1">IF(G1002="","",予約枠報告様式!H$3)</f>
        <v/>
      </c>
      <c r="J1002" s="1" t="str">
        <f t="shared" ca="1" si="227"/>
        <v/>
      </c>
      <c r="K1002" s="1" t="str">
        <f t="shared" ca="1" si="228"/>
        <v/>
      </c>
      <c r="L1002" s="1" t="str">
        <f t="shared" ca="1" si="229"/>
        <v/>
      </c>
      <c r="M1002" s="1" t="str">
        <f t="shared" ca="1" si="230"/>
        <v/>
      </c>
      <c r="N1002" s="1" t="str" cm="1">
        <f t="array" aca="1" ref="N1002" ca="1">IF(G1002="","",HOUR(INDIRECT(A1002&amp;$N$2&amp;D1002)))</f>
        <v/>
      </c>
      <c r="O1002" s="1" t="str" cm="1">
        <f t="array" aca="1" ref="O1002" ca="1">IF(G1002="","",MINUTE(INDIRECT(A1002&amp;$N$2&amp;D1002)))</f>
        <v/>
      </c>
      <c r="P1002" s="1" t="str">
        <f t="shared" ca="1" si="231"/>
        <v/>
      </c>
      <c r="Q1002" s="1" t="str">
        <f t="shared" ca="1" si="232"/>
        <v/>
      </c>
      <c r="R1002" s="1" t="str" cm="1">
        <f t="array" aca="1" ref="R1002" ca="1">IF(G1002="","",INDIRECT(A1002&amp;B1002&amp;D1002))</f>
        <v/>
      </c>
      <c r="S1002" s="1" t="str">
        <f t="shared" ca="1" si="233"/>
        <v/>
      </c>
      <c r="T1002" s="1" t="str">
        <f t="shared" ca="1" si="234"/>
        <v/>
      </c>
      <c r="U1002" s="1" t="str">
        <f t="shared" ca="1" si="235"/>
        <v/>
      </c>
      <c r="V1002" s="1" t="str">
        <f t="shared" ca="1" si="236"/>
        <v/>
      </c>
      <c r="W1002" s="1" t="str">
        <f t="shared" ca="1" si="237"/>
        <v/>
      </c>
      <c r="X1002" s="1" t="str">
        <f t="shared" ca="1" si="238"/>
        <v/>
      </c>
    </row>
    <row r="1003" spans="1:24">
      <c r="A1003" t="s">
        <v>1041</v>
      </c>
      <c r="B1003" t="str">
        <f>INDEX(予約枠報告様式!$73:$73,MATCH(CSVフォーマット!C1003,予約枠報告様式!$74:$74,0))</f>
        <v>R</v>
      </c>
      <c r="C1003">
        <f t="shared" si="239"/>
        <v>18</v>
      </c>
      <c r="D1003">
        <f t="shared" si="225"/>
        <v>51</v>
      </c>
      <c r="E1003" s="2" cm="1">
        <f t="array" aca="1" ref="E1003" ca="1">INDIRECT(A1003&amp;B1003&amp;$E$3)</f>
        <v>44782</v>
      </c>
      <c r="F1003" t="str" cm="1">
        <f t="array" aca="1" ref="F1003" ca="1">IF(INDIRECT(A1003&amp;B1003&amp;$F$3)="公",参照!$L$2,参照!$L$3)</f>
        <v>WEB・コールセンター受付</v>
      </c>
      <c r="G1003" s="1" t="str" cm="1">
        <f t="array" aca="1" ref="G1003" ca="1">IF(E1003="","",IF(ISNUMBER(INDIRECT(A1003&amp;B1003&amp;D1003)),431001,""))</f>
        <v/>
      </c>
      <c r="H1003" s="1" t="str">
        <f t="shared" ca="1" si="226"/>
        <v/>
      </c>
      <c r="I1003" s="1" t="str">
        <f ca="1">IF(G1003="","",予約枠報告様式!H$3)</f>
        <v/>
      </c>
      <c r="J1003" s="1" t="str">
        <f t="shared" ca="1" si="227"/>
        <v/>
      </c>
      <c r="K1003" s="1" t="str">
        <f t="shared" ca="1" si="228"/>
        <v/>
      </c>
      <c r="L1003" s="1" t="str">
        <f t="shared" ca="1" si="229"/>
        <v/>
      </c>
      <c r="M1003" s="1" t="str">
        <f t="shared" ca="1" si="230"/>
        <v/>
      </c>
      <c r="N1003" s="1" t="str" cm="1">
        <f t="array" aca="1" ref="N1003" ca="1">IF(G1003="","",HOUR(INDIRECT(A1003&amp;$N$2&amp;D1003)))</f>
        <v/>
      </c>
      <c r="O1003" s="1" t="str" cm="1">
        <f t="array" aca="1" ref="O1003" ca="1">IF(G1003="","",MINUTE(INDIRECT(A1003&amp;$N$2&amp;D1003)))</f>
        <v/>
      </c>
      <c r="P1003" s="1" t="str">
        <f t="shared" ca="1" si="231"/>
        <v/>
      </c>
      <c r="Q1003" s="1" t="str">
        <f t="shared" ca="1" si="232"/>
        <v/>
      </c>
      <c r="R1003" s="1" t="str" cm="1">
        <f t="array" aca="1" ref="R1003" ca="1">IF(G1003="","",INDIRECT(A1003&amp;B1003&amp;D1003))</f>
        <v/>
      </c>
      <c r="S1003" s="1" t="str">
        <f t="shared" ca="1" si="233"/>
        <v/>
      </c>
      <c r="T1003" s="1" t="str">
        <f t="shared" ca="1" si="234"/>
        <v/>
      </c>
      <c r="U1003" s="1" t="str">
        <f t="shared" ca="1" si="235"/>
        <v/>
      </c>
      <c r="V1003" s="1" t="str">
        <f t="shared" ca="1" si="236"/>
        <v/>
      </c>
      <c r="W1003" s="1" t="str">
        <f t="shared" ca="1" si="237"/>
        <v/>
      </c>
      <c r="X1003" s="1" t="str">
        <f t="shared" ca="1" si="238"/>
        <v/>
      </c>
    </row>
    <row r="1004" spans="1:24">
      <c r="A1004" t="s">
        <v>1041</v>
      </c>
      <c r="B1004" t="str">
        <f>INDEX(予約枠報告様式!$73:$73,MATCH(CSVフォーマット!C1004,予約枠報告様式!$74:$74,0))</f>
        <v>R</v>
      </c>
      <c r="C1004">
        <f t="shared" si="239"/>
        <v>18</v>
      </c>
      <c r="D1004">
        <f t="shared" si="225"/>
        <v>52</v>
      </c>
      <c r="E1004" s="2" cm="1">
        <f t="array" aca="1" ref="E1004" ca="1">INDIRECT(A1004&amp;B1004&amp;$E$3)</f>
        <v>44782</v>
      </c>
      <c r="F1004" t="str" cm="1">
        <f t="array" aca="1" ref="F1004" ca="1">IF(INDIRECT(A1004&amp;B1004&amp;$F$3)="公",参照!$L$2,参照!$L$3)</f>
        <v>WEB・コールセンター受付</v>
      </c>
      <c r="G1004" s="1" t="str" cm="1">
        <f t="array" aca="1" ref="G1004" ca="1">IF(E1004="","",IF(ISNUMBER(INDIRECT(A1004&amp;B1004&amp;D1004)),431001,""))</f>
        <v/>
      </c>
      <c r="H1004" s="1" t="str">
        <f t="shared" ca="1" si="226"/>
        <v/>
      </c>
      <c r="I1004" s="1" t="str">
        <f ca="1">IF(G1004="","",予約枠報告様式!H$3)</f>
        <v/>
      </c>
      <c r="J1004" s="1" t="str">
        <f t="shared" ca="1" si="227"/>
        <v/>
      </c>
      <c r="K1004" s="1" t="str">
        <f t="shared" ca="1" si="228"/>
        <v/>
      </c>
      <c r="L1004" s="1" t="str">
        <f t="shared" ca="1" si="229"/>
        <v/>
      </c>
      <c r="M1004" s="1" t="str">
        <f t="shared" ca="1" si="230"/>
        <v/>
      </c>
      <c r="N1004" s="1" t="str" cm="1">
        <f t="array" aca="1" ref="N1004" ca="1">IF(G1004="","",HOUR(INDIRECT(A1004&amp;$N$2&amp;D1004)))</f>
        <v/>
      </c>
      <c r="O1004" s="1" t="str" cm="1">
        <f t="array" aca="1" ref="O1004" ca="1">IF(G1004="","",MINUTE(INDIRECT(A1004&amp;$N$2&amp;D1004)))</f>
        <v/>
      </c>
      <c r="P1004" s="1" t="str">
        <f t="shared" ca="1" si="231"/>
        <v/>
      </c>
      <c r="Q1004" s="1" t="str">
        <f t="shared" ca="1" si="232"/>
        <v/>
      </c>
      <c r="R1004" s="1" t="str" cm="1">
        <f t="array" aca="1" ref="R1004" ca="1">IF(G1004="","",INDIRECT(A1004&amp;B1004&amp;D1004))</f>
        <v/>
      </c>
      <c r="S1004" s="1" t="str">
        <f t="shared" ca="1" si="233"/>
        <v/>
      </c>
      <c r="T1004" s="1" t="str">
        <f t="shared" ca="1" si="234"/>
        <v/>
      </c>
      <c r="U1004" s="1" t="str">
        <f t="shared" ca="1" si="235"/>
        <v/>
      </c>
      <c r="V1004" s="1" t="str">
        <f t="shared" ca="1" si="236"/>
        <v/>
      </c>
      <c r="W1004" s="1" t="str">
        <f t="shared" ca="1" si="237"/>
        <v/>
      </c>
      <c r="X1004" s="1" t="str">
        <f t="shared" ca="1" si="238"/>
        <v/>
      </c>
    </row>
    <row r="1005" spans="1:24">
      <c r="A1005" t="s">
        <v>1041</v>
      </c>
      <c r="B1005" t="str">
        <f>INDEX(予約枠報告様式!$73:$73,MATCH(CSVフォーマット!C1005,予約枠報告様式!$74:$74,0))</f>
        <v>R</v>
      </c>
      <c r="C1005">
        <f t="shared" si="239"/>
        <v>18</v>
      </c>
      <c r="D1005">
        <f t="shared" si="225"/>
        <v>53</v>
      </c>
      <c r="E1005" s="2" cm="1">
        <f t="array" aca="1" ref="E1005" ca="1">INDIRECT(A1005&amp;B1005&amp;$E$3)</f>
        <v>44782</v>
      </c>
      <c r="F1005" t="str" cm="1">
        <f t="array" aca="1" ref="F1005" ca="1">IF(INDIRECT(A1005&amp;B1005&amp;$F$3)="公",参照!$L$2,参照!$L$3)</f>
        <v>WEB・コールセンター受付</v>
      </c>
      <c r="G1005" s="1" t="str" cm="1">
        <f t="array" aca="1" ref="G1005" ca="1">IF(E1005="","",IF(ISNUMBER(INDIRECT(A1005&amp;B1005&amp;D1005)),431001,""))</f>
        <v/>
      </c>
      <c r="H1005" s="1" t="str">
        <f t="shared" ca="1" si="226"/>
        <v/>
      </c>
      <c r="I1005" s="1" t="str">
        <f ca="1">IF(G1005="","",予約枠報告様式!H$3)</f>
        <v/>
      </c>
      <c r="J1005" s="1" t="str">
        <f t="shared" ca="1" si="227"/>
        <v/>
      </c>
      <c r="K1005" s="1" t="str">
        <f t="shared" ca="1" si="228"/>
        <v/>
      </c>
      <c r="L1005" s="1" t="str">
        <f t="shared" ca="1" si="229"/>
        <v/>
      </c>
      <c r="M1005" s="1" t="str">
        <f t="shared" ca="1" si="230"/>
        <v/>
      </c>
      <c r="N1005" s="1" t="str" cm="1">
        <f t="array" aca="1" ref="N1005" ca="1">IF(G1005="","",HOUR(INDIRECT(A1005&amp;$N$2&amp;D1005)))</f>
        <v/>
      </c>
      <c r="O1005" s="1" t="str" cm="1">
        <f t="array" aca="1" ref="O1005" ca="1">IF(G1005="","",MINUTE(INDIRECT(A1005&amp;$N$2&amp;D1005)))</f>
        <v/>
      </c>
      <c r="P1005" s="1" t="str">
        <f t="shared" ca="1" si="231"/>
        <v/>
      </c>
      <c r="Q1005" s="1" t="str">
        <f t="shared" ca="1" si="232"/>
        <v/>
      </c>
      <c r="R1005" s="1" t="str" cm="1">
        <f t="array" aca="1" ref="R1005" ca="1">IF(G1005="","",INDIRECT(A1005&amp;B1005&amp;D1005))</f>
        <v/>
      </c>
      <c r="S1005" s="1" t="str">
        <f t="shared" ca="1" si="233"/>
        <v/>
      </c>
      <c r="T1005" s="1" t="str">
        <f t="shared" ca="1" si="234"/>
        <v/>
      </c>
      <c r="U1005" s="1" t="str">
        <f t="shared" ca="1" si="235"/>
        <v/>
      </c>
      <c r="V1005" s="1" t="str">
        <f t="shared" ca="1" si="236"/>
        <v/>
      </c>
      <c r="W1005" s="1" t="str">
        <f t="shared" ca="1" si="237"/>
        <v/>
      </c>
      <c r="X1005" s="1" t="str">
        <f t="shared" ca="1" si="238"/>
        <v/>
      </c>
    </row>
    <row r="1006" spans="1:24">
      <c r="A1006" t="s">
        <v>1041</v>
      </c>
      <c r="B1006" t="str">
        <f>INDEX(予約枠報告様式!$73:$73,MATCH(CSVフォーマット!C1006,予約枠報告様式!$74:$74,0))</f>
        <v>R</v>
      </c>
      <c r="C1006">
        <f t="shared" si="239"/>
        <v>18</v>
      </c>
      <c r="D1006">
        <f t="shared" si="225"/>
        <v>54</v>
      </c>
      <c r="E1006" s="2" cm="1">
        <f t="array" aca="1" ref="E1006" ca="1">INDIRECT(A1006&amp;B1006&amp;$E$3)</f>
        <v>44782</v>
      </c>
      <c r="F1006" t="str" cm="1">
        <f t="array" aca="1" ref="F1006" ca="1">IF(INDIRECT(A1006&amp;B1006&amp;$F$3)="公",参照!$L$2,参照!$L$3)</f>
        <v>WEB・コールセンター受付</v>
      </c>
      <c r="G1006" s="1" t="str" cm="1">
        <f t="array" aca="1" ref="G1006" ca="1">IF(E1006="","",IF(ISNUMBER(INDIRECT(A1006&amp;B1006&amp;D1006)),431001,""))</f>
        <v/>
      </c>
      <c r="H1006" s="1" t="str">
        <f t="shared" ca="1" si="226"/>
        <v/>
      </c>
      <c r="I1006" s="1" t="str">
        <f ca="1">IF(G1006="","",予約枠報告様式!H$3)</f>
        <v/>
      </c>
      <c r="J1006" s="1" t="str">
        <f t="shared" ca="1" si="227"/>
        <v/>
      </c>
      <c r="K1006" s="1" t="str">
        <f t="shared" ca="1" si="228"/>
        <v/>
      </c>
      <c r="L1006" s="1" t="str">
        <f t="shared" ca="1" si="229"/>
        <v/>
      </c>
      <c r="M1006" s="1" t="str">
        <f t="shared" ca="1" si="230"/>
        <v/>
      </c>
      <c r="N1006" s="1" t="str" cm="1">
        <f t="array" aca="1" ref="N1006" ca="1">IF(G1006="","",HOUR(INDIRECT(A1006&amp;$N$2&amp;D1006)))</f>
        <v/>
      </c>
      <c r="O1006" s="1" t="str" cm="1">
        <f t="array" aca="1" ref="O1006" ca="1">IF(G1006="","",MINUTE(INDIRECT(A1006&amp;$N$2&amp;D1006)))</f>
        <v/>
      </c>
      <c r="P1006" s="1" t="str">
        <f t="shared" ca="1" si="231"/>
        <v/>
      </c>
      <c r="Q1006" s="1" t="str">
        <f t="shared" ca="1" si="232"/>
        <v/>
      </c>
      <c r="R1006" s="1" t="str" cm="1">
        <f t="array" aca="1" ref="R1006" ca="1">IF(G1006="","",INDIRECT(A1006&amp;B1006&amp;D1006))</f>
        <v/>
      </c>
      <c r="S1006" s="1" t="str">
        <f t="shared" ca="1" si="233"/>
        <v/>
      </c>
      <c r="T1006" s="1" t="str">
        <f t="shared" ca="1" si="234"/>
        <v/>
      </c>
      <c r="U1006" s="1" t="str">
        <f t="shared" ca="1" si="235"/>
        <v/>
      </c>
      <c r="V1006" s="1" t="str">
        <f t="shared" ca="1" si="236"/>
        <v/>
      </c>
      <c r="W1006" s="1" t="str">
        <f t="shared" ca="1" si="237"/>
        <v/>
      </c>
      <c r="X1006" s="1" t="str">
        <f t="shared" ca="1" si="238"/>
        <v/>
      </c>
    </row>
    <row r="1007" spans="1:24">
      <c r="A1007" t="s">
        <v>1041</v>
      </c>
      <c r="B1007" t="str">
        <f>INDEX(予約枠報告様式!$73:$73,MATCH(CSVフォーマット!C1007,予約枠報告様式!$74:$74,0))</f>
        <v>R</v>
      </c>
      <c r="C1007">
        <f t="shared" si="239"/>
        <v>18</v>
      </c>
      <c r="D1007">
        <f t="shared" si="225"/>
        <v>55</v>
      </c>
      <c r="E1007" s="2" cm="1">
        <f t="array" aca="1" ref="E1007" ca="1">INDIRECT(A1007&amp;B1007&amp;$E$3)</f>
        <v>44782</v>
      </c>
      <c r="F1007" t="str" cm="1">
        <f t="array" aca="1" ref="F1007" ca="1">IF(INDIRECT(A1007&amp;B1007&amp;$F$3)="公",参照!$L$2,参照!$L$3)</f>
        <v>WEB・コールセンター受付</v>
      </c>
      <c r="G1007" s="1" t="str" cm="1">
        <f t="array" aca="1" ref="G1007" ca="1">IF(E1007="","",IF(ISNUMBER(INDIRECT(A1007&amp;B1007&amp;D1007)),431001,""))</f>
        <v/>
      </c>
      <c r="H1007" s="1" t="str">
        <f t="shared" ca="1" si="226"/>
        <v/>
      </c>
      <c r="I1007" s="1" t="str">
        <f ca="1">IF(G1007="","",予約枠報告様式!H$3)</f>
        <v/>
      </c>
      <c r="J1007" s="1" t="str">
        <f t="shared" ca="1" si="227"/>
        <v/>
      </c>
      <c r="K1007" s="1" t="str">
        <f t="shared" ca="1" si="228"/>
        <v/>
      </c>
      <c r="L1007" s="1" t="str">
        <f t="shared" ca="1" si="229"/>
        <v/>
      </c>
      <c r="M1007" s="1" t="str">
        <f t="shared" ca="1" si="230"/>
        <v/>
      </c>
      <c r="N1007" s="1" t="str" cm="1">
        <f t="array" aca="1" ref="N1007" ca="1">IF(G1007="","",HOUR(INDIRECT(A1007&amp;$N$2&amp;D1007)))</f>
        <v/>
      </c>
      <c r="O1007" s="1" t="str" cm="1">
        <f t="array" aca="1" ref="O1007" ca="1">IF(G1007="","",MINUTE(INDIRECT(A1007&amp;$N$2&amp;D1007)))</f>
        <v/>
      </c>
      <c r="P1007" s="1" t="str">
        <f t="shared" ca="1" si="231"/>
        <v/>
      </c>
      <c r="Q1007" s="1" t="str">
        <f t="shared" ca="1" si="232"/>
        <v/>
      </c>
      <c r="R1007" s="1" t="str" cm="1">
        <f t="array" aca="1" ref="R1007" ca="1">IF(G1007="","",INDIRECT(A1007&amp;B1007&amp;D1007))</f>
        <v/>
      </c>
      <c r="S1007" s="1" t="str">
        <f t="shared" ca="1" si="233"/>
        <v/>
      </c>
      <c r="T1007" s="1" t="str">
        <f t="shared" ca="1" si="234"/>
        <v/>
      </c>
      <c r="U1007" s="1" t="str">
        <f t="shared" ca="1" si="235"/>
        <v/>
      </c>
      <c r="V1007" s="1" t="str">
        <f t="shared" ca="1" si="236"/>
        <v/>
      </c>
      <c r="W1007" s="1" t="str">
        <f t="shared" ca="1" si="237"/>
        <v/>
      </c>
      <c r="X1007" s="1" t="str">
        <f t="shared" ca="1" si="238"/>
        <v/>
      </c>
    </row>
    <row r="1008" spans="1:24">
      <c r="A1008" t="s">
        <v>1041</v>
      </c>
      <c r="B1008" t="str">
        <f>INDEX(予約枠報告様式!$73:$73,MATCH(CSVフォーマット!C1008,予約枠報告様式!$74:$74,0))</f>
        <v>R</v>
      </c>
      <c r="C1008">
        <f t="shared" si="239"/>
        <v>18</v>
      </c>
      <c r="D1008">
        <f t="shared" si="225"/>
        <v>56</v>
      </c>
      <c r="E1008" s="2" cm="1">
        <f t="array" aca="1" ref="E1008" ca="1">INDIRECT(A1008&amp;B1008&amp;$E$3)</f>
        <v>44782</v>
      </c>
      <c r="F1008" t="str" cm="1">
        <f t="array" aca="1" ref="F1008" ca="1">IF(INDIRECT(A1008&amp;B1008&amp;$F$3)="公",参照!$L$2,参照!$L$3)</f>
        <v>WEB・コールセンター受付</v>
      </c>
      <c r="G1008" s="1" t="str" cm="1">
        <f t="array" aca="1" ref="G1008" ca="1">IF(E1008="","",IF(ISNUMBER(INDIRECT(A1008&amp;B1008&amp;D1008)),431001,""))</f>
        <v/>
      </c>
      <c r="H1008" s="1" t="str">
        <f t="shared" ca="1" si="226"/>
        <v/>
      </c>
      <c r="I1008" s="1" t="str">
        <f ca="1">IF(G1008="","",予約枠報告様式!H$3)</f>
        <v/>
      </c>
      <c r="J1008" s="1" t="str">
        <f t="shared" ca="1" si="227"/>
        <v/>
      </c>
      <c r="K1008" s="1" t="str">
        <f t="shared" ca="1" si="228"/>
        <v/>
      </c>
      <c r="L1008" s="1" t="str">
        <f t="shared" ca="1" si="229"/>
        <v/>
      </c>
      <c r="M1008" s="1" t="str">
        <f t="shared" ca="1" si="230"/>
        <v/>
      </c>
      <c r="N1008" s="1" t="str" cm="1">
        <f t="array" aca="1" ref="N1008" ca="1">IF(G1008="","",HOUR(INDIRECT(A1008&amp;$N$2&amp;D1008)))</f>
        <v/>
      </c>
      <c r="O1008" s="1" t="str" cm="1">
        <f t="array" aca="1" ref="O1008" ca="1">IF(G1008="","",MINUTE(INDIRECT(A1008&amp;$N$2&amp;D1008)))</f>
        <v/>
      </c>
      <c r="P1008" s="1" t="str">
        <f t="shared" ca="1" si="231"/>
        <v/>
      </c>
      <c r="Q1008" s="1" t="str">
        <f t="shared" ca="1" si="232"/>
        <v/>
      </c>
      <c r="R1008" s="1" t="str" cm="1">
        <f t="array" aca="1" ref="R1008" ca="1">IF(G1008="","",INDIRECT(A1008&amp;B1008&amp;D1008))</f>
        <v/>
      </c>
      <c r="S1008" s="1" t="str">
        <f t="shared" ca="1" si="233"/>
        <v/>
      </c>
      <c r="T1008" s="1" t="str">
        <f t="shared" ca="1" si="234"/>
        <v/>
      </c>
      <c r="U1008" s="1" t="str">
        <f t="shared" ca="1" si="235"/>
        <v/>
      </c>
      <c r="V1008" s="1" t="str">
        <f t="shared" ca="1" si="236"/>
        <v/>
      </c>
      <c r="W1008" s="1" t="str">
        <f t="shared" ca="1" si="237"/>
        <v/>
      </c>
      <c r="X1008" s="1" t="str">
        <f t="shared" ca="1" si="238"/>
        <v/>
      </c>
    </row>
    <row r="1009" spans="1:24">
      <c r="A1009" t="s">
        <v>1041</v>
      </c>
      <c r="B1009" t="str">
        <f>INDEX(予約枠報告様式!$73:$73,MATCH(CSVフォーマット!C1009,予約枠報告様式!$74:$74,0))</f>
        <v>R</v>
      </c>
      <c r="C1009">
        <f t="shared" si="239"/>
        <v>18</v>
      </c>
      <c r="D1009">
        <f t="shared" si="225"/>
        <v>57</v>
      </c>
      <c r="E1009" s="2" cm="1">
        <f t="array" aca="1" ref="E1009" ca="1">INDIRECT(A1009&amp;B1009&amp;$E$3)</f>
        <v>44782</v>
      </c>
      <c r="F1009" t="str" cm="1">
        <f t="array" aca="1" ref="F1009" ca="1">IF(INDIRECT(A1009&amp;B1009&amp;$F$3)="公",参照!$L$2,参照!$L$3)</f>
        <v>WEB・コールセンター受付</v>
      </c>
      <c r="G1009" s="1" t="str" cm="1">
        <f t="array" aca="1" ref="G1009" ca="1">IF(E1009="","",IF(ISNUMBER(INDIRECT(A1009&amp;B1009&amp;D1009)),431001,""))</f>
        <v/>
      </c>
      <c r="H1009" s="1" t="str">
        <f t="shared" ca="1" si="226"/>
        <v/>
      </c>
      <c r="I1009" s="1" t="str">
        <f ca="1">IF(G1009="","",予約枠報告様式!H$3)</f>
        <v/>
      </c>
      <c r="J1009" s="1" t="str">
        <f t="shared" ca="1" si="227"/>
        <v/>
      </c>
      <c r="K1009" s="1" t="str">
        <f t="shared" ca="1" si="228"/>
        <v/>
      </c>
      <c r="L1009" s="1" t="str">
        <f t="shared" ca="1" si="229"/>
        <v/>
      </c>
      <c r="M1009" s="1" t="str">
        <f t="shared" ca="1" si="230"/>
        <v/>
      </c>
      <c r="N1009" s="1" t="str" cm="1">
        <f t="array" aca="1" ref="N1009" ca="1">IF(G1009="","",HOUR(INDIRECT(A1009&amp;$N$2&amp;D1009)))</f>
        <v/>
      </c>
      <c r="O1009" s="1" t="str" cm="1">
        <f t="array" aca="1" ref="O1009" ca="1">IF(G1009="","",MINUTE(INDIRECT(A1009&amp;$N$2&amp;D1009)))</f>
        <v/>
      </c>
      <c r="P1009" s="1" t="str">
        <f t="shared" ca="1" si="231"/>
        <v/>
      </c>
      <c r="Q1009" s="1" t="str">
        <f t="shared" ca="1" si="232"/>
        <v/>
      </c>
      <c r="R1009" s="1" t="str" cm="1">
        <f t="array" aca="1" ref="R1009" ca="1">IF(G1009="","",INDIRECT(A1009&amp;B1009&amp;D1009))</f>
        <v/>
      </c>
      <c r="S1009" s="1" t="str">
        <f t="shared" ca="1" si="233"/>
        <v/>
      </c>
      <c r="T1009" s="1" t="str">
        <f t="shared" ca="1" si="234"/>
        <v/>
      </c>
      <c r="U1009" s="1" t="str">
        <f t="shared" ca="1" si="235"/>
        <v/>
      </c>
      <c r="V1009" s="1" t="str">
        <f t="shared" ca="1" si="236"/>
        <v/>
      </c>
      <c r="W1009" s="1" t="str">
        <f t="shared" ca="1" si="237"/>
        <v/>
      </c>
      <c r="X1009" s="1" t="str">
        <f t="shared" ca="1" si="238"/>
        <v/>
      </c>
    </row>
    <row r="1010" spans="1:24">
      <c r="A1010" t="s">
        <v>1041</v>
      </c>
      <c r="B1010" t="str">
        <f>INDEX(予約枠報告様式!$73:$73,MATCH(CSVフォーマット!C1010,予約枠報告様式!$74:$74,0))</f>
        <v>R</v>
      </c>
      <c r="C1010">
        <f t="shared" si="239"/>
        <v>18</v>
      </c>
      <c r="D1010">
        <f t="shared" si="225"/>
        <v>58</v>
      </c>
      <c r="E1010" s="2" cm="1">
        <f t="array" aca="1" ref="E1010" ca="1">INDIRECT(A1010&amp;B1010&amp;$E$3)</f>
        <v>44782</v>
      </c>
      <c r="F1010" t="str" cm="1">
        <f t="array" aca="1" ref="F1010" ca="1">IF(INDIRECT(A1010&amp;B1010&amp;$F$3)="公",参照!$L$2,参照!$L$3)</f>
        <v>WEB・コールセンター受付</v>
      </c>
      <c r="G1010" s="1" t="str" cm="1">
        <f t="array" aca="1" ref="G1010" ca="1">IF(E1010="","",IF(ISNUMBER(INDIRECT(A1010&amp;B1010&amp;D1010)),431001,""))</f>
        <v/>
      </c>
      <c r="H1010" s="1" t="str">
        <f t="shared" ca="1" si="226"/>
        <v/>
      </c>
      <c r="I1010" s="1" t="str">
        <f ca="1">IF(G1010="","",予約枠報告様式!H$3)</f>
        <v/>
      </c>
      <c r="J1010" s="1" t="str">
        <f t="shared" ca="1" si="227"/>
        <v/>
      </c>
      <c r="K1010" s="1" t="str">
        <f t="shared" ca="1" si="228"/>
        <v/>
      </c>
      <c r="L1010" s="1" t="str">
        <f t="shared" ca="1" si="229"/>
        <v/>
      </c>
      <c r="M1010" s="1" t="str">
        <f t="shared" ca="1" si="230"/>
        <v/>
      </c>
      <c r="N1010" s="1" t="str" cm="1">
        <f t="array" aca="1" ref="N1010" ca="1">IF(G1010="","",HOUR(INDIRECT(A1010&amp;$N$2&amp;D1010)))</f>
        <v/>
      </c>
      <c r="O1010" s="1" t="str" cm="1">
        <f t="array" aca="1" ref="O1010" ca="1">IF(G1010="","",MINUTE(INDIRECT(A1010&amp;$N$2&amp;D1010)))</f>
        <v/>
      </c>
      <c r="P1010" s="1" t="str">
        <f t="shared" ca="1" si="231"/>
        <v/>
      </c>
      <c r="Q1010" s="1" t="str">
        <f t="shared" ca="1" si="232"/>
        <v/>
      </c>
      <c r="R1010" s="1" t="str" cm="1">
        <f t="array" aca="1" ref="R1010" ca="1">IF(G1010="","",INDIRECT(A1010&amp;B1010&amp;D1010))</f>
        <v/>
      </c>
      <c r="S1010" s="1" t="str">
        <f t="shared" ca="1" si="233"/>
        <v/>
      </c>
      <c r="T1010" s="1" t="str">
        <f t="shared" ca="1" si="234"/>
        <v/>
      </c>
      <c r="U1010" s="1" t="str">
        <f t="shared" ca="1" si="235"/>
        <v/>
      </c>
      <c r="V1010" s="1" t="str">
        <f t="shared" ca="1" si="236"/>
        <v/>
      </c>
      <c r="W1010" s="1" t="str">
        <f t="shared" ca="1" si="237"/>
        <v/>
      </c>
      <c r="X1010" s="1" t="str">
        <f t="shared" ca="1" si="238"/>
        <v/>
      </c>
    </row>
    <row r="1011" spans="1:24">
      <c r="A1011" t="s">
        <v>1041</v>
      </c>
      <c r="B1011" t="str">
        <f>INDEX(予約枠報告様式!$73:$73,MATCH(CSVフォーマット!C1011,予約枠報告様式!$74:$74,0))</f>
        <v>R</v>
      </c>
      <c r="C1011">
        <f t="shared" si="239"/>
        <v>18</v>
      </c>
      <c r="D1011">
        <f t="shared" si="225"/>
        <v>59</v>
      </c>
      <c r="E1011" s="2" cm="1">
        <f t="array" aca="1" ref="E1011" ca="1">INDIRECT(A1011&amp;B1011&amp;$E$3)</f>
        <v>44782</v>
      </c>
      <c r="F1011" t="str" cm="1">
        <f t="array" aca="1" ref="F1011" ca="1">IF(INDIRECT(A1011&amp;B1011&amp;$F$3)="公",参照!$L$2,参照!$L$3)</f>
        <v>WEB・コールセンター受付</v>
      </c>
      <c r="G1011" s="1" t="str" cm="1">
        <f t="array" aca="1" ref="G1011" ca="1">IF(E1011="","",IF(ISNUMBER(INDIRECT(A1011&amp;B1011&amp;D1011)),431001,""))</f>
        <v/>
      </c>
      <c r="H1011" s="1" t="str">
        <f t="shared" ca="1" si="226"/>
        <v/>
      </c>
      <c r="I1011" s="1" t="str">
        <f ca="1">IF(G1011="","",予約枠報告様式!H$3)</f>
        <v/>
      </c>
      <c r="J1011" s="1" t="str">
        <f t="shared" ca="1" si="227"/>
        <v/>
      </c>
      <c r="K1011" s="1" t="str">
        <f t="shared" ca="1" si="228"/>
        <v/>
      </c>
      <c r="L1011" s="1" t="str">
        <f t="shared" ca="1" si="229"/>
        <v/>
      </c>
      <c r="M1011" s="1" t="str">
        <f t="shared" ca="1" si="230"/>
        <v/>
      </c>
      <c r="N1011" s="1" t="str" cm="1">
        <f t="array" aca="1" ref="N1011" ca="1">IF(G1011="","",HOUR(INDIRECT(A1011&amp;$N$2&amp;D1011)))</f>
        <v/>
      </c>
      <c r="O1011" s="1" t="str" cm="1">
        <f t="array" aca="1" ref="O1011" ca="1">IF(G1011="","",MINUTE(INDIRECT(A1011&amp;$N$2&amp;D1011)))</f>
        <v/>
      </c>
      <c r="P1011" s="1" t="str">
        <f t="shared" ca="1" si="231"/>
        <v/>
      </c>
      <c r="Q1011" s="1" t="str">
        <f t="shared" ca="1" si="232"/>
        <v/>
      </c>
      <c r="R1011" s="1" t="str" cm="1">
        <f t="array" aca="1" ref="R1011" ca="1">IF(G1011="","",INDIRECT(A1011&amp;B1011&amp;D1011))</f>
        <v/>
      </c>
      <c r="S1011" s="1" t="str">
        <f t="shared" ca="1" si="233"/>
        <v/>
      </c>
      <c r="T1011" s="1" t="str">
        <f t="shared" ca="1" si="234"/>
        <v/>
      </c>
      <c r="U1011" s="1" t="str">
        <f t="shared" ca="1" si="235"/>
        <v/>
      </c>
      <c r="V1011" s="1" t="str">
        <f t="shared" ca="1" si="236"/>
        <v/>
      </c>
      <c r="W1011" s="1" t="str">
        <f t="shared" ca="1" si="237"/>
        <v/>
      </c>
      <c r="X1011" s="1" t="str">
        <f t="shared" ca="1" si="238"/>
        <v/>
      </c>
    </row>
    <row r="1012" spans="1:24">
      <c r="A1012" t="s">
        <v>1041</v>
      </c>
      <c r="B1012" t="str">
        <f>INDEX(予約枠報告様式!$73:$73,MATCH(CSVフォーマット!C1012,予約枠報告様式!$74:$74,0))</f>
        <v>R</v>
      </c>
      <c r="C1012">
        <f t="shared" si="239"/>
        <v>18</v>
      </c>
      <c r="D1012">
        <f t="shared" si="225"/>
        <v>60</v>
      </c>
      <c r="E1012" s="2" cm="1">
        <f t="array" aca="1" ref="E1012" ca="1">INDIRECT(A1012&amp;B1012&amp;$E$3)</f>
        <v>44782</v>
      </c>
      <c r="F1012" t="str" cm="1">
        <f t="array" aca="1" ref="F1012" ca="1">IF(INDIRECT(A1012&amp;B1012&amp;$F$3)="公",参照!$L$2,参照!$L$3)</f>
        <v>WEB・コールセンター受付</v>
      </c>
      <c r="G1012" s="1" t="str" cm="1">
        <f t="array" aca="1" ref="G1012" ca="1">IF(E1012="","",IF(ISNUMBER(INDIRECT(A1012&amp;B1012&amp;D1012)),431001,""))</f>
        <v/>
      </c>
      <c r="H1012" s="1" t="str">
        <f t="shared" ca="1" si="226"/>
        <v/>
      </c>
      <c r="I1012" s="1" t="str">
        <f ca="1">IF(G1012="","",予約枠報告様式!H$3)</f>
        <v/>
      </c>
      <c r="J1012" s="1" t="str">
        <f t="shared" ca="1" si="227"/>
        <v/>
      </c>
      <c r="K1012" s="1" t="str">
        <f t="shared" ca="1" si="228"/>
        <v/>
      </c>
      <c r="L1012" s="1" t="str">
        <f t="shared" ca="1" si="229"/>
        <v/>
      </c>
      <c r="M1012" s="1" t="str">
        <f t="shared" ca="1" si="230"/>
        <v/>
      </c>
      <c r="N1012" s="1" t="str" cm="1">
        <f t="array" aca="1" ref="N1012" ca="1">IF(G1012="","",HOUR(INDIRECT(A1012&amp;$N$2&amp;D1012)))</f>
        <v/>
      </c>
      <c r="O1012" s="1" t="str" cm="1">
        <f t="array" aca="1" ref="O1012" ca="1">IF(G1012="","",MINUTE(INDIRECT(A1012&amp;$N$2&amp;D1012)))</f>
        <v/>
      </c>
      <c r="P1012" s="1" t="str">
        <f t="shared" ca="1" si="231"/>
        <v/>
      </c>
      <c r="Q1012" s="1" t="str">
        <f t="shared" ca="1" si="232"/>
        <v/>
      </c>
      <c r="R1012" s="1" t="str" cm="1">
        <f t="array" aca="1" ref="R1012" ca="1">IF(G1012="","",INDIRECT(A1012&amp;B1012&amp;D1012))</f>
        <v/>
      </c>
      <c r="S1012" s="1" t="str">
        <f t="shared" ca="1" si="233"/>
        <v/>
      </c>
      <c r="T1012" s="1" t="str">
        <f t="shared" ca="1" si="234"/>
        <v/>
      </c>
      <c r="U1012" s="1" t="str">
        <f t="shared" ca="1" si="235"/>
        <v/>
      </c>
      <c r="V1012" s="1" t="str">
        <f t="shared" ca="1" si="236"/>
        <v/>
      </c>
      <c r="W1012" s="1" t="str">
        <f t="shared" ca="1" si="237"/>
        <v/>
      </c>
      <c r="X1012" s="1" t="str">
        <f t="shared" ca="1" si="238"/>
        <v/>
      </c>
    </row>
    <row r="1013" spans="1:24">
      <c r="A1013" t="s">
        <v>1041</v>
      </c>
      <c r="B1013" t="str">
        <f>INDEX(予約枠報告様式!$73:$73,MATCH(CSVフォーマット!C1013,予約枠報告様式!$74:$74,0))</f>
        <v>R</v>
      </c>
      <c r="C1013">
        <f t="shared" si="239"/>
        <v>18</v>
      </c>
      <c r="D1013">
        <f t="shared" si="225"/>
        <v>61</v>
      </c>
      <c r="E1013" s="2" cm="1">
        <f t="array" aca="1" ref="E1013" ca="1">INDIRECT(A1013&amp;B1013&amp;$E$3)</f>
        <v>44782</v>
      </c>
      <c r="F1013" t="str" cm="1">
        <f t="array" aca="1" ref="F1013" ca="1">IF(INDIRECT(A1013&amp;B1013&amp;$F$3)="公",参照!$L$2,参照!$L$3)</f>
        <v>WEB・コールセンター受付</v>
      </c>
      <c r="G1013" s="1" t="str" cm="1">
        <f t="array" aca="1" ref="G1013" ca="1">IF(E1013="","",IF(ISNUMBER(INDIRECT(A1013&amp;B1013&amp;D1013)),431001,""))</f>
        <v/>
      </c>
      <c r="H1013" s="1" t="str">
        <f t="shared" ca="1" si="226"/>
        <v/>
      </c>
      <c r="I1013" s="1" t="str">
        <f ca="1">IF(G1013="","",予約枠報告様式!H$3)</f>
        <v/>
      </c>
      <c r="J1013" s="1" t="str">
        <f t="shared" ca="1" si="227"/>
        <v/>
      </c>
      <c r="K1013" s="1" t="str">
        <f t="shared" ca="1" si="228"/>
        <v/>
      </c>
      <c r="L1013" s="1" t="str">
        <f t="shared" ca="1" si="229"/>
        <v/>
      </c>
      <c r="M1013" s="1" t="str">
        <f t="shared" ca="1" si="230"/>
        <v/>
      </c>
      <c r="N1013" s="1" t="str" cm="1">
        <f t="array" aca="1" ref="N1013" ca="1">IF(G1013="","",HOUR(INDIRECT(A1013&amp;$N$2&amp;D1013)))</f>
        <v/>
      </c>
      <c r="O1013" s="1" t="str" cm="1">
        <f t="array" aca="1" ref="O1013" ca="1">IF(G1013="","",MINUTE(INDIRECT(A1013&amp;$N$2&amp;D1013)))</f>
        <v/>
      </c>
      <c r="P1013" s="1" t="str">
        <f t="shared" ca="1" si="231"/>
        <v/>
      </c>
      <c r="Q1013" s="1" t="str">
        <f t="shared" ca="1" si="232"/>
        <v/>
      </c>
      <c r="R1013" s="1" t="str" cm="1">
        <f t="array" aca="1" ref="R1013" ca="1">IF(G1013="","",INDIRECT(A1013&amp;B1013&amp;D1013))</f>
        <v/>
      </c>
      <c r="S1013" s="1" t="str">
        <f t="shared" ca="1" si="233"/>
        <v/>
      </c>
      <c r="T1013" s="1" t="str">
        <f t="shared" ca="1" si="234"/>
        <v/>
      </c>
      <c r="U1013" s="1" t="str">
        <f t="shared" ca="1" si="235"/>
        <v/>
      </c>
      <c r="V1013" s="1" t="str">
        <f t="shared" ca="1" si="236"/>
        <v/>
      </c>
      <c r="W1013" s="1" t="str">
        <f t="shared" ca="1" si="237"/>
        <v/>
      </c>
      <c r="X1013" s="1" t="str">
        <f t="shared" ca="1" si="238"/>
        <v/>
      </c>
    </row>
    <row r="1014" spans="1:24">
      <c r="A1014" t="s">
        <v>1041</v>
      </c>
      <c r="B1014" t="str">
        <f>INDEX(予約枠報告様式!$73:$73,MATCH(CSVフォーマット!C1014,予約枠報告様式!$74:$74,0))</f>
        <v>R</v>
      </c>
      <c r="C1014">
        <f t="shared" si="239"/>
        <v>18</v>
      </c>
      <c r="D1014">
        <f t="shared" si="225"/>
        <v>62</v>
      </c>
      <c r="E1014" s="2" cm="1">
        <f t="array" aca="1" ref="E1014" ca="1">INDIRECT(A1014&amp;B1014&amp;$E$3)</f>
        <v>44782</v>
      </c>
      <c r="F1014" t="str" cm="1">
        <f t="array" aca="1" ref="F1014" ca="1">IF(INDIRECT(A1014&amp;B1014&amp;$F$3)="公",参照!$L$2,参照!$L$3)</f>
        <v>WEB・コールセンター受付</v>
      </c>
      <c r="G1014" s="1" t="str" cm="1">
        <f t="array" aca="1" ref="G1014" ca="1">IF(E1014="","",IF(ISNUMBER(INDIRECT(A1014&amp;B1014&amp;D1014)),431001,""))</f>
        <v/>
      </c>
      <c r="H1014" s="1" t="str">
        <f t="shared" ca="1" si="226"/>
        <v/>
      </c>
      <c r="I1014" s="1" t="str">
        <f ca="1">IF(G1014="","",予約枠報告様式!H$3)</f>
        <v/>
      </c>
      <c r="J1014" s="1" t="str">
        <f t="shared" ca="1" si="227"/>
        <v/>
      </c>
      <c r="K1014" s="1" t="str">
        <f t="shared" ca="1" si="228"/>
        <v/>
      </c>
      <c r="L1014" s="1" t="str">
        <f t="shared" ca="1" si="229"/>
        <v/>
      </c>
      <c r="M1014" s="1" t="str">
        <f t="shared" ca="1" si="230"/>
        <v/>
      </c>
      <c r="N1014" s="1" t="str" cm="1">
        <f t="array" aca="1" ref="N1014" ca="1">IF(G1014="","",HOUR(INDIRECT(A1014&amp;$N$2&amp;D1014)))</f>
        <v/>
      </c>
      <c r="O1014" s="1" t="str" cm="1">
        <f t="array" aca="1" ref="O1014" ca="1">IF(G1014="","",MINUTE(INDIRECT(A1014&amp;$N$2&amp;D1014)))</f>
        <v/>
      </c>
      <c r="P1014" s="1" t="str">
        <f t="shared" ca="1" si="231"/>
        <v/>
      </c>
      <c r="Q1014" s="1" t="str">
        <f t="shared" ca="1" si="232"/>
        <v/>
      </c>
      <c r="R1014" s="1" t="str" cm="1">
        <f t="array" aca="1" ref="R1014" ca="1">IF(G1014="","",INDIRECT(A1014&amp;B1014&amp;D1014))</f>
        <v/>
      </c>
      <c r="S1014" s="1" t="str">
        <f t="shared" ca="1" si="233"/>
        <v/>
      </c>
      <c r="T1014" s="1" t="str">
        <f t="shared" ca="1" si="234"/>
        <v/>
      </c>
      <c r="U1014" s="1" t="str">
        <f t="shared" ca="1" si="235"/>
        <v/>
      </c>
      <c r="V1014" s="1" t="str">
        <f t="shared" ca="1" si="236"/>
        <v/>
      </c>
      <c r="W1014" s="1" t="str">
        <f t="shared" ca="1" si="237"/>
        <v/>
      </c>
      <c r="X1014" s="1" t="str">
        <f t="shared" ca="1" si="238"/>
        <v/>
      </c>
    </row>
    <row r="1015" spans="1:24">
      <c r="A1015" t="s">
        <v>1041</v>
      </c>
      <c r="B1015" t="str">
        <f>INDEX(予約枠報告様式!$73:$73,MATCH(CSVフォーマット!C1015,予約枠報告様式!$74:$74,0))</f>
        <v>R</v>
      </c>
      <c r="C1015">
        <f t="shared" si="239"/>
        <v>18</v>
      </c>
      <c r="D1015">
        <f t="shared" si="225"/>
        <v>63</v>
      </c>
      <c r="E1015" s="2" cm="1">
        <f t="array" aca="1" ref="E1015" ca="1">INDIRECT(A1015&amp;B1015&amp;$E$3)</f>
        <v>44782</v>
      </c>
      <c r="F1015" t="str" cm="1">
        <f t="array" aca="1" ref="F1015" ca="1">IF(INDIRECT(A1015&amp;B1015&amp;$F$3)="公",参照!$L$2,参照!$L$3)</f>
        <v>WEB・コールセンター受付</v>
      </c>
      <c r="G1015" s="1" t="str" cm="1">
        <f t="array" aca="1" ref="G1015" ca="1">IF(E1015="","",IF(ISNUMBER(INDIRECT(A1015&amp;B1015&amp;D1015)),431001,""))</f>
        <v/>
      </c>
      <c r="H1015" s="1" t="str">
        <f t="shared" ca="1" si="226"/>
        <v/>
      </c>
      <c r="I1015" s="1" t="str">
        <f ca="1">IF(G1015="","",予約枠報告様式!H$3)</f>
        <v/>
      </c>
      <c r="J1015" s="1" t="str">
        <f t="shared" ca="1" si="227"/>
        <v/>
      </c>
      <c r="K1015" s="1" t="str">
        <f t="shared" ca="1" si="228"/>
        <v/>
      </c>
      <c r="L1015" s="1" t="str">
        <f t="shared" ca="1" si="229"/>
        <v/>
      </c>
      <c r="M1015" s="1" t="str">
        <f t="shared" ca="1" si="230"/>
        <v/>
      </c>
      <c r="N1015" s="1" t="str" cm="1">
        <f t="array" aca="1" ref="N1015" ca="1">IF(G1015="","",HOUR(INDIRECT(A1015&amp;$N$2&amp;D1015)))</f>
        <v/>
      </c>
      <c r="O1015" s="1" t="str" cm="1">
        <f t="array" aca="1" ref="O1015" ca="1">IF(G1015="","",MINUTE(INDIRECT(A1015&amp;$N$2&amp;D1015)))</f>
        <v/>
      </c>
      <c r="P1015" s="1" t="str">
        <f t="shared" ca="1" si="231"/>
        <v/>
      </c>
      <c r="Q1015" s="1" t="str">
        <f t="shared" ca="1" si="232"/>
        <v/>
      </c>
      <c r="R1015" s="1" t="str" cm="1">
        <f t="array" aca="1" ref="R1015" ca="1">IF(G1015="","",INDIRECT(A1015&amp;B1015&amp;D1015))</f>
        <v/>
      </c>
      <c r="S1015" s="1" t="str">
        <f t="shared" ca="1" si="233"/>
        <v/>
      </c>
      <c r="T1015" s="1" t="str">
        <f t="shared" ca="1" si="234"/>
        <v/>
      </c>
      <c r="U1015" s="1" t="str">
        <f t="shared" ca="1" si="235"/>
        <v/>
      </c>
      <c r="V1015" s="1" t="str">
        <f t="shared" ca="1" si="236"/>
        <v/>
      </c>
      <c r="W1015" s="1" t="str">
        <f t="shared" ca="1" si="237"/>
        <v/>
      </c>
      <c r="X1015" s="1" t="str">
        <f t="shared" ca="1" si="238"/>
        <v/>
      </c>
    </row>
    <row r="1016" spans="1:24">
      <c r="A1016" t="s">
        <v>1041</v>
      </c>
      <c r="B1016" t="str">
        <f>INDEX(予約枠報告様式!$73:$73,MATCH(CSVフォーマット!C1016,予約枠報告様式!$74:$74,0))</f>
        <v>R</v>
      </c>
      <c r="C1016">
        <f t="shared" si="239"/>
        <v>18</v>
      </c>
      <c r="D1016">
        <f t="shared" si="225"/>
        <v>64</v>
      </c>
      <c r="E1016" s="2" cm="1">
        <f t="array" aca="1" ref="E1016" ca="1">INDIRECT(A1016&amp;B1016&amp;$E$3)</f>
        <v>44782</v>
      </c>
      <c r="F1016" t="str" cm="1">
        <f t="array" aca="1" ref="F1016" ca="1">IF(INDIRECT(A1016&amp;B1016&amp;$F$3)="公",参照!$L$2,参照!$L$3)</f>
        <v>WEB・コールセンター受付</v>
      </c>
      <c r="G1016" s="1" t="str" cm="1">
        <f t="array" aca="1" ref="G1016" ca="1">IF(E1016="","",IF(ISNUMBER(INDIRECT(A1016&amp;B1016&amp;D1016)),431001,""))</f>
        <v/>
      </c>
      <c r="H1016" s="1" t="str">
        <f t="shared" ca="1" si="226"/>
        <v/>
      </c>
      <c r="I1016" s="1" t="str">
        <f ca="1">IF(G1016="","",予約枠報告様式!H$3)</f>
        <v/>
      </c>
      <c r="J1016" s="1" t="str">
        <f t="shared" ca="1" si="227"/>
        <v/>
      </c>
      <c r="K1016" s="1" t="str">
        <f t="shared" ca="1" si="228"/>
        <v/>
      </c>
      <c r="L1016" s="1" t="str">
        <f t="shared" ca="1" si="229"/>
        <v/>
      </c>
      <c r="M1016" s="1" t="str">
        <f t="shared" ca="1" si="230"/>
        <v/>
      </c>
      <c r="N1016" s="1" t="str" cm="1">
        <f t="array" aca="1" ref="N1016" ca="1">IF(G1016="","",HOUR(INDIRECT(A1016&amp;$N$2&amp;D1016)))</f>
        <v/>
      </c>
      <c r="O1016" s="1" t="str" cm="1">
        <f t="array" aca="1" ref="O1016" ca="1">IF(G1016="","",MINUTE(INDIRECT(A1016&amp;$N$2&amp;D1016)))</f>
        <v/>
      </c>
      <c r="P1016" s="1" t="str">
        <f t="shared" ca="1" si="231"/>
        <v/>
      </c>
      <c r="Q1016" s="1" t="str">
        <f t="shared" ca="1" si="232"/>
        <v/>
      </c>
      <c r="R1016" s="1" t="str" cm="1">
        <f t="array" aca="1" ref="R1016" ca="1">IF(G1016="","",INDIRECT(A1016&amp;B1016&amp;D1016))</f>
        <v/>
      </c>
      <c r="S1016" s="1" t="str">
        <f t="shared" ca="1" si="233"/>
        <v/>
      </c>
      <c r="T1016" s="1" t="str">
        <f t="shared" ca="1" si="234"/>
        <v/>
      </c>
      <c r="U1016" s="1" t="str">
        <f t="shared" ca="1" si="235"/>
        <v/>
      </c>
      <c r="V1016" s="1" t="str">
        <f t="shared" ca="1" si="236"/>
        <v/>
      </c>
      <c r="W1016" s="1" t="str">
        <f t="shared" ca="1" si="237"/>
        <v/>
      </c>
      <c r="X1016" s="1" t="str">
        <f t="shared" ca="1" si="238"/>
        <v/>
      </c>
    </row>
    <row r="1017" spans="1:24">
      <c r="A1017" t="s">
        <v>1041</v>
      </c>
      <c r="B1017" t="str">
        <f>INDEX(予約枠報告様式!$73:$73,MATCH(CSVフォーマット!C1017,予約枠報告様式!$74:$74,0))</f>
        <v>R</v>
      </c>
      <c r="C1017">
        <f t="shared" si="239"/>
        <v>18</v>
      </c>
      <c r="D1017">
        <f t="shared" si="225"/>
        <v>65</v>
      </c>
      <c r="E1017" s="2" cm="1">
        <f t="array" aca="1" ref="E1017" ca="1">INDIRECT(A1017&amp;B1017&amp;$E$3)</f>
        <v>44782</v>
      </c>
      <c r="F1017" t="str" cm="1">
        <f t="array" aca="1" ref="F1017" ca="1">IF(INDIRECT(A1017&amp;B1017&amp;$F$3)="公",参照!$L$2,参照!$L$3)</f>
        <v>WEB・コールセンター受付</v>
      </c>
      <c r="G1017" s="1" t="str" cm="1">
        <f t="array" aca="1" ref="G1017" ca="1">IF(E1017="","",IF(ISNUMBER(INDIRECT(A1017&amp;B1017&amp;D1017)),431001,""))</f>
        <v/>
      </c>
      <c r="H1017" s="1" t="str">
        <f t="shared" ca="1" si="226"/>
        <v/>
      </c>
      <c r="I1017" s="1" t="str">
        <f ca="1">IF(G1017="","",予約枠報告様式!H$3)</f>
        <v/>
      </c>
      <c r="J1017" s="1" t="str">
        <f t="shared" ca="1" si="227"/>
        <v/>
      </c>
      <c r="K1017" s="1" t="str">
        <f t="shared" ca="1" si="228"/>
        <v/>
      </c>
      <c r="L1017" s="1" t="str">
        <f t="shared" ca="1" si="229"/>
        <v/>
      </c>
      <c r="M1017" s="1" t="str">
        <f t="shared" ca="1" si="230"/>
        <v/>
      </c>
      <c r="N1017" s="1" t="str" cm="1">
        <f t="array" aca="1" ref="N1017" ca="1">IF(G1017="","",HOUR(INDIRECT(A1017&amp;$N$2&amp;D1017)))</f>
        <v/>
      </c>
      <c r="O1017" s="1" t="str" cm="1">
        <f t="array" aca="1" ref="O1017" ca="1">IF(G1017="","",MINUTE(INDIRECT(A1017&amp;$N$2&amp;D1017)))</f>
        <v/>
      </c>
      <c r="P1017" s="1" t="str">
        <f t="shared" ca="1" si="231"/>
        <v/>
      </c>
      <c r="Q1017" s="1" t="str">
        <f t="shared" ca="1" si="232"/>
        <v/>
      </c>
      <c r="R1017" s="1" t="str" cm="1">
        <f t="array" aca="1" ref="R1017" ca="1">IF(G1017="","",INDIRECT(A1017&amp;B1017&amp;D1017))</f>
        <v/>
      </c>
      <c r="S1017" s="1" t="str">
        <f t="shared" ca="1" si="233"/>
        <v/>
      </c>
      <c r="T1017" s="1" t="str">
        <f t="shared" ca="1" si="234"/>
        <v/>
      </c>
      <c r="U1017" s="1" t="str">
        <f t="shared" ca="1" si="235"/>
        <v/>
      </c>
      <c r="V1017" s="1" t="str">
        <f t="shared" ca="1" si="236"/>
        <v/>
      </c>
      <c r="W1017" s="1" t="str">
        <f t="shared" ca="1" si="237"/>
        <v/>
      </c>
      <c r="X1017" s="1" t="str">
        <f t="shared" ca="1" si="238"/>
        <v/>
      </c>
    </row>
    <row r="1018" spans="1:24">
      <c r="A1018" t="s">
        <v>1041</v>
      </c>
      <c r="B1018" t="str">
        <f>INDEX(予約枠報告様式!$73:$73,MATCH(CSVフォーマット!C1018,予約枠報告様式!$74:$74,0))</f>
        <v>R</v>
      </c>
      <c r="C1018">
        <f t="shared" si="239"/>
        <v>18</v>
      </c>
      <c r="D1018">
        <f t="shared" si="225"/>
        <v>66</v>
      </c>
      <c r="E1018" s="2" cm="1">
        <f t="array" aca="1" ref="E1018" ca="1">INDIRECT(A1018&amp;B1018&amp;$E$3)</f>
        <v>44782</v>
      </c>
      <c r="F1018" t="str" cm="1">
        <f t="array" aca="1" ref="F1018" ca="1">IF(INDIRECT(A1018&amp;B1018&amp;$F$3)="公",参照!$L$2,参照!$L$3)</f>
        <v>WEB・コールセンター受付</v>
      </c>
      <c r="G1018" s="1" t="str" cm="1">
        <f t="array" aca="1" ref="G1018" ca="1">IF(E1018="","",IF(ISNUMBER(INDIRECT(A1018&amp;B1018&amp;D1018)),431001,""))</f>
        <v/>
      </c>
      <c r="H1018" s="1" t="str">
        <f t="shared" ca="1" si="226"/>
        <v/>
      </c>
      <c r="I1018" s="1" t="str">
        <f ca="1">IF(G1018="","",予約枠報告様式!H$3)</f>
        <v/>
      </c>
      <c r="J1018" s="1" t="str">
        <f t="shared" ca="1" si="227"/>
        <v/>
      </c>
      <c r="K1018" s="1" t="str">
        <f t="shared" ca="1" si="228"/>
        <v/>
      </c>
      <c r="L1018" s="1" t="str">
        <f t="shared" ca="1" si="229"/>
        <v/>
      </c>
      <c r="M1018" s="1" t="str">
        <f t="shared" ca="1" si="230"/>
        <v/>
      </c>
      <c r="N1018" s="1" t="str" cm="1">
        <f t="array" aca="1" ref="N1018" ca="1">IF(G1018="","",HOUR(INDIRECT(A1018&amp;$N$2&amp;D1018)))</f>
        <v/>
      </c>
      <c r="O1018" s="1" t="str" cm="1">
        <f t="array" aca="1" ref="O1018" ca="1">IF(G1018="","",MINUTE(INDIRECT(A1018&amp;$N$2&amp;D1018)))</f>
        <v/>
      </c>
      <c r="P1018" s="1" t="str">
        <f t="shared" ca="1" si="231"/>
        <v/>
      </c>
      <c r="Q1018" s="1" t="str">
        <f t="shared" ca="1" si="232"/>
        <v/>
      </c>
      <c r="R1018" s="1" t="str" cm="1">
        <f t="array" aca="1" ref="R1018" ca="1">IF(G1018="","",INDIRECT(A1018&amp;B1018&amp;D1018))</f>
        <v/>
      </c>
      <c r="S1018" s="1" t="str">
        <f t="shared" ca="1" si="233"/>
        <v/>
      </c>
      <c r="T1018" s="1" t="str">
        <f t="shared" ca="1" si="234"/>
        <v/>
      </c>
      <c r="U1018" s="1" t="str">
        <f t="shared" ca="1" si="235"/>
        <v/>
      </c>
      <c r="V1018" s="1" t="str">
        <f t="shared" ca="1" si="236"/>
        <v/>
      </c>
      <c r="W1018" s="1" t="str">
        <f t="shared" ca="1" si="237"/>
        <v/>
      </c>
      <c r="X1018" s="1" t="str">
        <f t="shared" ca="1" si="238"/>
        <v/>
      </c>
    </row>
    <row r="1019" spans="1:24">
      <c r="A1019" t="s">
        <v>1041</v>
      </c>
      <c r="B1019" t="str">
        <f>INDEX(予約枠報告様式!$73:$73,MATCH(CSVフォーマット!C1019,予約枠報告様式!$74:$74,0))</f>
        <v>R</v>
      </c>
      <c r="C1019">
        <f t="shared" si="239"/>
        <v>18</v>
      </c>
      <c r="D1019">
        <f t="shared" si="225"/>
        <v>67</v>
      </c>
      <c r="E1019" s="2" cm="1">
        <f t="array" aca="1" ref="E1019" ca="1">INDIRECT(A1019&amp;B1019&amp;$E$3)</f>
        <v>44782</v>
      </c>
      <c r="F1019" t="str" cm="1">
        <f t="array" aca="1" ref="F1019" ca="1">IF(INDIRECT(A1019&amp;B1019&amp;$F$3)="公",参照!$L$2,参照!$L$3)</f>
        <v>WEB・コールセンター受付</v>
      </c>
      <c r="G1019" s="1" t="str" cm="1">
        <f t="array" aca="1" ref="G1019" ca="1">IF(E1019="","",IF(ISNUMBER(INDIRECT(A1019&amp;B1019&amp;D1019)),431001,""))</f>
        <v/>
      </c>
      <c r="H1019" s="1" t="str">
        <f t="shared" ca="1" si="226"/>
        <v/>
      </c>
      <c r="I1019" s="1" t="str">
        <f ca="1">IF(G1019="","",予約枠報告様式!H$3)</f>
        <v/>
      </c>
      <c r="J1019" s="1" t="str">
        <f t="shared" ca="1" si="227"/>
        <v/>
      </c>
      <c r="K1019" s="1" t="str">
        <f t="shared" ca="1" si="228"/>
        <v/>
      </c>
      <c r="L1019" s="1" t="str">
        <f t="shared" ca="1" si="229"/>
        <v/>
      </c>
      <c r="M1019" s="1" t="str">
        <f t="shared" ca="1" si="230"/>
        <v/>
      </c>
      <c r="N1019" s="1" t="str" cm="1">
        <f t="array" aca="1" ref="N1019" ca="1">IF(G1019="","",HOUR(INDIRECT(A1019&amp;$N$2&amp;D1019)))</f>
        <v/>
      </c>
      <c r="O1019" s="1" t="str" cm="1">
        <f t="array" aca="1" ref="O1019" ca="1">IF(G1019="","",MINUTE(INDIRECT(A1019&amp;$N$2&amp;D1019)))</f>
        <v/>
      </c>
      <c r="P1019" s="1" t="str">
        <f t="shared" ca="1" si="231"/>
        <v/>
      </c>
      <c r="Q1019" s="1" t="str">
        <f t="shared" ca="1" si="232"/>
        <v/>
      </c>
      <c r="R1019" s="1" t="str" cm="1">
        <f t="array" aca="1" ref="R1019" ca="1">IF(G1019="","",INDIRECT(A1019&amp;B1019&amp;D1019))</f>
        <v/>
      </c>
      <c r="S1019" s="1" t="str">
        <f t="shared" ca="1" si="233"/>
        <v/>
      </c>
      <c r="T1019" s="1" t="str">
        <f t="shared" ca="1" si="234"/>
        <v/>
      </c>
      <c r="U1019" s="1" t="str">
        <f t="shared" ca="1" si="235"/>
        <v/>
      </c>
      <c r="V1019" s="1" t="str">
        <f t="shared" ca="1" si="236"/>
        <v/>
      </c>
      <c r="W1019" s="1" t="str">
        <f t="shared" ca="1" si="237"/>
        <v/>
      </c>
      <c r="X1019" s="1" t="str">
        <f t="shared" ca="1" si="238"/>
        <v/>
      </c>
    </row>
    <row r="1020" spans="1:24">
      <c r="A1020" t="s">
        <v>1041</v>
      </c>
      <c r="B1020" t="str">
        <f>INDEX(予約枠報告様式!$73:$73,MATCH(CSVフォーマット!C1020,予約枠報告様式!$74:$74,0))</f>
        <v>R</v>
      </c>
      <c r="C1020">
        <f t="shared" si="239"/>
        <v>18</v>
      </c>
      <c r="D1020">
        <f t="shared" si="225"/>
        <v>68</v>
      </c>
      <c r="E1020" s="2" cm="1">
        <f t="array" aca="1" ref="E1020" ca="1">INDIRECT(A1020&amp;B1020&amp;$E$3)</f>
        <v>44782</v>
      </c>
      <c r="F1020" t="str" cm="1">
        <f t="array" aca="1" ref="F1020" ca="1">IF(INDIRECT(A1020&amp;B1020&amp;$F$3)="公",参照!$L$2,参照!$L$3)</f>
        <v>WEB・コールセンター受付</v>
      </c>
      <c r="G1020" s="1" t="str" cm="1">
        <f t="array" aca="1" ref="G1020" ca="1">IF(E1020="","",IF(ISNUMBER(INDIRECT(A1020&amp;B1020&amp;D1020)),431001,""))</f>
        <v/>
      </c>
      <c r="H1020" s="1" t="str">
        <f t="shared" ca="1" si="226"/>
        <v/>
      </c>
      <c r="I1020" s="1" t="str">
        <f ca="1">IF(G1020="","",予約枠報告様式!H$3)</f>
        <v/>
      </c>
      <c r="J1020" s="1" t="str">
        <f t="shared" ca="1" si="227"/>
        <v/>
      </c>
      <c r="K1020" s="1" t="str">
        <f t="shared" ca="1" si="228"/>
        <v/>
      </c>
      <c r="L1020" s="1" t="str">
        <f t="shared" ca="1" si="229"/>
        <v/>
      </c>
      <c r="M1020" s="1" t="str">
        <f t="shared" ca="1" si="230"/>
        <v/>
      </c>
      <c r="N1020" s="1" t="str" cm="1">
        <f t="array" aca="1" ref="N1020" ca="1">IF(G1020="","",HOUR(INDIRECT(A1020&amp;$N$2&amp;D1020)))</f>
        <v/>
      </c>
      <c r="O1020" s="1" t="str" cm="1">
        <f t="array" aca="1" ref="O1020" ca="1">IF(G1020="","",MINUTE(INDIRECT(A1020&amp;$N$2&amp;D1020)))</f>
        <v/>
      </c>
      <c r="P1020" s="1" t="str">
        <f t="shared" ca="1" si="231"/>
        <v/>
      </c>
      <c r="Q1020" s="1" t="str">
        <f t="shared" ca="1" si="232"/>
        <v/>
      </c>
      <c r="R1020" s="1" t="str" cm="1">
        <f t="array" aca="1" ref="R1020" ca="1">IF(G1020="","",INDIRECT(A1020&amp;B1020&amp;D1020))</f>
        <v/>
      </c>
      <c r="S1020" s="1" t="str">
        <f t="shared" ca="1" si="233"/>
        <v/>
      </c>
      <c r="T1020" s="1" t="str">
        <f t="shared" ca="1" si="234"/>
        <v/>
      </c>
      <c r="U1020" s="1" t="str">
        <f t="shared" ca="1" si="235"/>
        <v/>
      </c>
      <c r="V1020" s="1" t="str">
        <f t="shared" ca="1" si="236"/>
        <v/>
      </c>
      <c r="W1020" s="1" t="str">
        <f t="shared" ca="1" si="237"/>
        <v/>
      </c>
      <c r="X1020" s="1" t="str">
        <f t="shared" ca="1" si="238"/>
        <v/>
      </c>
    </row>
    <row r="1021" spans="1:24">
      <c r="A1021" t="s">
        <v>1041</v>
      </c>
      <c r="B1021" t="str">
        <f>INDEX(予約枠報告様式!$73:$73,MATCH(CSVフォーマット!C1021,予約枠報告様式!$74:$74,0))</f>
        <v>R</v>
      </c>
      <c r="C1021">
        <f t="shared" si="239"/>
        <v>18</v>
      </c>
      <c r="D1021">
        <f t="shared" si="225"/>
        <v>69</v>
      </c>
      <c r="E1021" s="2" cm="1">
        <f t="array" aca="1" ref="E1021" ca="1">INDIRECT(A1021&amp;B1021&amp;$E$3)</f>
        <v>44782</v>
      </c>
      <c r="F1021" t="str" cm="1">
        <f t="array" aca="1" ref="F1021" ca="1">IF(INDIRECT(A1021&amp;B1021&amp;$F$3)="公",参照!$L$2,参照!$L$3)</f>
        <v>WEB・コールセンター受付</v>
      </c>
      <c r="G1021" s="1" t="str" cm="1">
        <f t="array" aca="1" ref="G1021" ca="1">IF(E1021="","",IF(ISNUMBER(INDIRECT(A1021&amp;B1021&amp;D1021)),431001,""))</f>
        <v/>
      </c>
      <c r="H1021" s="1" t="str">
        <f t="shared" ca="1" si="226"/>
        <v/>
      </c>
      <c r="I1021" s="1" t="str">
        <f ca="1">IF(G1021="","",予約枠報告様式!H$3)</f>
        <v/>
      </c>
      <c r="J1021" s="1" t="str">
        <f t="shared" ca="1" si="227"/>
        <v/>
      </c>
      <c r="K1021" s="1" t="str">
        <f t="shared" ca="1" si="228"/>
        <v/>
      </c>
      <c r="L1021" s="1" t="str">
        <f t="shared" ca="1" si="229"/>
        <v/>
      </c>
      <c r="M1021" s="1" t="str">
        <f t="shared" ca="1" si="230"/>
        <v/>
      </c>
      <c r="N1021" s="1" t="str" cm="1">
        <f t="array" aca="1" ref="N1021" ca="1">IF(G1021="","",HOUR(INDIRECT(A1021&amp;$N$2&amp;D1021)))</f>
        <v/>
      </c>
      <c r="O1021" s="1" t="str" cm="1">
        <f t="array" aca="1" ref="O1021" ca="1">IF(G1021="","",MINUTE(INDIRECT(A1021&amp;$N$2&amp;D1021)))</f>
        <v/>
      </c>
      <c r="P1021" s="1" t="str">
        <f t="shared" ca="1" si="231"/>
        <v/>
      </c>
      <c r="Q1021" s="1" t="str">
        <f t="shared" ca="1" si="232"/>
        <v/>
      </c>
      <c r="R1021" s="1" t="str" cm="1">
        <f t="array" aca="1" ref="R1021" ca="1">IF(G1021="","",INDIRECT(A1021&amp;B1021&amp;D1021))</f>
        <v/>
      </c>
      <c r="S1021" s="1" t="str">
        <f t="shared" ca="1" si="233"/>
        <v/>
      </c>
      <c r="T1021" s="1" t="str">
        <f t="shared" ca="1" si="234"/>
        <v/>
      </c>
      <c r="U1021" s="1" t="str">
        <f t="shared" ca="1" si="235"/>
        <v/>
      </c>
      <c r="V1021" s="1" t="str">
        <f t="shared" ca="1" si="236"/>
        <v/>
      </c>
      <c r="W1021" s="1" t="str">
        <f t="shared" ca="1" si="237"/>
        <v/>
      </c>
      <c r="X1021" s="1" t="str">
        <f t="shared" ca="1" si="238"/>
        <v/>
      </c>
    </row>
    <row r="1022" spans="1:24">
      <c r="A1022" t="s">
        <v>1041</v>
      </c>
      <c r="B1022" t="str">
        <f>INDEX(予約枠報告様式!$73:$73,MATCH(CSVフォーマット!C1022,予約枠報告様式!$74:$74,0))</f>
        <v>R</v>
      </c>
      <c r="C1022">
        <f t="shared" si="239"/>
        <v>18</v>
      </c>
      <c r="D1022">
        <f t="shared" si="225"/>
        <v>70</v>
      </c>
      <c r="E1022" s="2" cm="1">
        <f t="array" aca="1" ref="E1022" ca="1">INDIRECT(A1022&amp;B1022&amp;$E$3)</f>
        <v>44782</v>
      </c>
      <c r="F1022" t="str" cm="1">
        <f t="array" aca="1" ref="F1022" ca="1">IF(INDIRECT(A1022&amp;B1022&amp;$F$3)="公",参照!$L$2,参照!$L$3)</f>
        <v>WEB・コールセンター受付</v>
      </c>
      <c r="G1022" s="1" t="str" cm="1">
        <f t="array" aca="1" ref="G1022" ca="1">IF(E1022="","",IF(ISNUMBER(INDIRECT(A1022&amp;B1022&amp;D1022)),431001,""))</f>
        <v/>
      </c>
      <c r="H1022" s="1" t="str">
        <f t="shared" ca="1" si="226"/>
        <v/>
      </c>
      <c r="I1022" s="1" t="str">
        <f ca="1">IF(G1022="","",予約枠報告様式!H$3)</f>
        <v/>
      </c>
      <c r="J1022" s="1" t="str">
        <f t="shared" ca="1" si="227"/>
        <v/>
      </c>
      <c r="K1022" s="1" t="str">
        <f t="shared" ca="1" si="228"/>
        <v/>
      </c>
      <c r="L1022" s="1" t="str">
        <f t="shared" ca="1" si="229"/>
        <v/>
      </c>
      <c r="M1022" s="1" t="str">
        <f t="shared" ca="1" si="230"/>
        <v/>
      </c>
      <c r="N1022" s="1" t="str" cm="1">
        <f t="array" aca="1" ref="N1022" ca="1">IF(G1022="","",HOUR(INDIRECT(A1022&amp;$N$2&amp;D1022)))</f>
        <v/>
      </c>
      <c r="O1022" s="1" t="str" cm="1">
        <f t="array" aca="1" ref="O1022" ca="1">IF(G1022="","",MINUTE(INDIRECT(A1022&amp;$N$2&amp;D1022)))</f>
        <v/>
      </c>
      <c r="P1022" s="1" t="str">
        <f t="shared" ca="1" si="231"/>
        <v/>
      </c>
      <c r="Q1022" s="1" t="str">
        <f t="shared" ca="1" si="232"/>
        <v/>
      </c>
      <c r="R1022" s="1" t="str" cm="1">
        <f t="array" aca="1" ref="R1022" ca="1">IF(G1022="","",INDIRECT(A1022&amp;B1022&amp;D1022))</f>
        <v/>
      </c>
      <c r="S1022" s="1" t="str">
        <f t="shared" ca="1" si="233"/>
        <v/>
      </c>
      <c r="T1022" s="1" t="str">
        <f t="shared" ca="1" si="234"/>
        <v/>
      </c>
      <c r="U1022" s="1" t="str">
        <f t="shared" ca="1" si="235"/>
        <v/>
      </c>
      <c r="V1022" s="1" t="str">
        <f t="shared" ca="1" si="236"/>
        <v/>
      </c>
      <c r="W1022" s="1" t="str">
        <f t="shared" ca="1" si="237"/>
        <v/>
      </c>
      <c r="X1022" s="1" t="str">
        <f t="shared" ca="1" si="238"/>
        <v/>
      </c>
    </row>
    <row r="1023" spans="1:24">
      <c r="A1023" t="s">
        <v>1041</v>
      </c>
      <c r="B1023" t="str">
        <f>INDEX(予約枠報告様式!$73:$73,MATCH(CSVフォーマット!C1023,予約枠報告様式!$74:$74,0))</f>
        <v>R</v>
      </c>
      <c r="C1023">
        <f t="shared" si="239"/>
        <v>18</v>
      </c>
      <c r="D1023">
        <f t="shared" si="225"/>
        <v>71</v>
      </c>
      <c r="E1023" s="2" cm="1">
        <f t="array" aca="1" ref="E1023" ca="1">INDIRECT(A1023&amp;B1023&amp;$E$3)</f>
        <v>44782</v>
      </c>
      <c r="F1023" t="str" cm="1">
        <f t="array" aca="1" ref="F1023" ca="1">IF(INDIRECT(A1023&amp;B1023&amp;$F$3)="公",参照!$L$2,参照!$L$3)</f>
        <v>WEB・コールセンター受付</v>
      </c>
      <c r="G1023" s="1" t="str" cm="1">
        <f t="array" aca="1" ref="G1023" ca="1">IF(E1023="","",IF(ISNUMBER(INDIRECT(A1023&amp;B1023&amp;D1023)),431001,""))</f>
        <v/>
      </c>
      <c r="H1023" s="1" t="str">
        <f t="shared" ca="1" si="226"/>
        <v/>
      </c>
      <c r="I1023" s="1" t="str">
        <f ca="1">IF(G1023="","",予約枠報告様式!H$3)</f>
        <v/>
      </c>
      <c r="J1023" s="1" t="str">
        <f t="shared" ca="1" si="227"/>
        <v/>
      </c>
      <c r="K1023" s="1" t="str">
        <f t="shared" ca="1" si="228"/>
        <v/>
      </c>
      <c r="L1023" s="1" t="str">
        <f t="shared" ca="1" si="229"/>
        <v/>
      </c>
      <c r="M1023" s="1" t="str">
        <f t="shared" ca="1" si="230"/>
        <v/>
      </c>
      <c r="N1023" s="1" t="str" cm="1">
        <f t="array" aca="1" ref="N1023" ca="1">IF(G1023="","",HOUR(INDIRECT(A1023&amp;$N$2&amp;D1023)))</f>
        <v/>
      </c>
      <c r="O1023" s="1" t="str" cm="1">
        <f t="array" aca="1" ref="O1023" ca="1">IF(G1023="","",MINUTE(INDIRECT(A1023&amp;$N$2&amp;D1023)))</f>
        <v/>
      </c>
      <c r="P1023" s="1" t="str">
        <f t="shared" ca="1" si="231"/>
        <v/>
      </c>
      <c r="Q1023" s="1" t="str">
        <f t="shared" ca="1" si="232"/>
        <v/>
      </c>
      <c r="R1023" s="1" t="str" cm="1">
        <f t="array" aca="1" ref="R1023" ca="1">IF(G1023="","",INDIRECT(A1023&amp;B1023&amp;D1023))</f>
        <v/>
      </c>
      <c r="S1023" s="1" t="str">
        <f t="shared" ca="1" si="233"/>
        <v/>
      </c>
      <c r="T1023" s="1" t="str">
        <f t="shared" ca="1" si="234"/>
        <v/>
      </c>
      <c r="U1023" s="1" t="str">
        <f t="shared" ca="1" si="235"/>
        <v/>
      </c>
      <c r="V1023" s="1" t="str">
        <f t="shared" ca="1" si="236"/>
        <v/>
      </c>
      <c r="W1023" s="1" t="str">
        <f t="shared" ca="1" si="237"/>
        <v/>
      </c>
      <c r="X1023" s="1" t="str">
        <f t="shared" ca="1" si="238"/>
        <v/>
      </c>
    </row>
    <row r="1024" spans="1:24">
      <c r="A1024" t="s">
        <v>1041</v>
      </c>
      <c r="B1024" t="str">
        <f>INDEX(予約枠報告様式!$73:$73,MATCH(CSVフォーマット!C1024,予約枠報告様式!$74:$74,0))</f>
        <v>S</v>
      </c>
      <c r="C1024">
        <f t="shared" si="239"/>
        <v>19</v>
      </c>
      <c r="D1024">
        <f t="shared" si="225"/>
        <v>12</v>
      </c>
      <c r="E1024" s="2" cm="1">
        <f t="array" aca="1" ref="E1024" ca="1">INDIRECT(A1024&amp;B1024&amp;$E$3)</f>
        <v>44782</v>
      </c>
      <c r="F1024" t="str" cm="1">
        <f t="array" aca="1" ref="F1024" ca="1">IF(INDIRECT(A1024&amp;B1024&amp;$F$3)="公",参照!$L$2,参照!$L$3)</f>
        <v>医療機関受付</v>
      </c>
      <c r="G1024" s="1" t="str" cm="1">
        <f t="array" aca="1" ref="G1024" ca="1">IF(E1024="","",IF(ISNUMBER(INDIRECT(A1024&amp;B1024&amp;D1024)),431001,""))</f>
        <v/>
      </c>
      <c r="H1024" s="1" t="str">
        <f t="shared" ca="1" si="226"/>
        <v/>
      </c>
      <c r="I1024" s="1" t="str">
        <f ca="1">IF(G1024="","",予約枠報告様式!H$3)</f>
        <v/>
      </c>
      <c r="J1024" s="1" t="str">
        <f t="shared" ca="1" si="227"/>
        <v/>
      </c>
      <c r="K1024" s="1" t="str">
        <f t="shared" ca="1" si="228"/>
        <v/>
      </c>
      <c r="L1024" s="1" t="str">
        <f t="shared" ca="1" si="229"/>
        <v/>
      </c>
      <c r="M1024" s="1" t="str">
        <f t="shared" ca="1" si="230"/>
        <v/>
      </c>
      <c r="N1024" s="1" t="str" cm="1">
        <f t="array" aca="1" ref="N1024" ca="1">IF(G1024="","",HOUR(INDIRECT(A1024&amp;$N$2&amp;D1024)))</f>
        <v/>
      </c>
      <c r="O1024" s="1" t="str" cm="1">
        <f t="array" aca="1" ref="O1024" ca="1">IF(G1024="","",MINUTE(INDIRECT(A1024&amp;$N$2&amp;D1024)))</f>
        <v/>
      </c>
      <c r="P1024" s="1" t="str">
        <f t="shared" ca="1" si="231"/>
        <v/>
      </c>
      <c r="Q1024" s="1" t="str">
        <f t="shared" ca="1" si="232"/>
        <v/>
      </c>
      <c r="R1024" s="1" t="str" cm="1">
        <f t="array" aca="1" ref="R1024" ca="1">IF(G1024="","",INDIRECT(A1024&amp;B1024&amp;D1024))</f>
        <v/>
      </c>
      <c r="S1024" s="1" t="str">
        <f t="shared" ca="1" si="233"/>
        <v/>
      </c>
      <c r="T1024" s="1" t="str">
        <f t="shared" ca="1" si="234"/>
        <v/>
      </c>
      <c r="U1024" s="1" t="str">
        <f t="shared" ca="1" si="235"/>
        <v/>
      </c>
      <c r="V1024" s="1" t="str">
        <f t="shared" ca="1" si="236"/>
        <v/>
      </c>
      <c r="W1024" s="1" t="str">
        <f t="shared" ca="1" si="237"/>
        <v/>
      </c>
      <c r="X1024" s="1" t="str">
        <f t="shared" ca="1" si="238"/>
        <v/>
      </c>
    </row>
    <row r="1025" spans="1:24">
      <c r="A1025" t="s">
        <v>1041</v>
      </c>
      <c r="B1025" t="str">
        <f>INDEX(予約枠報告様式!$73:$73,MATCH(CSVフォーマット!C1025,予約枠報告様式!$74:$74,0))</f>
        <v>S</v>
      </c>
      <c r="C1025">
        <f t="shared" si="239"/>
        <v>19</v>
      </c>
      <c r="D1025">
        <f t="shared" si="225"/>
        <v>13</v>
      </c>
      <c r="E1025" s="2" cm="1">
        <f t="array" aca="1" ref="E1025" ca="1">INDIRECT(A1025&amp;B1025&amp;$E$3)</f>
        <v>44782</v>
      </c>
      <c r="F1025" t="str" cm="1">
        <f t="array" aca="1" ref="F1025" ca="1">IF(INDIRECT(A1025&amp;B1025&amp;$F$3)="公",参照!$L$2,参照!$L$3)</f>
        <v>医療機関受付</v>
      </c>
      <c r="G1025" s="1" t="str" cm="1">
        <f t="array" aca="1" ref="G1025" ca="1">IF(E1025="","",IF(ISNUMBER(INDIRECT(A1025&amp;B1025&amp;D1025)),431001,""))</f>
        <v/>
      </c>
      <c r="H1025" s="1" t="str">
        <f t="shared" ca="1" si="226"/>
        <v/>
      </c>
      <c r="I1025" s="1" t="str">
        <f ca="1">IF(G1025="","",予約枠報告様式!H$3)</f>
        <v/>
      </c>
      <c r="J1025" s="1" t="str">
        <f t="shared" ca="1" si="227"/>
        <v/>
      </c>
      <c r="K1025" s="1" t="str">
        <f t="shared" ca="1" si="228"/>
        <v/>
      </c>
      <c r="L1025" s="1" t="str">
        <f t="shared" ca="1" si="229"/>
        <v/>
      </c>
      <c r="M1025" s="1" t="str">
        <f t="shared" ca="1" si="230"/>
        <v/>
      </c>
      <c r="N1025" s="1" t="str" cm="1">
        <f t="array" aca="1" ref="N1025" ca="1">IF(G1025="","",HOUR(INDIRECT(A1025&amp;$N$2&amp;D1025)))</f>
        <v/>
      </c>
      <c r="O1025" s="1" t="str" cm="1">
        <f t="array" aca="1" ref="O1025" ca="1">IF(G1025="","",MINUTE(INDIRECT(A1025&amp;$N$2&amp;D1025)))</f>
        <v/>
      </c>
      <c r="P1025" s="1" t="str">
        <f t="shared" ca="1" si="231"/>
        <v/>
      </c>
      <c r="Q1025" s="1" t="str">
        <f t="shared" ca="1" si="232"/>
        <v/>
      </c>
      <c r="R1025" s="1" t="str" cm="1">
        <f t="array" aca="1" ref="R1025" ca="1">IF(G1025="","",INDIRECT(A1025&amp;B1025&amp;D1025))</f>
        <v/>
      </c>
      <c r="S1025" s="1" t="str">
        <f t="shared" ca="1" si="233"/>
        <v/>
      </c>
      <c r="T1025" s="1" t="str">
        <f t="shared" ca="1" si="234"/>
        <v/>
      </c>
      <c r="U1025" s="1" t="str">
        <f t="shared" ca="1" si="235"/>
        <v/>
      </c>
      <c r="V1025" s="1" t="str">
        <f t="shared" ca="1" si="236"/>
        <v/>
      </c>
      <c r="W1025" s="1" t="str">
        <f t="shared" ca="1" si="237"/>
        <v/>
      </c>
      <c r="X1025" s="1" t="str">
        <f t="shared" ca="1" si="238"/>
        <v/>
      </c>
    </row>
    <row r="1026" spans="1:24">
      <c r="A1026" t="s">
        <v>1041</v>
      </c>
      <c r="B1026" t="str">
        <f>INDEX(予約枠報告様式!$73:$73,MATCH(CSVフォーマット!C1026,予約枠報告様式!$74:$74,0))</f>
        <v>S</v>
      </c>
      <c r="C1026">
        <f t="shared" si="239"/>
        <v>19</v>
      </c>
      <c r="D1026">
        <f t="shared" si="225"/>
        <v>14</v>
      </c>
      <c r="E1026" s="2" cm="1">
        <f t="array" aca="1" ref="E1026" ca="1">INDIRECT(A1026&amp;B1026&amp;$E$3)</f>
        <v>44782</v>
      </c>
      <c r="F1026" t="str" cm="1">
        <f t="array" aca="1" ref="F1026" ca="1">IF(INDIRECT(A1026&amp;B1026&amp;$F$3)="公",参照!$L$2,参照!$L$3)</f>
        <v>医療機関受付</v>
      </c>
      <c r="G1026" s="1" t="str" cm="1">
        <f t="array" aca="1" ref="G1026" ca="1">IF(E1026="","",IF(ISNUMBER(INDIRECT(A1026&amp;B1026&amp;D1026)),431001,""))</f>
        <v/>
      </c>
      <c r="H1026" s="1" t="str">
        <f t="shared" ca="1" si="226"/>
        <v/>
      </c>
      <c r="I1026" s="1" t="str">
        <f ca="1">IF(G1026="","",予約枠報告様式!H$3)</f>
        <v/>
      </c>
      <c r="J1026" s="1" t="str">
        <f t="shared" ca="1" si="227"/>
        <v/>
      </c>
      <c r="K1026" s="1" t="str">
        <f t="shared" ca="1" si="228"/>
        <v/>
      </c>
      <c r="L1026" s="1" t="str">
        <f t="shared" ca="1" si="229"/>
        <v/>
      </c>
      <c r="M1026" s="1" t="str">
        <f t="shared" ca="1" si="230"/>
        <v/>
      </c>
      <c r="N1026" s="1" t="str" cm="1">
        <f t="array" aca="1" ref="N1026" ca="1">IF(G1026="","",HOUR(INDIRECT(A1026&amp;$N$2&amp;D1026)))</f>
        <v/>
      </c>
      <c r="O1026" s="1" t="str" cm="1">
        <f t="array" aca="1" ref="O1026" ca="1">IF(G1026="","",MINUTE(INDIRECT(A1026&amp;$N$2&amp;D1026)))</f>
        <v/>
      </c>
      <c r="P1026" s="1" t="str">
        <f t="shared" ca="1" si="231"/>
        <v/>
      </c>
      <c r="Q1026" s="1" t="str">
        <f t="shared" ca="1" si="232"/>
        <v/>
      </c>
      <c r="R1026" s="1" t="str" cm="1">
        <f t="array" aca="1" ref="R1026" ca="1">IF(G1026="","",INDIRECT(A1026&amp;B1026&amp;D1026))</f>
        <v/>
      </c>
      <c r="S1026" s="1" t="str">
        <f t="shared" ca="1" si="233"/>
        <v/>
      </c>
      <c r="T1026" s="1" t="str">
        <f t="shared" ca="1" si="234"/>
        <v/>
      </c>
      <c r="U1026" s="1" t="str">
        <f t="shared" ca="1" si="235"/>
        <v/>
      </c>
      <c r="V1026" s="1" t="str">
        <f t="shared" ca="1" si="236"/>
        <v/>
      </c>
      <c r="W1026" s="1" t="str">
        <f t="shared" ca="1" si="237"/>
        <v/>
      </c>
      <c r="X1026" s="1" t="str">
        <f t="shared" ca="1" si="238"/>
        <v/>
      </c>
    </row>
    <row r="1027" spans="1:24">
      <c r="A1027" t="s">
        <v>1041</v>
      </c>
      <c r="B1027" t="str">
        <f>INDEX(予約枠報告様式!$73:$73,MATCH(CSVフォーマット!C1027,予約枠報告様式!$74:$74,0))</f>
        <v>S</v>
      </c>
      <c r="C1027">
        <f t="shared" si="239"/>
        <v>19</v>
      </c>
      <c r="D1027">
        <f t="shared" si="225"/>
        <v>15</v>
      </c>
      <c r="E1027" s="2" cm="1">
        <f t="array" aca="1" ref="E1027" ca="1">INDIRECT(A1027&amp;B1027&amp;$E$3)</f>
        <v>44782</v>
      </c>
      <c r="F1027" t="str" cm="1">
        <f t="array" aca="1" ref="F1027" ca="1">IF(INDIRECT(A1027&amp;B1027&amp;$F$3)="公",参照!$L$2,参照!$L$3)</f>
        <v>医療機関受付</v>
      </c>
      <c r="G1027" s="1" t="str" cm="1">
        <f t="array" aca="1" ref="G1027" ca="1">IF(E1027="","",IF(ISNUMBER(INDIRECT(A1027&amp;B1027&amp;D1027)),431001,""))</f>
        <v/>
      </c>
      <c r="H1027" s="1" t="str">
        <f t="shared" ca="1" si="226"/>
        <v/>
      </c>
      <c r="I1027" s="1" t="str">
        <f ca="1">IF(G1027="","",予約枠報告様式!H$3)</f>
        <v/>
      </c>
      <c r="J1027" s="1" t="str">
        <f t="shared" ca="1" si="227"/>
        <v/>
      </c>
      <c r="K1027" s="1" t="str">
        <f t="shared" ca="1" si="228"/>
        <v/>
      </c>
      <c r="L1027" s="1" t="str">
        <f t="shared" ca="1" si="229"/>
        <v/>
      </c>
      <c r="M1027" s="1" t="str">
        <f t="shared" ca="1" si="230"/>
        <v/>
      </c>
      <c r="N1027" s="1" t="str" cm="1">
        <f t="array" aca="1" ref="N1027" ca="1">IF(G1027="","",HOUR(INDIRECT(A1027&amp;$N$2&amp;D1027)))</f>
        <v/>
      </c>
      <c r="O1027" s="1" t="str" cm="1">
        <f t="array" aca="1" ref="O1027" ca="1">IF(G1027="","",MINUTE(INDIRECT(A1027&amp;$N$2&amp;D1027)))</f>
        <v/>
      </c>
      <c r="P1027" s="1" t="str">
        <f t="shared" ca="1" si="231"/>
        <v/>
      </c>
      <c r="Q1027" s="1" t="str">
        <f t="shared" ca="1" si="232"/>
        <v/>
      </c>
      <c r="R1027" s="1" t="str" cm="1">
        <f t="array" aca="1" ref="R1027" ca="1">IF(G1027="","",INDIRECT(A1027&amp;B1027&amp;D1027))</f>
        <v/>
      </c>
      <c r="S1027" s="1" t="str">
        <f t="shared" ca="1" si="233"/>
        <v/>
      </c>
      <c r="T1027" s="1" t="str">
        <f t="shared" ca="1" si="234"/>
        <v/>
      </c>
      <c r="U1027" s="1" t="str">
        <f t="shared" ca="1" si="235"/>
        <v/>
      </c>
      <c r="V1027" s="1" t="str">
        <f t="shared" ca="1" si="236"/>
        <v/>
      </c>
      <c r="W1027" s="1" t="str">
        <f t="shared" ca="1" si="237"/>
        <v/>
      </c>
      <c r="X1027" s="1" t="str">
        <f t="shared" ca="1" si="238"/>
        <v/>
      </c>
    </row>
    <row r="1028" spans="1:24">
      <c r="A1028" t="s">
        <v>1041</v>
      </c>
      <c r="B1028" t="str">
        <f>INDEX(予約枠報告様式!$73:$73,MATCH(CSVフォーマット!C1028,予約枠報告様式!$74:$74,0))</f>
        <v>S</v>
      </c>
      <c r="C1028">
        <f t="shared" si="239"/>
        <v>19</v>
      </c>
      <c r="D1028">
        <f t="shared" si="225"/>
        <v>16</v>
      </c>
      <c r="E1028" s="2" cm="1">
        <f t="array" aca="1" ref="E1028" ca="1">INDIRECT(A1028&amp;B1028&amp;$E$3)</f>
        <v>44782</v>
      </c>
      <c r="F1028" t="str" cm="1">
        <f t="array" aca="1" ref="F1028" ca="1">IF(INDIRECT(A1028&amp;B1028&amp;$F$3)="公",参照!$L$2,参照!$L$3)</f>
        <v>医療機関受付</v>
      </c>
      <c r="G1028" s="1" t="str" cm="1">
        <f t="array" aca="1" ref="G1028" ca="1">IF(E1028="","",IF(ISNUMBER(INDIRECT(A1028&amp;B1028&amp;D1028)),431001,""))</f>
        <v/>
      </c>
      <c r="H1028" s="1" t="str">
        <f t="shared" ca="1" si="226"/>
        <v/>
      </c>
      <c r="I1028" s="1" t="str">
        <f ca="1">IF(G1028="","",予約枠報告様式!H$3)</f>
        <v/>
      </c>
      <c r="J1028" s="1" t="str">
        <f t="shared" ca="1" si="227"/>
        <v/>
      </c>
      <c r="K1028" s="1" t="str">
        <f t="shared" ca="1" si="228"/>
        <v/>
      </c>
      <c r="L1028" s="1" t="str">
        <f t="shared" ca="1" si="229"/>
        <v/>
      </c>
      <c r="M1028" s="1" t="str">
        <f t="shared" ca="1" si="230"/>
        <v/>
      </c>
      <c r="N1028" s="1" t="str" cm="1">
        <f t="array" aca="1" ref="N1028" ca="1">IF(G1028="","",HOUR(INDIRECT(A1028&amp;$N$2&amp;D1028)))</f>
        <v/>
      </c>
      <c r="O1028" s="1" t="str" cm="1">
        <f t="array" aca="1" ref="O1028" ca="1">IF(G1028="","",MINUTE(INDIRECT(A1028&amp;$N$2&amp;D1028)))</f>
        <v/>
      </c>
      <c r="P1028" s="1" t="str">
        <f t="shared" ca="1" si="231"/>
        <v/>
      </c>
      <c r="Q1028" s="1" t="str">
        <f t="shared" ca="1" si="232"/>
        <v/>
      </c>
      <c r="R1028" s="1" t="str" cm="1">
        <f t="array" aca="1" ref="R1028" ca="1">IF(G1028="","",INDIRECT(A1028&amp;B1028&amp;D1028))</f>
        <v/>
      </c>
      <c r="S1028" s="1" t="str">
        <f t="shared" ca="1" si="233"/>
        <v/>
      </c>
      <c r="T1028" s="1" t="str">
        <f t="shared" ca="1" si="234"/>
        <v/>
      </c>
      <c r="U1028" s="1" t="str">
        <f t="shared" ca="1" si="235"/>
        <v/>
      </c>
      <c r="V1028" s="1" t="str">
        <f t="shared" ca="1" si="236"/>
        <v/>
      </c>
      <c r="W1028" s="1" t="str">
        <f t="shared" ca="1" si="237"/>
        <v/>
      </c>
      <c r="X1028" s="1" t="str">
        <f t="shared" ca="1" si="238"/>
        <v/>
      </c>
    </row>
    <row r="1029" spans="1:24">
      <c r="A1029" t="s">
        <v>1041</v>
      </c>
      <c r="B1029" t="str">
        <f>INDEX(予約枠報告様式!$73:$73,MATCH(CSVフォーマット!C1029,予約枠報告様式!$74:$74,0))</f>
        <v>S</v>
      </c>
      <c r="C1029">
        <f t="shared" si="239"/>
        <v>19</v>
      </c>
      <c r="D1029">
        <f t="shared" ref="D1029:D1092" si="240">IF(D1028=$D$3,$D$2,D1028+1)</f>
        <v>17</v>
      </c>
      <c r="E1029" s="2" cm="1">
        <f t="array" aca="1" ref="E1029" ca="1">INDIRECT(A1029&amp;B1029&amp;$E$3)</f>
        <v>44782</v>
      </c>
      <c r="F1029" t="str" cm="1">
        <f t="array" aca="1" ref="F1029" ca="1">IF(INDIRECT(A1029&amp;B1029&amp;$F$3)="公",参照!$L$2,参照!$L$3)</f>
        <v>医療機関受付</v>
      </c>
      <c r="G1029" s="1" t="str" cm="1">
        <f t="array" aca="1" ref="G1029" ca="1">IF(E1029="","",IF(ISNUMBER(INDIRECT(A1029&amp;B1029&amp;D1029)),431001,""))</f>
        <v/>
      </c>
      <c r="H1029" s="1" t="str">
        <f t="shared" ref="H1029:H1092" ca="1" si="241">IF(G1029="","","【（"&amp;H$2&amp;"）"&amp;F1029&amp;"】"&amp;I1029&amp;"."&amp;TEXT(L1029,"00")&amp;TEXT(M1029,"00")&amp;"."&amp;TEXT(N1029,"00")&amp;TEXT(O1029,"00"))</f>
        <v/>
      </c>
      <c r="I1029" s="1" t="str">
        <f ca="1">IF(G1029="","",予約枠報告様式!H$3)</f>
        <v/>
      </c>
      <c r="J1029" s="1" t="str">
        <f t="shared" ref="J1029:J1092" ca="1" si="242">IF(G1029="","",J$2)</f>
        <v/>
      </c>
      <c r="K1029" s="1" t="str">
        <f t="shared" ref="K1029:K1092" ca="1" si="243">IF(G1029="","",YEAR(E1029))</f>
        <v/>
      </c>
      <c r="L1029" s="1" t="str">
        <f t="shared" ref="L1029:L1092" ca="1" si="244">IF(G1029="","",MONTH(E1029))</f>
        <v/>
      </c>
      <c r="M1029" s="1" t="str">
        <f t="shared" ref="M1029:M1092" ca="1" si="245">IF(G1029="","",DAY(E1029))</f>
        <v/>
      </c>
      <c r="N1029" s="1" t="str" cm="1">
        <f t="array" aca="1" ref="N1029" ca="1">IF(G1029="","",HOUR(INDIRECT(A1029&amp;$N$2&amp;D1029)))</f>
        <v/>
      </c>
      <c r="O1029" s="1" t="str" cm="1">
        <f t="array" aca="1" ref="O1029" ca="1">IF(G1029="","",MINUTE(INDIRECT(A1029&amp;$N$2&amp;D1029)))</f>
        <v/>
      </c>
      <c r="P1029" s="1" t="str">
        <f t="shared" ref="P1029:P1092" ca="1" si="246">IF(G1029="","",N1029)</f>
        <v/>
      </c>
      <c r="Q1029" s="1" t="str">
        <f t="shared" ref="Q1029:Q1092" ca="1" si="247">IF(G1029="","",O1029+14)</f>
        <v/>
      </c>
      <c r="R1029" s="1" t="str" cm="1">
        <f t="array" aca="1" ref="R1029" ca="1">IF(G1029="","",INDIRECT(A1029&amp;B1029&amp;D1029))</f>
        <v/>
      </c>
      <c r="S1029" s="1" t="str">
        <f t="shared" ref="S1029:S1092" ca="1" si="248">IF(G1029="","",0)</f>
        <v/>
      </c>
      <c r="T1029" s="1" t="str">
        <f t="shared" ref="T1029:T1092" ca="1" si="249">IF($G1029="","",IF(T$1="×",K$2,T$2))</f>
        <v/>
      </c>
      <c r="U1029" s="1" t="str">
        <f t="shared" ref="U1029:U1092" ca="1" si="250">IF($G1029="","",IF(OR(U$1="×",U$2="なし"),"",U$2))</f>
        <v/>
      </c>
      <c r="V1029" s="1" t="str">
        <f t="shared" ref="V1029:V1092" ca="1" si="251">IF(G1029="","",3)</f>
        <v/>
      </c>
      <c r="W1029" s="1" t="str">
        <f t="shared" ref="W1029:W1092" ca="1" si="252">IF(G1029="","",5)</f>
        <v/>
      </c>
      <c r="X1029" s="1" t="str">
        <f t="shared" ref="X1029:X1092" ca="1" si="253">IF(G1029="","",0)</f>
        <v/>
      </c>
    </row>
    <row r="1030" spans="1:24">
      <c r="A1030" t="s">
        <v>1041</v>
      </c>
      <c r="B1030" t="str">
        <f>INDEX(予約枠報告様式!$73:$73,MATCH(CSVフォーマット!C1030,予約枠報告様式!$74:$74,0))</f>
        <v>S</v>
      </c>
      <c r="C1030">
        <f t="shared" ref="C1030:C1093" si="254">IF(D1029=$D$3,C1029+1,C1029)</f>
        <v>19</v>
      </c>
      <c r="D1030">
        <f t="shared" si="240"/>
        <v>18</v>
      </c>
      <c r="E1030" s="2" cm="1">
        <f t="array" aca="1" ref="E1030" ca="1">INDIRECT(A1030&amp;B1030&amp;$E$3)</f>
        <v>44782</v>
      </c>
      <c r="F1030" t="str" cm="1">
        <f t="array" aca="1" ref="F1030" ca="1">IF(INDIRECT(A1030&amp;B1030&amp;$F$3)="公",参照!$L$2,参照!$L$3)</f>
        <v>医療機関受付</v>
      </c>
      <c r="G1030" s="1" t="str" cm="1">
        <f t="array" aca="1" ref="G1030" ca="1">IF(E1030="","",IF(ISNUMBER(INDIRECT(A1030&amp;B1030&amp;D1030)),431001,""))</f>
        <v/>
      </c>
      <c r="H1030" s="1" t="str">
        <f t="shared" ca="1" si="241"/>
        <v/>
      </c>
      <c r="I1030" s="1" t="str">
        <f ca="1">IF(G1030="","",予約枠報告様式!H$3)</f>
        <v/>
      </c>
      <c r="J1030" s="1" t="str">
        <f t="shared" ca="1" si="242"/>
        <v/>
      </c>
      <c r="K1030" s="1" t="str">
        <f t="shared" ca="1" si="243"/>
        <v/>
      </c>
      <c r="L1030" s="1" t="str">
        <f t="shared" ca="1" si="244"/>
        <v/>
      </c>
      <c r="M1030" s="1" t="str">
        <f t="shared" ca="1" si="245"/>
        <v/>
      </c>
      <c r="N1030" s="1" t="str" cm="1">
        <f t="array" aca="1" ref="N1030" ca="1">IF(G1030="","",HOUR(INDIRECT(A1030&amp;$N$2&amp;D1030)))</f>
        <v/>
      </c>
      <c r="O1030" s="1" t="str" cm="1">
        <f t="array" aca="1" ref="O1030" ca="1">IF(G1030="","",MINUTE(INDIRECT(A1030&amp;$N$2&amp;D1030)))</f>
        <v/>
      </c>
      <c r="P1030" s="1" t="str">
        <f t="shared" ca="1" si="246"/>
        <v/>
      </c>
      <c r="Q1030" s="1" t="str">
        <f t="shared" ca="1" si="247"/>
        <v/>
      </c>
      <c r="R1030" s="1" t="str" cm="1">
        <f t="array" aca="1" ref="R1030" ca="1">IF(G1030="","",INDIRECT(A1030&amp;B1030&amp;D1030))</f>
        <v/>
      </c>
      <c r="S1030" s="1" t="str">
        <f t="shared" ca="1" si="248"/>
        <v/>
      </c>
      <c r="T1030" s="1" t="str">
        <f t="shared" ca="1" si="249"/>
        <v/>
      </c>
      <c r="U1030" s="1" t="str">
        <f t="shared" ca="1" si="250"/>
        <v/>
      </c>
      <c r="V1030" s="1" t="str">
        <f t="shared" ca="1" si="251"/>
        <v/>
      </c>
      <c r="W1030" s="1" t="str">
        <f t="shared" ca="1" si="252"/>
        <v/>
      </c>
      <c r="X1030" s="1" t="str">
        <f t="shared" ca="1" si="253"/>
        <v/>
      </c>
    </row>
    <row r="1031" spans="1:24">
      <c r="A1031" t="s">
        <v>1041</v>
      </c>
      <c r="B1031" t="str">
        <f>INDEX(予約枠報告様式!$73:$73,MATCH(CSVフォーマット!C1031,予約枠報告様式!$74:$74,0))</f>
        <v>S</v>
      </c>
      <c r="C1031">
        <f t="shared" si="254"/>
        <v>19</v>
      </c>
      <c r="D1031">
        <f t="shared" si="240"/>
        <v>19</v>
      </c>
      <c r="E1031" s="2" cm="1">
        <f t="array" aca="1" ref="E1031" ca="1">INDIRECT(A1031&amp;B1031&amp;$E$3)</f>
        <v>44782</v>
      </c>
      <c r="F1031" t="str" cm="1">
        <f t="array" aca="1" ref="F1031" ca="1">IF(INDIRECT(A1031&amp;B1031&amp;$F$3)="公",参照!$L$2,参照!$L$3)</f>
        <v>医療機関受付</v>
      </c>
      <c r="G1031" s="1" t="str" cm="1">
        <f t="array" aca="1" ref="G1031" ca="1">IF(E1031="","",IF(ISNUMBER(INDIRECT(A1031&amp;B1031&amp;D1031)),431001,""))</f>
        <v/>
      </c>
      <c r="H1031" s="1" t="str">
        <f t="shared" ca="1" si="241"/>
        <v/>
      </c>
      <c r="I1031" s="1" t="str">
        <f ca="1">IF(G1031="","",予約枠報告様式!H$3)</f>
        <v/>
      </c>
      <c r="J1031" s="1" t="str">
        <f t="shared" ca="1" si="242"/>
        <v/>
      </c>
      <c r="K1031" s="1" t="str">
        <f t="shared" ca="1" si="243"/>
        <v/>
      </c>
      <c r="L1031" s="1" t="str">
        <f t="shared" ca="1" si="244"/>
        <v/>
      </c>
      <c r="M1031" s="1" t="str">
        <f t="shared" ca="1" si="245"/>
        <v/>
      </c>
      <c r="N1031" s="1" t="str" cm="1">
        <f t="array" aca="1" ref="N1031" ca="1">IF(G1031="","",HOUR(INDIRECT(A1031&amp;$N$2&amp;D1031)))</f>
        <v/>
      </c>
      <c r="O1031" s="1" t="str" cm="1">
        <f t="array" aca="1" ref="O1031" ca="1">IF(G1031="","",MINUTE(INDIRECT(A1031&amp;$N$2&amp;D1031)))</f>
        <v/>
      </c>
      <c r="P1031" s="1" t="str">
        <f t="shared" ca="1" si="246"/>
        <v/>
      </c>
      <c r="Q1031" s="1" t="str">
        <f t="shared" ca="1" si="247"/>
        <v/>
      </c>
      <c r="R1031" s="1" t="str" cm="1">
        <f t="array" aca="1" ref="R1031" ca="1">IF(G1031="","",INDIRECT(A1031&amp;B1031&amp;D1031))</f>
        <v/>
      </c>
      <c r="S1031" s="1" t="str">
        <f t="shared" ca="1" si="248"/>
        <v/>
      </c>
      <c r="T1031" s="1" t="str">
        <f t="shared" ca="1" si="249"/>
        <v/>
      </c>
      <c r="U1031" s="1" t="str">
        <f t="shared" ca="1" si="250"/>
        <v/>
      </c>
      <c r="V1031" s="1" t="str">
        <f t="shared" ca="1" si="251"/>
        <v/>
      </c>
      <c r="W1031" s="1" t="str">
        <f t="shared" ca="1" si="252"/>
        <v/>
      </c>
      <c r="X1031" s="1" t="str">
        <f t="shared" ca="1" si="253"/>
        <v/>
      </c>
    </row>
    <row r="1032" spans="1:24">
      <c r="A1032" t="s">
        <v>1041</v>
      </c>
      <c r="B1032" t="str">
        <f>INDEX(予約枠報告様式!$73:$73,MATCH(CSVフォーマット!C1032,予約枠報告様式!$74:$74,0))</f>
        <v>S</v>
      </c>
      <c r="C1032">
        <f t="shared" si="254"/>
        <v>19</v>
      </c>
      <c r="D1032">
        <f t="shared" si="240"/>
        <v>20</v>
      </c>
      <c r="E1032" s="2" cm="1">
        <f t="array" aca="1" ref="E1032" ca="1">INDIRECT(A1032&amp;B1032&amp;$E$3)</f>
        <v>44782</v>
      </c>
      <c r="F1032" t="str" cm="1">
        <f t="array" aca="1" ref="F1032" ca="1">IF(INDIRECT(A1032&amp;B1032&amp;$F$3)="公",参照!$L$2,参照!$L$3)</f>
        <v>医療機関受付</v>
      </c>
      <c r="G1032" s="1" t="str" cm="1">
        <f t="array" aca="1" ref="G1032" ca="1">IF(E1032="","",IF(ISNUMBER(INDIRECT(A1032&amp;B1032&amp;D1032)),431001,""))</f>
        <v/>
      </c>
      <c r="H1032" s="1" t="str">
        <f t="shared" ca="1" si="241"/>
        <v/>
      </c>
      <c r="I1032" s="1" t="str">
        <f ca="1">IF(G1032="","",予約枠報告様式!H$3)</f>
        <v/>
      </c>
      <c r="J1032" s="1" t="str">
        <f t="shared" ca="1" si="242"/>
        <v/>
      </c>
      <c r="K1032" s="1" t="str">
        <f t="shared" ca="1" si="243"/>
        <v/>
      </c>
      <c r="L1032" s="1" t="str">
        <f t="shared" ca="1" si="244"/>
        <v/>
      </c>
      <c r="M1032" s="1" t="str">
        <f t="shared" ca="1" si="245"/>
        <v/>
      </c>
      <c r="N1032" s="1" t="str" cm="1">
        <f t="array" aca="1" ref="N1032" ca="1">IF(G1032="","",HOUR(INDIRECT(A1032&amp;$N$2&amp;D1032)))</f>
        <v/>
      </c>
      <c r="O1032" s="1" t="str" cm="1">
        <f t="array" aca="1" ref="O1032" ca="1">IF(G1032="","",MINUTE(INDIRECT(A1032&amp;$N$2&amp;D1032)))</f>
        <v/>
      </c>
      <c r="P1032" s="1" t="str">
        <f t="shared" ca="1" si="246"/>
        <v/>
      </c>
      <c r="Q1032" s="1" t="str">
        <f t="shared" ca="1" si="247"/>
        <v/>
      </c>
      <c r="R1032" s="1" t="str" cm="1">
        <f t="array" aca="1" ref="R1032" ca="1">IF(G1032="","",INDIRECT(A1032&amp;B1032&amp;D1032))</f>
        <v/>
      </c>
      <c r="S1032" s="1" t="str">
        <f t="shared" ca="1" si="248"/>
        <v/>
      </c>
      <c r="T1032" s="1" t="str">
        <f t="shared" ca="1" si="249"/>
        <v/>
      </c>
      <c r="U1032" s="1" t="str">
        <f t="shared" ca="1" si="250"/>
        <v/>
      </c>
      <c r="V1032" s="1" t="str">
        <f t="shared" ca="1" si="251"/>
        <v/>
      </c>
      <c r="W1032" s="1" t="str">
        <f t="shared" ca="1" si="252"/>
        <v/>
      </c>
      <c r="X1032" s="1" t="str">
        <f t="shared" ca="1" si="253"/>
        <v/>
      </c>
    </row>
    <row r="1033" spans="1:24">
      <c r="A1033" t="s">
        <v>1041</v>
      </c>
      <c r="B1033" t="str">
        <f>INDEX(予約枠報告様式!$73:$73,MATCH(CSVフォーマット!C1033,予約枠報告様式!$74:$74,0))</f>
        <v>S</v>
      </c>
      <c r="C1033">
        <f t="shared" si="254"/>
        <v>19</v>
      </c>
      <c r="D1033">
        <f t="shared" si="240"/>
        <v>21</v>
      </c>
      <c r="E1033" s="2" cm="1">
        <f t="array" aca="1" ref="E1033" ca="1">INDIRECT(A1033&amp;B1033&amp;$E$3)</f>
        <v>44782</v>
      </c>
      <c r="F1033" t="str" cm="1">
        <f t="array" aca="1" ref="F1033" ca="1">IF(INDIRECT(A1033&amp;B1033&amp;$F$3)="公",参照!$L$2,参照!$L$3)</f>
        <v>医療機関受付</v>
      </c>
      <c r="G1033" s="1" t="str" cm="1">
        <f t="array" aca="1" ref="G1033" ca="1">IF(E1033="","",IF(ISNUMBER(INDIRECT(A1033&amp;B1033&amp;D1033)),431001,""))</f>
        <v/>
      </c>
      <c r="H1033" s="1" t="str">
        <f t="shared" ca="1" si="241"/>
        <v/>
      </c>
      <c r="I1033" s="1" t="str">
        <f ca="1">IF(G1033="","",予約枠報告様式!H$3)</f>
        <v/>
      </c>
      <c r="J1033" s="1" t="str">
        <f t="shared" ca="1" si="242"/>
        <v/>
      </c>
      <c r="K1033" s="1" t="str">
        <f t="shared" ca="1" si="243"/>
        <v/>
      </c>
      <c r="L1033" s="1" t="str">
        <f t="shared" ca="1" si="244"/>
        <v/>
      </c>
      <c r="M1033" s="1" t="str">
        <f t="shared" ca="1" si="245"/>
        <v/>
      </c>
      <c r="N1033" s="1" t="str" cm="1">
        <f t="array" aca="1" ref="N1033" ca="1">IF(G1033="","",HOUR(INDIRECT(A1033&amp;$N$2&amp;D1033)))</f>
        <v/>
      </c>
      <c r="O1033" s="1" t="str" cm="1">
        <f t="array" aca="1" ref="O1033" ca="1">IF(G1033="","",MINUTE(INDIRECT(A1033&amp;$N$2&amp;D1033)))</f>
        <v/>
      </c>
      <c r="P1033" s="1" t="str">
        <f t="shared" ca="1" si="246"/>
        <v/>
      </c>
      <c r="Q1033" s="1" t="str">
        <f t="shared" ca="1" si="247"/>
        <v/>
      </c>
      <c r="R1033" s="1" t="str" cm="1">
        <f t="array" aca="1" ref="R1033" ca="1">IF(G1033="","",INDIRECT(A1033&amp;B1033&amp;D1033))</f>
        <v/>
      </c>
      <c r="S1033" s="1" t="str">
        <f t="shared" ca="1" si="248"/>
        <v/>
      </c>
      <c r="T1033" s="1" t="str">
        <f t="shared" ca="1" si="249"/>
        <v/>
      </c>
      <c r="U1033" s="1" t="str">
        <f t="shared" ca="1" si="250"/>
        <v/>
      </c>
      <c r="V1033" s="1" t="str">
        <f t="shared" ca="1" si="251"/>
        <v/>
      </c>
      <c r="W1033" s="1" t="str">
        <f t="shared" ca="1" si="252"/>
        <v/>
      </c>
      <c r="X1033" s="1" t="str">
        <f t="shared" ca="1" si="253"/>
        <v/>
      </c>
    </row>
    <row r="1034" spans="1:24">
      <c r="A1034" t="s">
        <v>1041</v>
      </c>
      <c r="B1034" t="str">
        <f>INDEX(予約枠報告様式!$73:$73,MATCH(CSVフォーマット!C1034,予約枠報告様式!$74:$74,0))</f>
        <v>S</v>
      </c>
      <c r="C1034">
        <f t="shared" si="254"/>
        <v>19</v>
      </c>
      <c r="D1034">
        <f t="shared" si="240"/>
        <v>22</v>
      </c>
      <c r="E1034" s="2" cm="1">
        <f t="array" aca="1" ref="E1034" ca="1">INDIRECT(A1034&amp;B1034&amp;$E$3)</f>
        <v>44782</v>
      </c>
      <c r="F1034" t="str" cm="1">
        <f t="array" aca="1" ref="F1034" ca="1">IF(INDIRECT(A1034&amp;B1034&amp;$F$3)="公",参照!$L$2,参照!$L$3)</f>
        <v>医療機関受付</v>
      </c>
      <c r="G1034" s="1" t="str" cm="1">
        <f t="array" aca="1" ref="G1034" ca="1">IF(E1034="","",IF(ISNUMBER(INDIRECT(A1034&amp;B1034&amp;D1034)),431001,""))</f>
        <v/>
      </c>
      <c r="H1034" s="1" t="str">
        <f t="shared" ca="1" si="241"/>
        <v/>
      </c>
      <c r="I1034" s="1" t="str">
        <f ca="1">IF(G1034="","",予約枠報告様式!H$3)</f>
        <v/>
      </c>
      <c r="J1034" s="1" t="str">
        <f t="shared" ca="1" si="242"/>
        <v/>
      </c>
      <c r="K1034" s="1" t="str">
        <f t="shared" ca="1" si="243"/>
        <v/>
      </c>
      <c r="L1034" s="1" t="str">
        <f t="shared" ca="1" si="244"/>
        <v/>
      </c>
      <c r="M1034" s="1" t="str">
        <f t="shared" ca="1" si="245"/>
        <v/>
      </c>
      <c r="N1034" s="1" t="str" cm="1">
        <f t="array" aca="1" ref="N1034" ca="1">IF(G1034="","",HOUR(INDIRECT(A1034&amp;$N$2&amp;D1034)))</f>
        <v/>
      </c>
      <c r="O1034" s="1" t="str" cm="1">
        <f t="array" aca="1" ref="O1034" ca="1">IF(G1034="","",MINUTE(INDIRECT(A1034&amp;$N$2&amp;D1034)))</f>
        <v/>
      </c>
      <c r="P1034" s="1" t="str">
        <f t="shared" ca="1" si="246"/>
        <v/>
      </c>
      <c r="Q1034" s="1" t="str">
        <f t="shared" ca="1" si="247"/>
        <v/>
      </c>
      <c r="R1034" s="1" t="str" cm="1">
        <f t="array" aca="1" ref="R1034" ca="1">IF(G1034="","",INDIRECT(A1034&amp;B1034&amp;D1034))</f>
        <v/>
      </c>
      <c r="S1034" s="1" t="str">
        <f t="shared" ca="1" si="248"/>
        <v/>
      </c>
      <c r="T1034" s="1" t="str">
        <f t="shared" ca="1" si="249"/>
        <v/>
      </c>
      <c r="U1034" s="1" t="str">
        <f t="shared" ca="1" si="250"/>
        <v/>
      </c>
      <c r="V1034" s="1" t="str">
        <f t="shared" ca="1" si="251"/>
        <v/>
      </c>
      <c r="W1034" s="1" t="str">
        <f t="shared" ca="1" si="252"/>
        <v/>
      </c>
      <c r="X1034" s="1" t="str">
        <f t="shared" ca="1" si="253"/>
        <v/>
      </c>
    </row>
    <row r="1035" spans="1:24">
      <c r="A1035" t="s">
        <v>1041</v>
      </c>
      <c r="B1035" t="str">
        <f>INDEX(予約枠報告様式!$73:$73,MATCH(CSVフォーマット!C1035,予約枠報告様式!$74:$74,0))</f>
        <v>S</v>
      </c>
      <c r="C1035">
        <f t="shared" si="254"/>
        <v>19</v>
      </c>
      <c r="D1035">
        <f t="shared" si="240"/>
        <v>23</v>
      </c>
      <c r="E1035" s="2" cm="1">
        <f t="array" aca="1" ref="E1035" ca="1">INDIRECT(A1035&amp;B1035&amp;$E$3)</f>
        <v>44782</v>
      </c>
      <c r="F1035" t="str" cm="1">
        <f t="array" aca="1" ref="F1035" ca="1">IF(INDIRECT(A1035&amp;B1035&amp;$F$3)="公",参照!$L$2,参照!$L$3)</f>
        <v>医療機関受付</v>
      </c>
      <c r="G1035" s="1" t="str" cm="1">
        <f t="array" aca="1" ref="G1035" ca="1">IF(E1035="","",IF(ISNUMBER(INDIRECT(A1035&amp;B1035&amp;D1035)),431001,""))</f>
        <v/>
      </c>
      <c r="H1035" s="1" t="str">
        <f t="shared" ca="1" si="241"/>
        <v/>
      </c>
      <c r="I1035" s="1" t="str">
        <f ca="1">IF(G1035="","",予約枠報告様式!H$3)</f>
        <v/>
      </c>
      <c r="J1035" s="1" t="str">
        <f t="shared" ca="1" si="242"/>
        <v/>
      </c>
      <c r="K1035" s="1" t="str">
        <f t="shared" ca="1" si="243"/>
        <v/>
      </c>
      <c r="L1035" s="1" t="str">
        <f t="shared" ca="1" si="244"/>
        <v/>
      </c>
      <c r="M1035" s="1" t="str">
        <f t="shared" ca="1" si="245"/>
        <v/>
      </c>
      <c r="N1035" s="1" t="str" cm="1">
        <f t="array" aca="1" ref="N1035" ca="1">IF(G1035="","",HOUR(INDIRECT(A1035&amp;$N$2&amp;D1035)))</f>
        <v/>
      </c>
      <c r="O1035" s="1" t="str" cm="1">
        <f t="array" aca="1" ref="O1035" ca="1">IF(G1035="","",MINUTE(INDIRECT(A1035&amp;$N$2&amp;D1035)))</f>
        <v/>
      </c>
      <c r="P1035" s="1" t="str">
        <f t="shared" ca="1" si="246"/>
        <v/>
      </c>
      <c r="Q1035" s="1" t="str">
        <f t="shared" ca="1" si="247"/>
        <v/>
      </c>
      <c r="R1035" s="1" t="str" cm="1">
        <f t="array" aca="1" ref="R1035" ca="1">IF(G1035="","",INDIRECT(A1035&amp;B1035&amp;D1035))</f>
        <v/>
      </c>
      <c r="S1035" s="1" t="str">
        <f t="shared" ca="1" si="248"/>
        <v/>
      </c>
      <c r="T1035" s="1" t="str">
        <f t="shared" ca="1" si="249"/>
        <v/>
      </c>
      <c r="U1035" s="1" t="str">
        <f t="shared" ca="1" si="250"/>
        <v/>
      </c>
      <c r="V1035" s="1" t="str">
        <f t="shared" ca="1" si="251"/>
        <v/>
      </c>
      <c r="W1035" s="1" t="str">
        <f t="shared" ca="1" si="252"/>
        <v/>
      </c>
      <c r="X1035" s="1" t="str">
        <f t="shared" ca="1" si="253"/>
        <v/>
      </c>
    </row>
    <row r="1036" spans="1:24">
      <c r="A1036" t="s">
        <v>1041</v>
      </c>
      <c r="B1036" t="str">
        <f>INDEX(予約枠報告様式!$73:$73,MATCH(CSVフォーマット!C1036,予約枠報告様式!$74:$74,0))</f>
        <v>S</v>
      </c>
      <c r="C1036">
        <f t="shared" si="254"/>
        <v>19</v>
      </c>
      <c r="D1036">
        <f t="shared" si="240"/>
        <v>24</v>
      </c>
      <c r="E1036" s="2" cm="1">
        <f t="array" aca="1" ref="E1036" ca="1">INDIRECT(A1036&amp;B1036&amp;$E$3)</f>
        <v>44782</v>
      </c>
      <c r="F1036" t="str" cm="1">
        <f t="array" aca="1" ref="F1036" ca="1">IF(INDIRECT(A1036&amp;B1036&amp;$F$3)="公",参照!$L$2,参照!$L$3)</f>
        <v>医療機関受付</v>
      </c>
      <c r="G1036" s="1" t="str" cm="1">
        <f t="array" aca="1" ref="G1036" ca="1">IF(E1036="","",IF(ISNUMBER(INDIRECT(A1036&amp;B1036&amp;D1036)),431001,""))</f>
        <v/>
      </c>
      <c r="H1036" s="1" t="str">
        <f t="shared" ca="1" si="241"/>
        <v/>
      </c>
      <c r="I1036" s="1" t="str">
        <f ca="1">IF(G1036="","",予約枠報告様式!H$3)</f>
        <v/>
      </c>
      <c r="J1036" s="1" t="str">
        <f t="shared" ca="1" si="242"/>
        <v/>
      </c>
      <c r="K1036" s="1" t="str">
        <f t="shared" ca="1" si="243"/>
        <v/>
      </c>
      <c r="L1036" s="1" t="str">
        <f t="shared" ca="1" si="244"/>
        <v/>
      </c>
      <c r="M1036" s="1" t="str">
        <f t="shared" ca="1" si="245"/>
        <v/>
      </c>
      <c r="N1036" s="1" t="str" cm="1">
        <f t="array" aca="1" ref="N1036" ca="1">IF(G1036="","",HOUR(INDIRECT(A1036&amp;$N$2&amp;D1036)))</f>
        <v/>
      </c>
      <c r="O1036" s="1" t="str" cm="1">
        <f t="array" aca="1" ref="O1036" ca="1">IF(G1036="","",MINUTE(INDIRECT(A1036&amp;$N$2&amp;D1036)))</f>
        <v/>
      </c>
      <c r="P1036" s="1" t="str">
        <f t="shared" ca="1" si="246"/>
        <v/>
      </c>
      <c r="Q1036" s="1" t="str">
        <f t="shared" ca="1" si="247"/>
        <v/>
      </c>
      <c r="R1036" s="1" t="str" cm="1">
        <f t="array" aca="1" ref="R1036" ca="1">IF(G1036="","",INDIRECT(A1036&amp;B1036&amp;D1036))</f>
        <v/>
      </c>
      <c r="S1036" s="1" t="str">
        <f t="shared" ca="1" si="248"/>
        <v/>
      </c>
      <c r="T1036" s="1" t="str">
        <f t="shared" ca="1" si="249"/>
        <v/>
      </c>
      <c r="U1036" s="1" t="str">
        <f t="shared" ca="1" si="250"/>
        <v/>
      </c>
      <c r="V1036" s="1" t="str">
        <f t="shared" ca="1" si="251"/>
        <v/>
      </c>
      <c r="W1036" s="1" t="str">
        <f t="shared" ca="1" si="252"/>
        <v/>
      </c>
      <c r="X1036" s="1" t="str">
        <f t="shared" ca="1" si="253"/>
        <v/>
      </c>
    </row>
    <row r="1037" spans="1:24">
      <c r="A1037" t="s">
        <v>1041</v>
      </c>
      <c r="B1037" t="str">
        <f>INDEX(予約枠報告様式!$73:$73,MATCH(CSVフォーマット!C1037,予約枠報告様式!$74:$74,0))</f>
        <v>S</v>
      </c>
      <c r="C1037">
        <f t="shared" si="254"/>
        <v>19</v>
      </c>
      <c r="D1037">
        <f t="shared" si="240"/>
        <v>25</v>
      </c>
      <c r="E1037" s="2" cm="1">
        <f t="array" aca="1" ref="E1037" ca="1">INDIRECT(A1037&amp;B1037&amp;$E$3)</f>
        <v>44782</v>
      </c>
      <c r="F1037" t="str" cm="1">
        <f t="array" aca="1" ref="F1037" ca="1">IF(INDIRECT(A1037&amp;B1037&amp;$F$3)="公",参照!$L$2,参照!$L$3)</f>
        <v>医療機関受付</v>
      </c>
      <c r="G1037" s="1" t="str" cm="1">
        <f t="array" aca="1" ref="G1037" ca="1">IF(E1037="","",IF(ISNUMBER(INDIRECT(A1037&amp;B1037&amp;D1037)),431001,""))</f>
        <v/>
      </c>
      <c r="H1037" s="1" t="str">
        <f t="shared" ca="1" si="241"/>
        <v/>
      </c>
      <c r="I1037" s="1" t="str">
        <f ca="1">IF(G1037="","",予約枠報告様式!H$3)</f>
        <v/>
      </c>
      <c r="J1037" s="1" t="str">
        <f t="shared" ca="1" si="242"/>
        <v/>
      </c>
      <c r="K1037" s="1" t="str">
        <f t="shared" ca="1" si="243"/>
        <v/>
      </c>
      <c r="L1037" s="1" t="str">
        <f t="shared" ca="1" si="244"/>
        <v/>
      </c>
      <c r="M1037" s="1" t="str">
        <f t="shared" ca="1" si="245"/>
        <v/>
      </c>
      <c r="N1037" s="1" t="str" cm="1">
        <f t="array" aca="1" ref="N1037" ca="1">IF(G1037="","",HOUR(INDIRECT(A1037&amp;$N$2&amp;D1037)))</f>
        <v/>
      </c>
      <c r="O1037" s="1" t="str" cm="1">
        <f t="array" aca="1" ref="O1037" ca="1">IF(G1037="","",MINUTE(INDIRECT(A1037&amp;$N$2&amp;D1037)))</f>
        <v/>
      </c>
      <c r="P1037" s="1" t="str">
        <f t="shared" ca="1" si="246"/>
        <v/>
      </c>
      <c r="Q1037" s="1" t="str">
        <f t="shared" ca="1" si="247"/>
        <v/>
      </c>
      <c r="R1037" s="1" t="str" cm="1">
        <f t="array" aca="1" ref="R1037" ca="1">IF(G1037="","",INDIRECT(A1037&amp;B1037&amp;D1037))</f>
        <v/>
      </c>
      <c r="S1037" s="1" t="str">
        <f t="shared" ca="1" si="248"/>
        <v/>
      </c>
      <c r="T1037" s="1" t="str">
        <f t="shared" ca="1" si="249"/>
        <v/>
      </c>
      <c r="U1037" s="1" t="str">
        <f t="shared" ca="1" si="250"/>
        <v/>
      </c>
      <c r="V1037" s="1" t="str">
        <f t="shared" ca="1" si="251"/>
        <v/>
      </c>
      <c r="W1037" s="1" t="str">
        <f t="shared" ca="1" si="252"/>
        <v/>
      </c>
      <c r="X1037" s="1" t="str">
        <f t="shared" ca="1" si="253"/>
        <v/>
      </c>
    </row>
    <row r="1038" spans="1:24">
      <c r="A1038" t="s">
        <v>1041</v>
      </c>
      <c r="B1038" t="str">
        <f>INDEX(予約枠報告様式!$73:$73,MATCH(CSVフォーマット!C1038,予約枠報告様式!$74:$74,0))</f>
        <v>S</v>
      </c>
      <c r="C1038">
        <f t="shared" si="254"/>
        <v>19</v>
      </c>
      <c r="D1038">
        <f t="shared" si="240"/>
        <v>26</v>
      </c>
      <c r="E1038" s="2" cm="1">
        <f t="array" aca="1" ref="E1038" ca="1">INDIRECT(A1038&amp;B1038&amp;$E$3)</f>
        <v>44782</v>
      </c>
      <c r="F1038" t="str" cm="1">
        <f t="array" aca="1" ref="F1038" ca="1">IF(INDIRECT(A1038&amp;B1038&amp;$F$3)="公",参照!$L$2,参照!$L$3)</f>
        <v>医療機関受付</v>
      </c>
      <c r="G1038" s="1" t="str" cm="1">
        <f t="array" aca="1" ref="G1038" ca="1">IF(E1038="","",IF(ISNUMBER(INDIRECT(A1038&amp;B1038&amp;D1038)),431001,""))</f>
        <v/>
      </c>
      <c r="H1038" s="1" t="str">
        <f t="shared" ca="1" si="241"/>
        <v/>
      </c>
      <c r="I1038" s="1" t="str">
        <f ca="1">IF(G1038="","",予約枠報告様式!H$3)</f>
        <v/>
      </c>
      <c r="J1038" s="1" t="str">
        <f t="shared" ca="1" si="242"/>
        <v/>
      </c>
      <c r="K1038" s="1" t="str">
        <f t="shared" ca="1" si="243"/>
        <v/>
      </c>
      <c r="L1038" s="1" t="str">
        <f t="shared" ca="1" si="244"/>
        <v/>
      </c>
      <c r="M1038" s="1" t="str">
        <f t="shared" ca="1" si="245"/>
        <v/>
      </c>
      <c r="N1038" s="1" t="str" cm="1">
        <f t="array" aca="1" ref="N1038" ca="1">IF(G1038="","",HOUR(INDIRECT(A1038&amp;$N$2&amp;D1038)))</f>
        <v/>
      </c>
      <c r="O1038" s="1" t="str" cm="1">
        <f t="array" aca="1" ref="O1038" ca="1">IF(G1038="","",MINUTE(INDIRECT(A1038&amp;$N$2&amp;D1038)))</f>
        <v/>
      </c>
      <c r="P1038" s="1" t="str">
        <f t="shared" ca="1" si="246"/>
        <v/>
      </c>
      <c r="Q1038" s="1" t="str">
        <f t="shared" ca="1" si="247"/>
        <v/>
      </c>
      <c r="R1038" s="1" t="str" cm="1">
        <f t="array" aca="1" ref="R1038" ca="1">IF(G1038="","",INDIRECT(A1038&amp;B1038&amp;D1038))</f>
        <v/>
      </c>
      <c r="S1038" s="1" t="str">
        <f t="shared" ca="1" si="248"/>
        <v/>
      </c>
      <c r="T1038" s="1" t="str">
        <f t="shared" ca="1" si="249"/>
        <v/>
      </c>
      <c r="U1038" s="1" t="str">
        <f t="shared" ca="1" si="250"/>
        <v/>
      </c>
      <c r="V1038" s="1" t="str">
        <f t="shared" ca="1" si="251"/>
        <v/>
      </c>
      <c r="W1038" s="1" t="str">
        <f t="shared" ca="1" si="252"/>
        <v/>
      </c>
      <c r="X1038" s="1" t="str">
        <f t="shared" ca="1" si="253"/>
        <v/>
      </c>
    </row>
    <row r="1039" spans="1:24">
      <c r="A1039" t="s">
        <v>1041</v>
      </c>
      <c r="B1039" t="str">
        <f>INDEX(予約枠報告様式!$73:$73,MATCH(CSVフォーマット!C1039,予約枠報告様式!$74:$74,0))</f>
        <v>S</v>
      </c>
      <c r="C1039">
        <f t="shared" si="254"/>
        <v>19</v>
      </c>
      <c r="D1039">
        <f t="shared" si="240"/>
        <v>27</v>
      </c>
      <c r="E1039" s="2" cm="1">
        <f t="array" aca="1" ref="E1039" ca="1">INDIRECT(A1039&amp;B1039&amp;$E$3)</f>
        <v>44782</v>
      </c>
      <c r="F1039" t="str" cm="1">
        <f t="array" aca="1" ref="F1039" ca="1">IF(INDIRECT(A1039&amp;B1039&amp;$F$3)="公",参照!$L$2,参照!$L$3)</f>
        <v>医療機関受付</v>
      </c>
      <c r="G1039" s="1" t="str" cm="1">
        <f t="array" aca="1" ref="G1039" ca="1">IF(E1039="","",IF(ISNUMBER(INDIRECT(A1039&amp;B1039&amp;D1039)),431001,""))</f>
        <v/>
      </c>
      <c r="H1039" s="1" t="str">
        <f t="shared" ca="1" si="241"/>
        <v/>
      </c>
      <c r="I1039" s="1" t="str">
        <f ca="1">IF(G1039="","",予約枠報告様式!H$3)</f>
        <v/>
      </c>
      <c r="J1039" s="1" t="str">
        <f t="shared" ca="1" si="242"/>
        <v/>
      </c>
      <c r="K1039" s="1" t="str">
        <f t="shared" ca="1" si="243"/>
        <v/>
      </c>
      <c r="L1039" s="1" t="str">
        <f t="shared" ca="1" si="244"/>
        <v/>
      </c>
      <c r="M1039" s="1" t="str">
        <f t="shared" ca="1" si="245"/>
        <v/>
      </c>
      <c r="N1039" s="1" t="str" cm="1">
        <f t="array" aca="1" ref="N1039" ca="1">IF(G1039="","",HOUR(INDIRECT(A1039&amp;$N$2&amp;D1039)))</f>
        <v/>
      </c>
      <c r="O1039" s="1" t="str" cm="1">
        <f t="array" aca="1" ref="O1039" ca="1">IF(G1039="","",MINUTE(INDIRECT(A1039&amp;$N$2&amp;D1039)))</f>
        <v/>
      </c>
      <c r="P1039" s="1" t="str">
        <f t="shared" ca="1" si="246"/>
        <v/>
      </c>
      <c r="Q1039" s="1" t="str">
        <f t="shared" ca="1" si="247"/>
        <v/>
      </c>
      <c r="R1039" s="1" t="str" cm="1">
        <f t="array" aca="1" ref="R1039" ca="1">IF(G1039="","",INDIRECT(A1039&amp;B1039&amp;D1039))</f>
        <v/>
      </c>
      <c r="S1039" s="1" t="str">
        <f t="shared" ca="1" si="248"/>
        <v/>
      </c>
      <c r="T1039" s="1" t="str">
        <f t="shared" ca="1" si="249"/>
        <v/>
      </c>
      <c r="U1039" s="1" t="str">
        <f t="shared" ca="1" si="250"/>
        <v/>
      </c>
      <c r="V1039" s="1" t="str">
        <f t="shared" ca="1" si="251"/>
        <v/>
      </c>
      <c r="W1039" s="1" t="str">
        <f t="shared" ca="1" si="252"/>
        <v/>
      </c>
      <c r="X1039" s="1" t="str">
        <f t="shared" ca="1" si="253"/>
        <v/>
      </c>
    </row>
    <row r="1040" spans="1:24">
      <c r="A1040" t="s">
        <v>1041</v>
      </c>
      <c r="B1040" t="str">
        <f>INDEX(予約枠報告様式!$73:$73,MATCH(CSVフォーマット!C1040,予約枠報告様式!$74:$74,0))</f>
        <v>S</v>
      </c>
      <c r="C1040">
        <f t="shared" si="254"/>
        <v>19</v>
      </c>
      <c r="D1040">
        <f t="shared" si="240"/>
        <v>28</v>
      </c>
      <c r="E1040" s="2" cm="1">
        <f t="array" aca="1" ref="E1040" ca="1">INDIRECT(A1040&amp;B1040&amp;$E$3)</f>
        <v>44782</v>
      </c>
      <c r="F1040" t="str" cm="1">
        <f t="array" aca="1" ref="F1040" ca="1">IF(INDIRECT(A1040&amp;B1040&amp;$F$3)="公",参照!$L$2,参照!$L$3)</f>
        <v>医療機関受付</v>
      </c>
      <c r="G1040" s="1" t="str" cm="1">
        <f t="array" aca="1" ref="G1040" ca="1">IF(E1040="","",IF(ISNUMBER(INDIRECT(A1040&amp;B1040&amp;D1040)),431001,""))</f>
        <v/>
      </c>
      <c r="H1040" s="1" t="str">
        <f t="shared" ca="1" si="241"/>
        <v/>
      </c>
      <c r="I1040" s="1" t="str">
        <f ca="1">IF(G1040="","",予約枠報告様式!H$3)</f>
        <v/>
      </c>
      <c r="J1040" s="1" t="str">
        <f t="shared" ca="1" si="242"/>
        <v/>
      </c>
      <c r="K1040" s="1" t="str">
        <f t="shared" ca="1" si="243"/>
        <v/>
      </c>
      <c r="L1040" s="1" t="str">
        <f t="shared" ca="1" si="244"/>
        <v/>
      </c>
      <c r="M1040" s="1" t="str">
        <f t="shared" ca="1" si="245"/>
        <v/>
      </c>
      <c r="N1040" s="1" t="str" cm="1">
        <f t="array" aca="1" ref="N1040" ca="1">IF(G1040="","",HOUR(INDIRECT(A1040&amp;$N$2&amp;D1040)))</f>
        <v/>
      </c>
      <c r="O1040" s="1" t="str" cm="1">
        <f t="array" aca="1" ref="O1040" ca="1">IF(G1040="","",MINUTE(INDIRECT(A1040&amp;$N$2&amp;D1040)))</f>
        <v/>
      </c>
      <c r="P1040" s="1" t="str">
        <f t="shared" ca="1" si="246"/>
        <v/>
      </c>
      <c r="Q1040" s="1" t="str">
        <f t="shared" ca="1" si="247"/>
        <v/>
      </c>
      <c r="R1040" s="1" t="str" cm="1">
        <f t="array" aca="1" ref="R1040" ca="1">IF(G1040="","",INDIRECT(A1040&amp;B1040&amp;D1040))</f>
        <v/>
      </c>
      <c r="S1040" s="1" t="str">
        <f t="shared" ca="1" si="248"/>
        <v/>
      </c>
      <c r="T1040" s="1" t="str">
        <f t="shared" ca="1" si="249"/>
        <v/>
      </c>
      <c r="U1040" s="1" t="str">
        <f t="shared" ca="1" si="250"/>
        <v/>
      </c>
      <c r="V1040" s="1" t="str">
        <f t="shared" ca="1" si="251"/>
        <v/>
      </c>
      <c r="W1040" s="1" t="str">
        <f t="shared" ca="1" si="252"/>
        <v/>
      </c>
      <c r="X1040" s="1" t="str">
        <f t="shared" ca="1" si="253"/>
        <v/>
      </c>
    </row>
    <row r="1041" spans="1:24">
      <c r="A1041" t="s">
        <v>1041</v>
      </c>
      <c r="B1041" t="str">
        <f>INDEX(予約枠報告様式!$73:$73,MATCH(CSVフォーマット!C1041,予約枠報告様式!$74:$74,0))</f>
        <v>S</v>
      </c>
      <c r="C1041">
        <f t="shared" si="254"/>
        <v>19</v>
      </c>
      <c r="D1041">
        <f t="shared" si="240"/>
        <v>29</v>
      </c>
      <c r="E1041" s="2" cm="1">
        <f t="array" aca="1" ref="E1041" ca="1">INDIRECT(A1041&amp;B1041&amp;$E$3)</f>
        <v>44782</v>
      </c>
      <c r="F1041" t="str" cm="1">
        <f t="array" aca="1" ref="F1041" ca="1">IF(INDIRECT(A1041&amp;B1041&amp;$F$3)="公",参照!$L$2,参照!$L$3)</f>
        <v>医療機関受付</v>
      </c>
      <c r="G1041" s="1" t="str" cm="1">
        <f t="array" aca="1" ref="G1041" ca="1">IF(E1041="","",IF(ISNUMBER(INDIRECT(A1041&amp;B1041&amp;D1041)),431001,""))</f>
        <v/>
      </c>
      <c r="H1041" s="1" t="str">
        <f t="shared" ca="1" si="241"/>
        <v/>
      </c>
      <c r="I1041" s="1" t="str">
        <f ca="1">IF(G1041="","",予約枠報告様式!H$3)</f>
        <v/>
      </c>
      <c r="J1041" s="1" t="str">
        <f t="shared" ca="1" si="242"/>
        <v/>
      </c>
      <c r="K1041" s="1" t="str">
        <f t="shared" ca="1" si="243"/>
        <v/>
      </c>
      <c r="L1041" s="1" t="str">
        <f t="shared" ca="1" si="244"/>
        <v/>
      </c>
      <c r="M1041" s="1" t="str">
        <f t="shared" ca="1" si="245"/>
        <v/>
      </c>
      <c r="N1041" s="1" t="str" cm="1">
        <f t="array" aca="1" ref="N1041" ca="1">IF(G1041="","",HOUR(INDIRECT(A1041&amp;$N$2&amp;D1041)))</f>
        <v/>
      </c>
      <c r="O1041" s="1" t="str" cm="1">
        <f t="array" aca="1" ref="O1041" ca="1">IF(G1041="","",MINUTE(INDIRECT(A1041&amp;$N$2&amp;D1041)))</f>
        <v/>
      </c>
      <c r="P1041" s="1" t="str">
        <f t="shared" ca="1" si="246"/>
        <v/>
      </c>
      <c r="Q1041" s="1" t="str">
        <f t="shared" ca="1" si="247"/>
        <v/>
      </c>
      <c r="R1041" s="1" t="str" cm="1">
        <f t="array" aca="1" ref="R1041" ca="1">IF(G1041="","",INDIRECT(A1041&amp;B1041&amp;D1041))</f>
        <v/>
      </c>
      <c r="S1041" s="1" t="str">
        <f t="shared" ca="1" si="248"/>
        <v/>
      </c>
      <c r="T1041" s="1" t="str">
        <f t="shared" ca="1" si="249"/>
        <v/>
      </c>
      <c r="U1041" s="1" t="str">
        <f t="shared" ca="1" si="250"/>
        <v/>
      </c>
      <c r="V1041" s="1" t="str">
        <f t="shared" ca="1" si="251"/>
        <v/>
      </c>
      <c r="W1041" s="1" t="str">
        <f t="shared" ca="1" si="252"/>
        <v/>
      </c>
      <c r="X1041" s="1" t="str">
        <f t="shared" ca="1" si="253"/>
        <v/>
      </c>
    </row>
    <row r="1042" spans="1:24">
      <c r="A1042" t="s">
        <v>1041</v>
      </c>
      <c r="B1042" t="str">
        <f>INDEX(予約枠報告様式!$73:$73,MATCH(CSVフォーマット!C1042,予約枠報告様式!$74:$74,0))</f>
        <v>S</v>
      </c>
      <c r="C1042">
        <f t="shared" si="254"/>
        <v>19</v>
      </c>
      <c r="D1042">
        <f t="shared" si="240"/>
        <v>30</v>
      </c>
      <c r="E1042" s="2" cm="1">
        <f t="array" aca="1" ref="E1042" ca="1">INDIRECT(A1042&amp;B1042&amp;$E$3)</f>
        <v>44782</v>
      </c>
      <c r="F1042" t="str" cm="1">
        <f t="array" aca="1" ref="F1042" ca="1">IF(INDIRECT(A1042&amp;B1042&amp;$F$3)="公",参照!$L$2,参照!$L$3)</f>
        <v>医療機関受付</v>
      </c>
      <c r="G1042" s="1" t="str" cm="1">
        <f t="array" aca="1" ref="G1042" ca="1">IF(E1042="","",IF(ISNUMBER(INDIRECT(A1042&amp;B1042&amp;D1042)),431001,""))</f>
        <v/>
      </c>
      <c r="H1042" s="1" t="str">
        <f t="shared" ca="1" si="241"/>
        <v/>
      </c>
      <c r="I1042" s="1" t="str">
        <f ca="1">IF(G1042="","",予約枠報告様式!H$3)</f>
        <v/>
      </c>
      <c r="J1042" s="1" t="str">
        <f t="shared" ca="1" si="242"/>
        <v/>
      </c>
      <c r="K1042" s="1" t="str">
        <f t="shared" ca="1" si="243"/>
        <v/>
      </c>
      <c r="L1042" s="1" t="str">
        <f t="shared" ca="1" si="244"/>
        <v/>
      </c>
      <c r="M1042" s="1" t="str">
        <f t="shared" ca="1" si="245"/>
        <v/>
      </c>
      <c r="N1042" s="1" t="str" cm="1">
        <f t="array" aca="1" ref="N1042" ca="1">IF(G1042="","",HOUR(INDIRECT(A1042&amp;$N$2&amp;D1042)))</f>
        <v/>
      </c>
      <c r="O1042" s="1" t="str" cm="1">
        <f t="array" aca="1" ref="O1042" ca="1">IF(G1042="","",MINUTE(INDIRECT(A1042&amp;$N$2&amp;D1042)))</f>
        <v/>
      </c>
      <c r="P1042" s="1" t="str">
        <f t="shared" ca="1" si="246"/>
        <v/>
      </c>
      <c r="Q1042" s="1" t="str">
        <f t="shared" ca="1" si="247"/>
        <v/>
      </c>
      <c r="R1042" s="1" t="str" cm="1">
        <f t="array" aca="1" ref="R1042" ca="1">IF(G1042="","",INDIRECT(A1042&amp;B1042&amp;D1042))</f>
        <v/>
      </c>
      <c r="S1042" s="1" t="str">
        <f t="shared" ca="1" si="248"/>
        <v/>
      </c>
      <c r="T1042" s="1" t="str">
        <f t="shared" ca="1" si="249"/>
        <v/>
      </c>
      <c r="U1042" s="1" t="str">
        <f t="shared" ca="1" si="250"/>
        <v/>
      </c>
      <c r="V1042" s="1" t="str">
        <f t="shared" ca="1" si="251"/>
        <v/>
      </c>
      <c r="W1042" s="1" t="str">
        <f t="shared" ca="1" si="252"/>
        <v/>
      </c>
      <c r="X1042" s="1" t="str">
        <f t="shared" ca="1" si="253"/>
        <v/>
      </c>
    </row>
    <row r="1043" spans="1:24">
      <c r="A1043" t="s">
        <v>1041</v>
      </c>
      <c r="B1043" t="str">
        <f>INDEX(予約枠報告様式!$73:$73,MATCH(CSVフォーマット!C1043,予約枠報告様式!$74:$74,0))</f>
        <v>S</v>
      </c>
      <c r="C1043">
        <f t="shared" si="254"/>
        <v>19</v>
      </c>
      <c r="D1043">
        <f t="shared" si="240"/>
        <v>31</v>
      </c>
      <c r="E1043" s="2" cm="1">
        <f t="array" aca="1" ref="E1043" ca="1">INDIRECT(A1043&amp;B1043&amp;$E$3)</f>
        <v>44782</v>
      </c>
      <c r="F1043" t="str" cm="1">
        <f t="array" aca="1" ref="F1043" ca="1">IF(INDIRECT(A1043&amp;B1043&amp;$F$3)="公",参照!$L$2,参照!$L$3)</f>
        <v>医療機関受付</v>
      </c>
      <c r="G1043" s="1" t="str" cm="1">
        <f t="array" aca="1" ref="G1043" ca="1">IF(E1043="","",IF(ISNUMBER(INDIRECT(A1043&amp;B1043&amp;D1043)),431001,""))</f>
        <v/>
      </c>
      <c r="H1043" s="1" t="str">
        <f t="shared" ca="1" si="241"/>
        <v/>
      </c>
      <c r="I1043" s="1" t="str">
        <f ca="1">IF(G1043="","",予約枠報告様式!H$3)</f>
        <v/>
      </c>
      <c r="J1043" s="1" t="str">
        <f t="shared" ca="1" si="242"/>
        <v/>
      </c>
      <c r="K1043" s="1" t="str">
        <f t="shared" ca="1" si="243"/>
        <v/>
      </c>
      <c r="L1043" s="1" t="str">
        <f t="shared" ca="1" si="244"/>
        <v/>
      </c>
      <c r="M1043" s="1" t="str">
        <f t="shared" ca="1" si="245"/>
        <v/>
      </c>
      <c r="N1043" s="1" t="str" cm="1">
        <f t="array" aca="1" ref="N1043" ca="1">IF(G1043="","",HOUR(INDIRECT(A1043&amp;$N$2&amp;D1043)))</f>
        <v/>
      </c>
      <c r="O1043" s="1" t="str" cm="1">
        <f t="array" aca="1" ref="O1043" ca="1">IF(G1043="","",MINUTE(INDIRECT(A1043&amp;$N$2&amp;D1043)))</f>
        <v/>
      </c>
      <c r="P1043" s="1" t="str">
        <f t="shared" ca="1" si="246"/>
        <v/>
      </c>
      <c r="Q1043" s="1" t="str">
        <f t="shared" ca="1" si="247"/>
        <v/>
      </c>
      <c r="R1043" s="1" t="str" cm="1">
        <f t="array" aca="1" ref="R1043" ca="1">IF(G1043="","",INDIRECT(A1043&amp;B1043&amp;D1043))</f>
        <v/>
      </c>
      <c r="S1043" s="1" t="str">
        <f t="shared" ca="1" si="248"/>
        <v/>
      </c>
      <c r="T1043" s="1" t="str">
        <f t="shared" ca="1" si="249"/>
        <v/>
      </c>
      <c r="U1043" s="1" t="str">
        <f t="shared" ca="1" si="250"/>
        <v/>
      </c>
      <c r="V1043" s="1" t="str">
        <f t="shared" ca="1" si="251"/>
        <v/>
      </c>
      <c r="W1043" s="1" t="str">
        <f t="shared" ca="1" si="252"/>
        <v/>
      </c>
      <c r="X1043" s="1" t="str">
        <f t="shared" ca="1" si="253"/>
        <v/>
      </c>
    </row>
    <row r="1044" spans="1:24">
      <c r="A1044" t="s">
        <v>1041</v>
      </c>
      <c r="B1044" t="str">
        <f>INDEX(予約枠報告様式!$73:$73,MATCH(CSVフォーマット!C1044,予約枠報告様式!$74:$74,0))</f>
        <v>S</v>
      </c>
      <c r="C1044">
        <f t="shared" si="254"/>
        <v>19</v>
      </c>
      <c r="D1044">
        <f t="shared" si="240"/>
        <v>32</v>
      </c>
      <c r="E1044" s="2" cm="1">
        <f t="array" aca="1" ref="E1044" ca="1">INDIRECT(A1044&amp;B1044&amp;$E$3)</f>
        <v>44782</v>
      </c>
      <c r="F1044" t="str" cm="1">
        <f t="array" aca="1" ref="F1044" ca="1">IF(INDIRECT(A1044&amp;B1044&amp;$F$3)="公",参照!$L$2,参照!$L$3)</f>
        <v>医療機関受付</v>
      </c>
      <c r="G1044" s="1" t="str" cm="1">
        <f t="array" aca="1" ref="G1044" ca="1">IF(E1044="","",IF(ISNUMBER(INDIRECT(A1044&amp;B1044&amp;D1044)),431001,""))</f>
        <v/>
      </c>
      <c r="H1044" s="1" t="str">
        <f t="shared" ca="1" si="241"/>
        <v/>
      </c>
      <c r="I1044" s="1" t="str">
        <f ca="1">IF(G1044="","",予約枠報告様式!H$3)</f>
        <v/>
      </c>
      <c r="J1044" s="1" t="str">
        <f t="shared" ca="1" si="242"/>
        <v/>
      </c>
      <c r="K1044" s="1" t="str">
        <f t="shared" ca="1" si="243"/>
        <v/>
      </c>
      <c r="L1044" s="1" t="str">
        <f t="shared" ca="1" si="244"/>
        <v/>
      </c>
      <c r="M1044" s="1" t="str">
        <f t="shared" ca="1" si="245"/>
        <v/>
      </c>
      <c r="N1044" s="1" t="str" cm="1">
        <f t="array" aca="1" ref="N1044" ca="1">IF(G1044="","",HOUR(INDIRECT(A1044&amp;$N$2&amp;D1044)))</f>
        <v/>
      </c>
      <c r="O1044" s="1" t="str" cm="1">
        <f t="array" aca="1" ref="O1044" ca="1">IF(G1044="","",MINUTE(INDIRECT(A1044&amp;$N$2&amp;D1044)))</f>
        <v/>
      </c>
      <c r="P1044" s="1" t="str">
        <f t="shared" ca="1" si="246"/>
        <v/>
      </c>
      <c r="Q1044" s="1" t="str">
        <f t="shared" ca="1" si="247"/>
        <v/>
      </c>
      <c r="R1044" s="1" t="str" cm="1">
        <f t="array" aca="1" ref="R1044" ca="1">IF(G1044="","",INDIRECT(A1044&amp;B1044&amp;D1044))</f>
        <v/>
      </c>
      <c r="S1044" s="1" t="str">
        <f t="shared" ca="1" si="248"/>
        <v/>
      </c>
      <c r="T1044" s="1" t="str">
        <f t="shared" ca="1" si="249"/>
        <v/>
      </c>
      <c r="U1044" s="1" t="str">
        <f t="shared" ca="1" si="250"/>
        <v/>
      </c>
      <c r="V1044" s="1" t="str">
        <f t="shared" ca="1" si="251"/>
        <v/>
      </c>
      <c r="W1044" s="1" t="str">
        <f t="shared" ca="1" si="252"/>
        <v/>
      </c>
      <c r="X1044" s="1" t="str">
        <f t="shared" ca="1" si="253"/>
        <v/>
      </c>
    </row>
    <row r="1045" spans="1:24">
      <c r="A1045" t="s">
        <v>1041</v>
      </c>
      <c r="B1045" t="str">
        <f>INDEX(予約枠報告様式!$73:$73,MATCH(CSVフォーマット!C1045,予約枠報告様式!$74:$74,0))</f>
        <v>S</v>
      </c>
      <c r="C1045">
        <f t="shared" si="254"/>
        <v>19</v>
      </c>
      <c r="D1045">
        <f t="shared" si="240"/>
        <v>33</v>
      </c>
      <c r="E1045" s="2" cm="1">
        <f t="array" aca="1" ref="E1045" ca="1">INDIRECT(A1045&amp;B1045&amp;$E$3)</f>
        <v>44782</v>
      </c>
      <c r="F1045" t="str" cm="1">
        <f t="array" aca="1" ref="F1045" ca="1">IF(INDIRECT(A1045&amp;B1045&amp;$F$3)="公",参照!$L$2,参照!$L$3)</f>
        <v>医療機関受付</v>
      </c>
      <c r="G1045" s="1" t="str" cm="1">
        <f t="array" aca="1" ref="G1045" ca="1">IF(E1045="","",IF(ISNUMBER(INDIRECT(A1045&amp;B1045&amp;D1045)),431001,""))</f>
        <v/>
      </c>
      <c r="H1045" s="1" t="str">
        <f t="shared" ca="1" si="241"/>
        <v/>
      </c>
      <c r="I1045" s="1" t="str">
        <f ca="1">IF(G1045="","",予約枠報告様式!H$3)</f>
        <v/>
      </c>
      <c r="J1045" s="1" t="str">
        <f t="shared" ca="1" si="242"/>
        <v/>
      </c>
      <c r="K1045" s="1" t="str">
        <f t="shared" ca="1" si="243"/>
        <v/>
      </c>
      <c r="L1045" s="1" t="str">
        <f t="shared" ca="1" si="244"/>
        <v/>
      </c>
      <c r="M1045" s="1" t="str">
        <f t="shared" ca="1" si="245"/>
        <v/>
      </c>
      <c r="N1045" s="1" t="str" cm="1">
        <f t="array" aca="1" ref="N1045" ca="1">IF(G1045="","",HOUR(INDIRECT(A1045&amp;$N$2&amp;D1045)))</f>
        <v/>
      </c>
      <c r="O1045" s="1" t="str" cm="1">
        <f t="array" aca="1" ref="O1045" ca="1">IF(G1045="","",MINUTE(INDIRECT(A1045&amp;$N$2&amp;D1045)))</f>
        <v/>
      </c>
      <c r="P1045" s="1" t="str">
        <f t="shared" ca="1" si="246"/>
        <v/>
      </c>
      <c r="Q1045" s="1" t="str">
        <f t="shared" ca="1" si="247"/>
        <v/>
      </c>
      <c r="R1045" s="1" t="str" cm="1">
        <f t="array" aca="1" ref="R1045" ca="1">IF(G1045="","",INDIRECT(A1045&amp;B1045&amp;D1045))</f>
        <v/>
      </c>
      <c r="S1045" s="1" t="str">
        <f t="shared" ca="1" si="248"/>
        <v/>
      </c>
      <c r="T1045" s="1" t="str">
        <f t="shared" ca="1" si="249"/>
        <v/>
      </c>
      <c r="U1045" s="1" t="str">
        <f t="shared" ca="1" si="250"/>
        <v/>
      </c>
      <c r="V1045" s="1" t="str">
        <f t="shared" ca="1" si="251"/>
        <v/>
      </c>
      <c r="W1045" s="1" t="str">
        <f t="shared" ca="1" si="252"/>
        <v/>
      </c>
      <c r="X1045" s="1" t="str">
        <f t="shared" ca="1" si="253"/>
        <v/>
      </c>
    </row>
    <row r="1046" spans="1:24">
      <c r="A1046" t="s">
        <v>1041</v>
      </c>
      <c r="B1046" t="str">
        <f>INDEX(予約枠報告様式!$73:$73,MATCH(CSVフォーマット!C1046,予約枠報告様式!$74:$74,0))</f>
        <v>S</v>
      </c>
      <c r="C1046">
        <f t="shared" si="254"/>
        <v>19</v>
      </c>
      <c r="D1046">
        <f t="shared" si="240"/>
        <v>34</v>
      </c>
      <c r="E1046" s="2" cm="1">
        <f t="array" aca="1" ref="E1046" ca="1">INDIRECT(A1046&amp;B1046&amp;$E$3)</f>
        <v>44782</v>
      </c>
      <c r="F1046" t="str" cm="1">
        <f t="array" aca="1" ref="F1046" ca="1">IF(INDIRECT(A1046&amp;B1046&amp;$F$3)="公",参照!$L$2,参照!$L$3)</f>
        <v>医療機関受付</v>
      </c>
      <c r="G1046" s="1" t="str" cm="1">
        <f t="array" aca="1" ref="G1046" ca="1">IF(E1046="","",IF(ISNUMBER(INDIRECT(A1046&amp;B1046&amp;D1046)),431001,""))</f>
        <v/>
      </c>
      <c r="H1046" s="1" t="str">
        <f t="shared" ca="1" si="241"/>
        <v/>
      </c>
      <c r="I1046" s="1" t="str">
        <f ca="1">IF(G1046="","",予約枠報告様式!H$3)</f>
        <v/>
      </c>
      <c r="J1046" s="1" t="str">
        <f t="shared" ca="1" si="242"/>
        <v/>
      </c>
      <c r="K1046" s="1" t="str">
        <f t="shared" ca="1" si="243"/>
        <v/>
      </c>
      <c r="L1046" s="1" t="str">
        <f t="shared" ca="1" si="244"/>
        <v/>
      </c>
      <c r="M1046" s="1" t="str">
        <f t="shared" ca="1" si="245"/>
        <v/>
      </c>
      <c r="N1046" s="1" t="str" cm="1">
        <f t="array" aca="1" ref="N1046" ca="1">IF(G1046="","",HOUR(INDIRECT(A1046&amp;$N$2&amp;D1046)))</f>
        <v/>
      </c>
      <c r="O1046" s="1" t="str" cm="1">
        <f t="array" aca="1" ref="O1046" ca="1">IF(G1046="","",MINUTE(INDIRECT(A1046&amp;$N$2&amp;D1046)))</f>
        <v/>
      </c>
      <c r="P1046" s="1" t="str">
        <f t="shared" ca="1" si="246"/>
        <v/>
      </c>
      <c r="Q1046" s="1" t="str">
        <f t="shared" ca="1" si="247"/>
        <v/>
      </c>
      <c r="R1046" s="1" t="str" cm="1">
        <f t="array" aca="1" ref="R1046" ca="1">IF(G1046="","",INDIRECT(A1046&amp;B1046&amp;D1046))</f>
        <v/>
      </c>
      <c r="S1046" s="1" t="str">
        <f t="shared" ca="1" si="248"/>
        <v/>
      </c>
      <c r="T1046" s="1" t="str">
        <f t="shared" ca="1" si="249"/>
        <v/>
      </c>
      <c r="U1046" s="1" t="str">
        <f t="shared" ca="1" si="250"/>
        <v/>
      </c>
      <c r="V1046" s="1" t="str">
        <f t="shared" ca="1" si="251"/>
        <v/>
      </c>
      <c r="W1046" s="1" t="str">
        <f t="shared" ca="1" si="252"/>
        <v/>
      </c>
      <c r="X1046" s="1" t="str">
        <f t="shared" ca="1" si="253"/>
        <v/>
      </c>
    </row>
    <row r="1047" spans="1:24">
      <c r="A1047" t="s">
        <v>1041</v>
      </c>
      <c r="B1047" t="str">
        <f>INDEX(予約枠報告様式!$73:$73,MATCH(CSVフォーマット!C1047,予約枠報告様式!$74:$74,0))</f>
        <v>S</v>
      </c>
      <c r="C1047">
        <f t="shared" si="254"/>
        <v>19</v>
      </c>
      <c r="D1047">
        <f t="shared" si="240"/>
        <v>35</v>
      </c>
      <c r="E1047" s="2" cm="1">
        <f t="array" aca="1" ref="E1047" ca="1">INDIRECT(A1047&amp;B1047&amp;$E$3)</f>
        <v>44782</v>
      </c>
      <c r="F1047" t="str" cm="1">
        <f t="array" aca="1" ref="F1047" ca="1">IF(INDIRECT(A1047&amp;B1047&amp;$F$3)="公",参照!$L$2,参照!$L$3)</f>
        <v>医療機関受付</v>
      </c>
      <c r="G1047" s="1" t="str" cm="1">
        <f t="array" aca="1" ref="G1047" ca="1">IF(E1047="","",IF(ISNUMBER(INDIRECT(A1047&amp;B1047&amp;D1047)),431001,""))</f>
        <v/>
      </c>
      <c r="H1047" s="1" t="str">
        <f t="shared" ca="1" si="241"/>
        <v/>
      </c>
      <c r="I1047" s="1" t="str">
        <f ca="1">IF(G1047="","",予約枠報告様式!H$3)</f>
        <v/>
      </c>
      <c r="J1047" s="1" t="str">
        <f t="shared" ca="1" si="242"/>
        <v/>
      </c>
      <c r="K1047" s="1" t="str">
        <f t="shared" ca="1" si="243"/>
        <v/>
      </c>
      <c r="L1047" s="1" t="str">
        <f t="shared" ca="1" si="244"/>
        <v/>
      </c>
      <c r="M1047" s="1" t="str">
        <f t="shared" ca="1" si="245"/>
        <v/>
      </c>
      <c r="N1047" s="1" t="str" cm="1">
        <f t="array" aca="1" ref="N1047" ca="1">IF(G1047="","",HOUR(INDIRECT(A1047&amp;$N$2&amp;D1047)))</f>
        <v/>
      </c>
      <c r="O1047" s="1" t="str" cm="1">
        <f t="array" aca="1" ref="O1047" ca="1">IF(G1047="","",MINUTE(INDIRECT(A1047&amp;$N$2&amp;D1047)))</f>
        <v/>
      </c>
      <c r="P1047" s="1" t="str">
        <f t="shared" ca="1" si="246"/>
        <v/>
      </c>
      <c r="Q1047" s="1" t="str">
        <f t="shared" ca="1" si="247"/>
        <v/>
      </c>
      <c r="R1047" s="1" t="str" cm="1">
        <f t="array" aca="1" ref="R1047" ca="1">IF(G1047="","",INDIRECT(A1047&amp;B1047&amp;D1047))</f>
        <v/>
      </c>
      <c r="S1047" s="1" t="str">
        <f t="shared" ca="1" si="248"/>
        <v/>
      </c>
      <c r="T1047" s="1" t="str">
        <f t="shared" ca="1" si="249"/>
        <v/>
      </c>
      <c r="U1047" s="1" t="str">
        <f t="shared" ca="1" si="250"/>
        <v/>
      </c>
      <c r="V1047" s="1" t="str">
        <f t="shared" ca="1" si="251"/>
        <v/>
      </c>
      <c r="W1047" s="1" t="str">
        <f t="shared" ca="1" si="252"/>
        <v/>
      </c>
      <c r="X1047" s="1" t="str">
        <f t="shared" ca="1" si="253"/>
        <v/>
      </c>
    </row>
    <row r="1048" spans="1:24">
      <c r="A1048" t="s">
        <v>1041</v>
      </c>
      <c r="B1048" t="str">
        <f>INDEX(予約枠報告様式!$73:$73,MATCH(CSVフォーマット!C1048,予約枠報告様式!$74:$74,0))</f>
        <v>S</v>
      </c>
      <c r="C1048">
        <f t="shared" si="254"/>
        <v>19</v>
      </c>
      <c r="D1048">
        <f t="shared" si="240"/>
        <v>36</v>
      </c>
      <c r="E1048" s="2" cm="1">
        <f t="array" aca="1" ref="E1048" ca="1">INDIRECT(A1048&amp;B1048&amp;$E$3)</f>
        <v>44782</v>
      </c>
      <c r="F1048" t="str" cm="1">
        <f t="array" aca="1" ref="F1048" ca="1">IF(INDIRECT(A1048&amp;B1048&amp;$F$3)="公",参照!$L$2,参照!$L$3)</f>
        <v>医療機関受付</v>
      </c>
      <c r="G1048" s="1" t="str" cm="1">
        <f t="array" aca="1" ref="G1048" ca="1">IF(E1048="","",IF(ISNUMBER(INDIRECT(A1048&amp;B1048&amp;D1048)),431001,""))</f>
        <v/>
      </c>
      <c r="H1048" s="1" t="str">
        <f t="shared" ca="1" si="241"/>
        <v/>
      </c>
      <c r="I1048" s="1" t="str">
        <f ca="1">IF(G1048="","",予約枠報告様式!H$3)</f>
        <v/>
      </c>
      <c r="J1048" s="1" t="str">
        <f t="shared" ca="1" si="242"/>
        <v/>
      </c>
      <c r="K1048" s="1" t="str">
        <f t="shared" ca="1" si="243"/>
        <v/>
      </c>
      <c r="L1048" s="1" t="str">
        <f t="shared" ca="1" si="244"/>
        <v/>
      </c>
      <c r="M1048" s="1" t="str">
        <f t="shared" ca="1" si="245"/>
        <v/>
      </c>
      <c r="N1048" s="1" t="str" cm="1">
        <f t="array" aca="1" ref="N1048" ca="1">IF(G1048="","",HOUR(INDIRECT(A1048&amp;$N$2&amp;D1048)))</f>
        <v/>
      </c>
      <c r="O1048" s="1" t="str" cm="1">
        <f t="array" aca="1" ref="O1048" ca="1">IF(G1048="","",MINUTE(INDIRECT(A1048&amp;$N$2&amp;D1048)))</f>
        <v/>
      </c>
      <c r="P1048" s="1" t="str">
        <f t="shared" ca="1" si="246"/>
        <v/>
      </c>
      <c r="Q1048" s="1" t="str">
        <f t="shared" ca="1" si="247"/>
        <v/>
      </c>
      <c r="R1048" s="1" t="str" cm="1">
        <f t="array" aca="1" ref="R1048" ca="1">IF(G1048="","",INDIRECT(A1048&amp;B1048&amp;D1048))</f>
        <v/>
      </c>
      <c r="S1048" s="1" t="str">
        <f t="shared" ca="1" si="248"/>
        <v/>
      </c>
      <c r="T1048" s="1" t="str">
        <f t="shared" ca="1" si="249"/>
        <v/>
      </c>
      <c r="U1048" s="1" t="str">
        <f t="shared" ca="1" si="250"/>
        <v/>
      </c>
      <c r="V1048" s="1" t="str">
        <f t="shared" ca="1" si="251"/>
        <v/>
      </c>
      <c r="W1048" s="1" t="str">
        <f t="shared" ca="1" si="252"/>
        <v/>
      </c>
      <c r="X1048" s="1" t="str">
        <f t="shared" ca="1" si="253"/>
        <v/>
      </c>
    </row>
    <row r="1049" spans="1:24">
      <c r="A1049" t="s">
        <v>1041</v>
      </c>
      <c r="B1049" t="str">
        <f>INDEX(予約枠報告様式!$73:$73,MATCH(CSVフォーマット!C1049,予約枠報告様式!$74:$74,0))</f>
        <v>S</v>
      </c>
      <c r="C1049">
        <f t="shared" si="254"/>
        <v>19</v>
      </c>
      <c r="D1049">
        <f t="shared" si="240"/>
        <v>37</v>
      </c>
      <c r="E1049" s="2" cm="1">
        <f t="array" aca="1" ref="E1049" ca="1">INDIRECT(A1049&amp;B1049&amp;$E$3)</f>
        <v>44782</v>
      </c>
      <c r="F1049" t="str" cm="1">
        <f t="array" aca="1" ref="F1049" ca="1">IF(INDIRECT(A1049&amp;B1049&amp;$F$3)="公",参照!$L$2,参照!$L$3)</f>
        <v>医療機関受付</v>
      </c>
      <c r="G1049" s="1" t="str" cm="1">
        <f t="array" aca="1" ref="G1049" ca="1">IF(E1049="","",IF(ISNUMBER(INDIRECT(A1049&amp;B1049&amp;D1049)),431001,""))</f>
        <v/>
      </c>
      <c r="H1049" s="1" t="str">
        <f t="shared" ca="1" si="241"/>
        <v/>
      </c>
      <c r="I1049" s="1" t="str">
        <f ca="1">IF(G1049="","",予約枠報告様式!H$3)</f>
        <v/>
      </c>
      <c r="J1049" s="1" t="str">
        <f t="shared" ca="1" si="242"/>
        <v/>
      </c>
      <c r="K1049" s="1" t="str">
        <f t="shared" ca="1" si="243"/>
        <v/>
      </c>
      <c r="L1049" s="1" t="str">
        <f t="shared" ca="1" si="244"/>
        <v/>
      </c>
      <c r="M1049" s="1" t="str">
        <f t="shared" ca="1" si="245"/>
        <v/>
      </c>
      <c r="N1049" s="1" t="str" cm="1">
        <f t="array" aca="1" ref="N1049" ca="1">IF(G1049="","",HOUR(INDIRECT(A1049&amp;$N$2&amp;D1049)))</f>
        <v/>
      </c>
      <c r="O1049" s="1" t="str" cm="1">
        <f t="array" aca="1" ref="O1049" ca="1">IF(G1049="","",MINUTE(INDIRECT(A1049&amp;$N$2&amp;D1049)))</f>
        <v/>
      </c>
      <c r="P1049" s="1" t="str">
        <f t="shared" ca="1" si="246"/>
        <v/>
      </c>
      <c r="Q1049" s="1" t="str">
        <f t="shared" ca="1" si="247"/>
        <v/>
      </c>
      <c r="R1049" s="1" t="str" cm="1">
        <f t="array" aca="1" ref="R1049" ca="1">IF(G1049="","",INDIRECT(A1049&amp;B1049&amp;D1049))</f>
        <v/>
      </c>
      <c r="S1049" s="1" t="str">
        <f t="shared" ca="1" si="248"/>
        <v/>
      </c>
      <c r="T1049" s="1" t="str">
        <f t="shared" ca="1" si="249"/>
        <v/>
      </c>
      <c r="U1049" s="1" t="str">
        <f t="shared" ca="1" si="250"/>
        <v/>
      </c>
      <c r="V1049" s="1" t="str">
        <f t="shared" ca="1" si="251"/>
        <v/>
      </c>
      <c r="W1049" s="1" t="str">
        <f t="shared" ca="1" si="252"/>
        <v/>
      </c>
      <c r="X1049" s="1" t="str">
        <f t="shared" ca="1" si="253"/>
        <v/>
      </c>
    </row>
    <row r="1050" spans="1:24">
      <c r="A1050" t="s">
        <v>1041</v>
      </c>
      <c r="B1050" t="str">
        <f>INDEX(予約枠報告様式!$73:$73,MATCH(CSVフォーマット!C1050,予約枠報告様式!$74:$74,0))</f>
        <v>S</v>
      </c>
      <c r="C1050">
        <f t="shared" si="254"/>
        <v>19</v>
      </c>
      <c r="D1050">
        <f t="shared" si="240"/>
        <v>38</v>
      </c>
      <c r="E1050" s="2" cm="1">
        <f t="array" aca="1" ref="E1050" ca="1">INDIRECT(A1050&amp;B1050&amp;$E$3)</f>
        <v>44782</v>
      </c>
      <c r="F1050" t="str" cm="1">
        <f t="array" aca="1" ref="F1050" ca="1">IF(INDIRECT(A1050&amp;B1050&amp;$F$3)="公",参照!$L$2,参照!$L$3)</f>
        <v>医療機関受付</v>
      </c>
      <c r="G1050" s="1" t="str" cm="1">
        <f t="array" aca="1" ref="G1050" ca="1">IF(E1050="","",IF(ISNUMBER(INDIRECT(A1050&amp;B1050&amp;D1050)),431001,""))</f>
        <v/>
      </c>
      <c r="H1050" s="1" t="str">
        <f t="shared" ca="1" si="241"/>
        <v/>
      </c>
      <c r="I1050" s="1" t="str">
        <f ca="1">IF(G1050="","",予約枠報告様式!H$3)</f>
        <v/>
      </c>
      <c r="J1050" s="1" t="str">
        <f t="shared" ca="1" si="242"/>
        <v/>
      </c>
      <c r="K1050" s="1" t="str">
        <f t="shared" ca="1" si="243"/>
        <v/>
      </c>
      <c r="L1050" s="1" t="str">
        <f t="shared" ca="1" si="244"/>
        <v/>
      </c>
      <c r="M1050" s="1" t="str">
        <f t="shared" ca="1" si="245"/>
        <v/>
      </c>
      <c r="N1050" s="1" t="str" cm="1">
        <f t="array" aca="1" ref="N1050" ca="1">IF(G1050="","",HOUR(INDIRECT(A1050&amp;$N$2&amp;D1050)))</f>
        <v/>
      </c>
      <c r="O1050" s="1" t="str" cm="1">
        <f t="array" aca="1" ref="O1050" ca="1">IF(G1050="","",MINUTE(INDIRECT(A1050&amp;$N$2&amp;D1050)))</f>
        <v/>
      </c>
      <c r="P1050" s="1" t="str">
        <f t="shared" ca="1" si="246"/>
        <v/>
      </c>
      <c r="Q1050" s="1" t="str">
        <f t="shared" ca="1" si="247"/>
        <v/>
      </c>
      <c r="R1050" s="1" t="str" cm="1">
        <f t="array" aca="1" ref="R1050" ca="1">IF(G1050="","",INDIRECT(A1050&amp;B1050&amp;D1050))</f>
        <v/>
      </c>
      <c r="S1050" s="1" t="str">
        <f t="shared" ca="1" si="248"/>
        <v/>
      </c>
      <c r="T1050" s="1" t="str">
        <f t="shared" ca="1" si="249"/>
        <v/>
      </c>
      <c r="U1050" s="1" t="str">
        <f t="shared" ca="1" si="250"/>
        <v/>
      </c>
      <c r="V1050" s="1" t="str">
        <f t="shared" ca="1" si="251"/>
        <v/>
      </c>
      <c r="W1050" s="1" t="str">
        <f t="shared" ca="1" si="252"/>
        <v/>
      </c>
      <c r="X1050" s="1" t="str">
        <f t="shared" ca="1" si="253"/>
        <v/>
      </c>
    </row>
    <row r="1051" spans="1:24">
      <c r="A1051" t="s">
        <v>1041</v>
      </c>
      <c r="B1051" t="str">
        <f>INDEX(予約枠報告様式!$73:$73,MATCH(CSVフォーマット!C1051,予約枠報告様式!$74:$74,0))</f>
        <v>S</v>
      </c>
      <c r="C1051">
        <f t="shared" si="254"/>
        <v>19</v>
      </c>
      <c r="D1051">
        <f t="shared" si="240"/>
        <v>39</v>
      </c>
      <c r="E1051" s="2" cm="1">
        <f t="array" aca="1" ref="E1051" ca="1">INDIRECT(A1051&amp;B1051&amp;$E$3)</f>
        <v>44782</v>
      </c>
      <c r="F1051" t="str" cm="1">
        <f t="array" aca="1" ref="F1051" ca="1">IF(INDIRECT(A1051&amp;B1051&amp;$F$3)="公",参照!$L$2,参照!$L$3)</f>
        <v>医療機関受付</v>
      </c>
      <c r="G1051" s="1" t="str" cm="1">
        <f t="array" aca="1" ref="G1051" ca="1">IF(E1051="","",IF(ISNUMBER(INDIRECT(A1051&amp;B1051&amp;D1051)),431001,""))</f>
        <v/>
      </c>
      <c r="H1051" s="1" t="str">
        <f t="shared" ca="1" si="241"/>
        <v/>
      </c>
      <c r="I1051" s="1" t="str">
        <f ca="1">IF(G1051="","",予約枠報告様式!H$3)</f>
        <v/>
      </c>
      <c r="J1051" s="1" t="str">
        <f t="shared" ca="1" si="242"/>
        <v/>
      </c>
      <c r="K1051" s="1" t="str">
        <f t="shared" ca="1" si="243"/>
        <v/>
      </c>
      <c r="L1051" s="1" t="str">
        <f t="shared" ca="1" si="244"/>
        <v/>
      </c>
      <c r="M1051" s="1" t="str">
        <f t="shared" ca="1" si="245"/>
        <v/>
      </c>
      <c r="N1051" s="1" t="str" cm="1">
        <f t="array" aca="1" ref="N1051" ca="1">IF(G1051="","",HOUR(INDIRECT(A1051&amp;$N$2&amp;D1051)))</f>
        <v/>
      </c>
      <c r="O1051" s="1" t="str" cm="1">
        <f t="array" aca="1" ref="O1051" ca="1">IF(G1051="","",MINUTE(INDIRECT(A1051&amp;$N$2&amp;D1051)))</f>
        <v/>
      </c>
      <c r="P1051" s="1" t="str">
        <f t="shared" ca="1" si="246"/>
        <v/>
      </c>
      <c r="Q1051" s="1" t="str">
        <f t="shared" ca="1" si="247"/>
        <v/>
      </c>
      <c r="R1051" s="1" t="str" cm="1">
        <f t="array" aca="1" ref="R1051" ca="1">IF(G1051="","",INDIRECT(A1051&amp;B1051&amp;D1051))</f>
        <v/>
      </c>
      <c r="S1051" s="1" t="str">
        <f t="shared" ca="1" si="248"/>
        <v/>
      </c>
      <c r="T1051" s="1" t="str">
        <f t="shared" ca="1" si="249"/>
        <v/>
      </c>
      <c r="U1051" s="1" t="str">
        <f t="shared" ca="1" si="250"/>
        <v/>
      </c>
      <c r="V1051" s="1" t="str">
        <f t="shared" ca="1" si="251"/>
        <v/>
      </c>
      <c r="W1051" s="1" t="str">
        <f t="shared" ca="1" si="252"/>
        <v/>
      </c>
      <c r="X1051" s="1" t="str">
        <f t="shared" ca="1" si="253"/>
        <v/>
      </c>
    </row>
    <row r="1052" spans="1:24">
      <c r="A1052" t="s">
        <v>1041</v>
      </c>
      <c r="B1052" t="str">
        <f>INDEX(予約枠報告様式!$73:$73,MATCH(CSVフォーマット!C1052,予約枠報告様式!$74:$74,0))</f>
        <v>S</v>
      </c>
      <c r="C1052">
        <f t="shared" si="254"/>
        <v>19</v>
      </c>
      <c r="D1052">
        <f t="shared" si="240"/>
        <v>40</v>
      </c>
      <c r="E1052" s="2" cm="1">
        <f t="array" aca="1" ref="E1052" ca="1">INDIRECT(A1052&amp;B1052&amp;$E$3)</f>
        <v>44782</v>
      </c>
      <c r="F1052" t="str" cm="1">
        <f t="array" aca="1" ref="F1052" ca="1">IF(INDIRECT(A1052&amp;B1052&amp;$F$3)="公",参照!$L$2,参照!$L$3)</f>
        <v>医療機関受付</v>
      </c>
      <c r="G1052" s="1" t="str" cm="1">
        <f t="array" aca="1" ref="G1052" ca="1">IF(E1052="","",IF(ISNUMBER(INDIRECT(A1052&amp;B1052&amp;D1052)),431001,""))</f>
        <v/>
      </c>
      <c r="H1052" s="1" t="str">
        <f t="shared" ca="1" si="241"/>
        <v/>
      </c>
      <c r="I1052" s="1" t="str">
        <f ca="1">IF(G1052="","",予約枠報告様式!H$3)</f>
        <v/>
      </c>
      <c r="J1052" s="1" t="str">
        <f t="shared" ca="1" si="242"/>
        <v/>
      </c>
      <c r="K1052" s="1" t="str">
        <f t="shared" ca="1" si="243"/>
        <v/>
      </c>
      <c r="L1052" s="1" t="str">
        <f t="shared" ca="1" si="244"/>
        <v/>
      </c>
      <c r="M1052" s="1" t="str">
        <f t="shared" ca="1" si="245"/>
        <v/>
      </c>
      <c r="N1052" s="1" t="str" cm="1">
        <f t="array" aca="1" ref="N1052" ca="1">IF(G1052="","",HOUR(INDIRECT(A1052&amp;$N$2&amp;D1052)))</f>
        <v/>
      </c>
      <c r="O1052" s="1" t="str" cm="1">
        <f t="array" aca="1" ref="O1052" ca="1">IF(G1052="","",MINUTE(INDIRECT(A1052&amp;$N$2&amp;D1052)))</f>
        <v/>
      </c>
      <c r="P1052" s="1" t="str">
        <f t="shared" ca="1" si="246"/>
        <v/>
      </c>
      <c r="Q1052" s="1" t="str">
        <f t="shared" ca="1" si="247"/>
        <v/>
      </c>
      <c r="R1052" s="1" t="str" cm="1">
        <f t="array" aca="1" ref="R1052" ca="1">IF(G1052="","",INDIRECT(A1052&amp;B1052&amp;D1052))</f>
        <v/>
      </c>
      <c r="S1052" s="1" t="str">
        <f t="shared" ca="1" si="248"/>
        <v/>
      </c>
      <c r="T1052" s="1" t="str">
        <f t="shared" ca="1" si="249"/>
        <v/>
      </c>
      <c r="U1052" s="1" t="str">
        <f t="shared" ca="1" si="250"/>
        <v/>
      </c>
      <c r="V1052" s="1" t="str">
        <f t="shared" ca="1" si="251"/>
        <v/>
      </c>
      <c r="W1052" s="1" t="str">
        <f t="shared" ca="1" si="252"/>
        <v/>
      </c>
      <c r="X1052" s="1" t="str">
        <f t="shared" ca="1" si="253"/>
        <v/>
      </c>
    </row>
    <row r="1053" spans="1:24">
      <c r="A1053" t="s">
        <v>1041</v>
      </c>
      <c r="B1053" t="str">
        <f>INDEX(予約枠報告様式!$73:$73,MATCH(CSVフォーマット!C1053,予約枠報告様式!$74:$74,0))</f>
        <v>S</v>
      </c>
      <c r="C1053">
        <f t="shared" si="254"/>
        <v>19</v>
      </c>
      <c r="D1053">
        <f t="shared" si="240"/>
        <v>41</v>
      </c>
      <c r="E1053" s="2" cm="1">
        <f t="array" aca="1" ref="E1053" ca="1">INDIRECT(A1053&amp;B1053&amp;$E$3)</f>
        <v>44782</v>
      </c>
      <c r="F1053" t="str" cm="1">
        <f t="array" aca="1" ref="F1053" ca="1">IF(INDIRECT(A1053&amp;B1053&amp;$F$3)="公",参照!$L$2,参照!$L$3)</f>
        <v>医療機関受付</v>
      </c>
      <c r="G1053" s="1" t="str" cm="1">
        <f t="array" aca="1" ref="G1053" ca="1">IF(E1053="","",IF(ISNUMBER(INDIRECT(A1053&amp;B1053&amp;D1053)),431001,""))</f>
        <v/>
      </c>
      <c r="H1053" s="1" t="str">
        <f t="shared" ca="1" si="241"/>
        <v/>
      </c>
      <c r="I1053" s="1" t="str">
        <f ca="1">IF(G1053="","",予約枠報告様式!H$3)</f>
        <v/>
      </c>
      <c r="J1053" s="1" t="str">
        <f t="shared" ca="1" si="242"/>
        <v/>
      </c>
      <c r="K1053" s="1" t="str">
        <f t="shared" ca="1" si="243"/>
        <v/>
      </c>
      <c r="L1053" s="1" t="str">
        <f t="shared" ca="1" si="244"/>
        <v/>
      </c>
      <c r="M1053" s="1" t="str">
        <f t="shared" ca="1" si="245"/>
        <v/>
      </c>
      <c r="N1053" s="1" t="str" cm="1">
        <f t="array" aca="1" ref="N1053" ca="1">IF(G1053="","",HOUR(INDIRECT(A1053&amp;$N$2&amp;D1053)))</f>
        <v/>
      </c>
      <c r="O1053" s="1" t="str" cm="1">
        <f t="array" aca="1" ref="O1053" ca="1">IF(G1053="","",MINUTE(INDIRECT(A1053&amp;$N$2&amp;D1053)))</f>
        <v/>
      </c>
      <c r="P1053" s="1" t="str">
        <f t="shared" ca="1" si="246"/>
        <v/>
      </c>
      <c r="Q1053" s="1" t="str">
        <f t="shared" ca="1" si="247"/>
        <v/>
      </c>
      <c r="R1053" s="1" t="str" cm="1">
        <f t="array" aca="1" ref="R1053" ca="1">IF(G1053="","",INDIRECT(A1053&amp;B1053&amp;D1053))</f>
        <v/>
      </c>
      <c r="S1053" s="1" t="str">
        <f t="shared" ca="1" si="248"/>
        <v/>
      </c>
      <c r="T1053" s="1" t="str">
        <f t="shared" ca="1" si="249"/>
        <v/>
      </c>
      <c r="U1053" s="1" t="str">
        <f t="shared" ca="1" si="250"/>
        <v/>
      </c>
      <c r="V1053" s="1" t="str">
        <f t="shared" ca="1" si="251"/>
        <v/>
      </c>
      <c r="W1053" s="1" t="str">
        <f t="shared" ca="1" si="252"/>
        <v/>
      </c>
      <c r="X1053" s="1" t="str">
        <f t="shared" ca="1" si="253"/>
        <v/>
      </c>
    </row>
    <row r="1054" spans="1:24">
      <c r="A1054" t="s">
        <v>1041</v>
      </c>
      <c r="B1054" t="str">
        <f>INDEX(予約枠報告様式!$73:$73,MATCH(CSVフォーマット!C1054,予約枠報告様式!$74:$74,0))</f>
        <v>S</v>
      </c>
      <c r="C1054">
        <f t="shared" si="254"/>
        <v>19</v>
      </c>
      <c r="D1054">
        <f t="shared" si="240"/>
        <v>42</v>
      </c>
      <c r="E1054" s="2" cm="1">
        <f t="array" aca="1" ref="E1054" ca="1">INDIRECT(A1054&amp;B1054&amp;$E$3)</f>
        <v>44782</v>
      </c>
      <c r="F1054" t="str" cm="1">
        <f t="array" aca="1" ref="F1054" ca="1">IF(INDIRECT(A1054&amp;B1054&amp;$F$3)="公",参照!$L$2,参照!$L$3)</f>
        <v>医療機関受付</v>
      </c>
      <c r="G1054" s="1" t="str" cm="1">
        <f t="array" aca="1" ref="G1054" ca="1">IF(E1054="","",IF(ISNUMBER(INDIRECT(A1054&amp;B1054&amp;D1054)),431001,""))</f>
        <v/>
      </c>
      <c r="H1054" s="1" t="str">
        <f t="shared" ca="1" si="241"/>
        <v/>
      </c>
      <c r="I1054" s="1" t="str">
        <f ca="1">IF(G1054="","",予約枠報告様式!H$3)</f>
        <v/>
      </c>
      <c r="J1054" s="1" t="str">
        <f t="shared" ca="1" si="242"/>
        <v/>
      </c>
      <c r="K1054" s="1" t="str">
        <f t="shared" ca="1" si="243"/>
        <v/>
      </c>
      <c r="L1054" s="1" t="str">
        <f t="shared" ca="1" si="244"/>
        <v/>
      </c>
      <c r="M1054" s="1" t="str">
        <f t="shared" ca="1" si="245"/>
        <v/>
      </c>
      <c r="N1054" s="1" t="str" cm="1">
        <f t="array" aca="1" ref="N1054" ca="1">IF(G1054="","",HOUR(INDIRECT(A1054&amp;$N$2&amp;D1054)))</f>
        <v/>
      </c>
      <c r="O1054" s="1" t="str" cm="1">
        <f t="array" aca="1" ref="O1054" ca="1">IF(G1054="","",MINUTE(INDIRECT(A1054&amp;$N$2&amp;D1054)))</f>
        <v/>
      </c>
      <c r="P1054" s="1" t="str">
        <f t="shared" ca="1" si="246"/>
        <v/>
      </c>
      <c r="Q1054" s="1" t="str">
        <f t="shared" ca="1" si="247"/>
        <v/>
      </c>
      <c r="R1054" s="1" t="str" cm="1">
        <f t="array" aca="1" ref="R1054" ca="1">IF(G1054="","",INDIRECT(A1054&amp;B1054&amp;D1054))</f>
        <v/>
      </c>
      <c r="S1054" s="1" t="str">
        <f t="shared" ca="1" si="248"/>
        <v/>
      </c>
      <c r="T1054" s="1" t="str">
        <f t="shared" ca="1" si="249"/>
        <v/>
      </c>
      <c r="U1054" s="1" t="str">
        <f t="shared" ca="1" si="250"/>
        <v/>
      </c>
      <c r="V1054" s="1" t="str">
        <f t="shared" ca="1" si="251"/>
        <v/>
      </c>
      <c r="W1054" s="1" t="str">
        <f t="shared" ca="1" si="252"/>
        <v/>
      </c>
      <c r="X1054" s="1" t="str">
        <f t="shared" ca="1" si="253"/>
        <v/>
      </c>
    </row>
    <row r="1055" spans="1:24">
      <c r="A1055" t="s">
        <v>1041</v>
      </c>
      <c r="B1055" t="str">
        <f>INDEX(予約枠報告様式!$73:$73,MATCH(CSVフォーマット!C1055,予約枠報告様式!$74:$74,0))</f>
        <v>S</v>
      </c>
      <c r="C1055">
        <f t="shared" si="254"/>
        <v>19</v>
      </c>
      <c r="D1055">
        <f t="shared" si="240"/>
        <v>43</v>
      </c>
      <c r="E1055" s="2" cm="1">
        <f t="array" aca="1" ref="E1055" ca="1">INDIRECT(A1055&amp;B1055&amp;$E$3)</f>
        <v>44782</v>
      </c>
      <c r="F1055" t="str" cm="1">
        <f t="array" aca="1" ref="F1055" ca="1">IF(INDIRECT(A1055&amp;B1055&amp;$F$3)="公",参照!$L$2,参照!$L$3)</f>
        <v>医療機関受付</v>
      </c>
      <c r="G1055" s="1" t="str" cm="1">
        <f t="array" aca="1" ref="G1055" ca="1">IF(E1055="","",IF(ISNUMBER(INDIRECT(A1055&amp;B1055&amp;D1055)),431001,""))</f>
        <v/>
      </c>
      <c r="H1055" s="1" t="str">
        <f t="shared" ca="1" si="241"/>
        <v/>
      </c>
      <c r="I1055" s="1" t="str">
        <f ca="1">IF(G1055="","",予約枠報告様式!H$3)</f>
        <v/>
      </c>
      <c r="J1055" s="1" t="str">
        <f t="shared" ca="1" si="242"/>
        <v/>
      </c>
      <c r="K1055" s="1" t="str">
        <f t="shared" ca="1" si="243"/>
        <v/>
      </c>
      <c r="L1055" s="1" t="str">
        <f t="shared" ca="1" si="244"/>
        <v/>
      </c>
      <c r="M1055" s="1" t="str">
        <f t="shared" ca="1" si="245"/>
        <v/>
      </c>
      <c r="N1055" s="1" t="str" cm="1">
        <f t="array" aca="1" ref="N1055" ca="1">IF(G1055="","",HOUR(INDIRECT(A1055&amp;$N$2&amp;D1055)))</f>
        <v/>
      </c>
      <c r="O1055" s="1" t="str" cm="1">
        <f t="array" aca="1" ref="O1055" ca="1">IF(G1055="","",MINUTE(INDIRECT(A1055&amp;$N$2&amp;D1055)))</f>
        <v/>
      </c>
      <c r="P1055" s="1" t="str">
        <f t="shared" ca="1" si="246"/>
        <v/>
      </c>
      <c r="Q1055" s="1" t="str">
        <f t="shared" ca="1" si="247"/>
        <v/>
      </c>
      <c r="R1055" s="1" t="str" cm="1">
        <f t="array" aca="1" ref="R1055" ca="1">IF(G1055="","",INDIRECT(A1055&amp;B1055&amp;D1055))</f>
        <v/>
      </c>
      <c r="S1055" s="1" t="str">
        <f t="shared" ca="1" si="248"/>
        <v/>
      </c>
      <c r="T1055" s="1" t="str">
        <f t="shared" ca="1" si="249"/>
        <v/>
      </c>
      <c r="U1055" s="1" t="str">
        <f t="shared" ca="1" si="250"/>
        <v/>
      </c>
      <c r="V1055" s="1" t="str">
        <f t="shared" ca="1" si="251"/>
        <v/>
      </c>
      <c r="W1055" s="1" t="str">
        <f t="shared" ca="1" si="252"/>
        <v/>
      </c>
      <c r="X1055" s="1" t="str">
        <f t="shared" ca="1" si="253"/>
        <v/>
      </c>
    </row>
    <row r="1056" spans="1:24">
      <c r="A1056" t="s">
        <v>1041</v>
      </c>
      <c r="B1056" t="str">
        <f>INDEX(予約枠報告様式!$73:$73,MATCH(CSVフォーマット!C1056,予約枠報告様式!$74:$74,0))</f>
        <v>S</v>
      </c>
      <c r="C1056">
        <f t="shared" si="254"/>
        <v>19</v>
      </c>
      <c r="D1056">
        <f t="shared" si="240"/>
        <v>44</v>
      </c>
      <c r="E1056" s="2" cm="1">
        <f t="array" aca="1" ref="E1056" ca="1">INDIRECT(A1056&amp;B1056&amp;$E$3)</f>
        <v>44782</v>
      </c>
      <c r="F1056" t="str" cm="1">
        <f t="array" aca="1" ref="F1056" ca="1">IF(INDIRECT(A1056&amp;B1056&amp;$F$3)="公",参照!$L$2,参照!$L$3)</f>
        <v>医療機関受付</v>
      </c>
      <c r="G1056" s="1" t="str" cm="1">
        <f t="array" aca="1" ref="G1056" ca="1">IF(E1056="","",IF(ISNUMBER(INDIRECT(A1056&amp;B1056&amp;D1056)),431001,""))</f>
        <v/>
      </c>
      <c r="H1056" s="1" t="str">
        <f t="shared" ca="1" si="241"/>
        <v/>
      </c>
      <c r="I1056" s="1" t="str">
        <f ca="1">IF(G1056="","",予約枠報告様式!H$3)</f>
        <v/>
      </c>
      <c r="J1056" s="1" t="str">
        <f t="shared" ca="1" si="242"/>
        <v/>
      </c>
      <c r="K1056" s="1" t="str">
        <f t="shared" ca="1" si="243"/>
        <v/>
      </c>
      <c r="L1056" s="1" t="str">
        <f t="shared" ca="1" si="244"/>
        <v/>
      </c>
      <c r="M1056" s="1" t="str">
        <f t="shared" ca="1" si="245"/>
        <v/>
      </c>
      <c r="N1056" s="1" t="str" cm="1">
        <f t="array" aca="1" ref="N1056" ca="1">IF(G1056="","",HOUR(INDIRECT(A1056&amp;$N$2&amp;D1056)))</f>
        <v/>
      </c>
      <c r="O1056" s="1" t="str" cm="1">
        <f t="array" aca="1" ref="O1056" ca="1">IF(G1056="","",MINUTE(INDIRECT(A1056&amp;$N$2&amp;D1056)))</f>
        <v/>
      </c>
      <c r="P1056" s="1" t="str">
        <f t="shared" ca="1" si="246"/>
        <v/>
      </c>
      <c r="Q1056" s="1" t="str">
        <f t="shared" ca="1" si="247"/>
        <v/>
      </c>
      <c r="R1056" s="1" t="str" cm="1">
        <f t="array" aca="1" ref="R1056" ca="1">IF(G1056="","",INDIRECT(A1056&amp;B1056&amp;D1056))</f>
        <v/>
      </c>
      <c r="S1056" s="1" t="str">
        <f t="shared" ca="1" si="248"/>
        <v/>
      </c>
      <c r="T1056" s="1" t="str">
        <f t="shared" ca="1" si="249"/>
        <v/>
      </c>
      <c r="U1056" s="1" t="str">
        <f t="shared" ca="1" si="250"/>
        <v/>
      </c>
      <c r="V1056" s="1" t="str">
        <f t="shared" ca="1" si="251"/>
        <v/>
      </c>
      <c r="W1056" s="1" t="str">
        <f t="shared" ca="1" si="252"/>
        <v/>
      </c>
      <c r="X1056" s="1" t="str">
        <f t="shared" ca="1" si="253"/>
        <v/>
      </c>
    </row>
    <row r="1057" spans="1:24">
      <c r="A1057" t="s">
        <v>1041</v>
      </c>
      <c r="B1057" t="str">
        <f>INDEX(予約枠報告様式!$73:$73,MATCH(CSVフォーマット!C1057,予約枠報告様式!$74:$74,0))</f>
        <v>S</v>
      </c>
      <c r="C1057">
        <f t="shared" si="254"/>
        <v>19</v>
      </c>
      <c r="D1057">
        <f t="shared" si="240"/>
        <v>45</v>
      </c>
      <c r="E1057" s="2" cm="1">
        <f t="array" aca="1" ref="E1057" ca="1">INDIRECT(A1057&amp;B1057&amp;$E$3)</f>
        <v>44782</v>
      </c>
      <c r="F1057" t="str" cm="1">
        <f t="array" aca="1" ref="F1057" ca="1">IF(INDIRECT(A1057&amp;B1057&amp;$F$3)="公",参照!$L$2,参照!$L$3)</f>
        <v>医療機関受付</v>
      </c>
      <c r="G1057" s="1" t="str" cm="1">
        <f t="array" aca="1" ref="G1057" ca="1">IF(E1057="","",IF(ISNUMBER(INDIRECT(A1057&amp;B1057&amp;D1057)),431001,""))</f>
        <v/>
      </c>
      <c r="H1057" s="1" t="str">
        <f t="shared" ca="1" si="241"/>
        <v/>
      </c>
      <c r="I1057" s="1" t="str">
        <f ca="1">IF(G1057="","",予約枠報告様式!H$3)</f>
        <v/>
      </c>
      <c r="J1057" s="1" t="str">
        <f t="shared" ca="1" si="242"/>
        <v/>
      </c>
      <c r="K1057" s="1" t="str">
        <f t="shared" ca="1" si="243"/>
        <v/>
      </c>
      <c r="L1057" s="1" t="str">
        <f t="shared" ca="1" si="244"/>
        <v/>
      </c>
      <c r="M1057" s="1" t="str">
        <f t="shared" ca="1" si="245"/>
        <v/>
      </c>
      <c r="N1057" s="1" t="str" cm="1">
        <f t="array" aca="1" ref="N1057" ca="1">IF(G1057="","",HOUR(INDIRECT(A1057&amp;$N$2&amp;D1057)))</f>
        <v/>
      </c>
      <c r="O1057" s="1" t="str" cm="1">
        <f t="array" aca="1" ref="O1057" ca="1">IF(G1057="","",MINUTE(INDIRECT(A1057&amp;$N$2&amp;D1057)))</f>
        <v/>
      </c>
      <c r="P1057" s="1" t="str">
        <f t="shared" ca="1" si="246"/>
        <v/>
      </c>
      <c r="Q1057" s="1" t="str">
        <f t="shared" ca="1" si="247"/>
        <v/>
      </c>
      <c r="R1057" s="1" t="str" cm="1">
        <f t="array" aca="1" ref="R1057" ca="1">IF(G1057="","",INDIRECT(A1057&amp;B1057&amp;D1057))</f>
        <v/>
      </c>
      <c r="S1057" s="1" t="str">
        <f t="shared" ca="1" si="248"/>
        <v/>
      </c>
      <c r="T1057" s="1" t="str">
        <f t="shared" ca="1" si="249"/>
        <v/>
      </c>
      <c r="U1057" s="1" t="str">
        <f t="shared" ca="1" si="250"/>
        <v/>
      </c>
      <c r="V1057" s="1" t="str">
        <f t="shared" ca="1" si="251"/>
        <v/>
      </c>
      <c r="W1057" s="1" t="str">
        <f t="shared" ca="1" si="252"/>
        <v/>
      </c>
      <c r="X1057" s="1" t="str">
        <f t="shared" ca="1" si="253"/>
        <v/>
      </c>
    </row>
    <row r="1058" spans="1:24">
      <c r="A1058" t="s">
        <v>1041</v>
      </c>
      <c r="B1058" t="str">
        <f>INDEX(予約枠報告様式!$73:$73,MATCH(CSVフォーマット!C1058,予約枠報告様式!$74:$74,0))</f>
        <v>S</v>
      </c>
      <c r="C1058">
        <f t="shared" si="254"/>
        <v>19</v>
      </c>
      <c r="D1058">
        <f t="shared" si="240"/>
        <v>46</v>
      </c>
      <c r="E1058" s="2" cm="1">
        <f t="array" aca="1" ref="E1058" ca="1">INDIRECT(A1058&amp;B1058&amp;$E$3)</f>
        <v>44782</v>
      </c>
      <c r="F1058" t="str" cm="1">
        <f t="array" aca="1" ref="F1058" ca="1">IF(INDIRECT(A1058&amp;B1058&amp;$F$3)="公",参照!$L$2,参照!$L$3)</f>
        <v>医療機関受付</v>
      </c>
      <c r="G1058" s="1" t="str" cm="1">
        <f t="array" aca="1" ref="G1058" ca="1">IF(E1058="","",IF(ISNUMBER(INDIRECT(A1058&amp;B1058&amp;D1058)),431001,""))</f>
        <v/>
      </c>
      <c r="H1058" s="1" t="str">
        <f t="shared" ca="1" si="241"/>
        <v/>
      </c>
      <c r="I1058" s="1" t="str">
        <f ca="1">IF(G1058="","",予約枠報告様式!H$3)</f>
        <v/>
      </c>
      <c r="J1058" s="1" t="str">
        <f t="shared" ca="1" si="242"/>
        <v/>
      </c>
      <c r="K1058" s="1" t="str">
        <f t="shared" ca="1" si="243"/>
        <v/>
      </c>
      <c r="L1058" s="1" t="str">
        <f t="shared" ca="1" si="244"/>
        <v/>
      </c>
      <c r="M1058" s="1" t="str">
        <f t="shared" ca="1" si="245"/>
        <v/>
      </c>
      <c r="N1058" s="1" t="str" cm="1">
        <f t="array" aca="1" ref="N1058" ca="1">IF(G1058="","",HOUR(INDIRECT(A1058&amp;$N$2&amp;D1058)))</f>
        <v/>
      </c>
      <c r="O1058" s="1" t="str" cm="1">
        <f t="array" aca="1" ref="O1058" ca="1">IF(G1058="","",MINUTE(INDIRECT(A1058&amp;$N$2&amp;D1058)))</f>
        <v/>
      </c>
      <c r="P1058" s="1" t="str">
        <f t="shared" ca="1" si="246"/>
        <v/>
      </c>
      <c r="Q1058" s="1" t="str">
        <f t="shared" ca="1" si="247"/>
        <v/>
      </c>
      <c r="R1058" s="1" t="str" cm="1">
        <f t="array" aca="1" ref="R1058" ca="1">IF(G1058="","",INDIRECT(A1058&amp;B1058&amp;D1058))</f>
        <v/>
      </c>
      <c r="S1058" s="1" t="str">
        <f t="shared" ca="1" si="248"/>
        <v/>
      </c>
      <c r="T1058" s="1" t="str">
        <f t="shared" ca="1" si="249"/>
        <v/>
      </c>
      <c r="U1058" s="1" t="str">
        <f t="shared" ca="1" si="250"/>
        <v/>
      </c>
      <c r="V1058" s="1" t="str">
        <f t="shared" ca="1" si="251"/>
        <v/>
      </c>
      <c r="W1058" s="1" t="str">
        <f t="shared" ca="1" si="252"/>
        <v/>
      </c>
      <c r="X1058" s="1" t="str">
        <f t="shared" ca="1" si="253"/>
        <v/>
      </c>
    </row>
    <row r="1059" spans="1:24">
      <c r="A1059" t="s">
        <v>1041</v>
      </c>
      <c r="B1059" t="str">
        <f>INDEX(予約枠報告様式!$73:$73,MATCH(CSVフォーマット!C1059,予約枠報告様式!$74:$74,0))</f>
        <v>S</v>
      </c>
      <c r="C1059">
        <f t="shared" si="254"/>
        <v>19</v>
      </c>
      <c r="D1059">
        <f t="shared" si="240"/>
        <v>47</v>
      </c>
      <c r="E1059" s="2" cm="1">
        <f t="array" aca="1" ref="E1059" ca="1">INDIRECT(A1059&amp;B1059&amp;$E$3)</f>
        <v>44782</v>
      </c>
      <c r="F1059" t="str" cm="1">
        <f t="array" aca="1" ref="F1059" ca="1">IF(INDIRECT(A1059&amp;B1059&amp;$F$3)="公",参照!$L$2,参照!$L$3)</f>
        <v>医療機関受付</v>
      </c>
      <c r="G1059" s="1" t="str" cm="1">
        <f t="array" aca="1" ref="G1059" ca="1">IF(E1059="","",IF(ISNUMBER(INDIRECT(A1059&amp;B1059&amp;D1059)),431001,""))</f>
        <v/>
      </c>
      <c r="H1059" s="1" t="str">
        <f t="shared" ca="1" si="241"/>
        <v/>
      </c>
      <c r="I1059" s="1" t="str">
        <f ca="1">IF(G1059="","",予約枠報告様式!H$3)</f>
        <v/>
      </c>
      <c r="J1059" s="1" t="str">
        <f t="shared" ca="1" si="242"/>
        <v/>
      </c>
      <c r="K1059" s="1" t="str">
        <f t="shared" ca="1" si="243"/>
        <v/>
      </c>
      <c r="L1059" s="1" t="str">
        <f t="shared" ca="1" si="244"/>
        <v/>
      </c>
      <c r="M1059" s="1" t="str">
        <f t="shared" ca="1" si="245"/>
        <v/>
      </c>
      <c r="N1059" s="1" t="str" cm="1">
        <f t="array" aca="1" ref="N1059" ca="1">IF(G1059="","",HOUR(INDIRECT(A1059&amp;$N$2&amp;D1059)))</f>
        <v/>
      </c>
      <c r="O1059" s="1" t="str" cm="1">
        <f t="array" aca="1" ref="O1059" ca="1">IF(G1059="","",MINUTE(INDIRECT(A1059&amp;$N$2&amp;D1059)))</f>
        <v/>
      </c>
      <c r="P1059" s="1" t="str">
        <f t="shared" ca="1" si="246"/>
        <v/>
      </c>
      <c r="Q1059" s="1" t="str">
        <f t="shared" ca="1" si="247"/>
        <v/>
      </c>
      <c r="R1059" s="1" t="str" cm="1">
        <f t="array" aca="1" ref="R1059" ca="1">IF(G1059="","",INDIRECT(A1059&amp;B1059&amp;D1059))</f>
        <v/>
      </c>
      <c r="S1059" s="1" t="str">
        <f t="shared" ca="1" si="248"/>
        <v/>
      </c>
      <c r="T1059" s="1" t="str">
        <f t="shared" ca="1" si="249"/>
        <v/>
      </c>
      <c r="U1059" s="1" t="str">
        <f t="shared" ca="1" si="250"/>
        <v/>
      </c>
      <c r="V1059" s="1" t="str">
        <f t="shared" ca="1" si="251"/>
        <v/>
      </c>
      <c r="W1059" s="1" t="str">
        <f t="shared" ca="1" si="252"/>
        <v/>
      </c>
      <c r="X1059" s="1" t="str">
        <f t="shared" ca="1" si="253"/>
        <v/>
      </c>
    </row>
    <row r="1060" spans="1:24">
      <c r="A1060" t="s">
        <v>1041</v>
      </c>
      <c r="B1060" t="str">
        <f>INDEX(予約枠報告様式!$73:$73,MATCH(CSVフォーマット!C1060,予約枠報告様式!$74:$74,0))</f>
        <v>S</v>
      </c>
      <c r="C1060">
        <f t="shared" si="254"/>
        <v>19</v>
      </c>
      <c r="D1060">
        <f t="shared" si="240"/>
        <v>48</v>
      </c>
      <c r="E1060" s="2" cm="1">
        <f t="array" aca="1" ref="E1060" ca="1">INDIRECT(A1060&amp;B1060&amp;$E$3)</f>
        <v>44782</v>
      </c>
      <c r="F1060" t="str" cm="1">
        <f t="array" aca="1" ref="F1060" ca="1">IF(INDIRECT(A1060&amp;B1060&amp;$F$3)="公",参照!$L$2,参照!$L$3)</f>
        <v>医療機関受付</v>
      </c>
      <c r="G1060" s="1" t="str" cm="1">
        <f t="array" aca="1" ref="G1060" ca="1">IF(E1060="","",IF(ISNUMBER(INDIRECT(A1060&amp;B1060&amp;D1060)),431001,""))</f>
        <v/>
      </c>
      <c r="H1060" s="1" t="str">
        <f t="shared" ca="1" si="241"/>
        <v/>
      </c>
      <c r="I1060" s="1" t="str">
        <f ca="1">IF(G1060="","",予約枠報告様式!H$3)</f>
        <v/>
      </c>
      <c r="J1060" s="1" t="str">
        <f t="shared" ca="1" si="242"/>
        <v/>
      </c>
      <c r="K1060" s="1" t="str">
        <f t="shared" ca="1" si="243"/>
        <v/>
      </c>
      <c r="L1060" s="1" t="str">
        <f t="shared" ca="1" si="244"/>
        <v/>
      </c>
      <c r="M1060" s="1" t="str">
        <f t="shared" ca="1" si="245"/>
        <v/>
      </c>
      <c r="N1060" s="1" t="str" cm="1">
        <f t="array" aca="1" ref="N1060" ca="1">IF(G1060="","",HOUR(INDIRECT(A1060&amp;$N$2&amp;D1060)))</f>
        <v/>
      </c>
      <c r="O1060" s="1" t="str" cm="1">
        <f t="array" aca="1" ref="O1060" ca="1">IF(G1060="","",MINUTE(INDIRECT(A1060&amp;$N$2&amp;D1060)))</f>
        <v/>
      </c>
      <c r="P1060" s="1" t="str">
        <f t="shared" ca="1" si="246"/>
        <v/>
      </c>
      <c r="Q1060" s="1" t="str">
        <f t="shared" ca="1" si="247"/>
        <v/>
      </c>
      <c r="R1060" s="1" t="str" cm="1">
        <f t="array" aca="1" ref="R1060" ca="1">IF(G1060="","",INDIRECT(A1060&amp;B1060&amp;D1060))</f>
        <v/>
      </c>
      <c r="S1060" s="1" t="str">
        <f t="shared" ca="1" si="248"/>
        <v/>
      </c>
      <c r="T1060" s="1" t="str">
        <f t="shared" ca="1" si="249"/>
        <v/>
      </c>
      <c r="U1060" s="1" t="str">
        <f t="shared" ca="1" si="250"/>
        <v/>
      </c>
      <c r="V1060" s="1" t="str">
        <f t="shared" ca="1" si="251"/>
        <v/>
      </c>
      <c r="W1060" s="1" t="str">
        <f t="shared" ca="1" si="252"/>
        <v/>
      </c>
      <c r="X1060" s="1" t="str">
        <f t="shared" ca="1" si="253"/>
        <v/>
      </c>
    </row>
    <row r="1061" spans="1:24">
      <c r="A1061" t="s">
        <v>1041</v>
      </c>
      <c r="B1061" t="str">
        <f>INDEX(予約枠報告様式!$73:$73,MATCH(CSVフォーマット!C1061,予約枠報告様式!$74:$74,0))</f>
        <v>S</v>
      </c>
      <c r="C1061">
        <f t="shared" si="254"/>
        <v>19</v>
      </c>
      <c r="D1061">
        <f t="shared" si="240"/>
        <v>49</v>
      </c>
      <c r="E1061" s="2" cm="1">
        <f t="array" aca="1" ref="E1061" ca="1">INDIRECT(A1061&amp;B1061&amp;$E$3)</f>
        <v>44782</v>
      </c>
      <c r="F1061" t="str" cm="1">
        <f t="array" aca="1" ref="F1061" ca="1">IF(INDIRECT(A1061&amp;B1061&amp;$F$3)="公",参照!$L$2,参照!$L$3)</f>
        <v>医療機関受付</v>
      </c>
      <c r="G1061" s="1" t="str" cm="1">
        <f t="array" aca="1" ref="G1061" ca="1">IF(E1061="","",IF(ISNUMBER(INDIRECT(A1061&amp;B1061&amp;D1061)),431001,""))</f>
        <v/>
      </c>
      <c r="H1061" s="1" t="str">
        <f t="shared" ca="1" si="241"/>
        <v/>
      </c>
      <c r="I1061" s="1" t="str">
        <f ca="1">IF(G1061="","",予約枠報告様式!H$3)</f>
        <v/>
      </c>
      <c r="J1061" s="1" t="str">
        <f t="shared" ca="1" si="242"/>
        <v/>
      </c>
      <c r="K1061" s="1" t="str">
        <f t="shared" ca="1" si="243"/>
        <v/>
      </c>
      <c r="L1061" s="1" t="str">
        <f t="shared" ca="1" si="244"/>
        <v/>
      </c>
      <c r="M1061" s="1" t="str">
        <f t="shared" ca="1" si="245"/>
        <v/>
      </c>
      <c r="N1061" s="1" t="str" cm="1">
        <f t="array" aca="1" ref="N1061" ca="1">IF(G1061="","",HOUR(INDIRECT(A1061&amp;$N$2&amp;D1061)))</f>
        <v/>
      </c>
      <c r="O1061" s="1" t="str" cm="1">
        <f t="array" aca="1" ref="O1061" ca="1">IF(G1061="","",MINUTE(INDIRECT(A1061&amp;$N$2&amp;D1061)))</f>
        <v/>
      </c>
      <c r="P1061" s="1" t="str">
        <f t="shared" ca="1" si="246"/>
        <v/>
      </c>
      <c r="Q1061" s="1" t="str">
        <f t="shared" ca="1" si="247"/>
        <v/>
      </c>
      <c r="R1061" s="1" t="str" cm="1">
        <f t="array" aca="1" ref="R1061" ca="1">IF(G1061="","",INDIRECT(A1061&amp;B1061&amp;D1061))</f>
        <v/>
      </c>
      <c r="S1061" s="1" t="str">
        <f t="shared" ca="1" si="248"/>
        <v/>
      </c>
      <c r="T1061" s="1" t="str">
        <f t="shared" ca="1" si="249"/>
        <v/>
      </c>
      <c r="U1061" s="1" t="str">
        <f t="shared" ca="1" si="250"/>
        <v/>
      </c>
      <c r="V1061" s="1" t="str">
        <f t="shared" ca="1" si="251"/>
        <v/>
      </c>
      <c r="W1061" s="1" t="str">
        <f t="shared" ca="1" si="252"/>
        <v/>
      </c>
      <c r="X1061" s="1" t="str">
        <f t="shared" ca="1" si="253"/>
        <v/>
      </c>
    </row>
    <row r="1062" spans="1:24">
      <c r="A1062" t="s">
        <v>1041</v>
      </c>
      <c r="B1062" t="str">
        <f>INDEX(予約枠報告様式!$73:$73,MATCH(CSVフォーマット!C1062,予約枠報告様式!$74:$74,0))</f>
        <v>S</v>
      </c>
      <c r="C1062">
        <f t="shared" si="254"/>
        <v>19</v>
      </c>
      <c r="D1062">
        <f t="shared" si="240"/>
        <v>50</v>
      </c>
      <c r="E1062" s="2" cm="1">
        <f t="array" aca="1" ref="E1062" ca="1">INDIRECT(A1062&amp;B1062&amp;$E$3)</f>
        <v>44782</v>
      </c>
      <c r="F1062" t="str" cm="1">
        <f t="array" aca="1" ref="F1062" ca="1">IF(INDIRECT(A1062&amp;B1062&amp;$F$3)="公",参照!$L$2,参照!$L$3)</f>
        <v>医療機関受付</v>
      </c>
      <c r="G1062" s="1" t="str" cm="1">
        <f t="array" aca="1" ref="G1062" ca="1">IF(E1062="","",IF(ISNUMBER(INDIRECT(A1062&amp;B1062&amp;D1062)),431001,""))</f>
        <v/>
      </c>
      <c r="H1062" s="1" t="str">
        <f t="shared" ca="1" si="241"/>
        <v/>
      </c>
      <c r="I1062" s="1" t="str">
        <f ca="1">IF(G1062="","",予約枠報告様式!H$3)</f>
        <v/>
      </c>
      <c r="J1062" s="1" t="str">
        <f t="shared" ca="1" si="242"/>
        <v/>
      </c>
      <c r="K1062" s="1" t="str">
        <f t="shared" ca="1" si="243"/>
        <v/>
      </c>
      <c r="L1062" s="1" t="str">
        <f t="shared" ca="1" si="244"/>
        <v/>
      </c>
      <c r="M1062" s="1" t="str">
        <f t="shared" ca="1" si="245"/>
        <v/>
      </c>
      <c r="N1062" s="1" t="str" cm="1">
        <f t="array" aca="1" ref="N1062" ca="1">IF(G1062="","",HOUR(INDIRECT(A1062&amp;$N$2&amp;D1062)))</f>
        <v/>
      </c>
      <c r="O1062" s="1" t="str" cm="1">
        <f t="array" aca="1" ref="O1062" ca="1">IF(G1062="","",MINUTE(INDIRECT(A1062&amp;$N$2&amp;D1062)))</f>
        <v/>
      </c>
      <c r="P1062" s="1" t="str">
        <f t="shared" ca="1" si="246"/>
        <v/>
      </c>
      <c r="Q1062" s="1" t="str">
        <f t="shared" ca="1" si="247"/>
        <v/>
      </c>
      <c r="R1062" s="1" t="str" cm="1">
        <f t="array" aca="1" ref="R1062" ca="1">IF(G1062="","",INDIRECT(A1062&amp;B1062&amp;D1062))</f>
        <v/>
      </c>
      <c r="S1062" s="1" t="str">
        <f t="shared" ca="1" si="248"/>
        <v/>
      </c>
      <c r="T1062" s="1" t="str">
        <f t="shared" ca="1" si="249"/>
        <v/>
      </c>
      <c r="U1062" s="1" t="str">
        <f t="shared" ca="1" si="250"/>
        <v/>
      </c>
      <c r="V1062" s="1" t="str">
        <f t="shared" ca="1" si="251"/>
        <v/>
      </c>
      <c r="W1062" s="1" t="str">
        <f t="shared" ca="1" si="252"/>
        <v/>
      </c>
      <c r="X1062" s="1" t="str">
        <f t="shared" ca="1" si="253"/>
        <v/>
      </c>
    </row>
    <row r="1063" spans="1:24">
      <c r="A1063" t="s">
        <v>1041</v>
      </c>
      <c r="B1063" t="str">
        <f>INDEX(予約枠報告様式!$73:$73,MATCH(CSVフォーマット!C1063,予約枠報告様式!$74:$74,0))</f>
        <v>S</v>
      </c>
      <c r="C1063">
        <f t="shared" si="254"/>
        <v>19</v>
      </c>
      <c r="D1063">
        <f t="shared" si="240"/>
        <v>51</v>
      </c>
      <c r="E1063" s="2" cm="1">
        <f t="array" aca="1" ref="E1063" ca="1">INDIRECT(A1063&amp;B1063&amp;$E$3)</f>
        <v>44782</v>
      </c>
      <c r="F1063" t="str" cm="1">
        <f t="array" aca="1" ref="F1063" ca="1">IF(INDIRECT(A1063&amp;B1063&amp;$F$3)="公",参照!$L$2,参照!$L$3)</f>
        <v>医療機関受付</v>
      </c>
      <c r="G1063" s="1" t="str" cm="1">
        <f t="array" aca="1" ref="G1063" ca="1">IF(E1063="","",IF(ISNUMBER(INDIRECT(A1063&amp;B1063&amp;D1063)),431001,""))</f>
        <v/>
      </c>
      <c r="H1063" s="1" t="str">
        <f t="shared" ca="1" si="241"/>
        <v/>
      </c>
      <c r="I1063" s="1" t="str">
        <f ca="1">IF(G1063="","",予約枠報告様式!H$3)</f>
        <v/>
      </c>
      <c r="J1063" s="1" t="str">
        <f t="shared" ca="1" si="242"/>
        <v/>
      </c>
      <c r="K1063" s="1" t="str">
        <f t="shared" ca="1" si="243"/>
        <v/>
      </c>
      <c r="L1063" s="1" t="str">
        <f t="shared" ca="1" si="244"/>
        <v/>
      </c>
      <c r="M1063" s="1" t="str">
        <f t="shared" ca="1" si="245"/>
        <v/>
      </c>
      <c r="N1063" s="1" t="str" cm="1">
        <f t="array" aca="1" ref="N1063" ca="1">IF(G1063="","",HOUR(INDIRECT(A1063&amp;$N$2&amp;D1063)))</f>
        <v/>
      </c>
      <c r="O1063" s="1" t="str" cm="1">
        <f t="array" aca="1" ref="O1063" ca="1">IF(G1063="","",MINUTE(INDIRECT(A1063&amp;$N$2&amp;D1063)))</f>
        <v/>
      </c>
      <c r="P1063" s="1" t="str">
        <f t="shared" ca="1" si="246"/>
        <v/>
      </c>
      <c r="Q1063" s="1" t="str">
        <f t="shared" ca="1" si="247"/>
        <v/>
      </c>
      <c r="R1063" s="1" t="str" cm="1">
        <f t="array" aca="1" ref="R1063" ca="1">IF(G1063="","",INDIRECT(A1063&amp;B1063&amp;D1063))</f>
        <v/>
      </c>
      <c r="S1063" s="1" t="str">
        <f t="shared" ca="1" si="248"/>
        <v/>
      </c>
      <c r="T1063" s="1" t="str">
        <f t="shared" ca="1" si="249"/>
        <v/>
      </c>
      <c r="U1063" s="1" t="str">
        <f t="shared" ca="1" si="250"/>
        <v/>
      </c>
      <c r="V1063" s="1" t="str">
        <f t="shared" ca="1" si="251"/>
        <v/>
      </c>
      <c r="W1063" s="1" t="str">
        <f t="shared" ca="1" si="252"/>
        <v/>
      </c>
      <c r="X1063" s="1" t="str">
        <f t="shared" ca="1" si="253"/>
        <v/>
      </c>
    </row>
    <row r="1064" spans="1:24">
      <c r="A1064" t="s">
        <v>1041</v>
      </c>
      <c r="B1064" t="str">
        <f>INDEX(予約枠報告様式!$73:$73,MATCH(CSVフォーマット!C1064,予約枠報告様式!$74:$74,0))</f>
        <v>S</v>
      </c>
      <c r="C1064">
        <f t="shared" si="254"/>
        <v>19</v>
      </c>
      <c r="D1064">
        <f t="shared" si="240"/>
        <v>52</v>
      </c>
      <c r="E1064" s="2" cm="1">
        <f t="array" aca="1" ref="E1064" ca="1">INDIRECT(A1064&amp;B1064&amp;$E$3)</f>
        <v>44782</v>
      </c>
      <c r="F1064" t="str" cm="1">
        <f t="array" aca="1" ref="F1064" ca="1">IF(INDIRECT(A1064&amp;B1064&amp;$F$3)="公",参照!$L$2,参照!$L$3)</f>
        <v>医療機関受付</v>
      </c>
      <c r="G1064" s="1" t="str" cm="1">
        <f t="array" aca="1" ref="G1064" ca="1">IF(E1064="","",IF(ISNUMBER(INDIRECT(A1064&amp;B1064&amp;D1064)),431001,""))</f>
        <v/>
      </c>
      <c r="H1064" s="1" t="str">
        <f t="shared" ca="1" si="241"/>
        <v/>
      </c>
      <c r="I1064" s="1" t="str">
        <f ca="1">IF(G1064="","",予約枠報告様式!H$3)</f>
        <v/>
      </c>
      <c r="J1064" s="1" t="str">
        <f t="shared" ca="1" si="242"/>
        <v/>
      </c>
      <c r="K1064" s="1" t="str">
        <f t="shared" ca="1" si="243"/>
        <v/>
      </c>
      <c r="L1064" s="1" t="str">
        <f t="shared" ca="1" si="244"/>
        <v/>
      </c>
      <c r="M1064" s="1" t="str">
        <f t="shared" ca="1" si="245"/>
        <v/>
      </c>
      <c r="N1064" s="1" t="str" cm="1">
        <f t="array" aca="1" ref="N1064" ca="1">IF(G1064="","",HOUR(INDIRECT(A1064&amp;$N$2&amp;D1064)))</f>
        <v/>
      </c>
      <c r="O1064" s="1" t="str" cm="1">
        <f t="array" aca="1" ref="O1064" ca="1">IF(G1064="","",MINUTE(INDIRECT(A1064&amp;$N$2&amp;D1064)))</f>
        <v/>
      </c>
      <c r="P1064" s="1" t="str">
        <f t="shared" ca="1" si="246"/>
        <v/>
      </c>
      <c r="Q1064" s="1" t="str">
        <f t="shared" ca="1" si="247"/>
        <v/>
      </c>
      <c r="R1064" s="1" t="str" cm="1">
        <f t="array" aca="1" ref="R1064" ca="1">IF(G1064="","",INDIRECT(A1064&amp;B1064&amp;D1064))</f>
        <v/>
      </c>
      <c r="S1064" s="1" t="str">
        <f t="shared" ca="1" si="248"/>
        <v/>
      </c>
      <c r="T1064" s="1" t="str">
        <f t="shared" ca="1" si="249"/>
        <v/>
      </c>
      <c r="U1064" s="1" t="str">
        <f t="shared" ca="1" si="250"/>
        <v/>
      </c>
      <c r="V1064" s="1" t="str">
        <f t="shared" ca="1" si="251"/>
        <v/>
      </c>
      <c r="W1064" s="1" t="str">
        <f t="shared" ca="1" si="252"/>
        <v/>
      </c>
      <c r="X1064" s="1" t="str">
        <f t="shared" ca="1" si="253"/>
        <v/>
      </c>
    </row>
    <row r="1065" spans="1:24">
      <c r="A1065" t="s">
        <v>1041</v>
      </c>
      <c r="B1065" t="str">
        <f>INDEX(予約枠報告様式!$73:$73,MATCH(CSVフォーマット!C1065,予約枠報告様式!$74:$74,0))</f>
        <v>S</v>
      </c>
      <c r="C1065">
        <f t="shared" si="254"/>
        <v>19</v>
      </c>
      <c r="D1065">
        <f t="shared" si="240"/>
        <v>53</v>
      </c>
      <c r="E1065" s="2" cm="1">
        <f t="array" aca="1" ref="E1065" ca="1">INDIRECT(A1065&amp;B1065&amp;$E$3)</f>
        <v>44782</v>
      </c>
      <c r="F1065" t="str" cm="1">
        <f t="array" aca="1" ref="F1065" ca="1">IF(INDIRECT(A1065&amp;B1065&amp;$F$3)="公",参照!$L$2,参照!$L$3)</f>
        <v>医療機関受付</v>
      </c>
      <c r="G1065" s="1" t="str" cm="1">
        <f t="array" aca="1" ref="G1065" ca="1">IF(E1065="","",IF(ISNUMBER(INDIRECT(A1065&amp;B1065&amp;D1065)),431001,""))</f>
        <v/>
      </c>
      <c r="H1065" s="1" t="str">
        <f t="shared" ca="1" si="241"/>
        <v/>
      </c>
      <c r="I1065" s="1" t="str">
        <f ca="1">IF(G1065="","",予約枠報告様式!H$3)</f>
        <v/>
      </c>
      <c r="J1065" s="1" t="str">
        <f t="shared" ca="1" si="242"/>
        <v/>
      </c>
      <c r="K1065" s="1" t="str">
        <f t="shared" ca="1" si="243"/>
        <v/>
      </c>
      <c r="L1065" s="1" t="str">
        <f t="shared" ca="1" si="244"/>
        <v/>
      </c>
      <c r="M1065" s="1" t="str">
        <f t="shared" ca="1" si="245"/>
        <v/>
      </c>
      <c r="N1065" s="1" t="str" cm="1">
        <f t="array" aca="1" ref="N1065" ca="1">IF(G1065="","",HOUR(INDIRECT(A1065&amp;$N$2&amp;D1065)))</f>
        <v/>
      </c>
      <c r="O1065" s="1" t="str" cm="1">
        <f t="array" aca="1" ref="O1065" ca="1">IF(G1065="","",MINUTE(INDIRECT(A1065&amp;$N$2&amp;D1065)))</f>
        <v/>
      </c>
      <c r="P1065" s="1" t="str">
        <f t="shared" ca="1" si="246"/>
        <v/>
      </c>
      <c r="Q1065" s="1" t="str">
        <f t="shared" ca="1" si="247"/>
        <v/>
      </c>
      <c r="R1065" s="1" t="str" cm="1">
        <f t="array" aca="1" ref="R1065" ca="1">IF(G1065="","",INDIRECT(A1065&amp;B1065&amp;D1065))</f>
        <v/>
      </c>
      <c r="S1065" s="1" t="str">
        <f t="shared" ca="1" si="248"/>
        <v/>
      </c>
      <c r="T1065" s="1" t="str">
        <f t="shared" ca="1" si="249"/>
        <v/>
      </c>
      <c r="U1065" s="1" t="str">
        <f t="shared" ca="1" si="250"/>
        <v/>
      </c>
      <c r="V1065" s="1" t="str">
        <f t="shared" ca="1" si="251"/>
        <v/>
      </c>
      <c r="W1065" s="1" t="str">
        <f t="shared" ca="1" si="252"/>
        <v/>
      </c>
      <c r="X1065" s="1" t="str">
        <f t="shared" ca="1" si="253"/>
        <v/>
      </c>
    </row>
    <row r="1066" spans="1:24">
      <c r="A1066" t="s">
        <v>1041</v>
      </c>
      <c r="B1066" t="str">
        <f>INDEX(予約枠報告様式!$73:$73,MATCH(CSVフォーマット!C1066,予約枠報告様式!$74:$74,0))</f>
        <v>S</v>
      </c>
      <c r="C1066">
        <f t="shared" si="254"/>
        <v>19</v>
      </c>
      <c r="D1066">
        <f t="shared" si="240"/>
        <v>54</v>
      </c>
      <c r="E1066" s="2" cm="1">
        <f t="array" aca="1" ref="E1066" ca="1">INDIRECT(A1066&amp;B1066&amp;$E$3)</f>
        <v>44782</v>
      </c>
      <c r="F1066" t="str" cm="1">
        <f t="array" aca="1" ref="F1066" ca="1">IF(INDIRECT(A1066&amp;B1066&amp;$F$3)="公",参照!$L$2,参照!$L$3)</f>
        <v>医療機関受付</v>
      </c>
      <c r="G1066" s="1" t="str" cm="1">
        <f t="array" aca="1" ref="G1066" ca="1">IF(E1066="","",IF(ISNUMBER(INDIRECT(A1066&amp;B1066&amp;D1066)),431001,""))</f>
        <v/>
      </c>
      <c r="H1066" s="1" t="str">
        <f t="shared" ca="1" si="241"/>
        <v/>
      </c>
      <c r="I1066" s="1" t="str">
        <f ca="1">IF(G1066="","",予約枠報告様式!H$3)</f>
        <v/>
      </c>
      <c r="J1066" s="1" t="str">
        <f t="shared" ca="1" si="242"/>
        <v/>
      </c>
      <c r="K1066" s="1" t="str">
        <f t="shared" ca="1" si="243"/>
        <v/>
      </c>
      <c r="L1066" s="1" t="str">
        <f t="shared" ca="1" si="244"/>
        <v/>
      </c>
      <c r="M1066" s="1" t="str">
        <f t="shared" ca="1" si="245"/>
        <v/>
      </c>
      <c r="N1066" s="1" t="str" cm="1">
        <f t="array" aca="1" ref="N1066" ca="1">IF(G1066="","",HOUR(INDIRECT(A1066&amp;$N$2&amp;D1066)))</f>
        <v/>
      </c>
      <c r="O1066" s="1" t="str" cm="1">
        <f t="array" aca="1" ref="O1066" ca="1">IF(G1066="","",MINUTE(INDIRECT(A1066&amp;$N$2&amp;D1066)))</f>
        <v/>
      </c>
      <c r="P1066" s="1" t="str">
        <f t="shared" ca="1" si="246"/>
        <v/>
      </c>
      <c r="Q1066" s="1" t="str">
        <f t="shared" ca="1" si="247"/>
        <v/>
      </c>
      <c r="R1066" s="1" t="str" cm="1">
        <f t="array" aca="1" ref="R1066" ca="1">IF(G1066="","",INDIRECT(A1066&amp;B1066&amp;D1066))</f>
        <v/>
      </c>
      <c r="S1066" s="1" t="str">
        <f t="shared" ca="1" si="248"/>
        <v/>
      </c>
      <c r="T1066" s="1" t="str">
        <f t="shared" ca="1" si="249"/>
        <v/>
      </c>
      <c r="U1066" s="1" t="str">
        <f t="shared" ca="1" si="250"/>
        <v/>
      </c>
      <c r="V1066" s="1" t="str">
        <f t="shared" ca="1" si="251"/>
        <v/>
      </c>
      <c r="W1066" s="1" t="str">
        <f t="shared" ca="1" si="252"/>
        <v/>
      </c>
      <c r="X1066" s="1" t="str">
        <f t="shared" ca="1" si="253"/>
        <v/>
      </c>
    </row>
    <row r="1067" spans="1:24">
      <c r="A1067" t="s">
        <v>1041</v>
      </c>
      <c r="B1067" t="str">
        <f>INDEX(予約枠報告様式!$73:$73,MATCH(CSVフォーマット!C1067,予約枠報告様式!$74:$74,0))</f>
        <v>S</v>
      </c>
      <c r="C1067">
        <f t="shared" si="254"/>
        <v>19</v>
      </c>
      <c r="D1067">
        <f t="shared" si="240"/>
        <v>55</v>
      </c>
      <c r="E1067" s="2" cm="1">
        <f t="array" aca="1" ref="E1067" ca="1">INDIRECT(A1067&amp;B1067&amp;$E$3)</f>
        <v>44782</v>
      </c>
      <c r="F1067" t="str" cm="1">
        <f t="array" aca="1" ref="F1067" ca="1">IF(INDIRECT(A1067&amp;B1067&amp;$F$3)="公",参照!$L$2,参照!$L$3)</f>
        <v>医療機関受付</v>
      </c>
      <c r="G1067" s="1" t="str" cm="1">
        <f t="array" aca="1" ref="G1067" ca="1">IF(E1067="","",IF(ISNUMBER(INDIRECT(A1067&amp;B1067&amp;D1067)),431001,""))</f>
        <v/>
      </c>
      <c r="H1067" s="1" t="str">
        <f t="shared" ca="1" si="241"/>
        <v/>
      </c>
      <c r="I1067" s="1" t="str">
        <f ca="1">IF(G1067="","",予約枠報告様式!H$3)</f>
        <v/>
      </c>
      <c r="J1067" s="1" t="str">
        <f t="shared" ca="1" si="242"/>
        <v/>
      </c>
      <c r="K1067" s="1" t="str">
        <f t="shared" ca="1" si="243"/>
        <v/>
      </c>
      <c r="L1067" s="1" t="str">
        <f t="shared" ca="1" si="244"/>
        <v/>
      </c>
      <c r="M1067" s="1" t="str">
        <f t="shared" ca="1" si="245"/>
        <v/>
      </c>
      <c r="N1067" s="1" t="str" cm="1">
        <f t="array" aca="1" ref="N1067" ca="1">IF(G1067="","",HOUR(INDIRECT(A1067&amp;$N$2&amp;D1067)))</f>
        <v/>
      </c>
      <c r="O1067" s="1" t="str" cm="1">
        <f t="array" aca="1" ref="O1067" ca="1">IF(G1067="","",MINUTE(INDIRECT(A1067&amp;$N$2&amp;D1067)))</f>
        <v/>
      </c>
      <c r="P1067" s="1" t="str">
        <f t="shared" ca="1" si="246"/>
        <v/>
      </c>
      <c r="Q1067" s="1" t="str">
        <f t="shared" ca="1" si="247"/>
        <v/>
      </c>
      <c r="R1067" s="1" t="str" cm="1">
        <f t="array" aca="1" ref="R1067" ca="1">IF(G1067="","",INDIRECT(A1067&amp;B1067&amp;D1067))</f>
        <v/>
      </c>
      <c r="S1067" s="1" t="str">
        <f t="shared" ca="1" si="248"/>
        <v/>
      </c>
      <c r="T1067" s="1" t="str">
        <f t="shared" ca="1" si="249"/>
        <v/>
      </c>
      <c r="U1067" s="1" t="str">
        <f t="shared" ca="1" si="250"/>
        <v/>
      </c>
      <c r="V1067" s="1" t="str">
        <f t="shared" ca="1" si="251"/>
        <v/>
      </c>
      <c r="W1067" s="1" t="str">
        <f t="shared" ca="1" si="252"/>
        <v/>
      </c>
      <c r="X1067" s="1" t="str">
        <f t="shared" ca="1" si="253"/>
        <v/>
      </c>
    </row>
    <row r="1068" spans="1:24">
      <c r="A1068" t="s">
        <v>1041</v>
      </c>
      <c r="B1068" t="str">
        <f>INDEX(予約枠報告様式!$73:$73,MATCH(CSVフォーマット!C1068,予約枠報告様式!$74:$74,0))</f>
        <v>S</v>
      </c>
      <c r="C1068">
        <f t="shared" si="254"/>
        <v>19</v>
      </c>
      <c r="D1068">
        <f t="shared" si="240"/>
        <v>56</v>
      </c>
      <c r="E1068" s="2" cm="1">
        <f t="array" aca="1" ref="E1068" ca="1">INDIRECT(A1068&amp;B1068&amp;$E$3)</f>
        <v>44782</v>
      </c>
      <c r="F1068" t="str" cm="1">
        <f t="array" aca="1" ref="F1068" ca="1">IF(INDIRECT(A1068&amp;B1068&amp;$F$3)="公",参照!$L$2,参照!$L$3)</f>
        <v>医療機関受付</v>
      </c>
      <c r="G1068" s="1" t="str" cm="1">
        <f t="array" aca="1" ref="G1068" ca="1">IF(E1068="","",IF(ISNUMBER(INDIRECT(A1068&amp;B1068&amp;D1068)),431001,""))</f>
        <v/>
      </c>
      <c r="H1068" s="1" t="str">
        <f t="shared" ca="1" si="241"/>
        <v/>
      </c>
      <c r="I1068" s="1" t="str">
        <f ca="1">IF(G1068="","",予約枠報告様式!H$3)</f>
        <v/>
      </c>
      <c r="J1068" s="1" t="str">
        <f t="shared" ca="1" si="242"/>
        <v/>
      </c>
      <c r="K1068" s="1" t="str">
        <f t="shared" ca="1" si="243"/>
        <v/>
      </c>
      <c r="L1068" s="1" t="str">
        <f t="shared" ca="1" si="244"/>
        <v/>
      </c>
      <c r="M1068" s="1" t="str">
        <f t="shared" ca="1" si="245"/>
        <v/>
      </c>
      <c r="N1068" s="1" t="str" cm="1">
        <f t="array" aca="1" ref="N1068" ca="1">IF(G1068="","",HOUR(INDIRECT(A1068&amp;$N$2&amp;D1068)))</f>
        <v/>
      </c>
      <c r="O1068" s="1" t="str" cm="1">
        <f t="array" aca="1" ref="O1068" ca="1">IF(G1068="","",MINUTE(INDIRECT(A1068&amp;$N$2&amp;D1068)))</f>
        <v/>
      </c>
      <c r="P1068" s="1" t="str">
        <f t="shared" ca="1" si="246"/>
        <v/>
      </c>
      <c r="Q1068" s="1" t="str">
        <f t="shared" ca="1" si="247"/>
        <v/>
      </c>
      <c r="R1068" s="1" t="str" cm="1">
        <f t="array" aca="1" ref="R1068" ca="1">IF(G1068="","",INDIRECT(A1068&amp;B1068&amp;D1068))</f>
        <v/>
      </c>
      <c r="S1068" s="1" t="str">
        <f t="shared" ca="1" si="248"/>
        <v/>
      </c>
      <c r="T1068" s="1" t="str">
        <f t="shared" ca="1" si="249"/>
        <v/>
      </c>
      <c r="U1068" s="1" t="str">
        <f t="shared" ca="1" si="250"/>
        <v/>
      </c>
      <c r="V1068" s="1" t="str">
        <f t="shared" ca="1" si="251"/>
        <v/>
      </c>
      <c r="W1068" s="1" t="str">
        <f t="shared" ca="1" si="252"/>
        <v/>
      </c>
      <c r="X1068" s="1" t="str">
        <f t="shared" ca="1" si="253"/>
        <v/>
      </c>
    </row>
    <row r="1069" spans="1:24">
      <c r="A1069" t="s">
        <v>1041</v>
      </c>
      <c r="B1069" t="str">
        <f>INDEX(予約枠報告様式!$73:$73,MATCH(CSVフォーマット!C1069,予約枠報告様式!$74:$74,0))</f>
        <v>S</v>
      </c>
      <c r="C1069">
        <f t="shared" si="254"/>
        <v>19</v>
      </c>
      <c r="D1069">
        <f t="shared" si="240"/>
        <v>57</v>
      </c>
      <c r="E1069" s="2" cm="1">
        <f t="array" aca="1" ref="E1069" ca="1">INDIRECT(A1069&amp;B1069&amp;$E$3)</f>
        <v>44782</v>
      </c>
      <c r="F1069" t="str" cm="1">
        <f t="array" aca="1" ref="F1069" ca="1">IF(INDIRECT(A1069&amp;B1069&amp;$F$3)="公",参照!$L$2,参照!$L$3)</f>
        <v>医療機関受付</v>
      </c>
      <c r="G1069" s="1" t="str" cm="1">
        <f t="array" aca="1" ref="G1069" ca="1">IF(E1069="","",IF(ISNUMBER(INDIRECT(A1069&amp;B1069&amp;D1069)),431001,""))</f>
        <v/>
      </c>
      <c r="H1069" s="1" t="str">
        <f t="shared" ca="1" si="241"/>
        <v/>
      </c>
      <c r="I1069" s="1" t="str">
        <f ca="1">IF(G1069="","",予約枠報告様式!H$3)</f>
        <v/>
      </c>
      <c r="J1069" s="1" t="str">
        <f t="shared" ca="1" si="242"/>
        <v/>
      </c>
      <c r="K1069" s="1" t="str">
        <f t="shared" ca="1" si="243"/>
        <v/>
      </c>
      <c r="L1069" s="1" t="str">
        <f t="shared" ca="1" si="244"/>
        <v/>
      </c>
      <c r="M1069" s="1" t="str">
        <f t="shared" ca="1" si="245"/>
        <v/>
      </c>
      <c r="N1069" s="1" t="str" cm="1">
        <f t="array" aca="1" ref="N1069" ca="1">IF(G1069="","",HOUR(INDIRECT(A1069&amp;$N$2&amp;D1069)))</f>
        <v/>
      </c>
      <c r="O1069" s="1" t="str" cm="1">
        <f t="array" aca="1" ref="O1069" ca="1">IF(G1069="","",MINUTE(INDIRECT(A1069&amp;$N$2&amp;D1069)))</f>
        <v/>
      </c>
      <c r="P1069" s="1" t="str">
        <f t="shared" ca="1" si="246"/>
        <v/>
      </c>
      <c r="Q1069" s="1" t="str">
        <f t="shared" ca="1" si="247"/>
        <v/>
      </c>
      <c r="R1069" s="1" t="str" cm="1">
        <f t="array" aca="1" ref="R1069" ca="1">IF(G1069="","",INDIRECT(A1069&amp;B1069&amp;D1069))</f>
        <v/>
      </c>
      <c r="S1069" s="1" t="str">
        <f t="shared" ca="1" si="248"/>
        <v/>
      </c>
      <c r="T1069" s="1" t="str">
        <f t="shared" ca="1" si="249"/>
        <v/>
      </c>
      <c r="U1069" s="1" t="str">
        <f t="shared" ca="1" si="250"/>
        <v/>
      </c>
      <c r="V1069" s="1" t="str">
        <f t="shared" ca="1" si="251"/>
        <v/>
      </c>
      <c r="W1069" s="1" t="str">
        <f t="shared" ca="1" si="252"/>
        <v/>
      </c>
      <c r="X1069" s="1" t="str">
        <f t="shared" ca="1" si="253"/>
        <v/>
      </c>
    </row>
    <row r="1070" spans="1:24">
      <c r="A1070" t="s">
        <v>1041</v>
      </c>
      <c r="B1070" t="str">
        <f>INDEX(予約枠報告様式!$73:$73,MATCH(CSVフォーマット!C1070,予約枠報告様式!$74:$74,0))</f>
        <v>S</v>
      </c>
      <c r="C1070">
        <f t="shared" si="254"/>
        <v>19</v>
      </c>
      <c r="D1070">
        <f t="shared" si="240"/>
        <v>58</v>
      </c>
      <c r="E1070" s="2" cm="1">
        <f t="array" aca="1" ref="E1070" ca="1">INDIRECT(A1070&amp;B1070&amp;$E$3)</f>
        <v>44782</v>
      </c>
      <c r="F1070" t="str" cm="1">
        <f t="array" aca="1" ref="F1070" ca="1">IF(INDIRECT(A1070&amp;B1070&amp;$F$3)="公",参照!$L$2,参照!$L$3)</f>
        <v>医療機関受付</v>
      </c>
      <c r="G1070" s="1" t="str" cm="1">
        <f t="array" aca="1" ref="G1070" ca="1">IF(E1070="","",IF(ISNUMBER(INDIRECT(A1070&amp;B1070&amp;D1070)),431001,""))</f>
        <v/>
      </c>
      <c r="H1070" s="1" t="str">
        <f t="shared" ca="1" si="241"/>
        <v/>
      </c>
      <c r="I1070" s="1" t="str">
        <f ca="1">IF(G1070="","",予約枠報告様式!H$3)</f>
        <v/>
      </c>
      <c r="J1070" s="1" t="str">
        <f t="shared" ca="1" si="242"/>
        <v/>
      </c>
      <c r="K1070" s="1" t="str">
        <f t="shared" ca="1" si="243"/>
        <v/>
      </c>
      <c r="L1070" s="1" t="str">
        <f t="shared" ca="1" si="244"/>
        <v/>
      </c>
      <c r="M1070" s="1" t="str">
        <f t="shared" ca="1" si="245"/>
        <v/>
      </c>
      <c r="N1070" s="1" t="str" cm="1">
        <f t="array" aca="1" ref="N1070" ca="1">IF(G1070="","",HOUR(INDIRECT(A1070&amp;$N$2&amp;D1070)))</f>
        <v/>
      </c>
      <c r="O1070" s="1" t="str" cm="1">
        <f t="array" aca="1" ref="O1070" ca="1">IF(G1070="","",MINUTE(INDIRECT(A1070&amp;$N$2&amp;D1070)))</f>
        <v/>
      </c>
      <c r="P1070" s="1" t="str">
        <f t="shared" ca="1" si="246"/>
        <v/>
      </c>
      <c r="Q1070" s="1" t="str">
        <f t="shared" ca="1" si="247"/>
        <v/>
      </c>
      <c r="R1070" s="1" t="str" cm="1">
        <f t="array" aca="1" ref="R1070" ca="1">IF(G1070="","",INDIRECT(A1070&amp;B1070&amp;D1070))</f>
        <v/>
      </c>
      <c r="S1070" s="1" t="str">
        <f t="shared" ca="1" si="248"/>
        <v/>
      </c>
      <c r="T1070" s="1" t="str">
        <f t="shared" ca="1" si="249"/>
        <v/>
      </c>
      <c r="U1070" s="1" t="str">
        <f t="shared" ca="1" si="250"/>
        <v/>
      </c>
      <c r="V1070" s="1" t="str">
        <f t="shared" ca="1" si="251"/>
        <v/>
      </c>
      <c r="W1070" s="1" t="str">
        <f t="shared" ca="1" si="252"/>
        <v/>
      </c>
      <c r="X1070" s="1" t="str">
        <f t="shared" ca="1" si="253"/>
        <v/>
      </c>
    </row>
    <row r="1071" spans="1:24">
      <c r="A1071" t="s">
        <v>1041</v>
      </c>
      <c r="B1071" t="str">
        <f>INDEX(予約枠報告様式!$73:$73,MATCH(CSVフォーマット!C1071,予約枠報告様式!$74:$74,0))</f>
        <v>S</v>
      </c>
      <c r="C1071">
        <f t="shared" si="254"/>
        <v>19</v>
      </c>
      <c r="D1071">
        <f t="shared" si="240"/>
        <v>59</v>
      </c>
      <c r="E1071" s="2" cm="1">
        <f t="array" aca="1" ref="E1071" ca="1">INDIRECT(A1071&amp;B1071&amp;$E$3)</f>
        <v>44782</v>
      </c>
      <c r="F1071" t="str" cm="1">
        <f t="array" aca="1" ref="F1071" ca="1">IF(INDIRECT(A1071&amp;B1071&amp;$F$3)="公",参照!$L$2,参照!$L$3)</f>
        <v>医療機関受付</v>
      </c>
      <c r="G1071" s="1" t="str" cm="1">
        <f t="array" aca="1" ref="G1071" ca="1">IF(E1071="","",IF(ISNUMBER(INDIRECT(A1071&amp;B1071&amp;D1071)),431001,""))</f>
        <v/>
      </c>
      <c r="H1071" s="1" t="str">
        <f t="shared" ca="1" si="241"/>
        <v/>
      </c>
      <c r="I1071" s="1" t="str">
        <f ca="1">IF(G1071="","",予約枠報告様式!H$3)</f>
        <v/>
      </c>
      <c r="J1071" s="1" t="str">
        <f t="shared" ca="1" si="242"/>
        <v/>
      </c>
      <c r="K1071" s="1" t="str">
        <f t="shared" ca="1" si="243"/>
        <v/>
      </c>
      <c r="L1071" s="1" t="str">
        <f t="shared" ca="1" si="244"/>
        <v/>
      </c>
      <c r="M1071" s="1" t="str">
        <f t="shared" ca="1" si="245"/>
        <v/>
      </c>
      <c r="N1071" s="1" t="str" cm="1">
        <f t="array" aca="1" ref="N1071" ca="1">IF(G1071="","",HOUR(INDIRECT(A1071&amp;$N$2&amp;D1071)))</f>
        <v/>
      </c>
      <c r="O1071" s="1" t="str" cm="1">
        <f t="array" aca="1" ref="O1071" ca="1">IF(G1071="","",MINUTE(INDIRECT(A1071&amp;$N$2&amp;D1071)))</f>
        <v/>
      </c>
      <c r="P1071" s="1" t="str">
        <f t="shared" ca="1" si="246"/>
        <v/>
      </c>
      <c r="Q1071" s="1" t="str">
        <f t="shared" ca="1" si="247"/>
        <v/>
      </c>
      <c r="R1071" s="1" t="str" cm="1">
        <f t="array" aca="1" ref="R1071" ca="1">IF(G1071="","",INDIRECT(A1071&amp;B1071&amp;D1071))</f>
        <v/>
      </c>
      <c r="S1071" s="1" t="str">
        <f t="shared" ca="1" si="248"/>
        <v/>
      </c>
      <c r="T1071" s="1" t="str">
        <f t="shared" ca="1" si="249"/>
        <v/>
      </c>
      <c r="U1071" s="1" t="str">
        <f t="shared" ca="1" si="250"/>
        <v/>
      </c>
      <c r="V1071" s="1" t="str">
        <f t="shared" ca="1" si="251"/>
        <v/>
      </c>
      <c r="W1071" s="1" t="str">
        <f t="shared" ca="1" si="252"/>
        <v/>
      </c>
      <c r="X1071" s="1" t="str">
        <f t="shared" ca="1" si="253"/>
        <v/>
      </c>
    </row>
    <row r="1072" spans="1:24">
      <c r="A1072" t="s">
        <v>1041</v>
      </c>
      <c r="B1072" t="str">
        <f>INDEX(予約枠報告様式!$73:$73,MATCH(CSVフォーマット!C1072,予約枠報告様式!$74:$74,0))</f>
        <v>S</v>
      </c>
      <c r="C1072">
        <f t="shared" si="254"/>
        <v>19</v>
      </c>
      <c r="D1072">
        <f t="shared" si="240"/>
        <v>60</v>
      </c>
      <c r="E1072" s="2" cm="1">
        <f t="array" aca="1" ref="E1072" ca="1">INDIRECT(A1072&amp;B1072&amp;$E$3)</f>
        <v>44782</v>
      </c>
      <c r="F1072" t="str" cm="1">
        <f t="array" aca="1" ref="F1072" ca="1">IF(INDIRECT(A1072&amp;B1072&amp;$F$3)="公",参照!$L$2,参照!$L$3)</f>
        <v>医療機関受付</v>
      </c>
      <c r="G1072" s="1" t="str" cm="1">
        <f t="array" aca="1" ref="G1072" ca="1">IF(E1072="","",IF(ISNUMBER(INDIRECT(A1072&amp;B1072&amp;D1072)),431001,""))</f>
        <v/>
      </c>
      <c r="H1072" s="1" t="str">
        <f t="shared" ca="1" si="241"/>
        <v/>
      </c>
      <c r="I1072" s="1" t="str">
        <f ca="1">IF(G1072="","",予約枠報告様式!H$3)</f>
        <v/>
      </c>
      <c r="J1072" s="1" t="str">
        <f t="shared" ca="1" si="242"/>
        <v/>
      </c>
      <c r="K1072" s="1" t="str">
        <f t="shared" ca="1" si="243"/>
        <v/>
      </c>
      <c r="L1072" s="1" t="str">
        <f t="shared" ca="1" si="244"/>
        <v/>
      </c>
      <c r="M1072" s="1" t="str">
        <f t="shared" ca="1" si="245"/>
        <v/>
      </c>
      <c r="N1072" s="1" t="str" cm="1">
        <f t="array" aca="1" ref="N1072" ca="1">IF(G1072="","",HOUR(INDIRECT(A1072&amp;$N$2&amp;D1072)))</f>
        <v/>
      </c>
      <c r="O1072" s="1" t="str" cm="1">
        <f t="array" aca="1" ref="O1072" ca="1">IF(G1072="","",MINUTE(INDIRECT(A1072&amp;$N$2&amp;D1072)))</f>
        <v/>
      </c>
      <c r="P1072" s="1" t="str">
        <f t="shared" ca="1" si="246"/>
        <v/>
      </c>
      <c r="Q1072" s="1" t="str">
        <f t="shared" ca="1" si="247"/>
        <v/>
      </c>
      <c r="R1072" s="1" t="str" cm="1">
        <f t="array" aca="1" ref="R1072" ca="1">IF(G1072="","",INDIRECT(A1072&amp;B1072&amp;D1072))</f>
        <v/>
      </c>
      <c r="S1072" s="1" t="str">
        <f t="shared" ca="1" si="248"/>
        <v/>
      </c>
      <c r="T1072" s="1" t="str">
        <f t="shared" ca="1" si="249"/>
        <v/>
      </c>
      <c r="U1072" s="1" t="str">
        <f t="shared" ca="1" si="250"/>
        <v/>
      </c>
      <c r="V1072" s="1" t="str">
        <f t="shared" ca="1" si="251"/>
        <v/>
      </c>
      <c r="W1072" s="1" t="str">
        <f t="shared" ca="1" si="252"/>
        <v/>
      </c>
      <c r="X1072" s="1" t="str">
        <f t="shared" ca="1" si="253"/>
        <v/>
      </c>
    </row>
    <row r="1073" spans="1:24">
      <c r="A1073" t="s">
        <v>1041</v>
      </c>
      <c r="B1073" t="str">
        <f>INDEX(予約枠報告様式!$73:$73,MATCH(CSVフォーマット!C1073,予約枠報告様式!$74:$74,0))</f>
        <v>S</v>
      </c>
      <c r="C1073">
        <f t="shared" si="254"/>
        <v>19</v>
      </c>
      <c r="D1073">
        <f t="shared" si="240"/>
        <v>61</v>
      </c>
      <c r="E1073" s="2" cm="1">
        <f t="array" aca="1" ref="E1073" ca="1">INDIRECT(A1073&amp;B1073&amp;$E$3)</f>
        <v>44782</v>
      </c>
      <c r="F1073" t="str" cm="1">
        <f t="array" aca="1" ref="F1073" ca="1">IF(INDIRECT(A1073&amp;B1073&amp;$F$3)="公",参照!$L$2,参照!$L$3)</f>
        <v>医療機関受付</v>
      </c>
      <c r="G1073" s="1" t="str" cm="1">
        <f t="array" aca="1" ref="G1073" ca="1">IF(E1073="","",IF(ISNUMBER(INDIRECT(A1073&amp;B1073&amp;D1073)),431001,""))</f>
        <v/>
      </c>
      <c r="H1073" s="1" t="str">
        <f t="shared" ca="1" si="241"/>
        <v/>
      </c>
      <c r="I1073" s="1" t="str">
        <f ca="1">IF(G1073="","",予約枠報告様式!H$3)</f>
        <v/>
      </c>
      <c r="J1073" s="1" t="str">
        <f t="shared" ca="1" si="242"/>
        <v/>
      </c>
      <c r="K1073" s="1" t="str">
        <f t="shared" ca="1" si="243"/>
        <v/>
      </c>
      <c r="L1073" s="1" t="str">
        <f t="shared" ca="1" si="244"/>
        <v/>
      </c>
      <c r="M1073" s="1" t="str">
        <f t="shared" ca="1" si="245"/>
        <v/>
      </c>
      <c r="N1073" s="1" t="str" cm="1">
        <f t="array" aca="1" ref="N1073" ca="1">IF(G1073="","",HOUR(INDIRECT(A1073&amp;$N$2&amp;D1073)))</f>
        <v/>
      </c>
      <c r="O1073" s="1" t="str" cm="1">
        <f t="array" aca="1" ref="O1073" ca="1">IF(G1073="","",MINUTE(INDIRECT(A1073&amp;$N$2&amp;D1073)))</f>
        <v/>
      </c>
      <c r="P1073" s="1" t="str">
        <f t="shared" ca="1" si="246"/>
        <v/>
      </c>
      <c r="Q1073" s="1" t="str">
        <f t="shared" ca="1" si="247"/>
        <v/>
      </c>
      <c r="R1073" s="1" t="str" cm="1">
        <f t="array" aca="1" ref="R1073" ca="1">IF(G1073="","",INDIRECT(A1073&amp;B1073&amp;D1073))</f>
        <v/>
      </c>
      <c r="S1073" s="1" t="str">
        <f t="shared" ca="1" si="248"/>
        <v/>
      </c>
      <c r="T1073" s="1" t="str">
        <f t="shared" ca="1" si="249"/>
        <v/>
      </c>
      <c r="U1073" s="1" t="str">
        <f t="shared" ca="1" si="250"/>
        <v/>
      </c>
      <c r="V1073" s="1" t="str">
        <f t="shared" ca="1" si="251"/>
        <v/>
      </c>
      <c r="W1073" s="1" t="str">
        <f t="shared" ca="1" si="252"/>
        <v/>
      </c>
      <c r="X1073" s="1" t="str">
        <f t="shared" ca="1" si="253"/>
        <v/>
      </c>
    </row>
    <row r="1074" spans="1:24">
      <c r="A1074" t="s">
        <v>1041</v>
      </c>
      <c r="B1074" t="str">
        <f>INDEX(予約枠報告様式!$73:$73,MATCH(CSVフォーマット!C1074,予約枠報告様式!$74:$74,0))</f>
        <v>S</v>
      </c>
      <c r="C1074">
        <f t="shared" si="254"/>
        <v>19</v>
      </c>
      <c r="D1074">
        <f t="shared" si="240"/>
        <v>62</v>
      </c>
      <c r="E1074" s="2" cm="1">
        <f t="array" aca="1" ref="E1074" ca="1">INDIRECT(A1074&amp;B1074&amp;$E$3)</f>
        <v>44782</v>
      </c>
      <c r="F1074" t="str" cm="1">
        <f t="array" aca="1" ref="F1074" ca="1">IF(INDIRECT(A1074&amp;B1074&amp;$F$3)="公",参照!$L$2,参照!$L$3)</f>
        <v>医療機関受付</v>
      </c>
      <c r="G1074" s="1" t="str" cm="1">
        <f t="array" aca="1" ref="G1074" ca="1">IF(E1074="","",IF(ISNUMBER(INDIRECT(A1074&amp;B1074&amp;D1074)),431001,""))</f>
        <v/>
      </c>
      <c r="H1074" s="1" t="str">
        <f t="shared" ca="1" si="241"/>
        <v/>
      </c>
      <c r="I1074" s="1" t="str">
        <f ca="1">IF(G1074="","",予約枠報告様式!H$3)</f>
        <v/>
      </c>
      <c r="J1074" s="1" t="str">
        <f t="shared" ca="1" si="242"/>
        <v/>
      </c>
      <c r="K1074" s="1" t="str">
        <f t="shared" ca="1" si="243"/>
        <v/>
      </c>
      <c r="L1074" s="1" t="str">
        <f t="shared" ca="1" si="244"/>
        <v/>
      </c>
      <c r="M1074" s="1" t="str">
        <f t="shared" ca="1" si="245"/>
        <v/>
      </c>
      <c r="N1074" s="1" t="str" cm="1">
        <f t="array" aca="1" ref="N1074" ca="1">IF(G1074="","",HOUR(INDIRECT(A1074&amp;$N$2&amp;D1074)))</f>
        <v/>
      </c>
      <c r="O1074" s="1" t="str" cm="1">
        <f t="array" aca="1" ref="O1074" ca="1">IF(G1074="","",MINUTE(INDIRECT(A1074&amp;$N$2&amp;D1074)))</f>
        <v/>
      </c>
      <c r="P1074" s="1" t="str">
        <f t="shared" ca="1" si="246"/>
        <v/>
      </c>
      <c r="Q1074" s="1" t="str">
        <f t="shared" ca="1" si="247"/>
        <v/>
      </c>
      <c r="R1074" s="1" t="str" cm="1">
        <f t="array" aca="1" ref="R1074" ca="1">IF(G1074="","",INDIRECT(A1074&amp;B1074&amp;D1074))</f>
        <v/>
      </c>
      <c r="S1074" s="1" t="str">
        <f t="shared" ca="1" si="248"/>
        <v/>
      </c>
      <c r="T1074" s="1" t="str">
        <f t="shared" ca="1" si="249"/>
        <v/>
      </c>
      <c r="U1074" s="1" t="str">
        <f t="shared" ca="1" si="250"/>
        <v/>
      </c>
      <c r="V1074" s="1" t="str">
        <f t="shared" ca="1" si="251"/>
        <v/>
      </c>
      <c r="W1074" s="1" t="str">
        <f t="shared" ca="1" si="252"/>
        <v/>
      </c>
      <c r="X1074" s="1" t="str">
        <f t="shared" ca="1" si="253"/>
        <v/>
      </c>
    </row>
    <row r="1075" spans="1:24">
      <c r="A1075" t="s">
        <v>1041</v>
      </c>
      <c r="B1075" t="str">
        <f>INDEX(予約枠報告様式!$73:$73,MATCH(CSVフォーマット!C1075,予約枠報告様式!$74:$74,0))</f>
        <v>S</v>
      </c>
      <c r="C1075">
        <f t="shared" si="254"/>
        <v>19</v>
      </c>
      <c r="D1075">
        <f t="shared" si="240"/>
        <v>63</v>
      </c>
      <c r="E1075" s="2" cm="1">
        <f t="array" aca="1" ref="E1075" ca="1">INDIRECT(A1075&amp;B1075&amp;$E$3)</f>
        <v>44782</v>
      </c>
      <c r="F1075" t="str" cm="1">
        <f t="array" aca="1" ref="F1075" ca="1">IF(INDIRECT(A1075&amp;B1075&amp;$F$3)="公",参照!$L$2,参照!$L$3)</f>
        <v>医療機関受付</v>
      </c>
      <c r="G1075" s="1" t="str" cm="1">
        <f t="array" aca="1" ref="G1075" ca="1">IF(E1075="","",IF(ISNUMBER(INDIRECT(A1075&amp;B1075&amp;D1075)),431001,""))</f>
        <v/>
      </c>
      <c r="H1075" s="1" t="str">
        <f t="shared" ca="1" si="241"/>
        <v/>
      </c>
      <c r="I1075" s="1" t="str">
        <f ca="1">IF(G1075="","",予約枠報告様式!H$3)</f>
        <v/>
      </c>
      <c r="J1075" s="1" t="str">
        <f t="shared" ca="1" si="242"/>
        <v/>
      </c>
      <c r="K1075" s="1" t="str">
        <f t="shared" ca="1" si="243"/>
        <v/>
      </c>
      <c r="L1075" s="1" t="str">
        <f t="shared" ca="1" si="244"/>
        <v/>
      </c>
      <c r="M1075" s="1" t="str">
        <f t="shared" ca="1" si="245"/>
        <v/>
      </c>
      <c r="N1075" s="1" t="str" cm="1">
        <f t="array" aca="1" ref="N1075" ca="1">IF(G1075="","",HOUR(INDIRECT(A1075&amp;$N$2&amp;D1075)))</f>
        <v/>
      </c>
      <c r="O1075" s="1" t="str" cm="1">
        <f t="array" aca="1" ref="O1075" ca="1">IF(G1075="","",MINUTE(INDIRECT(A1075&amp;$N$2&amp;D1075)))</f>
        <v/>
      </c>
      <c r="P1075" s="1" t="str">
        <f t="shared" ca="1" si="246"/>
        <v/>
      </c>
      <c r="Q1075" s="1" t="str">
        <f t="shared" ca="1" si="247"/>
        <v/>
      </c>
      <c r="R1075" s="1" t="str" cm="1">
        <f t="array" aca="1" ref="R1075" ca="1">IF(G1075="","",INDIRECT(A1075&amp;B1075&amp;D1075))</f>
        <v/>
      </c>
      <c r="S1075" s="1" t="str">
        <f t="shared" ca="1" si="248"/>
        <v/>
      </c>
      <c r="T1075" s="1" t="str">
        <f t="shared" ca="1" si="249"/>
        <v/>
      </c>
      <c r="U1075" s="1" t="str">
        <f t="shared" ca="1" si="250"/>
        <v/>
      </c>
      <c r="V1075" s="1" t="str">
        <f t="shared" ca="1" si="251"/>
        <v/>
      </c>
      <c r="W1075" s="1" t="str">
        <f t="shared" ca="1" si="252"/>
        <v/>
      </c>
      <c r="X1075" s="1" t="str">
        <f t="shared" ca="1" si="253"/>
        <v/>
      </c>
    </row>
    <row r="1076" spans="1:24">
      <c r="A1076" t="s">
        <v>1041</v>
      </c>
      <c r="B1076" t="str">
        <f>INDEX(予約枠報告様式!$73:$73,MATCH(CSVフォーマット!C1076,予約枠報告様式!$74:$74,0))</f>
        <v>S</v>
      </c>
      <c r="C1076">
        <f t="shared" si="254"/>
        <v>19</v>
      </c>
      <c r="D1076">
        <f t="shared" si="240"/>
        <v>64</v>
      </c>
      <c r="E1076" s="2" cm="1">
        <f t="array" aca="1" ref="E1076" ca="1">INDIRECT(A1076&amp;B1076&amp;$E$3)</f>
        <v>44782</v>
      </c>
      <c r="F1076" t="str" cm="1">
        <f t="array" aca="1" ref="F1076" ca="1">IF(INDIRECT(A1076&amp;B1076&amp;$F$3)="公",参照!$L$2,参照!$L$3)</f>
        <v>医療機関受付</v>
      </c>
      <c r="G1076" s="1" t="str" cm="1">
        <f t="array" aca="1" ref="G1076" ca="1">IF(E1076="","",IF(ISNUMBER(INDIRECT(A1076&amp;B1076&amp;D1076)),431001,""))</f>
        <v/>
      </c>
      <c r="H1076" s="1" t="str">
        <f t="shared" ca="1" si="241"/>
        <v/>
      </c>
      <c r="I1076" s="1" t="str">
        <f ca="1">IF(G1076="","",予約枠報告様式!H$3)</f>
        <v/>
      </c>
      <c r="J1076" s="1" t="str">
        <f t="shared" ca="1" si="242"/>
        <v/>
      </c>
      <c r="K1076" s="1" t="str">
        <f t="shared" ca="1" si="243"/>
        <v/>
      </c>
      <c r="L1076" s="1" t="str">
        <f t="shared" ca="1" si="244"/>
        <v/>
      </c>
      <c r="M1076" s="1" t="str">
        <f t="shared" ca="1" si="245"/>
        <v/>
      </c>
      <c r="N1076" s="1" t="str" cm="1">
        <f t="array" aca="1" ref="N1076" ca="1">IF(G1076="","",HOUR(INDIRECT(A1076&amp;$N$2&amp;D1076)))</f>
        <v/>
      </c>
      <c r="O1076" s="1" t="str" cm="1">
        <f t="array" aca="1" ref="O1076" ca="1">IF(G1076="","",MINUTE(INDIRECT(A1076&amp;$N$2&amp;D1076)))</f>
        <v/>
      </c>
      <c r="P1076" s="1" t="str">
        <f t="shared" ca="1" si="246"/>
        <v/>
      </c>
      <c r="Q1076" s="1" t="str">
        <f t="shared" ca="1" si="247"/>
        <v/>
      </c>
      <c r="R1076" s="1" t="str" cm="1">
        <f t="array" aca="1" ref="R1076" ca="1">IF(G1076="","",INDIRECT(A1076&amp;B1076&amp;D1076))</f>
        <v/>
      </c>
      <c r="S1076" s="1" t="str">
        <f t="shared" ca="1" si="248"/>
        <v/>
      </c>
      <c r="T1076" s="1" t="str">
        <f t="shared" ca="1" si="249"/>
        <v/>
      </c>
      <c r="U1076" s="1" t="str">
        <f t="shared" ca="1" si="250"/>
        <v/>
      </c>
      <c r="V1076" s="1" t="str">
        <f t="shared" ca="1" si="251"/>
        <v/>
      </c>
      <c r="W1076" s="1" t="str">
        <f t="shared" ca="1" si="252"/>
        <v/>
      </c>
      <c r="X1076" s="1" t="str">
        <f t="shared" ca="1" si="253"/>
        <v/>
      </c>
    </row>
    <row r="1077" spans="1:24">
      <c r="A1077" t="s">
        <v>1041</v>
      </c>
      <c r="B1077" t="str">
        <f>INDEX(予約枠報告様式!$73:$73,MATCH(CSVフォーマット!C1077,予約枠報告様式!$74:$74,0))</f>
        <v>S</v>
      </c>
      <c r="C1077">
        <f t="shared" si="254"/>
        <v>19</v>
      </c>
      <c r="D1077">
        <f t="shared" si="240"/>
        <v>65</v>
      </c>
      <c r="E1077" s="2" cm="1">
        <f t="array" aca="1" ref="E1077" ca="1">INDIRECT(A1077&amp;B1077&amp;$E$3)</f>
        <v>44782</v>
      </c>
      <c r="F1077" t="str" cm="1">
        <f t="array" aca="1" ref="F1077" ca="1">IF(INDIRECT(A1077&amp;B1077&amp;$F$3)="公",参照!$L$2,参照!$L$3)</f>
        <v>医療機関受付</v>
      </c>
      <c r="G1077" s="1" t="str" cm="1">
        <f t="array" aca="1" ref="G1077" ca="1">IF(E1077="","",IF(ISNUMBER(INDIRECT(A1077&amp;B1077&amp;D1077)),431001,""))</f>
        <v/>
      </c>
      <c r="H1077" s="1" t="str">
        <f t="shared" ca="1" si="241"/>
        <v/>
      </c>
      <c r="I1077" s="1" t="str">
        <f ca="1">IF(G1077="","",予約枠報告様式!H$3)</f>
        <v/>
      </c>
      <c r="J1077" s="1" t="str">
        <f t="shared" ca="1" si="242"/>
        <v/>
      </c>
      <c r="K1077" s="1" t="str">
        <f t="shared" ca="1" si="243"/>
        <v/>
      </c>
      <c r="L1077" s="1" t="str">
        <f t="shared" ca="1" si="244"/>
        <v/>
      </c>
      <c r="M1077" s="1" t="str">
        <f t="shared" ca="1" si="245"/>
        <v/>
      </c>
      <c r="N1077" s="1" t="str" cm="1">
        <f t="array" aca="1" ref="N1077" ca="1">IF(G1077="","",HOUR(INDIRECT(A1077&amp;$N$2&amp;D1077)))</f>
        <v/>
      </c>
      <c r="O1077" s="1" t="str" cm="1">
        <f t="array" aca="1" ref="O1077" ca="1">IF(G1077="","",MINUTE(INDIRECT(A1077&amp;$N$2&amp;D1077)))</f>
        <v/>
      </c>
      <c r="P1077" s="1" t="str">
        <f t="shared" ca="1" si="246"/>
        <v/>
      </c>
      <c r="Q1077" s="1" t="str">
        <f t="shared" ca="1" si="247"/>
        <v/>
      </c>
      <c r="R1077" s="1" t="str" cm="1">
        <f t="array" aca="1" ref="R1077" ca="1">IF(G1077="","",INDIRECT(A1077&amp;B1077&amp;D1077))</f>
        <v/>
      </c>
      <c r="S1077" s="1" t="str">
        <f t="shared" ca="1" si="248"/>
        <v/>
      </c>
      <c r="T1077" s="1" t="str">
        <f t="shared" ca="1" si="249"/>
        <v/>
      </c>
      <c r="U1077" s="1" t="str">
        <f t="shared" ca="1" si="250"/>
        <v/>
      </c>
      <c r="V1077" s="1" t="str">
        <f t="shared" ca="1" si="251"/>
        <v/>
      </c>
      <c r="W1077" s="1" t="str">
        <f t="shared" ca="1" si="252"/>
        <v/>
      </c>
      <c r="X1077" s="1" t="str">
        <f t="shared" ca="1" si="253"/>
        <v/>
      </c>
    </row>
    <row r="1078" spans="1:24">
      <c r="A1078" t="s">
        <v>1041</v>
      </c>
      <c r="B1078" t="str">
        <f>INDEX(予約枠報告様式!$73:$73,MATCH(CSVフォーマット!C1078,予約枠報告様式!$74:$74,0))</f>
        <v>S</v>
      </c>
      <c r="C1078">
        <f t="shared" si="254"/>
        <v>19</v>
      </c>
      <c r="D1078">
        <f t="shared" si="240"/>
        <v>66</v>
      </c>
      <c r="E1078" s="2" cm="1">
        <f t="array" aca="1" ref="E1078" ca="1">INDIRECT(A1078&amp;B1078&amp;$E$3)</f>
        <v>44782</v>
      </c>
      <c r="F1078" t="str" cm="1">
        <f t="array" aca="1" ref="F1078" ca="1">IF(INDIRECT(A1078&amp;B1078&amp;$F$3)="公",参照!$L$2,参照!$L$3)</f>
        <v>医療機関受付</v>
      </c>
      <c r="G1078" s="1" t="str" cm="1">
        <f t="array" aca="1" ref="G1078" ca="1">IF(E1078="","",IF(ISNUMBER(INDIRECT(A1078&amp;B1078&amp;D1078)),431001,""))</f>
        <v/>
      </c>
      <c r="H1078" s="1" t="str">
        <f t="shared" ca="1" si="241"/>
        <v/>
      </c>
      <c r="I1078" s="1" t="str">
        <f ca="1">IF(G1078="","",予約枠報告様式!H$3)</f>
        <v/>
      </c>
      <c r="J1078" s="1" t="str">
        <f t="shared" ca="1" si="242"/>
        <v/>
      </c>
      <c r="K1078" s="1" t="str">
        <f t="shared" ca="1" si="243"/>
        <v/>
      </c>
      <c r="L1078" s="1" t="str">
        <f t="shared" ca="1" si="244"/>
        <v/>
      </c>
      <c r="M1078" s="1" t="str">
        <f t="shared" ca="1" si="245"/>
        <v/>
      </c>
      <c r="N1078" s="1" t="str" cm="1">
        <f t="array" aca="1" ref="N1078" ca="1">IF(G1078="","",HOUR(INDIRECT(A1078&amp;$N$2&amp;D1078)))</f>
        <v/>
      </c>
      <c r="O1078" s="1" t="str" cm="1">
        <f t="array" aca="1" ref="O1078" ca="1">IF(G1078="","",MINUTE(INDIRECT(A1078&amp;$N$2&amp;D1078)))</f>
        <v/>
      </c>
      <c r="P1078" s="1" t="str">
        <f t="shared" ca="1" si="246"/>
        <v/>
      </c>
      <c r="Q1078" s="1" t="str">
        <f t="shared" ca="1" si="247"/>
        <v/>
      </c>
      <c r="R1078" s="1" t="str" cm="1">
        <f t="array" aca="1" ref="R1078" ca="1">IF(G1078="","",INDIRECT(A1078&amp;B1078&amp;D1078))</f>
        <v/>
      </c>
      <c r="S1078" s="1" t="str">
        <f t="shared" ca="1" si="248"/>
        <v/>
      </c>
      <c r="T1078" s="1" t="str">
        <f t="shared" ca="1" si="249"/>
        <v/>
      </c>
      <c r="U1078" s="1" t="str">
        <f t="shared" ca="1" si="250"/>
        <v/>
      </c>
      <c r="V1078" s="1" t="str">
        <f t="shared" ca="1" si="251"/>
        <v/>
      </c>
      <c r="W1078" s="1" t="str">
        <f t="shared" ca="1" si="252"/>
        <v/>
      </c>
      <c r="X1078" s="1" t="str">
        <f t="shared" ca="1" si="253"/>
        <v/>
      </c>
    </row>
    <row r="1079" spans="1:24">
      <c r="A1079" t="s">
        <v>1041</v>
      </c>
      <c r="B1079" t="str">
        <f>INDEX(予約枠報告様式!$73:$73,MATCH(CSVフォーマット!C1079,予約枠報告様式!$74:$74,0))</f>
        <v>S</v>
      </c>
      <c r="C1079">
        <f t="shared" si="254"/>
        <v>19</v>
      </c>
      <c r="D1079">
        <f t="shared" si="240"/>
        <v>67</v>
      </c>
      <c r="E1079" s="2" cm="1">
        <f t="array" aca="1" ref="E1079" ca="1">INDIRECT(A1079&amp;B1079&amp;$E$3)</f>
        <v>44782</v>
      </c>
      <c r="F1079" t="str" cm="1">
        <f t="array" aca="1" ref="F1079" ca="1">IF(INDIRECT(A1079&amp;B1079&amp;$F$3)="公",参照!$L$2,参照!$L$3)</f>
        <v>医療機関受付</v>
      </c>
      <c r="G1079" s="1" t="str" cm="1">
        <f t="array" aca="1" ref="G1079" ca="1">IF(E1079="","",IF(ISNUMBER(INDIRECT(A1079&amp;B1079&amp;D1079)),431001,""))</f>
        <v/>
      </c>
      <c r="H1079" s="1" t="str">
        <f t="shared" ca="1" si="241"/>
        <v/>
      </c>
      <c r="I1079" s="1" t="str">
        <f ca="1">IF(G1079="","",予約枠報告様式!H$3)</f>
        <v/>
      </c>
      <c r="J1079" s="1" t="str">
        <f t="shared" ca="1" si="242"/>
        <v/>
      </c>
      <c r="K1079" s="1" t="str">
        <f t="shared" ca="1" si="243"/>
        <v/>
      </c>
      <c r="L1079" s="1" t="str">
        <f t="shared" ca="1" si="244"/>
        <v/>
      </c>
      <c r="M1079" s="1" t="str">
        <f t="shared" ca="1" si="245"/>
        <v/>
      </c>
      <c r="N1079" s="1" t="str" cm="1">
        <f t="array" aca="1" ref="N1079" ca="1">IF(G1079="","",HOUR(INDIRECT(A1079&amp;$N$2&amp;D1079)))</f>
        <v/>
      </c>
      <c r="O1079" s="1" t="str" cm="1">
        <f t="array" aca="1" ref="O1079" ca="1">IF(G1079="","",MINUTE(INDIRECT(A1079&amp;$N$2&amp;D1079)))</f>
        <v/>
      </c>
      <c r="P1079" s="1" t="str">
        <f t="shared" ca="1" si="246"/>
        <v/>
      </c>
      <c r="Q1079" s="1" t="str">
        <f t="shared" ca="1" si="247"/>
        <v/>
      </c>
      <c r="R1079" s="1" t="str" cm="1">
        <f t="array" aca="1" ref="R1079" ca="1">IF(G1079="","",INDIRECT(A1079&amp;B1079&amp;D1079))</f>
        <v/>
      </c>
      <c r="S1079" s="1" t="str">
        <f t="shared" ca="1" si="248"/>
        <v/>
      </c>
      <c r="T1079" s="1" t="str">
        <f t="shared" ca="1" si="249"/>
        <v/>
      </c>
      <c r="U1079" s="1" t="str">
        <f t="shared" ca="1" si="250"/>
        <v/>
      </c>
      <c r="V1079" s="1" t="str">
        <f t="shared" ca="1" si="251"/>
        <v/>
      </c>
      <c r="W1079" s="1" t="str">
        <f t="shared" ca="1" si="252"/>
        <v/>
      </c>
      <c r="X1079" s="1" t="str">
        <f t="shared" ca="1" si="253"/>
        <v/>
      </c>
    </row>
    <row r="1080" spans="1:24">
      <c r="A1080" t="s">
        <v>1041</v>
      </c>
      <c r="B1080" t="str">
        <f>INDEX(予約枠報告様式!$73:$73,MATCH(CSVフォーマット!C1080,予約枠報告様式!$74:$74,0))</f>
        <v>S</v>
      </c>
      <c r="C1080">
        <f t="shared" si="254"/>
        <v>19</v>
      </c>
      <c r="D1080">
        <f t="shared" si="240"/>
        <v>68</v>
      </c>
      <c r="E1080" s="2" cm="1">
        <f t="array" aca="1" ref="E1080" ca="1">INDIRECT(A1080&amp;B1080&amp;$E$3)</f>
        <v>44782</v>
      </c>
      <c r="F1080" t="str" cm="1">
        <f t="array" aca="1" ref="F1080" ca="1">IF(INDIRECT(A1080&amp;B1080&amp;$F$3)="公",参照!$L$2,参照!$L$3)</f>
        <v>医療機関受付</v>
      </c>
      <c r="G1080" s="1" t="str" cm="1">
        <f t="array" aca="1" ref="G1080" ca="1">IF(E1080="","",IF(ISNUMBER(INDIRECT(A1080&amp;B1080&amp;D1080)),431001,""))</f>
        <v/>
      </c>
      <c r="H1080" s="1" t="str">
        <f t="shared" ca="1" si="241"/>
        <v/>
      </c>
      <c r="I1080" s="1" t="str">
        <f ca="1">IF(G1080="","",予約枠報告様式!H$3)</f>
        <v/>
      </c>
      <c r="J1080" s="1" t="str">
        <f t="shared" ca="1" si="242"/>
        <v/>
      </c>
      <c r="K1080" s="1" t="str">
        <f t="shared" ca="1" si="243"/>
        <v/>
      </c>
      <c r="L1080" s="1" t="str">
        <f t="shared" ca="1" si="244"/>
        <v/>
      </c>
      <c r="M1080" s="1" t="str">
        <f t="shared" ca="1" si="245"/>
        <v/>
      </c>
      <c r="N1080" s="1" t="str" cm="1">
        <f t="array" aca="1" ref="N1080" ca="1">IF(G1080="","",HOUR(INDIRECT(A1080&amp;$N$2&amp;D1080)))</f>
        <v/>
      </c>
      <c r="O1080" s="1" t="str" cm="1">
        <f t="array" aca="1" ref="O1080" ca="1">IF(G1080="","",MINUTE(INDIRECT(A1080&amp;$N$2&amp;D1080)))</f>
        <v/>
      </c>
      <c r="P1080" s="1" t="str">
        <f t="shared" ca="1" si="246"/>
        <v/>
      </c>
      <c r="Q1080" s="1" t="str">
        <f t="shared" ca="1" si="247"/>
        <v/>
      </c>
      <c r="R1080" s="1" t="str" cm="1">
        <f t="array" aca="1" ref="R1080" ca="1">IF(G1080="","",INDIRECT(A1080&amp;B1080&amp;D1080))</f>
        <v/>
      </c>
      <c r="S1080" s="1" t="str">
        <f t="shared" ca="1" si="248"/>
        <v/>
      </c>
      <c r="T1080" s="1" t="str">
        <f t="shared" ca="1" si="249"/>
        <v/>
      </c>
      <c r="U1080" s="1" t="str">
        <f t="shared" ca="1" si="250"/>
        <v/>
      </c>
      <c r="V1080" s="1" t="str">
        <f t="shared" ca="1" si="251"/>
        <v/>
      </c>
      <c r="W1080" s="1" t="str">
        <f t="shared" ca="1" si="252"/>
        <v/>
      </c>
      <c r="X1080" s="1" t="str">
        <f t="shared" ca="1" si="253"/>
        <v/>
      </c>
    </row>
    <row r="1081" spans="1:24">
      <c r="A1081" t="s">
        <v>1041</v>
      </c>
      <c r="B1081" t="str">
        <f>INDEX(予約枠報告様式!$73:$73,MATCH(CSVフォーマット!C1081,予約枠報告様式!$74:$74,0))</f>
        <v>S</v>
      </c>
      <c r="C1081">
        <f t="shared" si="254"/>
        <v>19</v>
      </c>
      <c r="D1081">
        <f t="shared" si="240"/>
        <v>69</v>
      </c>
      <c r="E1081" s="2" cm="1">
        <f t="array" aca="1" ref="E1081" ca="1">INDIRECT(A1081&amp;B1081&amp;$E$3)</f>
        <v>44782</v>
      </c>
      <c r="F1081" t="str" cm="1">
        <f t="array" aca="1" ref="F1081" ca="1">IF(INDIRECT(A1081&amp;B1081&amp;$F$3)="公",参照!$L$2,参照!$L$3)</f>
        <v>医療機関受付</v>
      </c>
      <c r="G1081" s="1" t="str" cm="1">
        <f t="array" aca="1" ref="G1081" ca="1">IF(E1081="","",IF(ISNUMBER(INDIRECT(A1081&amp;B1081&amp;D1081)),431001,""))</f>
        <v/>
      </c>
      <c r="H1081" s="1" t="str">
        <f t="shared" ca="1" si="241"/>
        <v/>
      </c>
      <c r="I1081" s="1" t="str">
        <f ca="1">IF(G1081="","",予約枠報告様式!H$3)</f>
        <v/>
      </c>
      <c r="J1081" s="1" t="str">
        <f t="shared" ca="1" si="242"/>
        <v/>
      </c>
      <c r="K1081" s="1" t="str">
        <f t="shared" ca="1" si="243"/>
        <v/>
      </c>
      <c r="L1081" s="1" t="str">
        <f t="shared" ca="1" si="244"/>
        <v/>
      </c>
      <c r="M1081" s="1" t="str">
        <f t="shared" ca="1" si="245"/>
        <v/>
      </c>
      <c r="N1081" s="1" t="str" cm="1">
        <f t="array" aca="1" ref="N1081" ca="1">IF(G1081="","",HOUR(INDIRECT(A1081&amp;$N$2&amp;D1081)))</f>
        <v/>
      </c>
      <c r="O1081" s="1" t="str" cm="1">
        <f t="array" aca="1" ref="O1081" ca="1">IF(G1081="","",MINUTE(INDIRECT(A1081&amp;$N$2&amp;D1081)))</f>
        <v/>
      </c>
      <c r="P1081" s="1" t="str">
        <f t="shared" ca="1" si="246"/>
        <v/>
      </c>
      <c r="Q1081" s="1" t="str">
        <f t="shared" ca="1" si="247"/>
        <v/>
      </c>
      <c r="R1081" s="1" t="str" cm="1">
        <f t="array" aca="1" ref="R1081" ca="1">IF(G1081="","",INDIRECT(A1081&amp;B1081&amp;D1081))</f>
        <v/>
      </c>
      <c r="S1081" s="1" t="str">
        <f t="shared" ca="1" si="248"/>
        <v/>
      </c>
      <c r="T1081" s="1" t="str">
        <f t="shared" ca="1" si="249"/>
        <v/>
      </c>
      <c r="U1081" s="1" t="str">
        <f t="shared" ca="1" si="250"/>
        <v/>
      </c>
      <c r="V1081" s="1" t="str">
        <f t="shared" ca="1" si="251"/>
        <v/>
      </c>
      <c r="W1081" s="1" t="str">
        <f t="shared" ca="1" si="252"/>
        <v/>
      </c>
      <c r="X1081" s="1" t="str">
        <f t="shared" ca="1" si="253"/>
        <v/>
      </c>
    </row>
    <row r="1082" spans="1:24">
      <c r="A1082" t="s">
        <v>1041</v>
      </c>
      <c r="B1082" t="str">
        <f>INDEX(予約枠報告様式!$73:$73,MATCH(CSVフォーマット!C1082,予約枠報告様式!$74:$74,0))</f>
        <v>S</v>
      </c>
      <c r="C1082">
        <f t="shared" si="254"/>
        <v>19</v>
      </c>
      <c r="D1082">
        <f t="shared" si="240"/>
        <v>70</v>
      </c>
      <c r="E1082" s="2" cm="1">
        <f t="array" aca="1" ref="E1082" ca="1">INDIRECT(A1082&amp;B1082&amp;$E$3)</f>
        <v>44782</v>
      </c>
      <c r="F1082" t="str" cm="1">
        <f t="array" aca="1" ref="F1082" ca="1">IF(INDIRECT(A1082&amp;B1082&amp;$F$3)="公",参照!$L$2,参照!$L$3)</f>
        <v>医療機関受付</v>
      </c>
      <c r="G1082" s="1" t="str" cm="1">
        <f t="array" aca="1" ref="G1082" ca="1">IF(E1082="","",IF(ISNUMBER(INDIRECT(A1082&amp;B1082&amp;D1082)),431001,""))</f>
        <v/>
      </c>
      <c r="H1082" s="1" t="str">
        <f t="shared" ca="1" si="241"/>
        <v/>
      </c>
      <c r="I1082" s="1" t="str">
        <f ca="1">IF(G1082="","",予約枠報告様式!H$3)</f>
        <v/>
      </c>
      <c r="J1082" s="1" t="str">
        <f t="shared" ca="1" si="242"/>
        <v/>
      </c>
      <c r="K1082" s="1" t="str">
        <f t="shared" ca="1" si="243"/>
        <v/>
      </c>
      <c r="L1082" s="1" t="str">
        <f t="shared" ca="1" si="244"/>
        <v/>
      </c>
      <c r="M1082" s="1" t="str">
        <f t="shared" ca="1" si="245"/>
        <v/>
      </c>
      <c r="N1082" s="1" t="str" cm="1">
        <f t="array" aca="1" ref="N1082" ca="1">IF(G1082="","",HOUR(INDIRECT(A1082&amp;$N$2&amp;D1082)))</f>
        <v/>
      </c>
      <c r="O1082" s="1" t="str" cm="1">
        <f t="array" aca="1" ref="O1082" ca="1">IF(G1082="","",MINUTE(INDIRECT(A1082&amp;$N$2&amp;D1082)))</f>
        <v/>
      </c>
      <c r="P1082" s="1" t="str">
        <f t="shared" ca="1" si="246"/>
        <v/>
      </c>
      <c r="Q1082" s="1" t="str">
        <f t="shared" ca="1" si="247"/>
        <v/>
      </c>
      <c r="R1082" s="1" t="str" cm="1">
        <f t="array" aca="1" ref="R1082" ca="1">IF(G1082="","",INDIRECT(A1082&amp;B1082&amp;D1082))</f>
        <v/>
      </c>
      <c r="S1082" s="1" t="str">
        <f t="shared" ca="1" si="248"/>
        <v/>
      </c>
      <c r="T1082" s="1" t="str">
        <f t="shared" ca="1" si="249"/>
        <v/>
      </c>
      <c r="U1082" s="1" t="str">
        <f t="shared" ca="1" si="250"/>
        <v/>
      </c>
      <c r="V1082" s="1" t="str">
        <f t="shared" ca="1" si="251"/>
        <v/>
      </c>
      <c r="W1082" s="1" t="str">
        <f t="shared" ca="1" si="252"/>
        <v/>
      </c>
      <c r="X1082" s="1" t="str">
        <f t="shared" ca="1" si="253"/>
        <v/>
      </c>
    </row>
    <row r="1083" spans="1:24">
      <c r="A1083" t="s">
        <v>1041</v>
      </c>
      <c r="B1083" t="str">
        <f>INDEX(予約枠報告様式!$73:$73,MATCH(CSVフォーマット!C1083,予約枠報告様式!$74:$74,0))</f>
        <v>S</v>
      </c>
      <c r="C1083">
        <f t="shared" si="254"/>
        <v>19</v>
      </c>
      <c r="D1083">
        <f t="shared" si="240"/>
        <v>71</v>
      </c>
      <c r="E1083" s="2" cm="1">
        <f t="array" aca="1" ref="E1083" ca="1">INDIRECT(A1083&amp;B1083&amp;$E$3)</f>
        <v>44782</v>
      </c>
      <c r="F1083" t="str" cm="1">
        <f t="array" aca="1" ref="F1083" ca="1">IF(INDIRECT(A1083&amp;B1083&amp;$F$3)="公",参照!$L$2,参照!$L$3)</f>
        <v>医療機関受付</v>
      </c>
      <c r="G1083" s="1" t="str" cm="1">
        <f t="array" aca="1" ref="G1083" ca="1">IF(E1083="","",IF(ISNUMBER(INDIRECT(A1083&amp;B1083&amp;D1083)),431001,""))</f>
        <v/>
      </c>
      <c r="H1083" s="1" t="str">
        <f t="shared" ca="1" si="241"/>
        <v/>
      </c>
      <c r="I1083" s="1" t="str">
        <f ca="1">IF(G1083="","",予約枠報告様式!H$3)</f>
        <v/>
      </c>
      <c r="J1083" s="1" t="str">
        <f t="shared" ca="1" si="242"/>
        <v/>
      </c>
      <c r="K1083" s="1" t="str">
        <f t="shared" ca="1" si="243"/>
        <v/>
      </c>
      <c r="L1083" s="1" t="str">
        <f t="shared" ca="1" si="244"/>
        <v/>
      </c>
      <c r="M1083" s="1" t="str">
        <f t="shared" ca="1" si="245"/>
        <v/>
      </c>
      <c r="N1083" s="1" t="str" cm="1">
        <f t="array" aca="1" ref="N1083" ca="1">IF(G1083="","",HOUR(INDIRECT(A1083&amp;$N$2&amp;D1083)))</f>
        <v/>
      </c>
      <c r="O1083" s="1" t="str" cm="1">
        <f t="array" aca="1" ref="O1083" ca="1">IF(G1083="","",MINUTE(INDIRECT(A1083&amp;$N$2&amp;D1083)))</f>
        <v/>
      </c>
      <c r="P1083" s="1" t="str">
        <f t="shared" ca="1" si="246"/>
        <v/>
      </c>
      <c r="Q1083" s="1" t="str">
        <f t="shared" ca="1" si="247"/>
        <v/>
      </c>
      <c r="R1083" s="1" t="str" cm="1">
        <f t="array" aca="1" ref="R1083" ca="1">IF(G1083="","",INDIRECT(A1083&amp;B1083&amp;D1083))</f>
        <v/>
      </c>
      <c r="S1083" s="1" t="str">
        <f t="shared" ca="1" si="248"/>
        <v/>
      </c>
      <c r="T1083" s="1" t="str">
        <f t="shared" ca="1" si="249"/>
        <v/>
      </c>
      <c r="U1083" s="1" t="str">
        <f t="shared" ca="1" si="250"/>
        <v/>
      </c>
      <c r="V1083" s="1" t="str">
        <f t="shared" ca="1" si="251"/>
        <v/>
      </c>
      <c r="W1083" s="1" t="str">
        <f t="shared" ca="1" si="252"/>
        <v/>
      </c>
      <c r="X1083" s="1" t="str">
        <f t="shared" ca="1" si="253"/>
        <v/>
      </c>
    </row>
    <row r="1084" spans="1:24">
      <c r="A1084" t="s">
        <v>1041</v>
      </c>
      <c r="B1084" t="str">
        <f>INDEX(予約枠報告様式!$73:$73,MATCH(CSVフォーマット!C1084,予約枠報告様式!$74:$74,0))</f>
        <v>T</v>
      </c>
      <c r="C1084">
        <f t="shared" si="254"/>
        <v>20</v>
      </c>
      <c r="D1084">
        <f t="shared" si="240"/>
        <v>12</v>
      </c>
      <c r="E1084" s="2" cm="1">
        <f t="array" aca="1" ref="E1084" ca="1">INDIRECT(A1084&amp;B1084&amp;$E$3)</f>
        <v>44783</v>
      </c>
      <c r="F1084" t="str" cm="1">
        <f t="array" aca="1" ref="F1084" ca="1">IF(INDIRECT(A1084&amp;B1084&amp;$F$3)="公",参照!$L$2,参照!$L$3)</f>
        <v>WEB・コールセンター受付</v>
      </c>
      <c r="G1084" s="1" t="str" cm="1">
        <f t="array" aca="1" ref="G1084" ca="1">IF(E1084="","",IF(ISNUMBER(INDIRECT(A1084&amp;B1084&amp;D1084)),431001,""))</f>
        <v/>
      </c>
      <c r="H1084" s="1" t="str">
        <f t="shared" ca="1" si="241"/>
        <v/>
      </c>
      <c r="I1084" s="1" t="str">
        <f ca="1">IF(G1084="","",予約枠報告様式!H$3)</f>
        <v/>
      </c>
      <c r="J1084" s="1" t="str">
        <f t="shared" ca="1" si="242"/>
        <v/>
      </c>
      <c r="K1084" s="1" t="str">
        <f t="shared" ca="1" si="243"/>
        <v/>
      </c>
      <c r="L1084" s="1" t="str">
        <f t="shared" ca="1" si="244"/>
        <v/>
      </c>
      <c r="M1084" s="1" t="str">
        <f t="shared" ca="1" si="245"/>
        <v/>
      </c>
      <c r="N1084" s="1" t="str" cm="1">
        <f t="array" aca="1" ref="N1084" ca="1">IF(G1084="","",HOUR(INDIRECT(A1084&amp;$N$2&amp;D1084)))</f>
        <v/>
      </c>
      <c r="O1084" s="1" t="str" cm="1">
        <f t="array" aca="1" ref="O1084" ca="1">IF(G1084="","",MINUTE(INDIRECT(A1084&amp;$N$2&amp;D1084)))</f>
        <v/>
      </c>
      <c r="P1084" s="1" t="str">
        <f t="shared" ca="1" si="246"/>
        <v/>
      </c>
      <c r="Q1084" s="1" t="str">
        <f t="shared" ca="1" si="247"/>
        <v/>
      </c>
      <c r="R1084" s="1" t="str" cm="1">
        <f t="array" aca="1" ref="R1084" ca="1">IF(G1084="","",INDIRECT(A1084&amp;B1084&amp;D1084))</f>
        <v/>
      </c>
      <c r="S1084" s="1" t="str">
        <f t="shared" ca="1" si="248"/>
        <v/>
      </c>
      <c r="T1084" s="1" t="str">
        <f t="shared" ca="1" si="249"/>
        <v/>
      </c>
      <c r="U1084" s="1" t="str">
        <f t="shared" ca="1" si="250"/>
        <v/>
      </c>
      <c r="V1084" s="1" t="str">
        <f t="shared" ca="1" si="251"/>
        <v/>
      </c>
      <c r="W1084" s="1" t="str">
        <f t="shared" ca="1" si="252"/>
        <v/>
      </c>
      <c r="X1084" s="1" t="str">
        <f t="shared" ca="1" si="253"/>
        <v/>
      </c>
    </row>
    <row r="1085" spans="1:24">
      <c r="A1085" t="s">
        <v>1041</v>
      </c>
      <c r="B1085" t="str">
        <f>INDEX(予約枠報告様式!$73:$73,MATCH(CSVフォーマット!C1085,予約枠報告様式!$74:$74,0))</f>
        <v>T</v>
      </c>
      <c r="C1085">
        <f t="shared" si="254"/>
        <v>20</v>
      </c>
      <c r="D1085">
        <f t="shared" si="240"/>
        <v>13</v>
      </c>
      <c r="E1085" s="2" cm="1">
        <f t="array" aca="1" ref="E1085" ca="1">INDIRECT(A1085&amp;B1085&amp;$E$3)</f>
        <v>44783</v>
      </c>
      <c r="F1085" t="str" cm="1">
        <f t="array" aca="1" ref="F1085" ca="1">IF(INDIRECT(A1085&amp;B1085&amp;$F$3)="公",参照!$L$2,参照!$L$3)</f>
        <v>WEB・コールセンター受付</v>
      </c>
      <c r="G1085" s="1" t="str" cm="1">
        <f t="array" aca="1" ref="G1085" ca="1">IF(E1085="","",IF(ISNUMBER(INDIRECT(A1085&amp;B1085&amp;D1085)),431001,""))</f>
        <v/>
      </c>
      <c r="H1085" s="1" t="str">
        <f t="shared" ca="1" si="241"/>
        <v/>
      </c>
      <c r="I1085" s="1" t="str">
        <f ca="1">IF(G1085="","",予約枠報告様式!H$3)</f>
        <v/>
      </c>
      <c r="J1085" s="1" t="str">
        <f t="shared" ca="1" si="242"/>
        <v/>
      </c>
      <c r="K1085" s="1" t="str">
        <f t="shared" ca="1" si="243"/>
        <v/>
      </c>
      <c r="L1085" s="1" t="str">
        <f t="shared" ca="1" si="244"/>
        <v/>
      </c>
      <c r="M1085" s="1" t="str">
        <f t="shared" ca="1" si="245"/>
        <v/>
      </c>
      <c r="N1085" s="1" t="str" cm="1">
        <f t="array" aca="1" ref="N1085" ca="1">IF(G1085="","",HOUR(INDIRECT(A1085&amp;$N$2&amp;D1085)))</f>
        <v/>
      </c>
      <c r="O1085" s="1" t="str" cm="1">
        <f t="array" aca="1" ref="O1085" ca="1">IF(G1085="","",MINUTE(INDIRECT(A1085&amp;$N$2&amp;D1085)))</f>
        <v/>
      </c>
      <c r="P1085" s="1" t="str">
        <f t="shared" ca="1" si="246"/>
        <v/>
      </c>
      <c r="Q1085" s="1" t="str">
        <f t="shared" ca="1" si="247"/>
        <v/>
      </c>
      <c r="R1085" s="1" t="str" cm="1">
        <f t="array" aca="1" ref="R1085" ca="1">IF(G1085="","",INDIRECT(A1085&amp;B1085&amp;D1085))</f>
        <v/>
      </c>
      <c r="S1085" s="1" t="str">
        <f t="shared" ca="1" si="248"/>
        <v/>
      </c>
      <c r="T1085" s="1" t="str">
        <f t="shared" ca="1" si="249"/>
        <v/>
      </c>
      <c r="U1085" s="1" t="str">
        <f t="shared" ca="1" si="250"/>
        <v/>
      </c>
      <c r="V1085" s="1" t="str">
        <f t="shared" ca="1" si="251"/>
        <v/>
      </c>
      <c r="W1085" s="1" t="str">
        <f t="shared" ca="1" si="252"/>
        <v/>
      </c>
      <c r="X1085" s="1" t="str">
        <f t="shared" ca="1" si="253"/>
        <v/>
      </c>
    </row>
    <row r="1086" spans="1:24">
      <c r="A1086" t="s">
        <v>1041</v>
      </c>
      <c r="B1086" t="str">
        <f>INDEX(予約枠報告様式!$73:$73,MATCH(CSVフォーマット!C1086,予約枠報告様式!$74:$74,0))</f>
        <v>T</v>
      </c>
      <c r="C1086">
        <f t="shared" si="254"/>
        <v>20</v>
      </c>
      <c r="D1086">
        <f t="shared" si="240"/>
        <v>14</v>
      </c>
      <c r="E1086" s="2" cm="1">
        <f t="array" aca="1" ref="E1086" ca="1">INDIRECT(A1086&amp;B1086&amp;$E$3)</f>
        <v>44783</v>
      </c>
      <c r="F1086" t="str" cm="1">
        <f t="array" aca="1" ref="F1086" ca="1">IF(INDIRECT(A1086&amp;B1086&amp;$F$3)="公",参照!$L$2,参照!$L$3)</f>
        <v>WEB・コールセンター受付</v>
      </c>
      <c r="G1086" s="1" t="str" cm="1">
        <f t="array" aca="1" ref="G1086" ca="1">IF(E1086="","",IF(ISNUMBER(INDIRECT(A1086&amp;B1086&amp;D1086)),431001,""))</f>
        <v/>
      </c>
      <c r="H1086" s="1" t="str">
        <f t="shared" ca="1" si="241"/>
        <v/>
      </c>
      <c r="I1086" s="1" t="str">
        <f ca="1">IF(G1086="","",予約枠報告様式!H$3)</f>
        <v/>
      </c>
      <c r="J1086" s="1" t="str">
        <f t="shared" ca="1" si="242"/>
        <v/>
      </c>
      <c r="K1086" s="1" t="str">
        <f t="shared" ca="1" si="243"/>
        <v/>
      </c>
      <c r="L1086" s="1" t="str">
        <f t="shared" ca="1" si="244"/>
        <v/>
      </c>
      <c r="M1086" s="1" t="str">
        <f t="shared" ca="1" si="245"/>
        <v/>
      </c>
      <c r="N1086" s="1" t="str" cm="1">
        <f t="array" aca="1" ref="N1086" ca="1">IF(G1086="","",HOUR(INDIRECT(A1086&amp;$N$2&amp;D1086)))</f>
        <v/>
      </c>
      <c r="O1086" s="1" t="str" cm="1">
        <f t="array" aca="1" ref="O1086" ca="1">IF(G1086="","",MINUTE(INDIRECT(A1086&amp;$N$2&amp;D1086)))</f>
        <v/>
      </c>
      <c r="P1086" s="1" t="str">
        <f t="shared" ca="1" si="246"/>
        <v/>
      </c>
      <c r="Q1086" s="1" t="str">
        <f t="shared" ca="1" si="247"/>
        <v/>
      </c>
      <c r="R1086" s="1" t="str" cm="1">
        <f t="array" aca="1" ref="R1086" ca="1">IF(G1086="","",INDIRECT(A1086&amp;B1086&amp;D1086))</f>
        <v/>
      </c>
      <c r="S1086" s="1" t="str">
        <f t="shared" ca="1" si="248"/>
        <v/>
      </c>
      <c r="T1086" s="1" t="str">
        <f t="shared" ca="1" si="249"/>
        <v/>
      </c>
      <c r="U1086" s="1" t="str">
        <f t="shared" ca="1" si="250"/>
        <v/>
      </c>
      <c r="V1086" s="1" t="str">
        <f t="shared" ca="1" si="251"/>
        <v/>
      </c>
      <c r="W1086" s="1" t="str">
        <f t="shared" ca="1" si="252"/>
        <v/>
      </c>
      <c r="X1086" s="1" t="str">
        <f t="shared" ca="1" si="253"/>
        <v/>
      </c>
    </row>
    <row r="1087" spans="1:24">
      <c r="A1087" t="s">
        <v>1041</v>
      </c>
      <c r="B1087" t="str">
        <f>INDEX(予約枠報告様式!$73:$73,MATCH(CSVフォーマット!C1087,予約枠報告様式!$74:$74,0))</f>
        <v>T</v>
      </c>
      <c r="C1087">
        <f t="shared" si="254"/>
        <v>20</v>
      </c>
      <c r="D1087">
        <f t="shared" si="240"/>
        <v>15</v>
      </c>
      <c r="E1087" s="2" cm="1">
        <f t="array" aca="1" ref="E1087" ca="1">INDIRECT(A1087&amp;B1087&amp;$E$3)</f>
        <v>44783</v>
      </c>
      <c r="F1087" t="str" cm="1">
        <f t="array" aca="1" ref="F1087" ca="1">IF(INDIRECT(A1087&amp;B1087&amp;$F$3)="公",参照!$L$2,参照!$L$3)</f>
        <v>WEB・コールセンター受付</v>
      </c>
      <c r="G1087" s="1" t="str" cm="1">
        <f t="array" aca="1" ref="G1087" ca="1">IF(E1087="","",IF(ISNUMBER(INDIRECT(A1087&amp;B1087&amp;D1087)),431001,""))</f>
        <v/>
      </c>
      <c r="H1087" s="1" t="str">
        <f t="shared" ca="1" si="241"/>
        <v/>
      </c>
      <c r="I1087" s="1" t="str">
        <f ca="1">IF(G1087="","",予約枠報告様式!H$3)</f>
        <v/>
      </c>
      <c r="J1087" s="1" t="str">
        <f t="shared" ca="1" si="242"/>
        <v/>
      </c>
      <c r="K1087" s="1" t="str">
        <f t="shared" ca="1" si="243"/>
        <v/>
      </c>
      <c r="L1087" s="1" t="str">
        <f t="shared" ca="1" si="244"/>
        <v/>
      </c>
      <c r="M1087" s="1" t="str">
        <f t="shared" ca="1" si="245"/>
        <v/>
      </c>
      <c r="N1087" s="1" t="str" cm="1">
        <f t="array" aca="1" ref="N1087" ca="1">IF(G1087="","",HOUR(INDIRECT(A1087&amp;$N$2&amp;D1087)))</f>
        <v/>
      </c>
      <c r="O1087" s="1" t="str" cm="1">
        <f t="array" aca="1" ref="O1087" ca="1">IF(G1087="","",MINUTE(INDIRECT(A1087&amp;$N$2&amp;D1087)))</f>
        <v/>
      </c>
      <c r="P1087" s="1" t="str">
        <f t="shared" ca="1" si="246"/>
        <v/>
      </c>
      <c r="Q1087" s="1" t="str">
        <f t="shared" ca="1" si="247"/>
        <v/>
      </c>
      <c r="R1087" s="1" t="str" cm="1">
        <f t="array" aca="1" ref="R1087" ca="1">IF(G1087="","",INDIRECT(A1087&amp;B1087&amp;D1087))</f>
        <v/>
      </c>
      <c r="S1087" s="1" t="str">
        <f t="shared" ca="1" si="248"/>
        <v/>
      </c>
      <c r="T1087" s="1" t="str">
        <f t="shared" ca="1" si="249"/>
        <v/>
      </c>
      <c r="U1087" s="1" t="str">
        <f t="shared" ca="1" si="250"/>
        <v/>
      </c>
      <c r="V1087" s="1" t="str">
        <f t="shared" ca="1" si="251"/>
        <v/>
      </c>
      <c r="W1087" s="1" t="str">
        <f t="shared" ca="1" si="252"/>
        <v/>
      </c>
      <c r="X1087" s="1" t="str">
        <f t="shared" ca="1" si="253"/>
        <v/>
      </c>
    </row>
    <row r="1088" spans="1:24">
      <c r="A1088" t="s">
        <v>1041</v>
      </c>
      <c r="B1088" t="str">
        <f>INDEX(予約枠報告様式!$73:$73,MATCH(CSVフォーマット!C1088,予約枠報告様式!$74:$74,0))</f>
        <v>T</v>
      </c>
      <c r="C1088">
        <f t="shared" si="254"/>
        <v>20</v>
      </c>
      <c r="D1088">
        <f t="shared" si="240"/>
        <v>16</v>
      </c>
      <c r="E1088" s="2" cm="1">
        <f t="array" aca="1" ref="E1088" ca="1">INDIRECT(A1088&amp;B1088&amp;$E$3)</f>
        <v>44783</v>
      </c>
      <c r="F1088" t="str" cm="1">
        <f t="array" aca="1" ref="F1088" ca="1">IF(INDIRECT(A1088&amp;B1088&amp;$F$3)="公",参照!$L$2,参照!$L$3)</f>
        <v>WEB・コールセンター受付</v>
      </c>
      <c r="G1088" s="1" t="str" cm="1">
        <f t="array" aca="1" ref="G1088" ca="1">IF(E1088="","",IF(ISNUMBER(INDIRECT(A1088&amp;B1088&amp;D1088)),431001,""))</f>
        <v/>
      </c>
      <c r="H1088" s="1" t="str">
        <f t="shared" ca="1" si="241"/>
        <v/>
      </c>
      <c r="I1088" s="1" t="str">
        <f ca="1">IF(G1088="","",予約枠報告様式!H$3)</f>
        <v/>
      </c>
      <c r="J1088" s="1" t="str">
        <f t="shared" ca="1" si="242"/>
        <v/>
      </c>
      <c r="K1088" s="1" t="str">
        <f t="shared" ca="1" si="243"/>
        <v/>
      </c>
      <c r="L1088" s="1" t="str">
        <f t="shared" ca="1" si="244"/>
        <v/>
      </c>
      <c r="M1088" s="1" t="str">
        <f t="shared" ca="1" si="245"/>
        <v/>
      </c>
      <c r="N1088" s="1" t="str" cm="1">
        <f t="array" aca="1" ref="N1088" ca="1">IF(G1088="","",HOUR(INDIRECT(A1088&amp;$N$2&amp;D1088)))</f>
        <v/>
      </c>
      <c r="O1088" s="1" t="str" cm="1">
        <f t="array" aca="1" ref="O1088" ca="1">IF(G1088="","",MINUTE(INDIRECT(A1088&amp;$N$2&amp;D1088)))</f>
        <v/>
      </c>
      <c r="P1088" s="1" t="str">
        <f t="shared" ca="1" si="246"/>
        <v/>
      </c>
      <c r="Q1088" s="1" t="str">
        <f t="shared" ca="1" si="247"/>
        <v/>
      </c>
      <c r="R1088" s="1" t="str" cm="1">
        <f t="array" aca="1" ref="R1088" ca="1">IF(G1088="","",INDIRECT(A1088&amp;B1088&amp;D1088))</f>
        <v/>
      </c>
      <c r="S1088" s="1" t="str">
        <f t="shared" ca="1" si="248"/>
        <v/>
      </c>
      <c r="T1088" s="1" t="str">
        <f t="shared" ca="1" si="249"/>
        <v/>
      </c>
      <c r="U1088" s="1" t="str">
        <f t="shared" ca="1" si="250"/>
        <v/>
      </c>
      <c r="V1088" s="1" t="str">
        <f t="shared" ca="1" si="251"/>
        <v/>
      </c>
      <c r="W1088" s="1" t="str">
        <f t="shared" ca="1" si="252"/>
        <v/>
      </c>
      <c r="X1088" s="1" t="str">
        <f t="shared" ca="1" si="253"/>
        <v/>
      </c>
    </row>
    <row r="1089" spans="1:24">
      <c r="A1089" t="s">
        <v>1041</v>
      </c>
      <c r="B1089" t="str">
        <f>INDEX(予約枠報告様式!$73:$73,MATCH(CSVフォーマット!C1089,予約枠報告様式!$74:$74,0))</f>
        <v>T</v>
      </c>
      <c r="C1089">
        <f t="shared" si="254"/>
        <v>20</v>
      </c>
      <c r="D1089">
        <f t="shared" si="240"/>
        <v>17</v>
      </c>
      <c r="E1089" s="2" cm="1">
        <f t="array" aca="1" ref="E1089" ca="1">INDIRECT(A1089&amp;B1089&amp;$E$3)</f>
        <v>44783</v>
      </c>
      <c r="F1089" t="str" cm="1">
        <f t="array" aca="1" ref="F1089" ca="1">IF(INDIRECT(A1089&amp;B1089&amp;$F$3)="公",参照!$L$2,参照!$L$3)</f>
        <v>WEB・コールセンター受付</v>
      </c>
      <c r="G1089" s="1" t="str" cm="1">
        <f t="array" aca="1" ref="G1089" ca="1">IF(E1089="","",IF(ISNUMBER(INDIRECT(A1089&amp;B1089&amp;D1089)),431001,""))</f>
        <v/>
      </c>
      <c r="H1089" s="1" t="str">
        <f t="shared" ca="1" si="241"/>
        <v/>
      </c>
      <c r="I1089" s="1" t="str">
        <f ca="1">IF(G1089="","",予約枠報告様式!H$3)</f>
        <v/>
      </c>
      <c r="J1089" s="1" t="str">
        <f t="shared" ca="1" si="242"/>
        <v/>
      </c>
      <c r="K1089" s="1" t="str">
        <f t="shared" ca="1" si="243"/>
        <v/>
      </c>
      <c r="L1089" s="1" t="str">
        <f t="shared" ca="1" si="244"/>
        <v/>
      </c>
      <c r="M1089" s="1" t="str">
        <f t="shared" ca="1" si="245"/>
        <v/>
      </c>
      <c r="N1089" s="1" t="str" cm="1">
        <f t="array" aca="1" ref="N1089" ca="1">IF(G1089="","",HOUR(INDIRECT(A1089&amp;$N$2&amp;D1089)))</f>
        <v/>
      </c>
      <c r="O1089" s="1" t="str" cm="1">
        <f t="array" aca="1" ref="O1089" ca="1">IF(G1089="","",MINUTE(INDIRECT(A1089&amp;$N$2&amp;D1089)))</f>
        <v/>
      </c>
      <c r="P1089" s="1" t="str">
        <f t="shared" ca="1" si="246"/>
        <v/>
      </c>
      <c r="Q1089" s="1" t="str">
        <f t="shared" ca="1" si="247"/>
        <v/>
      </c>
      <c r="R1089" s="1" t="str" cm="1">
        <f t="array" aca="1" ref="R1089" ca="1">IF(G1089="","",INDIRECT(A1089&amp;B1089&amp;D1089))</f>
        <v/>
      </c>
      <c r="S1089" s="1" t="str">
        <f t="shared" ca="1" si="248"/>
        <v/>
      </c>
      <c r="T1089" s="1" t="str">
        <f t="shared" ca="1" si="249"/>
        <v/>
      </c>
      <c r="U1089" s="1" t="str">
        <f t="shared" ca="1" si="250"/>
        <v/>
      </c>
      <c r="V1089" s="1" t="str">
        <f t="shared" ca="1" si="251"/>
        <v/>
      </c>
      <c r="W1089" s="1" t="str">
        <f t="shared" ca="1" si="252"/>
        <v/>
      </c>
      <c r="X1089" s="1" t="str">
        <f t="shared" ca="1" si="253"/>
        <v/>
      </c>
    </row>
    <row r="1090" spans="1:24">
      <c r="A1090" t="s">
        <v>1041</v>
      </c>
      <c r="B1090" t="str">
        <f>INDEX(予約枠報告様式!$73:$73,MATCH(CSVフォーマット!C1090,予約枠報告様式!$74:$74,0))</f>
        <v>T</v>
      </c>
      <c r="C1090">
        <f t="shared" si="254"/>
        <v>20</v>
      </c>
      <c r="D1090">
        <f t="shared" si="240"/>
        <v>18</v>
      </c>
      <c r="E1090" s="2" cm="1">
        <f t="array" aca="1" ref="E1090" ca="1">INDIRECT(A1090&amp;B1090&amp;$E$3)</f>
        <v>44783</v>
      </c>
      <c r="F1090" t="str" cm="1">
        <f t="array" aca="1" ref="F1090" ca="1">IF(INDIRECT(A1090&amp;B1090&amp;$F$3)="公",参照!$L$2,参照!$L$3)</f>
        <v>WEB・コールセンター受付</v>
      </c>
      <c r="G1090" s="1" t="str" cm="1">
        <f t="array" aca="1" ref="G1090" ca="1">IF(E1090="","",IF(ISNUMBER(INDIRECT(A1090&amp;B1090&amp;D1090)),431001,""))</f>
        <v/>
      </c>
      <c r="H1090" s="1" t="str">
        <f t="shared" ca="1" si="241"/>
        <v/>
      </c>
      <c r="I1090" s="1" t="str">
        <f ca="1">IF(G1090="","",予約枠報告様式!H$3)</f>
        <v/>
      </c>
      <c r="J1090" s="1" t="str">
        <f t="shared" ca="1" si="242"/>
        <v/>
      </c>
      <c r="K1090" s="1" t="str">
        <f t="shared" ca="1" si="243"/>
        <v/>
      </c>
      <c r="L1090" s="1" t="str">
        <f t="shared" ca="1" si="244"/>
        <v/>
      </c>
      <c r="M1090" s="1" t="str">
        <f t="shared" ca="1" si="245"/>
        <v/>
      </c>
      <c r="N1090" s="1" t="str" cm="1">
        <f t="array" aca="1" ref="N1090" ca="1">IF(G1090="","",HOUR(INDIRECT(A1090&amp;$N$2&amp;D1090)))</f>
        <v/>
      </c>
      <c r="O1090" s="1" t="str" cm="1">
        <f t="array" aca="1" ref="O1090" ca="1">IF(G1090="","",MINUTE(INDIRECT(A1090&amp;$N$2&amp;D1090)))</f>
        <v/>
      </c>
      <c r="P1090" s="1" t="str">
        <f t="shared" ca="1" si="246"/>
        <v/>
      </c>
      <c r="Q1090" s="1" t="str">
        <f t="shared" ca="1" si="247"/>
        <v/>
      </c>
      <c r="R1090" s="1" t="str" cm="1">
        <f t="array" aca="1" ref="R1090" ca="1">IF(G1090="","",INDIRECT(A1090&amp;B1090&amp;D1090))</f>
        <v/>
      </c>
      <c r="S1090" s="1" t="str">
        <f t="shared" ca="1" si="248"/>
        <v/>
      </c>
      <c r="T1090" s="1" t="str">
        <f t="shared" ca="1" si="249"/>
        <v/>
      </c>
      <c r="U1090" s="1" t="str">
        <f t="shared" ca="1" si="250"/>
        <v/>
      </c>
      <c r="V1090" s="1" t="str">
        <f t="shared" ca="1" si="251"/>
        <v/>
      </c>
      <c r="W1090" s="1" t="str">
        <f t="shared" ca="1" si="252"/>
        <v/>
      </c>
      <c r="X1090" s="1" t="str">
        <f t="shared" ca="1" si="253"/>
        <v/>
      </c>
    </row>
    <row r="1091" spans="1:24">
      <c r="A1091" t="s">
        <v>1041</v>
      </c>
      <c r="B1091" t="str">
        <f>INDEX(予約枠報告様式!$73:$73,MATCH(CSVフォーマット!C1091,予約枠報告様式!$74:$74,0))</f>
        <v>T</v>
      </c>
      <c r="C1091">
        <f t="shared" si="254"/>
        <v>20</v>
      </c>
      <c r="D1091">
        <f t="shared" si="240"/>
        <v>19</v>
      </c>
      <c r="E1091" s="2" cm="1">
        <f t="array" aca="1" ref="E1091" ca="1">INDIRECT(A1091&amp;B1091&amp;$E$3)</f>
        <v>44783</v>
      </c>
      <c r="F1091" t="str" cm="1">
        <f t="array" aca="1" ref="F1091" ca="1">IF(INDIRECT(A1091&amp;B1091&amp;$F$3)="公",参照!$L$2,参照!$L$3)</f>
        <v>WEB・コールセンター受付</v>
      </c>
      <c r="G1091" s="1" t="str" cm="1">
        <f t="array" aca="1" ref="G1091" ca="1">IF(E1091="","",IF(ISNUMBER(INDIRECT(A1091&amp;B1091&amp;D1091)),431001,""))</f>
        <v/>
      </c>
      <c r="H1091" s="1" t="str">
        <f t="shared" ca="1" si="241"/>
        <v/>
      </c>
      <c r="I1091" s="1" t="str">
        <f ca="1">IF(G1091="","",予約枠報告様式!H$3)</f>
        <v/>
      </c>
      <c r="J1091" s="1" t="str">
        <f t="shared" ca="1" si="242"/>
        <v/>
      </c>
      <c r="K1091" s="1" t="str">
        <f t="shared" ca="1" si="243"/>
        <v/>
      </c>
      <c r="L1091" s="1" t="str">
        <f t="shared" ca="1" si="244"/>
        <v/>
      </c>
      <c r="M1091" s="1" t="str">
        <f t="shared" ca="1" si="245"/>
        <v/>
      </c>
      <c r="N1091" s="1" t="str" cm="1">
        <f t="array" aca="1" ref="N1091" ca="1">IF(G1091="","",HOUR(INDIRECT(A1091&amp;$N$2&amp;D1091)))</f>
        <v/>
      </c>
      <c r="O1091" s="1" t="str" cm="1">
        <f t="array" aca="1" ref="O1091" ca="1">IF(G1091="","",MINUTE(INDIRECT(A1091&amp;$N$2&amp;D1091)))</f>
        <v/>
      </c>
      <c r="P1091" s="1" t="str">
        <f t="shared" ca="1" si="246"/>
        <v/>
      </c>
      <c r="Q1091" s="1" t="str">
        <f t="shared" ca="1" si="247"/>
        <v/>
      </c>
      <c r="R1091" s="1" t="str" cm="1">
        <f t="array" aca="1" ref="R1091" ca="1">IF(G1091="","",INDIRECT(A1091&amp;B1091&amp;D1091))</f>
        <v/>
      </c>
      <c r="S1091" s="1" t="str">
        <f t="shared" ca="1" si="248"/>
        <v/>
      </c>
      <c r="T1091" s="1" t="str">
        <f t="shared" ca="1" si="249"/>
        <v/>
      </c>
      <c r="U1091" s="1" t="str">
        <f t="shared" ca="1" si="250"/>
        <v/>
      </c>
      <c r="V1091" s="1" t="str">
        <f t="shared" ca="1" si="251"/>
        <v/>
      </c>
      <c r="W1091" s="1" t="str">
        <f t="shared" ca="1" si="252"/>
        <v/>
      </c>
      <c r="X1091" s="1" t="str">
        <f t="shared" ca="1" si="253"/>
        <v/>
      </c>
    </row>
    <row r="1092" spans="1:24">
      <c r="A1092" t="s">
        <v>1041</v>
      </c>
      <c r="B1092" t="str">
        <f>INDEX(予約枠報告様式!$73:$73,MATCH(CSVフォーマット!C1092,予約枠報告様式!$74:$74,0))</f>
        <v>T</v>
      </c>
      <c r="C1092">
        <f t="shared" si="254"/>
        <v>20</v>
      </c>
      <c r="D1092">
        <f t="shared" si="240"/>
        <v>20</v>
      </c>
      <c r="E1092" s="2" cm="1">
        <f t="array" aca="1" ref="E1092" ca="1">INDIRECT(A1092&amp;B1092&amp;$E$3)</f>
        <v>44783</v>
      </c>
      <c r="F1092" t="str" cm="1">
        <f t="array" aca="1" ref="F1092" ca="1">IF(INDIRECT(A1092&amp;B1092&amp;$F$3)="公",参照!$L$2,参照!$L$3)</f>
        <v>WEB・コールセンター受付</v>
      </c>
      <c r="G1092" s="1" t="str" cm="1">
        <f t="array" aca="1" ref="G1092" ca="1">IF(E1092="","",IF(ISNUMBER(INDIRECT(A1092&amp;B1092&amp;D1092)),431001,""))</f>
        <v/>
      </c>
      <c r="H1092" s="1" t="str">
        <f t="shared" ca="1" si="241"/>
        <v/>
      </c>
      <c r="I1092" s="1" t="str">
        <f ca="1">IF(G1092="","",予約枠報告様式!H$3)</f>
        <v/>
      </c>
      <c r="J1092" s="1" t="str">
        <f t="shared" ca="1" si="242"/>
        <v/>
      </c>
      <c r="K1092" s="1" t="str">
        <f t="shared" ca="1" si="243"/>
        <v/>
      </c>
      <c r="L1092" s="1" t="str">
        <f t="shared" ca="1" si="244"/>
        <v/>
      </c>
      <c r="M1092" s="1" t="str">
        <f t="shared" ca="1" si="245"/>
        <v/>
      </c>
      <c r="N1092" s="1" t="str" cm="1">
        <f t="array" aca="1" ref="N1092" ca="1">IF(G1092="","",HOUR(INDIRECT(A1092&amp;$N$2&amp;D1092)))</f>
        <v/>
      </c>
      <c r="O1092" s="1" t="str" cm="1">
        <f t="array" aca="1" ref="O1092" ca="1">IF(G1092="","",MINUTE(INDIRECT(A1092&amp;$N$2&amp;D1092)))</f>
        <v/>
      </c>
      <c r="P1092" s="1" t="str">
        <f t="shared" ca="1" si="246"/>
        <v/>
      </c>
      <c r="Q1092" s="1" t="str">
        <f t="shared" ca="1" si="247"/>
        <v/>
      </c>
      <c r="R1092" s="1" t="str" cm="1">
        <f t="array" aca="1" ref="R1092" ca="1">IF(G1092="","",INDIRECT(A1092&amp;B1092&amp;D1092))</f>
        <v/>
      </c>
      <c r="S1092" s="1" t="str">
        <f t="shared" ca="1" si="248"/>
        <v/>
      </c>
      <c r="T1092" s="1" t="str">
        <f t="shared" ca="1" si="249"/>
        <v/>
      </c>
      <c r="U1092" s="1" t="str">
        <f t="shared" ca="1" si="250"/>
        <v/>
      </c>
      <c r="V1092" s="1" t="str">
        <f t="shared" ca="1" si="251"/>
        <v/>
      </c>
      <c r="W1092" s="1" t="str">
        <f t="shared" ca="1" si="252"/>
        <v/>
      </c>
      <c r="X1092" s="1" t="str">
        <f t="shared" ca="1" si="253"/>
        <v/>
      </c>
    </row>
    <row r="1093" spans="1:24">
      <c r="A1093" t="s">
        <v>1041</v>
      </c>
      <c r="B1093" t="str">
        <f>INDEX(予約枠報告様式!$73:$73,MATCH(CSVフォーマット!C1093,予約枠報告様式!$74:$74,0))</f>
        <v>T</v>
      </c>
      <c r="C1093">
        <f t="shared" si="254"/>
        <v>20</v>
      </c>
      <c r="D1093">
        <f t="shared" ref="D1093:D1156" si="255">IF(D1092=$D$3,$D$2,D1092+1)</f>
        <v>21</v>
      </c>
      <c r="E1093" s="2" cm="1">
        <f t="array" aca="1" ref="E1093" ca="1">INDIRECT(A1093&amp;B1093&amp;$E$3)</f>
        <v>44783</v>
      </c>
      <c r="F1093" t="str" cm="1">
        <f t="array" aca="1" ref="F1093" ca="1">IF(INDIRECT(A1093&amp;B1093&amp;$F$3)="公",参照!$L$2,参照!$L$3)</f>
        <v>WEB・コールセンター受付</v>
      </c>
      <c r="G1093" s="1" t="str" cm="1">
        <f t="array" aca="1" ref="G1093" ca="1">IF(E1093="","",IF(ISNUMBER(INDIRECT(A1093&amp;B1093&amp;D1093)),431001,""))</f>
        <v/>
      </c>
      <c r="H1093" s="1" t="str">
        <f t="shared" ref="H1093:H1156" ca="1" si="256">IF(G1093="","","【（"&amp;H$2&amp;"）"&amp;F1093&amp;"】"&amp;I1093&amp;"."&amp;TEXT(L1093,"00")&amp;TEXT(M1093,"00")&amp;"."&amp;TEXT(N1093,"00")&amp;TEXT(O1093,"00"))</f>
        <v/>
      </c>
      <c r="I1093" s="1" t="str">
        <f ca="1">IF(G1093="","",予約枠報告様式!H$3)</f>
        <v/>
      </c>
      <c r="J1093" s="1" t="str">
        <f t="shared" ref="J1093:J1156" ca="1" si="257">IF(G1093="","",J$2)</f>
        <v/>
      </c>
      <c r="K1093" s="1" t="str">
        <f t="shared" ref="K1093:K1156" ca="1" si="258">IF(G1093="","",YEAR(E1093))</f>
        <v/>
      </c>
      <c r="L1093" s="1" t="str">
        <f t="shared" ref="L1093:L1156" ca="1" si="259">IF(G1093="","",MONTH(E1093))</f>
        <v/>
      </c>
      <c r="M1093" s="1" t="str">
        <f t="shared" ref="M1093:M1156" ca="1" si="260">IF(G1093="","",DAY(E1093))</f>
        <v/>
      </c>
      <c r="N1093" s="1" t="str" cm="1">
        <f t="array" aca="1" ref="N1093" ca="1">IF(G1093="","",HOUR(INDIRECT(A1093&amp;$N$2&amp;D1093)))</f>
        <v/>
      </c>
      <c r="O1093" s="1" t="str" cm="1">
        <f t="array" aca="1" ref="O1093" ca="1">IF(G1093="","",MINUTE(INDIRECT(A1093&amp;$N$2&amp;D1093)))</f>
        <v/>
      </c>
      <c r="P1093" s="1" t="str">
        <f t="shared" ref="P1093:P1156" ca="1" si="261">IF(G1093="","",N1093)</f>
        <v/>
      </c>
      <c r="Q1093" s="1" t="str">
        <f t="shared" ref="Q1093:Q1156" ca="1" si="262">IF(G1093="","",O1093+14)</f>
        <v/>
      </c>
      <c r="R1093" s="1" t="str" cm="1">
        <f t="array" aca="1" ref="R1093" ca="1">IF(G1093="","",INDIRECT(A1093&amp;B1093&amp;D1093))</f>
        <v/>
      </c>
      <c r="S1093" s="1" t="str">
        <f t="shared" ref="S1093:S1156" ca="1" si="263">IF(G1093="","",0)</f>
        <v/>
      </c>
      <c r="T1093" s="1" t="str">
        <f t="shared" ref="T1093:T1156" ca="1" si="264">IF($G1093="","",IF(T$1="×",K$2,T$2))</f>
        <v/>
      </c>
      <c r="U1093" s="1" t="str">
        <f t="shared" ref="U1093:U1156" ca="1" si="265">IF($G1093="","",IF(OR(U$1="×",U$2="なし"),"",U$2))</f>
        <v/>
      </c>
      <c r="V1093" s="1" t="str">
        <f t="shared" ref="V1093:V1156" ca="1" si="266">IF(G1093="","",3)</f>
        <v/>
      </c>
      <c r="W1093" s="1" t="str">
        <f t="shared" ref="W1093:W1156" ca="1" si="267">IF(G1093="","",5)</f>
        <v/>
      </c>
      <c r="X1093" s="1" t="str">
        <f t="shared" ref="X1093:X1156" ca="1" si="268">IF(G1093="","",0)</f>
        <v/>
      </c>
    </row>
    <row r="1094" spans="1:24">
      <c r="A1094" t="s">
        <v>1041</v>
      </c>
      <c r="B1094" t="str">
        <f>INDEX(予約枠報告様式!$73:$73,MATCH(CSVフォーマット!C1094,予約枠報告様式!$74:$74,0))</f>
        <v>T</v>
      </c>
      <c r="C1094">
        <f t="shared" ref="C1094:C1157" si="269">IF(D1093=$D$3,C1093+1,C1093)</f>
        <v>20</v>
      </c>
      <c r="D1094">
        <f t="shared" si="255"/>
        <v>22</v>
      </c>
      <c r="E1094" s="2" cm="1">
        <f t="array" aca="1" ref="E1094" ca="1">INDIRECT(A1094&amp;B1094&amp;$E$3)</f>
        <v>44783</v>
      </c>
      <c r="F1094" t="str" cm="1">
        <f t="array" aca="1" ref="F1094" ca="1">IF(INDIRECT(A1094&amp;B1094&amp;$F$3)="公",参照!$L$2,参照!$L$3)</f>
        <v>WEB・コールセンター受付</v>
      </c>
      <c r="G1094" s="1" t="str" cm="1">
        <f t="array" aca="1" ref="G1094" ca="1">IF(E1094="","",IF(ISNUMBER(INDIRECT(A1094&amp;B1094&amp;D1094)),431001,""))</f>
        <v/>
      </c>
      <c r="H1094" s="1" t="str">
        <f t="shared" ca="1" si="256"/>
        <v/>
      </c>
      <c r="I1094" s="1" t="str">
        <f ca="1">IF(G1094="","",予約枠報告様式!H$3)</f>
        <v/>
      </c>
      <c r="J1094" s="1" t="str">
        <f t="shared" ca="1" si="257"/>
        <v/>
      </c>
      <c r="K1094" s="1" t="str">
        <f t="shared" ca="1" si="258"/>
        <v/>
      </c>
      <c r="L1094" s="1" t="str">
        <f t="shared" ca="1" si="259"/>
        <v/>
      </c>
      <c r="M1094" s="1" t="str">
        <f t="shared" ca="1" si="260"/>
        <v/>
      </c>
      <c r="N1094" s="1" t="str" cm="1">
        <f t="array" aca="1" ref="N1094" ca="1">IF(G1094="","",HOUR(INDIRECT(A1094&amp;$N$2&amp;D1094)))</f>
        <v/>
      </c>
      <c r="O1094" s="1" t="str" cm="1">
        <f t="array" aca="1" ref="O1094" ca="1">IF(G1094="","",MINUTE(INDIRECT(A1094&amp;$N$2&amp;D1094)))</f>
        <v/>
      </c>
      <c r="P1094" s="1" t="str">
        <f t="shared" ca="1" si="261"/>
        <v/>
      </c>
      <c r="Q1094" s="1" t="str">
        <f t="shared" ca="1" si="262"/>
        <v/>
      </c>
      <c r="R1094" s="1" t="str" cm="1">
        <f t="array" aca="1" ref="R1094" ca="1">IF(G1094="","",INDIRECT(A1094&amp;B1094&amp;D1094))</f>
        <v/>
      </c>
      <c r="S1094" s="1" t="str">
        <f t="shared" ca="1" si="263"/>
        <v/>
      </c>
      <c r="T1094" s="1" t="str">
        <f t="shared" ca="1" si="264"/>
        <v/>
      </c>
      <c r="U1094" s="1" t="str">
        <f t="shared" ca="1" si="265"/>
        <v/>
      </c>
      <c r="V1094" s="1" t="str">
        <f t="shared" ca="1" si="266"/>
        <v/>
      </c>
      <c r="W1094" s="1" t="str">
        <f t="shared" ca="1" si="267"/>
        <v/>
      </c>
      <c r="X1094" s="1" t="str">
        <f t="shared" ca="1" si="268"/>
        <v/>
      </c>
    </row>
    <row r="1095" spans="1:24">
      <c r="A1095" t="s">
        <v>1041</v>
      </c>
      <c r="B1095" t="str">
        <f>INDEX(予約枠報告様式!$73:$73,MATCH(CSVフォーマット!C1095,予約枠報告様式!$74:$74,0))</f>
        <v>T</v>
      </c>
      <c r="C1095">
        <f t="shared" si="269"/>
        <v>20</v>
      </c>
      <c r="D1095">
        <f t="shared" si="255"/>
        <v>23</v>
      </c>
      <c r="E1095" s="2" cm="1">
        <f t="array" aca="1" ref="E1095" ca="1">INDIRECT(A1095&amp;B1095&amp;$E$3)</f>
        <v>44783</v>
      </c>
      <c r="F1095" t="str" cm="1">
        <f t="array" aca="1" ref="F1095" ca="1">IF(INDIRECT(A1095&amp;B1095&amp;$F$3)="公",参照!$L$2,参照!$L$3)</f>
        <v>WEB・コールセンター受付</v>
      </c>
      <c r="G1095" s="1" t="str" cm="1">
        <f t="array" aca="1" ref="G1095" ca="1">IF(E1095="","",IF(ISNUMBER(INDIRECT(A1095&amp;B1095&amp;D1095)),431001,""))</f>
        <v/>
      </c>
      <c r="H1095" s="1" t="str">
        <f t="shared" ca="1" si="256"/>
        <v/>
      </c>
      <c r="I1095" s="1" t="str">
        <f ca="1">IF(G1095="","",予約枠報告様式!H$3)</f>
        <v/>
      </c>
      <c r="J1095" s="1" t="str">
        <f t="shared" ca="1" si="257"/>
        <v/>
      </c>
      <c r="K1095" s="1" t="str">
        <f t="shared" ca="1" si="258"/>
        <v/>
      </c>
      <c r="L1095" s="1" t="str">
        <f t="shared" ca="1" si="259"/>
        <v/>
      </c>
      <c r="M1095" s="1" t="str">
        <f t="shared" ca="1" si="260"/>
        <v/>
      </c>
      <c r="N1095" s="1" t="str" cm="1">
        <f t="array" aca="1" ref="N1095" ca="1">IF(G1095="","",HOUR(INDIRECT(A1095&amp;$N$2&amp;D1095)))</f>
        <v/>
      </c>
      <c r="O1095" s="1" t="str" cm="1">
        <f t="array" aca="1" ref="O1095" ca="1">IF(G1095="","",MINUTE(INDIRECT(A1095&amp;$N$2&amp;D1095)))</f>
        <v/>
      </c>
      <c r="P1095" s="1" t="str">
        <f t="shared" ca="1" si="261"/>
        <v/>
      </c>
      <c r="Q1095" s="1" t="str">
        <f t="shared" ca="1" si="262"/>
        <v/>
      </c>
      <c r="R1095" s="1" t="str" cm="1">
        <f t="array" aca="1" ref="R1095" ca="1">IF(G1095="","",INDIRECT(A1095&amp;B1095&amp;D1095))</f>
        <v/>
      </c>
      <c r="S1095" s="1" t="str">
        <f t="shared" ca="1" si="263"/>
        <v/>
      </c>
      <c r="T1095" s="1" t="str">
        <f t="shared" ca="1" si="264"/>
        <v/>
      </c>
      <c r="U1095" s="1" t="str">
        <f t="shared" ca="1" si="265"/>
        <v/>
      </c>
      <c r="V1095" s="1" t="str">
        <f t="shared" ca="1" si="266"/>
        <v/>
      </c>
      <c r="W1095" s="1" t="str">
        <f t="shared" ca="1" si="267"/>
        <v/>
      </c>
      <c r="X1095" s="1" t="str">
        <f t="shared" ca="1" si="268"/>
        <v/>
      </c>
    </row>
    <row r="1096" spans="1:24">
      <c r="A1096" t="s">
        <v>1041</v>
      </c>
      <c r="B1096" t="str">
        <f>INDEX(予約枠報告様式!$73:$73,MATCH(CSVフォーマット!C1096,予約枠報告様式!$74:$74,0))</f>
        <v>T</v>
      </c>
      <c r="C1096">
        <f t="shared" si="269"/>
        <v>20</v>
      </c>
      <c r="D1096">
        <f t="shared" si="255"/>
        <v>24</v>
      </c>
      <c r="E1096" s="2" cm="1">
        <f t="array" aca="1" ref="E1096" ca="1">INDIRECT(A1096&amp;B1096&amp;$E$3)</f>
        <v>44783</v>
      </c>
      <c r="F1096" t="str" cm="1">
        <f t="array" aca="1" ref="F1096" ca="1">IF(INDIRECT(A1096&amp;B1096&amp;$F$3)="公",参照!$L$2,参照!$L$3)</f>
        <v>WEB・コールセンター受付</v>
      </c>
      <c r="G1096" s="1" t="str" cm="1">
        <f t="array" aca="1" ref="G1096" ca="1">IF(E1096="","",IF(ISNUMBER(INDIRECT(A1096&amp;B1096&amp;D1096)),431001,""))</f>
        <v/>
      </c>
      <c r="H1096" s="1" t="str">
        <f t="shared" ca="1" si="256"/>
        <v/>
      </c>
      <c r="I1096" s="1" t="str">
        <f ca="1">IF(G1096="","",予約枠報告様式!H$3)</f>
        <v/>
      </c>
      <c r="J1096" s="1" t="str">
        <f t="shared" ca="1" si="257"/>
        <v/>
      </c>
      <c r="K1096" s="1" t="str">
        <f t="shared" ca="1" si="258"/>
        <v/>
      </c>
      <c r="L1096" s="1" t="str">
        <f t="shared" ca="1" si="259"/>
        <v/>
      </c>
      <c r="M1096" s="1" t="str">
        <f t="shared" ca="1" si="260"/>
        <v/>
      </c>
      <c r="N1096" s="1" t="str" cm="1">
        <f t="array" aca="1" ref="N1096" ca="1">IF(G1096="","",HOUR(INDIRECT(A1096&amp;$N$2&amp;D1096)))</f>
        <v/>
      </c>
      <c r="O1096" s="1" t="str" cm="1">
        <f t="array" aca="1" ref="O1096" ca="1">IF(G1096="","",MINUTE(INDIRECT(A1096&amp;$N$2&amp;D1096)))</f>
        <v/>
      </c>
      <c r="P1096" s="1" t="str">
        <f t="shared" ca="1" si="261"/>
        <v/>
      </c>
      <c r="Q1096" s="1" t="str">
        <f t="shared" ca="1" si="262"/>
        <v/>
      </c>
      <c r="R1096" s="1" t="str" cm="1">
        <f t="array" aca="1" ref="R1096" ca="1">IF(G1096="","",INDIRECT(A1096&amp;B1096&amp;D1096))</f>
        <v/>
      </c>
      <c r="S1096" s="1" t="str">
        <f t="shared" ca="1" si="263"/>
        <v/>
      </c>
      <c r="T1096" s="1" t="str">
        <f t="shared" ca="1" si="264"/>
        <v/>
      </c>
      <c r="U1096" s="1" t="str">
        <f t="shared" ca="1" si="265"/>
        <v/>
      </c>
      <c r="V1096" s="1" t="str">
        <f t="shared" ca="1" si="266"/>
        <v/>
      </c>
      <c r="W1096" s="1" t="str">
        <f t="shared" ca="1" si="267"/>
        <v/>
      </c>
      <c r="X1096" s="1" t="str">
        <f t="shared" ca="1" si="268"/>
        <v/>
      </c>
    </row>
    <row r="1097" spans="1:24">
      <c r="A1097" t="s">
        <v>1041</v>
      </c>
      <c r="B1097" t="str">
        <f>INDEX(予約枠報告様式!$73:$73,MATCH(CSVフォーマット!C1097,予約枠報告様式!$74:$74,0))</f>
        <v>T</v>
      </c>
      <c r="C1097">
        <f t="shared" si="269"/>
        <v>20</v>
      </c>
      <c r="D1097">
        <f t="shared" si="255"/>
        <v>25</v>
      </c>
      <c r="E1097" s="2" cm="1">
        <f t="array" aca="1" ref="E1097" ca="1">INDIRECT(A1097&amp;B1097&amp;$E$3)</f>
        <v>44783</v>
      </c>
      <c r="F1097" t="str" cm="1">
        <f t="array" aca="1" ref="F1097" ca="1">IF(INDIRECT(A1097&amp;B1097&amp;$F$3)="公",参照!$L$2,参照!$L$3)</f>
        <v>WEB・コールセンター受付</v>
      </c>
      <c r="G1097" s="1" t="str" cm="1">
        <f t="array" aca="1" ref="G1097" ca="1">IF(E1097="","",IF(ISNUMBER(INDIRECT(A1097&amp;B1097&amp;D1097)),431001,""))</f>
        <v/>
      </c>
      <c r="H1097" s="1" t="str">
        <f t="shared" ca="1" si="256"/>
        <v/>
      </c>
      <c r="I1097" s="1" t="str">
        <f ca="1">IF(G1097="","",予約枠報告様式!H$3)</f>
        <v/>
      </c>
      <c r="J1097" s="1" t="str">
        <f t="shared" ca="1" si="257"/>
        <v/>
      </c>
      <c r="K1097" s="1" t="str">
        <f t="shared" ca="1" si="258"/>
        <v/>
      </c>
      <c r="L1097" s="1" t="str">
        <f t="shared" ca="1" si="259"/>
        <v/>
      </c>
      <c r="M1097" s="1" t="str">
        <f t="shared" ca="1" si="260"/>
        <v/>
      </c>
      <c r="N1097" s="1" t="str" cm="1">
        <f t="array" aca="1" ref="N1097" ca="1">IF(G1097="","",HOUR(INDIRECT(A1097&amp;$N$2&amp;D1097)))</f>
        <v/>
      </c>
      <c r="O1097" s="1" t="str" cm="1">
        <f t="array" aca="1" ref="O1097" ca="1">IF(G1097="","",MINUTE(INDIRECT(A1097&amp;$N$2&amp;D1097)))</f>
        <v/>
      </c>
      <c r="P1097" s="1" t="str">
        <f t="shared" ca="1" si="261"/>
        <v/>
      </c>
      <c r="Q1097" s="1" t="str">
        <f t="shared" ca="1" si="262"/>
        <v/>
      </c>
      <c r="R1097" s="1" t="str" cm="1">
        <f t="array" aca="1" ref="R1097" ca="1">IF(G1097="","",INDIRECT(A1097&amp;B1097&amp;D1097))</f>
        <v/>
      </c>
      <c r="S1097" s="1" t="str">
        <f t="shared" ca="1" si="263"/>
        <v/>
      </c>
      <c r="T1097" s="1" t="str">
        <f t="shared" ca="1" si="264"/>
        <v/>
      </c>
      <c r="U1097" s="1" t="str">
        <f t="shared" ca="1" si="265"/>
        <v/>
      </c>
      <c r="V1097" s="1" t="str">
        <f t="shared" ca="1" si="266"/>
        <v/>
      </c>
      <c r="W1097" s="1" t="str">
        <f t="shared" ca="1" si="267"/>
        <v/>
      </c>
      <c r="X1097" s="1" t="str">
        <f t="shared" ca="1" si="268"/>
        <v/>
      </c>
    </row>
    <row r="1098" spans="1:24">
      <c r="A1098" t="s">
        <v>1041</v>
      </c>
      <c r="B1098" t="str">
        <f>INDEX(予約枠報告様式!$73:$73,MATCH(CSVフォーマット!C1098,予約枠報告様式!$74:$74,0))</f>
        <v>T</v>
      </c>
      <c r="C1098">
        <f t="shared" si="269"/>
        <v>20</v>
      </c>
      <c r="D1098">
        <f t="shared" si="255"/>
        <v>26</v>
      </c>
      <c r="E1098" s="2" cm="1">
        <f t="array" aca="1" ref="E1098" ca="1">INDIRECT(A1098&amp;B1098&amp;$E$3)</f>
        <v>44783</v>
      </c>
      <c r="F1098" t="str" cm="1">
        <f t="array" aca="1" ref="F1098" ca="1">IF(INDIRECT(A1098&amp;B1098&amp;$F$3)="公",参照!$L$2,参照!$L$3)</f>
        <v>WEB・コールセンター受付</v>
      </c>
      <c r="G1098" s="1" t="str" cm="1">
        <f t="array" aca="1" ref="G1098" ca="1">IF(E1098="","",IF(ISNUMBER(INDIRECT(A1098&amp;B1098&amp;D1098)),431001,""))</f>
        <v/>
      </c>
      <c r="H1098" s="1" t="str">
        <f t="shared" ca="1" si="256"/>
        <v/>
      </c>
      <c r="I1098" s="1" t="str">
        <f ca="1">IF(G1098="","",予約枠報告様式!H$3)</f>
        <v/>
      </c>
      <c r="J1098" s="1" t="str">
        <f t="shared" ca="1" si="257"/>
        <v/>
      </c>
      <c r="K1098" s="1" t="str">
        <f t="shared" ca="1" si="258"/>
        <v/>
      </c>
      <c r="L1098" s="1" t="str">
        <f t="shared" ca="1" si="259"/>
        <v/>
      </c>
      <c r="M1098" s="1" t="str">
        <f t="shared" ca="1" si="260"/>
        <v/>
      </c>
      <c r="N1098" s="1" t="str" cm="1">
        <f t="array" aca="1" ref="N1098" ca="1">IF(G1098="","",HOUR(INDIRECT(A1098&amp;$N$2&amp;D1098)))</f>
        <v/>
      </c>
      <c r="O1098" s="1" t="str" cm="1">
        <f t="array" aca="1" ref="O1098" ca="1">IF(G1098="","",MINUTE(INDIRECT(A1098&amp;$N$2&amp;D1098)))</f>
        <v/>
      </c>
      <c r="P1098" s="1" t="str">
        <f t="shared" ca="1" si="261"/>
        <v/>
      </c>
      <c r="Q1098" s="1" t="str">
        <f t="shared" ca="1" si="262"/>
        <v/>
      </c>
      <c r="R1098" s="1" t="str" cm="1">
        <f t="array" aca="1" ref="R1098" ca="1">IF(G1098="","",INDIRECT(A1098&amp;B1098&amp;D1098))</f>
        <v/>
      </c>
      <c r="S1098" s="1" t="str">
        <f t="shared" ca="1" si="263"/>
        <v/>
      </c>
      <c r="T1098" s="1" t="str">
        <f t="shared" ca="1" si="264"/>
        <v/>
      </c>
      <c r="U1098" s="1" t="str">
        <f t="shared" ca="1" si="265"/>
        <v/>
      </c>
      <c r="V1098" s="1" t="str">
        <f t="shared" ca="1" si="266"/>
        <v/>
      </c>
      <c r="W1098" s="1" t="str">
        <f t="shared" ca="1" si="267"/>
        <v/>
      </c>
      <c r="X1098" s="1" t="str">
        <f t="shared" ca="1" si="268"/>
        <v/>
      </c>
    </row>
    <row r="1099" spans="1:24">
      <c r="A1099" t="s">
        <v>1041</v>
      </c>
      <c r="B1099" t="str">
        <f>INDEX(予約枠報告様式!$73:$73,MATCH(CSVフォーマット!C1099,予約枠報告様式!$74:$74,0))</f>
        <v>T</v>
      </c>
      <c r="C1099">
        <f t="shared" si="269"/>
        <v>20</v>
      </c>
      <c r="D1099">
        <f t="shared" si="255"/>
        <v>27</v>
      </c>
      <c r="E1099" s="2" cm="1">
        <f t="array" aca="1" ref="E1099" ca="1">INDIRECT(A1099&amp;B1099&amp;$E$3)</f>
        <v>44783</v>
      </c>
      <c r="F1099" t="str" cm="1">
        <f t="array" aca="1" ref="F1099" ca="1">IF(INDIRECT(A1099&amp;B1099&amp;$F$3)="公",参照!$L$2,参照!$L$3)</f>
        <v>WEB・コールセンター受付</v>
      </c>
      <c r="G1099" s="1" t="str" cm="1">
        <f t="array" aca="1" ref="G1099" ca="1">IF(E1099="","",IF(ISNUMBER(INDIRECT(A1099&amp;B1099&amp;D1099)),431001,""))</f>
        <v/>
      </c>
      <c r="H1099" s="1" t="str">
        <f t="shared" ca="1" si="256"/>
        <v/>
      </c>
      <c r="I1099" s="1" t="str">
        <f ca="1">IF(G1099="","",予約枠報告様式!H$3)</f>
        <v/>
      </c>
      <c r="J1099" s="1" t="str">
        <f t="shared" ca="1" si="257"/>
        <v/>
      </c>
      <c r="K1099" s="1" t="str">
        <f t="shared" ca="1" si="258"/>
        <v/>
      </c>
      <c r="L1099" s="1" t="str">
        <f t="shared" ca="1" si="259"/>
        <v/>
      </c>
      <c r="M1099" s="1" t="str">
        <f t="shared" ca="1" si="260"/>
        <v/>
      </c>
      <c r="N1099" s="1" t="str" cm="1">
        <f t="array" aca="1" ref="N1099" ca="1">IF(G1099="","",HOUR(INDIRECT(A1099&amp;$N$2&amp;D1099)))</f>
        <v/>
      </c>
      <c r="O1099" s="1" t="str" cm="1">
        <f t="array" aca="1" ref="O1099" ca="1">IF(G1099="","",MINUTE(INDIRECT(A1099&amp;$N$2&amp;D1099)))</f>
        <v/>
      </c>
      <c r="P1099" s="1" t="str">
        <f t="shared" ca="1" si="261"/>
        <v/>
      </c>
      <c r="Q1099" s="1" t="str">
        <f t="shared" ca="1" si="262"/>
        <v/>
      </c>
      <c r="R1099" s="1" t="str" cm="1">
        <f t="array" aca="1" ref="R1099" ca="1">IF(G1099="","",INDIRECT(A1099&amp;B1099&amp;D1099))</f>
        <v/>
      </c>
      <c r="S1099" s="1" t="str">
        <f t="shared" ca="1" si="263"/>
        <v/>
      </c>
      <c r="T1099" s="1" t="str">
        <f t="shared" ca="1" si="264"/>
        <v/>
      </c>
      <c r="U1099" s="1" t="str">
        <f t="shared" ca="1" si="265"/>
        <v/>
      </c>
      <c r="V1099" s="1" t="str">
        <f t="shared" ca="1" si="266"/>
        <v/>
      </c>
      <c r="W1099" s="1" t="str">
        <f t="shared" ca="1" si="267"/>
        <v/>
      </c>
      <c r="X1099" s="1" t="str">
        <f t="shared" ca="1" si="268"/>
        <v/>
      </c>
    </row>
    <row r="1100" spans="1:24">
      <c r="A1100" t="s">
        <v>1041</v>
      </c>
      <c r="B1100" t="str">
        <f>INDEX(予約枠報告様式!$73:$73,MATCH(CSVフォーマット!C1100,予約枠報告様式!$74:$74,0))</f>
        <v>T</v>
      </c>
      <c r="C1100">
        <f t="shared" si="269"/>
        <v>20</v>
      </c>
      <c r="D1100">
        <f t="shared" si="255"/>
        <v>28</v>
      </c>
      <c r="E1100" s="2" cm="1">
        <f t="array" aca="1" ref="E1100" ca="1">INDIRECT(A1100&amp;B1100&amp;$E$3)</f>
        <v>44783</v>
      </c>
      <c r="F1100" t="str" cm="1">
        <f t="array" aca="1" ref="F1100" ca="1">IF(INDIRECT(A1100&amp;B1100&amp;$F$3)="公",参照!$L$2,参照!$L$3)</f>
        <v>WEB・コールセンター受付</v>
      </c>
      <c r="G1100" s="1" t="str" cm="1">
        <f t="array" aca="1" ref="G1100" ca="1">IF(E1100="","",IF(ISNUMBER(INDIRECT(A1100&amp;B1100&amp;D1100)),431001,""))</f>
        <v/>
      </c>
      <c r="H1100" s="1" t="str">
        <f t="shared" ca="1" si="256"/>
        <v/>
      </c>
      <c r="I1100" s="1" t="str">
        <f ca="1">IF(G1100="","",予約枠報告様式!H$3)</f>
        <v/>
      </c>
      <c r="J1100" s="1" t="str">
        <f t="shared" ca="1" si="257"/>
        <v/>
      </c>
      <c r="K1100" s="1" t="str">
        <f t="shared" ca="1" si="258"/>
        <v/>
      </c>
      <c r="L1100" s="1" t="str">
        <f t="shared" ca="1" si="259"/>
        <v/>
      </c>
      <c r="M1100" s="1" t="str">
        <f t="shared" ca="1" si="260"/>
        <v/>
      </c>
      <c r="N1100" s="1" t="str" cm="1">
        <f t="array" aca="1" ref="N1100" ca="1">IF(G1100="","",HOUR(INDIRECT(A1100&amp;$N$2&amp;D1100)))</f>
        <v/>
      </c>
      <c r="O1100" s="1" t="str" cm="1">
        <f t="array" aca="1" ref="O1100" ca="1">IF(G1100="","",MINUTE(INDIRECT(A1100&amp;$N$2&amp;D1100)))</f>
        <v/>
      </c>
      <c r="P1100" s="1" t="str">
        <f t="shared" ca="1" si="261"/>
        <v/>
      </c>
      <c r="Q1100" s="1" t="str">
        <f t="shared" ca="1" si="262"/>
        <v/>
      </c>
      <c r="R1100" s="1" t="str" cm="1">
        <f t="array" aca="1" ref="R1100" ca="1">IF(G1100="","",INDIRECT(A1100&amp;B1100&amp;D1100))</f>
        <v/>
      </c>
      <c r="S1100" s="1" t="str">
        <f t="shared" ca="1" si="263"/>
        <v/>
      </c>
      <c r="T1100" s="1" t="str">
        <f t="shared" ca="1" si="264"/>
        <v/>
      </c>
      <c r="U1100" s="1" t="str">
        <f t="shared" ca="1" si="265"/>
        <v/>
      </c>
      <c r="V1100" s="1" t="str">
        <f t="shared" ca="1" si="266"/>
        <v/>
      </c>
      <c r="W1100" s="1" t="str">
        <f t="shared" ca="1" si="267"/>
        <v/>
      </c>
      <c r="X1100" s="1" t="str">
        <f t="shared" ca="1" si="268"/>
        <v/>
      </c>
    </row>
    <row r="1101" spans="1:24">
      <c r="A1101" t="s">
        <v>1041</v>
      </c>
      <c r="B1101" t="str">
        <f>INDEX(予約枠報告様式!$73:$73,MATCH(CSVフォーマット!C1101,予約枠報告様式!$74:$74,0))</f>
        <v>T</v>
      </c>
      <c r="C1101">
        <f t="shared" si="269"/>
        <v>20</v>
      </c>
      <c r="D1101">
        <f t="shared" si="255"/>
        <v>29</v>
      </c>
      <c r="E1101" s="2" cm="1">
        <f t="array" aca="1" ref="E1101" ca="1">INDIRECT(A1101&amp;B1101&amp;$E$3)</f>
        <v>44783</v>
      </c>
      <c r="F1101" t="str" cm="1">
        <f t="array" aca="1" ref="F1101" ca="1">IF(INDIRECT(A1101&amp;B1101&amp;$F$3)="公",参照!$L$2,参照!$L$3)</f>
        <v>WEB・コールセンター受付</v>
      </c>
      <c r="G1101" s="1" t="str" cm="1">
        <f t="array" aca="1" ref="G1101" ca="1">IF(E1101="","",IF(ISNUMBER(INDIRECT(A1101&amp;B1101&amp;D1101)),431001,""))</f>
        <v/>
      </c>
      <c r="H1101" s="1" t="str">
        <f t="shared" ca="1" si="256"/>
        <v/>
      </c>
      <c r="I1101" s="1" t="str">
        <f ca="1">IF(G1101="","",予約枠報告様式!H$3)</f>
        <v/>
      </c>
      <c r="J1101" s="1" t="str">
        <f t="shared" ca="1" si="257"/>
        <v/>
      </c>
      <c r="K1101" s="1" t="str">
        <f t="shared" ca="1" si="258"/>
        <v/>
      </c>
      <c r="L1101" s="1" t="str">
        <f t="shared" ca="1" si="259"/>
        <v/>
      </c>
      <c r="M1101" s="1" t="str">
        <f t="shared" ca="1" si="260"/>
        <v/>
      </c>
      <c r="N1101" s="1" t="str" cm="1">
        <f t="array" aca="1" ref="N1101" ca="1">IF(G1101="","",HOUR(INDIRECT(A1101&amp;$N$2&amp;D1101)))</f>
        <v/>
      </c>
      <c r="O1101" s="1" t="str" cm="1">
        <f t="array" aca="1" ref="O1101" ca="1">IF(G1101="","",MINUTE(INDIRECT(A1101&amp;$N$2&amp;D1101)))</f>
        <v/>
      </c>
      <c r="P1101" s="1" t="str">
        <f t="shared" ca="1" si="261"/>
        <v/>
      </c>
      <c r="Q1101" s="1" t="str">
        <f t="shared" ca="1" si="262"/>
        <v/>
      </c>
      <c r="R1101" s="1" t="str" cm="1">
        <f t="array" aca="1" ref="R1101" ca="1">IF(G1101="","",INDIRECT(A1101&amp;B1101&amp;D1101))</f>
        <v/>
      </c>
      <c r="S1101" s="1" t="str">
        <f t="shared" ca="1" si="263"/>
        <v/>
      </c>
      <c r="T1101" s="1" t="str">
        <f t="shared" ca="1" si="264"/>
        <v/>
      </c>
      <c r="U1101" s="1" t="str">
        <f t="shared" ca="1" si="265"/>
        <v/>
      </c>
      <c r="V1101" s="1" t="str">
        <f t="shared" ca="1" si="266"/>
        <v/>
      </c>
      <c r="W1101" s="1" t="str">
        <f t="shared" ca="1" si="267"/>
        <v/>
      </c>
      <c r="X1101" s="1" t="str">
        <f t="shared" ca="1" si="268"/>
        <v/>
      </c>
    </row>
    <row r="1102" spans="1:24">
      <c r="A1102" t="s">
        <v>1041</v>
      </c>
      <c r="B1102" t="str">
        <f>INDEX(予約枠報告様式!$73:$73,MATCH(CSVフォーマット!C1102,予約枠報告様式!$74:$74,0))</f>
        <v>T</v>
      </c>
      <c r="C1102">
        <f t="shared" si="269"/>
        <v>20</v>
      </c>
      <c r="D1102">
        <f t="shared" si="255"/>
        <v>30</v>
      </c>
      <c r="E1102" s="2" cm="1">
        <f t="array" aca="1" ref="E1102" ca="1">INDIRECT(A1102&amp;B1102&amp;$E$3)</f>
        <v>44783</v>
      </c>
      <c r="F1102" t="str" cm="1">
        <f t="array" aca="1" ref="F1102" ca="1">IF(INDIRECT(A1102&amp;B1102&amp;$F$3)="公",参照!$L$2,参照!$L$3)</f>
        <v>WEB・コールセンター受付</v>
      </c>
      <c r="G1102" s="1" t="str" cm="1">
        <f t="array" aca="1" ref="G1102" ca="1">IF(E1102="","",IF(ISNUMBER(INDIRECT(A1102&amp;B1102&amp;D1102)),431001,""))</f>
        <v/>
      </c>
      <c r="H1102" s="1" t="str">
        <f t="shared" ca="1" si="256"/>
        <v/>
      </c>
      <c r="I1102" s="1" t="str">
        <f ca="1">IF(G1102="","",予約枠報告様式!H$3)</f>
        <v/>
      </c>
      <c r="J1102" s="1" t="str">
        <f t="shared" ca="1" si="257"/>
        <v/>
      </c>
      <c r="K1102" s="1" t="str">
        <f t="shared" ca="1" si="258"/>
        <v/>
      </c>
      <c r="L1102" s="1" t="str">
        <f t="shared" ca="1" si="259"/>
        <v/>
      </c>
      <c r="M1102" s="1" t="str">
        <f t="shared" ca="1" si="260"/>
        <v/>
      </c>
      <c r="N1102" s="1" t="str" cm="1">
        <f t="array" aca="1" ref="N1102" ca="1">IF(G1102="","",HOUR(INDIRECT(A1102&amp;$N$2&amp;D1102)))</f>
        <v/>
      </c>
      <c r="O1102" s="1" t="str" cm="1">
        <f t="array" aca="1" ref="O1102" ca="1">IF(G1102="","",MINUTE(INDIRECT(A1102&amp;$N$2&amp;D1102)))</f>
        <v/>
      </c>
      <c r="P1102" s="1" t="str">
        <f t="shared" ca="1" si="261"/>
        <v/>
      </c>
      <c r="Q1102" s="1" t="str">
        <f t="shared" ca="1" si="262"/>
        <v/>
      </c>
      <c r="R1102" s="1" t="str" cm="1">
        <f t="array" aca="1" ref="R1102" ca="1">IF(G1102="","",INDIRECT(A1102&amp;B1102&amp;D1102))</f>
        <v/>
      </c>
      <c r="S1102" s="1" t="str">
        <f t="shared" ca="1" si="263"/>
        <v/>
      </c>
      <c r="T1102" s="1" t="str">
        <f t="shared" ca="1" si="264"/>
        <v/>
      </c>
      <c r="U1102" s="1" t="str">
        <f t="shared" ca="1" si="265"/>
        <v/>
      </c>
      <c r="V1102" s="1" t="str">
        <f t="shared" ca="1" si="266"/>
        <v/>
      </c>
      <c r="W1102" s="1" t="str">
        <f t="shared" ca="1" si="267"/>
        <v/>
      </c>
      <c r="X1102" s="1" t="str">
        <f t="shared" ca="1" si="268"/>
        <v/>
      </c>
    </row>
    <row r="1103" spans="1:24">
      <c r="A1103" t="s">
        <v>1041</v>
      </c>
      <c r="B1103" t="str">
        <f>INDEX(予約枠報告様式!$73:$73,MATCH(CSVフォーマット!C1103,予約枠報告様式!$74:$74,0))</f>
        <v>T</v>
      </c>
      <c r="C1103">
        <f t="shared" si="269"/>
        <v>20</v>
      </c>
      <c r="D1103">
        <f t="shared" si="255"/>
        <v>31</v>
      </c>
      <c r="E1103" s="2" cm="1">
        <f t="array" aca="1" ref="E1103" ca="1">INDIRECT(A1103&amp;B1103&amp;$E$3)</f>
        <v>44783</v>
      </c>
      <c r="F1103" t="str" cm="1">
        <f t="array" aca="1" ref="F1103" ca="1">IF(INDIRECT(A1103&amp;B1103&amp;$F$3)="公",参照!$L$2,参照!$L$3)</f>
        <v>WEB・コールセンター受付</v>
      </c>
      <c r="G1103" s="1" t="str" cm="1">
        <f t="array" aca="1" ref="G1103" ca="1">IF(E1103="","",IF(ISNUMBER(INDIRECT(A1103&amp;B1103&amp;D1103)),431001,""))</f>
        <v/>
      </c>
      <c r="H1103" s="1" t="str">
        <f t="shared" ca="1" si="256"/>
        <v/>
      </c>
      <c r="I1103" s="1" t="str">
        <f ca="1">IF(G1103="","",予約枠報告様式!H$3)</f>
        <v/>
      </c>
      <c r="J1103" s="1" t="str">
        <f t="shared" ca="1" si="257"/>
        <v/>
      </c>
      <c r="K1103" s="1" t="str">
        <f t="shared" ca="1" si="258"/>
        <v/>
      </c>
      <c r="L1103" s="1" t="str">
        <f t="shared" ca="1" si="259"/>
        <v/>
      </c>
      <c r="M1103" s="1" t="str">
        <f t="shared" ca="1" si="260"/>
        <v/>
      </c>
      <c r="N1103" s="1" t="str" cm="1">
        <f t="array" aca="1" ref="N1103" ca="1">IF(G1103="","",HOUR(INDIRECT(A1103&amp;$N$2&amp;D1103)))</f>
        <v/>
      </c>
      <c r="O1103" s="1" t="str" cm="1">
        <f t="array" aca="1" ref="O1103" ca="1">IF(G1103="","",MINUTE(INDIRECT(A1103&amp;$N$2&amp;D1103)))</f>
        <v/>
      </c>
      <c r="P1103" s="1" t="str">
        <f t="shared" ca="1" si="261"/>
        <v/>
      </c>
      <c r="Q1103" s="1" t="str">
        <f t="shared" ca="1" si="262"/>
        <v/>
      </c>
      <c r="R1103" s="1" t="str" cm="1">
        <f t="array" aca="1" ref="R1103" ca="1">IF(G1103="","",INDIRECT(A1103&amp;B1103&amp;D1103))</f>
        <v/>
      </c>
      <c r="S1103" s="1" t="str">
        <f t="shared" ca="1" si="263"/>
        <v/>
      </c>
      <c r="T1103" s="1" t="str">
        <f t="shared" ca="1" si="264"/>
        <v/>
      </c>
      <c r="U1103" s="1" t="str">
        <f t="shared" ca="1" si="265"/>
        <v/>
      </c>
      <c r="V1103" s="1" t="str">
        <f t="shared" ca="1" si="266"/>
        <v/>
      </c>
      <c r="W1103" s="1" t="str">
        <f t="shared" ca="1" si="267"/>
        <v/>
      </c>
      <c r="X1103" s="1" t="str">
        <f t="shared" ca="1" si="268"/>
        <v/>
      </c>
    </row>
    <row r="1104" spans="1:24">
      <c r="A1104" t="s">
        <v>1041</v>
      </c>
      <c r="B1104" t="str">
        <f>INDEX(予約枠報告様式!$73:$73,MATCH(CSVフォーマット!C1104,予約枠報告様式!$74:$74,0))</f>
        <v>T</v>
      </c>
      <c r="C1104">
        <f t="shared" si="269"/>
        <v>20</v>
      </c>
      <c r="D1104">
        <f t="shared" si="255"/>
        <v>32</v>
      </c>
      <c r="E1104" s="2" cm="1">
        <f t="array" aca="1" ref="E1104" ca="1">INDIRECT(A1104&amp;B1104&amp;$E$3)</f>
        <v>44783</v>
      </c>
      <c r="F1104" t="str" cm="1">
        <f t="array" aca="1" ref="F1104" ca="1">IF(INDIRECT(A1104&amp;B1104&amp;$F$3)="公",参照!$L$2,参照!$L$3)</f>
        <v>WEB・コールセンター受付</v>
      </c>
      <c r="G1104" s="1" t="str" cm="1">
        <f t="array" aca="1" ref="G1104" ca="1">IF(E1104="","",IF(ISNUMBER(INDIRECT(A1104&amp;B1104&amp;D1104)),431001,""))</f>
        <v/>
      </c>
      <c r="H1104" s="1" t="str">
        <f t="shared" ca="1" si="256"/>
        <v/>
      </c>
      <c r="I1104" s="1" t="str">
        <f ca="1">IF(G1104="","",予約枠報告様式!H$3)</f>
        <v/>
      </c>
      <c r="J1104" s="1" t="str">
        <f t="shared" ca="1" si="257"/>
        <v/>
      </c>
      <c r="K1104" s="1" t="str">
        <f t="shared" ca="1" si="258"/>
        <v/>
      </c>
      <c r="L1104" s="1" t="str">
        <f t="shared" ca="1" si="259"/>
        <v/>
      </c>
      <c r="M1104" s="1" t="str">
        <f t="shared" ca="1" si="260"/>
        <v/>
      </c>
      <c r="N1104" s="1" t="str" cm="1">
        <f t="array" aca="1" ref="N1104" ca="1">IF(G1104="","",HOUR(INDIRECT(A1104&amp;$N$2&amp;D1104)))</f>
        <v/>
      </c>
      <c r="O1104" s="1" t="str" cm="1">
        <f t="array" aca="1" ref="O1104" ca="1">IF(G1104="","",MINUTE(INDIRECT(A1104&amp;$N$2&amp;D1104)))</f>
        <v/>
      </c>
      <c r="P1104" s="1" t="str">
        <f t="shared" ca="1" si="261"/>
        <v/>
      </c>
      <c r="Q1104" s="1" t="str">
        <f t="shared" ca="1" si="262"/>
        <v/>
      </c>
      <c r="R1104" s="1" t="str" cm="1">
        <f t="array" aca="1" ref="R1104" ca="1">IF(G1104="","",INDIRECT(A1104&amp;B1104&amp;D1104))</f>
        <v/>
      </c>
      <c r="S1104" s="1" t="str">
        <f t="shared" ca="1" si="263"/>
        <v/>
      </c>
      <c r="T1104" s="1" t="str">
        <f t="shared" ca="1" si="264"/>
        <v/>
      </c>
      <c r="U1104" s="1" t="str">
        <f t="shared" ca="1" si="265"/>
        <v/>
      </c>
      <c r="V1104" s="1" t="str">
        <f t="shared" ca="1" si="266"/>
        <v/>
      </c>
      <c r="W1104" s="1" t="str">
        <f t="shared" ca="1" si="267"/>
        <v/>
      </c>
      <c r="X1104" s="1" t="str">
        <f t="shared" ca="1" si="268"/>
        <v/>
      </c>
    </row>
    <row r="1105" spans="1:24">
      <c r="A1105" t="s">
        <v>1041</v>
      </c>
      <c r="B1105" t="str">
        <f>INDEX(予約枠報告様式!$73:$73,MATCH(CSVフォーマット!C1105,予約枠報告様式!$74:$74,0))</f>
        <v>T</v>
      </c>
      <c r="C1105">
        <f t="shared" si="269"/>
        <v>20</v>
      </c>
      <c r="D1105">
        <f t="shared" si="255"/>
        <v>33</v>
      </c>
      <c r="E1105" s="2" cm="1">
        <f t="array" aca="1" ref="E1105" ca="1">INDIRECT(A1105&amp;B1105&amp;$E$3)</f>
        <v>44783</v>
      </c>
      <c r="F1105" t="str" cm="1">
        <f t="array" aca="1" ref="F1105" ca="1">IF(INDIRECT(A1105&amp;B1105&amp;$F$3)="公",参照!$L$2,参照!$L$3)</f>
        <v>WEB・コールセンター受付</v>
      </c>
      <c r="G1105" s="1" t="str" cm="1">
        <f t="array" aca="1" ref="G1105" ca="1">IF(E1105="","",IF(ISNUMBER(INDIRECT(A1105&amp;B1105&amp;D1105)),431001,""))</f>
        <v/>
      </c>
      <c r="H1105" s="1" t="str">
        <f t="shared" ca="1" si="256"/>
        <v/>
      </c>
      <c r="I1105" s="1" t="str">
        <f ca="1">IF(G1105="","",予約枠報告様式!H$3)</f>
        <v/>
      </c>
      <c r="J1105" s="1" t="str">
        <f t="shared" ca="1" si="257"/>
        <v/>
      </c>
      <c r="K1105" s="1" t="str">
        <f t="shared" ca="1" si="258"/>
        <v/>
      </c>
      <c r="L1105" s="1" t="str">
        <f t="shared" ca="1" si="259"/>
        <v/>
      </c>
      <c r="M1105" s="1" t="str">
        <f t="shared" ca="1" si="260"/>
        <v/>
      </c>
      <c r="N1105" s="1" t="str" cm="1">
        <f t="array" aca="1" ref="N1105" ca="1">IF(G1105="","",HOUR(INDIRECT(A1105&amp;$N$2&amp;D1105)))</f>
        <v/>
      </c>
      <c r="O1105" s="1" t="str" cm="1">
        <f t="array" aca="1" ref="O1105" ca="1">IF(G1105="","",MINUTE(INDIRECT(A1105&amp;$N$2&amp;D1105)))</f>
        <v/>
      </c>
      <c r="P1105" s="1" t="str">
        <f t="shared" ca="1" si="261"/>
        <v/>
      </c>
      <c r="Q1105" s="1" t="str">
        <f t="shared" ca="1" si="262"/>
        <v/>
      </c>
      <c r="R1105" s="1" t="str" cm="1">
        <f t="array" aca="1" ref="R1105" ca="1">IF(G1105="","",INDIRECT(A1105&amp;B1105&amp;D1105))</f>
        <v/>
      </c>
      <c r="S1105" s="1" t="str">
        <f t="shared" ca="1" si="263"/>
        <v/>
      </c>
      <c r="T1105" s="1" t="str">
        <f t="shared" ca="1" si="264"/>
        <v/>
      </c>
      <c r="U1105" s="1" t="str">
        <f t="shared" ca="1" si="265"/>
        <v/>
      </c>
      <c r="V1105" s="1" t="str">
        <f t="shared" ca="1" si="266"/>
        <v/>
      </c>
      <c r="W1105" s="1" t="str">
        <f t="shared" ca="1" si="267"/>
        <v/>
      </c>
      <c r="X1105" s="1" t="str">
        <f t="shared" ca="1" si="268"/>
        <v/>
      </c>
    </row>
    <row r="1106" spans="1:24">
      <c r="A1106" t="s">
        <v>1041</v>
      </c>
      <c r="B1106" t="str">
        <f>INDEX(予約枠報告様式!$73:$73,MATCH(CSVフォーマット!C1106,予約枠報告様式!$74:$74,0))</f>
        <v>T</v>
      </c>
      <c r="C1106">
        <f t="shared" si="269"/>
        <v>20</v>
      </c>
      <c r="D1106">
        <f t="shared" si="255"/>
        <v>34</v>
      </c>
      <c r="E1106" s="2" cm="1">
        <f t="array" aca="1" ref="E1106" ca="1">INDIRECT(A1106&amp;B1106&amp;$E$3)</f>
        <v>44783</v>
      </c>
      <c r="F1106" t="str" cm="1">
        <f t="array" aca="1" ref="F1106" ca="1">IF(INDIRECT(A1106&amp;B1106&amp;$F$3)="公",参照!$L$2,参照!$L$3)</f>
        <v>WEB・コールセンター受付</v>
      </c>
      <c r="G1106" s="1" t="str" cm="1">
        <f t="array" aca="1" ref="G1106" ca="1">IF(E1106="","",IF(ISNUMBER(INDIRECT(A1106&amp;B1106&amp;D1106)),431001,""))</f>
        <v/>
      </c>
      <c r="H1106" s="1" t="str">
        <f t="shared" ca="1" si="256"/>
        <v/>
      </c>
      <c r="I1106" s="1" t="str">
        <f ca="1">IF(G1106="","",予約枠報告様式!H$3)</f>
        <v/>
      </c>
      <c r="J1106" s="1" t="str">
        <f t="shared" ca="1" si="257"/>
        <v/>
      </c>
      <c r="K1106" s="1" t="str">
        <f t="shared" ca="1" si="258"/>
        <v/>
      </c>
      <c r="L1106" s="1" t="str">
        <f t="shared" ca="1" si="259"/>
        <v/>
      </c>
      <c r="M1106" s="1" t="str">
        <f t="shared" ca="1" si="260"/>
        <v/>
      </c>
      <c r="N1106" s="1" t="str" cm="1">
        <f t="array" aca="1" ref="N1106" ca="1">IF(G1106="","",HOUR(INDIRECT(A1106&amp;$N$2&amp;D1106)))</f>
        <v/>
      </c>
      <c r="O1106" s="1" t="str" cm="1">
        <f t="array" aca="1" ref="O1106" ca="1">IF(G1106="","",MINUTE(INDIRECT(A1106&amp;$N$2&amp;D1106)))</f>
        <v/>
      </c>
      <c r="P1106" s="1" t="str">
        <f t="shared" ca="1" si="261"/>
        <v/>
      </c>
      <c r="Q1106" s="1" t="str">
        <f t="shared" ca="1" si="262"/>
        <v/>
      </c>
      <c r="R1106" s="1" t="str" cm="1">
        <f t="array" aca="1" ref="R1106" ca="1">IF(G1106="","",INDIRECT(A1106&amp;B1106&amp;D1106))</f>
        <v/>
      </c>
      <c r="S1106" s="1" t="str">
        <f t="shared" ca="1" si="263"/>
        <v/>
      </c>
      <c r="T1106" s="1" t="str">
        <f t="shared" ca="1" si="264"/>
        <v/>
      </c>
      <c r="U1106" s="1" t="str">
        <f t="shared" ca="1" si="265"/>
        <v/>
      </c>
      <c r="V1106" s="1" t="str">
        <f t="shared" ca="1" si="266"/>
        <v/>
      </c>
      <c r="W1106" s="1" t="str">
        <f t="shared" ca="1" si="267"/>
        <v/>
      </c>
      <c r="X1106" s="1" t="str">
        <f t="shared" ca="1" si="268"/>
        <v/>
      </c>
    </row>
    <row r="1107" spans="1:24">
      <c r="A1107" t="s">
        <v>1041</v>
      </c>
      <c r="B1107" t="str">
        <f>INDEX(予約枠報告様式!$73:$73,MATCH(CSVフォーマット!C1107,予約枠報告様式!$74:$74,0))</f>
        <v>T</v>
      </c>
      <c r="C1107">
        <f t="shared" si="269"/>
        <v>20</v>
      </c>
      <c r="D1107">
        <f t="shared" si="255"/>
        <v>35</v>
      </c>
      <c r="E1107" s="2" cm="1">
        <f t="array" aca="1" ref="E1107" ca="1">INDIRECT(A1107&amp;B1107&amp;$E$3)</f>
        <v>44783</v>
      </c>
      <c r="F1107" t="str" cm="1">
        <f t="array" aca="1" ref="F1107" ca="1">IF(INDIRECT(A1107&amp;B1107&amp;$F$3)="公",参照!$L$2,参照!$L$3)</f>
        <v>WEB・コールセンター受付</v>
      </c>
      <c r="G1107" s="1" t="str" cm="1">
        <f t="array" aca="1" ref="G1107" ca="1">IF(E1107="","",IF(ISNUMBER(INDIRECT(A1107&amp;B1107&amp;D1107)),431001,""))</f>
        <v/>
      </c>
      <c r="H1107" s="1" t="str">
        <f t="shared" ca="1" si="256"/>
        <v/>
      </c>
      <c r="I1107" s="1" t="str">
        <f ca="1">IF(G1107="","",予約枠報告様式!H$3)</f>
        <v/>
      </c>
      <c r="J1107" s="1" t="str">
        <f t="shared" ca="1" si="257"/>
        <v/>
      </c>
      <c r="K1107" s="1" t="str">
        <f t="shared" ca="1" si="258"/>
        <v/>
      </c>
      <c r="L1107" s="1" t="str">
        <f t="shared" ca="1" si="259"/>
        <v/>
      </c>
      <c r="M1107" s="1" t="str">
        <f t="shared" ca="1" si="260"/>
        <v/>
      </c>
      <c r="N1107" s="1" t="str" cm="1">
        <f t="array" aca="1" ref="N1107" ca="1">IF(G1107="","",HOUR(INDIRECT(A1107&amp;$N$2&amp;D1107)))</f>
        <v/>
      </c>
      <c r="O1107" s="1" t="str" cm="1">
        <f t="array" aca="1" ref="O1107" ca="1">IF(G1107="","",MINUTE(INDIRECT(A1107&amp;$N$2&amp;D1107)))</f>
        <v/>
      </c>
      <c r="P1107" s="1" t="str">
        <f t="shared" ca="1" si="261"/>
        <v/>
      </c>
      <c r="Q1107" s="1" t="str">
        <f t="shared" ca="1" si="262"/>
        <v/>
      </c>
      <c r="R1107" s="1" t="str" cm="1">
        <f t="array" aca="1" ref="R1107" ca="1">IF(G1107="","",INDIRECT(A1107&amp;B1107&amp;D1107))</f>
        <v/>
      </c>
      <c r="S1107" s="1" t="str">
        <f t="shared" ca="1" si="263"/>
        <v/>
      </c>
      <c r="T1107" s="1" t="str">
        <f t="shared" ca="1" si="264"/>
        <v/>
      </c>
      <c r="U1107" s="1" t="str">
        <f t="shared" ca="1" si="265"/>
        <v/>
      </c>
      <c r="V1107" s="1" t="str">
        <f t="shared" ca="1" si="266"/>
        <v/>
      </c>
      <c r="W1107" s="1" t="str">
        <f t="shared" ca="1" si="267"/>
        <v/>
      </c>
      <c r="X1107" s="1" t="str">
        <f t="shared" ca="1" si="268"/>
        <v/>
      </c>
    </row>
    <row r="1108" spans="1:24">
      <c r="A1108" t="s">
        <v>1041</v>
      </c>
      <c r="B1108" t="str">
        <f>INDEX(予約枠報告様式!$73:$73,MATCH(CSVフォーマット!C1108,予約枠報告様式!$74:$74,0))</f>
        <v>T</v>
      </c>
      <c r="C1108">
        <f t="shared" si="269"/>
        <v>20</v>
      </c>
      <c r="D1108">
        <f t="shared" si="255"/>
        <v>36</v>
      </c>
      <c r="E1108" s="2" cm="1">
        <f t="array" aca="1" ref="E1108" ca="1">INDIRECT(A1108&amp;B1108&amp;$E$3)</f>
        <v>44783</v>
      </c>
      <c r="F1108" t="str" cm="1">
        <f t="array" aca="1" ref="F1108" ca="1">IF(INDIRECT(A1108&amp;B1108&amp;$F$3)="公",参照!$L$2,参照!$L$3)</f>
        <v>WEB・コールセンター受付</v>
      </c>
      <c r="G1108" s="1" t="str" cm="1">
        <f t="array" aca="1" ref="G1108" ca="1">IF(E1108="","",IF(ISNUMBER(INDIRECT(A1108&amp;B1108&amp;D1108)),431001,""))</f>
        <v/>
      </c>
      <c r="H1108" s="1" t="str">
        <f t="shared" ca="1" si="256"/>
        <v/>
      </c>
      <c r="I1108" s="1" t="str">
        <f ca="1">IF(G1108="","",予約枠報告様式!H$3)</f>
        <v/>
      </c>
      <c r="J1108" s="1" t="str">
        <f t="shared" ca="1" si="257"/>
        <v/>
      </c>
      <c r="K1108" s="1" t="str">
        <f t="shared" ca="1" si="258"/>
        <v/>
      </c>
      <c r="L1108" s="1" t="str">
        <f t="shared" ca="1" si="259"/>
        <v/>
      </c>
      <c r="M1108" s="1" t="str">
        <f t="shared" ca="1" si="260"/>
        <v/>
      </c>
      <c r="N1108" s="1" t="str" cm="1">
        <f t="array" aca="1" ref="N1108" ca="1">IF(G1108="","",HOUR(INDIRECT(A1108&amp;$N$2&amp;D1108)))</f>
        <v/>
      </c>
      <c r="O1108" s="1" t="str" cm="1">
        <f t="array" aca="1" ref="O1108" ca="1">IF(G1108="","",MINUTE(INDIRECT(A1108&amp;$N$2&amp;D1108)))</f>
        <v/>
      </c>
      <c r="P1108" s="1" t="str">
        <f t="shared" ca="1" si="261"/>
        <v/>
      </c>
      <c r="Q1108" s="1" t="str">
        <f t="shared" ca="1" si="262"/>
        <v/>
      </c>
      <c r="R1108" s="1" t="str" cm="1">
        <f t="array" aca="1" ref="R1108" ca="1">IF(G1108="","",INDIRECT(A1108&amp;B1108&amp;D1108))</f>
        <v/>
      </c>
      <c r="S1108" s="1" t="str">
        <f t="shared" ca="1" si="263"/>
        <v/>
      </c>
      <c r="T1108" s="1" t="str">
        <f t="shared" ca="1" si="264"/>
        <v/>
      </c>
      <c r="U1108" s="1" t="str">
        <f t="shared" ca="1" si="265"/>
        <v/>
      </c>
      <c r="V1108" s="1" t="str">
        <f t="shared" ca="1" si="266"/>
        <v/>
      </c>
      <c r="W1108" s="1" t="str">
        <f t="shared" ca="1" si="267"/>
        <v/>
      </c>
      <c r="X1108" s="1" t="str">
        <f t="shared" ca="1" si="268"/>
        <v/>
      </c>
    </row>
    <row r="1109" spans="1:24">
      <c r="A1109" t="s">
        <v>1041</v>
      </c>
      <c r="B1109" t="str">
        <f>INDEX(予約枠報告様式!$73:$73,MATCH(CSVフォーマット!C1109,予約枠報告様式!$74:$74,0))</f>
        <v>T</v>
      </c>
      <c r="C1109">
        <f t="shared" si="269"/>
        <v>20</v>
      </c>
      <c r="D1109">
        <f t="shared" si="255"/>
        <v>37</v>
      </c>
      <c r="E1109" s="2" cm="1">
        <f t="array" aca="1" ref="E1109" ca="1">INDIRECT(A1109&amp;B1109&amp;$E$3)</f>
        <v>44783</v>
      </c>
      <c r="F1109" t="str" cm="1">
        <f t="array" aca="1" ref="F1109" ca="1">IF(INDIRECT(A1109&amp;B1109&amp;$F$3)="公",参照!$L$2,参照!$L$3)</f>
        <v>WEB・コールセンター受付</v>
      </c>
      <c r="G1109" s="1" t="str" cm="1">
        <f t="array" aca="1" ref="G1109" ca="1">IF(E1109="","",IF(ISNUMBER(INDIRECT(A1109&amp;B1109&amp;D1109)),431001,""))</f>
        <v/>
      </c>
      <c r="H1109" s="1" t="str">
        <f t="shared" ca="1" si="256"/>
        <v/>
      </c>
      <c r="I1109" s="1" t="str">
        <f ca="1">IF(G1109="","",予約枠報告様式!H$3)</f>
        <v/>
      </c>
      <c r="J1109" s="1" t="str">
        <f t="shared" ca="1" si="257"/>
        <v/>
      </c>
      <c r="K1109" s="1" t="str">
        <f t="shared" ca="1" si="258"/>
        <v/>
      </c>
      <c r="L1109" s="1" t="str">
        <f t="shared" ca="1" si="259"/>
        <v/>
      </c>
      <c r="M1109" s="1" t="str">
        <f t="shared" ca="1" si="260"/>
        <v/>
      </c>
      <c r="N1109" s="1" t="str" cm="1">
        <f t="array" aca="1" ref="N1109" ca="1">IF(G1109="","",HOUR(INDIRECT(A1109&amp;$N$2&amp;D1109)))</f>
        <v/>
      </c>
      <c r="O1109" s="1" t="str" cm="1">
        <f t="array" aca="1" ref="O1109" ca="1">IF(G1109="","",MINUTE(INDIRECT(A1109&amp;$N$2&amp;D1109)))</f>
        <v/>
      </c>
      <c r="P1109" s="1" t="str">
        <f t="shared" ca="1" si="261"/>
        <v/>
      </c>
      <c r="Q1109" s="1" t="str">
        <f t="shared" ca="1" si="262"/>
        <v/>
      </c>
      <c r="R1109" s="1" t="str" cm="1">
        <f t="array" aca="1" ref="R1109" ca="1">IF(G1109="","",INDIRECT(A1109&amp;B1109&amp;D1109))</f>
        <v/>
      </c>
      <c r="S1109" s="1" t="str">
        <f t="shared" ca="1" si="263"/>
        <v/>
      </c>
      <c r="T1109" s="1" t="str">
        <f t="shared" ca="1" si="264"/>
        <v/>
      </c>
      <c r="U1109" s="1" t="str">
        <f t="shared" ca="1" si="265"/>
        <v/>
      </c>
      <c r="V1109" s="1" t="str">
        <f t="shared" ca="1" si="266"/>
        <v/>
      </c>
      <c r="W1109" s="1" t="str">
        <f t="shared" ca="1" si="267"/>
        <v/>
      </c>
      <c r="X1109" s="1" t="str">
        <f t="shared" ca="1" si="268"/>
        <v/>
      </c>
    </row>
    <row r="1110" spans="1:24">
      <c r="A1110" t="s">
        <v>1041</v>
      </c>
      <c r="B1110" t="str">
        <f>INDEX(予約枠報告様式!$73:$73,MATCH(CSVフォーマット!C1110,予約枠報告様式!$74:$74,0))</f>
        <v>T</v>
      </c>
      <c r="C1110">
        <f t="shared" si="269"/>
        <v>20</v>
      </c>
      <c r="D1110">
        <f t="shared" si="255"/>
        <v>38</v>
      </c>
      <c r="E1110" s="2" cm="1">
        <f t="array" aca="1" ref="E1110" ca="1">INDIRECT(A1110&amp;B1110&amp;$E$3)</f>
        <v>44783</v>
      </c>
      <c r="F1110" t="str" cm="1">
        <f t="array" aca="1" ref="F1110" ca="1">IF(INDIRECT(A1110&amp;B1110&amp;$F$3)="公",参照!$L$2,参照!$L$3)</f>
        <v>WEB・コールセンター受付</v>
      </c>
      <c r="G1110" s="1" t="str" cm="1">
        <f t="array" aca="1" ref="G1110" ca="1">IF(E1110="","",IF(ISNUMBER(INDIRECT(A1110&amp;B1110&amp;D1110)),431001,""))</f>
        <v/>
      </c>
      <c r="H1110" s="1" t="str">
        <f t="shared" ca="1" si="256"/>
        <v/>
      </c>
      <c r="I1110" s="1" t="str">
        <f ca="1">IF(G1110="","",予約枠報告様式!H$3)</f>
        <v/>
      </c>
      <c r="J1110" s="1" t="str">
        <f t="shared" ca="1" si="257"/>
        <v/>
      </c>
      <c r="K1110" s="1" t="str">
        <f t="shared" ca="1" si="258"/>
        <v/>
      </c>
      <c r="L1110" s="1" t="str">
        <f t="shared" ca="1" si="259"/>
        <v/>
      </c>
      <c r="M1110" s="1" t="str">
        <f t="shared" ca="1" si="260"/>
        <v/>
      </c>
      <c r="N1110" s="1" t="str" cm="1">
        <f t="array" aca="1" ref="N1110" ca="1">IF(G1110="","",HOUR(INDIRECT(A1110&amp;$N$2&amp;D1110)))</f>
        <v/>
      </c>
      <c r="O1110" s="1" t="str" cm="1">
        <f t="array" aca="1" ref="O1110" ca="1">IF(G1110="","",MINUTE(INDIRECT(A1110&amp;$N$2&amp;D1110)))</f>
        <v/>
      </c>
      <c r="P1110" s="1" t="str">
        <f t="shared" ca="1" si="261"/>
        <v/>
      </c>
      <c r="Q1110" s="1" t="str">
        <f t="shared" ca="1" si="262"/>
        <v/>
      </c>
      <c r="R1110" s="1" t="str" cm="1">
        <f t="array" aca="1" ref="R1110" ca="1">IF(G1110="","",INDIRECT(A1110&amp;B1110&amp;D1110))</f>
        <v/>
      </c>
      <c r="S1110" s="1" t="str">
        <f t="shared" ca="1" si="263"/>
        <v/>
      </c>
      <c r="T1110" s="1" t="str">
        <f t="shared" ca="1" si="264"/>
        <v/>
      </c>
      <c r="U1110" s="1" t="str">
        <f t="shared" ca="1" si="265"/>
        <v/>
      </c>
      <c r="V1110" s="1" t="str">
        <f t="shared" ca="1" si="266"/>
        <v/>
      </c>
      <c r="W1110" s="1" t="str">
        <f t="shared" ca="1" si="267"/>
        <v/>
      </c>
      <c r="X1110" s="1" t="str">
        <f t="shared" ca="1" si="268"/>
        <v/>
      </c>
    </row>
    <row r="1111" spans="1:24">
      <c r="A1111" t="s">
        <v>1041</v>
      </c>
      <c r="B1111" t="str">
        <f>INDEX(予約枠報告様式!$73:$73,MATCH(CSVフォーマット!C1111,予約枠報告様式!$74:$74,0))</f>
        <v>T</v>
      </c>
      <c r="C1111">
        <f t="shared" si="269"/>
        <v>20</v>
      </c>
      <c r="D1111">
        <f t="shared" si="255"/>
        <v>39</v>
      </c>
      <c r="E1111" s="2" cm="1">
        <f t="array" aca="1" ref="E1111" ca="1">INDIRECT(A1111&amp;B1111&amp;$E$3)</f>
        <v>44783</v>
      </c>
      <c r="F1111" t="str" cm="1">
        <f t="array" aca="1" ref="F1111" ca="1">IF(INDIRECT(A1111&amp;B1111&amp;$F$3)="公",参照!$L$2,参照!$L$3)</f>
        <v>WEB・コールセンター受付</v>
      </c>
      <c r="G1111" s="1" t="str" cm="1">
        <f t="array" aca="1" ref="G1111" ca="1">IF(E1111="","",IF(ISNUMBER(INDIRECT(A1111&amp;B1111&amp;D1111)),431001,""))</f>
        <v/>
      </c>
      <c r="H1111" s="1" t="str">
        <f t="shared" ca="1" si="256"/>
        <v/>
      </c>
      <c r="I1111" s="1" t="str">
        <f ca="1">IF(G1111="","",予約枠報告様式!H$3)</f>
        <v/>
      </c>
      <c r="J1111" s="1" t="str">
        <f t="shared" ca="1" si="257"/>
        <v/>
      </c>
      <c r="K1111" s="1" t="str">
        <f t="shared" ca="1" si="258"/>
        <v/>
      </c>
      <c r="L1111" s="1" t="str">
        <f t="shared" ca="1" si="259"/>
        <v/>
      </c>
      <c r="M1111" s="1" t="str">
        <f t="shared" ca="1" si="260"/>
        <v/>
      </c>
      <c r="N1111" s="1" t="str" cm="1">
        <f t="array" aca="1" ref="N1111" ca="1">IF(G1111="","",HOUR(INDIRECT(A1111&amp;$N$2&amp;D1111)))</f>
        <v/>
      </c>
      <c r="O1111" s="1" t="str" cm="1">
        <f t="array" aca="1" ref="O1111" ca="1">IF(G1111="","",MINUTE(INDIRECT(A1111&amp;$N$2&amp;D1111)))</f>
        <v/>
      </c>
      <c r="P1111" s="1" t="str">
        <f t="shared" ca="1" si="261"/>
        <v/>
      </c>
      <c r="Q1111" s="1" t="str">
        <f t="shared" ca="1" si="262"/>
        <v/>
      </c>
      <c r="R1111" s="1" t="str" cm="1">
        <f t="array" aca="1" ref="R1111" ca="1">IF(G1111="","",INDIRECT(A1111&amp;B1111&amp;D1111))</f>
        <v/>
      </c>
      <c r="S1111" s="1" t="str">
        <f t="shared" ca="1" si="263"/>
        <v/>
      </c>
      <c r="T1111" s="1" t="str">
        <f t="shared" ca="1" si="264"/>
        <v/>
      </c>
      <c r="U1111" s="1" t="str">
        <f t="shared" ca="1" si="265"/>
        <v/>
      </c>
      <c r="V1111" s="1" t="str">
        <f t="shared" ca="1" si="266"/>
        <v/>
      </c>
      <c r="W1111" s="1" t="str">
        <f t="shared" ca="1" si="267"/>
        <v/>
      </c>
      <c r="X1111" s="1" t="str">
        <f t="shared" ca="1" si="268"/>
        <v/>
      </c>
    </row>
    <row r="1112" spans="1:24">
      <c r="A1112" t="s">
        <v>1041</v>
      </c>
      <c r="B1112" t="str">
        <f>INDEX(予約枠報告様式!$73:$73,MATCH(CSVフォーマット!C1112,予約枠報告様式!$74:$74,0))</f>
        <v>T</v>
      </c>
      <c r="C1112">
        <f t="shared" si="269"/>
        <v>20</v>
      </c>
      <c r="D1112">
        <f t="shared" si="255"/>
        <v>40</v>
      </c>
      <c r="E1112" s="2" cm="1">
        <f t="array" aca="1" ref="E1112" ca="1">INDIRECT(A1112&amp;B1112&amp;$E$3)</f>
        <v>44783</v>
      </c>
      <c r="F1112" t="str" cm="1">
        <f t="array" aca="1" ref="F1112" ca="1">IF(INDIRECT(A1112&amp;B1112&amp;$F$3)="公",参照!$L$2,参照!$L$3)</f>
        <v>WEB・コールセンター受付</v>
      </c>
      <c r="G1112" s="1" t="str" cm="1">
        <f t="array" aca="1" ref="G1112" ca="1">IF(E1112="","",IF(ISNUMBER(INDIRECT(A1112&amp;B1112&amp;D1112)),431001,""))</f>
        <v/>
      </c>
      <c r="H1112" s="1" t="str">
        <f t="shared" ca="1" si="256"/>
        <v/>
      </c>
      <c r="I1112" s="1" t="str">
        <f ca="1">IF(G1112="","",予約枠報告様式!H$3)</f>
        <v/>
      </c>
      <c r="J1112" s="1" t="str">
        <f t="shared" ca="1" si="257"/>
        <v/>
      </c>
      <c r="K1112" s="1" t="str">
        <f t="shared" ca="1" si="258"/>
        <v/>
      </c>
      <c r="L1112" s="1" t="str">
        <f t="shared" ca="1" si="259"/>
        <v/>
      </c>
      <c r="M1112" s="1" t="str">
        <f t="shared" ca="1" si="260"/>
        <v/>
      </c>
      <c r="N1112" s="1" t="str" cm="1">
        <f t="array" aca="1" ref="N1112" ca="1">IF(G1112="","",HOUR(INDIRECT(A1112&amp;$N$2&amp;D1112)))</f>
        <v/>
      </c>
      <c r="O1112" s="1" t="str" cm="1">
        <f t="array" aca="1" ref="O1112" ca="1">IF(G1112="","",MINUTE(INDIRECT(A1112&amp;$N$2&amp;D1112)))</f>
        <v/>
      </c>
      <c r="P1112" s="1" t="str">
        <f t="shared" ca="1" si="261"/>
        <v/>
      </c>
      <c r="Q1112" s="1" t="str">
        <f t="shared" ca="1" si="262"/>
        <v/>
      </c>
      <c r="R1112" s="1" t="str" cm="1">
        <f t="array" aca="1" ref="R1112" ca="1">IF(G1112="","",INDIRECT(A1112&amp;B1112&amp;D1112))</f>
        <v/>
      </c>
      <c r="S1112" s="1" t="str">
        <f t="shared" ca="1" si="263"/>
        <v/>
      </c>
      <c r="T1112" s="1" t="str">
        <f t="shared" ca="1" si="264"/>
        <v/>
      </c>
      <c r="U1112" s="1" t="str">
        <f t="shared" ca="1" si="265"/>
        <v/>
      </c>
      <c r="V1112" s="1" t="str">
        <f t="shared" ca="1" si="266"/>
        <v/>
      </c>
      <c r="W1112" s="1" t="str">
        <f t="shared" ca="1" si="267"/>
        <v/>
      </c>
      <c r="X1112" s="1" t="str">
        <f t="shared" ca="1" si="268"/>
        <v/>
      </c>
    </row>
    <row r="1113" spans="1:24">
      <c r="A1113" t="s">
        <v>1041</v>
      </c>
      <c r="B1113" t="str">
        <f>INDEX(予約枠報告様式!$73:$73,MATCH(CSVフォーマット!C1113,予約枠報告様式!$74:$74,0))</f>
        <v>T</v>
      </c>
      <c r="C1113">
        <f t="shared" si="269"/>
        <v>20</v>
      </c>
      <c r="D1113">
        <f t="shared" si="255"/>
        <v>41</v>
      </c>
      <c r="E1113" s="2" cm="1">
        <f t="array" aca="1" ref="E1113" ca="1">INDIRECT(A1113&amp;B1113&amp;$E$3)</f>
        <v>44783</v>
      </c>
      <c r="F1113" t="str" cm="1">
        <f t="array" aca="1" ref="F1113" ca="1">IF(INDIRECT(A1113&amp;B1113&amp;$F$3)="公",参照!$L$2,参照!$L$3)</f>
        <v>WEB・コールセンター受付</v>
      </c>
      <c r="G1113" s="1" t="str" cm="1">
        <f t="array" aca="1" ref="G1113" ca="1">IF(E1113="","",IF(ISNUMBER(INDIRECT(A1113&amp;B1113&amp;D1113)),431001,""))</f>
        <v/>
      </c>
      <c r="H1113" s="1" t="str">
        <f t="shared" ca="1" si="256"/>
        <v/>
      </c>
      <c r="I1113" s="1" t="str">
        <f ca="1">IF(G1113="","",予約枠報告様式!H$3)</f>
        <v/>
      </c>
      <c r="J1113" s="1" t="str">
        <f t="shared" ca="1" si="257"/>
        <v/>
      </c>
      <c r="K1113" s="1" t="str">
        <f t="shared" ca="1" si="258"/>
        <v/>
      </c>
      <c r="L1113" s="1" t="str">
        <f t="shared" ca="1" si="259"/>
        <v/>
      </c>
      <c r="M1113" s="1" t="str">
        <f t="shared" ca="1" si="260"/>
        <v/>
      </c>
      <c r="N1113" s="1" t="str" cm="1">
        <f t="array" aca="1" ref="N1113" ca="1">IF(G1113="","",HOUR(INDIRECT(A1113&amp;$N$2&amp;D1113)))</f>
        <v/>
      </c>
      <c r="O1113" s="1" t="str" cm="1">
        <f t="array" aca="1" ref="O1113" ca="1">IF(G1113="","",MINUTE(INDIRECT(A1113&amp;$N$2&amp;D1113)))</f>
        <v/>
      </c>
      <c r="P1113" s="1" t="str">
        <f t="shared" ca="1" si="261"/>
        <v/>
      </c>
      <c r="Q1113" s="1" t="str">
        <f t="shared" ca="1" si="262"/>
        <v/>
      </c>
      <c r="R1113" s="1" t="str" cm="1">
        <f t="array" aca="1" ref="R1113" ca="1">IF(G1113="","",INDIRECT(A1113&amp;B1113&amp;D1113))</f>
        <v/>
      </c>
      <c r="S1113" s="1" t="str">
        <f t="shared" ca="1" si="263"/>
        <v/>
      </c>
      <c r="T1113" s="1" t="str">
        <f t="shared" ca="1" si="264"/>
        <v/>
      </c>
      <c r="U1113" s="1" t="str">
        <f t="shared" ca="1" si="265"/>
        <v/>
      </c>
      <c r="V1113" s="1" t="str">
        <f t="shared" ca="1" si="266"/>
        <v/>
      </c>
      <c r="W1113" s="1" t="str">
        <f t="shared" ca="1" si="267"/>
        <v/>
      </c>
      <c r="X1113" s="1" t="str">
        <f t="shared" ca="1" si="268"/>
        <v/>
      </c>
    </row>
    <row r="1114" spans="1:24">
      <c r="A1114" t="s">
        <v>1041</v>
      </c>
      <c r="B1114" t="str">
        <f>INDEX(予約枠報告様式!$73:$73,MATCH(CSVフォーマット!C1114,予約枠報告様式!$74:$74,0))</f>
        <v>T</v>
      </c>
      <c r="C1114">
        <f t="shared" si="269"/>
        <v>20</v>
      </c>
      <c r="D1114">
        <f t="shared" si="255"/>
        <v>42</v>
      </c>
      <c r="E1114" s="2" cm="1">
        <f t="array" aca="1" ref="E1114" ca="1">INDIRECT(A1114&amp;B1114&amp;$E$3)</f>
        <v>44783</v>
      </c>
      <c r="F1114" t="str" cm="1">
        <f t="array" aca="1" ref="F1114" ca="1">IF(INDIRECT(A1114&amp;B1114&amp;$F$3)="公",参照!$L$2,参照!$L$3)</f>
        <v>WEB・コールセンター受付</v>
      </c>
      <c r="G1114" s="1" t="str" cm="1">
        <f t="array" aca="1" ref="G1114" ca="1">IF(E1114="","",IF(ISNUMBER(INDIRECT(A1114&amp;B1114&amp;D1114)),431001,""))</f>
        <v/>
      </c>
      <c r="H1114" s="1" t="str">
        <f t="shared" ca="1" si="256"/>
        <v/>
      </c>
      <c r="I1114" s="1" t="str">
        <f ca="1">IF(G1114="","",予約枠報告様式!H$3)</f>
        <v/>
      </c>
      <c r="J1114" s="1" t="str">
        <f t="shared" ca="1" si="257"/>
        <v/>
      </c>
      <c r="K1114" s="1" t="str">
        <f t="shared" ca="1" si="258"/>
        <v/>
      </c>
      <c r="L1114" s="1" t="str">
        <f t="shared" ca="1" si="259"/>
        <v/>
      </c>
      <c r="M1114" s="1" t="str">
        <f t="shared" ca="1" si="260"/>
        <v/>
      </c>
      <c r="N1114" s="1" t="str" cm="1">
        <f t="array" aca="1" ref="N1114" ca="1">IF(G1114="","",HOUR(INDIRECT(A1114&amp;$N$2&amp;D1114)))</f>
        <v/>
      </c>
      <c r="O1114" s="1" t="str" cm="1">
        <f t="array" aca="1" ref="O1114" ca="1">IF(G1114="","",MINUTE(INDIRECT(A1114&amp;$N$2&amp;D1114)))</f>
        <v/>
      </c>
      <c r="P1114" s="1" t="str">
        <f t="shared" ca="1" si="261"/>
        <v/>
      </c>
      <c r="Q1114" s="1" t="str">
        <f t="shared" ca="1" si="262"/>
        <v/>
      </c>
      <c r="R1114" s="1" t="str" cm="1">
        <f t="array" aca="1" ref="R1114" ca="1">IF(G1114="","",INDIRECT(A1114&amp;B1114&amp;D1114))</f>
        <v/>
      </c>
      <c r="S1114" s="1" t="str">
        <f t="shared" ca="1" si="263"/>
        <v/>
      </c>
      <c r="T1114" s="1" t="str">
        <f t="shared" ca="1" si="264"/>
        <v/>
      </c>
      <c r="U1114" s="1" t="str">
        <f t="shared" ca="1" si="265"/>
        <v/>
      </c>
      <c r="V1114" s="1" t="str">
        <f t="shared" ca="1" si="266"/>
        <v/>
      </c>
      <c r="W1114" s="1" t="str">
        <f t="shared" ca="1" si="267"/>
        <v/>
      </c>
      <c r="X1114" s="1" t="str">
        <f t="shared" ca="1" si="268"/>
        <v/>
      </c>
    </row>
    <row r="1115" spans="1:24">
      <c r="A1115" t="s">
        <v>1041</v>
      </c>
      <c r="B1115" t="str">
        <f>INDEX(予約枠報告様式!$73:$73,MATCH(CSVフォーマット!C1115,予約枠報告様式!$74:$74,0))</f>
        <v>T</v>
      </c>
      <c r="C1115">
        <f t="shared" si="269"/>
        <v>20</v>
      </c>
      <c r="D1115">
        <f t="shared" si="255"/>
        <v>43</v>
      </c>
      <c r="E1115" s="2" cm="1">
        <f t="array" aca="1" ref="E1115" ca="1">INDIRECT(A1115&amp;B1115&amp;$E$3)</f>
        <v>44783</v>
      </c>
      <c r="F1115" t="str" cm="1">
        <f t="array" aca="1" ref="F1115" ca="1">IF(INDIRECT(A1115&amp;B1115&amp;$F$3)="公",参照!$L$2,参照!$L$3)</f>
        <v>WEB・コールセンター受付</v>
      </c>
      <c r="G1115" s="1" t="str" cm="1">
        <f t="array" aca="1" ref="G1115" ca="1">IF(E1115="","",IF(ISNUMBER(INDIRECT(A1115&amp;B1115&amp;D1115)),431001,""))</f>
        <v/>
      </c>
      <c r="H1115" s="1" t="str">
        <f t="shared" ca="1" si="256"/>
        <v/>
      </c>
      <c r="I1115" s="1" t="str">
        <f ca="1">IF(G1115="","",予約枠報告様式!H$3)</f>
        <v/>
      </c>
      <c r="J1115" s="1" t="str">
        <f t="shared" ca="1" si="257"/>
        <v/>
      </c>
      <c r="K1115" s="1" t="str">
        <f t="shared" ca="1" si="258"/>
        <v/>
      </c>
      <c r="L1115" s="1" t="str">
        <f t="shared" ca="1" si="259"/>
        <v/>
      </c>
      <c r="M1115" s="1" t="str">
        <f t="shared" ca="1" si="260"/>
        <v/>
      </c>
      <c r="N1115" s="1" t="str" cm="1">
        <f t="array" aca="1" ref="N1115" ca="1">IF(G1115="","",HOUR(INDIRECT(A1115&amp;$N$2&amp;D1115)))</f>
        <v/>
      </c>
      <c r="O1115" s="1" t="str" cm="1">
        <f t="array" aca="1" ref="O1115" ca="1">IF(G1115="","",MINUTE(INDIRECT(A1115&amp;$N$2&amp;D1115)))</f>
        <v/>
      </c>
      <c r="P1115" s="1" t="str">
        <f t="shared" ca="1" si="261"/>
        <v/>
      </c>
      <c r="Q1115" s="1" t="str">
        <f t="shared" ca="1" si="262"/>
        <v/>
      </c>
      <c r="R1115" s="1" t="str" cm="1">
        <f t="array" aca="1" ref="R1115" ca="1">IF(G1115="","",INDIRECT(A1115&amp;B1115&amp;D1115))</f>
        <v/>
      </c>
      <c r="S1115" s="1" t="str">
        <f t="shared" ca="1" si="263"/>
        <v/>
      </c>
      <c r="T1115" s="1" t="str">
        <f t="shared" ca="1" si="264"/>
        <v/>
      </c>
      <c r="U1115" s="1" t="str">
        <f t="shared" ca="1" si="265"/>
        <v/>
      </c>
      <c r="V1115" s="1" t="str">
        <f t="shared" ca="1" si="266"/>
        <v/>
      </c>
      <c r="W1115" s="1" t="str">
        <f t="shared" ca="1" si="267"/>
        <v/>
      </c>
      <c r="X1115" s="1" t="str">
        <f t="shared" ca="1" si="268"/>
        <v/>
      </c>
    </row>
    <row r="1116" spans="1:24">
      <c r="A1116" t="s">
        <v>1041</v>
      </c>
      <c r="B1116" t="str">
        <f>INDEX(予約枠報告様式!$73:$73,MATCH(CSVフォーマット!C1116,予約枠報告様式!$74:$74,0))</f>
        <v>T</v>
      </c>
      <c r="C1116">
        <f t="shared" si="269"/>
        <v>20</v>
      </c>
      <c r="D1116">
        <f t="shared" si="255"/>
        <v>44</v>
      </c>
      <c r="E1116" s="2" cm="1">
        <f t="array" aca="1" ref="E1116" ca="1">INDIRECT(A1116&amp;B1116&amp;$E$3)</f>
        <v>44783</v>
      </c>
      <c r="F1116" t="str" cm="1">
        <f t="array" aca="1" ref="F1116" ca="1">IF(INDIRECT(A1116&amp;B1116&amp;$F$3)="公",参照!$L$2,参照!$L$3)</f>
        <v>WEB・コールセンター受付</v>
      </c>
      <c r="G1116" s="1" t="str" cm="1">
        <f t="array" aca="1" ref="G1116" ca="1">IF(E1116="","",IF(ISNUMBER(INDIRECT(A1116&amp;B1116&amp;D1116)),431001,""))</f>
        <v/>
      </c>
      <c r="H1116" s="1" t="str">
        <f t="shared" ca="1" si="256"/>
        <v/>
      </c>
      <c r="I1116" s="1" t="str">
        <f ca="1">IF(G1116="","",予約枠報告様式!H$3)</f>
        <v/>
      </c>
      <c r="J1116" s="1" t="str">
        <f t="shared" ca="1" si="257"/>
        <v/>
      </c>
      <c r="K1116" s="1" t="str">
        <f t="shared" ca="1" si="258"/>
        <v/>
      </c>
      <c r="L1116" s="1" t="str">
        <f t="shared" ca="1" si="259"/>
        <v/>
      </c>
      <c r="M1116" s="1" t="str">
        <f t="shared" ca="1" si="260"/>
        <v/>
      </c>
      <c r="N1116" s="1" t="str" cm="1">
        <f t="array" aca="1" ref="N1116" ca="1">IF(G1116="","",HOUR(INDIRECT(A1116&amp;$N$2&amp;D1116)))</f>
        <v/>
      </c>
      <c r="O1116" s="1" t="str" cm="1">
        <f t="array" aca="1" ref="O1116" ca="1">IF(G1116="","",MINUTE(INDIRECT(A1116&amp;$N$2&amp;D1116)))</f>
        <v/>
      </c>
      <c r="P1116" s="1" t="str">
        <f t="shared" ca="1" si="261"/>
        <v/>
      </c>
      <c r="Q1116" s="1" t="str">
        <f t="shared" ca="1" si="262"/>
        <v/>
      </c>
      <c r="R1116" s="1" t="str" cm="1">
        <f t="array" aca="1" ref="R1116" ca="1">IF(G1116="","",INDIRECT(A1116&amp;B1116&amp;D1116))</f>
        <v/>
      </c>
      <c r="S1116" s="1" t="str">
        <f t="shared" ca="1" si="263"/>
        <v/>
      </c>
      <c r="T1116" s="1" t="str">
        <f t="shared" ca="1" si="264"/>
        <v/>
      </c>
      <c r="U1116" s="1" t="str">
        <f t="shared" ca="1" si="265"/>
        <v/>
      </c>
      <c r="V1116" s="1" t="str">
        <f t="shared" ca="1" si="266"/>
        <v/>
      </c>
      <c r="W1116" s="1" t="str">
        <f t="shared" ca="1" si="267"/>
        <v/>
      </c>
      <c r="X1116" s="1" t="str">
        <f t="shared" ca="1" si="268"/>
        <v/>
      </c>
    </row>
    <row r="1117" spans="1:24">
      <c r="A1117" t="s">
        <v>1041</v>
      </c>
      <c r="B1117" t="str">
        <f>INDEX(予約枠報告様式!$73:$73,MATCH(CSVフォーマット!C1117,予約枠報告様式!$74:$74,0))</f>
        <v>T</v>
      </c>
      <c r="C1117">
        <f t="shared" si="269"/>
        <v>20</v>
      </c>
      <c r="D1117">
        <f t="shared" si="255"/>
        <v>45</v>
      </c>
      <c r="E1117" s="2" cm="1">
        <f t="array" aca="1" ref="E1117" ca="1">INDIRECT(A1117&amp;B1117&amp;$E$3)</f>
        <v>44783</v>
      </c>
      <c r="F1117" t="str" cm="1">
        <f t="array" aca="1" ref="F1117" ca="1">IF(INDIRECT(A1117&amp;B1117&amp;$F$3)="公",参照!$L$2,参照!$L$3)</f>
        <v>WEB・コールセンター受付</v>
      </c>
      <c r="G1117" s="1" t="str" cm="1">
        <f t="array" aca="1" ref="G1117" ca="1">IF(E1117="","",IF(ISNUMBER(INDIRECT(A1117&amp;B1117&amp;D1117)),431001,""))</f>
        <v/>
      </c>
      <c r="H1117" s="1" t="str">
        <f t="shared" ca="1" si="256"/>
        <v/>
      </c>
      <c r="I1117" s="1" t="str">
        <f ca="1">IF(G1117="","",予約枠報告様式!H$3)</f>
        <v/>
      </c>
      <c r="J1117" s="1" t="str">
        <f t="shared" ca="1" si="257"/>
        <v/>
      </c>
      <c r="K1117" s="1" t="str">
        <f t="shared" ca="1" si="258"/>
        <v/>
      </c>
      <c r="L1117" s="1" t="str">
        <f t="shared" ca="1" si="259"/>
        <v/>
      </c>
      <c r="M1117" s="1" t="str">
        <f t="shared" ca="1" si="260"/>
        <v/>
      </c>
      <c r="N1117" s="1" t="str" cm="1">
        <f t="array" aca="1" ref="N1117" ca="1">IF(G1117="","",HOUR(INDIRECT(A1117&amp;$N$2&amp;D1117)))</f>
        <v/>
      </c>
      <c r="O1117" s="1" t="str" cm="1">
        <f t="array" aca="1" ref="O1117" ca="1">IF(G1117="","",MINUTE(INDIRECT(A1117&amp;$N$2&amp;D1117)))</f>
        <v/>
      </c>
      <c r="P1117" s="1" t="str">
        <f t="shared" ca="1" si="261"/>
        <v/>
      </c>
      <c r="Q1117" s="1" t="str">
        <f t="shared" ca="1" si="262"/>
        <v/>
      </c>
      <c r="R1117" s="1" t="str" cm="1">
        <f t="array" aca="1" ref="R1117" ca="1">IF(G1117="","",INDIRECT(A1117&amp;B1117&amp;D1117))</f>
        <v/>
      </c>
      <c r="S1117" s="1" t="str">
        <f t="shared" ca="1" si="263"/>
        <v/>
      </c>
      <c r="T1117" s="1" t="str">
        <f t="shared" ca="1" si="264"/>
        <v/>
      </c>
      <c r="U1117" s="1" t="str">
        <f t="shared" ca="1" si="265"/>
        <v/>
      </c>
      <c r="V1117" s="1" t="str">
        <f t="shared" ca="1" si="266"/>
        <v/>
      </c>
      <c r="W1117" s="1" t="str">
        <f t="shared" ca="1" si="267"/>
        <v/>
      </c>
      <c r="X1117" s="1" t="str">
        <f t="shared" ca="1" si="268"/>
        <v/>
      </c>
    </row>
    <row r="1118" spans="1:24">
      <c r="A1118" t="s">
        <v>1041</v>
      </c>
      <c r="B1118" t="str">
        <f>INDEX(予約枠報告様式!$73:$73,MATCH(CSVフォーマット!C1118,予約枠報告様式!$74:$74,0))</f>
        <v>T</v>
      </c>
      <c r="C1118">
        <f t="shared" si="269"/>
        <v>20</v>
      </c>
      <c r="D1118">
        <f t="shared" si="255"/>
        <v>46</v>
      </c>
      <c r="E1118" s="2" cm="1">
        <f t="array" aca="1" ref="E1118" ca="1">INDIRECT(A1118&amp;B1118&amp;$E$3)</f>
        <v>44783</v>
      </c>
      <c r="F1118" t="str" cm="1">
        <f t="array" aca="1" ref="F1118" ca="1">IF(INDIRECT(A1118&amp;B1118&amp;$F$3)="公",参照!$L$2,参照!$L$3)</f>
        <v>WEB・コールセンター受付</v>
      </c>
      <c r="G1118" s="1" t="str" cm="1">
        <f t="array" aca="1" ref="G1118" ca="1">IF(E1118="","",IF(ISNUMBER(INDIRECT(A1118&amp;B1118&amp;D1118)),431001,""))</f>
        <v/>
      </c>
      <c r="H1118" s="1" t="str">
        <f t="shared" ca="1" si="256"/>
        <v/>
      </c>
      <c r="I1118" s="1" t="str">
        <f ca="1">IF(G1118="","",予約枠報告様式!H$3)</f>
        <v/>
      </c>
      <c r="J1118" s="1" t="str">
        <f t="shared" ca="1" si="257"/>
        <v/>
      </c>
      <c r="K1118" s="1" t="str">
        <f t="shared" ca="1" si="258"/>
        <v/>
      </c>
      <c r="L1118" s="1" t="str">
        <f t="shared" ca="1" si="259"/>
        <v/>
      </c>
      <c r="M1118" s="1" t="str">
        <f t="shared" ca="1" si="260"/>
        <v/>
      </c>
      <c r="N1118" s="1" t="str" cm="1">
        <f t="array" aca="1" ref="N1118" ca="1">IF(G1118="","",HOUR(INDIRECT(A1118&amp;$N$2&amp;D1118)))</f>
        <v/>
      </c>
      <c r="O1118" s="1" t="str" cm="1">
        <f t="array" aca="1" ref="O1118" ca="1">IF(G1118="","",MINUTE(INDIRECT(A1118&amp;$N$2&amp;D1118)))</f>
        <v/>
      </c>
      <c r="P1118" s="1" t="str">
        <f t="shared" ca="1" si="261"/>
        <v/>
      </c>
      <c r="Q1118" s="1" t="str">
        <f t="shared" ca="1" si="262"/>
        <v/>
      </c>
      <c r="R1118" s="1" t="str" cm="1">
        <f t="array" aca="1" ref="R1118" ca="1">IF(G1118="","",INDIRECT(A1118&amp;B1118&amp;D1118))</f>
        <v/>
      </c>
      <c r="S1118" s="1" t="str">
        <f t="shared" ca="1" si="263"/>
        <v/>
      </c>
      <c r="T1118" s="1" t="str">
        <f t="shared" ca="1" si="264"/>
        <v/>
      </c>
      <c r="U1118" s="1" t="str">
        <f t="shared" ca="1" si="265"/>
        <v/>
      </c>
      <c r="V1118" s="1" t="str">
        <f t="shared" ca="1" si="266"/>
        <v/>
      </c>
      <c r="W1118" s="1" t="str">
        <f t="shared" ca="1" si="267"/>
        <v/>
      </c>
      <c r="X1118" s="1" t="str">
        <f t="shared" ca="1" si="268"/>
        <v/>
      </c>
    </row>
    <row r="1119" spans="1:24">
      <c r="A1119" t="s">
        <v>1041</v>
      </c>
      <c r="B1119" t="str">
        <f>INDEX(予約枠報告様式!$73:$73,MATCH(CSVフォーマット!C1119,予約枠報告様式!$74:$74,0))</f>
        <v>T</v>
      </c>
      <c r="C1119">
        <f t="shared" si="269"/>
        <v>20</v>
      </c>
      <c r="D1119">
        <f t="shared" si="255"/>
        <v>47</v>
      </c>
      <c r="E1119" s="2" cm="1">
        <f t="array" aca="1" ref="E1119" ca="1">INDIRECT(A1119&amp;B1119&amp;$E$3)</f>
        <v>44783</v>
      </c>
      <c r="F1119" t="str" cm="1">
        <f t="array" aca="1" ref="F1119" ca="1">IF(INDIRECT(A1119&amp;B1119&amp;$F$3)="公",参照!$L$2,参照!$L$3)</f>
        <v>WEB・コールセンター受付</v>
      </c>
      <c r="G1119" s="1" t="str" cm="1">
        <f t="array" aca="1" ref="G1119" ca="1">IF(E1119="","",IF(ISNUMBER(INDIRECT(A1119&amp;B1119&amp;D1119)),431001,""))</f>
        <v/>
      </c>
      <c r="H1119" s="1" t="str">
        <f t="shared" ca="1" si="256"/>
        <v/>
      </c>
      <c r="I1119" s="1" t="str">
        <f ca="1">IF(G1119="","",予約枠報告様式!H$3)</f>
        <v/>
      </c>
      <c r="J1119" s="1" t="str">
        <f t="shared" ca="1" si="257"/>
        <v/>
      </c>
      <c r="K1119" s="1" t="str">
        <f t="shared" ca="1" si="258"/>
        <v/>
      </c>
      <c r="L1119" s="1" t="str">
        <f t="shared" ca="1" si="259"/>
        <v/>
      </c>
      <c r="M1119" s="1" t="str">
        <f t="shared" ca="1" si="260"/>
        <v/>
      </c>
      <c r="N1119" s="1" t="str" cm="1">
        <f t="array" aca="1" ref="N1119" ca="1">IF(G1119="","",HOUR(INDIRECT(A1119&amp;$N$2&amp;D1119)))</f>
        <v/>
      </c>
      <c r="O1119" s="1" t="str" cm="1">
        <f t="array" aca="1" ref="O1119" ca="1">IF(G1119="","",MINUTE(INDIRECT(A1119&amp;$N$2&amp;D1119)))</f>
        <v/>
      </c>
      <c r="P1119" s="1" t="str">
        <f t="shared" ca="1" si="261"/>
        <v/>
      </c>
      <c r="Q1119" s="1" t="str">
        <f t="shared" ca="1" si="262"/>
        <v/>
      </c>
      <c r="R1119" s="1" t="str" cm="1">
        <f t="array" aca="1" ref="R1119" ca="1">IF(G1119="","",INDIRECT(A1119&amp;B1119&amp;D1119))</f>
        <v/>
      </c>
      <c r="S1119" s="1" t="str">
        <f t="shared" ca="1" si="263"/>
        <v/>
      </c>
      <c r="T1119" s="1" t="str">
        <f t="shared" ca="1" si="264"/>
        <v/>
      </c>
      <c r="U1119" s="1" t="str">
        <f t="shared" ca="1" si="265"/>
        <v/>
      </c>
      <c r="V1119" s="1" t="str">
        <f t="shared" ca="1" si="266"/>
        <v/>
      </c>
      <c r="W1119" s="1" t="str">
        <f t="shared" ca="1" si="267"/>
        <v/>
      </c>
      <c r="X1119" s="1" t="str">
        <f t="shared" ca="1" si="268"/>
        <v/>
      </c>
    </row>
    <row r="1120" spans="1:24">
      <c r="A1120" t="s">
        <v>1041</v>
      </c>
      <c r="B1120" t="str">
        <f>INDEX(予約枠報告様式!$73:$73,MATCH(CSVフォーマット!C1120,予約枠報告様式!$74:$74,0))</f>
        <v>T</v>
      </c>
      <c r="C1120">
        <f t="shared" si="269"/>
        <v>20</v>
      </c>
      <c r="D1120">
        <f t="shared" si="255"/>
        <v>48</v>
      </c>
      <c r="E1120" s="2" cm="1">
        <f t="array" aca="1" ref="E1120" ca="1">INDIRECT(A1120&amp;B1120&amp;$E$3)</f>
        <v>44783</v>
      </c>
      <c r="F1120" t="str" cm="1">
        <f t="array" aca="1" ref="F1120" ca="1">IF(INDIRECT(A1120&amp;B1120&amp;$F$3)="公",参照!$L$2,参照!$L$3)</f>
        <v>WEB・コールセンター受付</v>
      </c>
      <c r="G1120" s="1" t="str" cm="1">
        <f t="array" aca="1" ref="G1120" ca="1">IF(E1120="","",IF(ISNUMBER(INDIRECT(A1120&amp;B1120&amp;D1120)),431001,""))</f>
        <v/>
      </c>
      <c r="H1120" s="1" t="str">
        <f t="shared" ca="1" si="256"/>
        <v/>
      </c>
      <c r="I1120" s="1" t="str">
        <f ca="1">IF(G1120="","",予約枠報告様式!H$3)</f>
        <v/>
      </c>
      <c r="J1120" s="1" t="str">
        <f t="shared" ca="1" si="257"/>
        <v/>
      </c>
      <c r="K1120" s="1" t="str">
        <f t="shared" ca="1" si="258"/>
        <v/>
      </c>
      <c r="L1120" s="1" t="str">
        <f t="shared" ca="1" si="259"/>
        <v/>
      </c>
      <c r="M1120" s="1" t="str">
        <f t="shared" ca="1" si="260"/>
        <v/>
      </c>
      <c r="N1120" s="1" t="str" cm="1">
        <f t="array" aca="1" ref="N1120" ca="1">IF(G1120="","",HOUR(INDIRECT(A1120&amp;$N$2&amp;D1120)))</f>
        <v/>
      </c>
      <c r="O1120" s="1" t="str" cm="1">
        <f t="array" aca="1" ref="O1120" ca="1">IF(G1120="","",MINUTE(INDIRECT(A1120&amp;$N$2&amp;D1120)))</f>
        <v/>
      </c>
      <c r="P1120" s="1" t="str">
        <f t="shared" ca="1" si="261"/>
        <v/>
      </c>
      <c r="Q1120" s="1" t="str">
        <f t="shared" ca="1" si="262"/>
        <v/>
      </c>
      <c r="R1120" s="1" t="str" cm="1">
        <f t="array" aca="1" ref="R1120" ca="1">IF(G1120="","",INDIRECT(A1120&amp;B1120&amp;D1120))</f>
        <v/>
      </c>
      <c r="S1120" s="1" t="str">
        <f t="shared" ca="1" si="263"/>
        <v/>
      </c>
      <c r="T1120" s="1" t="str">
        <f t="shared" ca="1" si="264"/>
        <v/>
      </c>
      <c r="U1120" s="1" t="str">
        <f t="shared" ca="1" si="265"/>
        <v/>
      </c>
      <c r="V1120" s="1" t="str">
        <f t="shared" ca="1" si="266"/>
        <v/>
      </c>
      <c r="W1120" s="1" t="str">
        <f t="shared" ca="1" si="267"/>
        <v/>
      </c>
      <c r="X1120" s="1" t="str">
        <f t="shared" ca="1" si="268"/>
        <v/>
      </c>
    </row>
    <row r="1121" spans="1:24">
      <c r="A1121" t="s">
        <v>1041</v>
      </c>
      <c r="B1121" t="str">
        <f>INDEX(予約枠報告様式!$73:$73,MATCH(CSVフォーマット!C1121,予約枠報告様式!$74:$74,0))</f>
        <v>T</v>
      </c>
      <c r="C1121">
        <f t="shared" si="269"/>
        <v>20</v>
      </c>
      <c r="D1121">
        <f t="shared" si="255"/>
        <v>49</v>
      </c>
      <c r="E1121" s="2" cm="1">
        <f t="array" aca="1" ref="E1121" ca="1">INDIRECT(A1121&amp;B1121&amp;$E$3)</f>
        <v>44783</v>
      </c>
      <c r="F1121" t="str" cm="1">
        <f t="array" aca="1" ref="F1121" ca="1">IF(INDIRECT(A1121&amp;B1121&amp;$F$3)="公",参照!$L$2,参照!$L$3)</f>
        <v>WEB・コールセンター受付</v>
      </c>
      <c r="G1121" s="1" t="str" cm="1">
        <f t="array" aca="1" ref="G1121" ca="1">IF(E1121="","",IF(ISNUMBER(INDIRECT(A1121&amp;B1121&amp;D1121)),431001,""))</f>
        <v/>
      </c>
      <c r="H1121" s="1" t="str">
        <f t="shared" ca="1" si="256"/>
        <v/>
      </c>
      <c r="I1121" s="1" t="str">
        <f ca="1">IF(G1121="","",予約枠報告様式!H$3)</f>
        <v/>
      </c>
      <c r="J1121" s="1" t="str">
        <f t="shared" ca="1" si="257"/>
        <v/>
      </c>
      <c r="K1121" s="1" t="str">
        <f t="shared" ca="1" si="258"/>
        <v/>
      </c>
      <c r="L1121" s="1" t="str">
        <f t="shared" ca="1" si="259"/>
        <v/>
      </c>
      <c r="M1121" s="1" t="str">
        <f t="shared" ca="1" si="260"/>
        <v/>
      </c>
      <c r="N1121" s="1" t="str" cm="1">
        <f t="array" aca="1" ref="N1121" ca="1">IF(G1121="","",HOUR(INDIRECT(A1121&amp;$N$2&amp;D1121)))</f>
        <v/>
      </c>
      <c r="O1121" s="1" t="str" cm="1">
        <f t="array" aca="1" ref="O1121" ca="1">IF(G1121="","",MINUTE(INDIRECT(A1121&amp;$N$2&amp;D1121)))</f>
        <v/>
      </c>
      <c r="P1121" s="1" t="str">
        <f t="shared" ca="1" si="261"/>
        <v/>
      </c>
      <c r="Q1121" s="1" t="str">
        <f t="shared" ca="1" si="262"/>
        <v/>
      </c>
      <c r="R1121" s="1" t="str" cm="1">
        <f t="array" aca="1" ref="R1121" ca="1">IF(G1121="","",INDIRECT(A1121&amp;B1121&amp;D1121))</f>
        <v/>
      </c>
      <c r="S1121" s="1" t="str">
        <f t="shared" ca="1" si="263"/>
        <v/>
      </c>
      <c r="T1121" s="1" t="str">
        <f t="shared" ca="1" si="264"/>
        <v/>
      </c>
      <c r="U1121" s="1" t="str">
        <f t="shared" ca="1" si="265"/>
        <v/>
      </c>
      <c r="V1121" s="1" t="str">
        <f t="shared" ca="1" si="266"/>
        <v/>
      </c>
      <c r="W1121" s="1" t="str">
        <f t="shared" ca="1" si="267"/>
        <v/>
      </c>
      <c r="X1121" s="1" t="str">
        <f t="shared" ca="1" si="268"/>
        <v/>
      </c>
    </row>
    <row r="1122" spans="1:24">
      <c r="A1122" t="s">
        <v>1041</v>
      </c>
      <c r="B1122" t="str">
        <f>INDEX(予約枠報告様式!$73:$73,MATCH(CSVフォーマット!C1122,予約枠報告様式!$74:$74,0))</f>
        <v>T</v>
      </c>
      <c r="C1122">
        <f t="shared" si="269"/>
        <v>20</v>
      </c>
      <c r="D1122">
        <f t="shared" si="255"/>
        <v>50</v>
      </c>
      <c r="E1122" s="2" cm="1">
        <f t="array" aca="1" ref="E1122" ca="1">INDIRECT(A1122&amp;B1122&amp;$E$3)</f>
        <v>44783</v>
      </c>
      <c r="F1122" t="str" cm="1">
        <f t="array" aca="1" ref="F1122" ca="1">IF(INDIRECT(A1122&amp;B1122&amp;$F$3)="公",参照!$L$2,参照!$L$3)</f>
        <v>WEB・コールセンター受付</v>
      </c>
      <c r="G1122" s="1" t="str" cm="1">
        <f t="array" aca="1" ref="G1122" ca="1">IF(E1122="","",IF(ISNUMBER(INDIRECT(A1122&amp;B1122&amp;D1122)),431001,""))</f>
        <v/>
      </c>
      <c r="H1122" s="1" t="str">
        <f t="shared" ca="1" si="256"/>
        <v/>
      </c>
      <c r="I1122" s="1" t="str">
        <f ca="1">IF(G1122="","",予約枠報告様式!H$3)</f>
        <v/>
      </c>
      <c r="J1122" s="1" t="str">
        <f t="shared" ca="1" si="257"/>
        <v/>
      </c>
      <c r="K1122" s="1" t="str">
        <f t="shared" ca="1" si="258"/>
        <v/>
      </c>
      <c r="L1122" s="1" t="str">
        <f t="shared" ca="1" si="259"/>
        <v/>
      </c>
      <c r="M1122" s="1" t="str">
        <f t="shared" ca="1" si="260"/>
        <v/>
      </c>
      <c r="N1122" s="1" t="str" cm="1">
        <f t="array" aca="1" ref="N1122" ca="1">IF(G1122="","",HOUR(INDIRECT(A1122&amp;$N$2&amp;D1122)))</f>
        <v/>
      </c>
      <c r="O1122" s="1" t="str" cm="1">
        <f t="array" aca="1" ref="O1122" ca="1">IF(G1122="","",MINUTE(INDIRECT(A1122&amp;$N$2&amp;D1122)))</f>
        <v/>
      </c>
      <c r="P1122" s="1" t="str">
        <f t="shared" ca="1" si="261"/>
        <v/>
      </c>
      <c r="Q1122" s="1" t="str">
        <f t="shared" ca="1" si="262"/>
        <v/>
      </c>
      <c r="R1122" s="1" t="str" cm="1">
        <f t="array" aca="1" ref="R1122" ca="1">IF(G1122="","",INDIRECT(A1122&amp;B1122&amp;D1122))</f>
        <v/>
      </c>
      <c r="S1122" s="1" t="str">
        <f t="shared" ca="1" si="263"/>
        <v/>
      </c>
      <c r="T1122" s="1" t="str">
        <f t="shared" ca="1" si="264"/>
        <v/>
      </c>
      <c r="U1122" s="1" t="str">
        <f t="shared" ca="1" si="265"/>
        <v/>
      </c>
      <c r="V1122" s="1" t="str">
        <f t="shared" ca="1" si="266"/>
        <v/>
      </c>
      <c r="W1122" s="1" t="str">
        <f t="shared" ca="1" si="267"/>
        <v/>
      </c>
      <c r="X1122" s="1" t="str">
        <f t="shared" ca="1" si="268"/>
        <v/>
      </c>
    </row>
    <row r="1123" spans="1:24">
      <c r="A1123" t="s">
        <v>1041</v>
      </c>
      <c r="B1123" t="str">
        <f>INDEX(予約枠報告様式!$73:$73,MATCH(CSVフォーマット!C1123,予約枠報告様式!$74:$74,0))</f>
        <v>T</v>
      </c>
      <c r="C1123">
        <f t="shared" si="269"/>
        <v>20</v>
      </c>
      <c r="D1123">
        <f t="shared" si="255"/>
        <v>51</v>
      </c>
      <c r="E1123" s="2" cm="1">
        <f t="array" aca="1" ref="E1123" ca="1">INDIRECT(A1123&amp;B1123&amp;$E$3)</f>
        <v>44783</v>
      </c>
      <c r="F1123" t="str" cm="1">
        <f t="array" aca="1" ref="F1123" ca="1">IF(INDIRECT(A1123&amp;B1123&amp;$F$3)="公",参照!$L$2,参照!$L$3)</f>
        <v>WEB・コールセンター受付</v>
      </c>
      <c r="G1123" s="1" t="str" cm="1">
        <f t="array" aca="1" ref="G1123" ca="1">IF(E1123="","",IF(ISNUMBER(INDIRECT(A1123&amp;B1123&amp;D1123)),431001,""))</f>
        <v/>
      </c>
      <c r="H1123" s="1" t="str">
        <f t="shared" ca="1" si="256"/>
        <v/>
      </c>
      <c r="I1123" s="1" t="str">
        <f ca="1">IF(G1123="","",予約枠報告様式!H$3)</f>
        <v/>
      </c>
      <c r="J1123" s="1" t="str">
        <f t="shared" ca="1" si="257"/>
        <v/>
      </c>
      <c r="K1123" s="1" t="str">
        <f t="shared" ca="1" si="258"/>
        <v/>
      </c>
      <c r="L1123" s="1" t="str">
        <f t="shared" ca="1" si="259"/>
        <v/>
      </c>
      <c r="M1123" s="1" t="str">
        <f t="shared" ca="1" si="260"/>
        <v/>
      </c>
      <c r="N1123" s="1" t="str" cm="1">
        <f t="array" aca="1" ref="N1123" ca="1">IF(G1123="","",HOUR(INDIRECT(A1123&amp;$N$2&amp;D1123)))</f>
        <v/>
      </c>
      <c r="O1123" s="1" t="str" cm="1">
        <f t="array" aca="1" ref="O1123" ca="1">IF(G1123="","",MINUTE(INDIRECT(A1123&amp;$N$2&amp;D1123)))</f>
        <v/>
      </c>
      <c r="P1123" s="1" t="str">
        <f t="shared" ca="1" si="261"/>
        <v/>
      </c>
      <c r="Q1123" s="1" t="str">
        <f t="shared" ca="1" si="262"/>
        <v/>
      </c>
      <c r="R1123" s="1" t="str" cm="1">
        <f t="array" aca="1" ref="R1123" ca="1">IF(G1123="","",INDIRECT(A1123&amp;B1123&amp;D1123))</f>
        <v/>
      </c>
      <c r="S1123" s="1" t="str">
        <f t="shared" ca="1" si="263"/>
        <v/>
      </c>
      <c r="T1123" s="1" t="str">
        <f t="shared" ca="1" si="264"/>
        <v/>
      </c>
      <c r="U1123" s="1" t="str">
        <f t="shared" ca="1" si="265"/>
        <v/>
      </c>
      <c r="V1123" s="1" t="str">
        <f t="shared" ca="1" si="266"/>
        <v/>
      </c>
      <c r="W1123" s="1" t="str">
        <f t="shared" ca="1" si="267"/>
        <v/>
      </c>
      <c r="X1123" s="1" t="str">
        <f t="shared" ca="1" si="268"/>
        <v/>
      </c>
    </row>
    <row r="1124" spans="1:24">
      <c r="A1124" t="s">
        <v>1041</v>
      </c>
      <c r="B1124" t="str">
        <f>INDEX(予約枠報告様式!$73:$73,MATCH(CSVフォーマット!C1124,予約枠報告様式!$74:$74,0))</f>
        <v>T</v>
      </c>
      <c r="C1124">
        <f t="shared" si="269"/>
        <v>20</v>
      </c>
      <c r="D1124">
        <f t="shared" si="255"/>
        <v>52</v>
      </c>
      <c r="E1124" s="2" cm="1">
        <f t="array" aca="1" ref="E1124" ca="1">INDIRECT(A1124&amp;B1124&amp;$E$3)</f>
        <v>44783</v>
      </c>
      <c r="F1124" t="str" cm="1">
        <f t="array" aca="1" ref="F1124" ca="1">IF(INDIRECT(A1124&amp;B1124&amp;$F$3)="公",参照!$L$2,参照!$L$3)</f>
        <v>WEB・コールセンター受付</v>
      </c>
      <c r="G1124" s="1" t="str" cm="1">
        <f t="array" aca="1" ref="G1124" ca="1">IF(E1124="","",IF(ISNUMBER(INDIRECT(A1124&amp;B1124&amp;D1124)),431001,""))</f>
        <v/>
      </c>
      <c r="H1124" s="1" t="str">
        <f t="shared" ca="1" si="256"/>
        <v/>
      </c>
      <c r="I1124" s="1" t="str">
        <f ca="1">IF(G1124="","",予約枠報告様式!H$3)</f>
        <v/>
      </c>
      <c r="J1124" s="1" t="str">
        <f t="shared" ca="1" si="257"/>
        <v/>
      </c>
      <c r="K1124" s="1" t="str">
        <f t="shared" ca="1" si="258"/>
        <v/>
      </c>
      <c r="L1124" s="1" t="str">
        <f t="shared" ca="1" si="259"/>
        <v/>
      </c>
      <c r="M1124" s="1" t="str">
        <f t="shared" ca="1" si="260"/>
        <v/>
      </c>
      <c r="N1124" s="1" t="str" cm="1">
        <f t="array" aca="1" ref="N1124" ca="1">IF(G1124="","",HOUR(INDIRECT(A1124&amp;$N$2&amp;D1124)))</f>
        <v/>
      </c>
      <c r="O1124" s="1" t="str" cm="1">
        <f t="array" aca="1" ref="O1124" ca="1">IF(G1124="","",MINUTE(INDIRECT(A1124&amp;$N$2&amp;D1124)))</f>
        <v/>
      </c>
      <c r="P1124" s="1" t="str">
        <f t="shared" ca="1" si="261"/>
        <v/>
      </c>
      <c r="Q1124" s="1" t="str">
        <f t="shared" ca="1" si="262"/>
        <v/>
      </c>
      <c r="R1124" s="1" t="str" cm="1">
        <f t="array" aca="1" ref="R1124" ca="1">IF(G1124="","",INDIRECT(A1124&amp;B1124&amp;D1124))</f>
        <v/>
      </c>
      <c r="S1124" s="1" t="str">
        <f t="shared" ca="1" si="263"/>
        <v/>
      </c>
      <c r="T1124" s="1" t="str">
        <f t="shared" ca="1" si="264"/>
        <v/>
      </c>
      <c r="U1124" s="1" t="str">
        <f t="shared" ca="1" si="265"/>
        <v/>
      </c>
      <c r="V1124" s="1" t="str">
        <f t="shared" ca="1" si="266"/>
        <v/>
      </c>
      <c r="W1124" s="1" t="str">
        <f t="shared" ca="1" si="267"/>
        <v/>
      </c>
      <c r="X1124" s="1" t="str">
        <f t="shared" ca="1" si="268"/>
        <v/>
      </c>
    </row>
    <row r="1125" spans="1:24">
      <c r="A1125" t="s">
        <v>1041</v>
      </c>
      <c r="B1125" t="str">
        <f>INDEX(予約枠報告様式!$73:$73,MATCH(CSVフォーマット!C1125,予約枠報告様式!$74:$74,0))</f>
        <v>T</v>
      </c>
      <c r="C1125">
        <f t="shared" si="269"/>
        <v>20</v>
      </c>
      <c r="D1125">
        <f t="shared" si="255"/>
        <v>53</v>
      </c>
      <c r="E1125" s="2" cm="1">
        <f t="array" aca="1" ref="E1125" ca="1">INDIRECT(A1125&amp;B1125&amp;$E$3)</f>
        <v>44783</v>
      </c>
      <c r="F1125" t="str" cm="1">
        <f t="array" aca="1" ref="F1125" ca="1">IF(INDIRECT(A1125&amp;B1125&amp;$F$3)="公",参照!$L$2,参照!$L$3)</f>
        <v>WEB・コールセンター受付</v>
      </c>
      <c r="G1125" s="1" t="str" cm="1">
        <f t="array" aca="1" ref="G1125" ca="1">IF(E1125="","",IF(ISNUMBER(INDIRECT(A1125&amp;B1125&amp;D1125)),431001,""))</f>
        <v/>
      </c>
      <c r="H1125" s="1" t="str">
        <f t="shared" ca="1" si="256"/>
        <v/>
      </c>
      <c r="I1125" s="1" t="str">
        <f ca="1">IF(G1125="","",予約枠報告様式!H$3)</f>
        <v/>
      </c>
      <c r="J1125" s="1" t="str">
        <f t="shared" ca="1" si="257"/>
        <v/>
      </c>
      <c r="K1125" s="1" t="str">
        <f t="shared" ca="1" si="258"/>
        <v/>
      </c>
      <c r="L1125" s="1" t="str">
        <f t="shared" ca="1" si="259"/>
        <v/>
      </c>
      <c r="M1125" s="1" t="str">
        <f t="shared" ca="1" si="260"/>
        <v/>
      </c>
      <c r="N1125" s="1" t="str" cm="1">
        <f t="array" aca="1" ref="N1125" ca="1">IF(G1125="","",HOUR(INDIRECT(A1125&amp;$N$2&amp;D1125)))</f>
        <v/>
      </c>
      <c r="O1125" s="1" t="str" cm="1">
        <f t="array" aca="1" ref="O1125" ca="1">IF(G1125="","",MINUTE(INDIRECT(A1125&amp;$N$2&amp;D1125)))</f>
        <v/>
      </c>
      <c r="P1125" s="1" t="str">
        <f t="shared" ca="1" si="261"/>
        <v/>
      </c>
      <c r="Q1125" s="1" t="str">
        <f t="shared" ca="1" si="262"/>
        <v/>
      </c>
      <c r="R1125" s="1" t="str" cm="1">
        <f t="array" aca="1" ref="R1125" ca="1">IF(G1125="","",INDIRECT(A1125&amp;B1125&amp;D1125))</f>
        <v/>
      </c>
      <c r="S1125" s="1" t="str">
        <f t="shared" ca="1" si="263"/>
        <v/>
      </c>
      <c r="T1125" s="1" t="str">
        <f t="shared" ca="1" si="264"/>
        <v/>
      </c>
      <c r="U1125" s="1" t="str">
        <f t="shared" ca="1" si="265"/>
        <v/>
      </c>
      <c r="V1125" s="1" t="str">
        <f t="shared" ca="1" si="266"/>
        <v/>
      </c>
      <c r="W1125" s="1" t="str">
        <f t="shared" ca="1" si="267"/>
        <v/>
      </c>
      <c r="X1125" s="1" t="str">
        <f t="shared" ca="1" si="268"/>
        <v/>
      </c>
    </row>
    <row r="1126" spans="1:24">
      <c r="A1126" t="s">
        <v>1041</v>
      </c>
      <c r="B1126" t="str">
        <f>INDEX(予約枠報告様式!$73:$73,MATCH(CSVフォーマット!C1126,予約枠報告様式!$74:$74,0))</f>
        <v>T</v>
      </c>
      <c r="C1126">
        <f t="shared" si="269"/>
        <v>20</v>
      </c>
      <c r="D1126">
        <f t="shared" si="255"/>
        <v>54</v>
      </c>
      <c r="E1126" s="2" cm="1">
        <f t="array" aca="1" ref="E1126" ca="1">INDIRECT(A1126&amp;B1126&amp;$E$3)</f>
        <v>44783</v>
      </c>
      <c r="F1126" t="str" cm="1">
        <f t="array" aca="1" ref="F1126" ca="1">IF(INDIRECT(A1126&amp;B1126&amp;$F$3)="公",参照!$L$2,参照!$L$3)</f>
        <v>WEB・コールセンター受付</v>
      </c>
      <c r="G1126" s="1" t="str" cm="1">
        <f t="array" aca="1" ref="G1126" ca="1">IF(E1126="","",IF(ISNUMBER(INDIRECT(A1126&amp;B1126&amp;D1126)),431001,""))</f>
        <v/>
      </c>
      <c r="H1126" s="1" t="str">
        <f t="shared" ca="1" si="256"/>
        <v/>
      </c>
      <c r="I1126" s="1" t="str">
        <f ca="1">IF(G1126="","",予約枠報告様式!H$3)</f>
        <v/>
      </c>
      <c r="J1126" s="1" t="str">
        <f t="shared" ca="1" si="257"/>
        <v/>
      </c>
      <c r="K1126" s="1" t="str">
        <f t="shared" ca="1" si="258"/>
        <v/>
      </c>
      <c r="L1126" s="1" t="str">
        <f t="shared" ca="1" si="259"/>
        <v/>
      </c>
      <c r="M1126" s="1" t="str">
        <f t="shared" ca="1" si="260"/>
        <v/>
      </c>
      <c r="N1126" s="1" t="str" cm="1">
        <f t="array" aca="1" ref="N1126" ca="1">IF(G1126="","",HOUR(INDIRECT(A1126&amp;$N$2&amp;D1126)))</f>
        <v/>
      </c>
      <c r="O1126" s="1" t="str" cm="1">
        <f t="array" aca="1" ref="O1126" ca="1">IF(G1126="","",MINUTE(INDIRECT(A1126&amp;$N$2&amp;D1126)))</f>
        <v/>
      </c>
      <c r="P1126" s="1" t="str">
        <f t="shared" ca="1" si="261"/>
        <v/>
      </c>
      <c r="Q1126" s="1" t="str">
        <f t="shared" ca="1" si="262"/>
        <v/>
      </c>
      <c r="R1126" s="1" t="str" cm="1">
        <f t="array" aca="1" ref="R1126" ca="1">IF(G1126="","",INDIRECT(A1126&amp;B1126&amp;D1126))</f>
        <v/>
      </c>
      <c r="S1126" s="1" t="str">
        <f t="shared" ca="1" si="263"/>
        <v/>
      </c>
      <c r="T1126" s="1" t="str">
        <f t="shared" ca="1" si="264"/>
        <v/>
      </c>
      <c r="U1126" s="1" t="str">
        <f t="shared" ca="1" si="265"/>
        <v/>
      </c>
      <c r="V1126" s="1" t="str">
        <f t="shared" ca="1" si="266"/>
        <v/>
      </c>
      <c r="W1126" s="1" t="str">
        <f t="shared" ca="1" si="267"/>
        <v/>
      </c>
      <c r="X1126" s="1" t="str">
        <f t="shared" ca="1" si="268"/>
        <v/>
      </c>
    </row>
    <row r="1127" spans="1:24">
      <c r="A1127" t="s">
        <v>1041</v>
      </c>
      <c r="B1127" t="str">
        <f>INDEX(予約枠報告様式!$73:$73,MATCH(CSVフォーマット!C1127,予約枠報告様式!$74:$74,0))</f>
        <v>T</v>
      </c>
      <c r="C1127">
        <f t="shared" si="269"/>
        <v>20</v>
      </c>
      <c r="D1127">
        <f t="shared" si="255"/>
        <v>55</v>
      </c>
      <c r="E1127" s="2" cm="1">
        <f t="array" aca="1" ref="E1127" ca="1">INDIRECT(A1127&amp;B1127&amp;$E$3)</f>
        <v>44783</v>
      </c>
      <c r="F1127" t="str" cm="1">
        <f t="array" aca="1" ref="F1127" ca="1">IF(INDIRECT(A1127&amp;B1127&amp;$F$3)="公",参照!$L$2,参照!$L$3)</f>
        <v>WEB・コールセンター受付</v>
      </c>
      <c r="G1127" s="1" t="str" cm="1">
        <f t="array" aca="1" ref="G1127" ca="1">IF(E1127="","",IF(ISNUMBER(INDIRECT(A1127&amp;B1127&amp;D1127)),431001,""))</f>
        <v/>
      </c>
      <c r="H1127" s="1" t="str">
        <f t="shared" ca="1" si="256"/>
        <v/>
      </c>
      <c r="I1127" s="1" t="str">
        <f ca="1">IF(G1127="","",予約枠報告様式!H$3)</f>
        <v/>
      </c>
      <c r="J1127" s="1" t="str">
        <f t="shared" ca="1" si="257"/>
        <v/>
      </c>
      <c r="K1127" s="1" t="str">
        <f t="shared" ca="1" si="258"/>
        <v/>
      </c>
      <c r="L1127" s="1" t="str">
        <f t="shared" ca="1" si="259"/>
        <v/>
      </c>
      <c r="M1127" s="1" t="str">
        <f t="shared" ca="1" si="260"/>
        <v/>
      </c>
      <c r="N1127" s="1" t="str" cm="1">
        <f t="array" aca="1" ref="N1127" ca="1">IF(G1127="","",HOUR(INDIRECT(A1127&amp;$N$2&amp;D1127)))</f>
        <v/>
      </c>
      <c r="O1127" s="1" t="str" cm="1">
        <f t="array" aca="1" ref="O1127" ca="1">IF(G1127="","",MINUTE(INDIRECT(A1127&amp;$N$2&amp;D1127)))</f>
        <v/>
      </c>
      <c r="P1127" s="1" t="str">
        <f t="shared" ca="1" si="261"/>
        <v/>
      </c>
      <c r="Q1127" s="1" t="str">
        <f t="shared" ca="1" si="262"/>
        <v/>
      </c>
      <c r="R1127" s="1" t="str" cm="1">
        <f t="array" aca="1" ref="R1127" ca="1">IF(G1127="","",INDIRECT(A1127&amp;B1127&amp;D1127))</f>
        <v/>
      </c>
      <c r="S1127" s="1" t="str">
        <f t="shared" ca="1" si="263"/>
        <v/>
      </c>
      <c r="T1127" s="1" t="str">
        <f t="shared" ca="1" si="264"/>
        <v/>
      </c>
      <c r="U1127" s="1" t="str">
        <f t="shared" ca="1" si="265"/>
        <v/>
      </c>
      <c r="V1127" s="1" t="str">
        <f t="shared" ca="1" si="266"/>
        <v/>
      </c>
      <c r="W1127" s="1" t="str">
        <f t="shared" ca="1" si="267"/>
        <v/>
      </c>
      <c r="X1127" s="1" t="str">
        <f t="shared" ca="1" si="268"/>
        <v/>
      </c>
    </row>
    <row r="1128" spans="1:24">
      <c r="A1128" t="s">
        <v>1041</v>
      </c>
      <c r="B1128" t="str">
        <f>INDEX(予約枠報告様式!$73:$73,MATCH(CSVフォーマット!C1128,予約枠報告様式!$74:$74,0))</f>
        <v>T</v>
      </c>
      <c r="C1128">
        <f t="shared" si="269"/>
        <v>20</v>
      </c>
      <c r="D1128">
        <f t="shared" si="255"/>
        <v>56</v>
      </c>
      <c r="E1128" s="2" cm="1">
        <f t="array" aca="1" ref="E1128" ca="1">INDIRECT(A1128&amp;B1128&amp;$E$3)</f>
        <v>44783</v>
      </c>
      <c r="F1128" t="str" cm="1">
        <f t="array" aca="1" ref="F1128" ca="1">IF(INDIRECT(A1128&amp;B1128&amp;$F$3)="公",参照!$L$2,参照!$L$3)</f>
        <v>WEB・コールセンター受付</v>
      </c>
      <c r="G1128" s="1" t="str" cm="1">
        <f t="array" aca="1" ref="G1128" ca="1">IF(E1128="","",IF(ISNUMBER(INDIRECT(A1128&amp;B1128&amp;D1128)),431001,""))</f>
        <v/>
      </c>
      <c r="H1128" s="1" t="str">
        <f t="shared" ca="1" si="256"/>
        <v/>
      </c>
      <c r="I1128" s="1" t="str">
        <f ca="1">IF(G1128="","",予約枠報告様式!H$3)</f>
        <v/>
      </c>
      <c r="J1128" s="1" t="str">
        <f t="shared" ca="1" si="257"/>
        <v/>
      </c>
      <c r="K1128" s="1" t="str">
        <f t="shared" ca="1" si="258"/>
        <v/>
      </c>
      <c r="L1128" s="1" t="str">
        <f t="shared" ca="1" si="259"/>
        <v/>
      </c>
      <c r="M1128" s="1" t="str">
        <f t="shared" ca="1" si="260"/>
        <v/>
      </c>
      <c r="N1128" s="1" t="str" cm="1">
        <f t="array" aca="1" ref="N1128" ca="1">IF(G1128="","",HOUR(INDIRECT(A1128&amp;$N$2&amp;D1128)))</f>
        <v/>
      </c>
      <c r="O1128" s="1" t="str" cm="1">
        <f t="array" aca="1" ref="O1128" ca="1">IF(G1128="","",MINUTE(INDIRECT(A1128&amp;$N$2&amp;D1128)))</f>
        <v/>
      </c>
      <c r="P1128" s="1" t="str">
        <f t="shared" ca="1" si="261"/>
        <v/>
      </c>
      <c r="Q1128" s="1" t="str">
        <f t="shared" ca="1" si="262"/>
        <v/>
      </c>
      <c r="R1128" s="1" t="str" cm="1">
        <f t="array" aca="1" ref="R1128" ca="1">IF(G1128="","",INDIRECT(A1128&amp;B1128&amp;D1128))</f>
        <v/>
      </c>
      <c r="S1128" s="1" t="str">
        <f t="shared" ca="1" si="263"/>
        <v/>
      </c>
      <c r="T1128" s="1" t="str">
        <f t="shared" ca="1" si="264"/>
        <v/>
      </c>
      <c r="U1128" s="1" t="str">
        <f t="shared" ca="1" si="265"/>
        <v/>
      </c>
      <c r="V1128" s="1" t="str">
        <f t="shared" ca="1" si="266"/>
        <v/>
      </c>
      <c r="W1128" s="1" t="str">
        <f t="shared" ca="1" si="267"/>
        <v/>
      </c>
      <c r="X1128" s="1" t="str">
        <f t="shared" ca="1" si="268"/>
        <v/>
      </c>
    </row>
    <row r="1129" spans="1:24">
      <c r="A1129" t="s">
        <v>1041</v>
      </c>
      <c r="B1129" t="str">
        <f>INDEX(予約枠報告様式!$73:$73,MATCH(CSVフォーマット!C1129,予約枠報告様式!$74:$74,0))</f>
        <v>T</v>
      </c>
      <c r="C1129">
        <f t="shared" si="269"/>
        <v>20</v>
      </c>
      <c r="D1129">
        <f t="shared" si="255"/>
        <v>57</v>
      </c>
      <c r="E1129" s="2" cm="1">
        <f t="array" aca="1" ref="E1129" ca="1">INDIRECT(A1129&amp;B1129&amp;$E$3)</f>
        <v>44783</v>
      </c>
      <c r="F1129" t="str" cm="1">
        <f t="array" aca="1" ref="F1129" ca="1">IF(INDIRECT(A1129&amp;B1129&amp;$F$3)="公",参照!$L$2,参照!$L$3)</f>
        <v>WEB・コールセンター受付</v>
      </c>
      <c r="G1129" s="1" t="str" cm="1">
        <f t="array" aca="1" ref="G1129" ca="1">IF(E1129="","",IF(ISNUMBER(INDIRECT(A1129&amp;B1129&amp;D1129)),431001,""))</f>
        <v/>
      </c>
      <c r="H1129" s="1" t="str">
        <f t="shared" ca="1" si="256"/>
        <v/>
      </c>
      <c r="I1129" s="1" t="str">
        <f ca="1">IF(G1129="","",予約枠報告様式!H$3)</f>
        <v/>
      </c>
      <c r="J1129" s="1" t="str">
        <f t="shared" ca="1" si="257"/>
        <v/>
      </c>
      <c r="K1129" s="1" t="str">
        <f t="shared" ca="1" si="258"/>
        <v/>
      </c>
      <c r="L1129" s="1" t="str">
        <f t="shared" ca="1" si="259"/>
        <v/>
      </c>
      <c r="M1129" s="1" t="str">
        <f t="shared" ca="1" si="260"/>
        <v/>
      </c>
      <c r="N1129" s="1" t="str" cm="1">
        <f t="array" aca="1" ref="N1129" ca="1">IF(G1129="","",HOUR(INDIRECT(A1129&amp;$N$2&amp;D1129)))</f>
        <v/>
      </c>
      <c r="O1129" s="1" t="str" cm="1">
        <f t="array" aca="1" ref="O1129" ca="1">IF(G1129="","",MINUTE(INDIRECT(A1129&amp;$N$2&amp;D1129)))</f>
        <v/>
      </c>
      <c r="P1129" s="1" t="str">
        <f t="shared" ca="1" si="261"/>
        <v/>
      </c>
      <c r="Q1129" s="1" t="str">
        <f t="shared" ca="1" si="262"/>
        <v/>
      </c>
      <c r="R1129" s="1" t="str" cm="1">
        <f t="array" aca="1" ref="R1129" ca="1">IF(G1129="","",INDIRECT(A1129&amp;B1129&amp;D1129))</f>
        <v/>
      </c>
      <c r="S1129" s="1" t="str">
        <f t="shared" ca="1" si="263"/>
        <v/>
      </c>
      <c r="T1129" s="1" t="str">
        <f t="shared" ca="1" si="264"/>
        <v/>
      </c>
      <c r="U1129" s="1" t="str">
        <f t="shared" ca="1" si="265"/>
        <v/>
      </c>
      <c r="V1129" s="1" t="str">
        <f t="shared" ca="1" si="266"/>
        <v/>
      </c>
      <c r="W1129" s="1" t="str">
        <f t="shared" ca="1" si="267"/>
        <v/>
      </c>
      <c r="X1129" s="1" t="str">
        <f t="shared" ca="1" si="268"/>
        <v/>
      </c>
    </row>
    <row r="1130" spans="1:24">
      <c r="A1130" t="s">
        <v>1041</v>
      </c>
      <c r="B1130" t="str">
        <f>INDEX(予約枠報告様式!$73:$73,MATCH(CSVフォーマット!C1130,予約枠報告様式!$74:$74,0))</f>
        <v>T</v>
      </c>
      <c r="C1130">
        <f t="shared" si="269"/>
        <v>20</v>
      </c>
      <c r="D1130">
        <f t="shared" si="255"/>
        <v>58</v>
      </c>
      <c r="E1130" s="2" cm="1">
        <f t="array" aca="1" ref="E1130" ca="1">INDIRECT(A1130&amp;B1130&amp;$E$3)</f>
        <v>44783</v>
      </c>
      <c r="F1130" t="str" cm="1">
        <f t="array" aca="1" ref="F1130" ca="1">IF(INDIRECT(A1130&amp;B1130&amp;$F$3)="公",参照!$L$2,参照!$L$3)</f>
        <v>WEB・コールセンター受付</v>
      </c>
      <c r="G1130" s="1" t="str" cm="1">
        <f t="array" aca="1" ref="G1130" ca="1">IF(E1130="","",IF(ISNUMBER(INDIRECT(A1130&amp;B1130&amp;D1130)),431001,""))</f>
        <v/>
      </c>
      <c r="H1130" s="1" t="str">
        <f t="shared" ca="1" si="256"/>
        <v/>
      </c>
      <c r="I1130" s="1" t="str">
        <f ca="1">IF(G1130="","",予約枠報告様式!H$3)</f>
        <v/>
      </c>
      <c r="J1130" s="1" t="str">
        <f t="shared" ca="1" si="257"/>
        <v/>
      </c>
      <c r="K1130" s="1" t="str">
        <f t="shared" ca="1" si="258"/>
        <v/>
      </c>
      <c r="L1130" s="1" t="str">
        <f t="shared" ca="1" si="259"/>
        <v/>
      </c>
      <c r="M1130" s="1" t="str">
        <f t="shared" ca="1" si="260"/>
        <v/>
      </c>
      <c r="N1130" s="1" t="str" cm="1">
        <f t="array" aca="1" ref="N1130" ca="1">IF(G1130="","",HOUR(INDIRECT(A1130&amp;$N$2&amp;D1130)))</f>
        <v/>
      </c>
      <c r="O1130" s="1" t="str" cm="1">
        <f t="array" aca="1" ref="O1130" ca="1">IF(G1130="","",MINUTE(INDIRECT(A1130&amp;$N$2&amp;D1130)))</f>
        <v/>
      </c>
      <c r="P1130" s="1" t="str">
        <f t="shared" ca="1" si="261"/>
        <v/>
      </c>
      <c r="Q1130" s="1" t="str">
        <f t="shared" ca="1" si="262"/>
        <v/>
      </c>
      <c r="R1130" s="1" t="str" cm="1">
        <f t="array" aca="1" ref="R1130" ca="1">IF(G1130="","",INDIRECT(A1130&amp;B1130&amp;D1130))</f>
        <v/>
      </c>
      <c r="S1130" s="1" t="str">
        <f t="shared" ca="1" si="263"/>
        <v/>
      </c>
      <c r="T1130" s="1" t="str">
        <f t="shared" ca="1" si="264"/>
        <v/>
      </c>
      <c r="U1130" s="1" t="str">
        <f t="shared" ca="1" si="265"/>
        <v/>
      </c>
      <c r="V1130" s="1" t="str">
        <f t="shared" ca="1" si="266"/>
        <v/>
      </c>
      <c r="W1130" s="1" t="str">
        <f t="shared" ca="1" si="267"/>
        <v/>
      </c>
      <c r="X1130" s="1" t="str">
        <f t="shared" ca="1" si="268"/>
        <v/>
      </c>
    </row>
    <row r="1131" spans="1:24">
      <c r="A1131" t="s">
        <v>1041</v>
      </c>
      <c r="B1131" t="str">
        <f>INDEX(予約枠報告様式!$73:$73,MATCH(CSVフォーマット!C1131,予約枠報告様式!$74:$74,0))</f>
        <v>T</v>
      </c>
      <c r="C1131">
        <f t="shared" si="269"/>
        <v>20</v>
      </c>
      <c r="D1131">
        <f t="shared" si="255"/>
        <v>59</v>
      </c>
      <c r="E1131" s="2" cm="1">
        <f t="array" aca="1" ref="E1131" ca="1">INDIRECT(A1131&amp;B1131&amp;$E$3)</f>
        <v>44783</v>
      </c>
      <c r="F1131" t="str" cm="1">
        <f t="array" aca="1" ref="F1131" ca="1">IF(INDIRECT(A1131&amp;B1131&amp;$F$3)="公",参照!$L$2,参照!$L$3)</f>
        <v>WEB・コールセンター受付</v>
      </c>
      <c r="G1131" s="1" t="str" cm="1">
        <f t="array" aca="1" ref="G1131" ca="1">IF(E1131="","",IF(ISNUMBER(INDIRECT(A1131&amp;B1131&amp;D1131)),431001,""))</f>
        <v/>
      </c>
      <c r="H1131" s="1" t="str">
        <f t="shared" ca="1" si="256"/>
        <v/>
      </c>
      <c r="I1131" s="1" t="str">
        <f ca="1">IF(G1131="","",予約枠報告様式!H$3)</f>
        <v/>
      </c>
      <c r="J1131" s="1" t="str">
        <f t="shared" ca="1" si="257"/>
        <v/>
      </c>
      <c r="K1131" s="1" t="str">
        <f t="shared" ca="1" si="258"/>
        <v/>
      </c>
      <c r="L1131" s="1" t="str">
        <f t="shared" ca="1" si="259"/>
        <v/>
      </c>
      <c r="M1131" s="1" t="str">
        <f t="shared" ca="1" si="260"/>
        <v/>
      </c>
      <c r="N1131" s="1" t="str" cm="1">
        <f t="array" aca="1" ref="N1131" ca="1">IF(G1131="","",HOUR(INDIRECT(A1131&amp;$N$2&amp;D1131)))</f>
        <v/>
      </c>
      <c r="O1131" s="1" t="str" cm="1">
        <f t="array" aca="1" ref="O1131" ca="1">IF(G1131="","",MINUTE(INDIRECT(A1131&amp;$N$2&amp;D1131)))</f>
        <v/>
      </c>
      <c r="P1131" s="1" t="str">
        <f t="shared" ca="1" si="261"/>
        <v/>
      </c>
      <c r="Q1131" s="1" t="str">
        <f t="shared" ca="1" si="262"/>
        <v/>
      </c>
      <c r="R1131" s="1" t="str" cm="1">
        <f t="array" aca="1" ref="R1131" ca="1">IF(G1131="","",INDIRECT(A1131&amp;B1131&amp;D1131))</f>
        <v/>
      </c>
      <c r="S1131" s="1" t="str">
        <f t="shared" ca="1" si="263"/>
        <v/>
      </c>
      <c r="T1131" s="1" t="str">
        <f t="shared" ca="1" si="264"/>
        <v/>
      </c>
      <c r="U1131" s="1" t="str">
        <f t="shared" ca="1" si="265"/>
        <v/>
      </c>
      <c r="V1131" s="1" t="str">
        <f t="shared" ca="1" si="266"/>
        <v/>
      </c>
      <c r="W1131" s="1" t="str">
        <f t="shared" ca="1" si="267"/>
        <v/>
      </c>
      <c r="X1131" s="1" t="str">
        <f t="shared" ca="1" si="268"/>
        <v/>
      </c>
    </row>
    <row r="1132" spans="1:24">
      <c r="A1132" t="s">
        <v>1041</v>
      </c>
      <c r="B1132" t="str">
        <f>INDEX(予約枠報告様式!$73:$73,MATCH(CSVフォーマット!C1132,予約枠報告様式!$74:$74,0))</f>
        <v>T</v>
      </c>
      <c r="C1132">
        <f t="shared" si="269"/>
        <v>20</v>
      </c>
      <c r="D1132">
        <f t="shared" si="255"/>
        <v>60</v>
      </c>
      <c r="E1132" s="2" cm="1">
        <f t="array" aca="1" ref="E1132" ca="1">INDIRECT(A1132&amp;B1132&amp;$E$3)</f>
        <v>44783</v>
      </c>
      <c r="F1132" t="str" cm="1">
        <f t="array" aca="1" ref="F1132" ca="1">IF(INDIRECT(A1132&amp;B1132&amp;$F$3)="公",参照!$L$2,参照!$L$3)</f>
        <v>WEB・コールセンター受付</v>
      </c>
      <c r="G1132" s="1" t="str" cm="1">
        <f t="array" aca="1" ref="G1132" ca="1">IF(E1132="","",IF(ISNUMBER(INDIRECT(A1132&amp;B1132&amp;D1132)),431001,""))</f>
        <v/>
      </c>
      <c r="H1132" s="1" t="str">
        <f t="shared" ca="1" si="256"/>
        <v/>
      </c>
      <c r="I1132" s="1" t="str">
        <f ca="1">IF(G1132="","",予約枠報告様式!H$3)</f>
        <v/>
      </c>
      <c r="J1132" s="1" t="str">
        <f t="shared" ca="1" si="257"/>
        <v/>
      </c>
      <c r="K1132" s="1" t="str">
        <f t="shared" ca="1" si="258"/>
        <v/>
      </c>
      <c r="L1132" s="1" t="str">
        <f t="shared" ca="1" si="259"/>
        <v/>
      </c>
      <c r="M1132" s="1" t="str">
        <f t="shared" ca="1" si="260"/>
        <v/>
      </c>
      <c r="N1132" s="1" t="str" cm="1">
        <f t="array" aca="1" ref="N1132" ca="1">IF(G1132="","",HOUR(INDIRECT(A1132&amp;$N$2&amp;D1132)))</f>
        <v/>
      </c>
      <c r="O1132" s="1" t="str" cm="1">
        <f t="array" aca="1" ref="O1132" ca="1">IF(G1132="","",MINUTE(INDIRECT(A1132&amp;$N$2&amp;D1132)))</f>
        <v/>
      </c>
      <c r="P1132" s="1" t="str">
        <f t="shared" ca="1" si="261"/>
        <v/>
      </c>
      <c r="Q1132" s="1" t="str">
        <f t="shared" ca="1" si="262"/>
        <v/>
      </c>
      <c r="R1132" s="1" t="str" cm="1">
        <f t="array" aca="1" ref="R1132" ca="1">IF(G1132="","",INDIRECT(A1132&amp;B1132&amp;D1132))</f>
        <v/>
      </c>
      <c r="S1132" s="1" t="str">
        <f t="shared" ca="1" si="263"/>
        <v/>
      </c>
      <c r="T1132" s="1" t="str">
        <f t="shared" ca="1" si="264"/>
        <v/>
      </c>
      <c r="U1132" s="1" t="str">
        <f t="shared" ca="1" si="265"/>
        <v/>
      </c>
      <c r="V1132" s="1" t="str">
        <f t="shared" ca="1" si="266"/>
        <v/>
      </c>
      <c r="W1132" s="1" t="str">
        <f t="shared" ca="1" si="267"/>
        <v/>
      </c>
      <c r="X1132" s="1" t="str">
        <f t="shared" ca="1" si="268"/>
        <v/>
      </c>
    </row>
    <row r="1133" spans="1:24">
      <c r="A1133" t="s">
        <v>1041</v>
      </c>
      <c r="B1133" t="str">
        <f>INDEX(予約枠報告様式!$73:$73,MATCH(CSVフォーマット!C1133,予約枠報告様式!$74:$74,0))</f>
        <v>T</v>
      </c>
      <c r="C1133">
        <f t="shared" si="269"/>
        <v>20</v>
      </c>
      <c r="D1133">
        <f t="shared" si="255"/>
        <v>61</v>
      </c>
      <c r="E1133" s="2" cm="1">
        <f t="array" aca="1" ref="E1133" ca="1">INDIRECT(A1133&amp;B1133&amp;$E$3)</f>
        <v>44783</v>
      </c>
      <c r="F1133" t="str" cm="1">
        <f t="array" aca="1" ref="F1133" ca="1">IF(INDIRECT(A1133&amp;B1133&amp;$F$3)="公",参照!$L$2,参照!$L$3)</f>
        <v>WEB・コールセンター受付</v>
      </c>
      <c r="G1133" s="1" t="str" cm="1">
        <f t="array" aca="1" ref="G1133" ca="1">IF(E1133="","",IF(ISNUMBER(INDIRECT(A1133&amp;B1133&amp;D1133)),431001,""))</f>
        <v/>
      </c>
      <c r="H1133" s="1" t="str">
        <f t="shared" ca="1" si="256"/>
        <v/>
      </c>
      <c r="I1133" s="1" t="str">
        <f ca="1">IF(G1133="","",予約枠報告様式!H$3)</f>
        <v/>
      </c>
      <c r="J1133" s="1" t="str">
        <f t="shared" ca="1" si="257"/>
        <v/>
      </c>
      <c r="K1133" s="1" t="str">
        <f t="shared" ca="1" si="258"/>
        <v/>
      </c>
      <c r="L1133" s="1" t="str">
        <f t="shared" ca="1" si="259"/>
        <v/>
      </c>
      <c r="M1133" s="1" t="str">
        <f t="shared" ca="1" si="260"/>
        <v/>
      </c>
      <c r="N1133" s="1" t="str" cm="1">
        <f t="array" aca="1" ref="N1133" ca="1">IF(G1133="","",HOUR(INDIRECT(A1133&amp;$N$2&amp;D1133)))</f>
        <v/>
      </c>
      <c r="O1133" s="1" t="str" cm="1">
        <f t="array" aca="1" ref="O1133" ca="1">IF(G1133="","",MINUTE(INDIRECT(A1133&amp;$N$2&amp;D1133)))</f>
        <v/>
      </c>
      <c r="P1133" s="1" t="str">
        <f t="shared" ca="1" si="261"/>
        <v/>
      </c>
      <c r="Q1133" s="1" t="str">
        <f t="shared" ca="1" si="262"/>
        <v/>
      </c>
      <c r="R1133" s="1" t="str" cm="1">
        <f t="array" aca="1" ref="R1133" ca="1">IF(G1133="","",INDIRECT(A1133&amp;B1133&amp;D1133))</f>
        <v/>
      </c>
      <c r="S1133" s="1" t="str">
        <f t="shared" ca="1" si="263"/>
        <v/>
      </c>
      <c r="T1133" s="1" t="str">
        <f t="shared" ca="1" si="264"/>
        <v/>
      </c>
      <c r="U1133" s="1" t="str">
        <f t="shared" ca="1" si="265"/>
        <v/>
      </c>
      <c r="V1133" s="1" t="str">
        <f t="shared" ca="1" si="266"/>
        <v/>
      </c>
      <c r="W1133" s="1" t="str">
        <f t="shared" ca="1" si="267"/>
        <v/>
      </c>
      <c r="X1133" s="1" t="str">
        <f t="shared" ca="1" si="268"/>
        <v/>
      </c>
    </row>
    <row r="1134" spans="1:24">
      <c r="A1134" t="s">
        <v>1041</v>
      </c>
      <c r="B1134" t="str">
        <f>INDEX(予約枠報告様式!$73:$73,MATCH(CSVフォーマット!C1134,予約枠報告様式!$74:$74,0))</f>
        <v>T</v>
      </c>
      <c r="C1134">
        <f t="shared" si="269"/>
        <v>20</v>
      </c>
      <c r="D1134">
        <f t="shared" si="255"/>
        <v>62</v>
      </c>
      <c r="E1134" s="2" cm="1">
        <f t="array" aca="1" ref="E1134" ca="1">INDIRECT(A1134&amp;B1134&amp;$E$3)</f>
        <v>44783</v>
      </c>
      <c r="F1134" t="str" cm="1">
        <f t="array" aca="1" ref="F1134" ca="1">IF(INDIRECT(A1134&amp;B1134&amp;$F$3)="公",参照!$L$2,参照!$L$3)</f>
        <v>WEB・コールセンター受付</v>
      </c>
      <c r="G1134" s="1" t="str" cm="1">
        <f t="array" aca="1" ref="G1134" ca="1">IF(E1134="","",IF(ISNUMBER(INDIRECT(A1134&amp;B1134&amp;D1134)),431001,""))</f>
        <v/>
      </c>
      <c r="H1134" s="1" t="str">
        <f t="shared" ca="1" si="256"/>
        <v/>
      </c>
      <c r="I1134" s="1" t="str">
        <f ca="1">IF(G1134="","",予約枠報告様式!H$3)</f>
        <v/>
      </c>
      <c r="J1134" s="1" t="str">
        <f t="shared" ca="1" si="257"/>
        <v/>
      </c>
      <c r="K1134" s="1" t="str">
        <f t="shared" ca="1" si="258"/>
        <v/>
      </c>
      <c r="L1134" s="1" t="str">
        <f t="shared" ca="1" si="259"/>
        <v/>
      </c>
      <c r="M1134" s="1" t="str">
        <f t="shared" ca="1" si="260"/>
        <v/>
      </c>
      <c r="N1134" s="1" t="str" cm="1">
        <f t="array" aca="1" ref="N1134" ca="1">IF(G1134="","",HOUR(INDIRECT(A1134&amp;$N$2&amp;D1134)))</f>
        <v/>
      </c>
      <c r="O1134" s="1" t="str" cm="1">
        <f t="array" aca="1" ref="O1134" ca="1">IF(G1134="","",MINUTE(INDIRECT(A1134&amp;$N$2&amp;D1134)))</f>
        <v/>
      </c>
      <c r="P1134" s="1" t="str">
        <f t="shared" ca="1" si="261"/>
        <v/>
      </c>
      <c r="Q1134" s="1" t="str">
        <f t="shared" ca="1" si="262"/>
        <v/>
      </c>
      <c r="R1134" s="1" t="str" cm="1">
        <f t="array" aca="1" ref="R1134" ca="1">IF(G1134="","",INDIRECT(A1134&amp;B1134&amp;D1134))</f>
        <v/>
      </c>
      <c r="S1134" s="1" t="str">
        <f t="shared" ca="1" si="263"/>
        <v/>
      </c>
      <c r="T1134" s="1" t="str">
        <f t="shared" ca="1" si="264"/>
        <v/>
      </c>
      <c r="U1134" s="1" t="str">
        <f t="shared" ca="1" si="265"/>
        <v/>
      </c>
      <c r="V1134" s="1" t="str">
        <f t="shared" ca="1" si="266"/>
        <v/>
      </c>
      <c r="W1134" s="1" t="str">
        <f t="shared" ca="1" si="267"/>
        <v/>
      </c>
      <c r="X1134" s="1" t="str">
        <f t="shared" ca="1" si="268"/>
        <v/>
      </c>
    </row>
    <row r="1135" spans="1:24">
      <c r="A1135" t="s">
        <v>1041</v>
      </c>
      <c r="B1135" t="str">
        <f>INDEX(予約枠報告様式!$73:$73,MATCH(CSVフォーマット!C1135,予約枠報告様式!$74:$74,0))</f>
        <v>T</v>
      </c>
      <c r="C1135">
        <f t="shared" si="269"/>
        <v>20</v>
      </c>
      <c r="D1135">
        <f t="shared" si="255"/>
        <v>63</v>
      </c>
      <c r="E1135" s="2" cm="1">
        <f t="array" aca="1" ref="E1135" ca="1">INDIRECT(A1135&amp;B1135&amp;$E$3)</f>
        <v>44783</v>
      </c>
      <c r="F1135" t="str" cm="1">
        <f t="array" aca="1" ref="F1135" ca="1">IF(INDIRECT(A1135&amp;B1135&amp;$F$3)="公",参照!$L$2,参照!$L$3)</f>
        <v>WEB・コールセンター受付</v>
      </c>
      <c r="G1135" s="1" t="str" cm="1">
        <f t="array" aca="1" ref="G1135" ca="1">IF(E1135="","",IF(ISNUMBER(INDIRECT(A1135&amp;B1135&amp;D1135)),431001,""))</f>
        <v/>
      </c>
      <c r="H1135" s="1" t="str">
        <f t="shared" ca="1" si="256"/>
        <v/>
      </c>
      <c r="I1135" s="1" t="str">
        <f ca="1">IF(G1135="","",予約枠報告様式!H$3)</f>
        <v/>
      </c>
      <c r="J1135" s="1" t="str">
        <f t="shared" ca="1" si="257"/>
        <v/>
      </c>
      <c r="K1135" s="1" t="str">
        <f t="shared" ca="1" si="258"/>
        <v/>
      </c>
      <c r="L1135" s="1" t="str">
        <f t="shared" ca="1" si="259"/>
        <v/>
      </c>
      <c r="M1135" s="1" t="str">
        <f t="shared" ca="1" si="260"/>
        <v/>
      </c>
      <c r="N1135" s="1" t="str" cm="1">
        <f t="array" aca="1" ref="N1135" ca="1">IF(G1135="","",HOUR(INDIRECT(A1135&amp;$N$2&amp;D1135)))</f>
        <v/>
      </c>
      <c r="O1135" s="1" t="str" cm="1">
        <f t="array" aca="1" ref="O1135" ca="1">IF(G1135="","",MINUTE(INDIRECT(A1135&amp;$N$2&amp;D1135)))</f>
        <v/>
      </c>
      <c r="P1135" s="1" t="str">
        <f t="shared" ca="1" si="261"/>
        <v/>
      </c>
      <c r="Q1135" s="1" t="str">
        <f t="shared" ca="1" si="262"/>
        <v/>
      </c>
      <c r="R1135" s="1" t="str" cm="1">
        <f t="array" aca="1" ref="R1135" ca="1">IF(G1135="","",INDIRECT(A1135&amp;B1135&amp;D1135))</f>
        <v/>
      </c>
      <c r="S1135" s="1" t="str">
        <f t="shared" ca="1" si="263"/>
        <v/>
      </c>
      <c r="T1135" s="1" t="str">
        <f t="shared" ca="1" si="264"/>
        <v/>
      </c>
      <c r="U1135" s="1" t="str">
        <f t="shared" ca="1" si="265"/>
        <v/>
      </c>
      <c r="V1135" s="1" t="str">
        <f t="shared" ca="1" si="266"/>
        <v/>
      </c>
      <c r="W1135" s="1" t="str">
        <f t="shared" ca="1" si="267"/>
        <v/>
      </c>
      <c r="X1135" s="1" t="str">
        <f t="shared" ca="1" si="268"/>
        <v/>
      </c>
    </row>
    <row r="1136" spans="1:24">
      <c r="A1136" t="s">
        <v>1041</v>
      </c>
      <c r="B1136" t="str">
        <f>INDEX(予約枠報告様式!$73:$73,MATCH(CSVフォーマット!C1136,予約枠報告様式!$74:$74,0))</f>
        <v>T</v>
      </c>
      <c r="C1136">
        <f t="shared" si="269"/>
        <v>20</v>
      </c>
      <c r="D1136">
        <f t="shared" si="255"/>
        <v>64</v>
      </c>
      <c r="E1136" s="2" cm="1">
        <f t="array" aca="1" ref="E1136" ca="1">INDIRECT(A1136&amp;B1136&amp;$E$3)</f>
        <v>44783</v>
      </c>
      <c r="F1136" t="str" cm="1">
        <f t="array" aca="1" ref="F1136" ca="1">IF(INDIRECT(A1136&amp;B1136&amp;$F$3)="公",参照!$L$2,参照!$L$3)</f>
        <v>WEB・コールセンター受付</v>
      </c>
      <c r="G1136" s="1" t="str" cm="1">
        <f t="array" aca="1" ref="G1136" ca="1">IF(E1136="","",IF(ISNUMBER(INDIRECT(A1136&amp;B1136&amp;D1136)),431001,""))</f>
        <v/>
      </c>
      <c r="H1136" s="1" t="str">
        <f t="shared" ca="1" si="256"/>
        <v/>
      </c>
      <c r="I1136" s="1" t="str">
        <f ca="1">IF(G1136="","",予約枠報告様式!H$3)</f>
        <v/>
      </c>
      <c r="J1136" s="1" t="str">
        <f t="shared" ca="1" si="257"/>
        <v/>
      </c>
      <c r="K1136" s="1" t="str">
        <f t="shared" ca="1" si="258"/>
        <v/>
      </c>
      <c r="L1136" s="1" t="str">
        <f t="shared" ca="1" si="259"/>
        <v/>
      </c>
      <c r="M1136" s="1" t="str">
        <f t="shared" ca="1" si="260"/>
        <v/>
      </c>
      <c r="N1136" s="1" t="str" cm="1">
        <f t="array" aca="1" ref="N1136" ca="1">IF(G1136="","",HOUR(INDIRECT(A1136&amp;$N$2&amp;D1136)))</f>
        <v/>
      </c>
      <c r="O1136" s="1" t="str" cm="1">
        <f t="array" aca="1" ref="O1136" ca="1">IF(G1136="","",MINUTE(INDIRECT(A1136&amp;$N$2&amp;D1136)))</f>
        <v/>
      </c>
      <c r="P1136" s="1" t="str">
        <f t="shared" ca="1" si="261"/>
        <v/>
      </c>
      <c r="Q1136" s="1" t="str">
        <f t="shared" ca="1" si="262"/>
        <v/>
      </c>
      <c r="R1136" s="1" t="str" cm="1">
        <f t="array" aca="1" ref="R1136" ca="1">IF(G1136="","",INDIRECT(A1136&amp;B1136&amp;D1136))</f>
        <v/>
      </c>
      <c r="S1136" s="1" t="str">
        <f t="shared" ca="1" si="263"/>
        <v/>
      </c>
      <c r="T1136" s="1" t="str">
        <f t="shared" ca="1" si="264"/>
        <v/>
      </c>
      <c r="U1136" s="1" t="str">
        <f t="shared" ca="1" si="265"/>
        <v/>
      </c>
      <c r="V1136" s="1" t="str">
        <f t="shared" ca="1" si="266"/>
        <v/>
      </c>
      <c r="W1136" s="1" t="str">
        <f t="shared" ca="1" si="267"/>
        <v/>
      </c>
      <c r="X1136" s="1" t="str">
        <f t="shared" ca="1" si="268"/>
        <v/>
      </c>
    </row>
    <row r="1137" spans="1:24">
      <c r="A1137" t="s">
        <v>1041</v>
      </c>
      <c r="B1137" t="str">
        <f>INDEX(予約枠報告様式!$73:$73,MATCH(CSVフォーマット!C1137,予約枠報告様式!$74:$74,0))</f>
        <v>T</v>
      </c>
      <c r="C1137">
        <f t="shared" si="269"/>
        <v>20</v>
      </c>
      <c r="D1137">
        <f t="shared" si="255"/>
        <v>65</v>
      </c>
      <c r="E1137" s="2" cm="1">
        <f t="array" aca="1" ref="E1137" ca="1">INDIRECT(A1137&amp;B1137&amp;$E$3)</f>
        <v>44783</v>
      </c>
      <c r="F1137" t="str" cm="1">
        <f t="array" aca="1" ref="F1137" ca="1">IF(INDIRECT(A1137&amp;B1137&amp;$F$3)="公",参照!$L$2,参照!$L$3)</f>
        <v>WEB・コールセンター受付</v>
      </c>
      <c r="G1137" s="1" t="str" cm="1">
        <f t="array" aca="1" ref="G1137" ca="1">IF(E1137="","",IF(ISNUMBER(INDIRECT(A1137&amp;B1137&amp;D1137)),431001,""))</f>
        <v/>
      </c>
      <c r="H1137" s="1" t="str">
        <f t="shared" ca="1" si="256"/>
        <v/>
      </c>
      <c r="I1137" s="1" t="str">
        <f ca="1">IF(G1137="","",予約枠報告様式!H$3)</f>
        <v/>
      </c>
      <c r="J1137" s="1" t="str">
        <f t="shared" ca="1" si="257"/>
        <v/>
      </c>
      <c r="K1137" s="1" t="str">
        <f t="shared" ca="1" si="258"/>
        <v/>
      </c>
      <c r="L1137" s="1" t="str">
        <f t="shared" ca="1" si="259"/>
        <v/>
      </c>
      <c r="M1137" s="1" t="str">
        <f t="shared" ca="1" si="260"/>
        <v/>
      </c>
      <c r="N1137" s="1" t="str" cm="1">
        <f t="array" aca="1" ref="N1137" ca="1">IF(G1137="","",HOUR(INDIRECT(A1137&amp;$N$2&amp;D1137)))</f>
        <v/>
      </c>
      <c r="O1137" s="1" t="str" cm="1">
        <f t="array" aca="1" ref="O1137" ca="1">IF(G1137="","",MINUTE(INDIRECT(A1137&amp;$N$2&amp;D1137)))</f>
        <v/>
      </c>
      <c r="P1137" s="1" t="str">
        <f t="shared" ca="1" si="261"/>
        <v/>
      </c>
      <c r="Q1137" s="1" t="str">
        <f t="shared" ca="1" si="262"/>
        <v/>
      </c>
      <c r="R1137" s="1" t="str" cm="1">
        <f t="array" aca="1" ref="R1137" ca="1">IF(G1137="","",INDIRECT(A1137&amp;B1137&amp;D1137))</f>
        <v/>
      </c>
      <c r="S1137" s="1" t="str">
        <f t="shared" ca="1" si="263"/>
        <v/>
      </c>
      <c r="T1137" s="1" t="str">
        <f t="shared" ca="1" si="264"/>
        <v/>
      </c>
      <c r="U1137" s="1" t="str">
        <f t="shared" ca="1" si="265"/>
        <v/>
      </c>
      <c r="V1137" s="1" t="str">
        <f t="shared" ca="1" si="266"/>
        <v/>
      </c>
      <c r="W1137" s="1" t="str">
        <f t="shared" ca="1" si="267"/>
        <v/>
      </c>
      <c r="X1137" s="1" t="str">
        <f t="shared" ca="1" si="268"/>
        <v/>
      </c>
    </row>
    <row r="1138" spans="1:24">
      <c r="A1138" t="s">
        <v>1041</v>
      </c>
      <c r="B1138" t="str">
        <f>INDEX(予約枠報告様式!$73:$73,MATCH(CSVフォーマット!C1138,予約枠報告様式!$74:$74,0))</f>
        <v>T</v>
      </c>
      <c r="C1138">
        <f t="shared" si="269"/>
        <v>20</v>
      </c>
      <c r="D1138">
        <f t="shared" si="255"/>
        <v>66</v>
      </c>
      <c r="E1138" s="2" cm="1">
        <f t="array" aca="1" ref="E1138" ca="1">INDIRECT(A1138&amp;B1138&amp;$E$3)</f>
        <v>44783</v>
      </c>
      <c r="F1138" t="str" cm="1">
        <f t="array" aca="1" ref="F1138" ca="1">IF(INDIRECT(A1138&amp;B1138&amp;$F$3)="公",参照!$L$2,参照!$L$3)</f>
        <v>WEB・コールセンター受付</v>
      </c>
      <c r="G1138" s="1" t="str" cm="1">
        <f t="array" aca="1" ref="G1138" ca="1">IF(E1138="","",IF(ISNUMBER(INDIRECT(A1138&amp;B1138&amp;D1138)),431001,""))</f>
        <v/>
      </c>
      <c r="H1138" s="1" t="str">
        <f t="shared" ca="1" si="256"/>
        <v/>
      </c>
      <c r="I1138" s="1" t="str">
        <f ca="1">IF(G1138="","",予約枠報告様式!H$3)</f>
        <v/>
      </c>
      <c r="J1138" s="1" t="str">
        <f t="shared" ca="1" si="257"/>
        <v/>
      </c>
      <c r="K1138" s="1" t="str">
        <f t="shared" ca="1" si="258"/>
        <v/>
      </c>
      <c r="L1138" s="1" t="str">
        <f t="shared" ca="1" si="259"/>
        <v/>
      </c>
      <c r="M1138" s="1" t="str">
        <f t="shared" ca="1" si="260"/>
        <v/>
      </c>
      <c r="N1138" s="1" t="str" cm="1">
        <f t="array" aca="1" ref="N1138" ca="1">IF(G1138="","",HOUR(INDIRECT(A1138&amp;$N$2&amp;D1138)))</f>
        <v/>
      </c>
      <c r="O1138" s="1" t="str" cm="1">
        <f t="array" aca="1" ref="O1138" ca="1">IF(G1138="","",MINUTE(INDIRECT(A1138&amp;$N$2&amp;D1138)))</f>
        <v/>
      </c>
      <c r="P1138" s="1" t="str">
        <f t="shared" ca="1" si="261"/>
        <v/>
      </c>
      <c r="Q1138" s="1" t="str">
        <f t="shared" ca="1" si="262"/>
        <v/>
      </c>
      <c r="R1138" s="1" t="str" cm="1">
        <f t="array" aca="1" ref="R1138" ca="1">IF(G1138="","",INDIRECT(A1138&amp;B1138&amp;D1138))</f>
        <v/>
      </c>
      <c r="S1138" s="1" t="str">
        <f t="shared" ca="1" si="263"/>
        <v/>
      </c>
      <c r="T1138" s="1" t="str">
        <f t="shared" ca="1" si="264"/>
        <v/>
      </c>
      <c r="U1138" s="1" t="str">
        <f t="shared" ca="1" si="265"/>
        <v/>
      </c>
      <c r="V1138" s="1" t="str">
        <f t="shared" ca="1" si="266"/>
        <v/>
      </c>
      <c r="W1138" s="1" t="str">
        <f t="shared" ca="1" si="267"/>
        <v/>
      </c>
      <c r="X1138" s="1" t="str">
        <f t="shared" ca="1" si="268"/>
        <v/>
      </c>
    </row>
    <row r="1139" spans="1:24">
      <c r="A1139" t="s">
        <v>1041</v>
      </c>
      <c r="B1139" t="str">
        <f>INDEX(予約枠報告様式!$73:$73,MATCH(CSVフォーマット!C1139,予約枠報告様式!$74:$74,0))</f>
        <v>T</v>
      </c>
      <c r="C1139">
        <f t="shared" si="269"/>
        <v>20</v>
      </c>
      <c r="D1139">
        <f t="shared" si="255"/>
        <v>67</v>
      </c>
      <c r="E1139" s="2" cm="1">
        <f t="array" aca="1" ref="E1139" ca="1">INDIRECT(A1139&amp;B1139&amp;$E$3)</f>
        <v>44783</v>
      </c>
      <c r="F1139" t="str" cm="1">
        <f t="array" aca="1" ref="F1139" ca="1">IF(INDIRECT(A1139&amp;B1139&amp;$F$3)="公",参照!$L$2,参照!$L$3)</f>
        <v>WEB・コールセンター受付</v>
      </c>
      <c r="G1139" s="1" t="str" cm="1">
        <f t="array" aca="1" ref="G1139" ca="1">IF(E1139="","",IF(ISNUMBER(INDIRECT(A1139&amp;B1139&amp;D1139)),431001,""))</f>
        <v/>
      </c>
      <c r="H1139" s="1" t="str">
        <f t="shared" ca="1" si="256"/>
        <v/>
      </c>
      <c r="I1139" s="1" t="str">
        <f ca="1">IF(G1139="","",予約枠報告様式!H$3)</f>
        <v/>
      </c>
      <c r="J1139" s="1" t="str">
        <f t="shared" ca="1" si="257"/>
        <v/>
      </c>
      <c r="K1139" s="1" t="str">
        <f t="shared" ca="1" si="258"/>
        <v/>
      </c>
      <c r="L1139" s="1" t="str">
        <f t="shared" ca="1" si="259"/>
        <v/>
      </c>
      <c r="M1139" s="1" t="str">
        <f t="shared" ca="1" si="260"/>
        <v/>
      </c>
      <c r="N1139" s="1" t="str" cm="1">
        <f t="array" aca="1" ref="N1139" ca="1">IF(G1139="","",HOUR(INDIRECT(A1139&amp;$N$2&amp;D1139)))</f>
        <v/>
      </c>
      <c r="O1139" s="1" t="str" cm="1">
        <f t="array" aca="1" ref="O1139" ca="1">IF(G1139="","",MINUTE(INDIRECT(A1139&amp;$N$2&amp;D1139)))</f>
        <v/>
      </c>
      <c r="P1139" s="1" t="str">
        <f t="shared" ca="1" si="261"/>
        <v/>
      </c>
      <c r="Q1139" s="1" t="str">
        <f t="shared" ca="1" si="262"/>
        <v/>
      </c>
      <c r="R1139" s="1" t="str" cm="1">
        <f t="array" aca="1" ref="R1139" ca="1">IF(G1139="","",INDIRECT(A1139&amp;B1139&amp;D1139))</f>
        <v/>
      </c>
      <c r="S1139" s="1" t="str">
        <f t="shared" ca="1" si="263"/>
        <v/>
      </c>
      <c r="T1139" s="1" t="str">
        <f t="shared" ca="1" si="264"/>
        <v/>
      </c>
      <c r="U1139" s="1" t="str">
        <f t="shared" ca="1" si="265"/>
        <v/>
      </c>
      <c r="V1139" s="1" t="str">
        <f t="shared" ca="1" si="266"/>
        <v/>
      </c>
      <c r="W1139" s="1" t="str">
        <f t="shared" ca="1" si="267"/>
        <v/>
      </c>
      <c r="X1139" s="1" t="str">
        <f t="shared" ca="1" si="268"/>
        <v/>
      </c>
    </row>
    <row r="1140" spans="1:24">
      <c r="A1140" t="s">
        <v>1041</v>
      </c>
      <c r="B1140" t="str">
        <f>INDEX(予約枠報告様式!$73:$73,MATCH(CSVフォーマット!C1140,予約枠報告様式!$74:$74,0))</f>
        <v>T</v>
      </c>
      <c r="C1140">
        <f t="shared" si="269"/>
        <v>20</v>
      </c>
      <c r="D1140">
        <f t="shared" si="255"/>
        <v>68</v>
      </c>
      <c r="E1140" s="2" cm="1">
        <f t="array" aca="1" ref="E1140" ca="1">INDIRECT(A1140&amp;B1140&amp;$E$3)</f>
        <v>44783</v>
      </c>
      <c r="F1140" t="str" cm="1">
        <f t="array" aca="1" ref="F1140" ca="1">IF(INDIRECT(A1140&amp;B1140&amp;$F$3)="公",参照!$L$2,参照!$L$3)</f>
        <v>WEB・コールセンター受付</v>
      </c>
      <c r="G1140" s="1" t="str" cm="1">
        <f t="array" aca="1" ref="G1140" ca="1">IF(E1140="","",IF(ISNUMBER(INDIRECT(A1140&amp;B1140&amp;D1140)),431001,""))</f>
        <v/>
      </c>
      <c r="H1140" s="1" t="str">
        <f t="shared" ca="1" si="256"/>
        <v/>
      </c>
      <c r="I1140" s="1" t="str">
        <f ca="1">IF(G1140="","",予約枠報告様式!H$3)</f>
        <v/>
      </c>
      <c r="J1140" s="1" t="str">
        <f t="shared" ca="1" si="257"/>
        <v/>
      </c>
      <c r="K1140" s="1" t="str">
        <f t="shared" ca="1" si="258"/>
        <v/>
      </c>
      <c r="L1140" s="1" t="str">
        <f t="shared" ca="1" si="259"/>
        <v/>
      </c>
      <c r="M1140" s="1" t="str">
        <f t="shared" ca="1" si="260"/>
        <v/>
      </c>
      <c r="N1140" s="1" t="str" cm="1">
        <f t="array" aca="1" ref="N1140" ca="1">IF(G1140="","",HOUR(INDIRECT(A1140&amp;$N$2&amp;D1140)))</f>
        <v/>
      </c>
      <c r="O1140" s="1" t="str" cm="1">
        <f t="array" aca="1" ref="O1140" ca="1">IF(G1140="","",MINUTE(INDIRECT(A1140&amp;$N$2&amp;D1140)))</f>
        <v/>
      </c>
      <c r="P1140" s="1" t="str">
        <f t="shared" ca="1" si="261"/>
        <v/>
      </c>
      <c r="Q1140" s="1" t="str">
        <f t="shared" ca="1" si="262"/>
        <v/>
      </c>
      <c r="R1140" s="1" t="str" cm="1">
        <f t="array" aca="1" ref="R1140" ca="1">IF(G1140="","",INDIRECT(A1140&amp;B1140&amp;D1140))</f>
        <v/>
      </c>
      <c r="S1140" s="1" t="str">
        <f t="shared" ca="1" si="263"/>
        <v/>
      </c>
      <c r="T1140" s="1" t="str">
        <f t="shared" ca="1" si="264"/>
        <v/>
      </c>
      <c r="U1140" s="1" t="str">
        <f t="shared" ca="1" si="265"/>
        <v/>
      </c>
      <c r="V1140" s="1" t="str">
        <f t="shared" ca="1" si="266"/>
        <v/>
      </c>
      <c r="W1140" s="1" t="str">
        <f t="shared" ca="1" si="267"/>
        <v/>
      </c>
      <c r="X1140" s="1" t="str">
        <f t="shared" ca="1" si="268"/>
        <v/>
      </c>
    </row>
    <row r="1141" spans="1:24">
      <c r="A1141" t="s">
        <v>1041</v>
      </c>
      <c r="B1141" t="str">
        <f>INDEX(予約枠報告様式!$73:$73,MATCH(CSVフォーマット!C1141,予約枠報告様式!$74:$74,0))</f>
        <v>T</v>
      </c>
      <c r="C1141">
        <f t="shared" si="269"/>
        <v>20</v>
      </c>
      <c r="D1141">
        <f t="shared" si="255"/>
        <v>69</v>
      </c>
      <c r="E1141" s="2" cm="1">
        <f t="array" aca="1" ref="E1141" ca="1">INDIRECT(A1141&amp;B1141&amp;$E$3)</f>
        <v>44783</v>
      </c>
      <c r="F1141" t="str" cm="1">
        <f t="array" aca="1" ref="F1141" ca="1">IF(INDIRECT(A1141&amp;B1141&amp;$F$3)="公",参照!$L$2,参照!$L$3)</f>
        <v>WEB・コールセンター受付</v>
      </c>
      <c r="G1141" s="1" t="str" cm="1">
        <f t="array" aca="1" ref="G1141" ca="1">IF(E1141="","",IF(ISNUMBER(INDIRECT(A1141&amp;B1141&amp;D1141)),431001,""))</f>
        <v/>
      </c>
      <c r="H1141" s="1" t="str">
        <f t="shared" ca="1" si="256"/>
        <v/>
      </c>
      <c r="I1141" s="1" t="str">
        <f ca="1">IF(G1141="","",予約枠報告様式!H$3)</f>
        <v/>
      </c>
      <c r="J1141" s="1" t="str">
        <f t="shared" ca="1" si="257"/>
        <v/>
      </c>
      <c r="K1141" s="1" t="str">
        <f t="shared" ca="1" si="258"/>
        <v/>
      </c>
      <c r="L1141" s="1" t="str">
        <f t="shared" ca="1" si="259"/>
        <v/>
      </c>
      <c r="M1141" s="1" t="str">
        <f t="shared" ca="1" si="260"/>
        <v/>
      </c>
      <c r="N1141" s="1" t="str" cm="1">
        <f t="array" aca="1" ref="N1141" ca="1">IF(G1141="","",HOUR(INDIRECT(A1141&amp;$N$2&amp;D1141)))</f>
        <v/>
      </c>
      <c r="O1141" s="1" t="str" cm="1">
        <f t="array" aca="1" ref="O1141" ca="1">IF(G1141="","",MINUTE(INDIRECT(A1141&amp;$N$2&amp;D1141)))</f>
        <v/>
      </c>
      <c r="P1141" s="1" t="str">
        <f t="shared" ca="1" si="261"/>
        <v/>
      </c>
      <c r="Q1141" s="1" t="str">
        <f t="shared" ca="1" si="262"/>
        <v/>
      </c>
      <c r="R1141" s="1" t="str" cm="1">
        <f t="array" aca="1" ref="R1141" ca="1">IF(G1141="","",INDIRECT(A1141&amp;B1141&amp;D1141))</f>
        <v/>
      </c>
      <c r="S1141" s="1" t="str">
        <f t="shared" ca="1" si="263"/>
        <v/>
      </c>
      <c r="T1141" s="1" t="str">
        <f t="shared" ca="1" si="264"/>
        <v/>
      </c>
      <c r="U1141" s="1" t="str">
        <f t="shared" ca="1" si="265"/>
        <v/>
      </c>
      <c r="V1141" s="1" t="str">
        <f t="shared" ca="1" si="266"/>
        <v/>
      </c>
      <c r="W1141" s="1" t="str">
        <f t="shared" ca="1" si="267"/>
        <v/>
      </c>
      <c r="X1141" s="1" t="str">
        <f t="shared" ca="1" si="268"/>
        <v/>
      </c>
    </row>
    <row r="1142" spans="1:24">
      <c r="A1142" t="s">
        <v>1041</v>
      </c>
      <c r="B1142" t="str">
        <f>INDEX(予約枠報告様式!$73:$73,MATCH(CSVフォーマット!C1142,予約枠報告様式!$74:$74,0))</f>
        <v>T</v>
      </c>
      <c r="C1142">
        <f t="shared" si="269"/>
        <v>20</v>
      </c>
      <c r="D1142">
        <f t="shared" si="255"/>
        <v>70</v>
      </c>
      <c r="E1142" s="2" cm="1">
        <f t="array" aca="1" ref="E1142" ca="1">INDIRECT(A1142&amp;B1142&amp;$E$3)</f>
        <v>44783</v>
      </c>
      <c r="F1142" t="str" cm="1">
        <f t="array" aca="1" ref="F1142" ca="1">IF(INDIRECT(A1142&amp;B1142&amp;$F$3)="公",参照!$L$2,参照!$L$3)</f>
        <v>WEB・コールセンター受付</v>
      </c>
      <c r="G1142" s="1" t="str" cm="1">
        <f t="array" aca="1" ref="G1142" ca="1">IF(E1142="","",IF(ISNUMBER(INDIRECT(A1142&amp;B1142&amp;D1142)),431001,""))</f>
        <v/>
      </c>
      <c r="H1142" s="1" t="str">
        <f t="shared" ca="1" si="256"/>
        <v/>
      </c>
      <c r="I1142" s="1" t="str">
        <f ca="1">IF(G1142="","",予約枠報告様式!H$3)</f>
        <v/>
      </c>
      <c r="J1142" s="1" t="str">
        <f t="shared" ca="1" si="257"/>
        <v/>
      </c>
      <c r="K1142" s="1" t="str">
        <f t="shared" ca="1" si="258"/>
        <v/>
      </c>
      <c r="L1142" s="1" t="str">
        <f t="shared" ca="1" si="259"/>
        <v/>
      </c>
      <c r="M1142" s="1" t="str">
        <f t="shared" ca="1" si="260"/>
        <v/>
      </c>
      <c r="N1142" s="1" t="str" cm="1">
        <f t="array" aca="1" ref="N1142" ca="1">IF(G1142="","",HOUR(INDIRECT(A1142&amp;$N$2&amp;D1142)))</f>
        <v/>
      </c>
      <c r="O1142" s="1" t="str" cm="1">
        <f t="array" aca="1" ref="O1142" ca="1">IF(G1142="","",MINUTE(INDIRECT(A1142&amp;$N$2&amp;D1142)))</f>
        <v/>
      </c>
      <c r="P1142" s="1" t="str">
        <f t="shared" ca="1" si="261"/>
        <v/>
      </c>
      <c r="Q1142" s="1" t="str">
        <f t="shared" ca="1" si="262"/>
        <v/>
      </c>
      <c r="R1142" s="1" t="str" cm="1">
        <f t="array" aca="1" ref="R1142" ca="1">IF(G1142="","",INDIRECT(A1142&amp;B1142&amp;D1142))</f>
        <v/>
      </c>
      <c r="S1142" s="1" t="str">
        <f t="shared" ca="1" si="263"/>
        <v/>
      </c>
      <c r="T1142" s="1" t="str">
        <f t="shared" ca="1" si="264"/>
        <v/>
      </c>
      <c r="U1142" s="1" t="str">
        <f t="shared" ca="1" si="265"/>
        <v/>
      </c>
      <c r="V1142" s="1" t="str">
        <f t="shared" ca="1" si="266"/>
        <v/>
      </c>
      <c r="W1142" s="1" t="str">
        <f t="shared" ca="1" si="267"/>
        <v/>
      </c>
      <c r="X1142" s="1" t="str">
        <f t="shared" ca="1" si="268"/>
        <v/>
      </c>
    </row>
    <row r="1143" spans="1:24">
      <c r="A1143" t="s">
        <v>1041</v>
      </c>
      <c r="B1143" t="str">
        <f>INDEX(予約枠報告様式!$73:$73,MATCH(CSVフォーマット!C1143,予約枠報告様式!$74:$74,0))</f>
        <v>T</v>
      </c>
      <c r="C1143">
        <f t="shared" si="269"/>
        <v>20</v>
      </c>
      <c r="D1143">
        <f t="shared" si="255"/>
        <v>71</v>
      </c>
      <c r="E1143" s="2" cm="1">
        <f t="array" aca="1" ref="E1143" ca="1">INDIRECT(A1143&amp;B1143&amp;$E$3)</f>
        <v>44783</v>
      </c>
      <c r="F1143" t="str" cm="1">
        <f t="array" aca="1" ref="F1143" ca="1">IF(INDIRECT(A1143&amp;B1143&amp;$F$3)="公",参照!$L$2,参照!$L$3)</f>
        <v>WEB・コールセンター受付</v>
      </c>
      <c r="G1143" s="1" t="str" cm="1">
        <f t="array" aca="1" ref="G1143" ca="1">IF(E1143="","",IF(ISNUMBER(INDIRECT(A1143&amp;B1143&amp;D1143)),431001,""))</f>
        <v/>
      </c>
      <c r="H1143" s="1" t="str">
        <f t="shared" ca="1" si="256"/>
        <v/>
      </c>
      <c r="I1143" s="1" t="str">
        <f ca="1">IF(G1143="","",予約枠報告様式!H$3)</f>
        <v/>
      </c>
      <c r="J1143" s="1" t="str">
        <f t="shared" ca="1" si="257"/>
        <v/>
      </c>
      <c r="K1143" s="1" t="str">
        <f t="shared" ca="1" si="258"/>
        <v/>
      </c>
      <c r="L1143" s="1" t="str">
        <f t="shared" ca="1" si="259"/>
        <v/>
      </c>
      <c r="M1143" s="1" t="str">
        <f t="shared" ca="1" si="260"/>
        <v/>
      </c>
      <c r="N1143" s="1" t="str" cm="1">
        <f t="array" aca="1" ref="N1143" ca="1">IF(G1143="","",HOUR(INDIRECT(A1143&amp;$N$2&amp;D1143)))</f>
        <v/>
      </c>
      <c r="O1143" s="1" t="str" cm="1">
        <f t="array" aca="1" ref="O1143" ca="1">IF(G1143="","",MINUTE(INDIRECT(A1143&amp;$N$2&amp;D1143)))</f>
        <v/>
      </c>
      <c r="P1143" s="1" t="str">
        <f t="shared" ca="1" si="261"/>
        <v/>
      </c>
      <c r="Q1143" s="1" t="str">
        <f t="shared" ca="1" si="262"/>
        <v/>
      </c>
      <c r="R1143" s="1" t="str" cm="1">
        <f t="array" aca="1" ref="R1143" ca="1">IF(G1143="","",INDIRECT(A1143&amp;B1143&amp;D1143))</f>
        <v/>
      </c>
      <c r="S1143" s="1" t="str">
        <f t="shared" ca="1" si="263"/>
        <v/>
      </c>
      <c r="T1143" s="1" t="str">
        <f t="shared" ca="1" si="264"/>
        <v/>
      </c>
      <c r="U1143" s="1" t="str">
        <f t="shared" ca="1" si="265"/>
        <v/>
      </c>
      <c r="V1143" s="1" t="str">
        <f t="shared" ca="1" si="266"/>
        <v/>
      </c>
      <c r="W1143" s="1" t="str">
        <f t="shared" ca="1" si="267"/>
        <v/>
      </c>
      <c r="X1143" s="1" t="str">
        <f t="shared" ca="1" si="268"/>
        <v/>
      </c>
    </row>
    <row r="1144" spans="1:24">
      <c r="A1144" t="s">
        <v>1041</v>
      </c>
      <c r="B1144" t="str">
        <f>INDEX(予約枠報告様式!$73:$73,MATCH(CSVフォーマット!C1144,予約枠報告様式!$74:$74,0))</f>
        <v>U</v>
      </c>
      <c r="C1144">
        <f t="shared" si="269"/>
        <v>21</v>
      </c>
      <c r="D1144">
        <f t="shared" si="255"/>
        <v>12</v>
      </c>
      <c r="E1144" s="2" cm="1">
        <f t="array" aca="1" ref="E1144" ca="1">INDIRECT(A1144&amp;B1144&amp;$E$3)</f>
        <v>44783</v>
      </c>
      <c r="F1144" t="str" cm="1">
        <f t="array" aca="1" ref="F1144" ca="1">IF(INDIRECT(A1144&amp;B1144&amp;$F$3)="公",参照!$L$2,参照!$L$3)</f>
        <v>医療機関受付</v>
      </c>
      <c r="G1144" s="1" t="str" cm="1">
        <f t="array" aca="1" ref="G1144" ca="1">IF(E1144="","",IF(ISNUMBER(INDIRECT(A1144&amp;B1144&amp;D1144)),431001,""))</f>
        <v/>
      </c>
      <c r="H1144" s="1" t="str">
        <f t="shared" ca="1" si="256"/>
        <v/>
      </c>
      <c r="I1144" s="1" t="str">
        <f ca="1">IF(G1144="","",予約枠報告様式!H$3)</f>
        <v/>
      </c>
      <c r="J1144" s="1" t="str">
        <f t="shared" ca="1" si="257"/>
        <v/>
      </c>
      <c r="K1144" s="1" t="str">
        <f t="shared" ca="1" si="258"/>
        <v/>
      </c>
      <c r="L1144" s="1" t="str">
        <f t="shared" ca="1" si="259"/>
        <v/>
      </c>
      <c r="M1144" s="1" t="str">
        <f t="shared" ca="1" si="260"/>
        <v/>
      </c>
      <c r="N1144" s="1" t="str" cm="1">
        <f t="array" aca="1" ref="N1144" ca="1">IF(G1144="","",HOUR(INDIRECT(A1144&amp;$N$2&amp;D1144)))</f>
        <v/>
      </c>
      <c r="O1144" s="1" t="str" cm="1">
        <f t="array" aca="1" ref="O1144" ca="1">IF(G1144="","",MINUTE(INDIRECT(A1144&amp;$N$2&amp;D1144)))</f>
        <v/>
      </c>
      <c r="P1144" s="1" t="str">
        <f t="shared" ca="1" si="261"/>
        <v/>
      </c>
      <c r="Q1144" s="1" t="str">
        <f t="shared" ca="1" si="262"/>
        <v/>
      </c>
      <c r="R1144" s="1" t="str" cm="1">
        <f t="array" aca="1" ref="R1144" ca="1">IF(G1144="","",INDIRECT(A1144&amp;B1144&amp;D1144))</f>
        <v/>
      </c>
      <c r="S1144" s="1" t="str">
        <f t="shared" ca="1" si="263"/>
        <v/>
      </c>
      <c r="T1144" s="1" t="str">
        <f t="shared" ca="1" si="264"/>
        <v/>
      </c>
      <c r="U1144" s="1" t="str">
        <f t="shared" ca="1" si="265"/>
        <v/>
      </c>
      <c r="V1144" s="1" t="str">
        <f t="shared" ca="1" si="266"/>
        <v/>
      </c>
      <c r="W1144" s="1" t="str">
        <f t="shared" ca="1" si="267"/>
        <v/>
      </c>
      <c r="X1144" s="1" t="str">
        <f t="shared" ca="1" si="268"/>
        <v/>
      </c>
    </row>
    <row r="1145" spans="1:24">
      <c r="A1145" t="s">
        <v>1041</v>
      </c>
      <c r="B1145" t="str">
        <f>INDEX(予約枠報告様式!$73:$73,MATCH(CSVフォーマット!C1145,予約枠報告様式!$74:$74,0))</f>
        <v>U</v>
      </c>
      <c r="C1145">
        <f t="shared" si="269"/>
        <v>21</v>
      </c>
      <c r="D1145">
        <f t="shared" si="255"/>
        <v>13</v>
      </c>
      <c r="E1145" s="2" cm="1">
        <f t="array" aca="1" ref="E1145" ca="1">INDIRECT(A1145&amp;B1145&amp;$E$3)</f>
        <v>44783</v>
      </c>
      <c r="F1145" t="str" cm="1">
        <f t="array" aca="1" ref="F1145" ca="1">IF(INDIRECT(A1145&amp;B1145&amp;$F$3)="公",参照!$L$2,参照!$L$3)</f>
        <v>医療機関受付</v>
      </c>
      <c r="G1145" s="1" t="str" cm="1">
        <f t="array" aca="1" ref="G1145" ca="1">IF(E1145="","",IF(ISNUMBER(INDIRECT(A1145&amp;B1145&amp;D1145)),431001,""))</f>
        <v/>
      </c>
      <c r="H1145" s="1" t="str">
        <f t="shared" ca="1" si="256"/>
        <v/>
      </c>
      <c r="I1145" s="1" t="str">
        <f ca="1">IF(G1145="","",予約枠報告様式!H$3)</f>
        <v/>
      </c>
      <c r="J1145" s="1" t="str">
        <f t="shared" ca="1" si="257"/>
        <v/>
      </c>
      <c r="K1145" s="1" t="str">
        <f t="shared" ca="1" si="258"/>
        <v/>
      </c>
      <c r="L1145" s="1" t="str">
        <f t="shared" ca="1" si="259"/>
        <v/>
      </c>
      <c r="M1145" s="1" t="str">
        <f t="shared" ca="1" si="260"/>
        <v/>
      </c>
      <c r="N1145" s="1" t="str" cm="1">
        <f t="array" aca="1" ref="N1145" ca="1">IF(G1145="","",HOUR(INDIRECT(A1145&amp;$N$2&amp;D1145)))</f>
        <v/>
      </c>
      <c r="O1145" s="1" t="str" cm="1">
        <f t="array" aca="1" ref="O1145" ca="1">IF(G1145="","",MINUTE(INDIRECT(A1145&amp;$N$2&amp;D1145)))</f>
        <v/>
      </c>
      <c r="P1145" s="1" t="str">
        <f t="shared" ca="1" si="261"/>
        <v/>
      </c>
      <c r="Q1145" s="1" t="str">
        <f t="shared" ca="1" si="262"/>
        <v/>
      </c>
      <c r="R1145" s="1" t="str" cm="1">
        <f t="array" aca="1" ref="R1145" ca="1">IF(G1145="","",INDIRECT(A1145&amp;B1145&amp;D1145))</f>
        <v/>
      </c>
      <c r="S1145" s="1" t="str">
        <f t="shared" ca="1" si="263"/>
        <v/>
      </c>
      <c r="T1145" s="1" t="str">
        <f t="shared" ca="1" si="264"/>
        <v/>
      </c>
      <c r="U1145" s="1" t="str">
        <f t="shared" ca="1" si="265"/>
        <v/>
      </c>
      <c r="V1145" s="1" t="str">
        <f t="shared" ca="1" si="266"/>
        <v/>
      </c>
      <c r="W1145" s="1" t="str">
        <f t="shared" ca="1" si="267"/>
        <v/>
      </c>
      <c r="X1145" s="1" t="str">
        <f t="shared" ca="1" si="268"/>
        <v/>
      </c>
    </row>
    <row r="1146" spans="1:24">
      <c r="A1146" t="s">
        <v>1041</v>
      </c>
      <c r="B1146" t="str">
        <f>INDEX(予約枠報告様式!$73:$73,MATCH(CSVフォーマット!C1146,予約枠報告様式!$74:$74,0))</f>
        <v>U</v>
      </c>
      <c r="C1146">
        <f t="shared" si="269"/>
        <v>21</v>
      </c>
      <c r="D1146">
        <f t="shared" si="255"/>
        <v>14</v>
      </c>
      <c r="E1146" s="2" cm="1">
        <f t="array" aca="1" ref="E1146" ca="1">INDIRECT(A1146&amp;B1146&amp;$E$3)</f>
        <v>44783</v>
      </c>
      <c r="F1146" t="str" cm="1">
        <f t="array" aca="1" ref="F1146" ca="1">IF(INDIRECT(A1146&amp;B1146&amp;$F$3)="公",参照!$L$2,参照!$L$3)</f>
        <v>医療機関受付</v>
      </c>
      <c r="G1146" s="1" t="str" cm="1">
        <f t="array" aca="1" ref="G1146" ca="1">IF(E1146="","",IF(ISNUMBER(INDIRECT(A1146&amp;B1146&amp;D1146)),431001,""))</f>
        <v/>
      </c>
      <c r="H1146" s="1" t="str">
        <f t="shared" ca="1" si="256"/>
        <v/>
      </c>
      <c r="I1146" s="1" t="str">
        <f ca="1">IF(G1146="","",予約枠報告様式!H$3)</f>
        <v/>
      </c>
      <c r="J1146" s="1" t="str">
        <f t="shared" ca="1" si="257"/>
        <v/>
      </c>
      <c r="K1146" s="1" t="str">
        <f t="shared" ca="1" si="258"/>
        <v/>
      </c>
      <c r="L1146" s="1" t="str">
        <f t="shared" ca="1" si="259"/>
        <v/>
      </c>
      <c r="M1146" s="1" t="str">
        <f t="shared" ca="1" si="260"/>
        <v/>
      </c>
      <c r="N1146" s="1" t="str" cm="1">
        <f t="array" aca="1" ref="N1146" ca="1">IF(G1146="","",HOUR(INDIRECT(A1146&amp;$N$2&amp;D1146)))</f>
        <v/>
      </c>
      <c r="O1146" s="1" t="str" cm="1">
        <f t="array" aca="1" ref="O1146" ca="1">IF(G1146="","",MINUTE(INDIRECT(A1146&amp;$N$2&amp;D1146)))</f>
        <v/>
      </c>
      <c r="P1146" s="1" t="str">
        <f t="shared" ca="1" si="261"/>
        <v/>
      </c>
      <c r="Q1146" s="1" t="str">
        <f t="shared" ca="1" si="262"/>
        <v/>
      </c>
      <c r="R1146" s="1" t="str" cm="1">
        <f t="array" aca="1" ref="R1146" ca="1">IF(G1146="","",INDIRECT(A1146&amp;B1146&amp;D1146))</f>
        <v/>
      </c>
      <c r="S1146" s="1" t="str">
        <f t="shared" ca="1" si="263"/>
        <v/>
      </c>
      <c r="T1146" s="1" t="str">
        <f t="shared" ca="1" si="264"/>
        <v/>
      </c>
      <c r="U1146" s="1" t="str">
        <f t="shared" ca="1" si="265"/>
        <v/>
      </c>
      <c r="V1146" s="1" t="str">
        <f t="shared" ca="1" si="266"/>
        <v/>
      </c>
      <c r="W1146" s="1" t="str">
        <f t="shared" ca="1" si="267"/>
        <v/>
      </c>
      <c r="X1146" s="1" t="str">
        <f t="shared" ca="1" si="268"/>
        <v/>
      </c>
    </row>
    <row r="1147" spans="1:24">
      <c r="A1147" t="s">
        <v>1041</v>
      </c>
      <c r="B1147" t="str">
        <f>INDEX(予約枠報告様式!$73:$73,MATCH(CSVフォーマット!C1147,予約枠報告様式!$74:$74,0))</f>
        <v>U</v>
      </c>
      <c r="C1147">
        <f t="shared" si="269"/>
        <v>21</v>
      </c>
      <c r="D1147">
        <f t="shared" si="255"/>
        <v>15</v>
      </c>
      <c r="E1147" s="2" cm="1">
        <f t="array" aca="1" ref="E1147" ca="1">INDIRECT(A1147&amp;B1147&amp;$E$3)</f>
        <v>44783</v>
      </c>
      <c r="F1147" t="str" cm="1">
        <f t="array" aca="1" ref="F1147" ca="1">IF(INDIRECT(A1147&amp;B1147&amp;$F$3)="公",参照!$L$2,参照!$L$3)</f>
        <v>医療機関受付</v>
      </c>
      <c r="G1147" s="1" t="str" cm="1">
        <f t="array" aca="1" ref="G1147" ca="1">IF(E1147="","",IF(ISNUMBER(INDIRECT(A1147&amp;B1147&amp;D1147)),431001,""))</f>
        <v/>
      </c>
      <c r="H1147" s="1" t="str">
        <f t="shared" ca="1" si="256"/>
        <v/>
      </c>
      <c r="I1147" s="1" t="str">
        <f ca="1">IF(G1147="","",予約枠報告様式!H$3)</f>
        <v/>
      </c>
      <c r="J1147" s="1" t="str">
        <f t="shared" ca="1" si="257"/>
        <v/>
      </c>
      <c r="K1147" s="1" t="str">
        <f t="shared" ca="1" si="258"/>
        <v/>
      </c>
      <c r="L1147" s="1" t="str">
        <f t="shared" ca="1" si="259"/>
        <v/>
      </c>
      <c r="M1147" s="1" t="str">
        <f t="shared" ca="1" si="260"/>
        <v/>
      </c>
      <c r="N1147" s="1" t="str" cm="1">
        <f t="array" aca="1" ref="N1147" ca="1">IF(G1147="","",HOUR(INDIRECT(A1147&amp;$N$2&amp;D1147)))</f>
        <v/>
      </c>
      <c r="O1147" s="1" t="str" cm="1">
        <f t="array" aca="1" ref="O1147" ca="1">IF(G1147="","",MINUTE(INDIRECT(A1147&amp;$N$2&amp;D1147)))</f>
        <v/>
      </c>
      <c r="P1147" s="1" t="str">
        <f t="shared" ca="1" si="261"/>
        <v/>
      </c>
      <c r="Q1147" s="1" t="str">
        <f t="shared" ca="1" si="262"/>
        <v/>
      </c>
      <c r="R1147" s="1" t="str" cm="1">
        <f t="array" aca="1" ref="R1147" ca="1">IF(G1147="","",INDIRECT(A1147&amp;B1147&amp;D1147))</f>
        <v/>
      </c>
      <c r="S1147" s="1" t="str">
        <f t="shared" ca="1" si="263"/>
        <v/>
      </c>
      <c r="T1147" s="1" t="str">
        <f t="shared" ca="1" si="264"/>
        <v/>
      </c>
      <c r="U1147" s="1" t="str">
        <f t="shared" ca="1" si="265"/>
        <v/>
      </c>
      <c r="V1147" s="1" t="str">
        <f t="shared" ca="1" si="266"/>
        <v/>
      </c>
      <c r="W1147" s="1" t="str">
        <f t="shared" ca="1" si="267"/>
        <v/>
      </c>
      <c r="X1147" s="1" t="str">
        <f t="shared" ca="1" si="268"/>
        <v/>
      </c>
    </row>
    <row r="1148" spans="1:24">
      <c r="A1148" t="s">
        <v>1041</v>
      </c>
      <c r="B1148" t="str">
        <f>INDEX(予約枠報告様式!$73:$73,MATCH(CSVフォーマット!C1148,予約枠報告様式!$74:$74,0))</f>
        <v>U</v>
      </c>
      <c r="C1148">
        <f t="shared" si="269"/>
        <v>21</v>
      </c>
      <c r="D1148">
        <f t="shared" si="255"/>
        <v>16</v>
      </c>
      <c r="E1148" s="2" cm="1">
        <f t="array" aca="1" ref="E1148" ca="1">INDIRECT(A1148&amp;B1148&amp;$E$3)</f>
        <v>44783</v>
      </c>
      <c r="F1148" t="str" cm="1">
        <f t="array" aca="1" ref="F1148" ca="1">IF(INDIRECT(A1148&amp;B1148&amp;$F$3)="公",参照!$L$2,参照!$L$3)</f>
        <v>医療機関受付</v>
      </c>
      <c r="G1148" s="1" t="str" cm="1">
        <f t="array" aca="1" ref="G1148" ca="1">IF(E1148="","",IF(ISNUMBER(INDIRECT(A1148&amp;B1148&amp;D1148)),431001,""))</f>
        <v/>
      </c>
      <c r="H1148" s="1" t="str">
        <f t="shared" ca="1" si="256"/>
        <v/>
      </c>
      <c r="I1148" s="1" t="str">
        <f ca="1">IF(G1148="","",予約枠報告様式!H$3)</f>
        <v/>
      </c>
      <c r="J1148" s="1" t="str">
        <f t="shared" ca="1" si="257"/>
        <v/>
      </c>
      <c r="K1148" s="1" t="str">
        <f t="shared" ca="1" si="258"/>
        <v/>
      </c>
      <c r="L1148" s="1" t="str">
        <f t="shared" ca="1" si="259"/>
        <v/>
      </c>
      <c r="M1148" s="1" t="str">
        <f t="shared" ca="1" si="260"/>
        <v/>
      </c>
      <c r="N1148" s="1" t="str" cm="1">
        <f t="array" aca="1" ref="N1148" ca="1">IF(G1148="","",HOUR(INDIRECT(A1148&amp;$N$2&amp;D1148)))</f>
        <v/>
      </c>
      <c r="O1148" s="1" t="str" cm="1">
        <f t="array" aca="1" ref="O1148" ca="1">IF(G1148="","",MINUTE(INDIRECT(A1148&amp;$N$2&amp;D1148)))</f>
        <v/>
      </c>
      <c r="P1148" s="1" t="str">
        <f t="shared" ca="1" si="261"/>
        <v/>
      </c>
      <c r="Q1148" s="1" t="str">
        <f t="shared" ca="1" si="262"/>
        <v/>
      </c>
      <c r="R1148" s="1" t="str" cm="1">
        <f t="array" aca="1" ref="R1148" ca="1">IF(G1148="","",INDIRECT(A1148&amp;B1148&amp;D1148))</f>
        <v/>
      </c>
      <c r="S1148" s="1" t="str">
        <f t="shared" ca="1" si="263"/>
        <v/>
      </c>
      <c r="T1148" s="1" t="str">
        <f t="shared" ca="1" si="264"/>
        <v/>
      </c>
      <c r="U1148" s="1" t="str">
        <f t="shared" ca="1" si="265"/>
        <v/>
      </c>
      <c r="V1148" s="1" t="str">
        <f t="shared" ca="1" si="266"/>
        <v/>
      </c>
      <c r="W1148" s="1" t="str">
        <f t="shared" ca="1" si="267"/>
        <v/>
      </c>
      <c r="X1148" s="1" t="str">
        <f t="shared" ca="1" si="268"/>
        <v/>
      </c>
    </row>
    <row r="1149" spans="1:24">
      <c r="A1149" t="s">
        <v>1041</v>
      </c>
      <c r="B1149" t="str">
        <f>INDEX(予約枠報告様式!$73:$73,MATCH(CSVフォーマット!C1149,予約枠報告様式!$74:$74,0))</f>
        <v>U</v>
      </c>
      <c r="C1149">
        <f t="shared" si="269"/>
        <v>21</v>
      </c>
      <c r="D1149">
        <f t="shared" si="255"/>
        <v>17</v>
      </c>
      <c r="E1149" s="2" cm="1">
        <f t="array" aca="1" ref="E1149" ca="1">INDIRECT(A1149&amp;B1149&amp;$E$3)</f>
        <v>44783</v>
      </c>
      <c r="F1149" t="str" cm="1">
        <f t="array" aca="1" ref="F1149" ca="1">IF(INDIRECT(A1149&amp;B1149&amp;$F$3)="公",参照!$L$2,参照!$L$3)</f>
        <v>医療機関受付</v>
      </c>
      <c r="G1149" s="1" t="str" cm="1">
        <f t="array" aca="1" ref="G1149" ca="1">IF(E1149="","",IF(ISNUMBER(INDIRECT(A1149&amp;B1149&amp;D1149)),431001,""))</f>
        <v/>
      </c>
      <c r="H1149" s="1" t="str">
        <f t="shared" ca="1" si="256"/>
        <v/>
      </c>
      <c r="I1149" s="1" t="str">
        <f ca="1">IF(G1149="","",予約枠報告様式!H$3)</f>
        <v/>
      </c>
      <c r="J1149" s="1" t="str">
        <f t="shared" ca="1" si="257"/>
        <v/>
      </c>
      <c r="K1149" s="1" t="str">
        <f t="shared" ca="1" si="258"/>
        <v/>
      </c>
      <c r="L1149" s="1" t="str">
        <f t="shared" ca="1" si="259"/>
        <v/>
      </c>
      <c r="M1149" s="1" t="str">
        <f t="shared" ca="1" si="260"/>
        <v/>
      </c>
      <c r="N1149" s="1" t="str" cm="1">
        <f t="array" aca="1" ref="N1149" ca="1">IF(G1149="","",HOUR(INDIRECT(A1149&amp;$N$2&amp;D1149)))</f>
        <v/>
      </c>
      <c r="O1149" s="1" t="str" cm="1">
        <f t="array" aca="1" ref="O1149" ca="1">IF(G1149="","",MINUTE(INDIRECT(A1149&amp;$N$2&amp;D1149)))</f>
        <v/>
      </c>
      <c r="P1149" s="1" t="str">
        <f t="shared" ca="1" si="261"/>
        <v/>
      </c>
      <c r="Q1149" s="1" t="str">
        <f t="shared" ca="1" si="262"/>
        <v/>
      </c>
      <c r="R1149" s="1" t="str" cm="1">
        <f t="array" aca="1" ref="R1149" ca="1">IF(G1149="","",INDIRECT(A1149&amp;B1149&amp;D1149))</f>
        <v/>
      </c>
      <c r="S1149" s="1" t="str">
        <f t="shared" ca="1" si="263"/>
        <v/>
      </c>
      <c r="T1149" s="1" t="str">
        <f t="shared" ca="1" si="264"/>
        <v/>
      </c>
      <c r="U1149" s="1" t="str">
        <f t="shared" ca="1" si="265"/>
        <v/>
      </c>
      <c r="V1149" s="1" t="str">
        <f t="shared" ca="1" si="266"/>
        <v/>
      </c>
      <c r="W1149" s="1" t="str">
        <f t="shared" ca="1" si="267"/>
        <v/>
      </c>
      <c r="X1149" s="1" t="str">
        <f t="shared" ca="1" si="268"/>
        <v/>
      </c>
    </row>
    <row r="1150" spans="1:24">
      <c r="A1150" t="s">
        <v>1041</v>
      </c>
      <c r="B1150" t="str">
        <f>INDEX(予約枠報告様式!$73:$73,MATCH(CSVフォーマット!C1150,予約枠報告様式!$74:$74,0))</f>
        <v>U</v>
      </c>
      <c r="C1150">
        <f t="shared" si="269"/>
        <v>21</v>
      </c>
      <c r="D1150">
        <f t="shared" si="255"/>
        <v>18</v>
      </c>
      <c r="E1150" s="2" cm="1">
        <f t="array" aca="1" ref="E1150" ca="1">INDIRECT(A1150&amp;B1150&amp;$E$3)</f>
        <v>44783</v>
      </c>
      <c r="F1150" t="str" cm="1">
        <f t="array" aca="1" ref="F1150" ca="1">IF(INDIRECT(A1150&amp;B1150&amp;$F$3)="公",参照!$L$2,参照!$L$3)</f>
        <v>医療機関受付</v>
      </c>
      <c r="G1150" s="1" t="str" cm="1">
        <f t="array" aca="1" ref="G1150" ca="1">IF(E1150="","",IF(ISNUMBER(INDIRECT(A1150&amp;B1150&amp;D1150)),431001,""))</f>
        <v/>
      </c>
      <c r="H1150" s="1" t="str">
        <f t="shared" ca="1" si="256"/>
        <v/>
      </c>
      <c r="I1150" s="1" t="str">
        <f ca="1">IF(G1150="","",予約枠報告様式!H$3)</f>
        <v/>
      </c>
      <c r="J1150" s="1" t="str">
        <f t="shared" ca="1" si="257"/>
        <v/>
      </c>
      <c r="K1150" s="1" t="str">
        <f t="shared" ca="1" si="258"/>
        <v/>
      </c>
      <c r="L1150" s="1" t="str">
        <f t="shared" ca="1" si="259"/>
        <v/>
      </c>
      <c r="M1150" s="1" t="str">
        <f t="shared" ca="1" si="260"/>
        <v/>
      </c>
      <c r="N1150" s="1" t="str" cm="1">
        <f t="array" aca="1" ref="N1150" ca="1">IF(G1150="","",HOUR(INDIRECT(A1150&amp;$N$2&amp;D1150)))</f>
        <v/>
      </c>
      <c r="O1150" s="1" t="str" cm="1">
        <f t="array" aca="1" ref="O1150" ca="1">IF(G1150="","",MINUTE(INDIRECT(A1150&amp;$N$2&amp;D1150)))</f>
        <v/>
      </c>
      <c r="P1150" s="1" t="str">
        <f t="shared" ca="1" si="261"/>
        <v/>
      </c>
      <c r="Q1150" s="1" t="str">
        <f t="shared" ca="1" si="262"/>
        <v/>
      </c>
      <c r="R1150" s="1" t="str" cm="1">
        <f t="array" aca="1" ref="R1150" ca="1">IF(G1150="","",INDIRECT(A1150&amp;B1150&amp;D1150))</f>
        <v/>
      </c>
      <c r="S1150" s="1" t="str">
        <f t="shared" ca="1" si="263"/>
        <v/>
      </c>
      <c r="T1150" s="1" t="str">
        <f t="shared" ca="1" si="264"/>
        <v/>
      </c>
      <c r="U1150" s="1" t="str">
        <f t="shared" ca="1" si="265"/>
        <v/>
      </c>
      <c r="V1150" s="1" t="str">
        <f t="shared" ca="1" si="266"/>
        <v/>
      </c>
      <c r="W1150" s="1" t="str">
        <f t="shared" ca="1" si="267"/>
        <v/>
      </c>
      <c r="X1150" s="1" t="str">
        <f t="shared" ca="1" si="268"/>
        <v/>
      </c>
    </row>
    <row r="1151" spans="1:24">
      <c r="A1151" t="s">
        <v>1041</v>
      </c>
      <c r="B1151" t="str">
        <f>INDEX(予約枠報告様式!$73:$73,MATCH(CSVフォーマット!C1151,予約枠報告様式!$74:$74,0))</f>
        <v>U</v>
      </c>
      <c r="C1151">
        <f t="shared" si="269"/>
        <v>21</v>
      </c>
      <c r="D1151">
        <f t="shared" si="255"/>
        <v>19</v>
      </c>
      <c r="E1151" s="2" cm="1">
        <f t="array" aca="1" ref="E1151" ca="1">INDIRECT(A1151&amp;B1151&amp;$E$3)</f>
        <v>44783</v>
      </c>
      <c r="F1151" t="str" cm="1">
        <f t="array" aca="1" ref="F1151" ca="1">IF(INDIRECT(A1151&amp;B1151&amp;$F$3)="公",参照!$L$2,参照!$L$3)</f>
        <v>医療機関受付</v>
      </c>
      <c r="G1151" s="1" t="str" cm="1">
        <f t="array" aca="1" ref="G1151" ca="1">IF(E1151="","",IF(ISNUMBER(INDIRECT(A1151&amp;B1151&amp;D1151)),431001,""))</f>
        <v/>
      </c>
      <c r="H1151" s="1" t="str">
        <f t="shared" ca="1" si="256"/>
        <v/>
      </c>
      <c r="I1151" s="1" t="str">
        <f ca="1">IF(G1151="","",予約枠報告様式!H$3)</f>
        <v/>
      </c>
      <c r="J1151" s="1" t="str">
        <f t="shared" ca="1" si="257"/>
        <v/>
      </c>
      <c r="K1151" s="1" t="str">
        <f t="shared" ca="1" si="258"/>
        <v/>
      </c>
      <c r="L1151" s="1" t="str">
        <f t="shared" ca="1" si="259"/>
        <v/>
      </c>
      <c r="M1151" s="1" t="str">
        <f t="shared" ca="1" si="260"/>
        <v/>
      </c>
      <c r="N1151" s="1" t="str" cm="1">
        <f t="array" aca="1" ref="N1151" ca="1">IF(G1151="","",HOUR(INDIRECT(A1151&amp;$N$2&amp;D1151)))</f>
        <v/>
      </c>
      <c r="O1151" s="1" t="str" cm="1">
        <f t="array" aca="1" ref="O1151" ca="1">IF(G1151="","",MINUTE(INDIRECT(A1151&amp;$N$2&amp;D1151)))</f>
        <v/>
      </c>
      <c r="P1151" s="1" t="str">
        <f t="shared" ca="1" si="261"/>
        <v/>
      </c>
      <c r="Q1151" s="1" t="str">
        <f t="shared" ca="1" si="262"/>
        <v/>
      </c>
      <c r="R1151" s="1" t="str" cm="1">
        <f t="array" aca="1" ref="R1151" ca="1">IF(G1151="","",INDIRECT(A1151&amp;B1151&amp;D1151))</f>
        <v/>
      </c>
      <c r="S1151" s="1" t="str">
        <f t="shared" ca="1" si="263"/>
        <v/>
      </c>
      <c r="T1151" s="1" t="str">
        <f t="shared" ca="1" si="264"/>
        <v/>
      </c>
      <c r="U1151" s="1" t="str">
        <f t="shared" ca="1" si="265"/>
        <v/>
      </c>
      <c r="V1151" s="1" t="str">
        <f t="shared" ca="1" si="266"/>
        <v/>
      </c>
      <c r="W1151" s="1" t="str">
        <f t="shared" ca="1" si="267"/>
        <v/>
      </c>
      <c r="X1151" s="1" t="str">
        <f t="shared" ca="1" si="268"/>
        <v/>
      </c>
    </row>
    <row r="1152" spans="1:24">
      <c r="A1152" t="s">
        <v>1041</v>
      </c>
      <c r="B1152" t="str">
        <f>INDEX(予約枠報告様式!$73:$73,MATCH(CSVフォーマット!C1152,予約枠報告様式!$74:$74,0))</f>
        <v>U</v>
      </c>
      <c r="C1152">
        <f t="shared" si="269"/>
        <v>21</v>
      </c>
      <c r="D1152">
        <f t="shared" si="255"/>
        <v>20</v>
      </c>
      <c r="E1152" s="2" cm="1">
        <f t="array" aca="1" ref="E1152" ca="1">INDIRECT(A1152&amp;B1152&amp;$E$3)</f>
        <v>44783</v>
      </c>
      <c r="F1152" t="str" cm="1">
        <f t="array" aca="1" ref="F1152" ca="1">IF(INDIRECT(A1152&amp;B1152&amp;$F$3)="公",参照!$L$2,参照!$L$3)</f>
        <v>医療機関受付</v>
      </c>
      <c r="G1152" s="1" t="str" cm="1">
        <f t="array" aca="1" ref="G1152" ca="1">IF(E1152="","",IF(ISNUMBER(INDIRECT(A1152&amp;B1152&amp;D1152)),431001,""))</f>
        <v/>
      </c>
      <c r="H1152" s="1" t="str">
        <f t="shared" ca="1" si="256"/>
        <v/>
      </c>
      <c r="I1152" s="1" t="str">
        <f ca="1">IF(G1152="","",予約枠報告様式!H$3)</f>
        <v/>
      </c>
      <c r="J1152" s="1" t="str">
        <f t="shared" ca="1" si="257"/>
        <v/>
      </c>
      <c r="K1152" s="1" t="str">
        <f t="shared" ca="1" si="258"/>
        <v/>
      </c>
      <c r="L1152" s="1" t="str">
        <f t="shared" ca="1" si="259"/>
        <v/>
      </c>
      <c r="M1152" s="1" t="str">
        <f t="shared" ca="1" si="260"/>
        <v/>
      </c>
      <c r="N1152" s="1" t="str" cm="1">
        <f t="array" aca="1" ref="N1152" ca="1">IF(G1152="","",HOUR(INDIRECT(A1152&amp;$N$2&amp;D1152)))</f>
        <v/>
      </c>
      <c r="O1152" s="1" t="str" cm="1">
        <f t="array" aca="1" ref="O1152" ca="1">IF(G1152="","",MINUTE(INDIRECT(A1152&amp;$N$2&amp;D1152)))</f>
        <v/>
      </c>
      <c r="P1152" s="1" t="str">
        <f t="shared" ca="1" si="261"/>
        <v/>
      </c>
      <c r="Q1152" s="1" t="str">
        <f t="shared" ca="1" si="262"/>
        <v/>
      </c>
      <c r="R1152" s="1" t="str" cm="1">
        <f t="array" aca="1" ref="R1152" ca="1">IF(G1152="","",INDIRECT(A1152&amp;B1152&amp;D1152))</f>
        <v/>
      </c>
      <c r="S1152" s="1" t="str">
        <f t="shared" ca="1" si="263"/>
        <v/>
      </c>
      <c r="T1152" s="1" t="str">
        <f t="shared" ca="1" si="264"/>
        <v/>
      </c>
      <c r="U1152" s="1" t="str">
        <f t="shared" ca="1" si="265"/>
        <v/>
      </c>
      <c r="V1152" s="1" t="str">
        <f t="shared" ca="1" si="266"/>
        <v/>
      </c>
      <c r="W1152" s="1" t="str">
        <f t="shared" ca="1" si="267"/>
        <v/>
      </c>
      <c r="X1152" s="1" t="str">
        <f t="shared" ca="1" si="268"/>
        <v/>
      </c>
    </row>
    <row r="1153" spans="1:24">
      <c r="A1153" t="s">
        <v>1041</v>
      </c>
      <c r="B1153" t="str">
        <f>INDEX(予約枠報告様式!$73:$73,MATCH(CSVフォーマット!C1153,予約枠報告様式!$74:$74,0))</f>
        <v>U</v>
      </c>
      <c r="C1153">
        <f t="shared" si="269"/>
        <v>21</v>
      </c>
      <c r="D1153">
        <f t="shared" si="255"/>
        <v>21</v>
      </c>
      <c r="E1153" s="2" cm="1">
        <f t="array" aca="1" ref="E1153" ca="1">INDIRECT(A1153&amp;B1153&amp;$E$3)</f>
        <v>44783</v>
      </c>
      <c r="F1153" t="str" cm="1">
        <f t="array" aca="1" ref="F1153" ca="1">IF(INDIRECT(A1153&amp;B1153&amp;$F$3)="公",参照!$L$2,参照!$L$3)</f>
        <v>医療機関受付</v>
      </c>
      <c r="G1153" s="1" t="str" cm="1">
        <f t="array" aca="1" ref="G1153" ca="1">IF(E1153="","",IF(ISNUMBER(INDIRECT(A1153&amp;B1153&amp;D1153)),431001,""))</f>
        <v/>
      </c>
      <c r="H1153" s="1" t="str">
        <f t="shared" ca="1" si="256"/>
        <v/>
      </c>
      <c r="I1153" s="1" t="str">
        <f ca="1">IF(G1153="","",予約枠報告様式!H$3)</f>
        <v/>
      </c>
      <c r="J1153" s="1" t="str">
        <f t="shared" ca="1" si="257"/>
        <v/>
      </c>
      <c r="K1153" s="1" t="str">
        <f t="shared" ca="1" si="258"/>
        <v/>
      </c>
      <c r="L1153" s="1" t="str">
        <f t="shared" ca="1" si="259"/>
        <v/>
      </c>
      <c r="M1153" s="1" t="str">
        <f t="shared" ca="1" si="260"/>
        <v/>
      </c>
      <c r="N1153" s="1" t="str" cm="1">
        <f t="array" aca="1" ref="N1153" ca="1">IF(G1153="","",HOUR(INDIRECT(A1153&amp;$N$2&amp;D1153)))</f>
        <v/>
      </c>
      <c r="O1153" s="1" t="str" cm="1">
        <f t="array" aca="1" ref="O1153" ca="1">IF(G1153="","",MINUTE(INDIRECT(A1153&amp;$N$2&amp;D1153)))</f>
        <v/>
      </c>
      <c r="P1153" s="1" t="str">
        <f t="shared" ca="1" si="261"/>
        <v/>
      </c>
      <c r="Q1153" s="1" t="str">
        <f t="shared" ca="1" si="262"/>
        <v/>
      </c>
      <c r="R1153" s="1" t="str" cm="1">
        <f t="array" aca="1" ref="R1153" ca="1">IF(G1153="","",INDIRECT(A1153&amp;B1153&amp;D1153))</f>
        <v/>
      </c>
      <c r="S1153" s="1" t="str">
        <f t="shared" ca="1" si="263"/>
        <v/>
      </c>
      <c r="T1153" s="1" t="str">
        <f t="shared" ca="1" si="264"/>
        <v/>
      </c>
      <c r="U1153" s="1" t="str">
        <f t="shared" ca="1" si="265"/>
        <v/>
      </c>
      <c r="V1153" s="1" t="str">
        <f t="shared" ca="1" si="266"/>
        <v/>
      </c>
      <c r="W1153" s="1" t="str">
        <f t="shared" ca="1" si="267"/>
        <v/>
      </c>
      <c r="X1153" s="1" t="str">
        <f t="shared" ca="1" si="268"/>
        <v/>
      </c>
    </row>
    <row r="1154" spans="1:24">
      <c r="A1154" t="s">
        <v>1041</v>
      </c>
      <c r="B1154" t="str">
        <f>INDEX(予約枠報告様式!$73:$73,MATCH(CSVフォーマット!C1154,予約枠報告様式!$74:$74,0))</f>
        <v>U</v>
      </c>
      <c r="C1154">
        <f t="shared" si="269"/>
        <v>21</v>
      </c>
      <c r="D1154">
        <f t="shared" si="255"/>
        <v>22</v>
      </c>
      <c r="E1154" s="2" cm="1">
        <f t="array" aca="1" ref="E1154" ca="1">INDIRECT(A1154&amp;B1154&amp;$E$3)</f>
        <v>44783</v>
      </c>
      <c r="F1154" t="str" cm="1">
        <f t="array" aca="1" ref="F1154" ca="1">IF(INDIRECT(A1154&amp;B1154&amp;$F$3)="公",参照!$L$2,参照!$L$3)</f>
        <v>医療機関受付</v>
      </c>
      <c r="G1154" s="1" t="str" cm="1">
        <f t="array" aca="1" ref="G1154" ca="1">IF(E1154="","",IF(ISNUMBER(INDIRECT(A1154&amp;B1154&amp;D1154)),431001,""))</f>
        <v/>
      </c>
      <c r="H1154" s="1" t="str">
        <f t="shared" ca="1" si="256"/>
        <v/>
      </c>
      <c r="I1154" s="1" t="str">
        <f ca="1">IF(G1154="","",予約枠報告様式!H$3)</f>
        <v/>
      </c>
      <c r="J1154" s="1" t="str">
        <f t="shared" ca="1" si="257"/>
        <v/>
      </c>
      <c r="K1154" s="1" t="str">
        <f t="shared" ca="1" si="258"/>
        <v/>
      </c>
      <c r="L1154" s="1" t="str">
        <f t="shared" ca="1" si="259"/>
        <v/>
      </c>
      <c r="M1154" s="1" t="str">
        <f t="shared" ca="1" si="260"/>
        <v/>
      </c>
      <c r="N1154" s="1" t="str" cm="1">
        <f t="array" aca="1" ref="N1154" ca="1">IF(G1154="","",HOUR(INDIRECT(A1154&amp;$N$2&amp;D1154)))</f>
        <v/>
      </c>
      <c r="O1154" s="1" t="str" cm="1">
        <f t="array" aca="1" ref="O1154" ca="1">IF(G1154="","",MINUTE(INDIRECT(A1154&amp;$N$2&amp;D1154)))</f>
        <v/>
      </c>
      <c r="P1154" s="1" t="str">
        <f t="shared" ca="1" si="261"/>
        <v/>
      </c>
      <c r="Q1154" s="1" t="str">
        <f t="shared" ca="1" si="262"/>
        <v/>
      </c>
      <c r="R1154" s="1" t="str" cm="1">
        <f t="array" aca="1" ref="R1154" ca="1">IF(G1154="","",INDIRECT(A1154&amp;B1154&amp;D1154))</f>
        <v/>
      </c>
      <c r="S1154" s="1" t="str">
        <f t="shared" ca="1" si="263"/>
        <v/>
      </c>
      <c r="T1154" s="1" t="str">
        <f t="shared" ca="1" si="264"/>
        <v/>
      </c>
      <c r="U1154" s="1" t="str">
        <f t="shared" ca="1" si="265"/>
        <v/>
      </c>
      <c r="V1154" s="1" t="str">
        <f t="shared" ca="1" si="266"/>
        <v/>
      </c>
      <c r="W1154" s="1" t="str">
        <f t="shared" ca="1" si="267"/>
        <v/>
      </c>
      <c r="X1154" s="1" t="str">
        <f t="shared" ca="1" si="268"/>
        <v/>
      </c>
    </row>
    <row r="1155" spans="1:24">
      <c r="A1155" t="s">
        <v>1041</v>
      </c>
      <c r="B1155" t="str">
        <f>INDEX(予約枠報告様式!$73:$73,MATCH(CSVフォーマット!C1155,予約枠報告様式!$74:$74,0))</f>
        <v>U</v>
      </c>
      <c r="C1155">
        <f t="shared" si="269"/>
        <v>21</v>
      </c>
      <c r="D1155">
        <f t="shared" si="255"/>
        <v>23</v>
      </c>
      <c r="E1155" s="2" cm="1">
        <f t="array" aca="1" ref="E1155" ca="1">INDIRECT(A1155&amp;B1155&amp;$E$3)</f>
        <v>44783</v>
      </c>
      <c r="F1155" t="str" cm="1">
        <f t="array" aca="1" ref="F1155" ca="1">IF(INDIRECT(A1155&amp;B1155&amp;$F$3)="公",参照!$L$2,参照!$L$3)</f>
        <v>医療機関受付</v>
      </c>
      <c r="G1155" s="1" t="str" cm="1">
        <f t="array" aca="1" ref="G1155" ca="1">IF(E1155="","",IF(ISNUMBER(INDIRECT(A1155&amp;B1155&amp;D1155)),431001,""))</f>
        <v/>
      </c>
      <c r="H1155" s="1" t="str">
        <f t="shared" ca="1" si="256"/>
        <v/>
      </c>
      <c r="I1155" s="1" t="str">
        <f ca="1">IF(G1155="","",予約枠報告様式!H$3)</f>
        <v/>
      </c>
      <c r="J1155" s="1" t="str">
        <f t="shared" ca="1" si="257"/>
        <v/>
      </c>
      <c r="K1155" s="1" t="str">
        <f t="shared" ca="1" si="258"/>
        <v/>
      </c>
      <c r="L1155" s="1" t="str">
        <f t="shared" ca="1" si="259"/>
        <v/>
      </c>
      <c r="M1155" s="1" t="str">
        <f t="shared" ca="1" si="260"/>
        <v/>
      </c>
      <c r="N1155" s="1" t="str" cm="1">
        <f t="array" aca="1" ref="N1155" ca="1">IF(G1155="","",HOUR(INDIRECT(A1155&amp;$N$2&amp;D1155)))</f>
        <v/>
      </c>
      <c r="O1155" s="1" t="str" cm="1">
        <f t="array" aca="1" ref="O1155" ca="1">IF(G1155="","",MINUTE(INDIRECT(A1155&amp;$N$2&amp;D1155)))</f>
        <v/>
      </c>
      <c r="P1155" s="1" t="str">
        <f t="shared" ca="1" si="261"/>
        <v/>
      </c>
      <c r="Q1155" s="1" t="str">
        <f t="shared" ca="1" si="262"/>
        <v/>
      </c>
      <c r="R1155" s="1" t="str" cm="1">
        <f t="array" aca="1" ref="R1155" ca="1">IF(G1155="","",INDIRECT(A1155&amp;B1155&amp;D1155))</f>
        <v/>
      </c>
      <c r="S1155" s="1" t="str">
        <f t="shared" ca="1" si="263"/>
        <v/>
      </c>
      <c r="T1155" s="1" t="str">
        <f t="shared" ca="1" si="264"/>
        <v/>
      </c>
      <c r="U1155" s="1" t="str">
        <f t="shared" ca="1" si="265"/>
        <v/>
      </c>
      <c r="V1155" s="1" t="str">
        <f t="shared" ca="1" si="266"/>
        <v/>
      </c>
      <c r="W1155" s="1" t="str">
        <f t="shared" ca="1" si="267"/>
        <v/>
      </c>
      <c r="X1155" s="1" t="str">
        <f t="shared" ca="1" si="268"/>
        <v/>
      </c>
    </row>
    <row r="1156" spans="1:24">
      <c r="A1156" t="s">
        <v>1041</v>
      </c>
      <c r="B1156" t="str">
        <f>INDEX(予約枠報告様式!$73:$73,MATCH(CSVフォーマット!C1156,予約枠報告様式!$74:$74,0))</f>
        <v>U</v>
      </c>
      <c r="C1156">
        <f t="shared" si="269"/>
        <v>21</v>
      </c>
      <c r="D1156">
        <f t="shared" si="255"/>
        <v>24</v>
      </c>
      <c r="E1156" s="2" cm="1">
        <f t="array" aca="1" ref="E1156" ca="1">INDIRECT(A1156&amp;B1156&amp;$E$3)</f>
        <v>44783</v>
      </c>
      <c r="F1156" t="str" cm="1">
        <f t="array" aca="1" ref="F1156" ca="1">IF(INDIRECT(A1156&amp;B1156&amp;$F$3)="公",参照!$L$2,参照!$L$3)</f>
        <v>医療機関受付</v>
      </c>
      <c r="G1156" s="1" t="str" cm="1">
        <f t="array" aca="1" ref="G1156" ca="1">IF(E1156="","",IF(ISNUMBER(INDIRECT(A1156&amp;B1156&amp;D1156)),431001,""))</f>
        <v/>
      </c>
      <c r="H1156" s="1" t="str">
        <f t="shared" ca="1" si="256"/>
        <v/>
      </c>
      <c r="I1156" s="1" t="str">
        <f ca="1">IF(G1156="","",予約枠報告様式!H$3)</f>
        <v/>
      </c>
      <c r="J1156" s="1" t="str">
        <f t="shared" ca="1" si="257"/>
        <v/>
      </c>
      <c r="K1156" s="1" t="str">
        <f t="shared" ca="1" si="258"/>
        <v/>
      </c>
      <c r="L1156" s="1" t="str">
        <f t="shared" ca="1" si="259"/>
        <v/>
      </c>
      <c r="M1156" s="1" t="str">
        <f t="shared" ca="1" si="260"/>
        <v/>
      </c>
      <c r="N1156" s="1" t="str" cm="1">
        <f t="array" aca="1" ref="N1156" ca="1">IF(G1156="","",HOUR(INDIRECT(A1156&amp;$N$2&amp;D1156)))</f>
        <v/>
      </c>
      <c r="O1156" s="1" t="str" cm="1">
        <f t="array" aca="1" ref="O1156" ca="1">IF(G1156="","",MINUTE(INDIRECT(A1156&amp;$N$2&amp;D1156)))</f>
        <v/>
      </c>
      <c r="P1156" s="1" t="str">
        <f t="shared" ca="1" si="261"/>
        <v/>
      </c>
      <c r="Q1156" s="1" t="str">
        <f t="shared" ca="1" si="262"/>
        <v/>
      </c>
      <c r="R1156" s="1" t="str" cm="1">
        <f t="array" aca="1" ref="R1156" ca="1">IF(G1156="","",INDIRECT(A1156&amp;B1156&amp;D1156))</f>
        <v/>
      </c>
      <c r="S1156" s="1" t="str">
        <f t="shared" ca="1" si="263"/>
        <v/>
      </c>
      <c r="T1156" s="1" t="str">
        <f t="shared" ca="1" si="264"/>
        <v/>
      </c>
      <c r="U1156" s="1" t="str">
        <f t="shared" ca="1" si="265"/>
        <v/>
      </c>
      <c r="V1156" s="1" t="str">
        <f t="shared" ca="1" si="266"/>
        <v/>
      </c>
      <c r="W1156" s="1" t="str">
        <f t="shared" ca="1" si="267"/>
        <v/>
      </c>
      <c r="X1156" s="1" t="str">
        <f t="shared" ca="1" si="268"/>
        <v/>
      </c>
    </row>
    <row r="1157" spans="1:24">
      <c r="A1157" t="s">
        <v>1041</v>
      </c>
      <c r="B1157" t="str">
        <f>INDEX(予約枠報告様式!$73:$73,MATCH(CSVフォーマット!C1157,予約枠報告様式!$74:$74,0))</f>
        <v>U</v>
      </c>
      <c r="C1157">
        <f t="shared" si="269"/>
        <v>21</v>
      </c>
      <c r="D1157">
        <f t="shared" ref="D1157:D1220" si="270">IF(D1156=$D$3,$D$2,D1156+1)</f>
        <v>25</v>
      </c>
      <c r="E1157" s="2" cm="1">
        <f t="array" aca="1" ref="E1157" ca="1">INDIRECT(A1157&amp;B1157&amp;$E$3)</f>
        <v>44783</v>
      </c>
      <c r="F1157" t="str" cm="1">
        <f t="array" aca="1" ref="F1157" ca="1">IF(INDIRECT(A1157&amp;B1157&amp;$F$3)="公",参照!$L$2,参照!$L$3)</f>
        <v>医療機関受付</v>
      </c>
      <c r="G1157" s="1" t="str" cm="1">
        <f t="array" aca="1" ref="G1157" ca="1">IF(E1157="","",IF(ISNUMBER(INDIRECT(A1157&amp;B1157&amp;D1157)),431001,""))</f>
        <v/>
      </c>
      <c r="H1157" s="1" t="str">
        <f t="shared" ref="H1157:H1220" ca="1" si="271">IF(G1157="","","【（"&amp;H$2&amp;"）"&amp;F1157&amp;"】"&amp;I1157&amp;"."&amp;TEXT(L1157,"00")&amp;TEXT(M1157,"00")&amp;"."&amp;TEXT(N1157,"00")&amp;TEXT(O1157,"00"))</f>
        <v/>
      </c>
      <c r="I1157" s="1" t="str">
        <f ca="1">IF(G1157="","",予約枠報告様式!H$3)</f>
        <v/>
      </c>
      <c r="J1157" s="1" t="str">
        <f t="shared" ref="J1157:J1220" ca="1" si="272">IF(G1157="","",J$2)</f>
        <v/>
      </c>
      <c r="K1157" s="1" t="str">
        <f t="shared" ref="K1157:K1220" ca="1" si="273">IF(G1157="","",YEAR(E1157))</f>
        <v/>
      </c>
      <c r="L1157" s="1" t="str">
        <f t="shared" ref="L1157:L1220" ca="1" si="274">IF(G1157="","",MONTH(E1157))</f>
        <v/>
      </c>
      <c r="M1157" s="1" t="str">
        <f t="shared" ref="M1157:M1220" ca="1" si="275">IF(G1157="","",DAY(E1157))</f>
        <v/>
      </c>
      <c r="N1157" s="1" t="str" cm="1">
        <f t="array" aca="1" ref="N1157" ca="1">IF(G1157="","",HOUR(INDIRECT(A1157&amp;$N$2&amp;D1157)))</f>
        <v/>
      </c>
      <c r="O1157" s="1" t="str" cm="1">
        <f t="array" aca="1" ref="O1157" ca="1">IF(G1157="","",MINUTE(INDIRECT(A1157&amp;$N$2&amp;D1157)))</f>
        <v/>
      </c>
      <c r="P1157" s="1" t="str">
        <f t="shared" ref="P1157:P1220" ca="1" si="276">IF(G1157="","",N1157)</f>
        <v/>
      </c>
      <c r="Q1157" s="1" t="str">
        <f t="shared" ref="Q1157:Q1220" ca="1" si="277">IF(G1157="","",O1157+14)</f>
        <v/>
      </c>
      <c r="R1157" s="1" t="str" cm="1">
        <f t="array" aca="1" ref="R1157" ca="1">IF(G1157="","",INDIRECT(A1157&amp;B1157&amp;D1157))</f>
        <v/>
      </c>
      <c r="S1157" s="1" t="str">
        <f t="shared" ref="S1157:S1220" ca="1" si="278">IF(G1157="","",0)</f>
        <v/>
      </c>
      <c r="T1157" s="1" t="str">
        <f t="shared" ref="T1157:T1220" ca="1" si="279">IF($G1157="","",IF(T$1="×",K$2,T$2))</f>
        <v/>
      </c>
      <c r="U1157" s="1" t="str">
        <f t="shared" ref="U1157:U1220" ca="1" si="280">IF($G1157="","",IF(OR(U$1="×",U$2="なし"),"",U$2))</f>
        <v/>
      </c>
      <c r="V1157" s="1" t="str">
        <f t="shared" ref="V1157:V1220" ca="1" si="281">IF(G1157="","",3)</f>
        <v/>
      </c>
      <c r="W1157" s="1" t="str">
        <f t="shared" ref="W1157:W1220" ca="1" si="282">IF(G1157="","",5)</f>
        <v/>
      </c>
      <c r="X1157" s="1" t="str">
        <f t="shared" ref="X1157:X1220" ca="1" si="283">IF(G1157="","",0)</f>
        <v/>
      </c>
    </row>
    <row r="1158" spans="1:24">
      <c r="A1158" t="s">
        <v>1041</v>
      </c>
      <c r="B1158" t="str">
        <f>INDEX(予約枠報告様式!$73:$73,MATCH(CSVフォーマット!C1158,予約枠報告様式!$74:$74,0))</f>
        <v>U</v>
      </c>
      <c r="C1158">
        <f t="shared" ref="C1158:C1221" si="284">IF(D1157=$D$3,C1157+1,C1157)</f>
        <v>21</v>
      </c>
      <c r="D1158">
        <f t="shared" si="270"/>
        <v>26</v>
      </c>
      <c r="E1158" s="2" cm="1">
        <f t="array" aca="1" ref="E1158" ca="1">INDIRECT(A1158&amp;B1158&amp;$E$3)</f>
        <v>44783</v>
      </c>
      <c r="F1158" t="str" cm="1">
        <f t="array" aca="1" ref="F1158" ca="1">IF(INDIRECT(A1158&amp;B1158&amp;$F$3)="公",参照!$L$2,参照!$L$3)</f>
        <v>医療機関受付</v>
      </c>
      <c r="G1158" s="1" t="str" cm="1">
        <f t="array" aca="1" ref="G1158" ca="1">IF(E1158="","",IF(ISNUMBER(INDIRECT(A1158&amp;B1158&amp;D1158)),431001,""))</f>
        <v/>
      </c>
      <c r="H1158" s="1" t="str">
        <f t="shared" ca="1" si="271"/>
        <v/>
      </c>
      <c r="I1158" s="1" t="str">
        <f ca="1">IF(G1158="","",予約枠報告様式!H$3)</f>
        <v/>
      </c>
      <c r="J1158" s="1" t="str">
        <f t="shared" ca="1" si="272"/>
        <v/>
      </c>
      <c r="K1158" s="1" t="str">
        <f t="shared" ca="1" si="273"/>
        <v/>
      </c>
      <c r="L1158" s="1" t="str">
        <f t="shared" ca="1" si="274"/>
        <v/>
      </c>
      <c r="M1158" s="1" t="str">
        <f t="shared" ca="1" si="275"/>
        <v/>
      </c>
      <c r="N1158" s="1" t="str" cm="1">
        <f t="array" aca="1" ref="N1158" ca="1">IF(G1158="","",HOUR(INDIRECT(A1158&amp;$N$2&amp;D1158)))</f>
        <v/>
      </c>
      <c r="O1158" s="1" t="str" cm="1">
        <f t="array" aca="1" ref="O1158" ca="1">IF(G1158="","",MINUTE(INDIRECT(A1158&amp;$N$2&amp;D1158)))</f>
        <v/>
      </c>
      <c r="P1158" s="1" t="str">
        <f t="shared" ca="1" si="276"/>
        <v/>
      </c>
      <c r="Q1158" s="1" t="str">
        <f t="shared" ca="1" si="277"/>
        <v/>
      </c>
      <c r="R1158" s="1" t="str" cm="1">
        <f t="array" aca="1" ref="R1158" ca="1">IF(G1158="","",INDIRECT(A1158&amp;B1158&amp;D1158))</f>
        <v/>
      </c>
      <c r="S1158" s="1" t="str">
        <f t="shared" ca="1" si="278"/>
        <v/>
      </c>
      <c r="T1158" s="1" t="str">
        <f t="shared" ca="1" si="279"/>
        <v/>
      </c>
      <c r="U1158" s="1" t="str">
        <f t="shared" ca="1" si="280"/>
        <v/>
      </c>
      <c r="V1158" s="1" t="str">
        <f t="shared" ca="1" si="281"/>
        <v/>
      </c>
      <c r="W1158" s="1" t="str">
        <f t="shared" ca="1" si="282"/>
        <v/>
      </c>
      <c r="X1158" s="1" t="str">
        <f t="shared" ca="1" si="283"/>
        <v/>
      </c>
    </row>
    <row r="1159" spans="1:24">
      <c r="A1159" t="s">
        <v>1041</v>
      </c>
      <c r="B1159" t="str">
        <f>INDEX(予約枠報告様式!$73:$73,MATCH(CSVフォーマット!C1159,予約枠報告様式!$74:$74,0))</f>
        <v>U</v>
      </c>
      <c r="C1159">
        <f t="shared" si="284"/>
        <v>21</v>
      </c>
      <c r="D1159">
        <f t="shared" si="270"/>
        <v>27</v>
      </c>
      <c r="E1159" s="2" cm="1">
        <f t="array" aca="1" ref="E1159" ca="1">INDIRECT(A1159&amp;B1159&amp;$E$3)</f>
        <v>44783</v>
      </c>
      <c r="F1159" t="str" cm="1">
        <f t="array" aca="1" ref="F1159" ca="1">IF(INDIRECT(A1159&amp;B1159&amp;$F$3)="公",参照!$L$2,参照!$L$3)</f>
        <v>医療機関受付</v>
      </c>
      <c r="G1159" s="1" t="str" cm="1">
        <f t="array" aca="1" ref="G1159" ca="1">IF(E1159="","",IF(ISNUMBER(INDIRECT(A1159&amp;B1159&amp;D1159)),431001,""))</f>
        <v/>
      </c>
      <c r="H1159" s="1" t="str">
        <f t="shared" ca="1" si="271"/>
        <v/>
      </c>
      <c r="I1159" s="1" t="str">
        <f ca="1">IF(G1159="","",予約枠報告様式!H$3)</f>
        <v/>
      </c>
      <c r="J1159" s="1" t="str">
        <f t="shared" ca="1" si="272"/>
        <v/>
      </c>
      <c r="K1159" s="1" t="str">
        <f t="shared" ca="1" si="273"/>
        <v/>
      </c>
      <c r="L1159" s="1" t="str">
        <f t="shared" ca="1" si="274"/>
        <v/>
      </c>
      <c r="M1159" s="1" t="str">
        <f t="shared" ca="1" si="275"/>
        <v/>
      </c>
      <c r="N1159" s="1" t="str" cm="1">
        <f t="array" aca="1" ref="N1159" ca="1">IF(G1159="","",HOUR(INDIRECT(A1159&amp;$N$2&amp;D1159)))</f>
        <v/>
      </c>
      <c r="O1159" s="1" t="str" cm="1">
        <f t="array" aca="1" ref="O1159" ca="1">IF(G1159="","",MINUTE(INDIRECT(A1159&amp;$N$2&amp;D1159)))</f>
        <v/>
      </c>
      <c r="P1159" s="1" t="str">
        <f t="shared" ca="1" si="276"/>
        <v/>
      </c>
      <c r="Q1159" s="1" t="str">
        <f t="shared" ca="1" si="277"/>
        <v/>
      </c>
      <c r="R1159" s="1" t="str" cm="1">
        <f t="array" aca="1" ref="R1159" ca="1">IF(G1159="","",INDIRECT(A1159&amp;B1159&amp;D1159))</f>
        <v/>
      </c>
      <c r="S1159" s="1" t="str">
        <f t="shared" ca="1" si="278"/>
        <v/>
      </c>
      <c r="T1159" s="1" t="str">
        <f t="shared" ca="1" si="279"/>
        <v/>
      </c>
      <c r="U1159" s="1" t="str">
        <f t="shared" ca="1" si="280"/>
        <v/>
      </c>
      <c r="V1159" s="1" t="str">
        <f t="shared" ca="1" si="281"/>
        <v/>
      </c>
      <c r="W1159" s="1" t="str">
        <f t="shared" ca="1" si="282"/>
        <v/>
      </c>
      <c r="X1159" s="1" t="str">
        <f t="shared" ca="1" si="283"/>
        <v/>
      </c>
    </row>
    <row r="1160" spans="1:24">
      <c r="A1160" t="s">
        <v>1041</v>
      </c>
      <c r="B1160" t="str">
        <f>INDEX(予約枠報告様式!$73:$73,MATCH(CSVフォーマット!C1160,予約枠報告様式!$74:$74,0))</f>
        <v>U</v>
      </c>
      <c r="C1160">
        <f t="shared" si="284"/>
        <v>21</v>
      </c>
      <c r="D1160">
        <f t="shared" si="270"/>
        <v>28</v>
      </c>
      <c r="E1160" s="2" cm="1">
        <f t="array" aca="1" ref="E1160" ca="1">INDIRECT(A1160&amp;B1160&amp;$E$3)</f>
        <v>44783</v>
      </c>
      <c r="F1160" t="str" cm="1">
        <f t="array" aca="1" ref="F1160" ca="1">IF(INDIRECT(A1160&amp;B1160&amp;$F$3)="公",参照!$L$2,参照!$L$3)</f>
        <v>医療機関受付</v>
      </c>
      <c r="G1160" s="1" t="str" cm="1">
        <f t="array" aca="1" ref="G1160" ca="1">IF(E1160="","",IF(ISNUMBER(INDIRECT(A1160&amp;B1160&amp;D1160)),431001,""))</f>
        <v/>
      </c>
      <c r="H1160" s="1" t="str">
        <f t="shared" ca="1" si="271"/>
        <v/>
      </c>
      <c r="I1160" s="1" t="str">
        <f ca="1">IF(G1160="","",予約枠報告様式!H$3)</f>
        <v/>
      </c>
      <c r="J1160" s="1" t="str">
        <f t="shared" ca="1" si="272"/>
        <v/>
      </c>
      <c r="K1160" s="1" t="str">
        <f t="shared" ca="1" si="273"/>
        <v/>
      </c>
      <c r="L1160" s="1" t="str">
        <f t="shared" ca="1" si="274"/>
        <v/>
      </c>
      <c r="M1160" s="1" t="str">
        <f t="shared" ca="1" si="275"/>
        <v/>
      </c>
      <c r="N1160" s="1" t="str" cm="1">
        <f t="array" aca="1" ref="N1160" ca="1">IF(G1160="","",HOUR(INDIRECT(A1160&amp;$N$2&amp;D1160)))</f>
        <v/>
      </c>
      <c r="O1160" s="1" t="str" cm="1">
        <f t="array" aca="1" ref="O1160" ca="1">IF(G1160="","",MINUTE(INDIRECT(A1160&amp;$N$2&amp;D1160)))</f>
        <v/>
      </c>
      <c r="P1160" s="1" t="str">
        <f t="shared" ca="1" si="276"/>
        <v/>
      </c>
      <c r="Q1160" s="1" t="str">
        <f t="shared" ca="1" si="277"/>
        <v/>
      </c>
      <c r="R1160" s="1" t="str" cm="1">
        <f t="array" aca="1" ref="R1160" ca="1">IF(G1160="","",INDIRECT(A1160&amp;B1160&amp;D1160))</f>
        <v/>
      </c>
      <c r="S1160" s="1" t="str">
        <f t="shared" ca="1" si="278"/>
        <v/>
      </c>
      <c r="T1160" s="1" t="str">
        <f t="shared" ca="1" si="279"/>
        <v/>
      </c>
      <c r="U1160" s="1" t="str">
        <f t="shared" ca="1" si="280"/>
        <v/>
      </c>
      <c r="V1160" s="1" t="str">
        <f t="shared" ca="1" si="281"/>
        <v/>
      </c>
      <c r="W1160" s="1" t="str">
        <f t="shared" ca="1" si="282"/>
        <v/>
      </c>
      <c r="X1160" s="1" t="str">
        <f t="shared" ca="1" si="283"/>
        <v/>
      </c>
    </row>
    <row r="1161" spans="1:24">
      <c r="A1161" t="s">
        <v>1041</v>
      </c>
      <c r="B1161" t="str">
        <f>INDEX(予約枠報告様式!$73:$73,MATCH(CSVフォーマット!C1161,予約枠報告様式!$74:$74,0))</f>
        <v>U</v>
      </c>
      <c r="C1161">
        <f t="shared" si="284"/>
        <v>21</v>
      </c>
      <c r="D1161">
        <f t="shared" si="270"/>
        <v>29</v>
      </c>
      <c r="E1161" s="2" cm="1">
        <f t="array" aca="1" ref="E1161" ca="1">INDIRECT(A1161&amp;B1161&amp;$E$3)</f>
        <v>44783</v>
      </c>
      <c r="F1161" t="str" cm="1">
        <f t="array" aca="1" ref="F1161" ca="1">IF(INDIRECT(A1161&amp;B1161&amp;$F$3)="公",参照!$L$2,参照!$L$3)</f>
        <v>医療機関受付</v>
      </c>
      <c r="G1161" s="1" t="str" cm="1">
        <f t="array" aca="1" ref="G1161" ca="1">IF(E1161="","",IF(ISNUMBER(INDIRECT(A1161&amp;B1161&amp;D1161)),431001,""))</f>
        <v/>
      </c>
      <c r="H1161" s="1" t="str">
        <f t="shared" ca="1" si="271"/>
        <v/>
      </c>
      <c r="I1161" s="1" t="str">
        <f ca="1">IF(G1161="","",予約枠報告様式!H$3)</f>
        <v/>
      </c>
      <c r="J1161" s="1" t="str">
        <f t="shared" ca="1" si="272"/>
        <v/>
      </c>
      <c r="K1161" s="1" t="str">
        <f t="shared" ca="1" si="273"/>
        <v/>
      </c>
      <c r="L1161" s="1" t="str">
        <f t="shared" ca="1" si="274"/>
        <v/>
      </c>
      <c r="M1161" s="1" t="str">
        <f t="shared" ca="1" si="275"/>
        <v/>
      </c>
      <c r="N1161" s="1" t="str" cm="1">
        <f t="array" aca="1" ref="N1161" ca="1">IF(G1161="","",HOUR(INDIRECT(A1161&amp;$N$2&amp;D1161)))</f>
        <v/>
      </c>
      <c r="O1161" s="1" t="str" cm="1">
        <f t="array" aca="1" ref="O1161" ca="1">IF(G1161="","",MINUTE(INDIRECT(A1161&amp;$N$2&amp;D1161)))</f>
        <v/>
      </c>
      <c r="P1161" s="1" t="str">
        <f t="shared" ca="1" si="276"/>
        <v/>
      </c>
      <c r="Q1161" s="1" t="str">
        <f t="shared" ca="1" si="277"/>
        <v/>
      </c>
      <c r="R1161" s="1" t="str" cm="1">
        <f t="array" aca="1" ref="R1161" ca="1">IF(G1161="","",INDIRECT(A1161&amp;B1161&amp;D1161))</f>
        <v/>
      </c>
      <c r="S1161" s="1" t="str">
        <f t="shared" ca="1" si="278"/>
        <v/>
      </c>
      <c r="T1161" s="1" t="str">
        <f t="shared" ca="1" si="279"/>
        <v/>
      </c>
      <c r="U1161" s="1" t="str">
        <f t="shared" ca="1" si="280"/>
        <v/>
      </c>
      <c r="V1161" s="1" t="str">
        <f t="shared" ca="1" si="281"/>
        <v/>
      </c>
      <c r="W1161" s="1" t="str">
        <f t="shared" ca="1" si="282"/>
        <v/>
      </c>
      <c r="X1161" s="1" t="str">
        <f t="shared" ca="1" si="283"/>
        <v/>
      </c>
    </row>
    <row r="1162" spans="1:24">
      <c r="A1162" t="s">
        <v>1041</v>
      </c>
      <c r="B1162" t="str">
        <f>INDEX(予約枠報告様式!$73:$73,MATCH(CSVフォーマット!C1162,予約枠報告様式!$74:$74,0))</f>
        <v>U</v>
      </c>
      <c r="C1162">
        <f t="shared" si="284"/>
        <v>21</v>
      </c>
      <c r="D1162">
        <f t="shared" si="270"/>
        <v>30</v>
      </c>
      <c r="E1162" s="2" cm="1">
        <f t="array" aca="1" ref="E1162" ca="1">INDIRECT(A1162&amp;B1162&amp;$E$3)</f>
        <v>44783</v>
      </c>
      <c r="F1162" t="str" cm="1">
        <f t="array" aca="1" ref="F1162" ca="1">IF(INDIRECT(A1162&amp;B1162&amp;$F$3)="公",参照!$L$2,参照!$L$3)</f>
        <v>医療機関受付</v>
      </c>
      <c r="G1162" s="1" t="str" cm="1">
        <f t="array" aca="1" ref="G1162" ca="1">IF(E1162="","",IF(ISNUMBER(INDIRECT(A1162&amp;B1162&amp;D1162)),431001,""))</f>
        <v/>
      </c>
      <c r="H1162" s="1" t="str">
        <f t="shared" ca="1" si="271"/>
        <v/>
      </c>
      <c r="I1162" s="1" t="str">
        <f ca="1">IF(G1162="","",予約枠報告様式!H$3)</f>
        <v/>
      </c>
      <c r="J1162" s="1" t="str">
        <f t="shared" ca="1" si="272"/>
        <v/>
      </c>
      <c r="K1162" s="1" t="str">
        <f t="shared" ca="1" si="273"/>
        <v/>
      </c>
      <c r="L1162" s="1" t="str">
        <f t="shared" ca="1" si="274"/>
        <v/>
      </c>
      <c r="M1162" s="1" t="str">
        <f t="shared" ca="1" si="275"/>
        <v/>
      </c>
      <c r="N1162" s="1" t="str" cm="1">
        <f t="array" aca="1" ref="N1162" ca="1">IF(G1162="","",HOUR(INDIRECT(A1162&amp;$N$2&amp;D1162)))</f>
        <v/>
      </c>
      <c r="O1162" s="1" t="str" cm="1">
        <f t="array" aca="1" ref="O1162" ca="1">IF(G1162="","",MINUTE(INDIRECT(A1162&amp;$N$2&amp;D1162)))</f>
        <v/>
      </c>
      <c r="P1162" s="1" t="str">
        <f t="shared" ca="1" si="276"/>
        <v/>
      </c>
      <c r="Q1162" s="1" t="str">
        <f t="shared" ca="1" si="277"/>
        <v/>
      </c>
      <c r="R1162" s="1" t="str" cm="1">
        <f t="array" aca="1" ref="R1162" ca="1">IF(G1162="","",INDIRECT(A1162&amp;B1162&amp;D1162))</f>
        <v/>
      </c>
      <c r="S1162" s="1" t="str">
        <f t="shared" ca="1" si="278"/>
        <v/>
      </c>
      <c r="T1162" s="1" t="str">
        <f t="shared" ca="1" si="279"/>
        <v/>
      </c>
      <c r="U1162" s="1" t="str">
        <f t="shared" ca="1" si="280"/>
        <v/>
      </c>
      <c r="V1162" s="1" t="str">
        <f t="shared" ca="1" si="281"/>
        <v/>
      </c>
      <c r="W1162" s="1" t="str">
        <f t="shared" ca="1" si="282"/>
        <v/>
      </c>
      <c r="X1162" s="1" t="str">
        <f t="shared" ca="1" si="283"/>
        <v/>
      </c>
    </row>
    <row r="1163" spans="1:24">
      <c r="A1163" t="s">
        <v>1041</v>
      </c>
      <c r="B1163" t="str">
        <f>INDEX(予約枠報告様式!$73:$73,MATCH(CSVフォーマット!C1163,予約枠報告様式!$74:$74,0))</f>
        <v>U</v>
      </c>
      <c r="C1163">
        <f t="shared" si="284"/>
        <v>21</v>
      </c>
      <c r="D1163">
        <f t="shared" si="270"/>
        <v>31</v>
      </c>
      <c r="E1163" s="2" cm="1">
        <f t="array" aca="1" ref="E1163" ca="1">INDIRECT(A1163&amp;B1163&amp;$E$3)</f>
        <v>44783</v>
      </c>
      <c r="F1163" t="str" cm="1">
        <f t="array" aca="1" ref="F1163" ca="1">IF(INDIRECT(A1163&amp;B1163&amp;$F$3)="公",参照!$L$2,参照!$L$3)</f>
        <v>医療機関受付</v>
      </c>
      <c r="G1163" s="1" t="str" cm="1">
        <f t="array" aca="1" ref="G1163" ca="1">IF(E1163="","",IF(ISNUMBER(INDIRECT(A1163&amp;B1163&amp;D1163)),431001,""))</f>
        <v/>
      </c>
      <c r="H1163" s="1" t="str">
        <f t="shared" ca="1" si="271"/>
        <v/>
      </c>
      <c r="I1163" s="1" t="str">
        <f ca="1">IF(G1163="","",予約枠報告様式!H$3)</f>
        <v/>
      </c>
      <c r="J1163" s="1" t="str">
        <f t="shared" ca="1" si="272"/>
        <v/>
      </c>
      <c r="K1163" s="1" t="str">
        <f t="shared" ca="1" si="273"/>
        <v/>
      </c>
      <c r="L1163" s="1" t="str">
        <f t="shared" ca="1" si="274"/>
        <v/>
      </c>
      <c r="M1163" s="1" t="str">
        <f t="shared" ca="1" si="275"/>
        <v/>
      </c>
      <c r="N1163" s="1" t="str" cm="1">
        <f t="array" aca="1" ref="N1163" ca="1">IF(G1163="","",HOUR(INDIRECT(A1163&amp;$N$2&amp;D1163)))</f>
        <v/>
      </c>
      <c r="O1163" s="1" t="str" cm="1">
        <f t="array" aca="1" ref="O1163" ca="1">IF(G1163="","",MINUTE(INDIRECT(A1163&amp;$N$2&amp;D1163)))</f>
        <v/>
      </c>
      <c r="P1163" s="1" t="str">
        <f t="shared" ca="1" si="276"/>
        <v/>
      </c>
      <c r="Q1163" s="1" t="str">
        <f t="shared" ca="1" si="277"/>
        <v/>
      </c>
      <c r="R1163" s="1" t="str" cm="1">
        <f t="array" aca="1" ref="R1163" ca="1">IF(G1163="","",INDIRECT(A1163&amp;B1163&amp;D1163))</f>
        <v/>
      </c>
      <c r="S1163" s="1" t="str">
        <f t="shared" ca="1" si="278"/>
        <v/>
      </c>
      <c r="T1163" s="1" t="str">
        <f t="shared" ca="1" si="279"/>
        <v/>
      </c>
      <c r="U1163" s="1" t="str">
        <f t="shared" ca="1" si="280"/>
        <v/>
      </c>
      <c r="V1163" s="1" t="str">
        <f t="shared" ca="1" si="281"/>
        <v/>
      </c>
      <c r="W1163" s="1" t="str">
        <f t="shared" ca="1" si="282"/>
        <v/>
      </c>
      <c r="X1163" s="1" t="str">
        <f t="shared" ca="1" si="283"/>
        <v/>
      </c>
    </row>
    <row r="1164" spans="1:24">
      <c r="A1164" t="s">
        <v>1041</v>
      </c>
      <c r="B1164" t="str">
        <f>INDEX(予約枠報告様式!$73:$73,MATCH(CSVフォーマット!C1164,予約枠報告様式!$74:$74,0))</f>
        <v>U</v>
      </c>
      <c r="C1164">
        <f t="shared" si="284"/>
        <v>21</v>
      </c>
      <c r="D1164">
        <f t="shared" si="270"/>
        <v>32</v>
      </c>
      <c r="E1164" s="2" cm="1">
        <f t="array" aca="1" ref="E1164" ca="1">INDIRECT(A1164&amp;B1164&amp;$E$3)</f>
        <v>44783</v>
      </c>
      <c r="F1164" t="str" cm="1">
        <f t="array" aca="1" ref="F1164" ca="1">IF(INDIRECT(A1164&amp;B1164&amp;$F$3)="公",参照!$L$2,参照!$L$3)</f>
        <v>医療機関受付</v>
      </c>
      <c r="G1164" s="1" t="str" cm="1">
        <f t="array" aca="1" ref="G1164" ca="1">IF(E1164="","",IF(ISNUMBER(INDIRECT(A1164&amp;B1164&amp;D1164)),431001,""))</f>
        <v/>
      </c>
      <c r="H1164" s="1" t="str">
        <f t="shared" ca="1" si="271"/>
        <v/>
      </c>
      <c r="I1164" s="1" t="str">
        <f ca="1">IF(G1164="","",予約枠報告様式!H$3)</f>
        <v/>
      </c>
      <c r="J1164" s="1" t="str">
        <f t="shared" ca="1" si="272"/>
        <v/>
      </c>
      <c r="K1164" s="1" t="str">
        <f t="shared" ca="1" si="273"/>
        <v/>
      </c>
      <c r="L1164" s="1" t="str">
        <f t="shared" ca="1" si="274"/>
        <v/>
      </c>
      <c r="M1164" s="1" t="str">
        <f t="shared" ca="1" si="275"/>
        <v/>
      </c>
      <c r="N1164" s="1" t="str" cm="1">
        <f t="array" aca="1" ref="N1164" ca="1">IF(G1164="","",HOUR(INDIRECT(A1164&amp;$N$2&amp;D1164)))</f>
        <v/>
      </c>
      <c r="O1164" s="1" t="str" cm="1">
        <f t="array" aca="1" ref="O1164" ca="1">IF(G1164="","",MINUTE(INDIRECT(A1164&amp;$N$2&amp;D1164)))</f>
        <v/>
      </c>
      <c r="P1164" s="1" t="str">
        <f t="shared" ca="1" si="276"/>
        <v/>
      </c>
      <c r="Q1164" s="1" t="str">
        <f t="shared" ca="1" si="277"/>
        <v/>
      </c>
      <c r="R1164" s="1" t="str" cm="1">
        <f t="array" aca="1" ref="R1164" ca="1">IF(G1164="","",INDIRECT(A1164&amp;B1164&amp;D1164))</f>
        <v/>
      </c>
      <c r="S1164" s="1" t="str">
        <f t="shared" ca="1" si="278"/>
        <v/>
      </c>
      <c r="T1164" s="1" t="str">
        <f t="shared" ca="1" si="279"/>
        <v/>
      </c>
      <c r="U1164" s="1" t="str">
        <f t="shared" ca="1" si="280"/>
        <v/>
      </c>
      <c r="V1164" s="1" t="str">
        <f t="shared" ca="1" si="281"/>
        <v/>
      </c>
      <c r="W1164" s="1" t="str">
        <f t="shared" ca="1" si="282"/>
        <v/>
      </c>
      <c r="X1164" s="1" t="str">
        <f t="shared" ca="1" si="283"/>
        <v/>
      </c>
    </row>
    <row r="1165" spans="1:24">
      <c r="A1165" t="s">
        <v>1041</v>
      </c>
      <c r="B1165" t="str">
        <f>INDEX(予約枠報告様式!$73:$73,MATCH(CSVフォーマット!C1165,予約枠報告様式!$74:$74,0))</f>
        <v>U</v>
      </c>
      <c r="C1165">
        <f t="shared" si="284"/>
        <v>21</v>
      </c>
      <c r="D1165">
        <f t="shared" si="270"/>
        <v>33</v>
      </c>
      <c r="E1165" s="2" cm="1">
        <f t="array" aca="1" ref="E1165" ca="1">INDIRECT(A1165&amp;B1165&amp;$E$3)</f>
        <v>44783</v>
      </c>
      <c r="F1165" t="str" cm="1">
        <f t="array" aca="1" ref="F1165" ca="1">IF(INDIRECT(A1165&amp;B1165&amp;$F$3)="公",参照!$L$2,参照!$L$3)</f>
        <v>医療機関受付</v>
      </c>
      <c r="G1165" s="1" t="str" cm="1">
        <f t="array" aca="1" ref="G1165" ca="1">IF(E1165="","",IF(ISNUMBER(INDIRECT(A1165&amp;B1165&amp;D1165)),431001,""))</f>
        <v/>
      </c>
      <c r="H1165" s="1" t="str">
        <f t="shared" ca="1" si="271"/>
        <v/>
      </c>
      <c r="I1165" s="1" t="str">
        <f ca="1">IF(G1165="","",予約枠報告様式!H$3)</f>
        <v/>
      </c>
      <c r="J1165" s="1" t="str">
        <f t="shared" ca="1" si="272"/>
        <v/>
      </c>
      <c r="K1165" s="1" t="str">
        <f t="shared" ca="1" si="273"/>
        <v/>
      </c>
      <c r="L1165" s="1" t="str">
        <f t="shared" ca="1" si="274"/>
        <v/>
      </c>
      <c r="M1165" s="1" t="str">
        <f t="shared" ca="1" si="275"/>
        <v/>
      </c>
      <c r="N1165" s="1" t="str" cm="1">
        <f t="array" aca="1" ref="N1165" ca="1">IF(G1165="","",HOUR(INDIRECT(A1165&amp;$N$2&amp;D1165)))</f>
        <v/>
      </c>
      <c r="O1165" s="1" t="str" cm="1">
        <f t="array" aca="1" ref="O1165" ca="1">IF(G1165="","",MINUTE(INDIRECT(A1165&amp;$N$2&amp;D1165)))</f>
        <v/>
      </c>
      <c r="P1165" s="1" t="str">
        <f t="shared" ca="1" si="276"/>
        <v/>
      </c>
      <c r="Q1165" s="1" t="str">
        <f t="shared" ca="1" si="277"/>
        <v/>
      </c>
      <c r="R1165" s="1" t="str" cm="1">
        <f t="array" aca="1" ref="R1165" ca="1">IF(G1165="","",INDIRECT(A1165&amp;B1165&amp;D1165))</f>
        <v/>
      </c>
      <c r="S1165" s="1" t="str">
        <f t="shared" ca="1" si="278"/>
        <v/>
      </c>
      <c r="T1165" s="1" t="str">
        <f t="shared" ca="1" si="279"/>
        <v/>
      </c>
      <c r="U1165" s="1" t="str">
        <f t="shared" ca="1" si="280"/>
        <v/>
      </c>
      <c r="V1165" s="1" t="str">
        <f t="shared" ca="1" si="281"/>
        <v/>
      </c>
      <c r="W1165" s="1" t="str">
        <f t="shared" ca="1" si="282"/>
        <v/>
      </c>
      <c r="X1165" s="1" t="str">
        <f t="shared" ca="1" si="283"/>
        <v/>
      </c>
    </row>
    <row r="1166" spans="1:24">
      <c r="A1166" t="s">
        <v>1041</v>
      </c>
      <c r="B1166" t="str">
        <f>INDEX(予約枠報告様式!$73:$73,MATCH(CSVフォーマット!C1166,予約枠報告様式!$74:$74,0))</f>
        <v>U</v>
      </c>
      <c r="C1166">
        <f t="shared" si="284"/>
        <v>21</v>
      </c>
      <c r="D1166">
        <f t="shared" si="270"/>
        <v>34</v>
      </c>
      <c r="E1166" s="2" cm="1">
        <f t="array" aca="1" ref="E1166" ca="1">INDIRECT(A1166&amp;B1166&amp;$E$3)</f>
        <v>44783</v>
      </c>
      <c r="F1166" t="str" cm="1">
        <f t="array" aca="1" ref="F1166" ca="1">IF(INDIRECT(A1166&amp;B1166&amp;$F$3)="公",参照!$L$2,参照!$L$3)</f>
        <v>医療機関受付</v>
      </c>
      <c r="G1166" s="1" t="str" cm="1">
        <f t="array" aca="1" ref="G1166" ca="1">IF(E1166="","",IF(ISNUMBER(INDIRECT(A1166&amp;B1166&amp;D1166)),431001,""))</f>
        <v/>
      </c>
      <c r="H1166" s="1" t="str">
        <f t="shared" ca="1" si="271"/>
        <v/>
      </c>
      <c r="I1166" s="1" t="str">
        <f ca="1">IF(G1166="","",予約枠報告様式!H$3)</f>
        <v/>
      </c>
      <c r="J1166" s="1" t="str">
        <f t="shared" ca="1" si="272"/>
        <v/>
      </c>
      <c r="K1166" s="1" t="str">
        <f t="shared" ca="1" si="273"/>
        <v/>
      </c>
      <c r="L1166" s="1" t="str">
        <f t="shared" ca="1" si="274"/>
        <v/>
      </c>
      <c r="M1166" s="1" t="str">
        <f t="shared" ca="1" si="275"/>
        <v/>
      </c>
      <c r="N1166" s="1" t="str" cm="1">
        <f t="array" aca="1" ref="N1166" ca="1">IF(G1166="","",HOUR(INDIRECT(A1166&amp;$N$2&amp;D1166)))</f>
        <v/>
      </c>
      <c r="O1166" s="1" t="str" cm="1">
        <f t="array" aca="1" ref="O1166" ca="1">IF(G1166="","",MINUTE(INDIRECT(A1166&amp;$N$2&amp;D1166)))</f>
        <v/>
      </c>
      <c r="P1166" s="1" t="str">
        <f t="shared" ca="1" si="276"/>
        <v/>
      </c>
      <c r="Q1166" s="1" t="str">
        <f t="shared" ca="1" si="277"/>
        <v/>
      </c>
      <c r="R1166" s="1" t="str" cm="1">
        <f t="array" aca="1" ref="R1166" ca="1">IF(G1166="","",INDIRECT(A1166&amp;B1166&amp;D1166))</f>
        <v/>
      </c>
      <c r="S1166" s="1" t="str">
        <f t="shared" ca="1" si="278"/>
        <v/>
      </c>
      <c r="T1166" s="1" t="str">
        <f t="shared" ca="1" si="279"/>
        <v/>
      </c>
      <c r="U1166" s="1" t="str">
        <f t="shared" ca="1" si="280"/>
        <v/>
      </c>
      <c r="V1166" s="1" t="str">
        <f t="shared" ca="1" si="281"/>
        <v/>
      </c>
      <c r="W1166" s="1" t="str">
        <f t="shared" ca="1" si="282"/>
        <v/>
      </c>
      <c r="X1166" s="1" t="str">
        <f t="shared" ca="1" si="283"/>
        <v/>
      </c>
    </row>
    <row r="1167" spans="1:24">
      <c r="A1167" t="s">
        <v>1041</v>
      </c>
      <c r="B1167" t="str">
        <f>INDEX(予約枠報告様式!$73:$73,MATCH(CSVフォーマット!C1167,予約枠報告様式!$74:$74,0))</f>
        <v>U</v>
      </c>
      <c r="C1167">
        <f t="shared" si="284"/>
        <v>21</v>
      </c>
      <c r="D1167">
        <f t="shared" si="270"/>
        <v>35</v>
      </c>
      <c r="E1167" s="2" cm="1">
        <f t="array" aca="1" ref="E1167" ca="1">INDIRECT(A1167&amp;B1167&amp;$E$3)</f>
        <v>44783</v>
      </c>
      <c r="F1167" t="str" cm="1">
        <f t="array" aca="1" ref="F1167" ca="1">IF(INDIRECT(A1167&amp;B1167&amp;$F$3)="公",参照!$L$2,参照!$L$3)</f>
        <v>医療機関受付</v>
      </c>
      <c r="G1167" s="1" t="str" cm="1">
        <f t="array" aca="1" ref="G1167" ca="1">IF(E1167="","",IF(ISNUMBER(INDIRECT(A1167&amp;B1167&amp;D1167)),431001,""))</f>
        <v/>
      </c>
      <c r="H1167" s="1" t="str">
        <f t="shared" ca="1" si="271"/>
        <v/>
      </c>
      <c r="I1167" s="1" t="str">
        <f ca="1">IF(G1167="","",予約枠報告様式!H$3)</f>
        <v/>
      </c>
      <c r="J1167" s="1" t="str">
        <f t="shared" ca="1" si="272"/>
        <v/>
      </c>
      <c r="K1167" s="1" t="str">
        <f t="shared" ca="1" si="273"/>
        <v/>
      </c>
      <c r="L1167" s="1" t="str">
        <f t="shared" ca="1" si="274"/>
        <v/>
      </c>
      <c r="M1167" s="1" t="str">
        <f t="shared" ca="1" si="275"/>
        <v/>
      </c>
      <c r="N1167" s="1" t="str" cm="1">
        <f t="array" aca="1" ref="N1167" ca="1">IF(G1167="","",HOUR(INDIRECT(A1167&amp;$N$2&amp;D1167)))</f>
        <v/>
      </c>
      <c r="O1167" s="1" t="str" cm="1">
        <f t="array" aca="1" ref="O1167" ca="1">IF(G1167="","",MINUTE(INDIRECT(A1167&amp;$N$2&amp;D1167)))</f>
        <v/>
      </c>
      <c r="P1167" s="1" t="str">
        <f t="shared" ca="1" si="276"/>
        <v/>
      </c>
      <c r="Q1167" s="1" t="str">
        <f t="shared" ca="1" si="277"/>
        <v/>
      </c>
      <c r="R1167" s="1" t="str" cm="1">
        <f t="array" aca="1" ref="R1167" ca="1">IF(G1167="","",INDIRECT(A1167&amp;B1167&amp;D1167))</f>
        <v/>
      </c>
      <c r="S1167" s="1" t="str">
        <f t="shared" ca="1" si="278"/>
        <v/>
      </c>
      <c r="T1167" s="1" t="str">
        <f t="shared" ca="1" si="279"/>
        <v/>
      </c>
      <c r="U1167" s="1" t="str">
        <f t="shared" ca="1" si="280"/>
        <v/>
      </c>
      <c r="V1167" s="1" t="str">
        <f t="shared" ca="1" si="281"/>
        <v/>
      </c>
      <c r="W1167" s="1" t="str">
        <f t="shared" ca="1" si="282"/>
        <v/>
      </c>
      <c r="X1167" s="1" t="str">
        <f t="shared" ca="1" si="283"/>
        <v/>
      </c>
    </row>
    <row r="1168" spans="1:24">
      <c r="A1168" t="s">
        <v>1041</v>
      </c>
      <c r="B1168" t="str">
        <f>INDEX(予約枠報告様式!$73:$73,MATCH(CSVフォーマット!C1168,予約枠報告様式!$74:$74,0))</f>
        <v>U</v>
      </c>
      <c r="C1168">
        <f t="shared" si="284"/>
        <v>21</v>
      </c>
      <c r="D1168">
        <f t="shared" si="270"/>
        <v>36</v>
      </c>
      <c r="E1168" s="2" cm="1">
        <f t="array" aca="1" ref="E1168" ca="1">INDIRECT(A1168&amp;B1168&amp;$E$3)</f>
        <v>44783</v>
      </c>
      <c r="F1168" t="str" cm="1">
        <f t="array" aca="1" ref="F1168" ca="1">IF(INDIRECT(A1168&amp;B1168&amp;$F$3)="公",参照!$L$2,参照!$L$3)</f>
        <v>医療機関受付</v>
      </c>
      <c r="G1168" s="1" t="str" cm="1">
        <f t="array" aca="1" ref="G1168" ca="1">IF(E1168="","",IF(ISNUMBER(INDIRECT(A1168&amp;B1168&amp;D1168)),431001,""))</f>
        <v/>
      </c>
      <c r="H1168" s="1" t="str">
        <f t="shared" ca="1" si="271"/>
        <v/>
      </c>
      <c r="I1168" s="1" t="str">
        <f ca="1">IF(G1168="","",予約枠報告様式!H$3)</f>
        <v/>
      </c>
      <c r="J1168" s="1" t="str">
        <f t="shared" ca="1" si="272"/>
        <v/>
      </c>
      <c r="K1168" s="1" t="str">
        <f t="shared" ca="1" si="273"/>
        <v/>
      </c>
      <c r="L1168" s="1" t="str">
        <f t="shared" ca="1" si="274"/>
        <v/>
      </c>
      <c r="M1168" s="1" t="str">
        <f t="shared" ca="1" si="275"/>
        <v/>
      </c>
      <c r="N1168" s="1" t="str" cm="1">
        <f t="array" aca="1" ref="N1168" ca="1">IF(G1168="","",HOUR(INDIRECT(A1168&amp;$N$2&amp;D1168)))</f>
        <v/>
      </c>
      <c r="O1168" s="1" t="str" cm="1">
        <f t="array" aca="1" ref="O1168" ca="1">IF(G1168="","",MINUTE(INDIRECT(A1168&amp;$N$2&amp;D1168)))</f>
        <v/>
      </c>
      <c r="P1168" s="1" t="str">
        <f t="shared" ca="1" si="276"/>
        <v/>
      </c>
      <c r="Q1168" s="1" t="str">
        <f t="shared" ca="1" si="277"/>
        <v/>
      </c>
      <c r="R1168" s="1" t="str" cm="1">
        <f t="array" aca="1" ref="R1168" ca="1">IF(G1168="","",INDIRECT(A1168&amp;B1168&amp;D1168))</f>
        <v/>
      </c>
      <c r="S1168" s="1" t="str">
        <f t="shared" ca="1" si="278"/>
        <v/>
      </c>
      <c r="T1168" s="1" t="str">
        <f t="shared" ca="1" si="279"/>
        <v/>
      </c>
      <c r="U1168" s="1" t="str">
        <f t="shared" ca="1" si="280"/>
        <v/>
      </c>
      <c r="V1168" s="1" t="str">
        <f t="shared" ca="1" si="281"/>
        <v/>
      </c>
      <c r="W1168" s="1" t="str">
        <f t="shared" ca="1" si="282"/>
        <v/>
      </c>
      <c r="X1168" s="1" t="str">
        <f t="shared" ca="1" si="283"/>
        <v/>
      </c>
    </row>
    <row r="1169" spans="1:24">
      <c r="A1169" t="s">
        <v>1041</v>
      </c>
      <c r="B1169" t="str">
        <f>INDEX(予約枠報告様式!$73:$73,MATCH(CSVフォーマット!C1169,予約枠報告様式!$74:$74,0))</f>
        <v>U</v>
      </c>
      <c r="C1169">
        <f t="shared" si="284"/>
        <v>21</v>
      </c>
      <c r="D1169">
        <f t="shared" si="270"/>
        <v>37</v>
      </c>
      <c r="E1169" s="2" cm="1">
        <f t="array" aca="1" ref="E1169" ca="1">INDIRECT(A1169&amp;B1169&amp;$E$3)</f>
        <v>44783</v>
      </c>
      <c r="F1169" t="str" cm="1">
        <f t="array" aca="1" ref="F1169" ca="1">IF(INDIRECT(A1169&amp;B1169&amp;$F$3)="公",参照!$L$2,参照!$L$3)</f>
        <v>医療機関受付</v>
      </c>
      <c r="G1169" s="1" t="str" cm="1">
        <f t="array" aca="1" ref="G1169" ca="1">IF(E1169="","",IF(ISNUMBER(INDIRECT(A1169&amp;B1169&amp;D1169)),431001,""))</f>
        <v/>
      </c>
      <c r="H1169" s="1" t="str">
        <f t="shared" ca="1" si="271"/>
        <v/>
      </c>
      <c r="I1169" s="1" t="str">
        <f ca="1">IF(G1169="","",予約枠報告様式!H$3)</f>
        <v/>
      </c>
      <c r="J1169" s="1" t="str">
        <f t="shared" ca="1" si="272"/>
        <v/>
      </c>
      <c r="K1169" s="1" t="str">
        <f t="shared" ca="1" si="273"/>
        <v/>
      </c>
      <c r="L1169" s="1" t="str">
        <f t="shared" ca="1" si="274"/>
        <v/>
      </c>
      <c r="M1169" s="1" t="str">
        <f t="shared" ca="1" si="275"/>
        <v/>
      </c>
      <c r="N1169" s="1" t="str" cm="1">
        <f t="array" aca="1" ref="N1169" ca="1">IF(G1169="","",HOUR(INDIRECT(A1169&amp;$N$2&amp;D1169)))</f>
        <v/>
      </c>
      <c r="O1169" s="1" t="str" cm="1">
        <f t="array" aca="1" ref="O1169" ca="1">IF(G1169="","",MINUTE(INDIRECT(A1169&amp;$N$2&amp;D1169)))</f>
        <v/>
      </c>
      <c r="P1169" s="1" t="str">
        <f t="shared" ca="1" si="276"/>
        <v/>
      </c>
      <c r="Q1169" s="1" t="str">
        <f t="shared" ca="1" si="277"/>
        <v/>
      </c>
      <c r="R1169" s="1" t="str" cm="1">
        <f t="array" aca="1" ref="R1169" ca="1">IF(G1169="","",INDIRECT(A1169&amp;B1169&amp;D1169))</f>
        <v/>
      </c>
      <c r="S1169" s="1" t="str">
        <f t="shared" ca="1" si="278"/>
        <v/>
      </c>
      <c r="T1169" s="1" t="str">
        <f t="shared" ca="1" si="279"/>
        <v/>
      </c>
      <c r="U1169" s="1" t="str">
        <f t="shared" ca="1" si="280"/>
        <v/>
      </c>
      <c r="V1169" s="1" t="str">
        <f t="shared" ca="1" si="281"/>
        <v/>
      </c>
      <c r="W1169" s="1" t="str">
        <f t="shared" ca="1" si="282"/>
        <v/>
      </c>
      <c r="X1169" s="1" t="str">
        <f t="shared" ca="1" si="283"/>
        <v/>
      </c>
    </row>
    <row r="1170" spans="1:24">
      <c r="A1170" t="s">
        <v>1041</v>
      </c>
      <c r="B1170" t="str">
        <f>INDEX(予約枠報告様式!$73:$73,MATCH(CSVフォーマット!C1170,予約枠報告様式!$74:$74,0))</f>
        <v>U</v>
      </c>
      <c r="C1170">
        <f t="shared" si="284"/>
        <v>21</v>
      </c>
      <c r="D1170">
        <f t="shared" si="270"/>
        <v>38</v>
      </c>
      <c r="E1170" s="2" cm="1">
        <f t="array" aca="1" ref="E1170" ca="1">INDIRECT(A1170&amp;B1170&amp;$E$3)</f>
        <v>44783</v>
      </c>
      <c r="F1170" t="str" cm="1">
        <f t="array" aca="1" ref="F1170" ca="1">IF(INDIRECT(A1170&amp;B1170&amp;$F$3)="公",参照!$L$2,参照!$L$3)</f>
        <v>医療機関受付</v>
      </c>
      <c r="G1170" s="1" t="str" cm="1">
        <f t="array" aca="1" ref="G1170" ca="1">IF(E1170="","",IF(ISNUMBER(INDIRECT(A1170&amp;B1170&amp;D1170)),431001,""))</f>
        <v/>
      </c>
      <c r="H1170" s="1" t="str">
        <f t="shared" ca="1" si="271"/>
        <v/>
      </c>
      <c r="I1170" s="1" t="str">
        <f ca="1">IF(G1170="","",予約枠報告様式!H$3)</f>
        <v/>
      </c>
      <c r="J1170" s="1" t="str">
        <f t="shared" ca="1" si="272"/>
        <v/>
      </c>
      <c r="K1170" s="1" t="str">
        <f t="shared" ca="1" si="273"/>
        <v/>
      </c>
      <c r="L1170" s="1" t="str">
        <f t="shared" ca="1" si="274"/>
        <v/>
      </c>
      <c r="M1170" s="1" t="str">
        <f t="shared" ca="1" si="275"/>
        <v/>
      </c>
      <c r="N1170" s="1" t="str" cm="1">
        <f t="array" aca="1" ref="N1170" ca="1">IF(G1170="","",HOUR(INDIRECT(A1170&amp;$N$2&amp;D1170)))</f>
        <v/>
      </c>
      <c r="O1170" s="1" t="str" cm="1">
        <f t="array" aca="1" ref="O1170" ca="1">IF(G1170="","",MINUTE(INDIRECT(A1170&amp;$N$2&amp;D1170)))</f>
        <v/>
      </c>
      <c r="P1170" s="1" t="str">
        <f t="shared" ca="1" si="276"/>
        <v/>
      </c>
      <c r="Q1170" s="1" t="str">
        <f t="shared" ca="1" si="277"/>
        <v/>
      </c>
      <c r="R1170" s="1" t="str" cm="1">
        <f t="array" aca="1" ref="R1170" ca="1">IF(G1170="","",INDIRECT(A1170&amp;B1170&amp;D1170))</f>
        <v/>
      </c>
      <c r="S1170" s="1" t="str">
        <f t="shared" ca="1" si="278"/>
        <v/>
      </c>
      <c r="T1170" s="1" t="str">
        <f t="shared" ca="1" si="279"/>
        <v/>
      </c>
      <c r="U1170" s="1" t="str">
        <f t="shared" ca="1" si="280"/>
        <v/>
      </c>
      <c r="V1170" s="1" t="str">
        <f t="shared" ca="1" si="281"/>
        <v/>
      </c>
      <c r="W1170" s="1" t="str">
        <f t="shared" ca="1" si="282"/>
        <v/>
      </c>
      <c r="X1170" s="1" t="str">
        <f t="shared" ca="1" si="283"/>
        <v/>
      </c>
    </row>
    <row r="1171" spans="1:24">
      <c r="A1171" t="s">
        <v>1041</v>
      </c>
      <c r="B1171" t="str">
        <f>INDEX(予約枠報告様式!$73:$73,MATCH(CSVフォーマット!C1171,予約枠報告様式!$74:$74,0))</f>
        <v>U</v>
      </c>
      <c r="C1171">
        <f t="shared" si="284"/>
        <v>21</v>
      </c>
      <c r="D1171">
        <f t="shared" si="270"/>
        <v>39</v>
      </c>
      <c r="E1171" s="2" cm="1">
        <f t="array" aca="1" ref="E1171" ca="1">INDIRECT(A1171&amp;B1171&amp;$E$3)</f>
        <v>44783</v>
      </c>
      <c r="F1171" t="str" cm="1">
        <f t="array" aca="1" ref="F1171" ca="1">IF(INDIRECT(A1171&amp;B1171&amp;$F$3)="公",参照!$L$2,参照!$L$3)</f>
        <v>医療機関受付</v>
      </c>
      <c r="G1171" s="1" t="str" cm="1">
        <f t="array" aca="1" ref="G1171" ca="1">IF(E1171="","",IF(ISNUMBER(INDIRECT(A1171&amp;B1171&amp;D1171)),431001,""))</f>
        <v/>
      </c>
      <c r="H1171" s="1" t="str">
        <f t="shared" ca="1" si="271"/>
        <v/>
      </c>
      <c r="I1171" s="1" t="str">
        <f ca="1">IF(G1171="","",予約枠報告様式!H$3)</f>
        <v/>
      </c>
      <c r="J1171" s="1" t="str">
        <f t="shared" ca="1" si="272"/>
        <v/>
      </c>
      <c r="K1171" s="1" t="str">
        <f t="shared" ca="1" si="273"/>
        <v/>
      </c>
      <c r="L1171" s="1" t="str">
        <f t="shared" ca="1" si="274"/>
        <v/>
      </c>
      <c r="M1171" s="1" t="str">
        <f t="shared" ca="1" si="275"/>
        <v/>
      </c>
      <c r="N1171" s="1" t="str" cm="1">
        <f t="array" aca="1" ref="N1171" ca="1">IF(G1171="","",HOUR(INDIRECT(A1171&amp;$N$2&amp;D1171)))</f>
        <v/>
      </c>
      <c r="O1171" s="1" t="str" cm="1">
        <f t="array" aca="1" ref="O1171" ca="1">IF(G1171="","",MINUTE(INDIRECT(A1171&amp;$N$2&amp;D1171)))</f>
        <v/>
      </c>
      <c r="P1171" s="1" t="str">
        <f t="shared" ca="1" si="276"/>
        <v/>
      </c>
      <c r="Q1171" s="1" t="str">
        <f t="shared" ca="1" si="277"/>
        <v/>
      </c>
      <c r="R1171" s="1" t="str" cm="1">
        <f t="array" aca="1" ref="R1171" ca="1">IF(G1171="","",INDIRECT(A1171&amp;B1171&amp;D1171))</f>
        <v/>
      </c>
      <c r="S1171" s="1" t="str">
        <f t="shared" ca="1" si="278"/>
        <v/>
      </c>
      <c r="T1171" s="1" t="str">
        <f t="shared" ca="1" si="279"/>
        <v/>
      </c>
      <c r="U1171" s="1" t="str">
        <f t="shared" ca="1" si="280"/>
        <v/>
      </c>
      <c r="V1171" s="1" t="str">
        <f t="shared" ca="1" si="281"/>
        <v/>
      </c>
      <c r="W1171" s="1" t="str">
        <f t="shared" ca="1" si="282"/>
        <v/>
      </c>
      <c r="X1171" s="1" t="str">
        <f t="shared" ca="1" si="283"/>
        <v/>
      </c>
    </row>
    <row r="1172" spans="1:24">
      <c r="A1172" t="s">
        <v>1041</v>
      </c>
      <c r="B1172" t="str">
        <f>INDEX(予約枠報告様式!$73:$73,MATCH(CSVフォーマット!C1172,予約枠報告様式!$74:$74,0))</f>
        <v>U</v>
      </c>
      <c r="C1172">
        <f t="shared" si="284"/>
        <v>21</v>
      </c>
      <c r="D1172">
        <f t="shared" si="270"/>
        <v>40</v>
      </c>
      <c r="E1172" s="2" cm="1">
        <f t="array" aca="1" ref="E1172" ca="1">INDIRECT(A1172&amp;B1172&amp;$E$3)</f>
        <v>44783</v>
      </c>
      <c r="F1172" t="str" cm="1">
        <f t="array" aca="1" ref="F1172" ca="1">IF(INDIRECT(A1172&amp;B1172&amp;$F$3)="公",参照!$L$2,参照!$L$3)</f>
        <v>医療機関受付</v>
      </c>
      <c r="G1172" s="1" t="str" cm="1">
        <f t="array" aca="1" ref="G1172" ca="1">IF(E1172="","",IF(ISNUMBER(INDIRECT(A1172&amp;B1172&amp;D1172)),431001,""))</f>
        <v/>
      </c>
      <c r="H1172" s="1" t="str">
        <f t="shared" ca="1" si="271"/>
        <v/>
      </c>
      <c r="I1172" s="1" t="str">
        <f ca="1">IF(G1172="","",予約枠報告様式!H$3)</f>
        <v/>
      </c>
      <c r="J1172" s="1" t="str">
        <f t="shared" ca="1" si="272"/>
        <v/>
      </c>
      <c r="K1172" s="1" t="str">
        <f t="shared" ca="1" si="273"/>
        <v/>
      </c>
      <c r="L1172" s="1" t="str">
        <f t="shared" ca="1" si="274"/>
        <v/>
      </c>
      <c r="M1172" s="1" t="str">
        <f t="shared" ca="1" si="275"/>
        <v/>
      </c>
      <c r="N1172" s="1" t="str" cm="1">
        <f t="array" aca="1" ref="N1172" ca="1">IF(G1172="","",HOUR(INDIRECT(A1172&amp;$N$2&amp;D1172)))</f>
        <v/>
      </c>
      <c r="O1172" s="1" t="str" cm="1">
        <f t="array" aca="1" ref="O1172" ca="1">IF(G1172="","",MINUTE(INDIRECT(A1172&amp;$N$2&amp;D1172)))</f>
        <v/>
      </c>
      <c r="P1172" s="1" t="str">
        <f t="shared" ca="1" si="276"/>
        <v/>
      </c>
      <c r="Q1172" s="1" t="str">
        <f t="shared" ca="1" si="277"/>
        <v/>
      </c>
      <c r="R1172" s="1" t="str" cm="1">
        <f t="array" aca="1" ref="R1172" ca="1">IF(G1172="","",INDIRECT(A1172&amp;B1172&amp;D1172))</f>
        <v/>
      </c>
      <c r="S1172" s="1" t="str">
        <f t="shared" ca="1" si="278"/>
        <v/>
      </c>
      <c r="T1172" s="1" t="str">
        <f t="shared" ca="1" si="279"/>
        <v/>
      </c>
      <c r="U1172" s="1" t="str">
        <f t="shared" ca="1" si="280"/>
        <v/>
      </c>
      <c r="V1172" s="1" t="str">
        <f t="shared" ca="1" si="281"/>
        <v/>
      </c>
      <c r="W1172" s="1" t="str">
        <f t="shared" ca="1" si="282"/>
        <v/>
      </c>
      <c r="X1172" s="1" t="str">
        <f t="shared" ca="1" si="283"/>
        <v/>
      </c>
    </row>
    <row r="1173" spans="1:24">
      <c r="A1173" t="s">
        <v>1041</v>
      </c>
      <c r="B1173" t="str">
        <f>INDEX(予約枠報告様式!$73:$73,MATCH(CSVフォーマット!C1173,予約枠報告様式!$74:$74,0))</f>
        <v>U</v>
      </c>
      <c r="C1173">
        <f t="shared" si="284"/>
        <v>21</v>
      </c>
      <c r="D1173">
        <f t="shared" si="270"/>
        <v>41</v>
      </c>
      <c r="E1173" s="2" cm="1">
        <f t="array" aca="1" ref="E1173" ca="1">INDIRECT(A1173&amp;B1173&amp;$E$3)</f>
        <v>44783</v>
      </c>
      <c r="F1173" t="str" cm="1">
        <f t="array" aca="1" ref="F1173" ca="1">IF(INDIRECT(A1173&amp;B1173&amp;$F$3)="公",参照!$L$2,参照!$L$3)</f>
        <v>医療機関受付</v>
      </c>
      <c r="G1173" s="1" t="str" cm="1">
        <f t="array" aca="1" ref="G1173" ca="1">IF(E1173="","",IF(ISNUMBER(INDIRECT(A1173&amp;B1173&amp;D1173)),431001,""))</f>
        <v/>
      </c>
      <c r="H1173" s="1" t="str">
        <f t="shared" ca="1" si="271"/>
        <v/>
      </c>
      <c r="I1173" s="1" t="str">
        <f ca="1">IF(G1173="","",予約枠報告様式!H$3)</f>
        <v/>
      </c>
      <c r="J1173" s="1" t="str">
        <f t="shared" ca="1" si="272"/>
        <v/>
      </c>
      <c r="K1173" s="1" t="str">
        <f t="shared" ca="1" si="273"/>
        <v/>
      </c>
      <c r="L1173" s="1" t="str">
        <f t="shared" ca="1" si="274"/>
        <v/>
      </c>
      <c r="M1173" s="1" t="str">
        <f t="shared" ca="1" si="275"/>
        <v/>
      </c>
      <c r="N1173" s="1" t="str" cm="1">
        <f t="array" aca="1" ref="N1173" ca="1">IF(G1173="","",HOUR(INDIRECT(A1173&amp;$N$2&amp;D1173)))</f>
        <v/>
      </c>
      <c r="O1173" s="1" t="str" cm="1">
        <f t="array" aca="1" ref="O1173" ca="1">IF(G1173="","",MINUTE(INDIRECT(A1173&amp;$N$2&amp;D1173)))</f>
        <v/>
      </c>
      <c r="P1173" s="1" t="str">
        <f t="shared" ca="1" si="276"/>
        <v/>
      </c>
      <c r="Q1173" s="1" t="str">
        <f t="shared" ca="1" si="277"/>
        <v/>
      </c>
      <c r="R1173" s="1" t="str" cm="1">
        <f t="array" aca="1" ref="R1173" ca="1">IF(G1173="","",INDIRECT(A1173&amp;B1173&amp;D1173))</f>
        <v/>
      </c>
      <c r="S1173" s="1" t="str">
        <f t="shared" ca="1" si="278"/>
        <v/>
      </c>
      <c r="T1173" s="1" t="str">
        <f t="shared" ca="1" si="279"/>
        <v/>
      </c>
      <c r="U1173" s="1" t="str">
        <f t="shared" ca="1" si="280"/>
        <v/>
      </c>
      <c r="V1173" s="1" t="str">
        <f t="shared" ca="1" si="281"/>
        <v/>
      </c>
      <c r="W1173" s="1" t="str">
        <f t="shared" ca="1" si="282"/>
        <v/>
      </c>
      <c r="X1173" s="1" t="str">
        <f t="shared" ca="1" si="283"/>
        <v/>
      </c>
    </row>
    <row r="1174" spans="1:24">
      <c r="A1174" t="s">
        <v>1041</v>
      </c>
      <c r="B1174" t="str">
        <f>INDEX(予約枠報告様式!$73:$73,MATCH(CSVフォーマット!C1174,予約枠報告様式!$74:$74,0))</f>
        <v>U</v>
      </c>
      <c r="C1174">
        <f t="shared" si="284"/>
        <v>21</v>
      </c>
      <c r="D1174">
        <f t="shared" si="270"/>
        <v>42</v>
      </c>
      <c r="E1174" s="2" cm="1">
        <f t="array" aca="1" ref="E1174" ca="1">INDIRECT(A1174&amp;B1174&amp;$E$3)</f>
        <v>44783</v>
      </c>
      <c r="F1174" t="str" cm="1">
        <f t="array" aca="1" ref="F1174" ca="1">IF(INDIRECT(A1174&amp;B1174&amp;$F$3)="公",参照!$L$2,参照!$L$3)</f>
        <v>医療機関受付</v>
      </c>
      <c r="G1174" s="1" t="str" cm="1">
        <f t="array" aca="1" ref="G1174" ca="1">IF(E1174="","",IF(ISNUMBER(INDIRECT(A1174&amp;B1174&amp;D1174)),431001,""))</f>
        <v/>
      </c>
      <c r="H1174" s="1" t="str">
        <f t="shared" ca="1" si="271"/>
        <v/>
      </c>
      <c r="I1174" s="1" t="str">
        <f ca="1">IF(G1174="","",予約枠報告様式!H$3)</f>
        <v/>
      </c>
      <c r="J1174" s="1" t="str">
        <f t="shared" ca="1" si="272"/>
        <v/>
      </c>
      <c r="K1174" s="1" t="str">
        <f t="shared" ca="1" si="273"/>
        <v/>
      </c>
      <c r="L1174" s="1" t="str">
        <f t="shared" ca="1" si="274"/>
        <v/>
      </c>
      <c r="M1174" s="1" t="str">
        <f t="shared" ca="1" si="275"/>
        <v/>
      </c>
      <c r="N1174" s="1" t="str" cm="1">
        <f t="array" aca="1" ref="N1174" ca="1">IF(G1174="","",HOUR(INDIRECT(A1174&amp;$N$2&amp;D1174)))</f>
        <v/>
      </c>
      <c r="O1174" s="1" t="str" cm="1">
        <f t="array" aca="1" ref="O1174" ca="1">IF(G1174="","",MINUTE(INDIRECT(A1174&amp;$N$2&amp;D1174)))</f>
        <v/>
      </c>
      <c r="P1174" s="1" t="str">
        <f t="shared" ca="1" si="276"/>
        <v/>
      </c>
      <c r="Q1174" s="1" t="str">
        <f t="shared" ca="1" si="277"/>
        <v/>
      </c>
      <c r="R1174" s="1" t="str" cm="1">
        <f t="array" aca="1" ref="R1174" ca="1">IF(G1174="","",INDIRECT(A1174&amp;B1174&amp;D1174))</f>
        <v/>
      </c>
      <c r="S1174" s="1" t="str">
        <f t="shared" ca="1" si="278"/>
        <v/>
      </c>
      <c r="T1174" s="1" t="str">
        <f t="shared" ca="1" si="279"/>
        <v/>
      </c>
      <c r="U1174" s="1" t="str">
        <f t="shared" ca="1" si="280"/>
        <v/>
      </c>
      <c r="V1174" s="1" t="str">
        <f t="shared" ca="1" si="281"/>
        <v/>
      </c>
      <c r="W1174" s="1" t="str">
        <f t="shared" ca="1" si="282"/>
        <v/>
      </c>
      <c r="X1174" s="1" t="str">
        <f t="shared" ca="1" si="283"/>
        <v/>
      </c>
    </row>
    <row r="1175" spans="1:24">
      <c r="A1175" t="s">
        <v>1041</v>
      </c>
      <c r="B1175" t="str">
        <f>INDEX(予約枠報告様式!$73:$73,MATCH(CSVフォーマット!C1175,予約枠報告様式!$74:$74,0))</f>
        <v>U</v>
      </c>
      <c r="C1175">
        <f t="shared" si="284"/>
        <v>21</v>
      </c>
      <c r="D1175">
        <f t="shared" si="270"/>
        <v>43</v>
      </c>
      <c r="E1175" s="2" cm="1">
        <f t="array" aca="1" ref="E1175" ca="1">INDIRECT(A1175&amp;B1175&amp;$E$3)</f>
        <v>44783</v>
      </c>
      <c r="F1175" t="str" cm="1">
        <f t="array" aca="1" ref="F1175" ca="1">IF(INDIRECT(A1175&amp;B1175&amp;$F$3)="公",参照!$L$2,参照!$L$3)</f>
        <v>医療機関受付</v>
      </c>
      <c r="G1175" s="1" t="str" cm="1">
        <f t="array" aca="1" ref="G1175" ca="1">IF(E1175="","",IF(ISNUMBER(INDIRECT(A1175&amp;B1175&amp;D1175)),431001,""))</f>
        <v/>
      </c>
      <c r="H1175" s="1" t="str">
        <f t="shared" ca="1" si="271"/>
        <v/>
      </c>
      <c r="I1175" s="1" t="str">
        <f ca="1">IF(G1175="","",予約枠報告様式!H$3)</f>
        <v/>
      </c>
      <c r="J1175" s="1" t="str">
        <f t="shared" ca="1" si="272"/>
        <v/>
      </c>
      <c r="K1175" s="1" t="str">
        <f t="shared" ca="1" si="273"/>
        <v/>
      </c>
      <c r="L1175" s="1" t="str">
        <f t="shared" ca="1" si="274"/>
        <v/>
      </c>
      <c r="M1175" s="1" t="str">
        <f t="shared" ca="1" si="275"/>
        <v/>
      </c>
      <c r="N1175" s="1" t="str" cm="1">
        <f t="array" aca="1" ref="N1175" ca="1">IF(G1175="","",HOUR(INDIRECT(A1175&amp;$N$2&amp;D1175)))</f>
        <v/>
      </c>
      <c r="O1175" s="1" t="str" cm="1">
        <f t="array" aca="1" ref="O1175" ca="1">IF(G1175="","",MINUTE(INDIRECT(A1175&amp;$N$2&amp;D1175)))</f>
        <v/>
      </c>
      <c r="P1175" s="1" t="str">
        <f t="shared" ca="1" si="276"/>
        <v/>
      </c>
      <c r="Q1175" s="1" t="str">
        <f t="shared" ca="1" si="277"/>
        <v/>
      </c>
      <c r="R1175" s="1" t="str" cm="1">
        <f t="array" aca="1" ref="R1175" ca="1">IF(G1175="","",INDIRECT(A1175&amp;B1175&amp;D1175))</f>
        <v/>
      </c>
      <c r="S1175" s="1" t="str">
        <f t="shared" ca="1" si="278"/>
        <v/>
      </c>
      <c r="T1175" s="1" t="str">
        <f t="shared" ca="1" si="279"/>
        <v/>
      </c>
      <c r="U1175" s="1" t="str">
        <f t="shared" ca="1" si="280"/>
        <v/>
      </c>
      <c r="V1175" s="1" t="str">
        <f t="shared" ca="1" si="281"/>
        <v/>
      </c>
      <c r="W1175" s="1" t="str">
        <f t="shared" ca="1" si="282"/>
        <v/>
      </c>
      <c r="X1175" s="1" t="str">
        <f t="shared" ca="1" si="283"/>
        <v/>
      </c>
    </row>
    <row r="1176" spans="1:24">
      <c r="A1176" t="s">
        <v>1041</v>
      </c>
      <c r="B1176" t="str">
        <f>INDEX(予約枠報告様式!$73:$73,MATCH(CSVフォーマット!C1176,予約枠報告様式!$74:$74,0))</f>
        <v>U</v>
      </c>
      <c r="C1176">
        <f t="shared" si="284"/>
        <v>21</v>
      </c>
      <c r="D1176">
        <f t="shared" si="270"/>
        <v>44</v>
      </c>
      <c r="E1176" s="2" cm="1">
        <f t="array" aca="1" ref="E1176" ca="1">INDIRECT(A1176&amp;B1176&amp;$E$3)</f>
        <v>44783</v>
      </c>
      <c r="F1176" t="str" cm="1">
        <f t="array" aca="1" ref="F1176" ca="1">IF(INDIRECT(A1176&amp;B1176&amp;$F$3)="公",参照!$L$2,参照!$L$3)</f>
        <v>医療機関受付</v>
      </c>
      <c r="G1176" s="1" t="str" cm="1">
        <f t="array" aca="1" ref="G1176" ca="1">IF(E1176="","",IF(ISNUMBER(INDIRECT(A1176&amp;B1176&amp;D1176)),431001,""))</f>
        <v/>
      </c>
      <c r="H1176" s="1" t="str">
        <f t="shared" ca="1" si="271"/>
        <v/>
      </c>
      <c r="I1176" s="1" t="str">
        <f ca="1">IF(G1176="","",予約枠報告様式!H$3)</f>
        <v/>
      </c>
      <c r="J1176" s="1" t="str">
        <f t="shared" ca="1" si="272"/>
        <v/>
      </c>
      <c r="K1176" s="1" t="str">
        <f t="shared" ca="1" si="273"/>
        <v/>
      </c>
      <c r="L1176" s="1" t="str">
        <f t="shared" ca="1" si="274"/>
        <v/>
      </c>
      <c r="M1176" s="1" t="str">
        <f t="shared" ca="1" si="275"/>
        <v/>
      </c>
      <c r="N1176" s="1" t="str" cm="1">
        <f t="array" aca="1" ref="N1176" ca="1">IF(G1176="","",HOUR(INDIRECT(A1176&amp;$N$2&amp;D1176)))</f>
        <v/>
      </c>
      <c r="O1176" s="1" t="str" cm="1">
        <f t="array" aca="1" ref="O1176" ca="1">IF(G1176="","",MINUTE(INDIRECT(A1176&amp;$N$2&amp;D1176)))</f>
        <v/>
      </c>
      <c r="P1176" s="1" t="str">
        <f t="shared" ca="1" si="276"/>
        <v/>
      </c>
      <c r="Q1176" s="1" t="str">
        <f t="shared" ca="1" si="277"/>
        <v/>
      </c>
      <c r="R1176" s="1" t="str" cm="1">
        <f t="array" aca="1" ref="R1176" ca="1">IF(G1176="","",INDIRECT(A1176&amp;B1176&amp;D1176))</f>
        <v/>
      </c>
      <c r="S1176" s="1" t="str">
        <f t="shared" ca="1" si="278"/>
        <v/>
      </c>
      <c r="T1176" s="1" t="str">
        <f t="shared" ca="1" si="279"/>
        <v/>
      </c>
      <c r="U1176" s="1" t="str">
        <f t="shared" ca="1" si="280"/>
        <v/>
      </c>
      <c r="V1176" s="1" t="str">
        <f t="shared" ca="1" si="281"/>
        <v/>
      </c>
      <c r="W1176" s="1" t="str">
        <f t="shared" ca="1" si="282"/>
        <v/>
      </c>
      <c r="X1176" s="1" t="str">
        <f t="shared" ca="1" si="283"/>
        <v/>
      </c>
    </row>
    <row r="1177" spans="1:24">
      <c r="A1177" t="s">
        <v>1041</v>
      </c>
      <c r="B1177" t="str">
        <f>INDEX(予約枠報告様式!$73:$73,MATCH(CSVフォーマット!C1177,予約枠報告様式!$74:$74,0))</f>
        <v>U</v>
      </c>
      <c r="C1177">
        <f t="shared" si="284"/>
        <v>21</v>
      </c>
      <c r="D1177">
        <f t="shared" si="270"/>
        <v>45</v>
      </c>
      <c r="E1177" s="2" cm="1">
        <f t="array" aca="1" ref="E1177" ca="1">INDIRECT(A1177&amp;B1177&amp;$E$3)</f>
        <v>44783</v>
      </c>
      <c r="F1177" t="str" cm="1">
        <f t="array" aca="1" ref="F1177" ca="1">IF(INDIRECT(A1177&amp;B1177&amp;$F$3)="公",参照!$L$2,参照!$L$3)</f>
        <v>医療機関受付</v>
      </c>
      <c r="G1177" s="1" t="str" cm="1">
        <f t="array" aca="1" ref="G1177" ca="1">IF(E1177="","",IF(ISNUMBER(INDIRECT(A1177&amp;B1177&amp;D1177)),431001,""))</f>
        <v/>
      </c>
      <c r="H1177" s="1" t="str">
        <f t="shared" ca="1" si="271"/>
        <v/>
      </c>
      <c r="I1177" s="1" t="str">
        <f ca="1">IF(G1177="","",予約枠報告様式!H$3)</f>
        <v/>
      </c>
      <c r="J1177" s="1" t="str">
        <f t="shared" ca="1" si="272"/>
        <v/>
      </c>
      <c r="K1177" s="1" t="str">
        <f t="shared" ca="1" si="273"/>
        <v/>
      </c>
      <c r="L1177" s="1" t="str">
        <f t="shared" ca="1" si="274"/>
        <v/>
      </c>
      <c r="M1177" s="1" t="str">
        <f t="shared" ca="1" si="275"/>
        <v/>
      </c>
      <c r="N1177" s="1" t="str" cm="1">
        <f t="array" aca="1" ref="N1177" ca="1">IF(G1177="","",HOUR(INDIRECT(A1177&amp;$N$2&amp;D1177)))</f>
        <v/>
      </c>
      <c r="O1177" s="1" t="str" cm="1">
        <f t="array" aca="1" ref="O1177" ca="1">IF(G1177="","",MINUTE(INDIRECT(A1177&amp;$N$2&amp;D1177)))</f>
        <v/>
      </c>
      <c r="P1177" s="1" t="str">
        <f t="shared" ca="1" si="276"/>
        <v/>
      </c>
      <c r="Q1177" s="1" t="str">
        <f t="shared" ca="1" si="277"/>
        <v/>
      </c>
      <c r="R1177" s="1" t="str" cm="1">
        <f t="array" aca="1" ref="R1177" ca="1">IF(G1177="","",INDIRECT(A1177&amp;B1177&amp;D1177))</f>
        <v/>
      </c>
      <c r="S1177" s="1" t="str">
        <f t="shared" ca="1" si="278"/>
        <v/>
      </c>
      <c r="T1177" s="1" t="str">
        <f t="shared" ca="1" si="279"/>
        <v/>
      </c>
      <c r="U1177" s="1" t="str">
        <f t="shared" ca="1" si="280"/>
        <v/>
      </c>
      <c r="V1177" s="1" t="str">
        <f t="shared" ca="1" si="281"/>
        <v/>
      </c>
      <c r="W1177" s="1" t="str">
        <f t="shared" ca="1" si="282"/>
        <v/>
      </c>
      <c r="X1177" s="1" t="str">
        <f t="shared" ca="1" si="283"/>
        <v/>
      </c>
    </row>
    <row r="1178" spans="1:24">
      <c r="A1178" t="s">
        <v>1041</v>
      </c>
      <c r="B1178" t="str">
        <f>INDEX(予約枠報告様式!$73:$73,MATCH(CSVフォーマット!C1178,予約枠報告様式!$74:$74,0))</f>
        <v>U</v>
      </c>
      <c r="C1178">
        <f t="shared" si="284"/>
        <v>21</v>
      </c>
      <c r="D1178">
        <f t="shared" si="270"/>
        <v>46</v>
      </c>
      <c r="E1178" s="2" cm="1">
        <f t="array" aca="1" ref="E1178" ca="1">INDIRECT(A1178&amp;B1178&amp;$E$3)</f>
        <v>44783</v>
      </c>
      <c r="F1178" t="str" cm="1">
        <f t="array" aca="1" ref="F1178" ca="1">IF(INDIRECT(A1178&amp;B1178&amp;$F$3)="公",参照!$L$2,参照!$L$3)</f>
        <v>医療機関受付</v>
      </c>
      <c r="G1178" s="1" t="str" cm="1">
        <f t="array" aca="1" ref="G1178" ca="1">IF(E1178="","",IF(ISNUMBER(INDIRECT(A1178&amp;B1178&amp;D1178)),431001,""))</f>
        <v/>
      </c>
      <c r="H1178" s="1" t="str">
        <f t="shared" ca="1" si="271"/>
        <v/>
      </c>
      <c r="I1178" s="1" t="str">
        <f ca="1">IF(G1178="","",予約枠報告様式!H$3)</f>
        <v/>
      </c>
      <c r="J1178" s="1" t="str">
        <f t="shared" ca="1" si="272"/>
        <v/>
      </c>
      <c r="K1178" s="1" t="str">
        <f t="shared" ca="1" si="273"/>
        <v/>
      </c>
      <c r="L1178" s="1" t="str">
        <f t="shared" ca="1" si="274"/>
        <v/>
      </c>
      <c r="M1178" s="1" t="str">
        <f t="shared" ca="1" si="275"/>
        <v/>
      </c>
      <c r="N1178" s="1" t="str" cm="1">
        <f t="array" aca="1" ref="N1178" ca="1">IF(G1178="","",HOUR(INDIRECT(A1178&amp;$N$2&amp;D1178)))</f>
        <v/>
      </c>
      <c r="O1178" s="1" t="str" cm="1">
        <f t="array" aca="1" ref="O1178" ca="1">IF(G1178="","",MINUTE(INDIRECT(A1178&amp;$N$2&amp;D1178)))</f>
        <v/>
      </c>
      <c r="P1178" s="1" t="str">
        <f t="shared" ca="1" si="276"/>
        <v/>
      </c>
      <c r="Q1178" s="1" t="str">
        <f t="shared" ca="1" si="277"/>
        <v/>
      </c>
      <c r="R1178" s="1" t="str" cm="1">
        <f t="array" aca="1" ref="R1178" ca="1">IF(G1178="","",INDIRECT(A1178&amp;B1178&amp;D1178))</f>
        <v/>
      </c>
      <c r="S1178" s="1" t="str">
        <f t="shared" ca="1" si="278"/>
        <v/>
      </c>
      <c r="T1178" s="1" t="str">
        <f t="shared" ca="1" si="279"/>
        <v/>
      </c>
      <c r="U1178" s="1" t="str">
        <f t="shared" ca="1" si="280"/>
        <v/>
      </c>
      <c r="V1178" s="1" t="str">
        <f t="shared" ca="1" si="281"/>
        <v/>
      </c>
      <c r="W1178" s="1" t="str">
        <f t="shared" ca="1" si="282"/>
        <v/>
      </c>
      <c r="X1178" s="1" t="str">
        <f t="shared" ca="1" si="283"/>
        <v/>
      </c>
    </row>
    <row r="1179" spans="1:24">
      <c r="A1179" t="s">
        <v>1041</v>
      </c>
      <c r="B1179" t="str">
        <f>INDEX(予約枠報告様式!$73:$73,MATCH(CSVフォーマット!C1179,予約枠報告様式!$74:$74,0))</f>
        <v>U</v>
      </c>
      <c r="C1179">
        <f t="shared" si="284"/>
        <v>21</v>
      </c>
      <c r="D1179">
        <f t="shared" si="270"/>
        <v>47</v>
      </c>
      <c r="E1179" s="2" cm="1">
        <f t="array" aca="1" ref="E1179" ca="1">INDIRECT(A1179&amp;B1179&amp;$E$3)</f>
        <v>44783</v>
      </c>
      <c r="F1179" t="str" cm="1">
        <f t="array" aca="1" ref="F1179" ca="1">IF(INDIRECT(A1179&amp;B1179&amp;$F$3)="公",参照!$L$2,参照!$L$3)</f>
        <v>医療機関受付</v>
      </c>
      <c r="G1179" s="1" t="str" cm="1">
        <f t="array" aca="1" ref="G1179" ca="1">IF(E1179="","",IF(ISNUMBER(INDIRECT(A1179&amp;B1179&amp;D1179)),431001,""))</f>
        <v/>
      </c>
      <c r="H1179" s="1" t="str">
        <f t="shared" ca="1" si="271"/>
        <v/>
      </c>
      <c r="I1179" s="1" t="str">
        <f ca="1">IF(G1179="","",予約枠報告様式!H$3)</f>
        <v/>
      </c>
      <c r="J1179" s="1" t="str">
        <f t="shared" ca="1" si="272"/>
        <v/>
      </c>
      <c r="K1179" s="1" t="str">
        <f t="shared" ca="1" si="273"/>
        <v/>
      </c>
      <c r="L1179" s="1" t="str">
        <f t="shared" ca="1" si="274"/>
        <v/>
      </c>
      <c r="M1179" s="1" t="str">
        <f t="shared" ca="1" si="275"/>
        <v/>
      </c>
      <c r="N1179" s="1" t="str" cm="1">
        <f t="array" aca="1" ref="N1179" ca="1">IF(G1179="","",HOUR(INDIRECT(A1179&amp;$N$2&amp;D1179)))</f>
        <v/>
      </c>
      <c r="O1179" s="1" t="str" cm="1">
        <f t="array" aca="1" ref="O1179" ca="1">IF(G1179="","",MINUTE(INDIRECT(A1179&amp;$N$2&amp;D1179)))</f>
        <v/>
      </c>
      <c r="P1179" s="1" t="str">
        <f t="shared" ca="1" si="276"/>
        <v/>
      </c>
      <c r="Q1179" s="1" t="str">
        <f t="shared" ca="1" si="277"/>
        <v/>
      </c>
      <c r="R1179" s="1" t="str" cm="1">
        <f t="array" aca="1" ref="R1179" ca="1">IF(G1179="","",INDIRECT(A1179&amp;B1179&amp;D1179))</f>
        <v/>
      </c>
      <c r="S1179" s="1" t="str">
        <f t="shared" ca="1" si="278"/>
        <v/>
      </c>
      <c r="T1179" s="1" t="str">
        <f t="shared" ca="1" si="279"/>
        <v/>
      </c>
      <c r="U1179" s="1" t="str">
        <f t="shared" ca="1" si="280"/>
        <v/>
      </c>
      <c r="V1179" s="1" t="str">
        <f t="shared" ca="1" si="281"/>
        <v/>
      </c>
      <c r="W1179" s="1" t="str">
        <f t="shared" ca="1" si="282"/>
        <v/>
      </c>
      <c r="X1179" s="1" t="str">
        <f t="shared" ca="1" si="283"/>
        <v/>
      </c>
    </row>
    <row r="1180" spans="1:24">
      <c r="A1180" t="s">
        <v>1041</v>
      </c>
      <c r="B1180" t="str">
        <f>INDEX(予約枠報告様式!$73:$73,MATCH(CSVフォーマット!C1180,予約枠報告様式!$74:$74,0))</f>
        <v>U</v>
      </c>
      <c r="C1180">
        <f t="shared" si="284"/>
        <v>21</v>
      </c>
      <c r="D1180">
        <f t="shared" si="270"/>
        <v>48</v>
      </c>
      <c r="E1180" s="2" cm="1">
        <f t="array" aca="1" ref="E1180" ca="1">INDIRECT(A1180&amp;B1180&amp;$E$3)</f>
        <v>44783</v>
      </c>
      <c r="F1180" t="str" cm="1">
        <f t="array" aca="1" ref="F1180" ca="1">IF(INDIRECT(A1180&amp;B1180&amp;$F$3)="公",参照!$L$2,参照!$L$3)</f>
        <v>医療機関受付</v>
      </c>
      <c r="G1180" s="1" t="str" cm="1">
        <f t="array" aca="1" ref="G1180" ca="1">IF(E1180="","",IF(ISNUMBER(INDIRECT(A1180&amp;B1180&amp;D1180)),431001,""))</f>
        <v/>
      </c>
      <c r="H1180" s="1" t="str">
        <f t="shared" ca="1" si="271"/>
        <v/>
      </c>
      <c r="I1180" s="1" t="str">
        <f ca="1">IF(G1180="","",予約枠報告様式!H$3)</f>
        <v/>
      </c>
      <c r="J1180" s="1" t="str">
        <f t="shared" ca="1" si="272"/>
        <v/>
      </c>
      <c r="K1180" s="1" t="str">
        <f t="shared" ca="1" si="273"/>
        <v/>
      </c>
      <c r="L1180" s="1" t="str">
        <f t="shared" ca="1" si="274"/>
        <v/>
      </c>
      <c r="M1180" s="1" t="str">
        <f t="shared" ca="1" si="275"/>
        <v/>
      </c>
      <c r="N1180" s="1" t="str" cm="1">
        <f t="array" aca="1" ref="N1180" ca="1">IF(G1180="","",HOUR(INDIRECT(A1180&amp;$N$2&amp;D1180)))</f>
        <v/>
      </c>
      <c r="O1180" s="1" t="str" cm="1">
        <f t="array" aca="1" ref="O1180" ca="1">IF(G1180="","",MINUTE(INDIRECT(A1180&amp;$N$2&amp;D1180)))</f>
        <v/>
      </c>
      <c r="P1180" s="1" t="str">
        <f t="shared" ca="1" si="276"/>
        <v/>
      </c>
      <c r="Q1180" s="1" t="str">
        <f t="shared" ca="1" si="277"/>
        <v/>
      </c>
      <c r="R1180" s="1" t="str" cm="1">
        <f t="array" aca="1" ref="R1180" ca="1">IF(G1180="","",INDIRECT(A1180&amp;B1180&amp;D1180))</f>
        <v/>
      </c>
      <c r="S1180" s="1" t="str">
        <f t="shared" ca="1" si="278"/>
        <v/>
      </c>
      <c r="T1180" s="1" t="str">
        <f t="shared" ca="1" si="279"/>
        <v/>
      </c>
      <c r="U1180" s="1" t="str">
        <f t="shared" ca="1" si="280"/>
        <v/>
      </c>
      <c r="V1180" s="1" t="str">
        <f t="shared" ca="1" si="281"/>
        <v/>
      </c>
      <c r="W1180" s="1" t="str">
        <f t="shared" ca="1" si="282"/>
        <v/>
      </c>
      <c r="X1180" s="1" t="str">
        <f t="shared" ca="1" si="283"/>
        <v/>
      </c>
    </row>
    <row r="1181" spans="1:24">
      <c r="A1181" t="s">
        <v>1041</v>
      </c>
      <c r="B1181" t="str">
        <f>INDEX(予約枠報告様式!$73:$73,MATCH(CSVフォーマット!C1181,予約枠報告様式!$74:$74,0))</f>
        <v>U</v>
      </c>
      <c r="C1181">
        <f t="shared" si="284"/>
        <v>21</v>
      </c>
      <c r="D1181">
        <f t="shared" si="270"/>
        <v>49</v>
      </c>
      <c r="E1181" s="2" cm="1">
        <f t="array" aca="1" ref="E1181" ca="1">INDIRECT(A1181&amp;B1181&amp;$E$3)</f>
        <v>44783</v>
      </c>
      <c r="F1181" t="str" cm="1">
        <f t="array" aca="1" ref="F1181" ca="1">IF(INDIRECT(A1181&amp;B1181&amp;$F$3)="公",参照!$L$2,参照!$L$3)</f>
        <v>医療機関受付</v>
      </c>
      <c r="G1181" s="1" t="str" cm="1">
        <f t="array" aca="1" ref="G1181" ca="1">IF(E1181="","",IF(ISNUMBER(INDIRECT(A1181&amp;B1181&amp;D1181)),431001,""))</f>
        <v/>
      </c>
      <c r="H1181" s="1" t="str">
        <f t="shared" ca="1" si="271"/>
        <v/>
      </c>
      <c r="I1181" s="1" t="str">
        <f ca="1">IF(G1181="","",予約枠報告様式!H$3)</f>
        <v/>
      </c>
      <c r="J1181" s="1" t="str">
        <f t="shared" ca="1" si="272"/>
        <v/>
      </c>
      <c r="K1181" s="1" t="str">
        <f t="shared" ca="1" si="273"/>
        <v/>
      </c>
      <c r="L1181" s="1" t="str">
        <f t="shared" ca="1" si="274"/>
        <v/>
      </c>
      <c r="M1181" s="1" t="str">
        <f t="shared" ca="1" si="275"/>
        <v/>
      </c>
      <c r="N1181" s="1" t="str" cm="1">
        <f t="array" aca="1" ref="N1181" ca="1">IF(G1181="","",HOUR(INDIRECT(A1181&amp;$N$2&amp;D1181)))</f>
        <v/>
      </c>
      <c r="O1181" s="1" t="str" cm="1">
        <f t="array" aca="1" ref="O1181" ca="1">IF(G1181="","",MINUTE(INDIRECT(A1181&amp;$N$2&amp;D1181)))</f>
        <v/>
      </c>
      <c r="P1181" s="1" t="str">
        <f t="shared" ca="1" si="276"/>
        <v/>
      </c>
      <c r="Q1181" s="1" t="str">
        <f t="shared" ca="1" si="277"/>
        <v/>
      </c>
      <c r="R1181" s="1" t="str" cm="1">
        <f t="array" aca="1" ref="R1181" ca="1">IF(G1181="","",INDIRECT(A1181&amp;B1181&amp;D1181))</f>
        <v/>
      </c>
      <c r="S1181" s="1" t="str">
        <f t="shared" ca="1" si="278"/>
        <v/>
      </c>
      <c r="T1181" s="1" t="str">
        <f t="shared" ca="1" si="279"/>
        <v/>
      </c>
      <c r="U1181" s="1" t="str">
        <f t="shared" ca="1" si="280"/>
        <v/>
      </c>
      <c r="V1181" s="1" t="str">
        <f t="shared" ca="1" si="281"/>
        <v/>
      </c>
      <c r="W1181" s="1" t="str">
        <f t="shared" ca="1" si="282"/>
        <v/>
      </c>
      <c r="X1181" s="1" t="str">
        <f t="shared" ca="1" si="283"/>
        <v/>
      </c>
    </row>
    <row r="1182" spans="1:24">
      <c r="A1182" t="s">
        <v>1041</v>
      </c>
      <c r="B1182" t="str">
        <f>INDEX(予約枠報告様式!$73:$73,MATCH(CSVフォーマット!C1182,予約枠報告様式!$74:$74,0))</f>
        <v>U</v>
      </c>
      <c r="C1182">
        <f t="shared" si="284"/>
        <v>21</v>
      </c>
      <c r="D1182">
        <f t="shared" si="270"/>
        <v>50</v>
      </c>
      <c r="E1182" s="2" cm="1">
        <f t="array" aca="1" ref="E1182" ca="1">INDIRECT(A1182&amp;B1182&amp;$E$3)</f>
        <v>44783</v>
      </c>
      <c r="F1182" t="str" cm="1">
        <f t="array" aca="1" ref="F1182" ca="1">IF(INDIRECT(A1182&amp;B1182&amp;$F$3)="公",参照!$L$2,参照!$L$3)</f>
        <v>医療機関受付</v>
      </c>
      <c r="G1182" s="1" t="str" cm="1">
        <f t="array" aca="1" ref="G1182" ca="1">IF(E1182="","",IF(ISNUMBER(INDIRECT(A1182&amp;B1182&amp;D1182)),431001,""))</f>
        <v/>
      </c>
      <c r="H1182" s="1" t="str">
        <f t="shared" ca="1" si="271"/>
        <v/>
      </c>
      <c r="I1182" s="1" t="str">
        <f ca="1">IF(G1182="","",予約枠報告様式!H$3)</f>
        <v/>
      </c>
      <c r="J1182" s="1" t="str">
        <f t="shared" ca="1" si="272"/>
        <v/>
      </c>
      <c r="K1182" s="1" t="str">
        <f t="shared" ca="1" si="273"/>
        <v/>
      </c>
      <c r="L1182" s="1" t="str">
        <f t="shared" ca="1" si="274"/>
        <v/>
      </c>
      <c r="M1182" s="1" t="str">
        <f t="shared" ca="1" si="275"/>
        <v/>
      </c>
      <c r="N1182" s="1" t="str" cm="1">
        <f t="array" aca="1" ref="N1182" ca="1">IF(G1182="","",HOUR(INDIRECT(A1182&amp;$N$2&amp;D1182)))</f>
        <v/>
      </c>
      <c r="O1182" s="1" t="str" cm="1">
        <f t="array" aca="1" ref="O1182" ca="1">IF(G1182="","",MINUTE(INDIRECT(A1182&amp;$N$2&amp;D1182)))</f>
        <v/>
      </c>
      <c r="P1182" s="1" t="str">
        <f t="shared" ca="1" si="276"/>
        <v/>
      </c>
      <c r="Q1182" s="1" t="str">
        <f t="shared" ca="1" si="277"/>
        <v/>
      </c>
      <c r="R1182" s="1" t="str" cm="1">
        <f t="array" aca="1" ref="R1182" ca="1">IF(G1182="","",INDIRECT(A1182&amp;B1182&amp;D1182))</f>
        <v/>
      </c>
      <c r="S1182" s="1" t="str">
        <f t="shared" ca="1" si="278"/>
        <v/>
      </c>
      <c r="T1182" s="1" t="str">
        <f t="shared" ca="1" si="279"/>
        <v/>
      </c>
      <c r="U1182" s="1" t="str">
        <f t="shared" ca="1" si="280"/>
        <v/>
      </c>
      <c r="V1182" s="1" t="str">
        <f t="shared" ca="1" si="281"/>
        <v/>
      </c>
      <c r="W1182" s="1" t="str">
        <f t="shared" ca="1" si="282"/>
        <v/>
      </c>
      <c r="X1182" s="1" t="str">
        <f t="shared" ca="1" si="283"/>
        <v/>
      </c>
    </row>
    <row r="1183" spans="1:24">
      <c r="A1183" t="s">
        <v>1041</v>
      </c>
      <c r="B1183" t="str">
        <f>INDEX(予約枠報告様式!$73:$73,MATCH(CSVフォーマット!C1183,予約枠報告様式!$74:$74,0))</f>
        <v>U</v>
      </c>
      <c r="C1183">
        <f t="shared" si="284"/>
        <v>21</v>
      </c>
      <c r="D1183">
        <f t="shared" si="270"/>
        <v>51</v>
      </c>
      <c r="E1183" s="2" cm="1">
        <f t="array" aca="1" ref="E1183" ca="1">INDIRECT(A1183&amp;B1183&amp;$E$3)</f>
        <v>44783</v>
      </c>
      <c r="F1183" t="str" cm="1">
        <f t="array" aca="1" ref="F1183" ca="1">IF(INDIRECT(A1183&amp;B1183&amp;$F$3)="公",参照!$L$2,参照!$L$3)</f>
        <v>医療機関受付</v>
      </c>
      <c r="G1183" s="1" t="str" cm="1">
        <f t="array" aca="1" ref="G1183" ca="1">IF(E1183="","",IF(ISNUMBER(INDIRECT(A1183&amp;B1183&amp;D1183)),431001,""))</f>
        <v/>
      </c>
      <c r="H1183" s="1" t="str">
        <f t="shared" ca="1" si="271"/>
        <v/>
      </c>
      <c r="I1183" s="1" t="str">
        <f ca="1">IF(G1183="","",予約枠報告様式!H$3)</f>
        <v/>
      </c>
      <c r="J1183" s="1" t="str">
        <f t="shared" ca="1" si="272"/>
        <v/>
      </c>
      <c r="K1183" s="1" t="str">
        <f t="shared" ca="1" si="273"/>
        <v/>
      </c>
      <c r="L1183" s="1" t="str">
        <f t="shared" ca="1" si="274"/>
        <v/>
      </c>
      <c r="M1183" s="1" t="str">
        <f t="shared" ca="1" si="275"/>
        <v/>
      </c>
      <c r="N1183" s="1" t="str" cm="1">
        <f t="array" aca="1" ref="N1183" ca="1">IF(G1183="","",HOUR(INDIRECT(A1183&amp;$N$2&amp;D1183)))</f>
        <v/>
      </c>
      <c r="O1183" s="1" t="str" cm="1">
        <f t="array" aca="1" ref="O1183" ca="1">IF(G1183="","",MINUTE(INDIRECT(A1183&amp;$N$2&amp;D1183)))</f>
        <v/>
      </c>
      <c r="P1183" s="1" t="str">
        <f t="shared" ca="1" si="276"/>
        <v/>
      </c>
      <c r="Q1183" s="1" t="str">
        <f t="shared" ca="1" si="277"/>
        <v/>
      </c>
      <c r="R1183" s="1" t="str" cm="1">
        <f t="array" aca="1" ref="R1183" ca="1">IF(G1183="","",INDIRECT(A1183&amp;B1183&amp;D1183))</f>
        <v/>
      </c>
      <c r="S1183" s="1" t="str">
        <f t="shared" ca="1" si="278"/>
        <v/>
      </c>
      <c r="T1183" s="1" t="str">
        <f t="shared" ca="1" si="279"/>
        <v/>
      </c>
      <c r="U1183" s="1" t="str">
        <f t="shared" ca="1" si="280"/>
        <v/>
      </c>
      <c r="V1183" s="1" t="str">
        <f t="shared" ca="1" si="281"/>
        <v/>
      </c>
      <c r="W1183" s="1" t="str">
        <f t="shared" ca="1" si="282"/>
        <v/>
      </c>
      <c r="X1183" s="1" t="str">
        <f t="shared" ca="1" si="283"/>
        <v/>
      </c>
    </row>
    <row r="1184" spans="1:24">
      <c r="A1184" t="s">
        <v>1041</v>
      </c>
      <c r="B1184" t="str">
        <f>INDEX(予約枠報告様式!$73:$73,MATCH(CSVフォーマット!C1184,予約枠報告様式!$74:$74,0))</f>
        <v>U</v>
      </c>
      <c r="C1184">
        <f t="shared" si="284"/>
        <v>21</v>
      </c>
      <c r="D1184">
        <f t="shared" si="270"/>
        <v>52</v>
      </c>
      <c r="E1184" s="2" cm="1">
        <f t="array" aca="1" ref="E1184" ca="1">INDIRECT(A1184&amp;B1184&amp;$E$3)</f>
        <v>44783</v>
      </c>
      <c r="F1184" t="str" cm="1">
        <f t="array" aca="1" ref="F1184" ca="1">IF(INDIRECT(A1184&amp;B1184&amp;$F$3)="公",参照!$L$2,参照!$L$3)</f>
        <v>医療機関受付</v>
      </c>
      <c r="G1184" s="1" t="str" cm="1">
        <f t="array" aca="1" ref="G1184" ca="1">IF(E1184="","",IF(ISNUMBER(INDIRECT(A1184&amp;B1184&amp;D1184)),431001,""))</f>
        <v/>
      </c>
      <c r="H1184" s="1" t="str">
        <f t="shared" ca="1" si="271"/>
        <v/>
      </c>
      <c r="I1184" s="1" t="str">
        <f ca="1">IF(G1184="","",予約枠報告様式!H$3)</f>
        <v/>
      </c>
      <c r="J1184" s="1" t="str">
        <f t="shared" ca="1" si="272"/>
        <v/>
      </c>
      <c r="K1184" s="1" t="str">
        <f t="shared" ca="1" si="273"/>
        <v/>
      </c>
      <c r="L1184" s="1" t="str">
        <f t="shared" ca="1" si="274"/>
        <v/>
      </c>
      <c r="M1184" s="1" t="str">
        <f t="shared" ca="1" si="275"/>
        <v/>
      </c>
      <c r="N1184" s="1" t="str" cm="1">
        <f t="array" aca="1" ref="N1184" ca="1">IF(G1184="","",HOUR(INDIRECT(A1184&amp;$N$2&amp;D1184)))</f>
        <v/>
      </c>
      <c r="O1184" s="1" t="str" cm="1">
        <f t="array" aca="1" ref="O1184" ca="1">IF(G1184="","",MINUTE(INDIRECT(A1184&amp;$N$2&amp;D1184)))</f>
        <v/>
      </c>
      <c r="P1184" s="1" t="str">
        <f t="shared" ca="1" si="276"/>
        <v/>
      </c>
      <c r="Q1184" s="1" t="str">
        <f t="shared" ca="1" si="277"/>
        <v/>
      </c>
      <c r="R1184" s="1" t="str" cm="1">
        <f t="array" aca="1" ref="R1184" ca="1">IF(G1184="","",INDIRECT(A1184&amp;B1184&amp;D1184))</f>
        <v/>
      </c>
      <c r="S1184" s="1" t="str">
        <f t="shared" ca="1" si="278"/>
        <v/>
      </c>
      <c r="T1184" s="1" t="str">
        <f t="shared" ca="1" si="279"/>
        <v/>
      </c>
      <c r="U1184" s="1" t="str">
        <f t="shared" ca="1" si="280"/>
        <v/>
      </c>
      <c r="V1184" s="1" t="str">
        <f t="shared" ca="1" si="281"/>
        <v/>
      </c>
      <c r="W1184" s="1" t="str">
        <f t="shared" ca="1" si="282"/>
        <v/>
      </c>
      <c r="X1184" s="1" t="str">
        <f t="shared" ca="1" si="283"/>
        <v/>
      </c>
    </row>
    <row r="1185" spans="1:24">
      <c r="A1185" t="s">
        <v>1041</v>
      </c>
      <c r="B1185" t="str">
        <f>INDEX(予約枠報告様式!$73:$73,MATCH(CSVフォーマット!C1185,予約枠報告様式!$74:$74,0))</f>
        <v>U</v>
      </c>
      <c r="C1185">
        <f t="shared" si="284"/>
        <v>21</v>
      </c>
      <c r="D1185">
        <f t="shared" si="270"/>
        <v>53</v>
      </c>
      <c r="E1185" s="2" cm="1">
        <f t="array" aca="1" ref="E1185" ca="1">INDIRECT(A1185&amp;B1185&amp;$E$3)</f>
        <v>44783</v>
      </c>
      <c r="F1185" t="str" cm="1">
        <f t="array" aca="1" ref="F1185" ca="1">IF(INDIRECT(A1185&amp;B1185&amp;$F$3)="公",参照!$L$2,参照!$L$3)</f>
        <v>医療機関受付</v>
      </c>
      <c r="G1185" s="1" t="str" cm="1">
        <f t="array" aca="1" ref="G1185" ca="1">IF(E1185="","",IF(ISNUMBER(INDIRECT(A1185&amp;B1185&amp;D1185)),431001,""))</f>
        <v/>
      </c>
      <c r="H1185" s="1" t="str">
        <f t="shared" ca="1" si="271"/>
        <v/>
      </c>
      <c r="I1185" s="1" t="str">
        <f ca="1">IF(G1185="","",予約枠報告様式!H$3)</f>
        <v/>
      </c>
      <c r="J1185" s="1" t="str">
        <f t="shared" ca="1" si="272"/>
        <v/>
      </c>
      <c r="K1185" s="1" t="str">
        <f t="shared" ca="1" si="273"/>
        <v/>
      </c>
      <c r="L1185" s="1" t="str">
        <f t="shared" ca="1" si="274"/>
        <v/>
      </c>
      <c r="M1185" s="1" t="str">
        <f t="shared" ca="1" si="275"/>
        <v/>
      </c>
      <c r="N1185" s="1" t="str" cm="1">
        <f t="array" aca="1" ref="N1185" ca="1">IF(G1185="","",HOUR(INDIRECT(A1185&amp;$N$2&amp;D1185)))</f>
        <v/>
      </c>
      <c r="O1185" s="1" t="str" cm="1">
        <f t="array" aca="1" ref="O1185" ca="1">IF(G1185="","",MINUTE(INDIRECT(A1185&amp;$N$2&amp;D1185)))</f>
        <v/>
      </c>
      <c r="P1185" s="1" t="str">
        <f t="shared" ca="1" si="276"/>
        <v/>
      </c>
      <c r="Q1185" s="1" t="str">
        <f t="shared" ca="1" si="277"/>
        <v/>
      </c>
      <c r="R1185" s="1" t="str" cm="1">
        <f t="array" aca="1" ref="R1185" ca="1">IF(G1185="","",INDIRECT(A1185&amp;B1185&amp;D1185))</f>
        <v/>
      </c>
      <c r="S1185" s="1" t="str">
        <f t="shared" ca="1" si="278"/>
        <v/>
      </c>
      <c r="T1185" s="1" t="str">
        <f t="shared" ca="1" si="279"/>
        <v/>
      </c>
      <c r="U1185" s="1" t="str">
        <f t="shared" ca="1" si="280"/>
        <v/>
      </c>
      <c r="V1185" s="1" t="str">
        <f t="shared" ca="1" si="281"/>
        <v/>
      </c>
      <c r="W1185" s="1" t="str">
        <f t="shared" ca="1" si="282"/>
        <v/>
      </c>
      <c r="X1185" s="1" t="str">
        <f t="shared" ca="1" si="283"/>
        <v/>
      </c>
    </row>
    <row r="1186" spans="1:24">
      <c r="A1186" t="s">
        <v>1041</v>
      </c>
      <c r="B1186" t="str">
        <f>INDEX(予約枠報告様式!$73:$73,MATCH(CSVフォーマット!C1186,予約枠報告様式!$74:$74,0))</f>
        <v>U</v>
      </c>
      <c r="C1186">
        <f t="shared" si="284"/>
        <v>21</v>
      </c>
      <c r="D1186">
        <f t="shared" si="270"/>
        <v>54</v>
      </c>
      <c r="E1186" s="2" cm="1">
        <f t="array" aca="1" ref="E1186" ca="1">INDIRECT(A1186&amp;B1186&amp;$E$3)</f>
        <v>44783</v>
      </c>
      <c r="F1186" t="str" cm="1">
        <f t="array" aca="1" ref="F1186" ca="1">IF(INDIRECT(A1186&amp;B1186&amp;$F$3)="公",参照!$L$2,参照!$L$3)</f>
        <v>医療機関受付</v>
      </c>
      <c r="G1186" s="1" t="str" cm="1">
        <f t="array" aca="1" ref="G1186" ca="1">IF(E1186="","",IF(ISNUMBER(INDIRECT(A1186&amp;B1186&amp;D1186)),431001,""))</f>
        <v/>
      </c>
      <c r="H1186" s="1" t="str">
        <f t="shared" ca="1" si="271"/>
        <v/>
      </c>
      <c r="I1186" s="1" t="str">
        <f ca="1">IF(G1186="","",予約枠報告様式!H$3)</f>
        <v/>
      </c>
      <c r="J1186" s="1" t="str">
        <f t="shared" ca="1" si="272"/>
        <v/>
      </c>
      <c r="K1186" s="1" t="str">
        <f t="shared" ca="1" si="273"/>
        <v/>
      </c>
      <c r="L1186" s="1" t="str">
        <f t="shared" ca="1" si="274"/>
        <v/>
      </c>
      <c r="M1186" s="1" t="str">
        <f t="shared" ca="1" si="275"/>
        <v/>
      </c>
      <c r="N1186" s="1" t="str" cm="1">
        <f t="array" aca="1" ref="N1186" ca="1">IF(G1186="","",HOUR(INDIRECT(A1186&amp;$N$2&amp;D1186)))</f>
        <v/>
      </c>
      <c r="O1186" s="1" t="str" cm="1">
        <f t="array" aca="1" ref="O1186" ca="1">IF(G1186="","",MINUTE(INDIRECT(A1186&amp;$N$2&amp;D1186)))</f>
        <v/>
      </c>
      <c r="P1186" s="1" t="str">
        <f t="shared" ca="1" si="276"/>
        <v/>
      </c>
      <c r="Q1186" s="1" t="str">
        <f t="shared" ca="1" si="277"/>
        <v/>
      </c>
      <c r="R1186" s="1" t="str" cm="1">
        <f t="array" aca="1" ref="R1186" ca="1">IF(G1186="","",INDIRECT(A1186&amp;B1186&amp;D1186))</f>
        <v/>
      </c>
      <c r="S1186" s="1" t="str">
        <f t="shared" ca="1" si="278"/>
        <v/>
      </c>
      <c r="T1186" s="1" t="str">
        <f t="shared" ca="1" si="279"/>
        <v/>
      </c>
      <c r="U1186" s="1" t="str">
        <f t="shared" ca="1" si="280"/>
        <v/>
      </c>
      <c r="V1186" s="1" t="str">
        <f t="shared" ca="1" si="281"/>
        <v/>
      </c>
      <c r="W1186" s="1" t="str">
        <f t="shared" ca="1" si="282"/>
        <v/>
      </c>
      <c r="X1186" s="1" t="str">
        <f t="shared" ca="1" si="283"/>
        <v/>
      </c>
    </row>
    <row r="1187" spans="1:24">
      <c r="A1187" t="s">
        <v>1041</v>
      </c>
      <c r="B1187" t="str">
        <f>INDEX(予約枠報告様式!$73:$73,MATCH(CSVフォーマット!C1187,予約枠報告様式!$74:$74,0))</f>
        <v>U</v>
      </c>
      <c r="C1187">
        <f t="shared" si="284"/>
        <v>21</v>
      </c>
      <c r="D1187">
        <f t="shared" si="270"/>
        <v>55</v>
      </c>
      <c r="E1187" s="2" cm="1">
        <f t="array" aca="1" ref="E1187" ca="1">INDIRECT(A1187&amp;B1187&amp;$E$3)</f>
        <v>44783</v>
      </c>
      <c r="F1187" t="str" cm="1">
        <f t="array" aca="1" ref="F1187" ca="1">IF(INDIRECT(A1187&amp;B1187&amp;$F$3)="公",参照!$L$2,参照!$L$3)</f>
        <v>医療機関受付</v>
      </c>
      <c r="G1187" s="1" t="str" cm="1">
        <f t="array" aca="1" ref="G1187" ca="1">IF(E1187="","",IF(ISNUMBER(INDIRECT(A1187&amp;B1187&amp;D1187)),431001,""))</f>
        <v/>
      </c>
      <c r="H1187" s="1" t="str">
        <f t="shared" ca="1" si="271"/>
        <v/>
      </c>
      <c r="I1187" s="1" t="str">
        <f ca="1">IF(G1187="","",予約枠報告様式!H$3)</f>
        <v/>
      </c>
      <c r="J1187" s="1" t="str">
        <f t="shared" ca="1" si="272"/>
        <v/>
      </c>
      <c r="K1187" s="1" t="str">
        <f t="shared" ca="1" si="273"/>
        <v/>
      </c>
      <c r="L1187" s="1" t="str">
        <f t="shared" ca="1" si="274"/>
        <v/>
      </c>
      <c r="M1187" s="1" t="str">
        <f t="shared" ca="1" si="275"/>
        <v/>
      </c>
      <c r="N1187" s="1" t="str" cm="1">
        <f t="array" aca="1" ref="N1187" ca="1">IF(G1187="","",HOUR(INDIRECT(A1187&amp;$N$2&amp;D1187)))</f>
        <v/>
      </c>
      <c r="O1187" s="1" t="str" cm="1">
        <f t="array" aca="1" ref="O1187" ca="1">IF(G1187="","",MINUTE(INDIRECT(A1187&amp;$N$2&amp;D1187)))</f>
        <v/>
      </c>
      <c r="P1187" s="1" t="str">
        <f t="shared" ca="1" si="276"/>
        <v/>
      </c>
      <c r="Q1187" s="1" t="str">
        <f t="shared" ca="1" si="277"/>
        <v/>
      </c>
      <c r="R1187" s="1" t="str" cm="1">
        <f t="array" aca="1" ref="R1187" ca="1">IF(G1187="","",INDIRECT(A1187&amp;B1187&amp;D1187))</f>
        <v/>
      </c>
      <c r="S1187" s="1" t="str">
        <f t="shared" ca="1" si="278"/>
        <v/>
      </c>
      <c r="T1187" s="1" t="str">
        <f t="shared" ca="1" si="279"/>
        <v/>
      </c>
      <c r="U1187" s="1" t="str">
        <f t="shared" ca="1" si="280"/>
        <v/>
      </c>
      <c r="V1187" s="1" t="str">
        <f t="shared" ca="1" si="281"/>
        <v/>
      </c>
      <c r="W1187" s="1" t="str">
        <f t="shared" ca="1" si="282"/>
        <v/>
      </c>
      <c r="X1187" s="1" t="str">
        <f t="shared" ca="1" si="283"/>
        <v/>
      </c>
    </row>
    <row r="1188" spans="1:24">
      <c r="A1188" t="s">
        <v>1041</v>
      </c>
      <c r="B1188" t="str">
        <f>INDEX(予約枠報告様式!$73:$73,MATCH(CSVフォーマット!C1188,予約枠報告様式!$74:$74,0))</f>
        <v>U</v>
      </c>
      <c r="C1188">
        <f t="shared" si="284"/>
        <v>21</v>
      </c>
      <c r="D1188">
        <f t="shared" si="270"/>
        <v>56</v>
      </c>
      <c r="E1188" s="2" cm="1">
        <f t="array" aca="1" ref="E1188" ca="1">INDIRECT(A1188&amp;B1188&amp;$E$3)</f>
        <v>44783</v>
      </c>
      <c r="F1188" t="str" cm="1">
        <f t="array" aca="1" ref="F1188" ca="1">IF(INDIRECT(A1188&amp;B1188&amp;$F$3)="公",参照!$L$2,参照!$L$3)</f>
        <v>医療機関受付</v>
      </c>
      <c r="G1188" s="1" t="str" cm="1">
        <f t="array" aca="1" ref="G1188" ca="1">IF(E1188="","",IF(ISNUMBER(INDIRECT(A1188&amp;B1188&amp;D1188)),431001,""))</f>
        <v/>
      </c>
      <c r="H1188" s="1" t="str">
        <f t="shared" ca="1" si="271"/>
        <v/>
      </c>
      <c r="I1188" s="1" t="str">
        <f ca="1">IF(G1188="","",予約枠報告様式!H$3)</f>
        <v/>
      </c>
      <c r="J1188" s="1" t="str">
        <f t="shared" ca="1" si="272"/>
        <v/>
      </c>
      <c r="K1188" s="1" t="str">
        <f t="shared" ca="1" si="273"/>
        <v/>
      </c>
      <c r="L1188" s="1" t="str">
        <f t="shared" ca="1" si="274"/>
        <v/>
      </c>
      <c r="M1188" s="1" t="str">
        <f t="shared" ca="1" si="275"/>
        <v/>
      </c>
      <c r="N1188" s="1" t="str" cm="1">
        <f t="array" aca="1" ref="N1188" ca="1">IF(G1188="","",HOUR(INDIRECT(A1188&amp;$N$2&amp;D1188)))</f>
        <v/>
      </c>
      <c r="O1188" s="1" t="str" cm="1">
        <f t="array" aca="1" ref="O1188" ca="1">IF(G1188="","",MINUTE(INDIRECT(A1188&amp;$N$2&amp;D1188)))</f>
        <v/>
      </c>
      <c r="P1188" s="1" t="str">
        <f t="shared" ca="1" si="276"/>
        <v/>
      </c>
      <c r="Q1188" s="1" t="str">
        <f t="shared" ca="1" si="277"/>
        <v/>
      </c>
      <c r="R1188" s="1" t="str" cm="1">
        <f t="array" aca="1" ref="R1188" ca="1">IF(G1188="","",INDIRECT(A1188&amp;B1188&amp;D1188))</f>
        <v/>
      </c>
      <c r="S1188" s="1" t="str">
        <f t="shared" ca="1" si="278"/>
        <v/>
      </c>
      <c r="T1188" s="1" t="str">
        <f t="shared" ca="1" si="279"/>
        <v/>
      </c>
      <c r="U1188" s="1" t="str">
        <f t="shared" ca="1" si="280"/>
        <v/>
      </c>
      <c r="V1188" s="1" t="str">
        <f t="shared" ca="1" si="281"/>
        <v/>
      </c>
      <c r="W1188" s="1" t="str">
        <f t="shared" ca="1" si="282"/>
        <v/>
      </c>
      <c r="X1188" s="1" t="str">
        <f t="shared" ca="1" si="283"/>
        <v/>
      </c>
    </row>
    <row r="1189" spans="1:24">
      <c r="A1189" t="s">
        <v>1041</v>
      </c>
      <c r="B1189" t="str">
        <f>INDEX(予約枠報告様式!$73:$73,MATCH(CSVフォーマット!C1189,予約枠報告様式!$74:$74,0))</f>
        <v>U</v>
      </c>
      <c r="C1189">
        <f t="shared" si="284"/>
        <v>21</v>
      </c>
      <c r="D1189">
        <f t="shared" si="270"/>
        <v>57</v>
      </c>
      <c r="E1189" s="2" cm="1">
        <f t="array" aca="1" ref="E1189" ca="1">INDIRECT(A1189&amp;B1189&amp;$E$3)</f>
        <v>44783</v>
      </c>
      <c r="F1189" t="str" cm="1">
        <f t="array" aca="1" ref="F1189" ca="1">IF(INDIRECT(A1189&amp;B1189&amp;$F$3)="公",参照!$L$2,参照!$L$3)</f>
        <v>医療機関受付</v>
      </c>
      <c r="G1189" s="1" t="str" cm="1">
        <f t="array" aca="1" ref="G1189" ca="1">IF(E1189="","",IF(ISNUMBER(INDIRECT(A1189&amp;B1189&amp;D1189)),431001,""))</f>
        <v/>
      </c>
      <c r="H1189" s="1" t="str">
        <f t="shared" ca="1" si="271"/>
        <v/>
      </c>
      <c r="I1189" s="1" t="str">
        <f ca="1">IF(G1189="","",予約枠報告様式!H$3)</f>
        <v/>
      </c>
      <c r="J1189" s="1" t="str">
        <f t="shared" ca="1" si="272"/>
        <v/>
      </c>
      <c r="K1189" s="1" t="str">
        <f t="shared" ca="1" si="273"/>
        <v/>
      </c>
      <c r="L1189" s="1" t="str">
        <f t="shared" ca="1" si="274"/>
        <v/>
      </c>
      <c r="M1189" s="1" t="str">
        <f t="shared" ca="1" si="275"/>
        <v/>
      </c>
      <c r="N1189" s="1" t="str" cm="1">
        <f t="array" aca="1" ref="N1189" ca="1">IF(G1189="","",HOUR(INDIRECT(A1189&amp;$N$2&amp;D1189)))</f>
        <v/>
      </c>
      <c r="O1189" s="1" t="str" cm="1">
        <f t="array" aca="1" ref="O1189" ca="1">IF(G1189="","",MINUTE(INDIRECT(A1189&amp;$N$2&amp;D1189)))</f>
        <v/>
      </c>
      <c r="P1189" s="1" t="str">
        <f t="shared" ca="1" si="276"/>
        <v/>
      </c>
      <c r="Q1189" s="1" t="str">
        <f t="shared" ca="1" si="277"/>
        <v/>
      </c>
      <c r="R1189" s="1" t="str" cm="1">
        <f t="array" aca="1" ref="R1189" ca="1">IF(G1189="","",INDIRECT(A1189&amp;B1189&amp;D1189))</f>
        <v/>
      </c>
      <c r="S1189" s="1" t="str">
        <f t="shared" ca="1" si="278"/>
        <v/>
      </c>
      <c r="T1189" s="1" t="str">
        <f t="shared" ca="1" si="279"/>
        <v/>
      </c>
      <c r="U1189" s="1" t="str">
        <f t="shared" ca="1" si="280"/>
        <v/>
      </c>
      <c r="V1189" s="1" t="str">
        <f t="shared" ca="1" si="281"/>
        <v/>
      </c>
      <c r="W1189" s="1" t="str">
        <f t="shared" ca="1" si="282"/>
        <v/>
      </c>
      <c r="X1189" s="1" t="str">
        <f t="shared" ca="1" si="283"/>
        <v/>
      </c>
    </row>
    <row r="1190" spans="1:24">
      <c r="A1190" t="s">
        <v>1041</v>
      </c>
      <c r="B1190" t="str">
        <f>INDEX(予約枠報告様式!$73:$73,MATCH(CSVフォーマット!C1190,予約枠報告様式!$74:$74,0))</f>
        <v>U</v>
      </c>
      <c r="C1190">
        <f t="shared" si="284"/>
        <v>21</v>
      </c>
      <c r="D1190">
        <f t="shared" si="270"/>
        <v>58</v>
      </c>
      <c r="E1190" s="2" cm="1">
        <f t="array" aca="1" ref="E1190" ca="1">INDIRECT(A1190&amp;B1190&amp;$E$3)</f>
        <v>44783</v>
      </c>
      <c r="F1190" t="str" cm="1">
        <f t="array" aca="1" ref="F1190" ca="1">IF(INDIRECT(A1190&amp;B1190&amp;$F$3)="公",参照!$L$2,参照!$L$3)</f>
        <v>医療機関受付</v>
      </c>
      <c r="G1190" s="1" t="str" cm="1">
        <f t="array" aca="1" ref="G1190" ca="1">IF(E1190="","",IF(ISNUMBER(INDIRECT(A1190&amp;B1190&amp;D1190)),431001,""))</f>
        <v/>
      </c>
      <c r="H1190" s="1" t="str">
        <f t="shared" ca="1" si="271"/>
        <v/>
      </c>
      <c r="I1190" s="1" t="str">
        <f ca="1">IF(G1190="","",予約枠報告様式!H$3)</f>
        <v/>
      </c>
      <c r="J1190" s="1" t="str">
        <f t="shared" ca="1" si="272"/>
        <v/>
      </c>
      <c r="K1190" s="1" t="str">
        <f t="shared" ca="1" si="273"/>
        <v/>
      </c>
      <c r="L1190" s="1" t="str">
        <f t="shared" ca="1" si="274"/>
        <v/>
      </c>
      <c r="M1190" s="1" t="str">
        <f t="shared" ca="1" si="275"/>
        <v/>
      </c>
      <c r="N1190" s="1" t="str" cm="1">
        <f t="array" aca="1" ref="N1190" ca="1">IF(G1190="","",HOUR(INDIRECT(A1190&amp;$N$2&amp;D1190)))</f>
        <v/>
      </c>
      <c r="O1190" s="1" t="str" cm="1">
        <f t="array" aca="1" ref="O1190" ca="1">IF(G1190="","",MINUTE(INDIRECT(A1190&amp;$N$2&amp;D1190)))</f>
        <v/>
      </c>
      <c r="P1190" s="1" t="str">
        <f t="shared" ca="1" si="276"/>
        <v/>
      </c>
      <c r="Q1190" s="1" t="str">
        <f t="shared" ca="1" si="277"/>
        <v/>
      </c>
      <c r="R1190" s="1" t="str" cm="1">
        <f t="array" aca="1" ref="R1190" ca="1">IF(G1190="","",INDIRECT(A1190&amp;B1190&amp;D1190))</f>
        <v/>
      </c>
      <c r="S1190" s="1" t="str">
        <f t="shared" ca="1" si="278"/>
        <v/>
      </c>
      <c r="T1190" s="1" t="str">
        <f t="shared" ca="1" si="279"/>
        <v/>
      </c>
      <c r="U1190" s="1" t="str">
        <f t="shared" ca="1" si="280"/>
        <v/>
      </c>
      <c r="V1190" s="1" t="str">
        <f t="shared" ca="1" si="281"/>
        <v/>
      </c>
      <c r="W1190" s="1" t="str">
        <f t="shared" ca="1" si="282"/>
        <v/>
      </c>
      <c r="X1190" s="1" t="str">
        <f t="shared" ca="1" si="283"/>
        <v/>
      </c>
    </row>
    <row r="1191" spans="1:24">
      <c r="A1191" t="s">
        <v>1041</v>
      </c>
      <c r="B1191" t="str">
        <f>INDEX(予約枠報告様式!$73:$73,MATCH(CSVフォーマット!C1191,予約枠報告様式!$74:$74,0))</f>
        <v>U</v>
      </c>
      <c r="C1191">
        <f t="shared" si="284"/>
        <v>21</v>
      </c>
      <c r="D1191">
        <f t="shared" si="270"/>
        <v>59</v>
      </c>
      <c r="E1191" s="2" cm="1">
        <f t="array" aca="1" ref="E1191" ca="1">INDIRECT(A1191&amp;B1191&amp;$E$3)</f>
        <v>44783</v>
      </c>
      <c r="F1191" t="str" cm="1">
        <f t="array" aca="1" ref="F1191" ca="1">IF(INDIRECT(A1191&amp;B1191&amp;$F$3)="公",参照!$L$2,参照!$L$3)</f>
        <v>医療機関受付</v>
      </c>
      <c r="G1191" s="1" t="str" cm="1">
        <f t="array" aca="1" ref="G1191" ca="1">IF(E1191="","",IF(ISNUMBER(INDIRECT(A1191&amp;B1191&amp;D1191)),431001,""))</f>
        <v/>
      </c>
      <c r="H1191" s="1" t="str">
        <f t="shared" ca="1" si="271"/>
        <v/>
      </c>
      <c r="I1191" s="1" t="str">
        <f ca="1">IF(G1191="","",予約枠報告様式!H$3)</f>
        <v/>
      </c>
      <c r="J1191" s="1" t="str">
        <f t="shared" ca="1" si="272"/>
        <v/>
      </c>
      <c r="K1191" s="1" t="str">
        <f t="shared" ca="1" si="273"/>
        <v/>
      </c>
      <c r="L1191" s="1" t="str">
        <f t="shared" ca="1" si="274"/>
        <v/>
      </c>
      <c r="M1191" s="1" t="str">
        <f t="shared" ca="1" si="275"/>
        <v/>
      </c>
      <c r="N1191" s="1" t="str" cm="1">
        <f t="array" aca="1" ref="N1191" ca="1">IF(G1191="","",HOUR(INDIRECT(A1191&amp;$N$2&amp;D1191)))</f>
        <v/>
      </c>
      <c r="O1191" s="1" t="str" cm="1">
        <f t="array" aca="1" ref="O1191" ca="1">IF(G1191="","",MINUTE(INDIRECT(A1191&amp;$N$2&amp;D1191)))</f>
        <v/>
      </c>
      <c r="P1191" s="1" t="str">
        <f t="shared" ca="1" si="276"/>
        <v/>
      </c>
      <c r="Q1191" s="1" t="str">
        <f t="shared" ca="1" si="277"/>
        <v/>
      </c>
      <c r="R1191" s="1" t="str" cm="1">
        <f t="array" aca="1" ref="R1191" ca="1">IF(G1191="","",INDIRECT(A1191&amp;B1191&amp;D1191))</f>
        <v/>
      </c>
      <c r="S1191" s="1" t="str">
        <f t="shared" ca="1" si="278"/>
        <v/>
      </c>
      <c r="T1191" s="1" t="str">
        <f t="shared" ca="1" si="279"/>
        <v/>
      </c>
      <c r="U1191" s="1" t="str">
        <f t="shared" ca="1" si="280"/>
        <v/>
      </c>
      <c r="V1191" s="1" t="str">
        <f t="shared" ca="1" si="281"/>
        <v/>
      </c>
      <c r="W1191" s="1" t="str">
        <f t="shared" ca="1" si="282"/>
        <v/>
      </c>
      <c r="X1191" s="1" t="str">
        <f t="shared" ca="1" si="283"/>
        <v/>
      </c>
    </row>
    <row r="1192" spans="1:24">
      <c r="A1192" t="s">
        <v>1041</v>
      </c>
      <c r="B1192" t="str">
        <f>INDEX(予約枠報告様式!$73:$73,MATCH(CSVフォーマット!C1192,予約枠報告様式!$74:$74,0))</f>
        <v>U</v>
      </c>
      <c r="C1192">
        <f t="shared" si="284"/>
        <v>21</v>
      </c>
      <c r="D1192">
        <f t="shared" si="270"/>
        <v>60</v>
      </c>
      <c r="E1192" s="2" cm="1">
        <f t="array" aca="1" ref="E1192" ca="1">INDIRECT(A1192&amp;B1192&amp;$E$3)</f>
        <v>44783</v>
      </c>
      <c r="F1192" t="str" cm="1">
        <f t="array" aca="1" ref="F1192" ca="1">IF(INDIRECT(A1192&amp;B1192&amp;$F$3)="公",参照!$L$2,参照!$L$3)</f>
        <v>医療機関受付</v>
      </c>
      <c r="G1192" s="1" t="str" cm="1">
        <f t="array" aca="1" ref="G1192" ca="1">IF(E1192="","",IF(ISNUMBER(INDIRECT(A1192&amp;B1192&amp;D1192)),431001,""))</f>
        <v/>
      </c>
      <c r="H1192" s="1" t="str">
        <f t="shared" ca="1" si="271"/>
        <v/>
      </c>
      <c r="I1192" s="1" t="str">
        <f ca="1">IF(G1192="","",予約枠報告様式!H$3)</f>
        <v/>
      </c>
      <c r="J1192" s="1" t="str">
        <f t="shared" ca="1" si="272"/>
        <v/>
      </c>
      <c r="K1192" s="1" t="str">
        <f t="shared" ca="1" si="273"/>
        <v/>
      </c>
      <c r="L1192" s="1" t="str">
        <f t="shared" ca="1" si="274"/>
        <v/>
      </c>
      <c r="M1192" s="1" t="str">
        <f t="shared" ca="1" si="275"/>
        <v/>
      </c>
      <c r="N1192" s="1" t="str" cm="1">
        <f t="array" aca="1" ref="N1192" ca="1">IF(G1192="","",HOUR(INDIRECT(A1192&amp;$N$2&amp;D1192)))</f>
        <v/>
      </c>
      <c r="O1192" s="1" t="str" cm="1">
        <f t="array" aca="1" ref="O1192" ca="1">IF(G1192="","",MINUTE(INDIRECT(A1192&amp;$N$2&amp;D1192)))</f>
        <v/>
      </c>
      <c r="P1192" s="1" t="str">
        <f t="shared" ca="1" si="276"/>
        <v/>
      </c>
      <c r="Q1192" s="1" t="str">
        <f t="shared" ca="1" si="277"/>
        <v/>
      </c>
      <c r="R1192" s="1" t="str" cm="1">
        <f t="array" aca="1" ref="R1192" ca="1">IF(G1192="","",INDIRECT(A1192&amp;B1192&amp;D1192))</f>
        <v/>
      </c>
      <c r="S1192" s="1" t="str">
        <f t="shared" ca="1" si="278"/>
        <v/>
      </c>
      <c r="T1192" s="1" t="str">
        <f t="shared" ca="1" si="279"/>
        <v/>
      </c>
      <c r="U1192" s="1" t="str">
        <f t="shared" ca="1" si="280"/>
        <v/>
      </c>
      <c r="V1192" s="1" t="str">
        <f t="shared" ca="1" si="281"/>
        <v/>
      </c>
      <c r="W1192" s="1" t="str">
        <f t="shared" ca="1" si="282"/>
        <v/>
      </c>
      <c r="X1192" s="1" t="str">
        <f t="shared" ca="1" si="283"/>
        <v/>
      </c>
    </row>
    <row r="1193" spans="1:24">
      <c r="A1193" t="s">
        <v>1041</v>
      </c>
      <c r="B1193" t="str">
        <f>INDEX(予約枠報告様式!$73:$73,MATCH(CSVフォーマット!C1193,予約枠報告様式!$74:$74,0))</f>
        <v>U</v>
      </c>
      <c r="C1193">
        <f t="shared" si="284"/>
        <v>21</v>
      </c>
      <c r="D1193">
        <f t="shared" si="270"/>
        <v>61</v>
      </c>
      <c r="E1193" s="2" cm="1">
        <f t="array" aca="1" ref="E1193" ca="1">INDIRECT(A1193&amp;B1193&amp;$E$3)</f>
        <v>44783</v>
      </c>
      <c r="F1193" t="str" cm="1">
        <f t="array" aca="1" ref="F1193" ca="1">IF(INDIRECT(A1193&amp;B1193&amp;$F$3)="公",参照!$L$2,参照!$L$3)</f>
        <v>医療機関受付</v>
      </c>
      <c r="G1193" s="1" t="str" cm="1">
        <f t="array" aca="1" ref="G1193" ca="1">IF(E1193="","",IF(ISNUMBER(INDIRECT(A1193&amp;B1193&amp;D1193)),431001,""))</f>
        <v/>
      </c>
      <c r="H1193" s="1" t="str">
        <f t="shared" ca="1" si="271"/>
        <v/>
      </c>
      <c r="I1193" s="1" t="str">
        <f ca="1">IF(G1193="","",予約枠報告様式!H$3)</f>
        <v/>
      </c>
      <c r="J1193" s="1" t="str">
        <f t="shared" ca="1" si="272"/>
        <v/>
      </c>
      <c r="K1193" s="1" t="str">
        <f t="shared" ca="1" si="273"/>
        <v/>
      </c>
      <c r="L1193" s="1" t="str">
        <f t="shared" ca="1" si="274"/>
        <v/>
      </c>
      <c r="M1193" s="1" t="str">
        <f t="shared" ca="1" si="275"/>
        <v/>
      </c>
      <c r="N1193" s="1" t="str" cm="1">
        <f t="array" aca="1" ref="N1193" ca="1">IF(G1193="","",HOUR(INDIRECT(A1193&amp;$N$2&amp;D1193)))</f>
        <v/>
      </c>
      <c r="O1193" s="1" t="str" cm="1">
        <f t="array" aca="1" ref="O1193" ca="1">IF(G1193="","",MINUTE(INDIRECT(A1193&amp;$N$2&amp;D1193)))</f>
        <v/>
      </c>
      <c r="P1193" s="1" t="str">
        <f t="shared" ca="1" si="276"/>
        <v/>
      </c>
      <c r="Q1193" s="1" t="str">
        <f t="shared" ca="1" si="277"/>
        <v/>
      </c>
      <c r="R1193" s="1" t="str" cm="1">
        <f t="array" aca="1" ref="R1193" ca="1">IF(G1193="","",INDIRECT(A1193&amp;B1193&amp;D1193))</f>
        <v/>
      </c>
      <c r="S1193" s="1" t="str">
        <f t="shared" ca="1" si="278"/>
        <v/>
      </c>
      <c r="T1193" s="1" t="str">
        <f t="shared" ca="1" si="279"/>
        <v/>
      </c>
      <c r="U1193" s="1" t="str">
        <f t="shared" ca="1" si="280"/>
        <v/>
      </c>
      <c r="V1193" s="1" t="str">
        <f t="shared" ca="1" si="281"/>
        <v/>
      </c>
      <c r="W1193" s="1" t="str">
        <f t="shared" ca="1" si="282"/>
        <v/>
      </c>
      <c r="X1193" s="1" t="str">
        <f t="shared" ca="1" si="283"/>
        <v/>
      </c>
    </row>
    <row r="1194" spans="1:24">
      <c r="A1194" t="s">
        <v>1041</v>
      </c>
      <c r="B1194" t="str">
        <f>INDEX(予約枠報告様式!$73:$73,MATCH(CSVフォーマット!C1194,予約枠報告様式!$74:$74,0))</f>
        <v>U</v>
      </c>
      <c r="C1194">
        <f t="shared" si="284"/>
        <v>21</v>
      </c>
      <c r="D1194">
        <f t="shared" si="270"/>
        <v>62</v>
      </c>
      <c r="E1194" s="2" cm="1">
        <f t="array" aca="1" ref="E1194" ca="1">INDIRECT(A1194&amp;B1194&amp;$E$3)</f>
        <v>44783</v>
      </c>
      <c r="F1194" t="str" cm="1">
        <f t="array" aca="1" ref="F1194" ca="1">IF(INDIRECT(A1194&amp;B1194&amp;$F$3)="公",参照!$L$2,参照!$L$3)</f>
        <v>医療機関受付</v>
      </c>
      <c r="G1194" s="1" t="str" cm="1">
        <f t="array" aca="1" ref="G1194" ca="1">IF(E1194="","",IF(ISNUMBER(INDIRECT(A1194&amp;B1194&amp;D1194)),431001,""))</f>
        <v/>
      </c>
      <c r="H1194" s="1" t="str">
        <f t="shared" ca="1" si="271"/>
        <v/>
      </c>
      <c r="I1194" s="1" t="str">
        <f ca="1">IF(G1194="","",予約枠報告様式!H$3)</f>
        <v/>
      </c>
      <c r="J1194" s="1" t="str">
        <f t="shared" ca="1" si="272"/>
        <v/>
      </c>
      <c r="K1194" s="1" t="str">
        <f t="shared" ca="1" si="273"/>
        <v/>
      </c>
      <c r="L1194" s="1" t="str">
        <f t="shared" ca="1" si="274"/>
        <v/>
      </c>
      <c r="M1194" s="1" t="str">
        <f t="shared" ca="1" si="275"/>
        <v/>
      </c>
      <c r="N1194" s="1" t="str" cm="1">
        <f t="array" aca="1" ref="N1194" ca="1">IF(G1194="","",HOUR(INDIRECT(A1194&amp;$N$2&amp;D1194)))</f>
        <v/>
      </c>
      <c r="O1194" s="1" t="str" cm="1">
        <f t="array" aca="1" ref="O1194" ca="1">IF(G1194="","",MINUTE(INDIRECT(A1194&amp;$N$2&amp;D1194)))</f>
        <v/>
      </c>
      <c r="P1194" s="1" t="str">
        <f t="shared" ca="1" si="276"/>
        <v/>
      </c>
      <c r="Q1194" s="1" t="str">
        <f t="shared" ca="1" si="277"/>
        <v/>
      </c>
      <c r="R1194" s="1" t="str" cm="1">
        <f t="array" aca="1" ref="R1194" ca="1">IF(G1194="","",INDIRECT(A1194&amp;B1194&amp;D1194))</f>
        <v/>
      </c>
      <c r="S1194" s="1" t="str">
        <f t="shared" ca="1" si="278"/>
        <v/>
      </c>
      <c r="T1194" s="1" t="str">
        <f t="shared" ca="1" si="279"/>
        <v/>
      </c>
      <c r="U1194" s="1" t="str">
        <f t="shared" ca="1" si="280"/>
        <v/>
      </c>
      <c r="V1194" s="1" t="str">
        <f t="shared" ca="1" si="281"/>
        <v/>
      </c>
      <c r="W1194" s="1" t="str">
        <f t="shared" ca="1" si="282"/>
        <v/>
      </c>
      <c r="X1194" s="1" t="str">
        <f t="shared" ca="1" si="283"/>
        <v/>
      </c>
    </row>
    <row r="1195" spans="1:24">
      <c r="A1195" t="s">
        <v>1041</v>
      </c>
      <c r="B1195" t="str">
        <f>INDEX(予約枠報告様式!$73:$73,MATCH(CSVフォーマット!C1195,予約枠報告様式!$74:$74,0))</f>
        <v>U</v>
      </c>
      <c r="C1195">
        <f t="shared" si="284"/>
        <v>21</v>
      </c>
      <c r="D1195">
        <f t="shared" si="270"/>
        <v>63</v>
      </c>
      <c r="E1195" s="2" cm="1">
        <f t="array" aca="1" ref="E1195" ca="1">INDIRECT(A1195&amp;B1195&amp;$E$3)</f>
        <v>44783</v>
      </c>
      <c r="F1195" t="str" cm="1">
        <f t="array" aca="1" ref="F1195" ca="1">IF(INDIRECT(A1195&amp;B1195&amp;$F$3)="公",参照!$L$2,参照!$L$3)</f>
        <v>医療機関受付</v>
      </c>
      <c r="G1195" s="1" t="str" cm="1">
        <f t="array" aca="1" ref="G1195" ca="1">IF(E1195="","",IF(ISNUMBER(INDIRECT(A1195&amp;B1195&amp;D1195)),431001,""))</f>
        <v/>
      </c>
      <c r="H1195" s="1" t="str">
        <f t="shared" ca="1" si="271"/>
        <v/>
      </c>
      <c r="I1195" s="1" t="str">
        <f ca="1">IF(G1195="","",予約枠報告様式!H$3)</f>
        <v/>
      </c>
      <c r="J1195" s="1" t="str">
        <f t="shared" ca="1" si="272"/>
        <v/>
      </c>
      <c r="K1195" s="1" t="str">
        <f t="shared" ca="1" si="273"/>
        <v/>
      </c>
      <c r="L1195" s="1" t="str">
        <f t="shared" ca="1" si="274"/>
        <v/>
      </c>
      <c r="M1195" s="1" t="str">
        <f t="shared" ca="1" si="275"/>
        <v/>
      </c>
      <c r="N1195" s="1" t="str" cm="1">
        <f t="array" aca="1" ref="N1195" ca="1">IF(G1195="","",HOUR(INDIRECT(A1195&amp;$N$2&amp;D1195)))</f>
        <v/>
      </c>
      <c r="O1195" s="1" t="str" cm="1">
        <f t="array" aca="1" ref="O1195" ca="1">IF(G1195="","",MINUTE(INDIRECT(A1195&amp;$N$2&amp;D1195)))</f>
        <v/>
      </c>
      <c r="P1195" s="1" t="str">
        <f t="shared" ca="1" si="276"/>
        <v/>
      </c>
      <c r="Q1195" s="1" t="str">
        <f t="shared" ca="1" si="277"/>
        <v/>
      </c>
      <c r="R1195" s="1" t="str" cm="1">
        <f t="array" aca="1" ref="R1195" ca="1">IF(G1195="","",INDIRECT(A1195&amp;B1195&amp;D1195))</f>
        <v/>
      </c>
      <c r="S1195" s="1" t="str">
        <f t="shared" ca="1" si="278"/>
        <v/>
      </c>
      <c r="T1195" s="1" t="str">
        <f t="shared" ca="1" si="279"/>
        <v/>
      </c>
      <c r="U1195" s="1" t="str">
        <f t="shared" ca="1" si="280"/>
        <v/>
      </c>
      <c r="V1195" s="1" t="str">
        <f t="shared" ca="1" si="281"/>
        <v/>
      </c>
      <c r="W1195" s="1" t="str">
        <f t="shared" ca="1" si="282"/>
        <v/>
      </c>
      <c r="X1195" s="1" t="str">
        <f t="shared" ca="1" si="283"/>
        <v/>
      </c>
    </row>
    <row r="1196" spans="1:24">
      <c r="A1196" t="s">
        <v>1041</v>
      </c>
      <c r="B1196" t="str">
        <f>INDEX(予約枠報告様式!$73:$73,MATCH(CSVフォーマット!C1196,予約枠報告様式!$74:$74,0))</f>
        <v>U</v>
      </c>
      <c r="C1196">
        <f t="shared" si="284"/>
        <v>21</v>
      </c>
      <c r="D1196">
        <f t="shared" si="270"/>
        <v>64</v>
      </c>
      <c r="E1196" s="2" cm="1">
        <f t="array" aca="1" ref="E1196" ca="1">INDIRECT(A1196&amp;B1196&amp;$E$3)</f>
        <v>44783</v>
      </c>
      <c r="F1196" t="str" cm="1">
        <f t="array" aca="1" ref="F1196" ca="1">IF(INDIRECT(A1196&amp;B1196&amp;$F$3)="公",参照!$L$2,参照!$L$3)</f>
        <v>医療機関受付</v>
      </c>
      <c r="G1196" s="1" t="str" cm="1">
        <f t="array" aca="1" ref="G1196" ca="1">IF(E1196="","",IF(ISNUMBER(INDIRECT(A1196&amp;B1196&amp;D1196)),431001,""))</f>
        <v/>
      </c>
      <c r="H1196" s="1" t="str">
        <f t="shared" ca="1" si="271"/>
        <v/>
      </c>
      <c r="I1196" s="1" t="str">
        <f ca="1">IF(G1196="","",予約枠報告様式!H$3)</f>
        <v/>
      </c>
      <c r="J1196" s="1" t="str">
        <f t="shared" ca="1" si="272"/>
        <v/>
      </c>
      <c r="K1196" s="1" t="str">
        <f t="shared" ca="1" si="273"/>
        <v/>
      </c>
      <c r="L1196" s="1" t="str">
        <f t="shared" ca="1" si="274"/>
        <v/>
      </c>
      <c r="M1196" s="1" t="str">
        <f t="shared" ca="1" si="275"/>
        <v/>
      </c>
      <c r="N1196" s="1" t="str" cm="1">
        <f t="array" aca="1" ref="N1196" ca="1">IF(G1196="","",HOUR(INDIRECT(A1196&amp;$N$2&amp;D1196)))</f>
        <v/>
      </c>
      <c r="O1196" s="1" t="str" cm="1">
        <f t="array" aca="1" ref="O1196" ca="1">IF(G1196="","",MINUTE(INDIRECT(A1196&amp;$N$2&amp;D1196)))</f>
        <v/>
      </c>
      <c r="P1196" s="1" t="str">
        <f t="shared" ca="1" si="276"/>
        <v/>
      </c>
      <c r="Q1196" s="1" t="str">
        <f t="shared" ca="1" si="277"/>
        <v/>
      </c>
      <c r="R1196" s="1" t="str" cm="1">
        <f t="array" aca="1" ref="R1196" ca="1">IF(G1196="","",INDIRECT(A1196&amp;B1196&amp;D1196))</f>
        <v/>
      </c>
      <c r="S1196" s="1" t="str">
        <f t="shared" ca="1" si="278"/>
        <v/>
      </c>
      <c r="T1196" s="1" t="str">
        <f t="shared" ca="1" si="279"/>
        <v/>
      </c>
      <c r="U1196" s="1" t="str">
        <f t="shared" ca="1" si="280"/>
        <v/>
      </c>
      <c r="V1196" s="1" t="str">
        <f t="shared" ca="1" si="281"/>
        <v/>
      </c>
      <c r="W1196" s="1" t="str">
        <f t="shared" ca="1" si="282"/>
        <v/>
      </c>
      <c r="X1196" s="1" t="str">
        <f t="shared" ca="1" si="283"/>
        <v/>
      </c>
    </row>
    <row r="1197" spans="1:24">
      <c r="A1197" t="s">
        <v>1041</v>
      </c>
      <c r="B1197" t="str">
        <f>INDEX(予約枠報告様式!$73:$73,MATCH(CSVフォーマット!C1197,予約枠報告様式!$74:$74,0))</f>
        <v>U</v>
      </c>
      <c r="C1197">
        <f t="shared" si="284"/>
        <v>21</v>
      </c>
      <c r="D1197">
        <f t="shared" si="270"/>
        <v>65</v>
      </c>
      <c r="E1197" s="2" cm="1">
        <f t="array" aca="1" ref="E1197" ca="1">INDIRECT(A1197&amp;B1197&amp;$E$3)</f>
        <v>44783</v>
      </c>
      <c r="F1197" t="str" cm="1">
        <f t="array" aca="1" ref="F1197" ca="1">IF(INDIRECT(A1197&amp;B1197&amp;$F$3)="公",参照!$L$2,参照!$L$3)</f>
        <v>医療機関受付</v>
      </c>
      <c r="G1197" s="1" t="str" cm="1">
        <f t="array" aca="1" ref="G1197" ca="1">IF(E1197="","",IF(ISNUMBER(INDIRECT(A1197&amp;B1197&amp;D1197)),431001,""))</f>
        <v/>
      </c>
      <c r="H1197" s="1" t="str">
        <f t="shared" ca="1" si="271"/>
        <v/>
      </c>
      <c r="I1197" s="1" t="str">
        <f ca="1">IF(G1197="","",予約枠報告様式!H$3)</f>
        <v/>
      </c>
      <c r="J1197" s="1" t="str">
        <f t="shared" ca="1" si="272"/>
        <v/>
      </c>
      <c r="K1197" s="1" t="str">
        <f t="shared" ca="1" si="273"/>
        <v/>
      </c>
      <c r="L1197" s="1" t="str">
        <f t="shared" ca="1" si="274"/>
        <v/>
      </c>
      <c r="M1197" s="1" t="str">
        <f t="shared" ca="1" si="275"/>
        <v/>
      </c>
      <c r="N1197" s="1" t="str" cm="1">
        <f t="array" aca="1" ref="N1197" ca="1">IF(G1197="","",HOUR(INDIRECT(A1197&amp;$N$2&amp;D1197)))</f>
        <v/>
      </c>
      <c r="O1197" s="1" t="str" cm="1">
        <f t="array" aca="1" ref="O1197" ca="1">IF(G1197="","",MINUTE(INDIRECT(A1197&amp;$N$2&amp;D1197)))</f>
        <v/>
      </c>
      <c r="P1197" s="1" t="str">
        <f t="shared" ca="1" si="276"/>
        <v/>
      </c>
      <c r="Q1197" s="1" t="str">
        <f t="shared" ca="1" si="277"/>
        <v/>
      </c>
      <c r="R1197" s="1" t="str" cm="1">
        <f t="array" aca="1" ref="R1197" ca="1">IF(G1197="","",INDIRECT(A1197&amp;B1197&amp;D1197))</f>
        <v/>
      </c>
      <c r="S1197" s="1" t="str">
        <f t="shared" ca="1" si="278"/>
        <v/>
      </c>
      <c r="T1197" s="1" t="str">
        <f t="shared" ca="1" si="279"/>
        <v/>
      </c>
      <c r="U1197" s="1" t="str">
        <f t="shared" ca="1" si="280"/>
        <v/>
      </c>
      <c r="V1197" s="1" t="str">
        <f t="shared" ca="1" si="281"/>
        <v/>
      </c>
      <c r="W1197" s="1" t="str">
        <f t="shared" ca="1" si="282"/>
        <v/>
      </c>
      <c r="X1197" s="1" t="str">
        <f t="shared" ca="1" si="283"/>
        <v/>
      </c>
    </row>
    <row r="1198" spans="1:24">
      <c r="A1198" t="s">
        <v>1041</v>
      </c>
      <c r="B1198" t="str">
        <f>INDEX(予約枠報告様式!$73:$73,MATCH(CSVフォーマット!C1198,予約枠報告様式!$74:$74,0))</f>
        <v>U</v>
      </c>
      <c r="C1198">
        <f t="shared" si="284"/>
        <v>21</v>
      </c>
      <c r="D1198">
        <f t="shared" si="270"/>
        <v>66</v>
      </c>
      <c r="E1198" s="2" cm="1">
        <f t="array" aca="1" ref="E1198" ca="1">INDIRECT(A1198&amp;B1198&amp;$E$3)</f>
        <v>44783</v>
      </c>
      <c r="F1198" t="str" cm="1">
        <f t="array" aca="1" ref="F1198" ca="1">IF(INDIRECT(A1198&amp;B1198&amp;$F$3)="公",参照!$L$2,参照!$L$3)</f>
        <v>医療機関受付</v>
      </c>
      <c r="G1198" s="1" t="str" cm="1">
        <f t="array" aca="1" ref="G1198" ca="1">IF(E1198="","",IF(ISNUMBER(INDIRECT(A1198&amp;B1198&amp;D1198)),431001,""))</f>
        <v/>
      </c>
      <c r="H1198" s="1" t="str">
        <f t="shared" ca="1" si="271"/>
        <v/>
      </c>
      <c r="I1198" s="1" t="str">
        <f ca="1">IF(G1198="","",予約枠報告様式!H$3)</f>
        <v/>
      </c>
      <c r="J1198" s="1" t="str">
        <f t="shared" ca="1" si="272"/>
        <v/>
      </c>
      <c r="K1198" s="1" t="str">
        <f t="shared" ca="1" si="273"/>
        <v/>
      </c>
      <c r="L1198" s="1" t="str">
        <f t="shared" ca="1" si="274"/>
        <v/>
      </c>
      <c r="M1198" s="1" t="str">
        <f t="shared" ca="1" si="275"/>
        <v/>
      </c>
      <c r="N1198" s="1" t="str" cm="1">
        <f t="array" aca="1" ref="N1198" ca="1">IF(G1198="","",HOUR(INDIRECT(A1198&amp;$N$2&amp;D1198)))</f>
        <v/>
      </c>
      <c r="O1198" s="1" t="str" cm="1">
        <f t="array" aca="1" ref="O1198" ca="1">IF(G1198="","",MINUTE(INDIRECT(A1198&amp;$N$2&amp;D1198)))</f>
        <v/>
      </c>
      <c r="P1198" s="1" t="str">
        <f t="shared" ca="1" si="276"/>
        <v/>
      </c>
      <c r="Q1198" s="1" t="str">
        <f t="shared" ca="1" si="277"/>
        <v/>
      </c>
      <c r="R1198" s="1" t="str" cm="1">
        <f t="array" aca="1" ref="R1198" ca="1">IF(G1198="","",INDIRECT(A1198&amp;B1198&amp;D1198))</f>
        <v/>
      </c>
      <c r="S1198" s="1" t="str">
        <f t="shared" ca="1" si="278"/>
        <v/>
      </c>
      <c r="T1198" s="1" t="str">
        <f t="shared" ca="1" si="279"/>
        <v/>
      </c>
      <c r="U1198" s="1" t="str">
        <f t="shared" ca="1" si="280"/>
        <v/>
      </c>
      <c r="V1198" s="1" t="str">
        <f t="shared" ca="1" si="281"/>
        <v/>
      </c>
      <c r="W1198" s="1" t="str">
        <f t="shared" ca="1" si="282"/>
        <v/>
      </c>
      <c r="X1198" s="1" t="str">
        <f t="shared" ca="1" si="283"/>
        <v/>
      </c>
    </row>
    <row r="1199" spans="1:24">
      <c r="A1199" t="s">
        <v>1041</v>
      </c>
      <c r="B1199" t="str">
        <f>INDEX(予約枠報告様式!$73:$73,MATCH(CSVフォーマット!C1199,予約枠報告様式!$74:$74,0))</f>
        <v>U</v>
      </c>
      <c r="C1199">
        <f t="shared" si="284"/>
        <v>21</v>
      </c>
      <c r="D1199">
        <f t="shared" si="270"/>
        <v>67</v>
      </c>
      <c r="E1199" s="2" cm="1">
        <f t="array" aca="1" ref="E1199" ca="1">INDIRECT(A1199&amp;B1199&amp;$E$3)</f>
        <v>44783</v>
      </c>
      <c r="F1199" t="str" cm="1">
        <f t="array" aca="1" ref="F1199" ca="1">IF(INDIRECT(A1199&amp;B1199&amp;$F$3)="公",参照!$L$2,参照!$L$3)</f>
        <v>医療機関受付</v>
      </c>
      <c r="G1199" s="1" t="str" cm="1">
        <f t="array" aca="1" ref="G1199" ca="1">IF(E1199="","",IF(ISNUMBER(INDIRECT(A1199&amp;B1199&amp;D1199)),431001,""))</f>
        <v/>
      </c>
      <c r="H1199" s="1" t="str">
        <f t="shared" ca="1" si="271"/>
        <v/>
      </c>
      <c r="I1199" s="1" t="str">
        <f ca="1">IF(G1199="","",予約枠報告様式!H$3)</f>
        <v/>
      </c>
      <c r="J1199" s="1" t="str">
        <f t="shared" ca="1" si="272"/>
        <v/>
      </c>
      <c r="K1199" s="1" t="str">
        <f t="shared" ca="1" si="273"/>
        <v/>
      </c>
      <c r="L1199" s="1" t="str">
        <f t="shared" ca="1" si="274"/>
        <v/>
      </c>
      <c r="M1199" s="1" t="str">
        <f t="shared" ca="1" si="275"/>
        <v/>
      </c>
      <c r="N1199" s="1" t="str" cm="1">
        <f t="array" aca="1" ref="N1199" ca="1">IF(G1199="","",HOUR(INDIRECT(A1199&amp;$N$2&amp;D1199)))</f>
        <v/>
      </c>
      <c r="O1199" s="1" t="str" cm="1">
        <f t="array" aca="1" ref="O1199" ca="1">IF(G1199="","",MINUTE(INDIRECT(A1199&amp;$N$2&amp;D1199)))</f>
        <v/>
      </c>
      <c r="P1199" s="1" t="str">
        <f t="shared" ca="1" si="276"/>
        <v/>
      </c>
      <c r="Q1199" s="1" t="str">
        <f t="shared" ca="1" si="277"/>
        <v/>
      </c>
      <c r="R1199" s="1" t="str" cm="1">
        <f t="array" aca="1" ref="R1199" ca="1">IF(G1199="","",INDIRECT(A1199&amp;B1199&amp;D1199))</f>
        <v/>
      </c>
      <c r="S1199" s="1" t="str">
        <f t="shared" ca="1" si="278"/>
        <v/>
      </c>
      <c r="T1199" s="1" t="str">
        <f t="shared" ca="1" si="279"/>
        <v/>
      </c>
      <c r="U1199" s="1" t="str">
        <f t="shared" ca="1" si="280"/>
        <v/>
      </c>
      <c r="V1199" s="1" t="str">
        <f t="shared" ca="1" si="281"/>
        <v/>
      </c>
      <c r="W1199" s="1" t="str">
        <f t="shared" ca="1" si="282"/>
        <v/>
      </c>
      <c r="X1199" s="1" t="str">
        <f t="shared" ca="1" si="283"/>
        <v/>
      </c>
    </row>
    <row r="1200" spans="1:24">
      <c r="A1200" t="s">
        <v>1041</v>
      </c>
      <c r="B1200" t="str">
        <f>INDEX(予約枠報告様式!$73:$73,MATCH(CSVフォーマット!C1200,予約枠報告様式!$74:$74,0))</f>
        <v>U</v>
      </c>
      <c r="C1200">
        <f t="shared" si="284"/>
        <v>21</v>
      </c>
      <c r="D1200">
        <f t="shared" si="270"/>
        <v>68</v>
      </c>
      <c r="E1200" s="2" cm="1">
        <f t="array" aca="1" ref="E1200" ca="1">INDIRECT(A1200&amp;B1200&amp;$E$3)</f>
        <v>44783</v>
      </c>
      <c r="F1200" t="str" cm="1">
        <f t="array" aca="1" ref="F1200" ca="1">IF(INDIRECT(A1200&amp;B1200&amp;$F$3)="公",参照!$L$2,参照!$L$3)</f>
        <v>医療機関受付</v>
      </c>
      <c r="G1200" s="1" t="str" cm="1">
        <f t="array" aca="1" ref="G1200" ca="1">IF(E1200="","",IF(ISNUMBER(INDIRECT(A1200&amp;B1200&amp;D1200)),431001,""))</f>
        <v/>
      </c>
      <c r="H1200" s="1" t="str">
        <f t="shared" ca="1" si="271"/>
        <v/>
      </c>
      <c r="I1200" s="1" t="str">
        <f ca="1">IF(G1200="","",予約枠報告様式!H$3)</f>
        <v/>
      </c>
      <c r="J1200" s="1" t="str">
        <f t="shared" ca="1" si="272"/>
        <v/>
      </c>
      <c r="K1200" s="1" t="str">
        <f t="shared" ca="1" si="273"/>
        <v/>
      </c>
      <c r="L1200" s="1" t="str">
        <f t="shared" ca="1" si="274"/>
        <v/>
      </c>
      <c r="M1200" s="1" t="str">
        <f t="shared" ca="1" si="275"/>
        <v/>
      </c>
      <c r="N1200" s="1" t="str" cm="1">
        <f t="array" aca="1" ref="N1200" ca="1">IF(G1200="","",HOUR(INDIRECT(A1200&amp;$N$2&amp;D1200)))</f>
        <v/>
      </c>
      <c r="O1200" s="1" t="str" cm="1">
        <f t="array" aca="1" ref="O1200" ca="1">IF(G1200="","",MINUTE(INDIRECT(A1200&amp;$N$2&amp;D1200)))</f>
        <v/>
      </c>
      <c r="P1200" s="1" t="str">
        <f t="shared" ca="1" si="276"/>
        <v/>
      </c>
      <c r="Q1200" s="1" t="str">
        <f t="shared" ca="1" si="277"/>
        <v/>
      </c>
      <c r="R1200" s="1" t="str" cm="1">
        <f t="array" aca="1" ref="R1200" ca="1">IF(G1200="","",INDIRECT(A1200&amp;B1200&amp;D1200))</f>
        <v/>
      </c>
      <c r="S1200" s="1" t="str">
        <f t="shared" ca="1" si="278"/>
        <v/>
      </c>
      <c r="T1200" s="1" t="str">
        <f t="shared" ca="1" si="279"/>
        <v/>
      </c>
      <c r="U1200" s="1" t="str">
        <f t="shared" ca="1" si="280"/>
        <v/>
      </c>
      <c r="V1200" s="1" t="str">
        <f t="shared" ca="1" si="281"/>
        <v/>
      </c>
      <c r="W1200" s="1" t="str">
        <f t="shared" ca="1" si="282"/>
        <v/>
      </c>
      <c r="X1200" s="1" t="str">
        <f t="shared" ca="1" si="283"/>
        <v/>
      </c>
    </row>
    <row r="1201" spans="1:24">
      <c r="A1201" t="s">
        <v>1041</v>
      </c>
      <c r="B1201" t="str">
        <f>INDEX(予約枠報告様式!$73:$73,MATCH(CSVフォーマット!C1201,予約枠報告様式!$74:$74,0))</f>
        <v>U</v>
      </c>
      <c r="C1201">
        <f t="shared" si="284"/>
        <v>21</v>
      </c>
      <c r="D1201">
        <f t="shared" si="270"/>
        <v>69</v>
      </c>
      <c r="E1201" s="2" cm="1">
        <f t="array" aca="1" ref="E1201" ca="1">INDIRECT(A1201&amp;B1201&amp;$E$3)</f>
        <v>44783</v>
      </c>
      <c r="F1201" t="str" cm="1">
        <f t="array" aca="1" ref="F1201" ca="1">IF(INDIRECT(A1201&amp;B1201&amp;$F$3)="公",参照!$L$2,参照!$L$3)</f>
        <v>医療機関受付</v>
      </c>
      <c r="G1201" s="1" t="str" cm="1">
        <f t="array" aca="1" ref="G1201" ca="1">IF(E1201="","",IF(ISNUMBER(INDIRECT(A1201&amp;B1201&amp;D1201)),431001,""))</f>
        <v/>
      </c>
      <c r="H1201" s="1" t="str">
        <f t="shared" ca="1" si="271"/>
        <v/>
      </c>
      <c r="I1201" s="1" t="str">
        <f ca="1">IF(G1201="","",予約枠報告様式!H$3)</f>
        <v/>
      </c>
      <c r="J1201" s="1" t="str">
        <f t="shared" ca="1" si="272"/>
        <v/>
      </c>
      <c r="K1201" s="1" t="str">
        <f t="shared" ca="1" si="273"/>
        <v/>
      </c>
      <c r="L1201" s="1" t="str">
        <f t="shared" ca="1" si="274"/>
        <v/>
      </c>
      <c r="M1201" s="1" t="str">
        <f t="shared" ca="1" si="275"/>
        <v/>
      </c>
      <c r="N1201" s="1" t="str" cm="1">
        <f t="array" aca="1" ref="N1201" ca="1">IF(G1201="","",HOUR(INDIRECT(A1201&amp;$N$2&amp;D1201)))</f>
        <v/>
      </c>
      <c r="O1201" s="1" t="str" cm="1">
        <f t="array" aca="1" ref="O1201" ca="1">IF(G1201="","",MINUTE(INDIRECT(A1201&amp;$N$2&amp;D1201)))</f>
        <v/>
      </c>
      <c r="P1201" s="1" t="str">
        <f t="shared" ca="1" si="276"/>
        <v/>
      </c>
      <c r="Q1201" s="1" t="str">
        <f t="shared" ca="1" si="277"/>
        <v/>
      </c>
      <c r="R1201" s="1" t="str" cm="1">
        <f t="array" aca="1" ref="R1201" ca="1">IF(G1201="","",INDIRECT(A1201&amp;B1201&amp;D1201))</f>
        <v/>
      </c>
      <c r="S1201" s="1" t="str">
        <f t="shared" ca="1" si="278"/>
        <v/>
      </c>
      <c r="T1201" s="1" t="str">
        <f t="shared" ca="1" si="279"/>
        <v/>
      </c>
      <c r="U1201" s="1" t="str">
        <f t="shared" ca="1" si="280"/>
        <v/>
      </c>
      <c r="V1201" s="1" t="str">
        <f t="shared" ca="1" si="281"/>
        <v/>
      </c>
      <c r="W1201" s="1" t="str">
        <f t="shared" ca="1" si="282"/>
        <v/>
      </c>
      <c r="X1201" s="1" t="str">
        <f t="shared" ca="1" si="283"/>
        <v/>
      </c>
    </row>
    <row r="1202" spans="1:24">
      <c r="A1202" t="s">
        <v>1041</v>
      </c>
      <c r="B1202" t="str">
        <f>INDEX(予約枠報告様式!$73:$73,MATCH(CSVフォーマット!C1202,予約枠報告様式!$74:$74,0))</f>
        <v>U</v>
      </c>
      <c r="C1202">
        <f t="shared" si="284"/>
        <v>21</v>
      </c>
      <c r="D1202">
        <f t="shared" si="270"/>
        <v>70</v>
      </c>
      <c r="E1202" s="2" cm="1">
        <f t="array" aca="1" ref="E1202" ca="1">INDIRECT(A1202&amp;B1202&amp;$E$3)</f>
        <v>44783</v>
      </c>
      <c r="F1202" t="str" cm="1">
        <f t="array" aca="1" ref="F1202" ca="1">IF(INDIRECT(A1202&amp;B1202&amp;$F$3)="公",参照!$L$2,参照!$L$3)</f>
        <v>医療機関受付</v>
      </c>
      <c r="G1202" s="1" t="str" cm="1">
        <f t="array" aca="1" ref="G1202" ca="1">IF(E1202="","",IF(ISNUMBER(INDIRECT(A1202&amp;B1202&amp;D1202)),431001,""))</f>
        <v/>
      </c>
      <c r="H1202" s="1" t="str">
        <f t="shared" ca="1" si="271"/>
        <v/>
      </c>
      <c r="I1202" s="1" t="str">
        <f ca="1">IF(G1202="","",予約枠報告様式!H$3)</f>
        <v/>
      </c>
      <c r="J1202" s="1" t="str">
        <f t="shared" ca="1" si="272"/>
        <v/>
      </c>
      <c r="K1202" s="1" t="str">
        <f t="shared" ca="1" si="273"/>
        <v/>
      </c>
      <c r="L1202" s="1" t="str">
        <f t="shared" ca="1" si="274"/>
        <v/>
      </c>
      <c r="M1202" s="1" t="str">
        <f t="shared" ca="1" si="275"/>
        <v/>
      </c>
      <c r="N1202" s="1" t="str" cm="1">
        <f t="array" aca="1" ref="N1202" ca="1">IF(G1202="","",HOUR(INDIRECT(A1202&amp;$N$2&amp;D1202)))</f>
        <v/>
      </c>
      <c r="O1202" s="1" t="str" cm="1">
        <f t="array" aca="1" ref="O1202" ca="1">IF(G1202="","",MINUTE(INDIRECT(A1202&amp;$N$2&amp;D1202)))</f>
        <v/>
      </c>
      <c r="P1202" s="1" t="str">
        <f t="shared" ca="1" si="276"/>
        <v/>
      </c>
      <c r="Q1202" s="1" t="str">
        <f t="shared" ca="1" si="277"/>
        <v/>
      </c>
      <c r="R1202" s="1" t="str" cm="1">
        <f t="array" aca="1" ref="R1202" ca="1">IF(G1202="","",INDIRECT(A1202&amp;B1202&amp;D1202))</f>
        <v/>
      </c>
      <c r="S1202" s="1" t="str">
        <f t="shared" ca="1" si="278"/>
        <v/>
      </c>
      <c r="T1202" s="1" t="str">
        <f t="shared" ca="1" si="279"/>
        <v/>
      </c>
      <c r="U1202" s="1" t="str">
        <f t="shared" ca="1" si="280"/>
        <v/>
      </c>
      <c r="V1202" s="1" t="str">
        <f t="shared" ca="1" si="281"/>
        <v/>
      </c>
      <c r="W1202" s="1" t="str">
        <f t="shared" ca="1" si="282"/>
        <v/>
      </c>
      <c r="X1202" s="1" t="str">
        <f t="shared" ca="1" si="283"/>
        <v/>
      </c>
    </row>
    <row r="1203" spans="1:24">
      <c r="A1203" t="s">
        <v>1041</v>
      </c>
      <c r="B1203" t="str">
        <f>INDEX(予約枠報告様式!$73:$73,MATCH(CSVフォーマット!C1203,予約枠報告様式!$74:$74,0))</f>
        <v>U</v>
      </c>
      <c r="C1203">
        <f t="shared" si="284"/>
        <v>21</v>
      </c>
      <c r="D1203">
        <f t="shared" si="270"/>
        <v>71</v>
      </c>
      <c r="E1203" s="2" cm="1">
        <f t="array" aca="1" ref="E1203" ca="1">INDIRECT(A1203&amp;B1203&amp;$E$3)</f>
        <v>44783</v>
      </c>
      <c r="F1203" t="str" cm="1">
        <f t="array" aca="1" ref="F1203" ca="1">IF(INDIRECT(A1203&amp;B1203&amp;$F$3)="公",参照!$L$2,参照!$L$3)</f>
        <v>医療機関受付</v>
      </c>
      <c r="G1203" s="1" t="str" cm="1">
        <f t="array" aca="1" ref="G1203" ca="1">IF(E1203="","",IF(ISNUMBER(INDIRECT(A1203&amp;B1203&amp;D1203)),431001,""))</f>
        <v/>
      </c>
      <c r="H1203" s="1" t="str">
        <f t="shared" ca="1" si="271"/>
        <v/>
      </c>
      <c r="I1203" s="1" t="str">
        <f ca="1">IF(G1203="","",予約枠報告様式!H$3)</f>
        <v/>
      </c>
      <c r="J1203" s="1" t="str">
        <f t="shared" ca="1" si="272"/>
        <v/>
      </c>
      <c r="K1203" s="1" t="str">
        <f t="shared" ca="1" si="273"/>
        <v/>
      </c>
      <c r="L1203" s="1" t="str">
        <f t="shared" ca="1" si="274"/>
        <v/>
      </c>
      <c r="M1203" s="1" t="str">
        <f t="shared" ca="1" si="275"/>
        <v/>
      </c>
      <c r="N1203" s="1" t="str" cm="1">
        <f t="array" aca="1" ref="N1203" ca="1">IF(G1203="","",HOUR(INDIRECT(A1203&amp;$N$2&amp;D1203)))</f>
        <v/>
      </c>
      <c r="O1203" s="1" t="str" cm="1">
        <f t="array" aca="1" ref="O1203" ca="1">IF(G1203="","",MINUTE(INDIRECT(A1203&amp;$N$2&amp;D1203)))</f>
        <v/>
      </c>
      <c r="P1203" s="1" t="str">
        <f t="shared" ca="1" si="276"/>
        <v/>
      </c>
      <c r="Q1203" s="1" t="str">
        <f t="shared" ca="1" si="277"/>
        <v/>
      </c>
      <c r="R1203" s="1" t="str" cm="1">
        <f t="array" aca="1" ref="R1203" ca="1">IF(G1203="","",INDIRECT(A1203&amp;B1203&amp;D1203))</f>
        <v/>
      </c>
      <c r="S1203" s="1" t="str">
        <f t="shared" ca="1" si="278"/>
        <v/>
      </c>
      <c r="T1203" s="1" t="str">
        <f t="shared" ca="1" si="279"/>
        <v/>
      </c>
      <c r="U1203" s="1" t="str">
        <f t="shared" ca="1" si="280"/>
        <v/>
      </c>
      <c r="V1203" s="1" t="str">
        <f t="shared" ca="1" si="281"/>
        <v/>
      </c>
      <c r="W1203" s="1" t="str">
        <f t="shared" ca="1" si="282"/>
        <v/>
      </c>
      <c r="X1203" s="1" t="str">
        <f t="shared" ca="1" si="283"/>
        <v/>
      </c>
    </row>
    <row r="1204" spans="1:24">
      <c r="A1204" t="s">
        <v>1041</v>
      </c>
      <c r="B1204" t="str">
        <f>INDEX(予約枠報告様式!$73:$73,MATCH(CSVフォーマット!C1204,予約枠報告様式!$74:$74,0))</f>
        <v>V</v>
      </c>
      <c r="C1204">
        <f t="shared" si="284"/>
        <v>22</v>
      </c>
      <c r="D1204">
        <f t="shared" si="270"/>
        <v>12</v>
      </c>
      <c r="E1204" s="2" cm="1">
        <f t="array" aca="1" ref="E1204" ca="1">INDIRECT(A1204&amp;B1204&amp;$E$3)</f>
        <v>44784</v>
      </c>
      <c r="F1204" t="str" cm="1">
        <f t="array" aca="1" ref="F1204" ca="1">IF(INDIRECT(A1204&amp;B1204&amp;$F$3)="公",参照!$L$2,参照!$L$3)</f>
        <v>WEB・コールセンター受付</v>
      </c>
      <c r="G1204" s="1" t="str" cm="1">
        <f t="array" aca="1" ref="G1204" ca="1">IF(E1204="","",IF(ISNUMBER(INDIRECT(A1204&amp;B1204&amp;D1204)),431001,""))</f>
        <v/>
      </c>
      <c r="H1204" s="1" t="str">
        <f t="shared" ca="1" si="271"/>
        <v/>
      </c>
      <c r="I1204" s="1" t="str">
        <f ca="1">IF(G1204="","",予約枠報告様式!H$3)</f>
        <v/>
      </c>
      <c r="J1204" s="1" t="str">
        <f t="shared" ca="1" si="272"/>
        <v/>
      </c>
      <c r="K1204" s="1" t="str">
        <f t="shared" ca="1" si="273"/>
        <v/>
      </c>
      <c r="L1204" s="1" t="str">
        <f t="shared" ca="1" si="274"/>
        <v/>
      </c>
      <c r="M1204" s="1" t="str">
        <f t="shared" ca="1" si="275"/>
        <v/>
      </c>
      <c r="N1204" s="1" t="str" cm="1">
        <f t="array" aca="1" ref="N1204" ca="1">IF(G1204="","",HOUR(INDIRECT(A1204&amp;$N$2&amp;D1204)))</f>
        <v/>
      </c>
      <c r="O1204" s="1" t="str" cm="1">
        <f t="array" aca="1" ref="O1204" ca="1">IF(G1204="","",MINUTE(INDIRECT(A1204&amp;$N$2&amp;D1204)))</f>
        <v/>
      </c>
      <c r="P1204" s="1" t="str">
        <f t="shared" ca="1" si="276"/>
        <v/>
      </c>
      <c r="Q1204" s="1" t="str">
        <f t="shared" ca="1" si="277"/>
        <v/>
      </c>
      <c r="R1204" s="1" t="str" cm="1">
        <f t="array" aca="1" ref="R1204" ca="1">IF(G1204="","",INDIRECT(A1204&amp;B1204&amp;D1204))</f>
        <v/>
      </c>
      <c r="S1204" s="1" t="str">
        <f t="shared" ca="1" si="278"/>
        <v/>
      </c>
      <c r="T1204" s="1" t="str">
        <f t="shared" ca="1" si="279"/>
        <v/>
      </c>
      <c r="U1204" s="1" t="str">
        <f t="shared" ca="1" si="280"/>
        <v/>
      </c>
      <c r="V1204" s="1" t="str">
        <f t="shared" ca="1" si="281"/>
        <v/>
      </c>
      <c r="W1204" s="1" t="str">
        <f t="shared" ca="1" si="282"/>
        <v/>
      </c>
      <c r="X1204" s="1" t="str">
        <f t="shared" ca="1" si="283"/>
        <v/>
      </c>
    </row>
    <row r="1205" spans="1:24">
      <c r="A1205" t="s">
        <v>1041</v>
      </c>
      <c r="B1205" t="str">
        <f>INDEX(予約枠報告様式!$73:$73,MATCH(CSVフォーマット!C1205,予約枠報告様式!$74:$74,0))</f>
        <v>V</v>
      </c>
      <c r="C1205">
        <f t="shared" si="284"/>
        <v>22</v>
      </c>
      <c r="D1205">
        <f t="shared" si="270"/>
        <v>13</v>
      </c>
      <c r="E1205" s="2" cm="1">
        <f t="array" aca="1" ref="E1205" ca="1">INDIRECT(A1205&amp;B1205&amp;$E$3)</f>
        <v>44784</v>
      </c>
      <c r="F1205" t="str" cm="1">
        <f t="array" aca="1" ref="F1205" ca="1">IF(INDIRECT(A1205&amp;B1205&amp;$F$3)="公",参照!$L$2,参照!$L$3)</f>
        <v>WEB・コールセンター受付</v>
      </c>
      <c r="G1205" s="1" t="str" cm="1">
        <f t="array" aca="1" ref="G1205" ca="1">IF(E1205="","",IF(ISNUMBER(INDIRECT(A1205&amp;B1205&amp;D1205)),431001,""))</f>
        <v/>
      </c>
      <c r="H1205" s="1" t="str">
        <f t="shared" ca="1" si="271"/>
        <v/>
      </c>
      <c r="I1205" s="1" t="str">
        <f ca="1">IF(G1205="","",予約枠報告様式!H$3)</f>
        <v/>
      </c>
      <c r="J1205" s="1" t="str">
        <f t="shared" ca="1" si="272"/>
        <v/>
      </c>
      <c r="K1205" s="1" t="str">
        <f t="shared" ca="1" si="273"/>
        <v/>
      </c>
      <c r="L1205" s="1" t="str">
        <f t="shared" ca="1" si="274"/>
        <v/>
      </c>
      <c r="M1205" s="1" t="str">
        <f t="shared" ca="1" si="275"/>
        <v/>
      </c>
      <c r="N1205" s="1" t="str" cm="1">
        <f t="array" aca="1" ref="N1205" ca="1">IF(G1205="","",HOUR(INDIRECT(A1205&amp;$N$2&amp;D1205)))</f>
        <v/>
      </c>
      <c r="O1205" s="1" t="str" cm="1">
        <f t="array" aca="1" ref="O1205" ca="1">IF(G1205="","",MINUTE(INDIRECT(A1205&amp;$N$2&amp;D1205)))</f>
        <v/>
      </c>
      <c r="P1205" s="1" t="str">
        <f t="shared" ca="1" si="276"/>
        <v/>
      </c>
      <c r="Q1205" s="1" t="str">
        <f t="shared" ca="1" si="277"/>
        <v/>
      </c>
      <c r="R1205" s="1" t="str" cm="1">
        <f t="array" aca="1" ref="R1205" ca="1">IF(G1205="","",INDIRECT(A1205&amp;B1205&amp;D1205))</f>
        <v/>
      </c>
      <c r="S1205" s="1" t="str">
        <f t="shared" ca="1" si="278"/>
        <v/>
      </c>
      <c r="T1205" s="1" t="str">
        <f t="shared" ca="1" si="279"/>
        <v/>
      </c>
      <c r="U1205" s="1" t="str">
        <f t="shared" ca="1" si="280"/>
        <v/>
      </c>
      <c r="V1205" s="1" t="str">
        <f t="shared" ca="1" si="281"/>
        <v/>
      </c>
      <c r="W1205" s="1" t="str">
        <f t="shared" ca="1" si="282"/>
        <v/>
      </c>
      <c r="X1205" s="1" t="str">
        <f t="shared" ca="1" si="283"/>
        <v/>
      </c>
    </row>
    <row r="1206" spans="1:24">
      <c r="A1206" t="s">
        <v>1041</v>
      </c>
      <c r="B1206" t="str">
        <f>INDEX(予約枠報告様式!$73:$73,MATCH(CSVフォーマット!C1206,予約枠報告様式!$74:$74,0))</f>
        <v>V</v>
      </c>
      <c r="C1206">
        <f t="shared" si="284"/>
        <v>22</v>
      </c>
      <c r="D1206">
        <f t="shared" si="270"/>
        <v>14</v>
      </c>
      <c r="E1206" s="2" cm="1">
        <f t="array" aca="1" ref="E1206" ca="1">INDIRECT(A1206&amp;B1206&amp;$E$3)</f>
        <v>44784</v>
      </c>
      <c r="F1206" t="str" cm="1">
        <f t="array" aca="1" ref="F1206" ca="1">IF(INDIRECT(A1206&amp;B1206&amp;$F$3)="公",参照!$L$2,参照!$L$3)</f>
        <v>WEB・コールセンター受付</v>
      </c>
      <c r="G1206" s="1" t="str" cm="1">
        <f t="array" aca="1" ref="G1206" ca="1">IF(E1206="","",IF(ISNUMBER(INDIRECT(A1206&amp;B1206&amp;D1206)),431001,""))</f>
        <v/>
      </c>
      <c r="H1206" s="1" t="str">
        <f t="shared" ca="1" si="271"/>
        <v/>
      </c>
      <c r="I1206" s="1" t="str">
        <f ca="1">IF(G1206="","",予約枠報告様式!H$3)</f>
        <v/>
      </c>
      <c r="J1206" s="1" t="str">
        <f t="shared" ca="1" si="272"/>
        <v/>
      </c>
      <c r="K1206" s="1" t="str">
        <f t="shared" ca="1" si="273"/>
        <v/>
      </c>
      <c r="L1206" s="1" t="str">
        <f t="shared" ca="1" si="274"/>
        <v/>
      </c>
      <c r="M1206" s="1" t="str">
        <f t="shared" ca="1" si="275"/>
        <v/>
      </c>
      <c r="N1206" s="1" t="str" cm="1">
        <f t="array" aca="1" ref="N1206" ca="1">IF(G1206="","",HOUR(INDIRECT(A1206&amp;$N$2&amp;D1206)))</f>
        <v/>
      </c>
      <c r="O1206" s="1" t="str" cm="1">
        <f t="array" aca="1" ref="O1206" ca="1">IF(G1206="","",MINUTE(INDIRECT(A1206&amp;$N$2&amp;D1206)))</f>
        <v/>
      </c>
      <c r="P1206" s="1" t="str">
        <f t="shared" ca="1" si="276"/>
        <v/>
      </c>
      <c r="Q1206" s="1" t="str">
        <f t="shared" ca="1" si="277"/>
        <v/>
      </c>
      <c r="R1206" s="1" t="str" cm="1">
        <f t="array" aca="1" ref="R1206" ca="1">IF(G1206="","",INDIRECT(A1206&amp;B1206&amp;D1206))</f>
        <v/>
      </c>
      <c r="S1206" s="1" t="str">
        <f t="shared" ca="1" si="278"/>
        <v/>
      </c>
      <c r="T1206" s="1" t="str">
        <f t="shared" ca="1" si="279"/>
        <v/>
      </c>
      <c r="U1206" s="1" t="str">
        <f t="shared" ca="1" si="280"/>
        <v/>
      </c>
      <c r="V1206" s="1" t="str">
        <f t="shared" ca="1" si="281"/>
        <v/>
      </c>
      <c r="W1206" s="1" t="str">
        <f t="shared" ca="1" si="282"/>
        <v/>
      </c>
      <c r="X1206" s="1" t="str">
        <f t="shared" ca="1" si="283"/>
        <v/>
      </c>
    </row>
    <row r="1207" spans="1:24">
      <c r="A1207" t="s">
        <v>1041</v>
      </c>
      <c r="B1207" t="str">
        <f>INDEX(予約枠報告様式!$73:$73,MATCH(CSVフォーマット!C1207,予約枠報告様式!$74:$74,0))</f>
        <v>V</v>
      </c>
      <c r="C1207">
        <f t="shared" si="284"/>
        <v>22</v>
      </c>
      <c r="D1207">
        <f t="shared" si="270"/>
        <v>15</v>
      </c>
      <c r="E1207" s="2" cm="1">
        <f t="array" aca="1" ref="E1207" ca="1">INDIRECT(A1207&amp;B1207&amp;$E$3)</f>
        <v>44784</v>
      </c>
      <c r="F1207" t="str" cm="1">
        <f t="array" aca="1" ref="F1207" ca="1">IF(INDIRECT(A1207&amp;B1207&amp;$F$3)="公",参照!$L$2,参照!$L$3)</f>
        <v>WEB・コールセンター受付</v>
      </c>
      <c r="G1207" s="1" t="str" cm="1">
        <f t="array" aca="1" ref="G1207" ca="1">IF(E1207="","",IF(ISNUMBER(INDIRECT(A1207&amp;B1207&amp;D1207)),431001,""))</f>
        <v/>
      </c>
      <c r="H1207" s="1" t="str">
        <f t="shared" ca="1" si="271"/>
        <v/>
      </c>
      <c r="I1207" s="1" t="str">
        <f ca="1">IF(G1207="","",予約枠報告様式!H$3)</f>
        <v/>
      </c>
      <c r="J1207" s="1" t="str">
        <f t="shared" ca="1" si="272"/>
        <v/>
      </c>
      <c r="K1207" s="1" t="str">
        <f t="shared" ca="1" si="273"/>
        <v/>
      </c>
      <c r="L1207" s="1" t="str">
        <f t="shared" ca="1" si="274"/>
        <v/>
      </c>
      <c r="M1207" s="1" t="str">
        <f t="shared" ca="1" si="275"/>
        <v/>
      </c>
      <c r="N1207" s="1" t="str" cm="1">
        <f t="array" aca="1" ref="N1207" ca="1">IF(G1207="","",HOUR(INDIRECT(A1207&amp;$N$2&amp;D1207)))</f>
        <v/>
      </c>
      <c r="O1207" s="1" t="str" cm="1">
        <f t="array" aca="1" ref="O1207" ca="1">IF(G1207="","",MINUTE(INDIRECT(A1207&amp;$N$2&amp;D1207)))</f>
        <v/>
      </c>
      <c r="P1207" s="1" t="str">
        <f t="shared" ca="1" si="276"/>
        <v/>
      </c>
      <c r="Q1207" s="1" t="str">
        <f t="shared" ca="1" si="277"/>
        <v/>
      </c>
      <c r="R1207" s="1" t="str" cm="1">
        <f t="array" aca="1" ref="R1207" ca="1">IF(G1207="","",INDIRECT(A1207&amp;B1207&amp;D1207))</f>
        <v/>
      </c>
      <c r="S1207" s="1" t="str">
        <f t="shared" ca="1" si="278"/>
        <v/>
      </c>
      <c r="T1207" s="1" t="str">
        <f t="shared" ca="1" si="279"/>
        <v/>
      </c>
      <c r="U1207" s="1" t="str">
        <f t="shared" ca="1" si="280"/>
        <v/>
      </c>
      <c r="V1207" s="1" t="str">
        <f t="shared" ca="1" si="281"/>
        <v/>
      </c>
      <c r="W1207" s="1" t="str">
        <f t="shared" ca="1" si="282"/>
        <v/>
      </c>
      <c r="X1207" s="1" t="str">
        <f t="shared" ca="1" si="283"/>
        <v/>
      </c>
    </row>
    <row r="1208" spans="1:24">
      <c r="A1208" t="s">
        <v>1041</v>
      </c>
      <c r="B1208" t="str">
        <f>INDEX(予約枠報告様式!$73:$73,MATCH(CSVフォーマット!C1208,予約枠報告様式!$74:$74,0))</f>
        <v>V</v>
      </c>
      <c r="C1208">
        <f t="shared" si="284"/>
        <v>22</v>
      </c>
      <c r="D1208">
        <f t="shared" si="270"/>
        <v>16</v>
      </c>
      <c r="E1208" s="2" cm="1">
        <f t="array" aca="1" ref="E1208" ca="1">INDIRECT(A1208&amp;B1208&amp;$E$3)</f>
        <v>44784</v>
      </c>
      <c r="F1208" t="str" cm="1">
        <f t="array" aca="1" ref="F1208" ca="1">IF(INDIRECT(A1208&amp;B1208&amp;$F$3)="公",参照!$L$2,参照!$L$3)</f>
        <v>WEB・コールセンター受付</v>
      </c>
      <c r="G1208" s="1" t="str" cm="1">
        <f t="array" aca="1" ref="G1208" ca="1">IF(E1208="","",IF(ISNUMBER(INDIRECT(A1208&amp;B1208&amp;D1208)),431001,""))</f>
        <v/>
      </c>
      <c r="H1208" s="1" t="str">
        <f t="shared" ca="1" si="271"/>
        <v/>
      </c>
      <c r="I1208" s="1" t="str">
        <f ca="1">IF(G1208="","",予約枠報告様式!H$3)</f>
        <v/>
      </c>
      <c r="J1208" s="1" t="str">
        <f t="shared" ca="1" si="272"/>
        <v/>
      </c>
      <c r="K1208" s="1" t="str">
        <f t="shared" ca="1" si="273"/>
        <v/>
      </c>
      <c r="L1208" s="1" t="str">
        <f t="shared" ca="1" si="274"/>
        <v/>
      </c>
      <c r="M1208" s="1" t="str">
        <f t="shared" ca="1" si="275"/>
        <v/>
      </c>
      <c r="N1208" s="1" t="str" cm="1">
        <f t="array" aca="1" ref="N1208" ca="1">IF(G1208="","",HOUR(INDIRECT(A1208&amp;$N$2&amp;D1208)))</f>
        <v/>
      </c>
      <c r="O1208" s="1" t="str" cm="1">
        <f t="array" aca="1" ref="O1208" ca="1">IF(G1208="","",MINUTE(INDIRECT(A1208&amp;$N$2&amp;D1208)))</f>
        <v/>
      </c>
      <c r="P1208" s="1" t="str">
        <f t="shared" ca="1" si="276"/>
        <v/>
      </c>
      <c r="Q1208" s="1" t="str">
        <f t="shared" ca="1" si="277"/>
        <v/>
      </c>
      <c r="R1208" s="1" t="str" cm="1">
        <f t="array" aca="1" ref="R1208" ca="1">IF(G1208="","",INDIRECT(A1208&amp;B1208&amp;D1208))</f>
        <v/>
      </c>
      <c r="S1208" s="1" t="str">
        <f t="shared" ca="1" si="278"/>
        <v/>
      </c>
      <c r="T1208" s="1" t="str">
        <f t="shared" ca="1" si="279"/>
        <v/>
      </c>
      <c r="U1208" s="1" t="str">
        <f t="shared" ca="1" si="280"/>
        <v/>
      </c>
      <c r="V1208" s="1" t="str">
        <f t="shared" ca="1" si="281"/>
        <v/>
      </c>
      <c r="W1208" s="1" t="str">
        <f t="shared" ca="1" si="282"/>
        <v/>
      </c>
      <c r="X1208" s="1" t="str">
        <f t="shared" ca="1" si="283"/>
        <v/>
      </c>
    </row>
    <row r="1209" spans="1:24">
      <c r="A1209" t="s">
        <v>1041</v>
      </c>
      <c r="B1209" t="str">
        <f>INDEX(予約枠報告様式!$73:$73,MATCH(CSVフォーマット!C1209,予約枠報告様式!$74:$74,0))</f>
        <v>V</v>
      </c>
      <c r="C1209">
        <f t="shared" si="284"/>
        <v>22</v>
      </c>
      <c r="D1209">
        <f t="shared" si="270"/>
        <v>17</v>
      </c>
      <c r="E1209" s="2" cm="1">
        <f t="array" aca="1" ref="E1209" ca="1">INDIRECT(A1209&amp;B1209&amp;$E$3)</f>
        <v>44784</v>
      </c>
      <c r="F1209" t="str" cm="1">
        <f t="array" aca="1" ref="F1209" ca="1">IF(INDIRECT(A1209&amp;B1209&amp;$F$3)="公",参照!$L$2,参照!$L$3)</f>
        <v>WEB・コールセンター受付</v>
      </c>
      <c r="G1209" s="1" t="str" cm="1">
        <f t="array" aca="1" ref="G1209" ca="1">IF(E1209="","",IF(ISNUMBER(INDIRECT(A1209&amp;B1209&amp;D1209)),431001,""))</f>
        <v/>
      </c>
      <c r="H1209" s="1" t="str">
        <f t="shared" ca="1" si="271"/>
        <v/>
      </c>
      <c r="I1209" s="1" t="str">
        <f ca="1">IF(G1209="","",予約枠報告様式!H$3)</f>
        <v/>
      </c>
      <c r="J1209" s="1" t="str">
        <f t="shared" ca="1" si="272"/>
        <v/>
      </c>
      <c r="K1209" s="1" t="str">
        <f t="shared" ca="1" si="273"/>
        <v/>
      </c>
      <c r="L1209" s="1" t="str">
        <f t="shared" ca="1" si="274"/>
        <v/>
      </c>
      <c r="M1209" s="1" t="str">
        <f t="shared" ca="1" si="275"/>
        <v/>
      </c>
      <c r="N1209" s="1" t="str" cm="1">
        <f t="array" aca="1" ref="N1209" ca="1">IF(G1209="","",HOUR(INDIRECT(A1209&amp;$N$2&amp;D1209)))</f>
        <v/>
      </c>
      <c r="O1209" s="1" t="str" cm="1">
        <f t="array" aca="1" ref="O1209" ca="1">IF(G1209="","",MINUTE(INDIRECT(A1209&amp;$N$2&amp;D1209)))</f>
        <v/>
      </c>
      <c r="P1209" s="1" t="str">
        <f t="shared" ca="1" si="276"/>
        <v/>
      </c>
      <c r="Q1209" s="1" t="str">
        <f t="shared" ca="1" si="277"/>
        <v/>
      </c>
      <c r="R1209" s="1" t="str" cm="1">
        <f t="array" aca="1" ref="R1209" ca="1">IF(G1209="","",INDIRECT(A1209&amp;B1209&amp;D1209))</f>
        <v/>
      </c>
      <c r="S1209" s="1" t="str">
        <f t="shared" ca="1" si="278"/>
        <v/>
      </c>
      <c r="T1209" s="1" t="str">
        <f t="shared" ca="1" si="279"/>
        <v/>
      </c>
      <c r="U1209" s="1" t="str">
        <f t="shared" ca="1" si="280"/>
        <v/>
      </c>
      <c r="V1209" s="1" t="str">
        <f t="shared" ca="1" si="281"/>
        <v/>
      </c>
      <c r="W1209" s="1" t="str">
        <f t="shared" ca="1" si="282"/>
        <v/>
      </c>
      <c r="X1209" s="1" t="str">
        <f t="shared" ca="1" si="283"/>
        <v/>
      </c>
    </row>
    <row r="1210" spans="1:24">
      <c r="A1210" t="s">
        <v>1041</v>
      </c>
      <c r="B1210" t="str">
        <f>INDEX(予約枠報告様式!$73:$73,MATCH(CSVフォーマット!C1210,予約枠報告様式!$74:$74,0))</f>
        <v>V</v>
      </c>
      <c r="C1210">
        <f t="shared" si="284"/>
        <v>22</v>
      </c>
      <c r="D1210">
        <f t="shared" si="270"/>
        <v>18</v>
      </c>
      <c r="E1210" s="2" cm="1">
        <f t="array" aca="1" ref="E1210" ca="1">INDIRECT(A1210&amp;B1210&amp;$E$3)</f>
        <v>44784</v>
      </c>
      <c r="F1210" t="str" cm="1">
        <f t="array" aca="1" ref="F1210" ca="1">IF(INDIRECT(A1210&amp;B1210&amp;$F$3)="公",参照!$L$2,参照!$L$3)</f>
        <v>WEB・コールセンター受付</v>
      </c>
      <c r="G1210" s="1" t="str" cm="1">
        <f t="array" aca="1" ref="G1210" ca="1">IF(E1210="","",IF(ISNUMBER(INDIRECT(A1210&amp;B1210&amp;D1210)),431001,""))</f>
        <v/>
      </c>
      <c r="H1210" s="1" t="str">
        <f t="shared" ca="1" si="271"/>
        <v/>
      </c>
      <c r="I1210" s="1" t="str">
        <f ca="1">IF(G1210="","",予約枠報告様式!H$3)</f>
        <v/>
      </c>
      <c r="J1210" s="1" t="str">
        <f t="shared" ca="1" si="272"/>
        <v/>
      </c>
      <c r="K1210" s="1" t="str">
        <f t="shared" ca="1" si="273"/>
        <v/>
      </c>
      <c r="L1210" s="1" t="str">
        <f t="shared" ca="1" si="274"/>
        <v/>
      </c>
      <c r="M1210" s="1" t="str">
        <f t="shared" ca="1" si="275"/>
        <v/>
      </c>
      <c r="N1210" s="1" t="str" cm="1">
        <f t="array" aca="1" ref="N1210" ca="1">IF(G1210="","",HOUR(INDIRECT(A1210&amp;$N$2&amp;D1210)))</f>
        <v/>
      </c>
      <c r="O1210" s="1" t="str" cm="1">
        <f t="array" aca="1" ref="O1210" ca="1">IF(G1210="","",MINUTE(INDIRECT(A1210&amp;$N$2&amp;D1210)))</f>
        <v/>
      </c>
      <c r="P1210" s="1" t="str">
        <f t="shared" ca="1" si="276"/>
        <v/>
      </c>
      <c r="Q1210" s="1" t="str">
        <f t="shared" ca="1" si="277"/>
        <v/>
      </c>
      <c r="R1210" s="1" t="str" cm="1">
        <f t="array" aca="1" ref="R1210" ca="1">IF(G1210="","",INDIRECT(A1210&amp;B1210&amp;D1210))</f>
        <v/>
      </c>
      <c r="S1210" s="1" t="str">
        <f t="shared" ca="1" si="278"/>
        <v/>
      </c>
      <c r="T1210" s="1" t="str">
        <f t="shared" ca="1" si="279"/>
        <v/>
      </c>
      <c r="U1210" s="1" t="str">
        <f t="shared" ca="1" si="280"/>
        <v/>
      </c>
      <c r="V1210" s="1" t="str">
        <f t="shared" ca="1" si="281"/>
        <v/>
      </c>
      <c r="W1210" s="1" t="str">
        <f t="shared" ca="1" si="282"/>
        <v/>
      </c>
      <c r="X1210" s="1" t="str">
        <f t="shared" ca="1" si="283"/>
        <v/>
      </c>
    </row>
    <row r="1211" spans="1:24">
      <c r="A1211" t="s">
        <v>1041</v>
      </c>
      <c r="B1211" t="str">
        <f>INDEX(予約枠報告様式!$73:$73,MATCH(CSVフォーマット!C1211,予約枠報告様式!$74:$74,0))</f>
        <v>V</v>
      </c>
      <c r="C1211">
        <f t="shared" si="284"/>
        <v>22</v>
      </c>
      <c r="D1211">
        <f t="shared" si="270"/>
        <v>19</v>
      </c>
      <c r="E1211" s="2" cm="1">
        <f t="array" aca="1" ref="E1211" ca="1">INDIRECT(A1211&amp;B1211&amp;$E$3)</f>
        <v>44784</v>
      </c>
      <c r="F1211" t="str" cm="1">
        <f t="array" aca="1" ref="F1211" ca="1">IF(INDIRECT(A1211&amp;B1211&amp;$F$3)="公",参照!$L$2,参照!$L$3)</f>
        <v>WEB・コールセンター受付</v>
      </c>
      <c r="G1211" s="1" t="str" cm="1">
        <f t="array" aca="1" ref="G1211" ca="1">IF(E1211="","",IF(ISNUMBER(INDIRECT(A1211&amp;B1211&amp;D1211)),431001,""))</f>
        <v/>
      </c>
      <c r="H1211" s="1" t="str">
        <f t="shared" ca="1" si="271"/>
        <v/>
      </c>
      <c r="I1211" s="1" t="str">
        <f ca="1">IF(G1211="","",予約枠報告様式!H$3)</f>
        <v/>
      </c>
      <c r="J1211" s="1" t="str">
        <f t="shared" ca="1" si="272"/>
        <v/>
      </c>
      <c r="K1211" s="1" t="str">
        <f t="shared" ca="1" si="273"/>
        <v/>
      </c>
      <c r="L1211" s="1" t="str">
        <f t="shared" ca="1" si="274"/>
        <v/>
      </c>
      <c r="M1211" s="1" t="str">
        <f t="shared" ca="1" si="275"/>
        <v/>
      </c>
      <c r="N1211" s="1" t="str" cm="1">
        <f t="array" aca="1" ref="N1211" ca="1">IF(G1211="","",HOUR(INDIRECT(A1211&amp;$N$2&amp;D1211)))</f>
        <v/>
      </c>
      <c r="O1211" s="1" t="str" cm="1">
        <f t="array" aca="1" ref="O1211" ca="1">IF(G1211="","",MINUTE(INDIRECT(A1211&amp;$N$2&amp;D1211)))</f>
        <v/>
      </c>
      <c r="P1211" s="1" t="str">
        <f t="shared" ca="1" si="276"/>
        <v/>
      </c>
      <c r="Q1211" s="1" t="str">
        <f t="shared" ca="1" si="277"/>
        <v/>
      </c>
      <c r="R1211" s="1" t="str" cm="1">
        <f t="array" aca="1" ref="R1211" ca="1">IF(G1211="","",INDIRECT(A1211&amp;B1211&amp;D1211))</f>
        <v/>
      </c>
      <c r="S1211" s="1" t="str">
        <f t="shared" ca="1" si="278"/>
        <v/>
      </c>
      <c r="T1211" s="1" t="str">
        <f t="shared" ca="1" si="279"/>
        <v/>
      </c>
      <c r="U1211" s="1" t="str">
        <f t="shared" ca="1" si="280"/>
        <v/>
      </c>
      <c r="V1211" s="1" t="str">
        <f t="shared" ca="1" si="281"/>
        <v/>
      </c>
      <c r="W1211" s="1" t="str">
        <f t="shared" ca="1" si="282"/>
        <v/>
      </c>
      <c r="X1211" s="1" t="str">
        <f t="shared" ca="1" si="283"/>
        <v/>
      </c>
    </row>
    <row r="1212" spans="1:24">
      <c r="A1212" t="s">
        <v>1041</v>
      </c>
      <c r="B1212" t="str">
        <f>INDEX(予約枠報告様式!$73:$73,MATCH(CSVフォーマット!C1212,予約枠報告様式!$74:$74,0))</f>
        <v>V</v>
      </c>
      <c r="C1212">
        <f t="shared" si="284"/>
        <v>22</v>
      </c>
      <c r="D1212">
        <f t="shared" si="270"/>
        <v>20</v>
      </c>
      <c r="E1212" s="2" cm="1">
        <f t="array" aca="1" ref="E1212" ca="1">INDIRECT(A1212&amp;B1212&amp;$E$3)</f>
        <v>44784</v>
      </c>
      <c r="F1212" t="str" cm="1">
        <f t="array" aca="1" ref="F1212" ca="1">IF(INDIRECT(A1212&amp;B1212&amp;$F$3)="公",参照!$L$2,参照!$L$3)</f>
        <v>WEB・コールセンター受付</v>
      </c>
      <c r="G1212" s="1" t="str" cm="1">
        <f t="array" aca="1" ref="G1212" ca="1">IF(E1212="","",IF(ISNUMBER(INDIRECT(A1212&amp;B1212&amp;D1212)),431001,""))</f>
        <v/>
      </c>
      <c r="H1212" s="1" t="str">
        <f t="shared" ca="1" si="271"/>
        <v/>
      </c>
      <c r="I1212" s="1" t="str">
        <f ca="1">IF(G1212="","",予約枠報告様式!H$3)</f>
        <v/>
      </c>
      <c r="J1212" s="1" t="str">
        <f t="shared" ca="1" si="272"/>
        <v/>
      </c>
      <c r="K1212" s="1" t="str">
        <f t="shared" ca="1" si="273"/>
        <v/>
      </c>
      <c r="L1212" s="1" t="str">
        <f t="shared" ca="1" si="274"/>
        <v/>
      </c>
      <c r="M1212" s="1" t="str">
        <f t="shared" ca="1" si="275"/>
        <v/>
      </c>
      <c r="N1212" s="1" t="str" cm="1">
        <f t="array" aca="1" ref="N1212" ca="1">IF(G1212="","",HOUR(INDIRECT(A1212&amp;$N$2&amp;D1212)))</f>
        <v/>
      </c>
      <c r="O1212" s="1" t="str" cm="1">
        <f t="array" aca="1" ref="O1212" ca="1">IF(G1212="","",MINUTE(INDIRECT(A1212&amp;$N$2&amp;D1212)))</f>
        <v/>
      </c>
      <c r="P1212" s="1" t="str">
        <f t="shared" ca="1" si="276"/>
        <v/>
      </c>
      <c r="Q1212" s="1" t="str">
        <f t="shared" ca="1" si="277"/>
        <v/>
      </c>
      <c r="R1212" s="1" t="str" cm="1">
        <f t="array" aca="1" ref="R1212" ca="1">IF(G1212="","",INDIRECT(A1212&amp;B1212&amp;D1212))</f>
        <v/>
      </c>
      <c r="S1212" s="1" t="str">
        <f t="shared" ca="1" si="278"/>
        <v/>
      </c>
      <c r="T1212" s="1" t="str">
        <f t="shared" ca="1" si="279"/>
        <v/>
      </c>
      <c r="U1212" s="1" t="str">
        <f t="shared" ca="1" si="280"/>
        <v/>
      </c>
      <c r="V1212" s="1" t="str">
        <f t="shared" ca="1" si="281"/>
        <v/>
      </c>
      <c r="W1212" s="1" t="str">
        <f t="shared" ca="1" si="282"/>
        <v/>
      </c>
      <c r="X1212" s="1" t="str">
        <f t="shared" ca="1" si="283"/>
        <v/>
      </c>
    </row>
    <row r="1213" spans="1:24">
      <c r="A1213" t="s">
        <v>1041</v>
      </c>
      <c r="B1213" t="str">
        <f>INDEX(予約枠報告様式!$73:$73,MATCH(CSVフォーマット!C1213,予約枠報告様式!$74:$74,0))</f>
        <v>V</v>
      </c>
      <c r="C1213">
        <f t="shared" si="284"/>
        <v>22</v>
      </c>
      <c r="D1213">
        <f t="shared" si="270"/>
        <v>21</v>
      </c>
      <c r="E1213" s="2" cm="1">
        <f t="array" aca="1" ref="E1213" ca="1">INDIRECT(A1213&amp;B1213&amp;$E$3)</f>
        <v>44784</v>
      </c>
      <c r="F1213" t="str" cm="1">
        <f t="array" aca="1" ref="F1213" ca="1">IF(INDIRECT(A1213&amp;B1213&amp;$F$3)="公",参照!$L$2,参照!$L$3)</f>
        <v>WEB・コールセンター受付</v>
      </c>
      <c r="G1213" s="1" t="str" cm="1">
        <f t="array" aca="1" ref="G1213" ca="1">IF(E1213="","",IF(ISNUMBER(INDIRECT(A1213&amp;B1213&amp;D1213)),431001,""))</f>
        <v/>
      </c>
      <c r="H1213" s="1" t="str">
        <f t="shared" ca="1" si="271"/>
        <v/>
      </c>
      <c r="I1213" s="1" t="str">
        <f ca="1">IF(G1213="","",予約枠報告様式!H$3)</f>
        <v/>
      </c>
      <c r="J1213" s="1" t="str">
        <f t="shared" ca="1" si="272"/>
        <v/>
      </c>
      <c r="K1213" s="1" t="str">
        <f t="shared" ca="1" si="273"/>
        <v/>
      </c>
      <c r="L1213" s="1" t="str">
        <f t="shared" ca="1" si="274"/>
        <v/>
      </c>
      <c r="M1213" s="1" t="str">
        <f t="shared" ca="1" si="275"/>
        <v/>
      </c>
      <c r="N1213" s="1" t="str" cm="1">
        <f t="array" aca="1" ref="N1213" ca="1">IF(G1213="","",HOUR(INDIRECT(A1213&amp;$N$2&amp;D1213)))</f>
        <v/>
      </c>
      <c r="O1213" s="1" t="str" cm="1">
        <f t="array" aca="1" ref="O1213" ca="1">IF(G1213="","",MINUTE(INDIRECT(A1213&amp;$N$2&amp;D1213)))</f>
        <v/>
      </c>
      <c r="P1213" s="1" t="str">
        <f t="shared" ca="1" si="276"/>
        <v/>
      </c>
      <c r="Q1213" s="1" t="str">
        <f t="shared" ca="1" si="277"/>
        <v/>
      </c>
      <c r="R1213" s="1" t="str" cm="1">
        <f t="array" aca="1" ref="R1213" ca="1">IF(G1213="","",INDIRECT(A1213&amp;B1213&amp;D1213))</f>
        <v/>
      </c>
      <c r="S1213" s="1" t="str">
        <f t="shared" ca="1" si="278"/>
        <v/>
      </c>
      <c r="T1213" s="1" t="str">
        <f t="shared" ca="1" si="279"/>
        <v/>
      </c>
      <c r="U1213" s="1" t="str">
        <f t="shared" ca="1" si="280"/>
        <v/>
      </c>
      <c r="V1213" s="1" t="str">
        <f t="shared" ca="1" si="281"/>
        <v/>
      </c>
      <c r="W1213" s="1" t="str">
        <f t="shared" ca="1" si="282"/>
        <v/>
      </c>
      <c r="X1213" s="1" t="str">
        <f t="shared" ca="1" si="283"/>
        <v/>
      </c>
    </row>
    <row r="1214" spans="1:24">
      <c r="A1214" t="s">
        <v>1041</v>
      </c>
      <c r="B1214" t="str">
        <f>INDEX(予約枠報告様式!$73:$73,MATCH(CSVフォーマット!C1214,予約枠報告様式!$74:$74,0))</f>
        <v>V</v>
      </c>
      <c r="C1214">
        <f t="shared" si="284"/>
        <v>22</v>
      </c>
      <c r="D1214">
        <f t="shared" si="270"/>
        <v>22</v>
      </c>
      <c r="E1214" s="2" cm="1">
        <f t="array" aca="1" ref="E1214" ca="1">INDIRECT(A1214&amp;B1214&amp;$E$3)</f>
        <v>44784</v>
      </c>
      <c r="F1214" t="str" cm="1">
        <f t="array" aca="1" ref="F1214" ca="1">IF(INDIRECT(A1214&amp;B1214&amp;$F$3)="公",参照!$L$2,参照!$L$3)</f>
        <v>WEB・コールセンター受付</v>
      </c>
      <c r="G1214" s="1" t="str" cm="1">
        <f t="array" aca="1" ref="G1214" ca="1">IF(E1214="","",IF(ISNUMBER(INDIRECT(A1214&amp;B1214&amp;D1214)),431001,""))</f>
        <v/>
      </c>
      <c r="H1214" s="1" t="str">
        <f t="shared" ca="1" si="271"/>
        <v/>
      </c>
      <c r="I1214" s="1" t="str">
        <f ca="1">IF(G1214="","",予約枠報告様式!H$3)</f>
        <v/>
      </c>
      <c r="J1214" s="1" t="str">
        <f t="shared" ca="1" si="272"/>
        <v/>
      </c>
      <c r="K1214" s="1" t="str">
        <f t="shared" ca="1" si="273"/>
        <v/>
      </c>
      <c r="L1214" s="1" t="str">
        <f t="shared" ca="1" si="274"/>
        <v/>
      </c>
      <c r="M1214" s="1" t="str">
        <f t="shared" ca="1" si="275"/>
        <v/>
      </c>
      <c r="N1214" s="1" t="str" cm="1">
        <f t="array" aca="1" ref="N1214" ca="1">IF(G1214="","",HOUR(INDIRECT(A1214&amp;$N$2&amp;D1214)))</f>
        <v/>
      </c>
      <c r="O1214" s="1" t="str" cm="1">
        <f t="array" aca="1" ref="O1214" ca="1">IF(G1214="","",MINUTE(INDIRECT(A1214&amp;$N$2&amp;D1214)))</f>
        <v/>
      </c>
      <c r="P1214" s="1" t="str">
        <f t="shared" ca="1" si="276"/>
        <v/>
      </c>
      <c r="Q1214" s="1" t="str">
        <f t="shared" ca="1" si="277"/>
        <v/>
      </c>
      <c r="R1214" s="1" t="str" cm="1">
        <f t="array" aca="1" ref="R1214" ca="1">IF(G1214="","",INDIRECT(A1214&amp;B1214&amp;D1214))</f>
        <v/>
      </c>
      <c r="S1214" s="1" t="str">
        <f t="shared" ca="1" si="278"/>
        <v/>
      </c>
      <c r="T1214" s="1" t="str">
        <f t="shared" ca="1" si="279"/>
        <v/>
      </c>
      <c r="U1214" s="1" t="str">
        <f t="shared" ca="1" si="280"/>
        <v/>
      </c>
      <c r="V1214" s="1" t="str">
        <f t="shared" ca="1" si="281"/>
        <v/>
      </c>
      <c r="W1214" s="1" t="str">
        <f t="shared" ca="1" si="282"/>
        <v/>
      </c>
      <c r="X1214" s="1" t="str">
        <f t="shared" ca="1" si="283"/>
        <v/>
      </c>
    </row>
    <row r="1215" spans="1:24">
      <c r="A1215" t="s">
        <v>1041</v>
      </c>
      <c r="B1215" t="str">
        <f>INDEX(予約枠報告様式!$73:$73,MATCH(CSVフォーマット!C1215,予約枠報告様式!$74:$74,0))</f>
        <v>V</v>
      </c>
      <c r="C1215">
        <f t="shared" si="284"/>
        <v>22</v>
      </c>
      <c r="D1215">
        <f t="shared" si="270"/>
        <v>23</v>
      </c>
      <c r="E1215" s="2" cm="1">
        <f t="array" aca="1" ref="E1215" ca="1">INDIRECT(A1215&amp;B1215&amp;$E$3)</f>
        <v>44784</v>
      </c>
      <c r="F1215" t="str" cm="1">
        <f t="array" aca="1" ref="F1215" ca="1">IF(INDIRECT(A1215&amp;B1215&amp;$F$3)="公",参照!$L$2,参照!$L$3)</f>
        <v>WEB・コールセンター受付</v>
      </c>
      <c r="G1215" s="1" t="str" cm="1">
        <f t="array" aca="1" ref="G1215" ca="1">IF(E1215="","",IF(ISNUMBER(INDIRECT(A1215&amp;B1215&amp;D1215)),431001,""))</f>
        <v/>
      </c>
      <c r="H1215" s="1" t="str">
        <f t="shared" ca="1" si="271"/>
        <v/>
      </c>
      <c r="I1215" s="1" t="str">
        <f ca="1">IF(G1215="","",予約枠報告様式!H$3)</f>
        <v/>
      </c>
      <c r="J1215" s="1" t="str">
        <f t="shared" ca="1" si="272"/>
        <v/>
      </c>
      <c r="K1215" s="1" t="str">
        <f t="shared" ca="1" si="273"/>
        <v/>
      </c>
      <c r="L1215" s="1" t="str">
        <f t="shared" ca="1" si="274"/>
        <v/>
      </c>
      <c r="M1215" s="1" t="str">
        <f t="shared" ca="1" si="275"/>
        <v/>
      </c>
      <c r="N1215" s="1" t="str" cm="1">
        <f t="array" aca="1" ref="N1215" ca="1">IF(G1215="","",HOUR(INDIRECT(A1215&amp;$N$2&amp;D1215)))</f>
        <v/>
      </c>
      <c r="O1215" s="1" t="str" cm="1">
        <f t="array" aca="1" ref="O1215" ca="1">IF(G1215="","",MINUTE(INDIRECT(A1215&amp;$N$2&amp;D1215)))</f>
        <v/>
      </c>
      <c r="P1215" s="1" t="str">
        <f t="shared" ca="1" si="276"/>
        <v/>
      </c>
      <c r="Q1215" s="1" t="str">
        <f t="shared" ca="1" si="277"/>
        <v/>
      </c>
      <c r="R1215" s="1" t="str" cm="1">
        <f t="array" aca="1" ref="R1215" ca="1">IF(G1215="","",INDIRECT(A1215&amp;B1215&amp;D1215))</f>
        <v/>
      </c>
      <c r="S1215" s="1" t="str">
        <f t="shared" ca="1" si="278"/>
        <v/>
      </c>
      <c r="T1215" s="1" t="str">
        <f t="shared" ca="1" si="279"/>
        <v/>
      </c>
      <c r="U1215" s="1" t="str">
        <f t="shared" ca="1" si="280"/>
        <v/>
      </c>
      <c r="V1215" s="1" t="str">
        <f t="shared" ca="1" si="281"/>
        <v/>
      </c>
      <c r="W1215" s="1" t="str">
        <f t="shared" ca="1" si="282"/>
        <v/>
      </c>
      <c r="X1215" s="1" t="str">
        <f t="shared" ca="1" si="283"/>
        <v/>
      </c>
    </row>
    <row r="1216" spans="1:24">
      <c r="A1216" t="s">
        <v>1041</v>
      </c>
      <c r="B1216" t="str">
        <f>INDEX(予約枠報告様式!$73:$73,MATCH(CSVフォーマット!C1216,予約枠報告様式!$74:$74,0))</f>
        <v>V</v>
      </c>
      <c r="C1216">
        <f t="shared" si="284"/>
        <v>22</v>
      </c>
      <c r="D1216">
        <f t="shared" si="270"/>
        <v>24</v>
      </c>
      <c r="E1216" s="2" cm="1">
        <f t="array" aca="1" ref="E1216" ca="1">INDIRECT(A1216&amp;B1216&amp;$E$3)</f>
        <v>44784</v>
      </c>
      <c r="F1216" t="str" cm="1">
        <f t="array" aca="1" ref="F1216" ca="1">IF(INDIRECT(A1216&amp;B1216&amp;$F$3)="公",参照!$L$2,参照!$L$3)</f>
        <v>WEB・コールセンター受付</v>
      </c>
      <c r="G1216" s="1" t="str" cm="1">
        <f t="array" aca="1" ref="G1216" ca="1">IF(E1216="","",IF(ISNUMBER(INDIRECT(A1216&amp;B1216&amp;D1216)),431001,""))</f>
        <v/>
      </c>
      <c r="H1216" s="1" t="str">
        <f t="shared" ca="1" si="271"/>
        <v/>
      </c>
      <c r="I1216" s="1" t="str">
        <f ca="1">IF(G1216="","",予約枠報告様式!H$3)</f>
        <v/>
      </c>
      <c r="J1216" s="1" t="str">
        <f t="shared" ca="1" si="272"/>
        <v/>
      </c>
      <c r="K1216" s="1" t="str">
        <f t="shared" ca="1" si="273"/>
        <v/>
      </c>
      <c r="L1216" s="1" t="str">
        <f t="shared" ca="1" si="274"/>
        <v/>
      </c>
      <c r="M1216" s="1" t="str">
        <f t="shared" ca="1" si="275"/>
        <v/>
      </c>
      <c r="N1216" s="1" t="str" cm="1">
        <f t="array" aca="1" ref="N1216" ca="1">IF(G1216="","",HOUR(INDIRECT(A1216&amp;$N$2&amp;D1216)))</f>
        <v/>
      </c>
      <c r="O1216" s="1" t="str" cm="1">
        <f t="array" aca="1" ref="O1216" ca="1">IF(G1216="","",MINUTE(INDIRECT(A1216&amp;$N$2&amp;D1216)))</f>
        <v/>
      </c>
      <c r="P1216" s="1" t="str">
        <f t="shared" ca="1" si="276"/>
        <v/>
      </c>
      <c r="Q1216" s="1" t="str">
        <f t="shared" ca="1" si="277"/>
        <v/>
      </c>
      <c r="R1216" s="1" t="str" cm="1">
        <f t="array" aca="1" ref="R1216" ca="1">IF(G1216="","",INDIRECT(A1216&amp;B1216&amp;D1216))</f>
        <v/>
      </c>
      <c r="S1216" s="1" t="str">
        <f t="shared" ca="1" si="278"/>
        <v/>
      </c>
      <c r="T1216" s="1" t="str">
        <f t="shared" ca="1" si="279"/>
        <v/>
      </c>
      <c r="U1216" s="1" t="str">
        <f t="shared" ca="1" si="280"/>
        <v/>
      </c>
      <c r="V1216" s="1" t="str">
        <f t="shared" ca="1" si="281"/>
        <v/>
      </c>
      <c r="W1216" s="1" t="str">
        <f t="shared" ca="1" si="282"/>
        <v/>
      </c>
      <c r="X1216" s="1" t="str">
        <f t="shared" ca="1" si="283"/>
        <v/>
      </c>
    </row>
    <row r="1217" spans="1:24">
      <c r="A1217" t="s">
        <v>1041</v>
      </c>
      <c r="B1217" t="str">
        <f>INDEX(予約枠報告様式!$73:$73,MATCH(CSVフォーマット!C1217,予約枠報告様式!$74:$74,0))</f>
        <v>V</v>
      </c>
      <c r="C1217">
        <f t="shared" si="284"/>
        <v>22</v>
      </c>
      <c r="D1217">
        <f t="shared" si="270"/>
        <v>25</v>
      </c>
      <c r="E1217" s="2" cm="1">
        <f t="array" aca="1" ref="E1217" ca="1">INDIRECT(A1217&amp;B1217&amp;$E$3)</f>
        <v>44784</v>
      </c>
      <c r="F1217" t="str" cm="1">
        <f t="array" aca="1" ref="F1217" ca="1">IF(INDIRECT(A1217&amp;B1217&amp;$F$3)="公",参照!$L$2,参照!$L$3)</f>
        <v>WEB・コールセンター受付</v>
      </c>
      <c r="G1217" s="1" t="str" cm="1">
        <f t="array" aca="1" ref="G1217" ca="1">IF(E1217="","",IF(ISNUMBER(INDIRECT(A1217&amp;B1217&amp;D1217)),431001,""))</f>
        <v/>
      </c>
      <c r="H1217" s="1" t="str">
        <f t="shared" ca="1" si="271"/>
        <v/>
      </c>
      <c r="I1217" s="1" t="str">
        <f ca="1">IF(G1217="","",予約枠報告様式!H$3)</f>
        <v/>
      </c>
      <c r="J1217" s="1" t="str">
        <f t="shared" ca="1" si="272"/>
        <v/>
      </c>
      <c r="K1217" s="1" t="str">
        <f t="shared" ca="1" si="273"/>
        <v/>
      </c>
      <c r="L1217" s="1" t="str">
        <f t="shared" ca="1" si="274"/>
        <v/>
      </c>
      <c r="M1217" s="1" t="str">
        <f t="shared" ca="1" si="275"/>
        <v/>
      </c>
      <c r="N1217" s="1" t="str" cm="1">
        <f t="array" aca="1" ref="N1217" ca="1">IF(G1217="","",HOUR(INDIRECT(A1217&amp;$N$2&amp;D1217)))</f>
        <v/>
      </c>
      <c r="O1217" s="1" t="str" cm="1">
        <f t="array" aca="1" ref="O1217" ca="1">IF(G1217="","",MINUTE(INDIRECT(A1217&amp;$N$2&amp;D1217)))</f>
        <v/>
      </c>
      <c r="P1217" s="1" t="str">
        <f t="shared" ca="1" si="276"/>
        <v/>
      </c>
      <c r="Q1217" s="1" t="str">
        <f t="shared" ca="1" si="277"/>
        <v/>
      </c>
      <c r="R1217" s="1" t="str" cm="1">
        <f t="array" aca="1" ref="R1217" ca="1">IF(G1217="","",INDIRECT(A1217&amp;B1217&amp;D1217))</f>
        <v/>
      </c>
      <c r="S1217" s="1" t="str">
        <f t="shared" ca="1" si="278"/>
        <v/>
      </c>
      <c r="T1217" s="1" t="str">
        <f t="shared" ca="1" si="279"/>
        <v/>
      </c>
      <c r="U1217" s="1" t="str">
        <f t="shared" ca="1" si="280"/>
        <v/>
      </c>
      <c r="V1217" s="1" t="str">
        <f t="shared" ca="1" si="281"/>
        <v/>
      </c>
      <c r="W1217" s="1" t="str">
        <f t="shared" ca="1" si="282"/>
        <v/>
      </c>
      <c r="X1217" s="1" t="str">
        <f t="shared" ca="1" si="283"/>
        <v/>
      </c>
    </row>
    <row r="1218" spans="1:24">
      <c r="A1218" t="s">
        <v>1041</v>
      </c>
      <c r="B1218" t="str">
        <f>INDEX(予約枠報告様式!$73:$73,MATCH(CSVフォーマット!C1218,予約枠報告様式!$74:$74,0))</f>
        <v>V</v>
      </c>
      <c r="C1218">
        <f t="shared" si="284"/>
        <v>22</v>
      </c>
      <c r="D1218">
        <f t="shared" si="270"/>
        <v>26</v>
      </c>
      <c r="E1218" s="2" cm="1">
        <f t="array" aca="1" ref="E1218" ca="1">INDIRECT(A1218&amp;B1218&amp;$E$3)</f>
        <v>44784</v>
      </c>
      <c r="F1218" t="str" cm="1">
        <f t="array" aca="1" ref="F1218" ca="1">IF(INDIRECT(A1218&amp;B1218&amp;$F$3)="公",参照!$L$2,参照!$L$3)</f>
        <v>WEB・コールセンター受付</v>
      </c>
      <c r="G1218" s="1" t="str" cm="1">
        <f t="array" aca="1" ref="G1218" ca="1">IF(E1218="","",IF(ISNUMBER(INDIRECT(A1218&amp;B1218&amp;D1218)),431001,""))</f>
        <v/>
      </c>
      <c r="H1218" s="1" t="str">
        <f t="shared" ca="1" si="271"/>
        <v/>
      </c>
      <c r="I1218" s="1" t="str">
        <f ca="1">IF(G1218="","",予約枠報告様式!H$3)</f>
        <v/>
      </c>
      <c r="J1218" s="1" t="str">
        <f t="shared" ca="1" si="272"/>
        <v/>
      </c>
      <c r="K1218" s="1" t="str">
        <f t="shared" ca="1" si="273"/>
        <v/>
      </c>
      <c r="L1218" s="1" t="str">
        <f t="shared" ca="1" si="274"/>
        <v/>
      </c>
      <c r="M1218" s="1" t="str">
        <f t="shared" ca="1" si="275"/>
        <v/>
      </c>
      <c r="N1218" s="1" t="str" cm="1">
        <f t="array" aca="1" ref="N1218" ca="1">IF(G1218="","",HOUR(INDIRECT(A1218&amp;$N$2&amp;D1218)))</f>
        <v/>
      </c>
      <c r="O1218" s="1" t="str" cm="1">
        <f t="array" aca="1" ref="O1218" ca="1">IF(G1218="","",MINUTE(INDIRECT(A1218&amp;$N$2&amp;D1218)))</f>
        <v/>
      </c>
      <c r="P1218" s="1" t="str">
        <f t="shared" ca="1" si="276"/>
        <v/>
      </c>
      <c r="Q1218" s="1" t="str">
        <f t="shared" ca="1" si="277"/>
        <v/>
      </c>
      <c r="R1218" s="1" t="str" cm="1">
        <f t="array" aca="1" ref="R1218" ca="1">IF(G1218="","",INDIRECT(A1218&amp;B1218&amp;D1218))</f>
        <v/>
      </c>
      <c r="S1218" s="1" t="str">
        <f t="shared" ca="1" si="278"/>
        <v/>
      </c>
      <c r="T1218" s="1" t="str">
        <f t="shared" ca="1" si="279"/>
        <v/>
      </c>
      <c r="U1218" s="1" t="str">
        <f t="shared" ca="1" si="280"/>
        <v/>
      </c>
      <c r="V1218" s="1" t="str">
        <f t="shared" ca="1" si="281"/>
        <v/>
      </c>
      <c r="W1218" s="1" t="str">
        <f t="shared" ca="1" si="282"/>
        <v/>
      </c>
      <c r="X1218" s="1" t="str">
        <f t="shared" ca="1" si="283"/>
        <v/>
      </c>
    </row>
    <row r="1219" spans="1:24">
      <c r="A1219" t="s">
        <v>1041</v>
      </c>
      <c r="B1219" t="str">
        <f>INDEX(予約枠報告様式!$73:$73,MATCH(CSVフォーマット!C1219,予約枠報告様式!$74:$74,0))</f>
        <v>V</v>
      </c>
      <c r="C1219">
        <f t="shared" si="284"/>
        <v>22</v>
      </c>
      <c r="D1219">
        <f t="shared" si="270"/>
        <v>27</v>
      </c>
      <c r="E1219" s="2" cm="1">
        <f t="array" aca="1" ref="E1219" ca="1">INDIRECT(A1219&amp;B1219&amp;$E$3)</f>
        <v>44784</v>
      </c>
      <c r="F1219" t="str" cm="1">
        <f t="array" aca="1" ref="F1219" ca="1">IF(INDIRECT(A1219&amp;B1219&amp;$F$3)="公",参照!$L$2,参照!$L$3)</f>
        <v>WEB・コールセンター受付</v>
      </c>
      <c r="G1219" s="1" t="str" cm="1">
        <f t="array" aca="1" ref="G1219" ca="1">IF(E1219="","",IF(ISNUMBER(INDIRECT(A1219&amp;B1219&amp;D1219)),431001,""))</f>
        <v/>
      </c>
      <c r="H1219" s="1" t="str">
        <f t="shared" ca="1" si="271"/>
        <v/>
      </c>
      <c r="I1219" s="1" t="str">
        <f ca="1">IF(G1219="","",予約枠報告様式!H$3)</f>
        <v/>
      </c>
      <c r="J1219" s="1" t="str">
        <f t="shared" ca="1" si="272"/>
        <v/>
      </c>
      <c r="K1219" s="1" t="str">
        <f t="shared" ca="1" si="273"/>
        <v/>
      </c>
      <c r="L1219" s="1" t="str">
        <f t="shared" ca="1" si="274"/>
        <v/>
      </c>
      <c r="M1219" s="1" t="str">
        <f t="shared" ca="1" si="275"/>
        <v/>
      </c>
      <c r="N1219" s="1" t="str" cm="1">
        <f t="array" aca="1" ref="N1219" ca="1">IF(G1219="","",HOUR(INDIRECT(A1219&amp;$N$2&amp;D1219)))</f>
        <v/>
      </c>
      <c r="O1219" s="1" t="str" cm="1">
        <f t="array" aca="1" ref="O1219" ca="1">IF(G1219="","",MINUTE(INDIRECT(A1219&amp;$N$2&amp;D1219)))</f>
        <v/>
      </c>
      <c r="P1219" s="1" t="str">
        <f t="shared" ca="1" si="276"/>
        <v/>
      </c>
      <c r="Q1219" s="1" t="str">
        <f t="shared" ca="1" si="277"/>
        <v/>
      </c>
      <c r="R1219" s="1" t="str" cm="1">
        <f t="array" aca="1" ref="R1219" ca="1">IF(G1219="","",INDIRECT(A1219&amp;B1219&amp;D1219))</f>
        <v/>
      </c>
      <c r="S1219" s="1" t="str">
        <f t="shared" ca="1" si="278"/>
        <v/>
      </c>
      <c r="T1219" s="1" t="str">
        <f t="shared" ca="1" si="279"/>
        <v/>
      </c>
      <c r="U1219" s="1" t="str">
        <f t="shared" ca="1" si="280"/>
        <v/>
      </c>
      <c r="V1219" s="1" t="str">
        <f t="shared" ca="1" si="281"/>
        <v/>
      </c>
      <c r="W1219" s="1" t="str">
        <f t="shared" ca="1" si="282"/>
        <v/>
      </c>
      <c r="X1219" s="1" t="str">
        <f t="shared" ca="1" si="283"/>
        <v/>
      </c>
    </row>
    <row r="1220" spans="1:24">
      <c r="A1220" t="s">
        <v>1041</v>
      </c>
      <c r="B1220" t="str">
        <f>INDEX(予約枠報告様式!$73:$73,MATCH(CSVフォーマット!C1220,予約枠報告様式!$74:$74,0))</f>
        <v>V</v>
      </c>
      <c r="C1220">
        <f t="shared" si="284"/>
        <v>22</v>
      </c>
      <c r="D1220">
        <f t="shared" si="270"/>
        <v>28</v>
      </c>
      <c r="E1220" s="2" cm="1">
        <f t="array" aca="1" ref="E1220" ca="1">INDIRECT(A1220&amp;B1220&amp;$E$3)</f>
        <v>44784</v>
      </c>
      <c r="F1220" t="str" cm="1">
        <f t="array" aca="1" ref="F1220" ca="1">IF(INDIRECT(A1220&amp;B1220&amp;$F$3)="公",参照!$L$2,参照!$L$3)</f>
        <v>WEB・コールセンター受付</v>
      </c>
      <c r="G1220" s="1" t="str" cm="1">
        <f t="array" aca="1" ref="G1220" ca="1">IF(E1220="","",IF(ISNUMBER(INDIRECT(A1220&amp;B1220&amp;D1220)),431001,""))</f>
        <v/>
      </c>
      <c r="H1220" s="1" t="str">
        <f t="shared" ca="1" si="271"/>
        <v/>
      </c>
      <c r="I1220" s="1" t="str">
        <f ca="1">IF(G1220="","",予約枠報告様式!H$3)</f>
        <v/>
      </c>
      <c r="J1220" s="1" t="str">
        <f t="shared" ca="1" si="272"/>
        <v/>
      </c>
      <c r="K1220" s="1" t="str">
        <f t="shared" ca="1" si="273"/>
        <v/>
      </c>
      <c r="L1220" s="1" t="str">
        <f t="shared" ca="1" si="274"/>
        <v/>
      </c>
      <c r="M1220" s="1" t="str">
        <f t="shared" ca="1" si="275"/>
        <v/>
      </c>
      <c r="N1220" s="1" t="str" cm="1">
        <f t="array" aca="1" ref="N1220" ca="1">IF(G1220="","",HOUR(INDIRECT(A1220&amp;$N$2&amp;D1220)))</f>
        <v/>
      </c>
      <c r="O1220" s="1" t="str" cm="1">
        <f t="array" aca="1" ref="O1220" ca="1">IF(G1220="","",MINUTE(INDIRECT(A1220&amp;$N$2&amp;D1220)))</f>
        <v/>
      </c>
      <c r="P1220" s="1" t="str">
        <f t="shared" ca="1" si="276"/>
        <v/>
      </c>
      <c r="Q1220" s="1" t="str">
        <f t="shared" ca="1" si="277"/>
        <v/>
      </c>
      <c r="R1220" s="1" t="str" cm="1">
        <f t="array" aca="1" ref="R1220" ca="1">IF(G1220="","",INDIRECT(A1220&amp;B1220&amp;D1220))</f>
        <v/>
      </c>
      <c r="S1220" s="1" t="str">
        <f t="shared" ca="1" si="278"/>
        <v/>
      </c>
      <c r="T1220" s="1" t="str">
        <f t="shared" ca="1" si="279"/>
        <v/>
      </c>
      <c r="U1220" s="1" t="str">
        <f t="shared" ca="1" si="280"/>
        <v/>
      </c>
      <c r="V1220" s="1" t="str">
        <f t="shared" ca="1" si="281"/>
        <v/>
      </c>
      <c r="W1220" s="1" t="str">
        <f t="shared" ca="1" si="282"/>
        <v/>
      </c>
      <c r="X1220" s="1" t="str">
        <f t="shared" ca="1" si="283"/>
        <v/>
      </c>
    </row>
    <row r="1221" spans="1:24">
      <c r="A1221" t="s">
        <v>1041</v>
      </c>
      <c r="B1221" t="str">
        <f>INDEX(予約枠報告様式!$73:$73,MATCH(CSVフォーマット!C1221,予約枠報告様式!$74:$74,0))</f>
        <v>V</v>
      </c>
      <c r="C1221">
        <f t="shared" si="284"/>
        <v>22</v>
      </c>
      <c r="D1221">
        <f t="shared" ref="D1221:D1284" si="285">IF(D1220=$D$3,$D$2,D1220+1)</f>
        <v>29</v>
      </c>
      <c r="E1221" s="2" cm="1">
        <f t="array" aca="1" ref="E1221" ca="1">INDIRECT(A1221&amp;B1221&amp;$E$3)</f>
        <v>44784</v>
      </c>
      <c r="F1221" t="str" cm="1">
        <f t="array" aca="1" ref="F1221" ca="1">IF(INDIRECT(A1221&amp;B1221&amp;$F$3)="公",参照!$L$2,参照!$L$3)</f>
        <v>WEB・コールセンター受付</v>
      </c>
      <c r="G1221" s="1" t="str" cm="1">
        <f t="array" aca="1" ref="G1221" ca="1">IF(E1221="","",IF(ISNUMBER(INDIRECT(A1221&amp;B1221&amp;D1221)),431001,""))</f>
        <v/>
      </c>
      <c r="H1221" s="1" t="str">
        <f t="shared" ref="H1221:H1284" ca="1" si="286">IF(G1221="","","【（"&amp;H$2&amp;"）"&amp;F1221&amp;"】"&amp;I1221&amp;"."&amp;TEXT(L1221,"00")&amp;TEXT(M1221,"00")&amp;"."&amp;TEXT(N1221,"00")&amp;TEXT(O1221,"00"))</f>
        <v/>
      </c>
      <c r="I1221" s="1" t="str">
        <f ca="1">IF(G1221="","",予約枠報告様式!H$3)</f>
        <v/>
      </c>
      <c r="J1221" s="1" t="str">
        <f t="shared" ref="J1221:J1284" ca="1" si="287">IF(G1221="","",J$2)</f>
        <v/>
      </c>
      <c r="K1221" s="1" t="str">
        <f t="shared" ref="K1221:K1284" ca="1" si="288">IF(G1221="","",YEAR(E1221))</f>
        <v/>
      </c>
      <c r="L1221" s="1" t="str">
        <f t="shared" ref="L1221:L1284" ca="1" si="289">IF(G1221="","",MONTH(E1221))</f>
        <v/>
      </c>
      <c r="M1221" s="1" t="str">
        <f t="shared" ref="M1221:M1284" ca="1" si="290">IF(G1221="","",DAY(E1221))</f>
        <v/>
      </c>
      <c r="N1221" s="1" t="str" cm="1">
        <f t="array" aca="1" ref="N1221" ca="1">IF(G1221="","",HOUR(INDIRECT(A1221&amp;$N$2&amp;D1221)))</f>
        <v/>
      </c>
      <c r="O1221" s="1" t="str" cm="1">
        <f t="array" aca="1" ref="O1221" ca="1">IF(G1221="","",MINUTE(INDIRECT(A1221&amp;$N$2&amp;D1221)))</f>
        <v/>
      </c>
      <c r="P1221" s="1" t="str">
        <f t="shared" ref="P1221:P1284" ca="1" si="291">IF(G1221="","",N1221)</f>
        <v/>
      </c>
      <c r="Q1221" s="1" t="str">
        <f t="shared" ref="Q1221:Q1284" ca="1" si="292">IF(G1221="","",O1221+14)</f>
        <v/>
      </c>
      <c r="R1221" s="1" t="str" cm="1">
        <f t="array" aca="1" ref="R1221" ca="1">IF(G1221="","",INDIRECT(A1221&amp;B1221&amp;D1221))</f>
        <v/>
      </c>
      <c r="S1221" s="1" t="str">
        <f t="shared" ref="S1221:S1284" ca="1" si="293">IF(G1221="","",0)</f>
        <v/>
      </c>
      <c r="T1221" s="1" t="str">
        <f t="shared" ref="T1221:T1284" ca="1" si="294">IF($G1221="","",IF(T$1="×",K$2,T$2))</f>
        <v/>
      </c>
      <c r="U1221" s="1" t="str">
        <f t="shared" ref="U1221:U1284" ca="1" si="295">IF($G1221="","",IF(OR(U$1="×",U$2="なし"),"",U$2))</f>
        <v/>
      </c>
      <c r="V1221" s="1" t="str">
        <f t="shared" ref="V1221:V1284" ca="1" si="296">IF(G1221="","",3)</f>
        <v/>
      </c>
      <c r="W1221" s="1" t="str">
        <f t="shared" ref="W1221:W1284" ca="1" si="297">IF(G1221="","",5)</f>
        <v/>
      </c>
      <c r="X1221" s="1" t="str">
        <f t="shared" ref="X1221:X1284" ca="1" si="298">IF(G1221="","",0)</f>
        <v/>
      </c>
    </row>
    <row r="1222" spans="1:24">
      <c r="A1222" t="s">
        <v>1041</v>
      </c>
      <c r="B1222" t="str">
        <f>INDEX(予約枠報告様式!$73:$73,MATCH(CSVフォーマット!C1222,予約枠報告様式!$74:$74,0))</f>
        <v>V</v>
      </c>
      <c r="C1222">
        <f t="shared" ref="C1222:C1285" si="299">IF(D1221=$D$3,C1221+1,C1221)</f>
        <v>22</v>
      </c>
      <c r="D1222">
        <f t="shared" si="285"/>
        <v>30</v>
      </c>
      <c r="E1222" s="2" cm="1">
        <f t="array" aca="1" ref="E1222" ca="1">INDIRECT(A1222&amp;B1222&amp;$E$3)</f>
        <v>44784</v>
      </c>
      <c r="F1222" t="str" cm="1">
        <f t="array" aca="1" ref="F1222" ca="1">IF(INDIRECT(A1222&amp;B1222&amp;$F$3)="公",参照!$L$2,参照!$L$3)</f>
        <v>WEB・コールセンター受付</v>
      </c>
      <c r="G1222" s="1" t="str" cm="1">
        <f t="array" aca="1" ref="G1222" ca="1">IF(E1222="","",IF(ISNUMBER(INDIRECT(A1222&amp;B1222&amp;D1222)),431001,""))</f>
        <v/>
      </c>
      <c r="H1222" s="1" t="str">
        <f t="shared" ca="1" si="286"/>
        <v/>
      </c>
      <c r="I1222" s="1" t="str">
        <f ca="1">IF(G1222="","",予約枠報告様式!H$3)</f>
        <v/>
      </c>
      <c r="J1222" s="1" t="str">
        <f t="shared" ca="1" si="287"/>
        <v/>
      </c>
      <c r="K1222" s="1" t="str">
        <f t="shared" ca="1" si="288"/>
        <v/>
      </c>
      <c r="L1222" s="1" t="str">
        <f t="shared" ca="1" si="289"/>
        <v/>
      </c>
      <c r="M1222" s="1" t="str">
        <f t="shared" ca="1" si="290"/>
        <v/>
      </c>
      <c r="N1222" s="1" t="str" cm="1">
        <f t="array" aca="1" ref="N1222" ca="1">IF(G1222="","",HOUR(INDIRECT(A1222&amp;$N$2&amp;D1222)))</f>
        <v/>
      </c>
      <c r="O1222" s="1" t="str" cm="1">
        <f t="array" aca="1" ref="O1222" ca="1">IF(G1222="","",MINUTE(INDIRECT(A1222&amp;$N$2&amp;D1222)))</f>
        <v/>
      </c>
      <c r="P1222" s="1" t="str">
        <f t="shared" ca="1" si="291"/>
        <v/>
      </c>
      <c r="Q1222" s="1" t="str">
        <f t="shared" ca="1" si="292"/>
        <v/>
      </c>
      <c r="R1222" s="1" t="str" cm="1">
        <f t="array" aca="1" ref="R1222" ca="1">IF(G1222="","",INDIRECT(A1222&amp;B1222&amp;D1222))</f>
        <v/>
      </c>
      <c r="S1222" s="1" t="str">
        <f t="shared" ca="1" si="293"/>
        <v/>
      </c>
      <c r="T1222" s="1" t="str">
        <f t="shared" ca="1" si="294"/>
        <v/>
      </c>
      <c r="U1222" s="1" t="str">
        <f t="shared" ca="1" si="295"/>
        <v/>
      </c>
      <c r="V1222" s="1" t="str">
        <f t="shared" ca="1" si="296"/>
        <v/>
      </c>
      <c r="W1222" s="1" t="str">
        <f t="shared" ca="1" si="297"/>
        <v/>
      </c>
      <c r="X1222" s="1" t="str">
        <f t="shared" ca="1" si="298"/>
        <v/>
      </c>
    </row>
    <row r="1223" spans="1:24">
      <c r="A1223" t="s">
        <v>1041</v>
      </c>
      <c r="B1223" t="str">
        <f>INDEX(予約枠報告様式!$73:$73,MATCH(CSVフォーマット!C1223,予約枠報告様式!$74:$74,0))</f>
        <v>V</v>
      </c>
      <c r="C1223">
        <f t="shared" si="299"/>
        <v>22</v>
      </c>
      <c r="D1223">
        <f t="shared" si="285"/>
        <v>31</v>
      </c>
      <c r="E1223" s="2" cm="1">
        <f t="array" aca="1" ref="E1223" ca="1">INDIRECT(A1223&amp;B1223&amp;$E$3)</f>
        <v>44784</v>
      </c>
      <c r="F1223" t="str" cm="1">
        <f t="array" aca="1" ref="F1223" ca="1">IF(INDIRECT(A1223&amp;B1223&amp;$F$3)="公",参照!$L$2,参照!$L$3)</f>
        <v>WEB・コールセンター受付</v>
      </c>
      <c r="G1223" s="1" t="str" cm="1">
        <f t="array" aca="1" ref="G1223" ca="1">IF(E1223="","",IF(ISNUMBER(INDIRECT(A1223&amp;B1223&amp;D1223)),431001,""))</f>
        <v/>
      </c>
      <c r="H1223" s="1" t="str">
        <f t="shared" ca="1" si="286"/>
        <v/>
      </c>
      <c r="I1223" s="1" t="str">
        <f ca="1">IF(G1223="","",予約枠報告様式!H$3)</f>
        <v/>
      </c>
      <c r="J1223" s="1" t="str">
        <f t="shared" ca="1" si="287"/>
        <v/>
      </c>
      <c r="K1223" s="1" t="str">
        <f t="shared" ca="1" si="288"/>
        <v/>
      </c>
      <c r="L1223" s="1" t="str">
        <f t="shared" ca="1" si="289"/>
        <v/>
      </c>
      <c r="M1223" s="1" t="str">
        <f t="shared" ca="1" si="290"/>
        <v/>
      </c>
      <c r="N1223" s="1" t="str" cm="1">
        <f t="array" aca="1" ref="N1223" ca="1">IF(G1223="","",HOUR(INDIRECT(A1223&amp;$N$2&amp;D1223)))</f>
        <v/>
      </c>
      <c r="O1223" s="1" t="str" cm="1">
        <f t="array" aca="1" ref="O1223" ca="1">IF(G1223="","",MINUTE(INDIRECT(A1223&amp;$N$2&amp;D1223)))</f>
        <v/>
      </c>
      <c r="P1223" s="1" t="str">
        <f t="shared" ca="1" si="291"/>
        <v/>
      </c>
      <c r="Q1223" s="1" t="str">
        <f t="shared" ca="1" si="292"/>
        <v/>
      </c>
      <c r="R1223" s="1" t="str" cm="1">
        <f t="array" aca="1" ref="R1223" ca="1">IF(G1223="","",INDIRECT(A1223&amp;B1223&amp;D1223))</f>
        <v/>
      </c>
      <c r="S1223" s="1" t="str">
        <f t="shared" ca="1" si="293"/>
        <v/>
      </c>
      <c r="T1223" s="1" t="str">
        <f t="shared" ca="1" si="294"/>
        <v/>
      </c>
      <c r="U1223" s="1" t="str">
        <f t="shared" ca="1" si="295"/>
        <v/>
      </c>
      <c r="V1223" s="1" t="str">
        <f t="shared" ca="1" si="296"/>
        <v/>
      </c>
      <c r="W1223" s="1" t="str">
        <f t="shared" ca="1" si="297"/>
        <v/>
      </c>
      <c r="X1223" s="1" t="str">
        <f t="shared" ca="1" si="298"/>
        <v/>
      </c>
    </row>
    <row r="1224" spans="1:24">
      <c r="A1224" t="s">
        <v>1041</v>
      </c>
      <c r="B1224" t="str">
        <f>INDEX(予約枠報告様式!$73:$73,MATCH(CSVフォーマット!C1224,予約枠報告様式!$74:$74,0))</f>
        <v>V</v>
      </c>
      <c r="C1224">
        <f t="shared" si="299"/>
        <v>22</v>
      </c>
      <c r="D1224">
        <f t="shared" si="285"/>
        <v>32</v>
      </c>
      <c r="E1224" s="2" cm="1">
        <f t="array" aca="1" ref="E1224" ca="1">INDIRECT(A1224&amp;B1224&amp;$E$3)</f>
        <v>44784</v>
      </c>
      <c r="F1224" t="str" cm="1">
        <f t="array" aca="1" ref="F1224" ca="1">IF(INDIRECT(A1224&amp;B1224&amp;$F$3)="公",参照!$L$2,参照!$L$3)</f>
        <v>WEB・コールセンター受付</v>
      </c>
      <c r="G1224" s="1" t="str" cm="1">
        <f t="array" aca="1" ref="G1224" ca="1">IF(E1224="","",IF(ISNUMBER(INDIRECT(A1224&amp;B1224&amp;D1224)),431001,""))</f>
        <v/>
      </c>
      <c r="H1224" s="1" t="str">
        <f t="shared" ca="1" si="286"/>
        <v/>
      </c>
      <c r="I1224" s="1" t="str">
        <f ca="1">IF(G1224="","",予約枠報告様式!H$3)</f>
        <v/>
      </c>
      <c r="J1224" s="1" t="str">
        <f t="shared" ca="1" si="287"/>
        <v/>
      </c>
      <c r="K1224" s="1" t="str">
        <f t="shared" ca="1" si="288"/>
        <v/>
      </c>
      <c r="L1224" s="1" t="str">
        <f t="shared" ca="1" si="289"/>
        <v/>
      </c>
      <c r="M1224" s="1" t="str">
        <f t="shared" ca="1" si="290"/>
        <v/>
      </c>
      <c r="N1224" s="1" t="str" cm="1">
        <f t="array" aca="1" ref="N1224" ca="1">IF(G1224="","",HOUR(INDIRECT(A1224&amp;$N$2&amp;D1224)))</f>
        <v/>
      </c>
      <c r="O1224" s="1" t="str" cm="1">
        <f t="array" aca="1" ref="O1224" ca="1">IF(G1224="","",MINUTE(INDIRECT(A1224&amp;$N$2&amp;D1224)))</f>
        <v/>
      </c>
      <c r="P1224" s="1" t="str">
        <f t="shared" ca="1" si="291"/>
        <v/>
      </c>
      <c r="Q1224" s="1" t="str">
        <f t="shared" ca="1" si="292"/>
        <v/>
      </c>
      <c r="R1224" s="1" t="str" cm="1">
        <f t="array" aca="1" ref="R1224" ca="1">IF(G1224="","",INDIRECT(A1224&amp;B1224&amp;D1224))</f>
        <v/>
      </c>
      <c r="S1224" s="1" t="str">
        <f t="shared" ca="1" si="293"/>
        <v/>
      </c>
      <c r="T1224" s="1" t="str">
        <f t="shared" ca="1" si="294"/>
        <v/>
      </c>
      <c r="U1224" s="1" t="str">
        <f t="shared" ca="1" si="295"/>
        <v/>
      </c>
      <c r="V1224" s="1" t="str">
        <f t="shared" ca="1" si="296"/>
        <v/>
      </c>
      <c r="W1224" s="1" t="str">
        <f t="shared" ca="1" si="297"/>
        <v/>
      </c>
      <c r="X1224" s="1" t="str">
        <f t="shared" ca="1" si="298"/>
        <v/>
      </c>
    </row>
    <row r="1225" spans="1:24">
      <c r="A1225" t="s">
        <v>1041</v>
      </c>
      <c r="B1225" t="str">
        <f>INDEX(予約枠報告様式!$73:$73,MATCH(CSVフォーマット!C1225,予約枠報告様式!$74:$74,0))</f>
        <v>V</v>
      </c>
      <c r="C1225">
        <f t="shared" si="299"/>
        <v>22</v>
      </c>
      <c r="D1225">
        <f t="shared" si="285"/>
        <v>33</v>
      </c>
      <c r="E1225" s="2" cm="1">
        <f t="array" aca="1" ref="E1225" ca="1">INDIRECT(A1225&amp;B1225&amp;$E$3)</f>
        <v>44784</v>
      </c>
      <c r="F1225" t="str" cm="1">
        <f t="array" aca="1" ref="F1225" ca="1">IF(INDIRECT(A1225&amp;B1225&amp;$F$3)="公",参照!$L$2,参照!$L$3)</f>
        <v>WEB・コールセンター受付</v>
      </c>
      <c r="G1225" s="1" t="str" cm="1">
        <f t="array" aca="1" ref="G1225" ca="1">IF(E1225="","",IF(ISNUMBER(INDIRECT(A1225&amp;B1225&amp;D1225)),431001,""))</f>
        <v/>
      </c>
      <c r="H1225" s="1" t="str">
        <f t="shared" ca="1" si="286"/>
        <v/>
      </c>
      <c r="I1225" s="1" t="str">
        <f ca="1">IF(G1225="","",予約枠報告様式!H$3)</f>
        <v/>
      </c>
      <c r="J1225" s="1" t="str">
        <f t="shared" ca="1" si="287"/>
        <v/>
      </c>
      <c r="K1225" s="1" t="str">
        <f t="shared" ca="1" si="288"/>
        <v/>
      </c>
      <c r="L1225" s="1" t="str">
        <f t="shared" ca="1" si="289"/>
        <v/>
      </c>
      <c r="M1225" s="1" t="str">
        <f t="shared" ca="1" si="290"/>
        <v/>
      </c>
      <c r="N1225" s="1" t="str" cm="1">
        <f t="array" aca="1" ref="N1225" ca="1">IF(G1225="","",HOUR(INDIRECT(A1225&amp;$N$2&amp;D1225)))</f>
        <v/>
      </c>
      <c r="O1225" s="1" t="str" cm="1">
        <f t="array" aca="1" ref="O1225" ca="1">IF(G1225="","",MINUTE(INDIRECT(A1225&amp;$N$2&amp;D1225)))</f>
        <v/>
      </c>
      <c r="P1225" s="1" t="str">
        <f t="shared" ca="1" si="291"/>
        <v/>
      </c>
      <c r="Q1225" s="1" t="str">
        <f t="shared" ca="1" si="292"/>
        <v/>
      </c>
      <c r="R1225" s="1" t="str" cm="1">
        <f t="array" aca="1" ref="R1225" ca="1">IF(G1225="","",INDIRECT(A1225&amp;B1225&amp;D1225))</f>
        <v/>
      </c>
      <c r="S1225" s="1" t="str">
        <f t="shared" ca="1" si="293"/>
        <v/>
      </c>
      <c r="T1225" s="1" t="str">
        <f t="shared" ca="1" si="294"/>
        <v/>
      </c>
      <c r="U1225" s="1" t="str">
        <f t="shared" ca="1" si="295"/>
        <v/>
      </c>
      <c r="V1225" s="1" t="str">
        <f t="shared" ca="1" si="296"/>
        <v/>
      </c>
      <c r="W1225" s="1" t="str">
        <f t="shared" ca="1" si="297"/>
        <v/>
      </c>
      <c r="X1225" s="1" t="str">
        <f t="shared" ca="1" si="298"/>
        <v/>
      </c>
    </row>
    <row r="1226" spans="1:24">
      <c r="A1226" t="s">
        <v>1041</v>
      </c>
      <c r="B1226" t="str">
        <f>INDEX(予約枠報告様式!$73:$73,MATCH(CSVフォーマット!C1226,予約枠報告様式!$74:$74,0))</f>
        <v>V</v>
      </c>
      <c r="C1226">
        <f t="shared" si="299"/>
        <v>22</v>
      </c>
      <c r="D1226">
        <f t="shared" si="285"/>
        <v>34</v>
      </c>
      <c r="E1226" s="2" cm="1">
        <f t="array" aca="1" ref="E1226" ca="1">INDIRECT(A1226&amp;B1226&amp;$E$3)</f>
        <v>44784</v>
      </c>
      <c r="F1226" t="str" cm="1">
        <f t="array" aca="1" ref="F1226" ca="1">IF(INDIRECT(A1226&amp;B1226&amp;$F$3)="公",参照!$L$2,参照!$L$3)</f>
        <v>WEB・コールセンター受付</v>
      </c>
      <c r="G1226" s="1" t="str" cm="1">
        <f t="array" aca="1" ref="G1226" ca="1">IF(E1226="","",IF(ISNUMBER(INDIRECT(A1226&amp;B1226&amp;D1226)),431001,""))</f>
        <v/>
      </c>
      <c r="H1226" s="1" t="str">
        <f t="shared" ca="1" si="286"/>
        <v/>
      </c>
      <c r="I1226" s="1" t="str">
        <f ca="1">IF(G1226="","",予約枠報告様式!H$3)</f>
        <v/>
      </c>
      <c r="J1226" s="1" t="str">
        <f t="shared" ca="1" si="287"/>
        <v/>
      </c>
      <c r="K1226" s="1" t="str">
        <f t="shared" ca="1" si="288"/>
        <v/>
      </c>
      <c r="L1226" s="1" t="str">
        <f t="shared" ca="1" si="289"/>
        <v/>
      </c>
      <c r="M1226" s="1" t="str">
        <f t="shared" ca="1" si="290"/>
        <v/>
      </c>
      <c r="N1226" s="1" t="str" cm="1">
        <f t="array" aca="1" ref="N1226" ca="1">IF(G1226="","",HOUR(INDIRECT(A1226&amp;$N$2&amp;D1226)))</f>
        <v/>
      </c>
      <c r="O1226" s="1" t="str" cm="1">
        <f t="array" aca="1" ref="O1226" ca="1">IF(G1226="","",MINUTE(INDIRECT(A1226&amp;$N$2&amp;D1226)))</f>
        <v/>
      </c>
      <c r="P1226" s="1" t="str">
        <f t="shared" ca="1" si="291"/>
        <v/>
      </c>
      <c r="Q1226" s="1" t="str">
        <f t="shared" ca="1" si="292"/>
        <v/>
      </c>
      <c r="R1226" s="1" t="str" cm="1">
        <f t="array" aca="1" ref="R1226" ca="1">IF(G1226="","",INDIRECT(A1226&amp;B1226&amp;D1226))</f>
        <v/>
      </c>
      <c r="S1226" s="1" t="str">
        <f t="shared" ca="1" si="293"/>
        <v/>
      </c>
      <c r="T1226" s="1" t="str">
        <f t="shared" ca="1" si="294"/>
        <v/>
      </c>
      <c r="U1226" s="1" t="str">
        <f t="shared" ca="1" si="295"/>
        <v/>
      </c>
      <c r="V1226" s="1" t="str">
        <f t="shared" ca="1" si="296"/>
        <v/>
      </c>
      <c r="W1226" s="1" t="str">
        <f t="shared" ca="1" si="297"/>
        <v/>
      </c>
      <c r="X1226" s="1" t="str">
        <f t="shared" ca="1" si="298"/>
        <v/>
      </c>
    </row>
    <row r="1227" spans="1:24">
      <c r="A1227" t="s">
        <v>1041</v>
      </c>
      <c r="B1227" t="str">
        <f>INDEX(予約枠報告様式!$73:$73,MATCH(CSVフォーマット!C1227,予約枠報告様式!$74:$74,0))</f>
        <v>V</v>
      </c>
      <c r="C1227">
        <f t="shared" si="299"/>
        <v>22</v>
      </c>
      <c r="D1227">
        <f t="shared" si="285"/>
        <v>35</v>
      </c>
      <c r="E1227" s="2" cm="1">
        <f t="array" aca="1" ref="E1227" ca="1">INDIRECT(A1227&amp;B1227&amp;$E$3)</f>
        <v>44784</v>
      </c>
      <c r="F1227" t="str" cm="1">
        <f t="array" aca="1" ref="F1227" ca="1">IF(INDIRECT(A1227&amp;B1227&amp;$F$3)="公",参照!$L$2,参照!$L$3)</f>
        <v>WEB・コールセンター受付</v>
      </c>
      <c r="G1227" s="1" t="str" cm="1">
        <f t="array" aca="1" ref="G1227" ca="1">IF(E1227="","",IF(ISNUMBER(INDIRECT(A1227&amp;B1227&amp;D1227)),431001,""))</f>
        <v/>
      </c>
      <c r="H1227" s="1" t="str">
        <f t="shared" ca="1" si="286"/>
        <v/>
      </c>
      <c r="I1227" s="1" t="str">
        <f ca="1">IF(G1227="","",予約枠報告様式!H$3)</f>
        <v/>
      </c>
      <c r="J1227" s="1" t="str">
        <f t="shared" ca="1" si="287"/>
        <v/>
      </c>
      <c r="K1227" s="1" t="str">
        <f t="shared" ca="1" si="288"/>
        <v/>
      </c>
      <c r="L1227" s="1" t="str">
        <f t="shared" ca="1" si="289"/>
        <v/>
      </c>
      <c r="M1227" s="1" t="str">
        <f t="shared" ca="1" si="290"/>
        <v/>
      </c>
      <c r="N1227" s="1" t="str" cm="1">
        <f t="array" aca="1" ref="N1227" ca="1">IF(G1227="","",HOUR(INDIRECT(A1227&amp;$N$2&amp;D1227)))</f>
        <v/>
      </c>
      <c r="O1227" s="1" t="str" cm="1">
        <f t="array" aca="1" ref="O1227" ca="1">IF(G1227="","",MINUTE(INDIRECT(A1227&amp;$N$2&amp;D1227)))</f>
        <v/>
      </c>
      <c r="P1227" s="1" t="str">
        <f t="shared" ca="1" si="291"/>
        <v/>
      </c>
      <c r="Q1227" s="1" t="str">
        <f t="shared" ca="1" si="292"/>
        <v/>
      </c>
      <c r="R1227" s="1" t="str" cm="1">
        <f t="array" aca="1" ref="R1227" ca="1">IF(G1227="","",INDIRECT(A1227&amp;B1227&amp;D1227))</f>
        <v/>
      </c>
      <c r="S1227" s="1" t="str">
        <f t="shared" ca="1" si="293"/>
        <v/>
      </c>
      <c r="T1227" s="1" t="str">
        <f t="shared" ca="1" si="294"/>
        <v/>
      </c>
      <c r="U1227" s="1" t="str">
        <f t="shared" ca="1" si="295"/>
        <v/>
      </c>
      <c r="V1227" s="1" t="str">
        <f t="shared" ca="1" si="296"/>
        <v/>
      </c>
      <c r="W1227" s="1" t="str">
        <f t="shared" ca="1" si="297"/>
        <v/>
      </c>
      <c r="X1227" s="1" t="str">
        <f t="shared" ca="1" si="298"/>
        <v/>
      </c>
    </row>
    <row r="1228" spans="1:24">
      <c r="A1228" t="s">
        <v>1041</v>
      </c>
      <c r="B1228" t="str">
        <f>INDEX(予約枠報告様式!$73:$73,MATCH(CSVフォーマット!C1228,予約枠報告様式!$74:$74,0))</f>
        <v>V</v>
      </c>
      <c r="C1228">
        <f t="shared" si="299"/>
        <v>22</v>
      </c>
      <c r="D1228">
        <f t="shared" si="285"/>
        <v>36</v>
      </c>
      <c r="E1228" s="2" cm="1">
        <f t="array" aca="1" ref="E1228" ca="1">INDIRECT(A1228&amp;B1228&amp;$E$3)</f>
        <v>44784</v>
      </c>
      <c r="F1228" t="str" cm="1">
        <f t="array" aca="1" ref="F1228" ca="1">IF(INDIRECT(A1228&amp;B1228&amp;$F$3)="公",参照!$L$2,参照!$L$3)</f>
        <v>WEB・コールセンター受付</v>
      </c>
      <c r="G1228" s="1" t="str" cm="1">
        <f t="array" aca="1" ref="G1228" ca="1">IF(E1228="","",IF(ISNUMBER(INDIRECT(A1228&amp;B1228&amp;D1228)),431001,""))</f>
        <v/>
      </c>
      <c r="H1228" s="1" t="str">
        <f t="shared" ca="1" si="286"/>
        <v/>
      </c>
      <c r="I1228" s="1" t="str">
        <f ca="1">IF(G1228="","",予約枠報告様式!H$3)</f>
        <v/>
      </c>
      <c r="J1228" s="1" t="str">
        <f t="shared" ca="1" si="287"/>
        <v/>
      </c>
      <c r="K1228" s="1" t="str">
        <f t="shared" ca="1" si="288"/>
        <v/>
      </c>
      <c r="L1228" s="1" t="str">
        <f t="shared" ca="1" si="289"/>
        <v/>
      </c>
      <c r="M1228" s="1" t="str">
        <f t="shared" ca="1" si="290"/>
        <v/>
      </c>
      <c r="N1228" s="1" t="str" cm="1">
        <f t="array" aca="1" ref="N1228" ca="1">IF(G1228="","",HOUR(INDIRECT(A1228&amp;$N$2&amp;D1228)))</f>
        <v/>
      </c>
      <c r="O1228" s="1" t="str" cm="1">
        <f t="array" aca="1" ref="O1228" ca="1">IF(G1228="","",MINUTE(INDIRECT(A1228&amp;$N$2&amp;D1228)))</f>
        <v/>
      </c>
      <c r="P1228" s="1" t="str">
        <f t="shared" ca="1" si="291"/>
        <v/>
      </c>
      <c r="Q1228" s="1" t="str">
        <f t="shared" ca="1" si="292"/>
        <v/>
      </c>
      <c r="R1228" s="1" t="str" cm="1">
        <f t="array" aca="1" ref="R1228" ca="1">IF(G1228="","",INDIRECT(A1228&amp;B1228&amp;D1228))</f>
        <v/>
      </c>
      <c r="S1228" s="1" t="str">
        <f t="shared" ca="1" si="293"/>
        <v/>
      </c>
      <c r="T1228" s="1" t="str">
        <f t="shared" ca="1" si="294"/>
        <v/>
      </c>
      <c r="U1228" s="1" t="str">
        <f t="shared" ca="1" si="295"/>
        <v/>
      </c>
      <c r="V1228" s="1" t="str">
        <f t="shared" ca="1" si="296"/>
        <v/>
      </c>
      <c r="W1228" s="1" t="str">
        <f t="shared" ca="1" si="297"/>
        <v/>
      </c>
      <c r="X1228" s="1" t="str">
        <f t="shared" ca="1" si="298"/>
        <v/>
      </c>
    </row>
    <row r="1229" spans="1:24">
      <c r="A1229" t="s">
        <v>1041</v>
      </c>
      <c r="B1229" t="str">
        <f>INDEX(予約枠報告様式!$73:$73,MATCH(CSVフォーマット!C1229,予約枠報告様式!$74:$74,0))</f>
        <v>V</v>
      </c>
      <c r="C1229">
        <f t="shared" si="299"/>
        <v>22</v>
      </c>
      <c r="D1229">
        <f t="shared" si="285"/>
        <v>37</v>
      </c>
      <c r="E1229" s="2" cm="1">
        <f t="array" aca="1" ref="E1229" ca="1">INDIRECT(A1229&amp;B1229&amp;$E$3)</f>
        <v>44784</v>
      </c>
      <c r="F1229" t="str" cm="1">
        <f t="array" aca="1" ref="F1229" ca="1">IF(INDIRECT(A1229&amp;B1229&amp;$F$3)="公",参照!$L$2,参照!$L$3)</f>
        <v>WEB・コールセンター受付</v>
      </c>
      <c r="G1229" s="1" t="str" cm="1">
        <f t="array" aca="1" ref="G1229" ca="1">IF(E1229="","",IF(ISNUMBER(INDIRECT(A1229&amp;B1229&amp;D1229)),431001,""))</f>
        <v/>
      </c>
      <c r="H1229" s="1" t="str">
        <f t="shared" ca="1" si="286"/>
        <v/>
      </c>
      <c r="I1229" s="1" t="str">
        <f ca="1">IF(G1229="","",予約枠報告様式!H$3)</f>
        <v/>
      </c>
      <c r="J1229" s="1" t="str">
        <f t="shared" ca="1" si="287"/>
        <v/>
      </c>
      <c r="K1229" s="1" t="str">
        <f t="shared" ca="1" si="288"/>
        <v/>
      </c>
      <c r="L1229" s="1" t="str">
        <f t="shared" ca="1" si="289"/>
        <v/>
      </c>
      <c r="M1229" s="1" t="str">
        <f t="shared" ca="1" si="290"/>
        <v/>
      </c>
      <c r="N1229" s="1" t="str" cm="1">
        <f t="array" aca="1" ref="N1229" ca="1">IF(G1229="","",HOUR(INDIRECT(A1229&amp;$N$2&amp;D1229)))</f>
        <v/>
      </c>
      <c r="O1229" s="1" t="str" cm="1">
        <f t="array" aca="1" ref="O1229" ca="1">IF(G1229="","",MINUTE(INDIRECT(A1229&amp;$N$2&amp;D1229)))</f>
        <v/>
      </c>
      <c r="P1229" s="1" t="str">
        <f t="shared" ca="1" si="291"/>
        <v/>
      </c>
      <c r="Q1229" s="1" t="str">
        <f t="shared" ca="1" si="292"/>
        <v/>
      </c>
      <c r="R1229" s="1" t="str" cm="1">
        <f t="array" aca="1" ref="R1229" ca="1">IF(G1229="","",INDIRECT(A1229&amp;B1229&amp;D1229))</f>
        <v/>
      </c>
      <c r="S1229" s="1" t="str">
        <f t="shared" ca="1" si="293"/>
        <v/>
      </c>
      <c r="T1229" s="1" t="str">
        <f t="shared" ca="1" si="294"/>
        <v/>
      </c>
      <c r="U1229" s="1" t="str">
        <f t="shared" ca="1" si="295"/>
        <v/>
      </c>
      <c r="V1229" s="1" t="str">
        <f t="shared" ca="1" si="296"/>
        <v/>
      </c>
      <c r="W1229" s="1" t="str">
        <f t="shared" ca="1" si="297"/>
        <v/>
      </c>
      <c r="X1229" s="1" t="str">
        <f t="shared" ca="1" si="298"/>
        <v/>
      </c>
    </row>
    <row r="1230" spans="1:24">
      <c r="A1230" t="s">
        <v>1041</v>
      </c>
      <c r="B1230" t="str">
        <f>INDEX(予約枠報告様式!$73:$73,MATCH(CSVフォーマット!C1230,予約枠報告様式!$74:$74,0))</f>
        <v>V</v>
      </c>
      <c r="C1230">
        <f t="shared" si="299"/>
        <v>22</v>
      </c>
      <c r="D1230">
        <f t="shared" si="285"/>
        <v>38</v>
      </c>
      <c r="E1230" s="2" cm="1">
        <f t="array" aca="1" ref="E1230" ca="1">INDIRECT(A1230&amp;B1230&amp;$E$3)</f>
        <v>44784</v>
      </c>
      <c r="F1230" t="str" cm="1">
        <f t="array" aca="1" ref="F1230" ca="1">IF(INDIRECT(A1230&amp;B1230&amp;$F$3)="公",参照!$L$2,参照!$L$3)</f>
        <v>WEB・コールセンター受付</v>
      </c>
      <c r="G1230" s="1" t="str" cm="1">
        <f t="array" aca="1" ref="G1230" ca="1">IF(E1230="","",IF(ISNUMBER(INDIRECT(A1230&amp;B1230&amp;D1230)),431001,""))</f>
        <v/>
      </c>
      <c r="H1230" s="1" t="str">
        <f t="shared" ca="1" si="286"/>
        <v/>
      </c>
      <c r="I1230" s="1" t="str">
        <f ca="1">IF(G1230="","",予約枠報告様式!H$3)</f>
        <v/>
      </c>
      <c r="J1230" s="1" t="str">
        <f t="shared" ca="1" si="287"/>
        <v/>
      </c>
      <c r="K1230" s="1" t="str">
        <f t="shared" ca="1" si="288"/>
        <v/>
      </c>
      <c r="L1230" s="1" t="str">
        <f t="shared" ca="1" si="289"/>
        <v/>
      </c>
      <c r="M1230" s="1" t="str">
        <f t="shared" ca="1" si="290"/>
        <v/>
      </c>
      <c r="N1230" s="1" t="str" cm="1">
        <f t="array" aca="1" ref="N1230" ca="1">IF(G1230="","",HOUR(INDIRECT(A1230&amp;$N$2&amp;D1230)))</f>
        <v/>
      </c>
      <c r="O1230" s="1" t="str" cm="1">
        <f t="array" aca="1" ref="O1230" ca="1">IF(G1230="","",MINUTE(INDIRECT(A1230&amp;$N$2&amp;D1230)))</f>
        <v/>
      </c>
      <c r="P1230" s="1" t="str">
        <f t="shared" ca="1" si="291"/>
        <v/>
      </c>
      <c r="Q1230" s="1" t="str">
        <f t="shared" ca="1" si="292"/>
        <v/>
      </c>
      <c r="R1230" s="1" t="str" cm="1">
        <f t="array" aca="1" ref="R1230" ca="1">IF(G1230="","",INDIRECT(A1230&amp;B1230&amp;D1230))</f>
        <v/>
      </c>
      <c r="S1230" s="1" t="str">
        <f t="shared" ca="1" si="293"/>
        <v/>
      </c>
      <c r="T1230" s="1" t="str">
        <f t="shared" ca="1" si="294"/>
        <v/>
      </c>
      <c r="U1230" s="1" t="str">
        <f t="shared" ca="1" si="295"/>
        <v/>
      </c>
      <c r="V1230" s="1" t="str">
        <f t="shared" ca="1" si="296"/>
        <v/>
      </c>
      <c r="W1230" s="1" t="str">
        <f t="shared" ca="1" si="297"/>
        <v/>
      </c>
      <c r="X1230" s="1" t="str">
        <f t="shared" ca="1" si="298"/>
        <v/>
      </c>
    </row>
    <row r="1231" spans="1:24">
      <c r="A1231" t="s">
        <v>1041</v>
      </c>
      <c r="B1231" t="str">
        <f>INDEX(予約枠報告様式!$73:$73,MATCH(CSVフォーマット!C1231,予約枠報告様式!$74:$74,0))</f>
        <v>V</v>
      </c>
      <c r="C1231">
        <f t="shared" si="299"/>
        <v>22</v>
      </c>
      <c r="D1231">
        <f t="shared" si="285"/>
        <v>39</v>
      </c>
      <c r="E1231" s="2" cm="1">
        <f t="array" aca="1" ref="E1231" ca="1">INDIRECT(A1231&amp;B1231&amp;$E$3)</f>
        <v>44784</v>
      </c>
      <c r="F1231" t="str" cm="1">
        <f t="array" aca="1" ref="F1231" ca="1">IF(INDIRECT(A1231&amp;B1231&amp;$F$3)="公",参照!$L$2,参照!$L$3)</f>
        <v>WEB・コールセンター受付</v>
      </c>
      <c r="G1231" s="1" t="str" cm="1">
        <f t="array" aca="1" ref="G1231" ca="1">IF(E1231="","",IF(ISNUMBER(INDIRECT(A1231&amp;B1231&amp;D1231)),431001,""))</f>
        <v/>
      </c>
      <c r="H1231" s="1" t="str">
        <f t="shared" ca="1" si="286"/>
        <v/>
      </c>
      <c r="I1231" s="1" t="str">
        <f ca="1">IF(G1231="","",予約枠報告様式!H$3)</f>
        <v/>
      </c>
      <c r="J1231" s="1" t="str">
        <f t="shared" ca="1" si="287"/>
        <v/>
      </c>
      <c r="K1231" s="1" t="str">
        <f t="shared" ca="1" si="288"/>
        <v/>
      </c>
      <c r="L1231" s="1" t="str">
        <f t="shared" ca="1" si="289"/>
        <v/>
      </c>
      <c r="M1231" s="1" t="str">
        <f t="shared" ca="1" si="290"/>
        <v/>
      </c>
      <c r="N1231" s="1" t="str" cm="1">
        <f t="array" aca="1" ref="N1231" ca="1">IF(G1231="","",HOUR(INDIRECT(A1231&amp;$N$2&amp;D1231)))</f>
        <v/>
      </c>
      <c r="O1231" s="1" t="str" cm="1">
        <f t="array" aca="1" ref="O1231" ca="1">IF(G1231="","",MINUTE(INDIRECT(A1231&amp;$N$2&amp;D1231)))</f>
        <v/>
      </c>
      <c r="P1231" s="1" t="str">
        <f t="shared" ca="1" si="291"/>
        <v/>
      </c>
      <c r="Q1231" s="1" t="str">
        <f t="shared" ca="1" si="292"/>
        <v/>
      </c>
      <c r="R1231" s="1" t="str" cm="1">
        <f t="array" aca="1" ref="R1231" ca="1">IF(G1231="","",INDIRECT(A1231&amp;B1231&amp;D1231))</f>
        <v/>
      </c>
      <c r="S1231" s="1" t="str">
        <f t="shared" ca="1" si="293"/>
        <v/>
      </c>
      <c r="T1231" s="1" t="str">
        <f t="shared" ca="1" si="294"/>
        <v/>
      </c>
      <c r="U1231" s="1" t="str">
        <f t="shared" ca="1" si="295"/>
        <v/>
      </c>
      <c r="V1231" s="1" t="str">
        <f t="shared" ca="1" si="296"/>
        <v/>
      </c>
      <c r="W1231" s="1" t="str">
        <f t="shared" ca="1" si="297"/>
        <v/>
      </c>
      <c r="X1231" s="1" t="str">
        <f t="shared" ca="1" si="298"/>
        <v/>
      </c>
    </row>
    <row r="1232" spans="1:24">
      <c r="A1232" t="s">
        <v>1041</v>
      </c>
      <c r="B1232" t="str">
        <f>INDEX(予約枠報告様式!$73:$73,MATCH(CSVフォーマット!C1232,予約枠報告様式!$74:$74,0))</f>
        <v>V</v>
      </c>
      <c r="C1232">
        <f t="shared" si="299"/>
        <v>22</v>
      </c>
      <c r="D1232">
        <f t="shared" si="285"/>
        <v>40</v>
      </c>
      <c r="E1232" s="2" cm="1">
        <f t="array" aca="1" ref="E1232" ca="1">INDIRECT(A1232&amp;B1232&amp;$E$3)</f>
        <v>44784</v>
      </c>
      <c r="F1232" t="str" cm="1">
        <f t="array" aca="1" ref="F1232" ca="1">IF(INDIRECT(A1232&amp;B1232&amp;$F$3)="公",参照!$L$2,参照!$L$3)</f>
        <v>WEB・コールセンター受付</v>
      </c>
      <c r="G1232" s="1" t="str" cm="1">
        <f t="array" aca="1" ref="G1232" ca="1">IF(E1232="","",IF(ISNUMBER(INDIRECT(A1232&amp;B1232&amp;D1232)),431001,""))</f>
        <v/>
      </c>
      <c r="H1232" s="1" t="str">
        <f t="shared" ca="1" si="286"/>
        <v/>
      </c>
      <c r="I1232" s="1" t="str">
        <f ca="1">IF(G1232="","",予約枠報告様式!H$3)</f>
        <v/>
      </c>
      <c r="J1232" s="1" t="str">
        <f t="shared" ca="1" si="287"/>
        <v/>
      </c>
      <c r="K1232" s="1" t="str">
        <f t="shared" ca="1" si="288"/>
        <v/>
      </c>
      <c r="L1232" s="1" t="str">
        <f t="shared" ca="1" si="289"/>
        <v/>
      </c>
      <c r="M1232" s="1" t="str">
        <f t="shared" ca="1" si="290"/>
        <v/>
      </c>
      <c r="N1232" s="1" t="str" cm="1">
        <f t="array" aca="1" ref="N1232" ca="1">IF(G1232="","",HOUR(INDIRECT(A1232&amp;$N$2&amp;D1232)))</f>
        <v/>
      </c>
      <c r="O1232" s="1" t="str" cm="1">
        <f t="array" aca="1" ref="O1232" ca="1">IF(G1232="","",MINUTE(INDIRECT(A1232&amp;$N$2&amp;D1232)))</f>
        <v/>
      </c>
      <c r="P1232" s="1" t="str">
        <f t="shared" ca="1" si="291"/>
        <v/>
      </c>
      <c r="Q1232" s="1" t="str">
        <f t="shared" ca="1" si="292"/>
        <v/>
      </c>
      <c r="R1232" s="1" t="str" cm="1">
        <f t="array" aca="1" ref="R1232" ca="1">IF(G1232="","",INDIRECT(A1232&amp;B1232&amp;D1232))</f>
        <v/>
      </c>
      <c r="S1232" s="1" t="str">
        <f t="shared" ca="1" si="293"/>
        <v/>
      </c>
      <c r="T1232" s="1" t="str">
        <f t="shared" ca="1" si="294"/>
        <v/>
      </c>
      <c r="U1232" s="1" t="str">
        <f t="shared" ca="1" si="295"/>
        <v/>
      </c>
      <c r="V1232" s="1" t="str">
        <f t="shared" ca="1" si="296"/>
        <v/>
      </c>
      <c r="W1232" s="1" t="str">
        <f t="shared" ca="1" si="297"/>
        <v/>
      </c>
      <c r="X1232" s="1" t="str">
        <f t="shared" ca="1" si="298"/>
        <v/>
      </c>
    </row>
    <row r="1233" spans="1:24">
      <c r="A1233" t="s">
        <v>1041</v>
      </c>
      <c r="B1233" t="str">
        <f>INDEX(予約枠報告様式!$73:$73,MATCH(CSVフォーマット!C1233,予約枠報告様式!$74:$74,0))</f>
        <v>V</v>
      </c>
      <c r="C1233">
        <f t="shared" si="299"/>
        <v>22</v>
      </c>
      <c r="D1233">
        <f t="shared" si="285"/>
        <v>41</v>
      </c>
      <c r="E1233" s="2" cm="1">
        <f t="array" aca="1" ref="E1233" ca="1">INDIRECT(A1233&amp;B1233&amp;$E$3)</f>
        <v>44784</v>
      </c>
      <c r="F1233" t="str" cm="1">
        <f t="array" aca="1" ref="F1233" ca="1">IF(INDIRECT(A1233&amp;B1233&amp;$F$3)="公",参照!$L$2,参照!$L$3)</f>
        <v>WEB・コールセンター受付</v>
      </c>
      <c r="G1233" s="1" t="str" cm="1">
        <f t="array" aca="1" ref="G1233" ca="1">IF(E1233="","",IF(ISNUMBER(INDIRECT(A1233&amp;B1233&amp;D1233)),431001,""))</f>
        <v/>
      </c>
      <c r="H1233" s="1" t="str">
        <f t="shared" ca="1" si="286"/>
        <v/>
      </c>
      <c r="I1233" s="1" t="str">
        <f ca="1">IF(G1233="","",予約枠報告様式!H$3)</f>
        <v/>
      </c>
      <c r="J1233" s="1" t="str">
        <f t="shared" ca="1" si="287"/>
        <v/>
      </c>
      <c r="K1233" s="1" t="str">
        <f t="shared" ca="1" si="288"/>
        <v/>
      </c>
      <c r="L1233" s="1" t="str">
        <f t="shared" ca="1" si="289"/>
        <v/>
      </c>
      <c r="M1233" s="1" t="str">
        <f t="shared" ca="1" si="290"/>
        <v/>
      </c>
      <c r="N1233" s="1" t="str" cm="1">
        <f t="array" aca="1" ref="N1233" ca="1">IF(G1233="","",HOUR(INDIRECT(A1233&amp;$N$2&amp;D1233)))</f>
        <v/>
      </c>
      <c r="O1233" s="1" t="str" cm="1">
        <f t="array" aca="1" ref="O1233" ca="1">IF(G1233="","",MINUTE(INDIRECT(A1233&amp;$N$2&amp;D1233)))</f>
        <v/>
      </c>
      <c r="P1233" s="1" t="str">
        <f t="shared" ca="1" si="291"/>
        <v/>
      </c>
      <c r="Q1233" s="1" t="str">
        <f t="shared" ca="1" si="292"/>
        <v/>
      </c>
      <c r="R1233" s="1" t="str" cm="1">
        <f t="array" aca="1" ref="R1233" ca="1">IF(G1233="","",INDIRECT(A1233&amp;B1233&amp;D1233))</f>
        <v/>
      </c>
      <c r="S1233" s="1" t="str">
        <f t="shared" ca="1" si="293"/>
        <v/>
      </c>
      <c r="T1233" s="1" t="str">
        <f t="shared" ca="1" si="294"/>
        <v/>
      </c>
      <c r="U1233" s="1" t="str">
        <f t="shared" ca="1" si="295"/>
        <v/>
      </c>
      <c r="V1233" s="1" t="str">
        <f t="shared" ca="1" si="296"/>
        <v/>
      </c>
      <c r="W1233" s="1" t="str">
        <f t="shared" ca="1" si="297"/>
        <v/>
      </c>
      <c r="X1233" s="1" t="str">
        <f t="shared" ca="1" si="298"/>
        <v/>
      </c>
    </row>
    <row r="1234" spans="1:24">
      <c r="A1234" t="s">
        <v>1041</v>
      </c>
      <c r="B1234" t="str">
        <f>INDEX(予約枠報告様式!$73:$73,MATCH(CSVフォーマット!C1234,予約枠報告様式!$74:$74,0))</f>
        <v>V</v>
      </c>
      <c r="C1234">
        <f t="shared" si="299"/>
        <v>22</v>
      </c>
      <c r="D1234">
        <f t="shared" si="285"/>
        <v>42</v>
      </c>
      <c r="E1234" s="2" cm="1">
        <f t="array" aca="1" ref="E1234" ca="1">INDIRECT(A1234&amp;B1234&amp;$E$3)</f>
        <v>44784</v>
      </c>
      <c r="F1234" t="str" cm="1">
        <f t="array" aca="1" ref="F1234" ca="1">IF(INDIRECT(A1234&amp;B1234&amp;$F$3)="公",参照!$L$2,参照!$L$3)</f>
        <v>WEB・コールセンター受付</v>
      </c>
      <c r="G1234" s="1" t="str" cm="1">
        <f t="array" aca="1" ref="G1234" ca="1">IF(E1234="","",IF(ISNUMBER(INDIRECT(A1234&amp;B1234&amp;D1234)),431001,""))</f>
        <v/>
      </c>
      <c r="H1234" s="1" t="str">
        <f t="shared" ca="1" si="286"/>
        <v/>
      </c>
      <c r="I1234" s="1" t="str">
        <f ca="1">IF(G1234="","",予約枠報告様式!H$3)</f>
        <v/>
      </c>
      <c r="J1234" s="1" t="str">
        <f t="shared" ca="1" si="287"/>
        <v/>
      </c>
      <c r="K1234" s="1" t="str">
        <f t="shared" ca="1" si="288"/>
        <v/>
      </c>
      <c r="L1234" s="1" t="str">
        <f t="shared" ca="1" si="289"/>
        <v/>
      </c>
      <c r="M1234" s="1" t="str">
        <f t="shared" ca="1" si="290"/>
        <v/>
      </c>
      <c r="N1234" s="1" t="str" cm="1">
        <f t="array" aca="1" ref="N1234" ca="1">IF(G1234="","",HOUR(INDIRECT(A1234&amp;$N$2&amp;D1234)))</f>
        <v/>
      </c>
      <c r="O1234" s="1" t="str" cm="1">
        <f t="array" aca="1" ref="O1234" ca="1">IF(G1234="","",MINUTE(INDIRECT(A1234&amp;$N$2&amp;D1234)))</f>
        <v/>
      </c>
      <c r="P1234" s="1" t="str">
        <f t="shared" ca="1" si="291"/>
        <v/>
      </c>
      <c r="Q1234" s="1" t="str">
        <f t="shared" ca="1" si="292"/>
        <v/>
      </c>
      <c r="R1234" s="1" t="str" cm="1">
        <f t="array" aca="1" ref="R1234" ca="1">IF(G1234="","",INDIRECT(A1234&amp;B1234&amp;D1234))</f>
        <v/>
      </c>
      <c r="S1234" s="1" t="str">
        <f t="shared" ca="1" si="293"/>
        <v/>
      </c>
      <c r="T1234" s="1" t="str">
        <f t="shared" ca="1" si="294"/>
        <v/>
      </c>
      <c r="U1234" s="1" t="str">
        <f t="shared" ca="1" si="295"/>
        <v/>
      </c>
      <c r="V1234" s="1" t="str">
        <f t="shared" ca="1" si="296"/>
        <v/>
      </c>
      <c r="W1234" s="1" t="str">
        <f t="shared" ca="1" si="297"/>
        <v/>
      </c>
      <c r="X1234" s="1" t="str">
        <f t="shared" ca="1" si="298"/>
        <v/>
      </c>
    </row>
    <row r="1235" spans="1:24">
      <c r="A1235" t="s">
        <v>1041</v>
      </c>
      <c r="B1235" t="str">
        <f>INDEX(予約枠報告様式!$73:$73,MATCH(CSVフォーマット!C1235,予約枠報告様式!$74:$74,0))</f>
        <v>V</v>
      </c>
      <c r="C1235">
        <f t="shared" si="299"/>
        <v>22</v>
      </c>
      <c r="D1235">
        <f t="shared" si="285"/>
        <v>43</v>
      </c>
      <c r="E1235" s="2" cm="1">
        <f t="array" aca="1" ref="E1235" ca="1">INDIRECT(A1235&amp;B1235&amp;$E$3)</f>
        <v>44784</v>
      </c>
      <c r="F1235" t="str" cm="1">
        <f t="array" aca="1" ref="F1235" ca="1">IF(INDIRECT(A1235&amp;B1235&amp;$F$3)="公",参照!$L$2,参照!$L$3)</f>
        <v>WEB・コールセンター受付</v>
      </c>
      <c r="G1235" s="1" t="str" cm="1">
        <f t="array" aca="1" ref="G1235" ca="1">IF(E1235="","",IF(ISNUMBER(INDIRECT(A1235&amp;B1235&amp;D1235)),431001,""))</f>
        <v/>
      </c>
      <c r="H1235" s="1" t="str">
        <f t="shared" ca="1" si="286"/>
        <v/>
      </c>
      <c r="I1235" s="1" t="str">
        <f ca="1">IF(G1235="","",予約枠報告様式!H$3)</f>
        <v/>
      </c>
      <c r="J1235" s="1" t="str">
        <f t="shared" ca="1" si="287"/>
        <v/>
      </c>
      <c r="K1235" s="1" t="str">
        <f t="shared" ca="1" si="288"/>
        <v/>
      </c>
      <c r="L1235" s="1" t="str">
        <f t="shared" ca="1" si="289"/>
        <v/>
      </c>
      <c r="M1235" s="1" t="str">
        <f t="shared" ca="1" si="290"/>
        <v/>
      </c>
      <c r="N1235" s="1" t="str" cm="1">
        <f t="array" aca="1" ref="N1235" ca="1">IF(G1235="","",HOUR(INDIRECT(A1235&amp;$N$2&amp;D1235)))</f>
        <v/>
      </c>
      <c r="O1235" s="1" t="str" cm="1">
        <f t="array" aca="1" ref="O1235" ca="1">IF(G1235="","",MINUTE(INDIRECT(A1235&amp;$N$2&amp;D1235)))</f>
        <v/>
      </c>
      <c r="P1235" s="1" t="str">
        <f t="shared" ca="1" si="291"/>
        <v/>
      </c>
      <c r="Q1235" s="1" t="str">
        <f t="shared" ca="1" si="292"/>
        <v/>
      </c>
      <c r="R1235" s="1" t="str" cm="1">
        <f t="array" aca="1" ref="R1235" ca="1">IF(G1235="","",INDIRECT(A1235&amp;B1235&amp;D1235))</f>
        <v/>
      </c>
      <c r="S1235" s="1" t="str">
        <f t="shared" ca="1" si="293"/>
        <v/>
      </c>
      <c r="T1235" s="1" t="str">
        <f t="shared" ca="1" si="294"/>
        <v/>
      </c>
      <c r="U1235" s="1" t="str">
        <f t="shared" ca="1" si="295"/>
        <v/>
      </c>
      <c r="V1235" s="1" t="str">
        <f t="shared" ca="1" si="296"/>
        <v/>
      </c>
      <c r="W1235" s="1" t="str">
        <f t="shared" ca="1" si="297"/>
        <v/>
      </c>
      <c r="X1235" s="1" t="str">
        <f t="shared" ca="1" si="298"/>
        <v/>
      </c>
    </row>
    <row r="1236" spans="1:24">
      <c r="A1236" t="s">
        <v>1041</v>
      </c>
      <c r="B1236" t="str">
        <f>INDEX(予約枠報告様式!$73:$73,MATCH(CSVフォーマット!C1236,予約枠報告様式!$74:$74,0))</f>
        <v>V</v>
      </c>
      <c r="C1236">
        <f t="shared" si="299"/>
        <v>22</v>
      </c>
      <c r="D1236">
        <f t="shared" si="285"/>
        <v>44</v>
      </c>
      <c r="E1236" s="2" cm="1">
        <f t="array" aca="1" ref="E1236" ca="1">INDIRECT(A1236&amp;B1236&amp;$E$3)</f>
        <v>44784</v>
      </c>
      <c r="F1236" t="str" cm="1">
        <f t="array" aca="1" ref="F1236" ca="1">IF(INDIRECT(A1236&amp;B1236&amp;$F$3)="公",参照!$L$2,参照!$L$3)</f>
        <v>WEB・コールセンター受付</v>
      </c>
      <c r="G1236" s="1" t="str" cm="1">
        <f t="array" aca="1" ref="G1236" ca="1">IF(E1236="","",IF(ISNUMBER(INDIRECT(A1236&amp;B1236&amp;D1236)),431001,""))</f>
        <v/>
      </c>
      <c r="H1236" s="1" t="str">
        <f t="shared" ca="1" si="286"/>
        <v/>
      </c>
      <c r="I1236" s="1" t="str">
        <f ca="1">IF(G1236="","",予約枠報告様式!H$3)</f>
        <v/>
      </c>
      <c r="J1236" s="1" t="str">
        <f t="shared" ca="1" si="287"/>
        <v/>
      </c>
      <c r="K1236" s="1" t="str">
        <f t="shared" ca="1" si="288"/>
        <v/>
      </c>
      <c r="L1236" s="1" t="str">
        <f t="shared" ca="1" si="289"/>
        <v/>
      </c>
      <c r="M1236" s="1" t="str">
        <f t="shared" ca="1" si="290"/>
        <v/>
      </c>
      <c r="N1236" s="1" t="str" cm="1">
        <f t="array" aca="1" ref="N1236" ca="1">IF(G1236="","",HOUR(INDIRECT(A1236&amp;$N$2&amp;D1236)))</f>
        <v/>
      </c>
      <c r="O1236" s="1" t="str" cm="1">
        <f t="array" aca="1" ref="O1236" ca="1">IF(G1236="","",MINUTE(INDIRECT(A1236&amp;$N$2&amp;D1236)))</f>
        <v/>
      </c>
      <c r="P1236" s="1" t="str">
        <f t="shared" ca="1" si="291"/>
        <v/>
      </c>
      <c r="Q1236" s="1" t="str">
        <f t="shared" ca="1" si="292"/>
        <v/>
      </c>
      <c r="R1236" s="1" t="str" cm="1">
        <f t="array" aca="1" ref="R1236" ca="1">IF(G1236="","",INDIRECT(A1236&amp;B1236&amp;D1236))</f>
        <v/>
      </c>
      <c r="S1236" s="1" t="str">
        <f t="shared" ca="1" si="293"/>
        <v/>
      </c>
      <c r="T1236" s="1" t="str">
        <f t="shared" ca="1" si="294"/>
        <v/>
      </c>
      <c r="U1236" s="1" t="str">
        <f t="shared" ca="1" si="295"/>
        <v/>
      </c>
      <c r="V1236" s="1" t="str">
        <f t="shared" ca="1" si="296"/>
        <v/>
      </c>
      <c r="W1236" s="1" t="str">
        <f t="shared" ca="1" si="297"/>
        <v/>
      </c>
      <c r="X1236" s="1" t="str">
        <f t="shared" ca="1" si="298"/>
        <v/>
      </c>
    </row>
    <row r="1237" spans="1:24">
      <c r="A1237" t="s">
        <v>1041</v>
      </c>
      <c r="B1237" t="str">
        <f>INDEX(予約枠報告様式!$73:$73,MATCH(CSVフォーマット!C1237,予約枠報告様式!$74:$74,0))</f>
        <v>V</v>
      </c>
      <c r="C1237">
        <f t="shared" si="299"/>
        <v>22</v>
      </c>
      <c r="D1237">
        <f t="shared" si="285"/>
        <v>45</v>
      </c>
      <c r="E1237" s="2" cm="1">
        <f t="array" aca="1" ref="E1237" ca="1">INDIRECT(A1237&amp;B1237&amp;$E$3)</f>
        <v>44784</v>
      </c>
      <c r="F1237" t="str" cm="1">
        <f t="array" aca="1" ref="F1237" ca="1">IF(INDIRECT(A1237&amp;B1237&amp;$F$3)="公",参照!$L$2,参照!$L$3)</f>
        <v>WEB・コールセンター受付</v>
      </c>
      <c r="G1237" s="1" t="str" cm="1">
        <f t="array" aca="1" ref="G1237" ca="1">IF(E1237="","",IF(ISNUMBER(INDIRECT(A1237&amp;B1237&amp;D1237)),431001,""))</f>
        <v/>
      </c>
      <c r="H1237" s="1" t="str">
        <f t="shared" ca="1" si="286"/>
        <v/>
      </c>
      <c r="I1237" s="1" t="str">
        <f ca="1">IF(G1237="","",予約枠報告様式!H$3)</f>
        <v/>
      </c>
      <c r="J1237" s="1" t="str">
        <f t="shared" ca="1" si="287"/>
        <v/>
      </c>
      <c r="K1237" s="1" t="str">
        <f t="shared" ca="1" si="288"/>
        <v/>
      </c>
      <c r="L1237" s="1" t="str">
        <f t="shared" ca="1" si="289"/>
        <v/>
      </c>
      <c r="M1237" s="1" t="str">
        <f t="shared" ca="1" si="290"/>
        <v/>
      </c>
      <c r="N1237" s="1" t="str" cm="1">
        <f t="array" aca="1" ref="N1237" ca="1">IF(G1237="","",HOUR(INDIRECT(A1237&amp;$N$2&amp;D1237)))</f>
        <v/>
      </c>
      <c r="O1237" s="1" t="str" cm="1">
        <f t="array" aca="1" ref="O1237" ca="1">IF(G1237="","",MINUTE(INDIRECT(A1237&amp;$N$2&amp;D1237)))</f>
        <v/>
      </c>
      <c r="P1237" s="1" t="str">
        <f t="shared" ca="1" si="291"/>
        <v/>
      </c>
      <c r="Q1237" s="1" t="str">
        <f t="shared" ca="1" si="292"/>
        <v/>
      </c>
      <c r="R1237" s="1" t="str" cm="1">
        <f t="array" aca="1" ref="R1237" ca="1">IF(G1237="","",INDIRECT(A1237&amp;B1237&amp;D1237))</f>
        <v/>
      </c>
      <c r="S1237" s="1" t="str">
        <f t="shared" ca="1" si="293"/>
        <v/>
      </c>
      <c r="T1237" s="1" t="str">
        <f t="shared" ca="1" si="294"/>
        <v/>
      </c>
      <c r="U1237" s="1" t="str">
        <f t="shared" ca="1" si="295"/>
        <v/>
      </c>
      <c r="V1237" s="1" t="str">
        <f t="shared" ca="1" si="296"/>
        <v/>
      </c>
      <c r="W1237" s="1" t="str">
        <f t="shared" ca="1" si="297"/>
        <v/>
      </c>
      <c r="X1237" s="1" t="str">
        <f t="shared" ca="1" si="298"/>
        <v/>
      </c>
    </row>
    <row r="1238" spans="1:24">
      <c r="A1238" t="s">
        <v>1041</v>
      </c>
      <c r="B1238" t="str">
        <f>INDEX(予約枠報告様式!$73:$73,MATCH(CSVフォーマット!C1238,予約枠報告様式!$74:$74,0))</f>
        <v>V</v>
      </c>
      <c r="C1238">
        <f t="shared" si="299"/>
        <v>22</v>
      </c>
      <c r="D1238">
        <f t="shared" si="285"/>
        <v>46</v>
      </c>
      <c r="E1238" s="2" cm="1">
        <f t="array" aca="1" ref="E1238" ca="1">INDIRECT(A1238&amp;B1238&amp;$E$3)</f>
        <v>44784</v>
      </c>
      <c r="F1238" t="str" cm="1">
        <f t="array" aca="1" ref="F1238" ca="1">IF(INDIRECT(A1238&amp;B1238&amp;$F$3)="公",参照!$L$2,参照!$L$3)</f>
        <v>WEB・コールセンター受付</v>
      </c>
      <c r="G1238" s="1" t="str" cm="1">
        <f t="array" aca="1" ref="G1238" ca="1">IF(E1238="","",IF(ISNUMBER(INDIRECT(A1238&amp;B1238&amp;D1238)),431001,""))</f>
        <v/>
      </c>
      <c r="H1238" s="1" t="str">
        <f t="shared" ca="1" si="286"/>
        <v/>
      </c>
      <c r="I1238" s="1" t="str">
        <f ca="1">IF(G1238="","",予約枠報告様式!H$3)</f>
        <v/>
      </c>
      <c r="J1238" s="1" t="str">
        <f t="shared" ca="1" si="287"/>
        <v/>
      </c>
      <c r="K1238" s="1" t="str">
        <f t="shared" ca="1" si="288"/>
        <v/>
      </c>
      <c r="L1238" s="1" t="str">
        <f t="shared" ca="1" si="289"/>
        <v/>
      </c>
      <c r="M1238" s="1" t="str">
        <f t="shared" ca="1" si="290"/>
        <v/>
      </c>
      <c r="N1238" s="1" t="str" cm="1">
        <f t="array" aca="1" ref="N1238" ca="1">IF(G1238="","",HOUR(INDIRECT(A1238&amp;$N$2&amp;D1238)))</f>
        <v/>
      </c>
      <c r="O1238" s="1" t="str" cm="1">
        <f t="array" aca="1" ref="O1238" ca="1">IF(G1238="","",MINUTE(INDIRECT(A1238&amp;$N$2&amp;D1238)))</f>
        <v/>
      </c>
      <c r="P1238" s="1" t="str">
        <f t="shared" ca="1" si="291"/>
        <v/>
      </c>
      <c r="Q1238" s="1" t="str">
        <f t="shared" ca="1" si="292"/>
        <v/>
      </c>
      <c r="R1238" s="1" t="str" cm="1">
        <f t="array" aca="1" ref="R1238" ca="1">IF(G1238="","",INDIRECT(A1238&amp;B1238&amp;D1238))</f>
        <v/>
      </c>
      <c r="S1238" s="1" t="str">
        <f t="shared" ca="1" si="293"/>
        <v/>
      </c>
      <c r="T1238" s="1" t="str">
        <f t="shared" ca="1" si="294"/>
        <v/>
      </c>
      <c r="U1238" s="1" t="str">
        <f t="shared" ca="1" si="295"/>
        <v/>
      </c>
      <c r="V1238" s="1" t="str">
        <f t="shared" ca="1" si="296"/>
        <v/>
      </c>
      <c r="W1238" s="1" t="str">
        <f t="shared" ca="1" si="297"/>
        <v/>
      </c>
      <c r="X1238" s="1" t="str">
        <f t="shared" ca="1" si="298"/>
        <v/>
      </c>
    </row>
    <row r="1239" spans="1:24">
      <c r="A1239" t="s">
        <v>1041</v>
      </c>
      <c r="B1239" t="str">
        <f>INDEX(予約枠報告様式!$73:$73,MATCH(CSVフォーマット!C1239,予約枠報告様式!$74:$74,0))</f>
        <v>V</v>
      </c>
      <c r="C1239">
        <f t="shared" si="299"/>
        <v>22</v>
      </c>
      <c r="D1239">
        <f t="shared" si="285"/>
        <v>47</v>
      </c>
      <c r="E1239" s="2" cm="1">
        <f t="array" aca="1" ref="E1239" ca="1">INDIRECT(A1239&amp;B1239&amp;$E$3)</f>
        <v>44784</v>
      </c>
      <c r="F1239" t="str" cm="1">
        <f t="array" aca="1" ref="F1239" ca="1">IF(INDIRECT(A1239&amp;B1239&amp;$F$3)="公",参照!$L$2,参照!$L$3)</f>
        <v>WEB・コールセンター受付</v>
      </c>
      <c r="G1239" s="1" t="str" cm="1">
        <f t="array" aca="1" ref="G1239" ca="1">IF(E1239="","",IF(ISNUMBER(INDIRECT(A1239&amp;B1239&amp;D1239)),431001,""))</f>
        <v/>
      </c>
      <c r="H1239" s="1" t="str">
        <f t="shared" ca="1" si="286"/>
        <v/>
      </c>
      <c r="I1239" s="1" t="str">
        <f ca="1">IF(G1239="","",予約枠報告様式!H$3)</f>
        <v/>
      </c>
      <c r="J1239" s="1" t="str">
        <f t="shared" ca="1" si="287"/>
        <v/>
      </c>
      <c r="K1239" s="1" t="str">
        <f t="shared" ca="1" si="288"/>
        <v/>
      </c>
      <c r="L1239" s="1" t="str">
        <f t="shared" ca="1" si="289"/>
        <v/>
      </c>
      <c r="M1239" s="1" t="str">
        <f t="shared" ca="1" si="290"/>
        <v/>
      </c>
      <c r="N1239" s="1" t="str" cm="1">
        <f t="array" aca="1" ref="N1239" ca="1">IF(G1239="","",HOUR(INDIRECT(A1239&amp;$N$2&amp;D1239)))</f>
        <v/>
      </c>
      <c r="O1239" s="1" t="str" cm="1">
        <f t="array" aca="1" ref="O1239" ca="1">IF(G1239="","",MINUTE(INDIRECT(A1239&amp;$N$2&amp;D1239)))</f>
        <v/>
      </c>
      <c r="P1239" s="1" t="str">
        <f t="shared" ca="1" si="291"/>
        <v/>
      </c>
      <c r="Q1239" s="1" t="str">
        <f t="shared" ca="1" si="292"/>
        <v/>
      </c>
      <c r="R1239" s="1" t="str" cm="1">
        <f t="array" aca="1" ref="R1239" ca="1">IF(G1239="","",INDIRECT(A1239&amp;B1239&amp;D1239))</f>
        <v/>
      </c>
      <c r="S1239" s="1" t="str">
        <f t="shared" ca="1" si="293"/>
        <v/>
      </c>
      <c r="T1239" s="1" t="str">
        <f t="shared" ca="1" si="294"/>
        <v/>
      </c>
      <c r="U1239" s="1" t="str">
        <f t="shared" ca="1" si="295"/>
        <v/>
      </c>
      <c r="V1239" s="1" t="str">
        <f t="shared" ca="1" si="296"/>
        <v/>
      </c>
      <c r="W1239" s="1" t="str">
        <f t="shared" ca="1" si="297"/>
        <v/>
      </c>
      <c r="X1239" s="1" t="str">
        <f t="shared" ca="1" si="298"/>
        <v/>
      </c>
    </row>
    <row r="1240" spans="1:24">
      <c r="A1240" t="s">
        <v>1041</v>
      </c>
      <c r="B1240" t="str">
        <f>INDEX(予約枠報告様式!$73:$73,MATCH(CSVフォーマット!C1240,予約枠報告様式!$74:$74,0))</f>
        <v>V</v>
      </c>
      <c r="C1240">
        <f t="shared" si="299"/>
        <v>22</v>
      </c>
      <c r="D1240">
        <f t="shared" si="285"/>
        <v>48</v>
      </c>
      <c r="E1240" s="2" cm="1">
        <f t="array" aca="1" ref="E1240" ca="1">INDIRECT(A1240&amp;B1240&amp;$E$3)</f>
        <v>44784</v>
      </c>
      <c r="F1240" t="str" cm="1">
        <f t="array" aca="1" ref="F1240" ca="1">IF(INDIRECT(A1240&amp;B1240&amp;$F$3)="公",参照!$L$2,参照!$L$3)</f>
        <v>WEB・コールセンター受付</v>
      </c>
      <c r="G1240" s="1" t="str" cm="1">
        <f t="array" aca="1" ref="G1240" ca="1">IF(E1240="","",IF(ISNUMBER(INDIRECT(A1240&amp;B1240&amp;D1240)),431001,""))</f>
        <v/>
      </c>
      <c r="H1240" s="1" t="str">
        <f t="shared" ca="1" si="286"/>
        <v/>
      </c>
      <c r="I1240" s="1" t="str">
        <f ca="1">IF(G1240="","",予約枠報告様式!H$3)</f>
        <v/>
      </c>
      <c r="J1240" s="1" t="str">
        <f t="shared" ca="1" si="287"/>
        <v/>
      </c>
      <c r="K1240" s="1" t="str">
        <f t="shared" ca="1" si="288"/>
        <v/>
      </c>
      <c r="L1240" s="1" t="str">
        <f t="shared" ca="1" si="289"/>
        <v/>
      </c>
      <c r="M1240" s="1" t="str">
        <f t="shared" ca="1" si="290"/>
        <v/>
      </c>
      <c r="N1240" s="1" t="str" cm="1">
        <f t="array" aca="1" ref="N1240" ca="1">IF(G1240="","",HOUR(INDIRECT(A1240&amp;$N$2&amp;D1240)))</f>
        <v/>
      </c>
      <c r="O1240" s="1" t="str" cm="1">
        <f t="array" aca="1" ref="O1240" ca="1">IF(G1240="","",MINUTE(INDIRECT(A1240&amp;$N$2&amp;D1240)))</f>
        <v/>
      </c>
      <c r="P1240" s="1" t="str">
        <f t="shared" ca="1" si="291"/>
        <v/>
      </c>
      <c r="Q1240" s="1" t="str">
        <f t="shared" ca="1" si="292"/>
        <v/>
      </c>
      <c r="R1240" s="1" t="str" cm="1">
        <f t="array" aca="1" ref="R1240" ca="1">IF(G1240="","",INDIRECT(A1240&amp;B1240&amp;D1240))</f>
        <v/>
      </c>
      <c r="S1240" s="1" t="str">
        <f t="shared" ca="1" si="293"/>
        <v/>
      </c>
      <c r="T1240" s="1" t="str">
        <f t="shared" ca="1" si="294"/>
        <v/>
      </c>
      <c r="U1240" s="1" t="str">
        <f t="shared" ca="1" si="295"/>
        <v/>
      </c>
      <c r="V1240" s="1" t="str">
        <f t="shared" ca="1" si="296"/>
        <v/>
      </c>
      <c r="W1240" s="1" t="str">
        <f t="shared" ca="1" si="297"/>
        <v/>
      </c>
      <c r="X1240" s="1" t="str">
        <f t="shared" ca="1" si="298"/>
        <v/>
      </c>
    </row>
    <row r="1241" spans="1:24">
      <c r="A1241" t="s">
        <v>1041</v>
      </c>
      <c r="B1241" t="str">
        <f>INDEX(予約枠報告様式!$73:$73,MATCH(CSVフォーマット!C1241,予約枠報告様式!$74:$74,0))</f>
        <v>V</v>
      </c>
      <c r="C1241">
        <f t="shared" si="299"/>
        <v>22</v>
      </c>
      <c r="D1241">
        <f t="shared" si="285"/>
        <v>49</v>
      </c>
      <c r="E1241" s="2" cm="1">
        <f t="array" aca="1" ref="E1241" ca="1">INDIRECT(A1241&amp;B1241&amp;$E$3)</f>
        <v>44784</v>
      </c>
      <c r="F1241" t="str" cm="1">
        <f t="array" aca="1" ref="F1241" ca="1">IF(INDIRECT(A1241&amp;B1241&amp;$F$3)="公",参照!$L$2,参照!$L$3)</f>
        <v>WEB・コールセンター受付</v>
      </c>
      <c r="G1241" s="1" t="str" cm="1">
        <f t="array" aca="1" ref="G1241" ca="1">IF(E1241="","",IF(ISNUMBER(INDIRECT(A1241&amp;B1241&amp;D1241)),431001,""))</f>
        <v/>
      </c>
      <c r="H1241" s="1" t="str">
        <f t="shared" ca="1" si="286"/>
        <v/>
      </c>
      <c r="I1241" s="1" t="str">
        <f ca="1">IF(G1241="","",予約枠報告様式!H$3)</f>
        <v/>
      </c>
      <c r="J1241" s="1" t="str">
        <f t="shared" ca="1" si="287"/>
        <v/>
      </c>
      <c r="K1241" s="1" t="str">
        <f t="shared" ca="1" si="288"/>
        <v/>
      </c>
      <c r="L1241" s="1" t="str">
        <f t="shared" ca="1" si="289"/>
        <v/>
      </c>
      <c r="M1241" s="1" t="str">
        <f t="shared" ca="1" si="290"/>
        <v/>
      </c>
      <c r="N1241" s="1" t="str" cm="1">
        <f t="array" aca="1" ref="N1241" ca="1">IF(G1241="","",HOUR(INDIRECT(A1241&amp;$N$2&amp;D1241)))</f>
        <v/>
      </c>
      <c r="O1241" s="1" t="str" cm="1">
        <f t="array" aca="1" ref="O1241" ca="1">IF(G1241="","",MINUTE(INDIRECT(A1241&amp;$N$2&amp;D1241)))</f>
        <v/>
      </c>
      <c r="P1241" s="1" t="str">
        <f t="shared" ca="1" si="291"/>
        <v/>
      </c>
      <c r="Q1241" s="1" t="str">
        <f t="shared" ca="1" si="292"/>
        <v/>
      </c>
      <c r="R1241" s="1" t="str" cm="1">
        <f t="array" aca="1" ref="R1241" ca="1">IF(G1241="","",INDIRECT(A1241&amp;B1241&amp;D1241))</f>
        <v/>
      </c>
      <c r="S1241" s="1" t="str">
        <f t="shared" ca="1" si="293"/>
        <v/>
      </c>
      <c r="T1241" s="1" t="str">
        <f t="shared" ca="1" si="294"/>
        <v/>
      </c>
      <c r="U1241" s="1" t="str">
        <f t="shared" ca="1" si="295"/>
        <v/>
      </c>
      <c r="V1241" s="1" t="str">
        <f t="shared" ca="1" si="296"/>
        <v/>
      </c>
      <c r="W1241" s="1" t="str">
        <f t="shared" ca="1" si="297"/>
        <v/>
      </c>
      <c r="X1241" s="1" t="str">
        <f t="shared" ca="1" si="298"/>
        <v/>
      </c>
    </row>
    <row r="1242" spans="1:24">
      <c r="A1242" t="s">
        <v>1041</v>
      </c>
      <c r="B1242" t="str">
        <f>INDEX(予約枠報告様式!$73:$73,MATCH(CSVフォーマット!C1242,予約枠報告様式!$74:$74,0))</f>
        <v>V</v>
      </c>
      <c r="C1242">
        <f t="shared" si="299"/>
        <v>22</v>
      </c>
      <c r="D1242">
        <f t="shared" si="285"/>
        <v>50</v>
      </c>
      <c r="E1242" s="2" cm="1">
        <f t="array" aca="1" ref="E1242" ca="1">INDIRECT(A1242&amp;B1242&amp;$E$3)</f>
        <v>44784</v>
      </c>
      <c r="F1242" t="str" cm="1">
        <f t="array" aca="1" ref="F1242" ca="1">IF(INDIRECT(A1242&amp;B1242&amp;$F$3)="公",参照!$L$2,参照!$L$3)</f>
        <v>WEB・コールセンター受付</v>
      </c>
      <c r="G1242" s="1" t="str" cm="1">
        <f t="array" aca="1" ref="G1242" ca="1">IF(E1242="","",IF(ISNUMBER(INDIRECT(A1242&amp;B1242&amp;D1242)),431001,""))</f>
        <v/>
      </c>
      <c r="H1242" s="1" t="str">
        <f t="shared" ca="1" si="286"/>
        <v/>
      </c>
      <c r="I1242" s="1" t="str">
        <f ca="1">IF(G1242="","",予約枠報告様式!H$3)</f>
        <v/>
      </c>
      <c r="J1242" s="1" t="str">
        <f t="shared" ca="1" si="287"/>
        <v/>
      </c>
      <c r="K1242" s="1" t="str">
        <f t="shared" ca="1" si="288"/>
        <v/>
      </c>
      <c r="L1242" s="1" t="str">
        <f t="shared" ca="1" si="289"/>
        <v/>
      </c>
      <c r="M1242" s="1" t="str">
        <f t="shared" ca="1" si="290"/>
        <v/>
      </c>
      <c r="N1242" s="1" t="str" cm="1">
        <f t="array" aca="1" ref="N1242" ca="1">IF(G1242="","",HOUR(INDIRECT(A1242&amp;$N$2&amp;D1242)))</f>
        <v/>
      </c>
      <c r="O1242" s="1" t="str" cm="1">
        <f t="array" aca="1" ref="O1242" ca="1">IF(G1242="","",MINUTE(INDIRECT(A1242&amp;$N$2&amp;D1242)))</f>
        <v/>
      </c>
      <c r="P1242" s="1" t="str">
        <f t="shared" ca="1" si="291"/>
        <v/>
      </c>
      <c r="Q1242" s="1" t="str">
        <f t="shared" ca="1" si="292"/>
        <v/>
      </c>
      <c r="R1242" s="1" t="str" cm="1">
        <f t="array" aca="1" ref="R1242" ca="1">IF(G1242="","",INDIRECT(A1242&amp;B1242&amp;D1242))</f>
        <v/>
      </c>
      <c r="S1242" s="1" t="str">
        <f t="shared" ca="1" si="293"/>
        <v/>
      </c>
      <c r="T1242" s="1" t="str">
        <f t="shared" ca="1" si="294"/>
        <v/>
      </c>
      <c r="U1242" s="1" t="str">
        <f t="shared" ca="1" si="295"/>
        <v/>
      </c>
      <c r="V1242" s="1" t="str">
        <f t="shared" ca="1" si="296"/>
        <v/>
      </c>
      <c r="W1242" s="1" t="str">
        <f t="shared" ca="1" si="297"/>
        <v/>
      </c>
      <c r="X1242" s="1" t="str">
        <f t="shared" ca="1" si="298"/>
        <v/>
      </c>
    </row>
    <row r="1243" spans="1:24">
      <c r="A1243" t="s">
        <v>1041</v>
      </c>
      <c r="B1243" t="str">
        <f>INDEX(予約枠報告様式!$73:$73,MATCH(CSVフォーマット!C1243,予約枠報告様式!$74:$74,0))</f>
        <v>V</v>
      </c>
      <c r="C1243">
        <f t="shared" si="299"/>
        <v>22</v>
      </c>
      <c r="D1243">
        <f t="shared" si="285"/>
        <v>51</v>
      </c>
      <c r="E1243" s="2" cm="1">
        <f t="array" aca="1" ref="E1243" ca="1">INDIRECT(A1243&amp;B1243&amp;$E$3)</f>
        <v>44784</v>
      </c>
      <c r="F1243" t="str" cm="1">
        <f t="array" aca="1" ref="F1243" ca="1">IF(INDIRECT(A1243&amp;B1243&amp;$F$3)="公",参照!$L$2,参照!$L$3)</f>
        <v>WEB・コールセンター受付</v>
      </c>
      <c r="G1243" s="1" t="str" cm="1">
        <f t="array" aca="1" ref="G1243" ca="1">IF(E1243="","",IF(ISNUMBER(INDIRECT(A1243&amp;B1243&amp;D1243)),431001,""))</f>
        <v/>
      </c>
      <c r="H1243" s="1" t="str">
        <f t="shared" ca="1" si="286"/>
        <v/>
      </c>
      <c r="I1243" s="1" t="str">
        <f ca="1">IF(G1243="","",予約枠報告様式!H$3)</f>
        <v/>
      </c>
      <c r="J1243" s="1" t="str">
        <f t="shared" ca="1" si="287"/>
        <v/>
      </c>
      <c r="K1243" s="1" t="str">
        <f t="shared" ca="1" si="288"/>
        <v/>
      </c>
      <c r="L1243" s="1" t="str">
        <f t="shared" ca="1" si="289"/>
        <v/>
      </c>
      <c r="M1243" s="1" t="str">
        <f t="shared" ca="1" si="290"/>
        <v/>
      </c>
      <c r="N1243" s="1" t="str" cm="1">
        <f t="array" aca="1" ref="N1243" ca="1">IF(G1243="","",HOUR(INDIRECT(A1243&amp;$N$2&amp;D1243)))</f>
        <v/>
      </c>
      <c r="O1243" s="1" t="str" cm="1">
        <f t="array" aca="1" ref="O1243" ca="1">IF(G1243="","",MINUTE(INDIRECT(A1243&amp;$N$2&amp;D1243)))</f>
        <v/>
      </c>
      <c r="P1243" s="1" t="str">
        <f t="shared" ca="1" si="291"/>
        <v/>
      </c>
      <c r="Q1243" s="1" t="str">
        <f t="shared" ca="1" si="292"/>
        <v/>
      </c>
      <c r="R1243" s="1" t="str" cm="1">
        <f t="array" aca="1" ref="R1243" ca="1">IF(G1243="","",INDIRECT(A1243&amp;B1243&amp;D1243))</f>
        <v/>
      </c>
      <c r="S1243" s="1" t="str">
        <f t="shared" ca="1" si="293"/>
        <v/>
      </c>
      <c r="T1243" s="1" t="str">
        <f t="shared" ca="1" si="294"/>
        <v/>
      </c>
      <c r="U1243" s="1" t="str">
        <f t="shared" ca="1" si="295"/>
        <v/>
      </c>
      <c r="V1243" s="1" t="str">
        <f t="shared" ca="1" si="296"/>
        <v/>
      </c>
      <c r="W1243" s="1" t="str">
        <f t="shared" ca="1" si="297"/>
        <v/>
      </c>
      <c r="X1243" s="1" t="str">
        <f t="shared" ca="1" si="298"/>
        <v/>
      </c>
    </row>
    <row r="1244" spans="1:24">
      <c r="A1244" t="s">
        <v>1041</v>
      </c>
      <c r="B1244" t="str">
        <f>INDEX(予約枠報告様式!$73:$73,MATCH(CSVフォーマット!C1244,予約枠報告様式!$74:$74,0))</f>
        <v>V</v>
      </c>
      <c r="C1244">
        <f t="shared" si="299"/>
        <v>22</v>
      </c>
      <c r="D1244">
        <f t="shared" si="285"/>
        <v>52</v>
      </c>
      <c r="E1244" s="2" cm="1">
        <f t="array" aca="1" ref="E1244" ca="1">INDIRECT(A1244&amp;B1244&amp;$E$3)</f>
        <v>44784</v>
      </c>
      <c r="F1244" t="str" cm="1">
        <f t="array" aca="1" ref="F1244" ca="1">IF(INDIRECT(A1244&amp;B1244&amp;$F$3)="公",参照!$L$2,参照!$L$3)</f>
        <v>WEB・コールセンター受付</v>
      </c>
      <c r="G1244" s="1" t="str" cm="1">
        <f t="array" aca="1" ref="G1244" ca="1">IF(E1244="","",IF(ISNUMBER(INDIRECT(A1244&amp;B1244&amp;D1244)),431001,""))</f>
        <v/>
      </c>
      <c r="H1244" s="1" t="str">
        <f t="shared" ca="1" si="286"/>
        <v/>
      </c>
      <c r="I1244" s="1" t="str">
        <f ca="1">IF(G1244="","",予約枠報告様式!H$3)</f>
        <v/>
      </c>
      <c r="J1244" s="1" t="str">
        <f t="shared" ca="1" si="287"/>
        <v/>
      </c>
      <c r="K1244" s="1" t="str">
        <f t="shared" ca="1" si="288"/>
        <v/>
      </c>
      <c r="L1244" s="1" t="str">
        <f t="shared" ca="1" si="289"/>
        <v/>
      </c>
      <c r="M1244" s="1" t="str">
        <f t="shared" ca="1" si="290"/>
        <v/>
      </c>
      <c r="N1244" s="1" t="str" cm="1">
        <f t="array" aca="1" ref="N1244" ca="1">IF(G1244="","",HOUR(INDIRECT(A1244&amp;$N$2&amp;D1244)))</f>
        <v/>
      </c>
      <c r="O1244" s="1" t="str" cm="1">
        <f t="array" aca="1" ref="O1244" ca="1">IF(G1244="","",MINUTE(INDIRECT(A1244&amp;$N$2&amp;D1244)))</f>
        <v/>
      </c>
      <c r="P1244" s="1" t="str">
        <f t="shared" ca="1" si="291"/>
        <v/>
      </c>
      <c r="Q1244" s="1" t="str">
        <f t="shared" ca="1" si="292"/>
        <v/>
      </c>
      <c r="R1244" s="1" t="str" cm="1">
        <f t="array" aca="1" ref="R1244" ca="1">IF(G1244="","",INDIRECT(A1244&amp;B1244&amp;D1244))</f>
        <v/>
      </c>
      <c r="S1244" s="1" t="str">
        <f t="shared" ca="1" si="293"/>
        <v/>
      </c>
      <c r="T1244" s="1" t="str">
        <f t="shared" ca="1" si="294"/>
        <v/>
      </c>
      <c r="U1244" s="1" t="str">
        <f t="shared" ca="1" si="295"/>
        <v/>
      </c>
      <c r="V1244" s="1" t="str">
        <f t="shared" ca="1" si="296"/>
        <v/>
      </c>
      <c r="W1244" s="1" t="str">
        <f t="shared" ca="1" si="297"/>
        <v/>
      </c>
      <c r="X1244" s="1" t="str">
        <f t="shared" ca="1" si="298"/>
        <v/>
      </c>
    </row>
    <row r="1245" spans="1:24">
      <c r="A1245" t="s">
        <v>1041</v>
      </c>
      <c r="B1245" t="str">
        <f>INDEX(予約枠報告様式!$73:$73,MATCH(CSVフォーマット!C1245,予約枠報告様式!$74:$74,0))</f>
        <v>V</v>
      </c>
      <c r="C1245">
        <f t="shared" si="299"/>
        <v>22</v>
      </c>
      <c r="D1245">
        <f t="shared" si="285"/>
        <v>53</v>
      </c>
      <c r="E1245" s="2" cm="1">
        <f t="array" aca="1" ref="E1245" ca="1">INDIRECT(A1245&amp;B1245&amp;$E$3)</f>
        <v>44784</v>
      </c>
      <c r="F1245" t="str" cm="1">
        <f t="array" aca="1" ref="F1245" ca="1">IF(INDIRECT(A1245&amp;B1245&amp;$F$3)="公",参照!$L$2,参照!$L$3)</f>
        <v>WEB・コールセンター受付</v>
      </c>
      <c r="G1245" s="1" t="str" cm="1">
        <f t="array" aca="1" ref="G1245" ca="1">IF(E1245="","",IF(ISNUMBER(INDIRECT(A1245&amp;B1245&amp;D1245)),431001,""))</f>
        <v/>
      </c>
      <c r="H1245" s="1" t="str">
        <f t="shared" ca="1" si="286"/>
        <v/>
      </c>
      <c r="I1245" s="1" t="str">
        <f ca="1">IF(G1245="","",予約枠報告様式!H$3)</f>
        <v/>
      </c>
      <c r="J1245" s="1" t="str">
        <f t="shared" ca="1" si="287"/>
        <v/>
      </c>
      <c r="K1245" s="1" t="str">
        <f t="shared" ca="1" si="288"/>
        <v/>
      </c>
      <c r="L1245" s="1" t="str">
        <f t="shared" ca="1" si="289"/>
        <v/>
      </c>
      <c r="M1245" s="1" t="str">
        <f t="shared" ca="1" si="290"/>
        <v/>
      </c>
      <c r="N1245" s="1" t="str" cm="1">
        <f t="array" aca="1" ref="N1245" ca="1">IF(G1245="","",HOUR(INDIRECT(A1245&amp;$N$2&amp;D1245)))</f>
        <v/>
      </c>
      <c r="O1245" s="1" t="str" cm="1">
        <f t="array" aca="1" ref="O1245" ca="1">IF(G1245="","",MINUTE(INDIRECT(A1245&amp;$N$2&amp;D1245)))</f>
        <v/>
      </c>
      <c r="P1245" s="1" t="str">
        <f t="shared" ca="1" si="291"/>
        <v/>
      </c>
      <c r="Q1245" s="1" t="str">
        <f t="shared" ca="1" si="292"/>
        <v/>
      </c>
      <c r="R1245" s="1" t="str" cm="1">
        <f t="array" aca="1" ref="R1245" ca="1">IF(G1245="","",INDIRECT(A1245&amp;B1245&amp;D1245))</f>
        <v/>
      </c>
      <c r="S1245" s="1" t="str">
        <f t="shared" ca="1" si="293"/>
        <v/>
      </c>
      <c r="T1245" s="1" t="str">
        <f t="shared" ca="1" si="294"/>
        <v/>
      </c>
      <c r="U1245" s="1" t="str">
        <f t="shared" ca="1" si="295"/>
        <v/>
      </c>
      <c r="V1245" s="1" t="str">
        <f t="shared" ca="1" si="296"/>
        <v/>
      </c>
      <c r="W1245" s="1" t="str">
        <f t="shared" ca="1" si="297"/>
        <v/>
      </c>
      <c r="X1245" s="1" t="str">
        <f t="shared" ca="1" si="298"/>
        <v/>
      </c>
    </row>
    <row r="1246" spans="1:24">
      <c r="A1246" t="s">
        <v>1041</v>
      </c>
      <c r="B1246" t="str">
        <f>INDEX(予約枠報告様式!$73:$73,MATCH(CSVフォーマット!C1246,予約枠報告様式!$74:$74,0))</f>
        <v>V</v>
      </c>
      <c r="C1246">
        <f t="shared" si="299"/>
        <v>22</v>
      </c>
      <c r="D1246">
        <f t="shared" si="285"/>
        <v>54</v>
      </c>
      <c r="E1246" s="2" cm="1">
        <f t="array" aca="1" ref="E1246" ca="1">INDIRECT(A1246&amp;B1246&amp;$E$3)</f>
        <v>44784</v>
      </c>
      <c r="F1246" t="str" cm="1">
        <f t="array" aca="1" ref="F1246" ca="1">IF(INDIRECT(A1246&amp;B1246&amp;$F$3)="公",参照!$L$2,参照!$L$3)</f>
        <v>WEB・コールセンター受付</v>
      </c>
      <c r="G1246" s="1" t="str" cm="1">
        <f t="array" aca="1" ref="G1246" ca="1">IF(E1246="","",IF(ISNUMBER(INDIRECT(A1246&amp;B1246&amp;D1246)),431001,""))</f>
        <v/>
      </c>
      <c r="H1246" s="1" t="str">
        <f t="shared" ca="1" si="286"/>
        <v/>
      </c>
      <c r="I1246" s="1" t="str">
        <f ca="1">IF(G1246="","",予約枠報告様式!H$3)</f>
        <v/>
      </c>
      <c r="J1246" s="1" t="str">
        <f t="shared" ca="1" si="287"/>
        <v/>
      </c>
      <c r="K1246" s="1" t="str">
        <f t="shared" ca="1" si="288"/>
        <v/>
      </c>
      <c r="L1246" s="1" t="str">
        <f t="shared" ca="1" si="289"/>
        <v/>
      </c>
      <c r="M1246" s="1" t="str">
        <f t="shared" ca="1" si="290"/>
        <v/>
      </c>
      <c r="N1246" s="1" t="str" cm="1">
        <f t="array" aca="1" ref="N1246" ca="1">IF(G1246="","",HOUR(INDIRECT(A1246&amp;$N$2&amp;D1246)))</f>
        <v/>
      </c>
      <c r="O1246" s="1" t="str" cm="1">
        <f t="array" aca="1" ref="O1246" ca="1">IF(G1246="","",MINUTE(INDIRECT(A1246&amp;$N$2&amp;D1246)))</f>
        <v/>
      </c>
      <c r="P1246" s="1" t="str">
        <f t="shared" ca="1" si="291"/>
        <v/>
      </c>
      <c r="Q1246" s="1" t="str">
        <f t="shared" ca="1" si="292"/>
        <v/>
      </c>
      <c r="R1246" s="1" t="str" cm="1">
        <f t="array" aca="1" ref="R1246" ca="1">IF(G1246="","",INDIRECT(A1246&amp;B1246&amp;D1246))</f>
        <v/>
      </c>
      <c r="S1246" s="1" t="str">
        <f t="shared" ca="1" si="293"/>
        <v/>
      </c>
      <c r="T1246" s="1" t="str">
        <f t="shared" ca="1" si="294"/>
        <v/>
      </c>
      <c r="U1246" s="1" t="str">
        <f t="shared" ca="1" si="295"/>
        <v/>
      </c>
      <c r="V1246" s="1" t="str">
        <f t="shared" ca="1" si="296"/>
        <v/>
      </c>
      <c r="W1246" s="1" t="str">
        <f t="shared" ca="1" si="297"/>
        <v/>
      </c>
      <c r="X1246" s="1" t="str">
        <f t="shared" ca="1" si="298"/>
        <v/>
      </c>
    </row>
    <row r="1247" spans="1:24">
      <c r="A1247" t="s">
        <v>1041</v>
      </c>
      <c r="B1247" t="str">
        <f>INDEX(予約枠報告様式!$73:$73,MATCH(CSVフォーマット!C1247,予約枠報告様式!$74:$74,0))</f>
        <v>V</v>
      </c>
      <c r="C1247">
        <f t="shared" si="299"/>
        <v>22</v>
      </c>
      <c r="D1247">
        <f t="shared" si="285"/>
        <v>55</v>
      </c>
      <c r="E1247" s="2" cm="1">
        <f t="array" aca="1" ref="E1247" ca="1">INDIRECT(A1247&amp;B1247&amp;$E$3)</f>
        <v>44784</v>
      </c>
      <c r="F1247" t="str" cm="1">
        <f t="array" aca="1" ref="F1247" ca="1">IF(INDIRECT(A1247&amp;B1247&amp;$F$3)="公",参照!$L$2,参照!$L$3)</f>
        <v>WEB・コールセンター受付</v>
      </c>
      <c r="G1247" s="1" t="str" cm="1">
        <f t="array" aca="1" ref="G1247" ca="1">IF(E1247="","",IF(ISNUMBER(INDIRECT(A1247&amp;B1247&amp;D1247)),431001,""))</f>
        <v/>
      </c>
      <c r="H1247" s="1" t="str">
        <f t="shared" ca="1" si="286"/>
        <v/>
      </c>
      <c r="I1247" s="1" t="str">
        <f ca="1">IF(G1247="","",予約枠報告様式!H$3)</f>
        <v/>
      </c>
      <c r="J1247" s="1" t="str">
        <f t="shared" ca="1" si="287"/>
        <v/>
      </c>
      <c r="K1247" s="1" t="str">
        <f t="shared" ca="1" si="288"/>
        <v/>
      </c>
      <c r="L1247" s="1" t="str">
        <f t="shared" ca="1" si="289"/>
        <v/>
      </c>
      <c r="M1247" s="1" t="str">
        <f t="shared" ca="1" si="290"/>
        <v/>
      </c>
      <c r="N1247" s="1" t="str" cm="1">
        <f t="array" aca="1" ref="N1247" ca="1">IF(G1247="","",HOUR(INDIRECT(A1247&amp;$N$2&amp;D1247)))</f>
        <v/>
      </c>
      <c r="O1247" s="1" t="str" cm="1">
        <f t="array" aca="1" ref="O1247" ca="1">IF(G1247="","",MINUTE(INDIRECT(A1247&amp;$N$2&amp;D1247)))</f>
        <v/>
      </c>
      <c r="P1247" s="1" t="str">
        <f t="shared" ca="1" si="291"/>
        <v/>
      </c>
      <c r="Q1247" s="1" t="str">
        <f t="shared" ca="1" si="292"/>
        <v/>
      </c>
      <c r="R1247" s="1" t="str" cm="1">
        <f t="array" aca="1" ref="R1247" ca="1">IF(G1247="","",INDIRECT(A1247&amp;B1247&amp;D1247))</f>
        <v/>
      </c>
      <c r="S1247" s="1" t="str">
        <f t="shared" ca="1" si="293"/>
        <v/>
      </c>
      <c r="T1247" s="1" t="str">
        <f t="shared" ca="1" si="294"/>
        <v/>
      </c>
      <c r="U1247" s="1" t="str">
        <f t="shared" ca="1" si="295"/>
        <v/>
      </c>
      <c r="V1247" s="1" t="str">
        <f t="shared" ca="1" si="296"/>
        <v/>
      </c>
      <c r="W1247" s="1" t="str">
        <f t="shared" ca="1" si="297"/>
        <v/>
      </c>
      <c r="X1247" s="1" t="str">
        <f t="shared" ca="1" si="298"/>
        <v/>
      </c>
    </row>
    <row r="1248" spans="1:24">
      <c r="A1248" t="s">
        <v>1041</v>
      </c>
      <c r="B1248" t="str">
        <f>INDEX(予約枠報告様式!$73:$73,MATCH(CSVフォーマット!C1248,予約枠報告様式!$74:$74,0))</f>
        <v>V</v>
      </c>
      <c r="C1248">
        <f t="shared" si="299"/>
        <v>22</v>
      </c>
      <c r="D1248">
        <f t="shared" si="285"/>
        <v>56</v>
      </c>
      <c r="E1248" s="2" cm="1">
        <f t="array" aca="1" ref="E1248" ca="1">INDIRECT(A1248&amp;B1248&amp;$E$3)</f>
        <v>44784</v>
      </c>
      <c r="F1248" t="str" cm="1">
        <f t="array" aca="1" ref="F1248" ca="1">IF(INDIRECT(A1248&amp;B1248&amp;$F$3)="公",参照!$L$2,参照!$L$3)</f>
        <v>WEB・コールセンター受付</v>
      </c>
      <c r="G1248" s="1" t="str" cm="1">
        <f t="array" aca="1" ref="G1248" ca="1">IF(E1248="","",IF(ISNUMBER(INDIRECT(A1248&amp;B1248&amp;D1248)),431001,""))</f>
        <v/>
      </c>
      <c r="H1248" s="1" t="str">
        <f t="shared" ca="1" si="286"/>
        <v/>
      </c>
      <c r="I1248" s="1" t="str">
        <f ca="1">IF(G1248="","",予約枠報告様式!H$3)</f>
        <v/>
      </c>
      <c r="J1248" s="1" t="str">
        <f t="shared" ca="1" si="287"/>
        <v/>
      </c>
      <c r="K1248" s="1" t="str">
        <f t="shared" ca="1" si="288"/>
        <v/>
      </c>
      <c r="L1248" s="1" t="str">
        <f t="shared" ca="1" si="289"/>
        <v/>
      </c>
      <c r="M1248" s="1" t="str">
        <f t="shared" ca="1" si="290"/>
        <v/>
      </c>
      <c r="N1248" s="1" t="str" cm="1">
        <f t="array" aca="1" ref="N1248" ca="1">IF(G1248="","",HOUR(INDIRECT(A1248&amp;$N$2&amp;D1248)))</f>
        <v/>
      </c>
      <c r="O1248" s="1" t="str" cm="1">
        <f t="array" aca="1" ref="O1248" ca="1">IF(G1248="","",MINUTE(INDIRECT(A1248&amp;$N$2&amp;D1248)))</f>
        <v/>
      </c>
      <c r="P1248" s="1" t="str">
        <f t="shared" ca="1" si="291"/>
        <v/>
      </c>
      <c r="Q1248" s="1" t="str">
        <f t="shared" ca="1" si="292"/>
        <v/>
      </c>
      <c r="R1248" s="1" t="str" cm="1">
        <f t="array" aca="1" ref="R1248" ca="1">IF(G1248="","",INDIRECT(A1248&amp;B1248&amp;D1248))</f>
        <v/>
      </c>
      <c r="S1248" s="1" t="str">
        <f t="shared" ca="1" si="293"/>
        <v/>
      </c>
      <c r="T1248" s="1" t="str">
        <f t="shared" ca="1" si="294"/>
        <v/>
      </c>
      <c r="U1248" s="1" t="str">
        <f t="shared" ca="1" si="295"/>
        <v/>
      </c>
      <c r="V1248" s="1" t="str">
        <f t="shared" ca="1" si="296"/>
        <v/>
      </c>
      <c r="W1248" s="1" t="str">
        <f t="shared" ca="1" si="297"/>
        <v/>
      </c>
      <c r="X1248" s="1" t="str">
        <f t="shared" ca="1" si="298"/>
        <v/>
      </c>
    </row>
    <row r="1249" spans="1:24">
      <c r="A1249" t="s">
        <v>1041</v>
      </c>
      <c r="B1249" t="str">
        <f>INDEX(予約枠報告様式!$73:$73,MATCH(CSVフォーマット!C1249,予約枠報告様式!$74:$74,0))</f>
        <v>V</v>
      </c>
      <c r="C1249">
        <f t="shared" si="299"/>
        <v>22</v>
      </c>
      <c r="D1249">
        <f t="shared" si="285"/>
        <v>57</v>
      </c>
      <c r="E1249" s="2" cm="1">
        <f t="array" aca="1" ref="E1249" ca="1">INDIRECT(A1249&amp;B1249&amp;$E$3)</f>
        <v>44784</v>
      </c>
      <c r="F1249" t="str" cm="1">
        <f t="array" aca="1" ref="F1249" ca="1">IF(INDIRECT(A1249&amp;B1249&amp;$F$3)="公",参照!$L$2,参照!$L$3)</f>
        <v>WEB・コールセンター受付</v>
      </c>
      <c r="G1249" s="1" t="str" cm="1">
        <f t="array" aca="1" ref="G1249" ca="1">IF(E1249="","",IF(ISNUMBER(INDIRECT(A1249&amp;B1249&amp;D1249)),431001,""))</f>
        <v/>
      </c>
      <c r="H1249" s="1" t="str">
        <f t="shared" ca="1" si="286"/>
        <v/>
      </c>
      <c r="I1249" s="1" t="str">
        <f ca="1">IF(G1249="","",予約枠報告様式!H$3)</f>
        <v/>
      </c>
      <c r="J1249" s="1" t="str">
        <f t="shared" ca="1" si="287"/>
        <v/>
      </c>
      <c r="K1249" s="1" t="str">
        <f t="shared" ca="1" si="288"/>
        <v/>
      </c>
      <c r="L1249" s="1" t="str">
        <f t="shared" ca="1" si="289"/>
        <v/>
      </c>
      <c r="M1249" s="1" t="str">
        <f t="shared" ca="1" si="290"/>
        <v/>
      </c>
      <c r="N1249" s="1" t="str" cm="1">
        <f t="array" aca="1" ref="N1249" ca="1">IF(G1249="","",HOUR(INDIRECT(A1249&amp;$N$2&amp;D1249)))</f>
        <v/>
      </c>
      <c r="O1249" s="1" t="str" cm="1">
        <f t="array" aca="1" ref="O1249" ca="1">IF(G1249="","",MINUTE(INDIRECT(A1249&amp;$N$2&amp;D1249)))</f>
        <v/>
      </c>
      <c r="P1249" s="1" t="str">
        <f t="shared" ca="1" si="291"/>
        <v/>
      </c>
      <c r="Q1249" s="1" t="str">
        <f t="shared" ca="1" si="292"/>
        <v/>
      </c>
      <c r="R1249" s="1" t="str" cm="1">
        <f t="array" aca="1" ref="R1249" ca="1">IF(G1249="","",INDIRECT(A1249&amp;B1249&amp;D1249))</f>
        <v/>
      </c>
      <c r="S1249" s="1" t="str">
        <f t="shared" ca="1" si="293"/>
        <v/>
      </c>
      <c r="T1249" s="1" t="str">
        <f t="shared" ca="1" si="294"/>
        <v/>
      </c>
      <c r="U1249" s="1" t="str">
        <f t="shared" ca="1" si="295"/>
        <v/>
      </c>
      <c r="V1249" s="1" t="str">
        <f t="shared" ca="1" si="296"/>
        <v/>
      </c>
      <c r="W1249" s="1" t="str">
        <f t="shared" ca="1" si="297"/>
        <v/>
      </c>
      <c r="X1249" s="1" t="str">
        <f t="shared" ca="1" si="298"/>
        <v/>
      </c>
    </row>
    <row r="1250" spans="1:24">
      <c r="A1250" t="s">
        <v>1041</v>
      </c>
      <c r="B1250" t="str">
        <f>INDEX(予約枠報告様式!$73:$73,MATCH(CSVフォーマット!C1250,予約枠報告様式!$74:$74,0))</f>
        <v>V</v>
      </c>
      <c r="C1250">
        <f t="shared" si="299"/>
        <v>22</v>
      </c>
      <c r="D1250">
        <f t="shared" si="285"/>
        <v>58</v>
      </c>
      <c r="E1250" s="2" cm="1">
        <f t="array" aca="1" ref="E1250" ca="1">INDIRECT(A1250&amp;B1250&amp;$E$3)</f>
        <v>44784</v>
      </c>
      <c r="F1250" t="str" cm="1">
        <f t="array" aca="1" ref="F1250" ca="1">IF(INDIRECT(A1250&amp;B1250&amp;$F$3)="公",参照!$L$2,参照!$L$3)</f>
        <v>WEB・コールセンター受付</v>
      </c>
      <c r="G1250" s="1" t="str" cm="1">
        <f t="array" aca="1" ref="G1250" ca="1">IF(E1250="","",IF(ISNUMBER(INDIRECT(A1250&amp;B1250&amp;D1250)),431001,""))</f>
        <v/>
      </c>
      <c r="H1250" s="1" t="str">
        <f t="shared" ca="1" si="286"/>
        <v/>
      </c>
      <c r="I1250" s="1" t="str">
        <f ca="1">IF(G1250="","",予約枠報告様式!H$3)</f>
        <v/>
      </c>
      <c r="J1250" s="1" t="str">
        <f t="shared" ca="1" si="287"/>
        <v/>
      </c>
      <c r="K1250" s="1" t="str">
        <f t="shared" ca="1" si="288"/>
        <v/>
      </c>
      <c r="L1250" s="1" t="str">
        <f t="shared" ca="1" si="289"/>
        <v/>
      </c>
      <c r="M1250" s="1" t="str">
        <f t="shared" ca="1" si="290"/>
        <v/>
      </c>
      <c r="N1250" s="1" t="str" cm="1">
        <f t="array" aca="1" ref="N1250" ca="1">IF(G1250="","",HOUR(INDIRECT(A1250&amp;$N$2&amp;D1250)))</f>
        <v/>
      </c>
      <c r="O1250" s="1" t="str" cm="1">
        <f t="array" aca="1" ref="O1250" ca="1">IF(G1250="","",MINUTE(INDIRECT(A1250&amp;$N$2&amp;D1250)))</f>
        <v/>
      </c>
      <c r="P1250" s="1" t="str">
        <f t="shared" ca="1" si="291"/>
        <v/>
      </c>
      <c r="Q1250" s="1" t="str">
        <f t="shared" ca="1" si="292"/>
        <v/>
      </c>
      <c r="R1250" s="1" t="str" cm="1">
        <f t="array" aca="1" ref="R1250" ca="1">IF(G1250="","",INDIRECT(A1250&amp;B1250&amp;D1250))</f>
        <v/>
      </c>
      <c r="S1250" s="1" t="str">
        <f t="shared" ca="1" si="293"/>
        <v/>
      </c>
      <c r="T1250" s="1" t="str">
        <f t="shared" ca="1" si="294"/>
        <v/>
      </c>
      <c r="U1250" s="1" t="str">
        <f t="shared" ca="1" si="295"/>
        <v/>
      </c>
      <c r="V1250" s="1" t="str">
        <f t="shared" ca="1" si="296"/>
        <v/>
      </c>
      <c r="W1250" s="1" t="str">
        <f t="shared" ca="1" si="297"/>
        <v/>
      </c>
      <c r="X1250" s="1" t="str">
        <f t="shared" ca="1" si="298"/>
        <v/>
      </c>
    </row>
    <row r="1251" spans="1:24">
      <c r="A1251" t="s">
        <v>1041</v>
      </c>
      <c r="B1251" t="str">
        <f>INDEX(予約枠報告様式!$73:$73,MATCH(CSVフォーマット!C1251,予約枠報告様式!$74:$74,0))</f>
        <v>V</v>
      </c>
      <c r="C1251">
        <f t="shared" si="299"/>
        <v>22</v>
      </c>
      <c r="D1251">
        <f t="shared" si="285"/>
        <v>59</v>
      </c>
      <c r="E1251" s="2" cm="1">
        <f t="array" aca="1" ref="E1251" ca="1">INDIRECT(A1251&amp;B1251&amp;$E$3)</f>
        <v>44784</v>
      </c>
      <c r="F1251" t="str" cm="1">
        <f t="array" aca="1" ref="F1251" ca="1">IF(INDIRECT(A1251&amp;B1251&amp;$F$3)="公",参照!$L$2,参照!$L$3)</f>
        <v>WEB・コールセンター受付</v>
      </c>
      <c r="G1251" s="1" t="str" cm="1">
        <f t="array" aca="1" ref="G1251" ca="1">IF(E1251="","",IF(ISNUMBER(INDIRECT(A1251&amp;B1251&amp;D1251)),431001,""))</f>
        <v/>
      </c>
      <c r="H1251" s="1" t="str">
        <f t="shared" ca="1" si="286"/>
        <v/>
      </c>
      <c r="I1251" s="1" t="str">
        <f ca="1">IF(G1251="","",予約枠報告様式!H$3)</f>
        <v/>
      </c>
      <c r="J1251" s="1" t="str">
        <f t="shared" ca="1" si="287"/>
        <v/>
      </c>
      <c r="K1251" s="1" t="str">
        <f t="shared" ca="1" si="288"/>
        <v/>
      </c>
      <c r="L1251" s="1" t="str">
        <f t="shared" ca="1" si="289"/>
        <v/>
      </c>
      <c r="M1251" s="1" t="str">
        <f t="shared" ca="1" si="290"/>
        <v/>
      </c>
      <c r="N1251" s="1" t="str" cm="1">
        <f t="array" aca="1" ref="N1251" ca="1">IF(G1251="","",HOUR(INDIRECT(A1251&amp;$N$2&amp;D1251)))</f>
        <v/>
      </c>
      <c r="O1251" s="1" t="str" cm="1">
        <f t="array" aca="1" ref="O1251" ca="1">IF(G1251="","",MINUTE(INDIRECT(A1251&amp;$N$2&amp;D1251)))</f>
        <v/>
      </c>
      <c r="P1251" s="1" t="str">
        <f t="shared" ca="1" si="291"/>
        <v/>
      </c>
      <c r="Q1251" s="1" t="str">
        <f t="shared" ca="1" si="292"/>
        <v/>
      </c>
      <c r="R1251" s="1" t="str" cm="1">
        <f t="array" aca="1" ref="R1251" ca="1">IF(G1251="","",INDIRECT(A1251&amp;B1251&amp;D1251))</f>
        <v/>
      </c>
      <c r="S1251" s="1" t="str">
        <f t="shared" ca="1" si="293"/>
        <v/>
      </c>
      <c r="T1251" s="1" t="str">
        <f t="shared" ca="1" si="294"/>
        <v/>
      </c>
      <c r="U1251" s="1" t="str">
        <f t="shared" ca="1" si="295"/>
        <v/>
      </c>
      <c r="V1251" s="1" t="str">
        <f t="shared" ca="1" si="296"/>
        <v/>
      </c>
      <c r="W1251" s="1" t="str">
        <f t="shared" ca="1" si="297"/>
        <v/>
      </c>
      <c r="X1251" s="1" t="str">
        <f t="shared" ca="1" si="298"/>
        <v/>
      </c>
    </row>
    <row r="1252" spans="1:24">
      <c r="A1252" t="s">
        <v>1041</v>
      </c>
      <c r="B1252" t="str">
        <f>INDEX(予約枠報告様式!$73:$73,MATCH(CSVフォーマット!C1252,予約枠報告様式!$74:$74,0))</f>
        <v>V</v>
      </c>
      <c r="C1252">
        <f t="shared" si="299"/>
        <v>22</v>
      </c>
      <c r="D1252">
        <f t="shared" si="285"/>
        <v>60</v>
      </c>
      <c r="E1252" s="2" cm="1">
        <f t="array" aca="1" ref="E1252" ca="1">INDIRECT(A1252&amp;B1252&amp;$E$3)</f>
        <v>44784</v>
      </c>
      <c r="F1252" t="str" cm="1">
        <f t="array" aca="1" ref="F1252" ca="1">IF(INDIRECT(A1252&amp;B1252&amp;$F$3)="公",参照!$L$2,参照!$L$3)</f>
        <v>WEB・コールセンター受付</v>
      </c>
      <c r="G1252" s="1" t="str" cm="1">
        <f t="array" aca="1" ref="G1252" ca="1">IF(E1252="","",IF(ISNUMBER(INDIRECT(A1252&amp;B1252&amp;D1252)),431001,""))</f>
        <v/>
      </c>
      <c r="H1252" s="1" t="str">
        <f t="shared" ca="1" si="286"/>
        <v/>
      </c>
      <c r="I1252" s="1" t="str">
        <f ca="1">IF(G1252="","",予約枠報告様式!H$3)</f>
        <v/>
      </c>
      <c r="J1252" s="1" t="str">
        <f t="shared" ca="1" si="287"/>
        <v/>
      </c>
      <c r="K1252" s="1" t="str">
        <f t="shared" ca="1" si="288"/>
        <v/>
      </c>
      <c r="L1252" s="1" t="str">
        <f t="shared" ca="1" si="289"/>
        <v/>
      </c>
      <c r="M1252" s="1" t="str">
        <f t="shared" ca="1" si="290"/>
        <v/>
      </c>
      <c r="N1252" s="1" t="str" cm="1">
        <f t="array" aca="1" ref="N1252" ca="1">IF(G1252="","",HOUR(INDIRECT(A1252&amp;$N$2&amp;D1252)))</f>
        <v/>
      </c>
      <c r="O1252" s="1" t="str" cm="1">
        <f t="array" aca="1" ref="O1252" ca="1">IF(G1252="","",MINUTE(INDIRECT(A1252&amp;$N$2&amp;D1252)))</f>
        <v/>
      </c>
      <c r="P1252" s="1" t="str">
        <f t="shared" ca="1" si="291"/>
        <v/>
      </c>
      <c r="Q1252" s="1" t="str">
        <f t="shared" ca="1" si="292"/>
        <v/>
      </c>
      <c r="R1252" s="1" t="str" cm="1">
        <f t="array" aca="1" ref="R1252" ca="1">IF(G1252="","",INDIRECT(A1252&amp;B1252&amp;D1252))</f>
        <v/>
      </c>
      <c r="S1252" s="1" t="str">
        <f t="shared" ca="1" si="293"/>
        <v/>
      </c>
      <c r="T1252" s="1" t="str">
        <f t="shared" ca="1" si="294"/>
        <v/>
      </c>
      <c r="U1252" s="1" t="str">
        <f t="shared" ca="1" si="295"/>
        <v/>
      </c>
      <c r="V1252" s="1" t="str">
        <f t="shared" ca="1" si="296"/>
        <v/>
      </c>
      <c r="W1252" s="1" t="str">
        <f t="shared" ca="1" si="297"/>
        <v/>
      </c>
      <c r="X1252" s="1" t="str">
        <f t="shared" ca="1" si="298"/>
        <v/>
      </c>
    </row>
    <row r="1253" spans="1:24">
      <c r="A1253" t="s">
        <v>1041</v>
      </c>
      <c r="B1253" t="str">
        <f>INDEX(予約枠報告様式!$73:$73,MATCH(CSVフォーマット!C1253,予約枠報告様式!$74:$74,0))</f>
        <v>V</v>
      </c>
      <c r="C1253">
        <f t="shared" si="299"/>
        <v>22</v>
      </c>
      <c r="D1253">
        <f t="shared" si="285"/>
        <v>61</v>
      </c>
      <c r="E1253" s="2" cm="1">
        <f t="array" aca="1" ref="E1253" ca="1">INDIRECT(A1253&amp;B1253&amp;$E$3)</f>
        <v>44784</v>
      </c>
      <c r="F1253" t="str" cm="1">
        <f t="array" aca="1" ref="F1253" ca="1">IF(INDIRECT(A1253&amp;B1253&amp;$F$3)="公",参照!$L$2,参照!$L$3)</f>
        <v>WEB・コールセンター受付</v>
      </c>
      <c r="G1253" s="1" t="str" cm="1">
        <f t="array" aca="1" ref="G1253" ca="1">IF(E1253="","",IF(ISNUMBER(INDIRECT(A1253&amp;B1253&amp;D1253)),431001,""))</f>
        <v/>
      </c>
      <c r="H1253" s="1" t="str">
        <f t="shared" ca="1" si="286"/>
        <v/>
      </c>
      <c r="I1253" s="1" t="str">
        <f ca="1">IF(G1253="","",予約枠報告様式!H$3)</f>
        <v/>
      </c>
      <c r="J1253" s="1" t="str">
        <f t="shared" ca="1" si="287"/>
        <v/>
      </c>
      <c r="K1253" s="1" t="str">
        <f t="shared" ca="1" si="288"/>
        <v/>
      </c>
      <c r="L1253" s="1" t="str">
        <f t="shared" ca="1" si="289"/>
        <v/>
      </c>
      <c r="M1253" s="1" t="str">
        <f t="shared" ca="1" si="290"/>
        <v/>
      </c>
      <c r="N1253" s="1" t="str" cm="1">
        <f t="array" aca="1" ref="N1253" ca="1">IF(G1253="","",HOUR(INDIRECT(A1253&amp;$N$2&amp;D1253)))</f>
        <v/>
      </c>
      <c r="O1253" s="1" t="str" cm="1">
        <f t="array" aca="1" ref="O1253" ca="1">IF(G1253="","",MINUTE(INDIRECT(A1253&amp;$N$2&amp;D1253)))</f>
        <v/>
      </c>
      <c r="P1253" s="1" t="str">
        <f t="shared" ca="1" si="291"/>
        <v/>
      </c>
      <c r="Q1253" s="1" t="str">
        <f t="shared" ca="1" si="292"/>
        <v/>
      </c>
      <c r="R1253" s="1" t="str" cm="1">
        <f t="array" aca="1" ref="R1253" ca="1">IF(G1253="","",INDIRECT(A1253&amp;B1253&amp;D1253))</f>
        <v/>
      </c>
      <c r="S1253" s="1" t="str">
        <f t="shared" ca="1" si="293"/>
        <v/>
      </c>
      <c r="T1253" s="1" t="str">
        <f t="shared" ca="1" si="294"/>
        <v/>
      </c>
      <c r="U1253" s="1" t="str">
        <f t="shared" ca="1" si="295"/>
        <v/>
      </c>
      <c r="V1253" s="1" t="str">
        <f t="shared" ca="1" si="296"/>
        <v/>
      </c>
      <c r="W1253" s="1" t="str">
        <f t="shared" ca="1" si="297"/>
        <v/>
      </c>
      <c r="X1253" s="1" t="str">
        <f t="shared" ca="1" si="298"/>
        <v/>
      </c>
    </row>
    <row r="1254" spans="1:24">
      <c r="A1254" t="s">
        <v>1041</v>
      </c>
      <c r="B1254" t="str">
        <f>INDEX(予約枠報告様式!$73:$73,MATCH(CSVフォーマット!C1254,予約枠報告様式!$74:$74,0))</f>
        <v>V</v>
      </c>
      <c r="C1254">
        <f t="shared" si="299"/>
        <v>22</v>
      </c>
      <c r="D1254">
        <f t="shared" si="285"/>
        <v>62</v>
      </c>
      <c r="E1254" s="2" cm="1">
        <f t="array" aca="1" ref="E1254" ca="1">INDIRECT(A1254&amp;B1254&amp;$E$3)</f>
        <v>44784</v>
      </c>
      <c r="F1254" t="str" cm="1">
        <f t="array" aca="1" ref="F1254" ca="1">IF(INDIRECT(A1254&amp;B1254&amp;$F$3)="公",参照!$L$2,参照!$L$3)</f>
        <v>WEB・コールセンター受付</v>
      </c>
      <c r="G1254" s="1" t="str" cm="1">
        <f t="array" aca="1" ref="G1254" ca="1">IF(E1254="","",IF(ISNUMBER(INDIRECT(A1254&amp;B1254&amp;D1254)),431001,""))</f>
        <v/>
      </c>
      <c r="H1254" s="1" t="str">
        <f t="shared" ca="1" si="286"/>
        <v/>
      </c>
      <c r="I1254" s="1" t="str">
        <f ca="1">IF(G1254="","",予約枠報告様式!H$3)</f>
        <v/>
      </c>
      <c r="J1254" s="1" t="str">
        <f t="shared" ca="1" si="287"/>
        <v/>
      </c>
      <c r="K1254" s="1" t="str">
        <f t="shared" ca="1" si="288"/>
        <v/>
      </c>
      <c r="L1254" s="1" t="str">
        <f t="shared" ca="1" si="289"/>
        <v/>
      </c>
      <c r="M1254" s="1" t="str">
        <f t="shared" ca="1" si="290"/>
        <v/>
      </c>
      <c r="N1254" s="1" t="str" cm="1">
        <f t="array" aca="1" ref="N1254" ca="1">IF(G1254="","",HOUR(INDIRECT(A1254&amp;$N$2&amp;D1254)))</f>
        <v/>
      </c>
      <c r="O1254" s="1" t="str" cm="1">
        <f t="array" aca="1" ref="O1254" ca="1">IF(G1254="","",MINUTE(INDIRECT(A1254&amp;$N$2&amp;D1254)))</f>
        <v/>
      </c>
      <c r="P1254" s="1" t="str">
        <f t="shared" ca="1" si="291"/>
        <v/>
      </c>
      <c r="Q1254" s="1" t="str">
        <f t="shared" ca="1" si="292"/>
        <v/>
      </c>
      <c r="R1254" s="1" t="str" cm="1">
        <f t="array" aca="1" ref="R1254" ca="1">IF(G1254="","",INDIRECT(A1254&amp;B1254&amp;D1254))</f>
        <v/>
      </c>
      <c r="S1254" s="1" t="str">
        <f t="shared" ca="1" si="293"/>
        <v/>
      </c>
      <c r="T1254" s="1" t="str">
        <f t="shared" ca="1" si="294"/>
        <v/>
      </c>
      <c r="U1254" s="1" t="str">
        <f t="shared" ca="1" si="295"/>
        <v/>
      </c>
      <c r="V1254" s="1" t="str">
        <f t="shared" ca="1" si="296"/>
        <v/>
      </c>
      <c r="W1254" s="1" t="str">
        <f t="shared" ca="1" si="297"/>
        <v/>
      </c>
      <c r="X1254" s="1" t="str">
        <f t="shared" ca="1" si="298"/>
        <v/>
      </c>
    </row>
    <row r="1255" spans="1:24">
      <c r="A1255" t="s">
        <v>1041</v>
      </c>
      <c r="B1255" t="str">
        <f>INDEX(予約枠報告様式!$73:$73,MATCH(CSVフォーマット!C1255,予約枠報告様式!$74:$74,0))</f>
        <v>V</v>
      </c>
      <c r="C1255">
        <f t="shared" si="299"/>
        <v>22</v>
      </c>
      <c r="D1255">
        <f t="shared" si="285"/>
        <v>63</v>
      </c>
      <c r="E1255" s="2" cm="1">
        <f t="array" aca="1" ref="E1255" ca="1">INDIRECT(A1255&amp;B1255&amp;$E$3)</f>
        <v>44784</v>
      </c>
      <c r="F1255" t="str" cm="1">
        <f t="array" aca="1" ref="F1255" ca="1">IF(INDIRECT(A1255&amp;B1255&amp;$F$3)="公",参照!$L$2,参照!$L$3)</f>
        <v>WEB・コールセンター受付</v>
      </c>
      <c r="G1255" s="1" t="str" cm="1">
        <f t="array" aca="1" ref="G1255" ca="1">IF(E1255="","",IF(ISNUMBER(INDIRECT(A1255&amp;B1255&amp;D1255)),431001,""))</f>
        <v/>
      </c>
      <c r="H1255" s="1" t="str">
        <f t="shared" ca="1" si="286"/>
        <v/>
      </c>
      <c r="I1255" s="1" t="str">
        <f ca="1">IF(G1255="","",予約枠報告様式!H$3)</f>
        <v/>
      </c>
      <c r="J1255" s="1" t="str">
        <f t="shared" ca="1" si="287"/>
        <v/>
      </c>
      <c r="K1255" s="1" t="str">
        <f t="shared" ca="1" si="288"/>
        <v/>
      </c>
      <c r="L1255" s="1" t="str">
        <f t="shared" ca="1" si="289"/>
        <v/>
      </c>
      <c r="M1255" s="1" t="str">
        <f t="shared" ca="1" si="290"/>
        <v/>
      </c>
      <c r="N1255" s="1" t="str" cm="1">
        <f t="array" aca="1" ref="N1255" ca="1">IF(G1255="","",HOUR(INDIRECT(A1255&amp;$N$2&amp;D1255)))</f>
        <v/>
      </c>
      <c r="O1255" s="1" t="str" cm="1">
        <f t="array" aca="1" ref="O1255" ca="1">IF(G1255="","",MINUTE(INDIRECT(A1255&amp;$N$2&amp;D1255)))</f>
        <v/>
      </c>
      <c r="P1255" s="1" t="str">
        <f t="shared" ca="1" si="291"/>
        <v/>
      </c>
      <c r="Q1255" s="1" t="str">
        <f t="shared" ca="1" si="292"/>
        <v/>
      </c>
      <c r="R1255" s="1" t="str" cm="1">
        <f t="array" aca="1" ref="R1255" ca="1">IF(G1255="","",INDIRECT(A1255&amp;B1255&amp;D1255))</f>
        <v/>
      </c>
      <c r="S1255" s="1" t="str">
        <f t="shared" ca="1" si="293"/>
        <v/>
      </c>
      <c r="T1255" s="1" t="str">
        <f t="shared" ca="1" si="294"/>
        <v/>
      </c>
      <c r="U1255" s="1" t="str">
        <f t="shared" ca="1" si="295"/>
        <v/>
      </c>
      <c r="V1255" s="1" t="str">
        <f t="shared" ca="1" si="296"/>
        <v/>
      </c>
      <c r="W1255" s="1" t="str">
        <f t="shared" ca="1" si="297"/>
        <v/>
      </c>
      <c r="X1255" s="1" t="str">
        <f t="shared" ca="1" si="298"/>
        <v/>
      </c>
    </row>
    <row r="1256" spans="1:24">
      <c r="A1256" t="s">
        <v>1041</v>
      </c>
      <c r="B1256" t="str">
        <f>INDEX(予約枠報告様式!$73:$73,MATCH(CSVフォーマット!C1256,予約枠報告様式!$74:$74,0))</f>
        <v>V</v>
      </c>
      <c r="C1256">
        <f t="shared" si="299"/>
        <v>22</v>
      </c>
      <c r="D1256">
        <f t="shared" si="285"/>
        <v>64</v>
      </c>
      <c r="E1256" s="2" cm="1">
        <f t="array" aca="1" ref="E1256" ca="1">INDIRECT(A1256&amp;B1256&amp;$E$3)</f>
        <v>44784</v>
      </c>
      <c r="F1256" t="str" cm="1">
        <f t="array" aca="1" ref="F1256" ca="1">IF(INDIRECT(A1256&amp;B1256&amp;$F$3)="公",参照!$L$2,参照!$L$3)</f>
        <v>WEB・コールセンター受付</v>
      </c>
      <c r="G1256" s="1" t="str" cm="1">
        <f t="array" aca="1" ref="G1256" ca="1">IF(E1256="","",IF(ISNUMBER(INDIRECT(A1256&amp;B1256&amp;D1256)),431001,""))</f>
        <v/>
      </c>
      <c r="H1256" s="1" t="str">
        <f t="shared" ca="1" si="286"/>
        <v/>
      </c>
      <c r="I1256" s="1" t="str">
        <f ca="1">IF(G1256="","",予約枠報告様式!H$3)</f>
        <v/>
      </c>
      <c r="J1256" s="1" t="str">
        <f t="shared" ca="1" si="287"/>
        <v/>
      </c>
      <c r="K1256" s="1" t="str">
        <f t="shared" ca="1" si="288"/>
        <v/>
      </c>
      <c r="L1256" s="1" t="str">
        <f t="shared" ca="1" si="289"/>
        <v/>
      </c>
      <c r="M1256" s="1" t="str">
        <f t="shared" ca="1" si="290"/>
        <v/>
      </c>
      <c r="N1256" s="1" t="str" cm="1">
        <f t="array" aca="1" ref="N1256" ca="1">IF(G1256="","",HOUR(INDIRECT(A1256&amp;$N$2&amp;D1256)))</f>
        <v/>
      </c>
      <c r="O1256" s="1" t="str" cm="1">
        <f t="array" aca="1" ref="O1256" ca="1">IF(G1256="","",MINUTE(INDIRECT(A1256&amp;$N$2&amp;D1256)))</f>
        <v/>
      </c>
      <c r="P1256" s="1" t="str">
        <f t="shared" ca="1" si="291"/>
        <v/>
      </c>
      <c r="Q1256" s="1" t="str">
        <f t="shared" ca="1" si="292"/>
        <v/>
      </c>
      <c r="R1256" s="1" t="str" cm="1">
        <f t="array" aca="1" ref="R1256" ca="1">IF(G1256="","",INDIRECT(A1256&amp;B1256&amp;D1256))</f>
        <v/>
      </c>
      <c r="S1256" s="1" t="str">
        <f t="shared" ca="1" si="293"/>
        <v/>
      </c>
      <c r="T1256" s="1" t="str">
        <f t="shared" ca="1" si="294"/>
        <v/>
      </c>
      <c r="U1256" s="1" t="str">
        <f t="shared" ca="1" si="295"/>
        <v/>
      </c>
      <c r="V1256" s="1" t="str">
        <f t="shared" ca="1" si="296"/>
        <v/>
      </c>
      <c r="W1256" s="1" t="str">
        <f t="shared" ca="1" si="297"/>
        <v/>
      </c>
      <c r="X1256" s="1" t="str">
        <f t="shared" ca="1" si="298"/>
        <v/>
      </c>
    </row>
    <row r="1257" spans="1:24">
      <c r="A1257" t="s">
        <v>1041</v>
      </c>
      <c r="B1257" t="str">
        <f>INDEX(予約枠報告様式!$73:$73,MATCH(CSVフォーマット!C1257,予約枠報告様式!$74:$74,0))</f>
        <v>V</v>
      </c>
      <c r="C1257">
        <f t="shared" si="299"/>
        <v>22</v>
      </c>
      <c r="D1257">
        <f t="shared" si="285"/>
        <v>65</v>
      </c>
      <c r="E1257" s="2" cm="1">
        <f t="array" aca="1" ref="E1257" ca="1">INDIRECT(A1257&amp;B1257&amp;$E$3)</f>
        <v>44784</v>
      </c>
      <c r="F1257" t="str" cm="1">
        <f t="array" aca="1" ref="F1257" ca="1">IF(INDIRECT(A1257&amp;B1257&amp;$F$3)="公",参照!$L$2,参照!$L$3)</f>
        <v>WEB・コールセンター受付</v>
      </c>
      <c r="G1257" s="1" t="str" cm="1">
        <f t="array" aca="1" ref="G1257" ca="1">IF(E1257="","",IF(ISNUMBER(INDIRECT(A1257&amp;B1257&amp;D1257)),431001,""))</f>
        <v/>
      </c>
      <c r="H1257" s="1" t="str">
        <f t="shared" ca="1" si="286"/>
        <v/>
      </c>
      <c r="I1257" s="1" t="str">
        <f ca="1">IF(G1257="","",予約枠報告様式!H$3)</f>
        <v/>
      </c>
      <c r="J1257" s="1" t="str">
        <f t="shared" ca="1" si="287"/>
        <v/>
      </c>
      <c r="K1257" s="1" t="str">
        <f t="shared" ca="1" si="288"/>
        <v/>
      </c>
      <c r="L1257" s="1" t="str">
        <f t="shared" ca="1" si="289"/>
        <v/>
      </c>
      <c r="M1257" s="1" t="str">
        <f t="shared" ca="1" si="290"/>
        <v/>
      </c>
      <c r="N1257" s="1" t="str" cm="1">
        <f t="array" aca="1" ref="N1257" ca="1">IF(G1257="","",HOUR(INDIRECT(A1257&amp;$N$2&amp;D1257)))</f>
        <v/>
      </c>
      <c r="O1257" s="1" t="str" cm="1">
        <f t="array" aca="1" ref="O1257" ca="1">IF(G1257="","",MINUTE(INDIRECT(A1257&amp;$N$2&amp;D1257)))</f>
        <v/>
      </c>
      <c r="P1257" s="1" t="str">
        <f t="shared" ca="1" si="291"/>
        <v/>
      </c>
      <c r="Q1257" s="1" t="str">
        <f t="shared" ca="1" si="292"/>
        <v/>
      </c>
      <c r="R1257" s="1" t="str" cm="1">
        <f t="array" aca="1" ref="R1257" ca="1">IF(G1257="","",INDIRECT(A1257&amp;B1257&amp;D1257))</f>
        <v/>
      </c>
      <c r="S1257" s="1" t="str">
        <f t="shared" ca="1" si="293"/>
        <v/>
      </c>
      <c r="T1257" s="1" t="str">
        <f t="shared" ca="1" si="294"/>
        <v/>
      </c>
      <c r="U1257" s="1" t="str">
        <f t="shared" ca="1" si="295"/>
        <v/>
      </c>
      <c r="V1257" s="1" t="str">
        <f t="shared" ca="1" si="296"/>
        <v/>
      </c>
      <c r="W1257" s="1" t="str">
        <f t="shared" ca="1" si="297"/>
        <v/>
      </c>
      <c r="X1257" s="1" t="str">
        <f t="shared" ca="1" si="298"/>
        <v/>
      </c>
    </row>
    <row r="1258" spans="1:24">
      <c r="A1258" t="s">
        <v>1041</v>
      </c>
      <c r="B1258" t="str">
        <f>INDEX(予約枠報告様式!$73:$73,MATCH(CSVフォーマット!C1258,予約枠報告様式!$74:$74,0))</f>
        <v>V</v>
      </c>
      <c r="C1258">
        <f t="shared" si="299"/>
        <v>22</v>
      </c>
      <c r="D1258">
        <f t="shared" si="285"/>
        <v>66</v>
      </c>
      <c r="E1258" s="2" cm="1">
        <f t="array" aca="1" ref="E1258" ca="1">INDIRECT(A1258&amp;B1258&amp;$E$3)</f>
        <v>44784</v>
      </c>
      <c r="F1258" t="str" cm="1">
        <f t="array" aca="1" ref="F1258" ca="1">IF(INDIRECT(A1258&amp;B1258&amp;$F$3)="公",参照!$L$2,参照!$L$3)</f>
        <v>WEB・コールセンター受付</v>
      </c>
      <c r="G1258" s="1" t="str" cm="1">
        <f t="array" aca="1" ref="G1258" ca="1">IF(E1258="","",IF(ISNUMBER(INDIRECT(A1258&amp;B1258&amp;D1258)),431001,""))</f>
        <v/>
      </c>
      <c r="H1258" s="1" t="str">
        <f t="shared" ca="1" si="286"/>
        <v/>
      </c>
      <c r="I1258" s="1" t="str">
        <f ca="1">IF(G1258="","",予約枠報告様式!H$3)</f>
        <v/>
      </c>
      <c r="J1258" s="1" t="str">
        <f t="shared" ca="1" si="287"/>
        <v/>
      </c>
      <c r="K1258" s="1" t="str">
        <f t="shared" ca="1" si="288"/>
        <v/>
      </c>
      <c r="L1258" s="1" t="str">
        <f t="shared" ca="1" si="289"/>
        <v/>
      </c>
      <c r="M1258" s="1" t="str">
        <f t="shared" ca="1" si="290"/>
        <v/>
      </c>
      <c r="N1258" s="1" t="str" cm="1">
        <f t="array" aca="1" ref="N1258" ca="1">IF(G1258="","",HOUR(INDIRECT(A1258&amp;$N$2&amp;D1258)))</f>
        <v/>
      </c>
      <c r="O1258" s="1" t="str" cm="1">
        <f t="array" aca="1" ref="O1258" ca="1">IF(G1258="","",MINUTE(INDIRECT(A1258&amp;$N$2&amp;D1258)))</f>
        <v/>
      </c>
      <c r="P1258" s="1" t="str">
        <f t="shared" ca="1" si="291"/>
        <v/>
      </c>
      <c r="Q1258" s="1" t="str">
        <f t="shared" ca="1" si="292"/>
        <v/>
      </c>
      <c r="R1258" s="1" t="str" cm="1">
        <f t="array" aca="1" ref="R1258" ca="1">IF(G1258="","",INDIRECT(A1258&amp;B1258&amp;D1258))</f>
        <v/>
      </c>
      <c r="S1258" s="1" t="str">
        <f t="shared" ca="1" si="293"/>
        <v/>
      </c>
      <c r="T1258" s="1" t="str">
        <f t="shared" ca="1" si="294"/>
        <v/>
      </c>
      <c r="U1258" s="1" t="str">
        <f t="shared" ca="1" si="295"/>
        <v/>
      </c>
      <c r="V1258" s="1" t="str">
        <f t="shared" ca="1" si="296"/>
        <v/>
      </c>
      <c r="W1258" s="1" t="str">
        <f t="shared" ca="1" si="297"/>
        <v/>
      </c>
      <c r="X1258" s="1" t="str">
        <f t="shared" ca="1" si="298"/>
        <v/>
      </c>
    </row>
    <row r="1259" spans="1:24">
      <c r="A1259" t="s">
        <v>1041</v>
      </c>
      <c r="B1259" t="str">
        <f>INDEX(予約枠報告様式!$73:$73,MATCH(CSVフォーマット!C1259,予約枠報告様式!$74:$74,0))</f>
        <v>V</v>
      </c>
      <c r="C1259">
        <f t="shared" si="299"/>
        <v>22</v>
      </c>
      <c r="D1259">
        <f t="shared" si="285"/>
        <v>67</v>
      </c>
      <c r="E1259" s="2" cm="1">
        <f t="array" aca="1" ref="E1259" ca="1">INDIRECT(A1259&amp;B1259&amp;$E$3)</f>
        <v>44784</v>
      </c>
      <c r="F1259" t="str" cm="1">
        <f t="array" aca="1" ref="F1259" ca="1">IF(INDIRECT(A1259&amp;B1259&amp;$F$3)="公",参照!$L$2,参照!$L$3)</f>
        <v>WEB・コールセンター受付</v>
      </c>
      <c r="G1259" s="1" t="str" cm="1">
        <f t="array" aca="1" ref="G1259" ca="1">IF(E1259="","",IF(ISNUMBER(INDIRECT(A1259&amp;B1259&amp;D1259)),431001,""))</f>
        <v/>
      </c>
      <c r="H1259" s="1" t="str">
        <f t="shared" ca="1" si="286"/>
        <v/>
      </c>
      <c r="I1259" s="1" t="str">
        <f ca="1">IF(G1259="","",予約枠報告様式!H$3)</f>
        <v/>
      </c>
      <c r="J1259" s="1" t="str">
        <f t="shared" ca="1" si="287"/>
        <v/>
      </c>
      <c r="K1259" s="1" t="str">
        <f t="shared" ca="1" si="288"/>
        <v/>
      </c>
      <c r="L1259" s="1" t="str">
        <f t="shared" ca="1" si="289"/>
        <v/>
      </c>
      <c r="M1259" s="1" t="str">
        <f t="shared" ca="1" si="290"/>
        <v/>
      </c>
      <c r="N1259" s="1" t="str" cm="1">
        <f t="array" aca="1" ref="N1259" ca="1">IF(G1259="","",HOUR(INDIRECT(A1259&amp;$N$2&amp;D1259)))</f>
        <v/>
      </c>
      <c r="O1259" s="1" t="str" cm="1">
        <f t="array" aca="1" ref="O1259" ca="1">IF(G1259="","",MINUTE(INDIRECT(A1259&amp;$N$2&amp;D1259)))</f>
        <v/>
      </c>
      <c r="P1259" s="1" t="str">
        <f t="shared" ca="1" si="291"/>
        <v/>
      </c>
      <c r="Q1259" s="1" t="str">
        <f t="shared" ca="1" si="292"/>
        <v/>
      </c>
      <c r="R1259" s="1" t="str" cm="1">
        <f t="array" aca="1" ref="R1259" ca="1">IF(G1259="","",INDIRECT(A1259&amp;B1259&amp;D1259))</f>
        <v/>
      </c>
      <c r="S1259" s="1" t="str">
        <f t="shared" ca="1" si="293"/>
        <v/>
      </c>
      <c r="T1259" s="1" t="str">
        <f t="shared" ca="1" si="294"/>
        <v/>
      </c>
      <c r="U1259" s="1" t="str">
        <f t="shared" ca="1" si="295"/>
        <v/>
      </c>
      <c r="V1259" s="1" t="str">
        <f t="shared" ca="1" si="296"/>
        <v/>
      </c>
      <c r="W1259" s="1" t="str">
        <f t="shared" ca="1" si="297"/>
        <v/>
      </c>
      <c r="X1259" s="1" t="str">
        <f t="shared" ca="1" si="298"/>
        <v/>
      </c>
    </row>
    <row r="1260" spans="1:24">
      <c r="A1260" t="s">
        <v>1041</v>
      </c>
      <c r="B1260" t="str">
        <f>INDEX(予約枠報告様式!$73:$73,MATCH(CSVフォーマット!C1260,予約枠報告様式!$74:$74,0))</f>
        <v>V</v>
      </c>
      <c r="C1260">
        <f t="shared" si="299"/>
        <v>22</v>
      </c>
      <c r="D1260">
        <f t="shared" si="285"/>
        <v>68</v>
      </c>
      <c r="E1260" s="2" cm="1">
        <f t="array" aca="1" ref="E1260" ca="1">INDIRECT(A1260&amp;B1260&amp;$E$3)</f>
        <v>44784</v>
      </c>
      <c r="F1260" t="str" cm="1">
        <f t="array" aca="1" ref="F1260" ca="1">IF(INDIRECT(A1260&amp;B1260&amp;$F$3)="公",参照!$L$2,参照!$L$3)</f>
        <v>WEB・コールセンター受付</v>
      </c>
      <c r="G1260" s="1" t="str" cm="1">
        <f t="array" aca="1" ref="G1260" ca="1">IF(E1260="","",IF(ISNUMBER(INDIRECT(A1260&amp;B1260&amp;D1260)),431001,""))</f>
        <v/>
      </c>
      <c r="H1260" s="1" t="str">
        <f t="shared" ca="1" si="286"/>
        <v/>
      </c>
      <c r="I1260" s="1" t="str">
        <f ca="1">IF(G1260="","",予約枠報告様式!H$3)</f>
        <v/>
      </c>
      <c r="J1260" s="1" t="str">
        <f t="shared" ca="1" si="287"/>
        <v/>
      </c>
      <c r="K1260" s="1" t="str">
        <f t="shared" ca="1" si="288"/>
        <v/>
      </c>
      <c r="L1260" s="1" t="str">
        <f t="shared" ca="1" si="289"/>
        <v/>
      </c>
      <c r="M1260" s="1" t="str">
        <f t="shared" ca="1" si="290"/>
        <v/>
      </c>
      <c r="N1260" s="1" t="str" cm="1">
        <f t="array" aca="1" ref="N1260" ca="1">IF(G1260="","",HOUR(INDIRECT(A1260&amp;$N$2&amp;D1260)))</f>
        <v/>
      </c>
      <c r="O1260" s="1" t="str" cm="1">
        <f t="array" aca="1" ref="O1260" ca="1">IF(G1260="","",MINUTE(INDIRECT(A1260&amp;$N$2&amp;D1260)))</f>
        <v/>
      </c>
      <c r="P1260" s="1" t="str">
        <f t="shared" ca="1" si="291"/>
        <v/>
      </c>
      <c r="Q1260" s="1" t="str">
        <f t="shared" ca="1" si="292"/>
        <v/>
      </c>
      <c r="R1260" s="1" t="str" cm="1">
        <f t="array" aca="1" ref="R1260" ca="1">IF(G1260="","",INDIRECT(A1260&amp;B1260&amp;D1260))</f>
        <v/>
      </c>
      <c r="S1260" s="1" t="str">
        <f t="shared" ca="1" si="293"/>
        <v/>
      </c>
      <c r="T1260" s="1" t="str">
        <f t="shared" ca="1" si="294"/>
        <v/>
      </c>
      <c r="U1260" s="1" t="str">
        <f t="shared" ca="1" si="295"/>
        <v/>
      </c>
      <c r="V1260" s="1" t="str">
        <f t="shared" ca="1" si="296"/>
        <v/>
      </c>
      <c r="W1260" s="1" t="str">
        <f t="shared" ca="1" si="297"/>
        <v/>
      </c>
      <c r="X1260" s="1" t="str">
        <f t="shared" ca="1" si="298"/>
        <v/>
      </c>
    </row>
    <row r="1261" spans="1:24">
      <c r="A1261" t="s">
        <v>1041</v>
      </c>
      <c r="B1261" t="str">
        <f>INDEX(予約枠報告様式!$73:$73,MATCH(CSVフォーマット!C1261,予約枠報告様式!$74:$74,0))</f>
        <v>V</v>
      </c>
      <c r="C1261">
        <f t="shared" si="299"/>
        <v>22</v>
      </c>
      <c r="D1261">
        <f t="shared" si="285"/>
        <v>69</v>
      </c>
      <c r="E1261" s="2" cm="1">
        <f t="array" aca="1" ref="E1261" ca="1">INDIRECT(A1261&amp;B1261&amp;$E$3)</f>
        <v>44784</v>
      </c>
      <c r="F1261" t="str" cm="1">
        <f t="array" aca="1" ref="F1261" ca="1">IF(INDIRECT(A1261&amp;B1261&amp;$F$3)="公",参照!$L$2,参照!$L$3)</f>
        <v>WEB・コールセンター受付</v>
      </c>
      <c r="G1261" s="1" t="str" cm="1">
        <f t="array" aca="1" ref="G1261" ca="1">IF(E1261="","",IF(ISNUMBER(INDIRECT(A1261&amp;B1261&amp;D1261)),431001,""))</f>
        <v/>
      </c>
      <c r="H1261" s="1" t="str">
        <f t="shared" ca="1" si="286"/>
        <v/>
      </c>
      <c r="I1261" s="1" t="str">
        <f ca="1">IF(G1261="","",予約枠報告様式!H$3)</f>
        <v/>
      </c>
      <c r="J1261" s="1" t="str">
        <f t="shared" ca="1" si="287"/>
        <v/>
      </c>
      <c r="K1261" s="1" t="str">
        <f t="shared" ca="1" si="288"/>
        <v/>
      </c>
      <c r="L1261" s="1" t="str">
        <f t="shared" ca="1" si="289"/>
        <v/>
      </c>
      <c r="M1261" s="1" t="str">
        <f t="shared" ca="1" si="290"/>
        <v/>
      </c>
      <c r="N1261" s="1" t="str" cm="1">
        <f t="array" aca="1" ref="N1261" ca="1">IF(G1261="","",HOUR(INDIRECT(A1261&amp;$N$2&amp;D1261)))</f>
        <v/>
      </c>
      <c r="O1261" s="1" t="str" cm="1">
        <f t="array" aca="1" ref="O1261" ca="1">IF(G1261="","",MINUTE(INDIRECT(A1261&amp;$N$2&amp;D1261)))</f>
        <v/>
      </c>
      <c r="P1261" s="1" t="str">
        <f t="shared" ca="1" si="291"/>
        <v/>
      </c>
      <c r="Q1261" s="1" t="str">
        <f t="shared" ca="1" si="292"/>
        <v/>
      </c>
      <c r="R1261" s="1" t="str" cm="1">
        <f t="array" aca="1" ref="R1261" ca="1">IF(G1261="","",INDIRECT(A1261&amp;B1261&amp;D1261))</f>
        <v/>
      </c>
      <c r="S1261" s="1" t="str">
        <f t="shared" ca="1" si="293"/>
        <v/>
      </c>
      <c r="T1261" s="1" t="str">
        <f t="shared" ca="1" si="294"/>
        <v/>
      </c>
      <c r="U1261" s="1" t="str">
        <f t="shared" ca="1" si="295"/>
        <v/>
      </c>
      <c r="V1261" s="1" t="str">
        <f t="shared" ca="1" si="296"/>
        <v/>
      </c>
      <c r="W1261" s="1" t="str">
        <f t="shared" ca="1" si="297"/>
        <v/>
      </c>
      <c r="X1261" s="1" t="str">
        <f t="shared" ca="1" si="298"/>
        <v/>
      </c>
    </row>
    <row r="1262" spans="1:24">
      <c r="A1262" t="s">
        <v>1041</v>
      </c>
      <c r="B1262" t="str">
        <f>INDEX(予約枠報告様式!$73:$73,MATCH(CSVフォーマット!C1262,予約枠報告様式!$74:$74,0))</f>
        <v>V</v>
      </c>
      <c r="C1262">
        <f t="shared" si="299"/>
        <v>22</v>
      </c>
      <c r="D1262">
        <f t="shared" si="285"/>
        <v>70</v>
      </c>
      <c r="E1262" s="2" cm="1">
        <f t="array" aca="1" ref="E1262" ca="1">INDIRECT(A1262&amp;B1262&amp;$E$3)</f>
        <v>44784</v>
      </c>
      <c r="F1262" t="str" cm="1">
        <f t="array" aca="1" ref="F1262" ca="1">IF(INDIRECT(A1262&amp;B1262&amp;$F$3)="公",参照!$L$2,参照!$L$3)</f>
        <v>WEB・コールセンター受付</v>
      </c>
      <c r="G1262" s="1" t="str" cm="1">
        <f t="array" aca="1" ref="G1262" ca="1">IF(E1262="","",IF(ISNUMBER(INDIRECT(A1262&amp;B1262&amp;D1262)),431001,""))</f>
        <v/>
      </c>
      <c r="H1262" s="1" t="str">
        <f t="shared" ca="1" si="286"/>
        <v/>
      </c>
      <c r="I1262" s="1" t="str">
        <f ca="1">IF(G1262="","",予約枠報告様式!H$3)</f>
        <v/>
      </c>
      <c r="J1262" s="1" t="str">
        <f t="shared" ca="1" si="287"/>
        <v/>
      </c>
      <c r="K1262" s="1" t="str">
        <f t="shared" ca="1" si="288"/>
        <v/>
      </c>
      <c r="L1262" s="1" t="str">
        <f t="shared" ca="1" si="289"/>
        <v/>
      </c>
      <c r="M1262" s="1" t="str">
        <f t="shared" ca="1" si="290"/>
        <v/>
      </c>
      <c r="N1262" s="1" t="str" cm="1">
        <f t="array" aca="1" ref="N1262" ca="1">IF(G1262="","",HOUR(INDIRECT(A1262&amp;$N$2&amp;D1262)))</f>
        <v/>
      </c>
      <c r="O1262" s="1" t="str" cm="1">
        <f t="array" aca="1" ref="O1262" ca="1">IF(G1262="","",MINUTE(INDIRECT(A1262&amp;$N$2&amp;D1262)))</f>
        <v/>
      </c>
      <c r="P1262" s="1" t="str">
        <f t="shared" ca="1" si="291"/>
        <v/>
      </c>
      <c r="Q1262" s="1" t="str">
        <f t="shared" ca="1" si="292"/>
        <v/>
      </c>
      <c r="R1262" s="1" t="str" cm="1">
        <f t="array" aca="1" ref="R1262" ca="1">IF(G1262="","",INDIRECT(A1262&amp;B1262&amp;D1262))</f>
        <v/>
      </c>
      <c r="S1262" s="1" t="str">
        <f t="shared" ca="1" si="293"/>
        <v/>
      </c>
      <c r="T1262" s="1" t="str">
        <f t="shared" ca="1" si="294"/>
        <v/>
      </c>
      <c r="U1262" s="1" t="str">
        <f t="shared" ca="1" si="295"/>
        <v/>
      </c>
      <c r="V1262" s="1" t="str">
        <f t="shared" ca="1" si="296"/>
        <v/>
      </c>
      <c r="W1262" s="1" t="str">
        <f t="shared" ca="1" si="297"/>
        <v/>
      </c>
      <c r="X1262" s="1" t="str">
        <f t="shared" ca="1" si="298"/>
        <v/>
      </c>
    </row>
    <row r="1263" spans="1:24">
      <c r="A1263" t="s">
        <v>1041</v>
      </c>
      <c r="B1263" t="str">
        <f>INDEX(予約枠報告様式!$73:$73,MATCH(CSVフォーマット!C1263,予約枠報告様式!$74:$74,0))</f>
        <v>V</v>
      </c>
      <c r="C1263">
        <f t="shared" si="299"/>
        <v>22</v>
      </c>
      <c r="D1263">
        <f t="shared" si="285"/>
        <v>71</v>
      </c>
      <c r="E1263" s="2" cm="1">
        <f t="array" aca="1" ref="E1263" ca="1">INDIRECT(A1263&amp;B1263&amp;$E$3)</f>
        <v>44784</v>
      </c>
      <c r="F1263" t="str" cm="1">
        <f t="array" aca="1" ref="F1263" ca="1">IF(INDIRECT(A1263&amp;B1263&amp;$F$3)="公",参照!$L$2,参照!$L$3)</f>
        <v>WEB・コールセンター受付</v>
      </c>
      <c r="G1263" s="1" t="str" cm="1">
        <f t="array" aca="1" ref="G1263" ca="1">IF(E1263="","",IF(ISNUMBER(INDIRECT(A1263&amp;B1263&amp;D1263)),431001,""))</f>
        <v/>
      </c>
      <c r="H1263" s="1" t="str">
        <f t="shared" ca="1" si="286"/>
        <v/>
      </c>
      <c r="I1263" s="1" t="str">
        <f ca="1">IF(G1263="","",予約枠報告様式!H$3)</f>
        <v/>
      </c>
      <c r="J1263" s="1" t="str">
        <f t="shared" ca="1" si="287"/>
        <v/>
      </c>
      <c r="K1263" s="1" t="str">
        <f t="shared" ca="1" si="288"/>
        <v/>
      </c>
      <c r="L1263" s="1" t="str">
        <f t="shared" ca="1" si="289"/>
        <v/>
      </c>
      <c r="M1263" s="1" t="str">
        <f t="shared" ca="1" si="290"/>
        <v/>
      </c>
      <c r="N1263" s="1" t="str" cm="1">
        <f t="array" aca="1" ref="N1263" ca="1">IF(G1263="","",HOUR(INDIRECT(A1263&amp;$N$2&amp;D1263)))</f>
        <v/>
      </c>
      <c r="O1263" s="1" t="str" cm="1">
        <f t="array" aca="1" ref="O1263" ca="1">IF(G1263="","",MINUTE(INDIRECT(A1263&amp;$N$2&amp;D1263)))</f>
        <v/>
      </c>
      <c r="P1263" s="1" t="str">
        <f t="shared" ca="1" si="291"/>
        <v/>
      </c>
      <c r="Q1263" s="1" t="str">
        <f t="shared" ca="1" si="292"/>
        <v/>
      </c>
      <c r="R1263" s="1" t="str" cm="1">
        <f t="array" aca="1" ref="R1263" ca="1">IF(G1263="","",INDIRECT(A1263&amp;B1263&amp;D1263))</f>
        <v/>
      </c>
      <c r="S1263" s="1" t="str">
        <f t="shared" ca="1" si="293"/>
        <v/>
      </c>
      <c r="T1263" s="1" t="str">
        <f t="shared" ca="1" si="294"/>
        <v/>
      </c>
      <c r="U1263" s="1" t="str">
        <f t="shared" ca="1" si="295"/>
        <v/>
      </c>
      <c r="V1263" s="1" t="str">
        <f t="shared" ca="1" si="296"/>
        <v/>
      </c>
      <c r="W1263" s="1" t="str">
        <f t="shared" ca="1" si="297"/>
        <v/>
      </c>
      <c r="X1263" s="1" t="str">
        <f t="shared" ca="1" si="298"/>
        <v/>
      </c>
    </row>
    <row r="1264" spans="1:24">
      <c r="A1264" t="s">
        <v>1041</v>
      </c>
      <c r="B1264" t="str">
        <f>INDEX(予約枠報告様式!$73:$73,MATCH(CSVフォーマット!C1264,予約枠報告様式!$74:$74,0))</f>
        <v>W</v>
      </c>
      <c r="C1264">
        <f t="shared" si="299"/>
        <v>23</v>
      </c>
      <c r="D1264">
        <f t="shared" si="285"/>
        <v>12</v>
      </c>
      <c r="E1264" s="2" cm="1">
        <f t="array" aca="1" ref="E1264" ca="1">INDIRECT(A1264&amp;B1264&amp;$E$3)</f>
        <v>44784</v>
      </c>
      <c r="F1264" t="str" cm="1">
        <f t="array" aca="1" ref="F1264" ca="1">IF(INDIRECT(A1264&amp;B1264&amp;$F$3)="公",参照!$L$2,参照!$L$3)</f>
        <v>医療機関受付</v>
      </c>
      <c r="G1264" s="1" t="str" cm="1">
        <f t="array" aca="1" ref="G1264" ca="1">IF(E1264="","",IF(ISNUMBER(INDIRECT(A1264&amp;B1264&amp;D1264)),431001,""))</f>
        <v/>
      </c>
      <c r="H1264" s="1" t="str">
        <f t="shared" ca="1" si="286"/>
        <v/>
      </c>
      <c r="I1264" s="1" t="str">
        <f ca="1">IF(G1264="","",予約枠報告様式!H$3)</f>
        <v/>
      </c>
      <c r="J1264" s="1" t="str">
        <f t="shared" ca="1" si="287"/>
        <v/>
      </c>
      <c r="K1264" s="1" t="str">
        <f t="shared" ca="1" si="288"/>
        <v/>
      </c>
      <c r="L1264" s="1" t="str">
        <f t="shared" ca="1" si="289"/>
        <v/>
      </c>
      <c r="M1264" s="1" t="str">
        <f t="shared" ca="1" si="290"/>
        <v/>
      </c>
      <c r="N1264" s="1" t="str" cm="1">
        <f t="array" aca="1" ref="N1264" ca="1">IF(G1264="","",HOUR(INDIRECT(A1264&amp;$N$2&amp;D1264)))</f>
        <v/>
      </c>
      <c r="O1264" s="1" t="str" cm="1">
        <f t="array" aca="1" ref="O1264" ca="1">IF(G1264="","",MINUTE(INDIRECT(A1264&amp;$N$2&amp;D1264)))</f>
        <v/>
      </c>
      <c r="P1264" s="1" t="str">
        <f t="shared" ca="1" si="291"/>
        <v/>
      </c>
      <c r="Q1264" s="1" t="str">
        <f t="shared" ca="1" si="292"/>
        <v/>
      </c>
      <c r="R1264" s="1" t="str" cm="1">
        <f t="array" aca="1" ref="R1264" ca="1">IF(G1264="","",INDIRECT(A1264&amp;B1264&amp;D1264))</f>
        <v/>
      </c>
      <c r="S1264" s="1" t="str">
        <f t="shared" ca="1" si="293"/>
        <v/>
      </c>
      <c r="T1264" s="1" t="str">
        <f t="shared" ca="1" si="294"/>
        <v/>
      </c>
      <c r="U1264" s="1" t="str">
        <f t="shared" ca="1" si="295"/>
        <v/>
      </c>
      <c r="V1264" s="1" t="str">
        <f t="shared" ca="1" si="296"/>
        <v/>
      </c>
      <c r="W1264" s="1" t="str">
        <f t="shared" ca="1" si="297"/>
        <v/>
      </c>
      <c r="X1264" s="1" t="str">
        <f t="shared" ca="1" si="298"/>
        <v/>
      </c>
    </row>
    <row r="1265" spans="1:24">
      <c r="A1265" t="s">
        <v>1041</v>
      </c>
      <c r="B1265" t="str">
        <f>INDEX(予約枠報告様式!$73:$73,MATCH(CSVフォーマット!C1265,予約枠報告様式!$74:$74,0))</f>
        <v>W</v>
      </c>
      <c r="C1265">
        <f t="shared" si="299"/>
        <v>23</v>
      </c>
      <c r="D1265">
        <f t="shared" si="285"/>
        <v>13</v>
      </c>
      <c r="E1265" s="2" cm="1">
        <f t="array" aca="1" ref="E1265" ca="1">INDIRECT(A1265&amp;B1265&amp;$E$3)</f>
        <v>44784</v>
      </c>
      <c r="F1265" t="str" cm="1">
        <f t="array" aca="1" ref="F1265" ca="1">IF(INDIRECT(A1265&amp;B1265&amp;$F$3)="公",参照!$L$2,参照!$L$3)</f>
        <v>医療機関受付</v>
      </c>
      <c r="G1265" s="1" t="str" cm="1">
        <f t="array" aca="1" ref="G1265" ca="1">IF(E1265="","",IF(ISNUMBER(INDIRECT(A1265&amp;B1265&amp;D1265)),431001,""))</f>
        <v/>
      </c>
      <c r="H1265" s="1" t="str">
        <f t="shared" ca="1" si="286"/>
        <v/>
      </c>
      <c r="I1265" s="1" t="str">
        <f ca="1">IF(G1265="","",予約枠報告様式!H$3)</f>
        <v/>
      </c>
      <c r="J1265" s="1" t="str">
        <f t="shared" ca="1" si="287"/>
        <v/>
      </c>
      <c r="K1265" s="1" t="str">
        <f t="shared" ca="1" si="288"/>
        <v/>
      </c>
      <c r="L1265" s="1" t="str">
        <f t="shared" ca="1" si="289"/>
        <v/>
      </c>
      <c r="M1265" s="1" t="str">
        <f t="shared" ca="1" si="290"/>
        <v/>
      </c>
      <c r="N1265" s="1" t="str" cm="1">
        <f t="array" aca="1" ref="N1265" ca="1">IF(G1265="","",HOUR(INDIRECT(A1265&amp;$N$2&amp;D1265)))</f>
        <v/>
      </c>
      <c r="O1265" s="1" t="str" cm="1">
        <f t="array" aca="1" ref="O1265" ca="1">IF(G1265="","",MINUTE(INDIRECT(A1265&amp;$N$2&amp;D1265)))</f>
        <v/>
      </c>
      <c r="P1265" s="1" t="str">
        <f t="shared" ca="1" si="291"/>
        <v/>
      </c>
      <c r="Q1265" s="1" t="str">
        <f t="shared" ca="1" si="292"/>
        <v/>
      </c>
      <c r="R1265" s="1" t="str" cm="1">
        <f t="array" aca="1" ref="R1265" ca="1">IF(G1265="","",INDIRECT(A1265&amp;B1265&amp;D1265))</f>
        <v/>
      </c>
      <c r="S1265" s="1" t="str">
        <f t="shared" ca="1" si="293"/>
        <v/>
      </c>
      <c r="T1265" s="1" t="str">
        <f t="shared" ca="1" si="294"/>
        <v/>
      </c>
      <c r="U1265" s="1" t="str">
        <f t="shared" ca="1" si="295"/>
        <v/>
      </c>
      <c r="V1265" s="1" t="str">
        <f t="shared" ca="1" si="296"/>
        <v/>
      </c>
      <c r="W1265" s="1" t="str">
        <f t="shared" ca="1" si="297"/>
        <v/>
      </c>
      <c r="X1265" s="1" t="str">
        <f t="shared" ca="1" si="298"/>
        <v/>
      </c>
    </row>
    <row r="1266" spans="1:24">
      <c r="A1266" t="s">
        <v>1041</v>
      </c>
      <c r="B1266" t="str">
        <f>INDEX(予約枠報告様式!$73:$73,MATCH(CSVフォーマット!C1266,予約枠報告様式!$74:$74,0))</f>
        <v>W</v>
      </c>
      <c r="C1266">
        <f t="shared" si="299"/>
        <v>23</v>
      </c>
      <c r="D1266">
        <f t="shared" si="285"/>
        <v>14</v>
      </c>
      <c r="E1266" s="2" cm="1">
        <f t="array" aca="1" ref="E1266" ca="1">INDIRECT(A1266&amp;B1266&amp;$E$3)</f>
        <v>44784</v>
      </c>
      <c r="F1266" t="str" cm="1">
        <f t="array" aca="1" ref="F1266" ca="1">IF(INDIRECT(A1266&amp;B1266&amp;$F$3)="公",参照!$L$2,参照!$L$3)</f>
        <v>医療機関受付</v>
      </c>
      <c r="G1266" s="1" t="str" cm="1">
        <f t="array" aca="1" ref="G1266" ca="1">IF(E1266="","",IF(ISNUMBER(INDIRECT(A1266&amp;B1266&amp;D1266)),431001,""))</f>
        <v/>
      </c>
      <c r="H1266" s="1" t="str">
        <f t="shared" ca="1" si="286"/>
        <v/>
      </c>
      <c r="I1266" s="1" t="str">
        <f ca="1">IF(G1266="","",予約枠報告様式!H$3)</f>
        <v/>
      </c>
      <c r="J1266" s="1" t="str">
        <f t="shared" ca="1" si="287"/>
        <v/>
      </c>
      <c r="K1266" s="1" t="str">
        <f t="shared" ca="1" si="288"/>
        <v/>
      </c>
      <c r="L1266" s="1" t="str">
        <f t="shared" ca="1" si="289"/>
        <v/>
      </c>
      <c r="M1266" s="1" t="str">
        <f t="shared" ca="1" si="290"/>
        <v/>
      </c>
      <c r="N1266" s="1" t="str" cm="1">
        <f t="array" aca="1" ref="N1266" ca="1">IF(G1266="","",HOUR(INDIRECT(A1266&amp;$N$2&amp;D1266)))</f>
        <v/>
      </c>
      <c r="O1266" s="1" t="str" cm="1">
        <f t="array" aca="1" ref="O1266" ca="1">IF(G1266="","",MINUTE(INDIRECT(A1266&amp;$N$2&amp;D1266)))</f>
        <v/>
      </c>
      <c r="P1266" s="1" t="str">
        <f t="shared" ca="1" si="291"/>
        <v/>
      </c>
      <c r="Q1266" s="1" t="str">
        <f t="shared" ca="1" si="292"/>
        <v/>
      </c>
      <c r="R1266" s="1" t="str" cm="1">
        <f t="array" aca="1" ref="R1266" ca="1">IF(G1266="","",INDIRECT(A1266&amp;B1266&amp;D1266))</f>
        <v/>
      </c>
      <c r="S1266" s="1" t="str">
        <f t="shared" ca="1" si="293"/>
        <v/>
      </c>
      <c r="T1266" s="1" t="str">
        <f t="shared" ca="1" si="294"/>
        <v/>
      </c>
      <c r="U1266" s="1" t="str">
        <f t="shared" ca="1" si="295"/>
        <v/>
      </c>
      <c r="V1266" s="1" t="str">
        <f t="shared" ca="1" si="296"/>
        <v/>
      </c>
      <c r="W1266" s="1" t="str">
        <f t="shared" ca="1" si="297"/>
        <v/>
      </c>
      <c r="X1266" s="1" t="str">
        <f t="shared" ca="1" si="298"/>
        <v/>
      </c>
    </row>
    <row r="1267" spans="1:24">
      <c r="A1267" t="s">
        <v>1041</v>
      </c>
      <c r="B1267" t="str">
        <f>INDEX(予約枠報告様式!$73:$73,MATCH(CSVフォーマット!C1267,予約枠報告様式!$74:$74,0))</f>
        <v>W</v>
      </c>
      <c r="C1267">
        <f t="shared" si="299"/>
        <v>23</v>
      </c>
      <c r="D1267">
        <f t="shared" si="285"/>
        <v>15</v>
      </c>
      <c r="E1267" s="2" cm="1">
        <f t="array" aca="1" ref="E1267" ca="1">INDIRECT(A1267&amp;B1267&amp;$E$3)</f>
        <v>44784</v>
      </c>
      <c r="F1267" t="str" cm="1">
        <f t="array" aca="1" ref="F1267" ca="1">IF(INDIRECT(A1267&amp;B1267&amp;$F$3)="公",参照!$L$2,参照!$L$3)</f>
        <v>医療機関受付</v>
      </c>
      <c r="G1267" s="1" t="str" cm="1">
        <f t="array" aca="1" ref="G1267" ca="1">IF(E1267="","",IF(ISNUMBER(INDIRECT(A1267&amp;B1267&amp;D1267)),431001,""))</f>
        <v/>
      </c>
      <c r="H1267" s="1" t="str">
        <f t="shared" ca="1" si="286"/>
        <v/>
      </c>
      <c r="I1267" s="1" t="str">
        <f ca="1">IF(G1267="","",予約枠報告様式!H$3)</f>
        <v/>
      </c>
      <c r="J1267" s="1" t="str">
        <f t="shared" ca="1" si="287"/>
        <v/>
      </c>
      <c r="K1267" s="1" t="str">
        <f t="shared" ca="1" si="288"/>
        <v/>
      </c>
      <c r="L1267" s="1" t="str">
        <f t="shared" ca="1" si="289"/>
        <v/>
      </c>
      <c r="M1267" s="1" t="str">
        <f t="shared" ca="1" si="290"/>
        <v/>
      </c>
      <c r="N1267" s="1" t="str" cm="1">
        <f t="array" aca="1" ref="N1267" ca="1">IF(G1267="","",HOUR(INDIRECT(A1267&amp;$N$2&amp;D1267)))</f>
        <v/>
      </c>
      <c r="O1267" s="1" t="str" cm="1">
        <f t="array" aca="1" ref="O1267" ca="1">IF(G1267="","",MINUTE(INDIRECT(A1267&amp;$N$2&amp;D1267)))</f>
        <v/>
      </c>
      <c r="P1267" s="1" t="str">
        <f t="shared" ca="1" si="291"/>
        <v/>
      </c>
      <c r="Q1267" s="1" t="str">
        <f t="shared" ca="1" si="292"/>
        <v/>
      </c>
      <c r="R1267" s="1" t="str" cm="1">
        <f t="array" aca="1" ref="R1267" ca="1">IF(G1267="","",INDIRECT(A1267&amp;B1267&amp;D1267))</f>
        <v/>
      </c>
      <c r="S1267" s="1" t="str">
        <f t="shared" ca="1" si="293"/>
        <v/>
      </c>
      <c r="T1267" s="1" t="str">
        <f t="shared" ca="1" si="294"/>
        <v/>
      </c>
      <c r="U1267" s="1" t="str">
        <f t="shared" ca="1" si="295"/>
        <v/>
      </c>
      <c r="V1267" s="1" t="str">
        <f t="shared" ca="1" si="296"/>
        <v/>
      </c>
      <c r="W1267" s="1" t="str">
        <f t="shared" ca="1" si="297"/>
        <v/>
      </c>
      <c r="X1267" s="1" t="str">
        <f t="shared" ca="1" si="298"/>
        <v/>
      </c>
    </row>
    <row r="1268" spans="1:24">
      <c r="A1268" t="s">
        <v>1041</v>
      </c>
      <c r="B1268" t="str">
        <f>INDEX(予約枠報告様式!$73:$73,MATCH(CSVフォーマット!C1268,予約枠報告様式!$74:$74,0))</f>
        <v>W</v>
      </c>
      <c r="C1268">
        <f t="shared" si="299"/>
        <v>23</v>
      </c>
      <c r="D1268">
        <f t="shared" si="285"/>
        <v>16</v>
      </c>
      <c r="E1268" s="2" cm="1">
        <f t="array" aca="1" ref="E1268" ca="1">INDIRECT(A1268&amp;B1268&amp;$E$3)</f>
        <v>44784</v>
      </c>
      <c r="F1268" t="str" cm="1">
        <f t="array" aca="1" ref="F1268" ca="1">IF(INDIRECT(A1268&amp;B1268&amp;$F$3)="公",参照!$L$2,参照!$L$3)</f>
        <v>医療機関受付</v>
      </c>
      <c r="G1268" s="1" t="str" cm="1">
        <f t="array" aca="1" ref="G1268" ca="1">IF(E1268="","",IF(ISNUMBER(INDIRECT(A1268&amp;B1268&amp;D1268)),431001,""))</f>
        <v/>
      </c>
      <c r="H1268" s="1" t="str">
        <f t="shared" ca="1" si="286"/>
        <v/>
      </c>
      <c r="I1268" s="1" t="str">
        <f ca="1">IF(G1268="","",予約枠報告様式!H$3)</f>
        <v/>
      </c>
      <c r="J1268" s="1" t="str">
        <f t="shared" ca="1" si="287"/>
        <v/>
      </c>
      <c r="K1268" s="1" t="str">
        <f t="shared" ca="1" si="288"/>
        <v/>
      </c>
      <c r="L1268" s="1" t="str">
        <f t="shared" ca="1" si="289"/>
        <v/>
      </c>
      <c r="M1268" s="1" t="str">
        <f t="shared" ca="1" si="290"/>
        <v/>
      </c>
      <c r="N1268" s="1" t="str" cm="1">
        <f t="array" aca="1" ref="N1268" ca="1">IF(G1268="","",HOUR(INDIRECT(A1268&amp;$N$2&amp;D1268)))</f>
        <v/>
      </c>
      <c r="O1268" s="1" t="str" cm="1">
        <f t="array" aca="1" ref="O1268" ca="1">IF(G1268="","",MINUTE(INDIRECT(A1268&amp;$N$2&amp;D1268)))</f>
        <v/>
      </c>
      <c r="P1268" s="1" t="str">
        <f t="shared" ca="1" si="291"/>
        <v/>
      </c>
      <c r="Q1268" s="1" t="str">
        <f t="shared" ca="1" si="292"/>
        <v/>
      </c>
      <c r="R1268" s="1" t="str" cm="1">
        <f t="array" aca="1" ref="R1268" ca="1">IF(G1268="","",INDIRECT(A1268&amp;B1268&amp;D1268))</f>
        <v/>
      </c>
      <c r="S1268" s="1" t="str">
        <f t="shared" ca="1" si="293"/>
        <v/>
      </c>
      <c r="T1268" s="1" t="str">
        <f t="shared" ca="1" si="294"/>
        <v/>
      </c>
      <c r="U1268" s="1" t="str">
        <f t="shared" ca="1" si="295"/>
        <v/>
      </c>
      <c r="V1268" s="1" t="str">
        <f t="shared" ca="1" si="296"/>
        <v/>
      </c>
      <c r="W1268" s="1" t="str">
        <f t="shared" ca="1" si="297"/>
        <v/>
      </c>
      <c r="X1268" s="1" t="str">
        <f t="shared" ca="1" si="298"/>
        <v/>
      </c>
    </row>
    <row r="1269" spans="1:24">
      <c r="A1269" t="s">
        <v>1041</v>
      </c>
      <c r="B1269" t="str">
        <f>INDEX(予約枠報告様式!$73:$73,MATCH(CSVフォーマット!C1269,予約枠報告様式!$74:$74,0))</f>
        <v>W</v>
      </c>
      <c r="C1269">
        <f t="shared" si="299"/>
        <v>23</v>
      </c>
      <c r="D1269">
        <f t="shared" si="285"/>
        <v>17</v>
      </c>
      <c r="E1269" s="2" cm="1">
        <f t="array" aca="1" ref="E1269" ca="1">INDIRECT(A1269&amp;B1269&amp;$E$3)</f>
        <v>44784</v>
      </c>
      <c r="F1269" t="str" cm="1">
        <f t="array" aca="1" ref="F1269" ca="1">IF(INDIRECT(A1269&amp;B1269&amp;$F$3)="公",参照!$L$2,参照!$L$3)</f>
        <v>医療機関受付</v>
      </c>
      <c r="G1269" s="1" t="str" cm="1">
        <f t="array" aca="1" ref="G1269" ca="1">IF(E1269="","",IF(ISNUMBER(INDIRECT(A1269&amp;B1269&amp;D1269)),431001,""))</f>
        <v/>
      </c>
      <c r="H1269" s="1" t="str">
        <f t="shared" ca="1" si="286"/>
        <v/>
      </c>
      <c r="I1269" s="1" t="str">
        <f ca="1">IF(G1269="","",予約枠報告様式!H$3)</f>
        <v/>
      </c>
      <c r="J1269" s="1" t="str">
        <f t="shared" ca="1" si="287"/>
        <v/>
      </c>
      <c r="K1269" s="1" t="str">
        <f t="shared" ca="1" si="288"/>
        <v/>
      </c>
      <c r="L1269" s="1" t="str">
        <f t="shared" ca="1" si="289"/>
        <v/>
      </c>
      <c r="M1269" s="1" t="str">
        <f t="shared" ca="1" si="290"/>
        <v/>
      </c>
      <c r="N1269" s="1" t="str" cm="1">
        <f t="array" aca="1" ref="N1269" ca="1">IF(G1269="","",HOUR(INDIRECT(A1269&amp;$N$2&amp;D1269)))</f>
        <v/>
      </c>
      <c r="O1269" s="1" t="str" cm="1">
        <f t="array" aca="1" ref="O1269" ca="1">IF(G1269="","",MINUTE(INDIRECT(A1269&amp;$N$2&amp;D1269)))</f>
        <v/>
      </c>
      <c r="P1269" s="1" t="str">
        <f t="shared" ca="1" si="291"/>
        <v/>
      </c>
      <c r="Q1269" s="1" t="str">
        <f t="shared" ca="1" si="292"/>
        <v/>
      </c>
      <c r="R1269" s="1" t="str" cm="1">
        <f t="array" aca="1" ref="R1269" ca="1">IF(G1269="","",INDIRECT(A1269&amp;B1269&amp;D1269))</f>
        <v/>
      </c>
      <c r="S1269" s="1" t="str">
        <f t="shared" ca="1" si="293"/>
        <v/>
      </c>
      <c r="T1269" s="1" t="str">
        <f t="shared" ca="1" si="294"/>
        <v/>
      </c>
      <c r="U1269" s="1" t="str">
        <f t="shared" ca="1" si="295"/>
        <v/>
      </c>
      <c r="V1269" s="1" t="str">
        <f t="shared" ca="1" si="296"/>
        <v/>
      </c>
      <c r="W1269" s="1" t="str">
        <f t="shared" ca="1" si="297"/>
        <v/>
      </c>
      <c r="X1269" s="1" t="str">
        <f t="shared" ca="1" si="298"/>
        <v/>
      </c>
    </row>
    <row r="1270" spans="1:24">
      <c r="A1270" t="s">
        <v>1041</v>
      </c>
      <c r="B1270" t="str">
        <f>INDEX(予約枠報告様式!$73:$73,MATCH(CSVフォーマット!C1270,予約枠報告様式!$74:$74,0))</f>
        <v>W</v>
      </c>
      <c r="C1270">
        <f t="shared" si="299"/>
        <v>23</v>
      </c>
      <c r="D1270">
        <f t="shared" si="285"/>
        <v>18</v>
      </c>
      <c r="E1270" s="2" cm="1">
        <f t="array" aca="1" ref="E1270" ca="1">INDIRECT(A1270&amp;B1270&amp;$E$3)</f>
        <v>44784</v>
      </c>
      <c r="F1270" t="str" cm="1">
        <f t="array" aca="1" ref="F1270" ca="1">IF(INDIRECT(A1270&amp;B1270&amp;$F$3)="公",参照!$L$2,参照!$L$3)</f>
        <v>医療機関受付</v>
      </c>
      <c r="G1270" s="1" t="str" cm="1">
        <f t="array" aca="1" ref="G1270" ca="1">IF(E1270="","",IF(ISNUMBER(INDIRECT(A1270&amp;B1270&amp;D1270)),431001,""))</f>
        <v/>
      </c>
      <c r="H1270" s="1" t="str">
        <f t="shared" ca="1" si="286"/>
        <v/>
      </c>
      <c r="I1270" s="1" t="str">
        <f ca="1">IF(G1270="","",予約枠報告様式!H$3)</f>
        <v/>
      </c>
      <c r="J1270" s="1" t="str">
        <f t="shared" ca="1" si="287"/>
        <v/>
      </c>
      <c r="K1270" s="1" t="str">
        <f t="shared" ca="1" si="288"/>
        <v/>
      </c>
      <c r="L1270" s="1" t="str">
        <f t="shared" ca="1" si="289"/>
        <v/>
      </c>
      <c r="M1270" s="1" t="str">
        <f t="shared" ca="1" si="290"/>
        <v/>
      </c>
      <c r="N1270" s="1" t="str" cm="1">
        <f t="array" aca="1" ref="N1270" ca="1">IF(G1270="","",HOUR(INDIRECT(A1270&amp;$N$2&amp;D1270)))</f>
        <v/>
      </c>
      <c r="O1270" s="1" t="str" cm="1">
        <f t="array" aca="1" ref="O1270" ca="1">IF(G1270="","",MINUTE(INDIRECT(A1270&amp;$N$2&amp;D1270)))</f>
        <v/>
      </c>
      <c r="P1270" s="1" t="str">
        <f t="shared" ca="1" si="291"/>
        <v/>
      </c>
      <c r="Q1270" s="1" t="str">
        <f t="shared" ca="1" si="292"/>
        <v/>
      </c>
      <c r="R1270" s="1" t="str" cm="1">
        <f t="array" aca="1" ref="R1270" ca="1">IF(G1270="","",INDIRECT(A1270&amp;B1270&amp;D1270))</f>
        <v/>
      </c>
      <c r="S1270" s="1" t="str">
        <f t="shared" ca="1" si="293"/>
        <v/>
      </c>
      <c r="T1270" s="1" t="str">
        <f t="shared" ca="1" si="294"/>
        <v/>
      </c>
      <c r="U1270" s="1" t="str">
        <f t="shared" ca="1" si="295"/>
        <v/>
      </c>
      <c r="V1270" s="1" t="str">
        <f t="shared" ca="1" si="296"/>
        <v/>
      </c>
      <c r="W1270" s="1" t="str">
        <f t="shared" ca="1" si="297"/>
        <v/>
      </c>
      <c r="X1270" s="1" t="str">
        <f t="shared" ca="1" si="298"/>
        <v/>
      </c>
    </row>
    <row r="1271" spans="1:24">
      <c r="A1271" t="s">
        <v>1041</v>
      </c>
      <c r="B1271" t="str">
        <f>INDEX(予約枠報告様式!$73:$73,MATCH(CSVフォーマット!C1271,予約枠報告様式!$74:$74,0))</f>
        <v>W</v>
      </c>
      <c r="C1271">
        <f t="shared" si="299"/>
        <v>23</v>
      </c>
      <c r="D1271">
        <f t="shared" si="285"/>
        <v>19</v>
      </c>
      <c r="E1271" s="2" cm="1">
        <f t="array" aca="1" ref="E1271" ca="1">INDIRECT(A1271&amp;B1271&amp;$E$3)</f>
        <v>44784</v>
      </c>
      <c r="F1271" t="str" cm="1">
        <f t="array" aca="1" ref="F1271" ca="1">IF(INDIRECT(A1271&amp;B1271&amp;$F$3)="公",参照!$L$2,参照!$L$3)</f>
        <v>医療機関受付</v>
      </c>
      <c r="G1271" s="1" t="str" cm="1">
        <f t="array" aca="1" ref="G1271" ca="1">IF(E1271="","",IF(ISNUMBER(INDIRECT(A1271&amp;B1271&amp;D1271)),431001,""))</f>
        <v/>
      </c>
      <c r="H1271" s="1" t="str">
        <f t="shared" ca="1" si="286"/>
        <v/>
      </c>
      <c r="I1271" s="1" t="str">
        <f ca="1">IF(G1271="","",予約枠報告様式!H$3)</f>
        <v/>
      </c>
      <c r="J1271" s="1" t="str">
        <f t="shared" ca="1" si="287"/>
        <v/>
      </c>
      <c r="K1271" s="1" t="str">
        <f t="shared" ca="1" si="288"/>
        <v/>
      </c>
      <c r="L1271" s="1" t="str">
        <f t="shared" ca="1" si="289"/>
        <v/>
      </c>
      <c r="M1271" s="1" t="str">
        <f t="shared" ca="1" si="290"/>
        <v/>
      </c>
      <c r="N1271" s="1" t="str" cm="1">
        <f t="array" aca="1" ref="N1271" ca="1">IF(G1271="","",HOUR(INDIRECT(A1271&amp;$N$2&amp;D1271)))</f>
        <v/>
      </c>
      <c r="O1271" s="1" t="str" cm="1">
        <f t="array" aca="1" ref="O1271" ca="1">IF(G1271="","",MINUTE(INDIRECT(A1271&amp;$N$2&amp;D1271)))</f>
        <v/>
      </c>
      <c r="P1271" s="1" t="str">
        <f t="shared" ca="1" si="291"/>
        <v/>
      </c>
      <c r="Q1271" s="1" t="str">
        <f t="shared" ca="1" si="292"/>
        <v/>
      </c>
      <c r="R1271" s="1" t="str" cm="1">
        <f t="array" aca="1" ref="R1271" ca="1">IF(G1271="","",INDIRECT(A1271&amp;B1271&amp;D1271))</f>
        <v/>
      </c>
      <c r="S1271" s="1" t="str">
        <f t="shared" ca="1" si="293"/>
        <v/>
      </c>
      <c r="T1271" s="1" t="str">
        <f t="shared" ca="1" si="294"/>
        <v/>
      </c>
      <c r="U1271" s="1" t="str">
        <f t="shared" ca="1" si="295"/>
        <v/>
      </c>
      <c r="V1271" s="1" t="str">
        <f t="shared" ca="1" si="296"/>
        <v/>
      </c>
      <c r="W1271" s="1" t="str">
        <f t="shared" ca="1" si="297"/>
        <v/>
      </c>
      <c r="X1271" s="1" t="str">
        <f t="shared" ca="1" si="298"/>
        <v/>
      </c>
    </row>
    <row r="1272" spans="1:24">
      <c r="A1272" t="s">
        <v>1041</v>
      </c>
      <c r="B1272" t="str">
        <f>INDEX(予約枠報告様式!$73:$73,MATCH(CSVフォーマット!C1272,予約枠報告様式!$74:$74,0))</f>
        <v>W</v>
      </c>
      <c r="C1272">
        <f t="shared" si="299"/>
        <v>23</v>
      </c>
      <c r="D1272">
        <f t="shared" si="285"/>
        <v>20</v>
      </c>
      <c r="E1272" s="2" cm="1">
        <f t="array" aca="1" ref="E1272" ca="1">INDIRECT(A1272&amp;B1272&amp;$E$3)</f>
        <v>44784</v>
      </c>
      <c r="F1272" t="str" cm="1">
        <f t="array" aca="1" ref="F1272" ca="1">IF(INDIRECT(A1272&amp;B1272&amp;$F$3)="公",参照!$L$2,参照!$L$3)</f>
        <v>医療機関受付</v>
      </c>
      <c r="G1272" s="1" t="str" cm="1">
        <f t="array" aca="1" ref="G1272" ca="1">IF(E1272="","",IF(ISNUMBER(INDIRECT(A1272&amp;B1272&amp;D1272)),431001,""))</f>
        <v/>
      </c>
      <c r="H1272" s="1" t="str">
        <f t="shared" ca="1" si="286"/>
        <v/>
      </c>
      <c r="I1272" s="1" t="str">
        <f ca="1">IF(G1272="","",予約枠報告様式!H$3)</f>
        <v/>
      </c>
      <c r="J1272" s="1" t="str">
        <f t="shared" ca="1" si="287"/>
        <v/>
      </c>
      <c r="K1272" s="1" t="str">
        <f t="shared" ca="1" si="288"/>
        <v/>
      </c>
      <c r="L1272" s="1" t="str">
        <f t="shared" ca="1" si="289"/>
        <v/>
      </c>
      <c r="M1272" s="1" t="str">
        <f t="shared" ca="1" si="290"/>
        <v/>
      </c>
      <c r="N1272" s="1" t="str" cm="1">
        <f t="array" aca="1" ref="N1272" ca="1">IF(G1272="","",HOUR(INDIRECT(A1272&amp;$N$2&amp;D1272)))</f>
        <v/>
      </c>
      <c r="O1272" s="1" t="str" cm="1">
        <f t="array" aca="1" ref="O1272" ca="1">IF(G1272="","",MINUTE(INDIRECT(A1272&amp;$N$2&amp;D1272)))</f>
        <v/>
      </c>
      <c r="P1272" s="1" t="str">
        <f t="shared" ca="1" si="291"/>
        <v/>
      </c>
      <c r="Q1272" s="1" t="str">
        <f t="shared" ca="1" si="292"/>
        <v/>
      </c>
      <c r="R1272" s="1" t="str" cm="1">
        <f t="array" aca="1" ref="R1272" ca="1">IF(G1272="","",INDIRECT(A1272&amp;B1272&amp;D1272))</f>
        <v/>
      </c>
      <c r="S1272" s="1" t="str">
        <f t="shared" ca="1" si="293"/>
        <v/>
      </c>
      <c r="T1272" s="1" t="str">
        <f t="shared" ca="1" si="294"/>
        <v/>
      </c>
      <c r="U1272" s="1" t="str">
        <f t="shared" ca="1" si="295"/>
        <v/>
      </c>
      <c r="V1272" s="1" t="str">
        <f t="shared" ca="1" si="296"/>
        <v/>
      </c>
      <c r="W1272" s="1" t="str">
        <f t="shared" ca="1" si="297"/>
        <v/>
      </c>
      <c r="X1272" s="1" t="str">
        <f t="shared" ca="1" si="298"/>
        <v/>
      </c>
    </row>
    <row r="1273" spans="1:24">
      <c r="A1273" t="s">
        <v>1041</v>
      </c>
      <c r="B1273" t="str">
        <f>INDEX(予約枠報告様式!$73:$73,MATCH(CSVフォーマット!C1273,予約枠報告様式!$74:$74,0))</f>
        <v>W</v>
      </c>
      <c r="C1273">
        <f t="shared" si="299"/>
        <v>23</v>
      </c>
      <c r="D1273">
        <f t="shared" si="285"/>
        <v>21</v>
      </c>
      <c r="E1273" s="2" cm="1">
        <f t="array" aca="1" ref="E1273" ca="1">INDIRECT(A1273&amp;B1273&amp;$E$3)</f>
        <v>44784</v>
      </c>
      <c r="F1273" t="str" cm="1">
        <f t="array" aca="1" ref="F1273" ca="1">IF(INDIRECT(A1273&amp;B1273&amp;$F$3)="公",参照!$L$2,参照!$L$3)</f>
        <v>医療機関受付</v>
      </c>
      <c r="G1273" s="1" t="str" cm="1">
        <f t="array" aca="1" ref="G1273" ca="1">IF(E1273="","",IF(ISNUMBER(INDIRECT(A1273&amp;B1273&amp;D1273)),431001,""))</f>
        <v/>
      </c>
      <c r="H1273" s="1" t="str">
        <f t="shared" ca="1" si="286"/>
        <v/>
      </c>
      <c r="I1273" s="1" t="str">
        <f ca="1">IF(G1273="","",予約枠報告様式!H$3)</f>
        <v/>
      </c>
      <c r="J1273" s="1" t="str">
        <f t="shared" ca="1" si="287"/>
        <v/>
      </c>
      <c r="K1273" s="1" t="str">
        <f t="shared" ca="1" si="288"/>
        <v/>
      </c>
      <c r="L1273" s="1" t="str">
        <f t="shared" ca="1" si="289"/>
        <v/>
      </c>
      <c r="M1273" s="1" t="str">
        <f t="shared" ca="1" si="290"/>
        <v/>
      </c>
      <c r="N1273" s="1" t="str" cm="1">
        <f t="array" aca="1" ref="N1273" ca="1">IF(G1273="","",HOUR(INDIRECT(A1273&amp;$N$2&amp;D1273)))</f>
        <v/>
      </c>
      <c r="O1273" s="1" t="str" cm="1">
        <f t="array" aca="1" ref="O1273" ca="1">IF(G1273="","",MINUTE(INDIRECT(A1273&amp;$N$2&amp;D1273)))</f>
        <v/>
      </c>
      <c r="P1273" s="1" t="str">
        <f t="shared" ca="1" si="291"/>
        <v/>
      </c>
      <c r="Q1273" s="1" t="str">
        <f t="shared" ca="1" si="292"/>
        <v/>
      </c>
      <c r="R1273" s="1" t="str" cm="1">
        <f t="array" aca="1" ref="R1273" ca="1">IF(G1273="","",INDIRECT(A1273&amp;B1273&amp;D1273))</f>
        <v/>
      </c>
      <c r="S1273" s="1" t="str">
        <f t="shared" ca="1" si="293"/>
        <v/>
      </c>
      <c r="T1273" s="1" t="str">
        <f t="shared" ca="1" si="294"/>
        <v/>
      </c>
      <c r="U1273" s="1" t="str">
        <f t="shared" ca="1" si="295"/>
        <v/>
      </c>
      <c r="V1273" s="1" t="str">
        <f t="shared" ca="1" si="296"/>
        <v/>
      </c>
      <c r="W1273" s="1" t="str">
        <f t="shared" ca="1" si="297"/>
        <v/>
      </c>
      <c r="X1273" s="1" t="str">
        <f t="shared" ca="1" si="298"/>
        <v/>
      </c>
    </row>
    <row r="1274" spans="1:24">
      <c r="A1274" t="s">
        <v>1041</v>
      </c>
      <c r="B1274" t="str">
        <f>INDEX(予約枠報告様式!$73:$73,MATCH(CSVフォーマット!C1274,予約枠報告様式!$74:$74,0))</f>
        <v>W</v>
      </c>
      <c r="C1274">
        <f t="shared" si="299"/>
        <v>23</v>
      </c>
      <c r="D1274">
        <f t="shared" si="285"/>
        <v>22</v>
      </c>
      <c r="E1274" s="2" cm="1">
        <f t="array" aca="1" ref="E1274" ca="1">INDIRECT(A1274&amp;B1274&amp;$E$3)</f>
        <v>44784</v>
      </c>
      <c r="F1274" t="str" cm="1">
        <f t="array" aca="1" ref="F1274" ca="1">IF(INDIRECT(A1274&amp;B1274&amp;$F$3)="公",参照!$L$2,参照!$L$3)</f>
        <v>医療機関受付</v>
      </c>
      <c r="G1274" s="1" t="str" cm="1">
        <f t="array" aca="1" ref="G1274" ca="1">IF(E1274="","",IF(ISNUMBER(INDIRECT(A1274&amp;B1274&amp;D1274)),431001,""))</f>
        <v/>
      </c>
      <c r="H1274" s="1" t="str">
        <f t="shared" ca="1" si="286"/>
        <v/>
      </c>
      <c r="I1274" s="1" t="str">
        <f ca="1">IF(G1274="","",予約枠報告様式!H$3)</f>
        <v/>
      </c>
      <c r="J1274" s="1" t="str">
        <f t="shared" ca="1" si="287"/>
        <v/>
      </c>
      <c r="K1274" s="1" t="str">
        <f t="shared" ca="1" si="288"/>
        <v/>
      </c>
      <c r="L1274" s="1" t="str">
        <f t="shared" ca="1" si="289"/>
        <v/>
      </c>
      <c r="M1274" s="1" t="str">
        <f t="shared" ca="1" si="290"/>
        <v/>
      </c>
      <c r="N1274" s="1" t="str" cm="1">
        <f t="array" aca="1" ref="N1274" ca="1">IF(G1274="","",HOUR(INDIRECT(A1274&amp;$N$2&amp;D1274)))</f>
        <v/>
      </c>
      <c r="O1274" s="1" t="str" cm="1">
        <f t="array" aca="1" ref="O1274" ca="1">IF(G1274="","",MINUTE(INDIRECT(A1274&amp;$N$2&amp;D1274)))</f>
        <v/>
      </c>
      <c r="P1274" s="1" t="str">
        <f t="shared" ca="1" si="291"/>
        <v/>
      </c>
      <c r="Q1274" s="1" t="str">
        <f t="shared" ca="1" si="292"/>
        <v/>
      </c>
      <c r="R1274" s="1" t="str" cm="1">
        <f t="array" aca="1" ref="R1274" ca="1">IF(G1274="","",INDIRECT(A1274&amp;B1274&amp;D1274))</f>
        <v/>
      </c>
      <c r="S1274" s="1" t="str">
        <f t="shared" ca="1" si="293"/>
        <v/>
      </c>
      <c r="T1274" s="1" t="str">
        <f t="shared" ca="1" si="294"/>
        <v/>
      </c>
      <c r="U1274" s="1" t="str">
        <f t="shared" ca="1" si="295"/>
        <v/>
      </c>
      <c r="V1274" s="1" t="str">
        <f t="shared" ca="1" si="296"/>
        <v/>
      </c>
      <c r="W1274" s="1" t="str">
        <f t="shared" ca="1" si="297"/>
        <v/>
      </c>
      <c r="X1274" s="1" t="str">
        <f t="shared" ca="1" si="298"/>
        <v/>
      </c>
    </row>
    <row r="1275" spans="1:24">
      <c r="A1275" t="s">
        <v>1041</v>
      </c>
      <c r="B1275" t="str">
        <f>INDEX(予約枠報告様式!$73:$73,MATCH(CSVフォーマット!C1275,予約枠報告様式!$74:$74,0))</f>
        <v>W</v>
      </c>
      <c r="C1275">
        <f t="shared" si="299"/>
        <v>23</v>
      </c>
      <c r="D1275">
        <f t="shared" si="285"/>
        <v>23</v>
      </c>
      <c r="E1275" s="2" cm="1">
        <f t="array" aca="1" ref="E1275" ca="1">INDIRECT(A1275&amp;B1275&amp;$E$3)</f>
        <v>44784</v>
      </c>
      <c r="F1275" t="str" cm="1">
        <f t="array" aca="1" ref="F1275" ca="1">IF(INDIRECT(A1275&amp;B1275&amp;$F$3)="公",参照!$L$2,参照!$L$3)</f>
        <v>医療機関受付</v>
      </c>
      <c r="G1275" s="1" t="str" cm="1">
        <f t="array" aca="1" ref="G1275" ca="1">IF(E1275="","",IF(ISNUMBER(INDIRECT(A1275&amp;B1275&amp;D1275)),431001,""))</f>
        <v/>
      </c>
      <c r="H1275" s="1" t="str">
        <f t="shared" ca="1" si="286"/>
        <v/>
      </c>
      <c r="I1275" s="1" t="str">
        <f ca="1">IF(G1275="","",予約枠報告様式!H$3)</f>
        <v/>
      </c>
      <c r="J1275" s="1" t="str">
        <f t="shared" ca="1" si="287"/>
        <v/>
      </c>
      <c r="K1275" s="1" t="str">
        <f t="shared" ca="1" si="288"/>
        <v/>
      </c>
      <c r="L1275" s="1" t="str">
        <f t="shared" ca="1" si="289"/>
        <v/>
      </c>
      <c r="M1275" s="1" t="str">
        <f t="shared" ca="1" si="290"/>
        <v/>
      </c>
      <c r="N1275" s="1" t="str" cm="1">
        <f t="array" aca="1" ref="N1275" ca="1">IF(G1275="","",HOUR(INDIRECT(A1275&amp;$N$2&amp;D1275)))</f>
        <v/>
      </c>
      <c r="O1275" s="1" t="str" cm="1">
        <f t="array" aca="1" ref="O1275" ca="1">IF(G1275="","",MINUTE(INDIRECT(A1275&amp;$N$2&amp;D1275)))</f>
        <v/>
      </c>
      <c r="P1275" s="1" t="str">
        <f t="shared" ca="1" si="291"/>
        <v/>
      </c>
      <c r="Q1275" s="1" t="str">
        <f t="shared" ca="1" si="292"/>
        <v/>
      </c>
      <c r="R1275" s="1" t="str" cm="1">
        <f t="array" aca="1" ref="R1275" ca="1">IF(G1275="","",INDIRECT(A1275&amp;B1275&amp;D1275))</f>
        <v/>
      </c>
      <c r="S1275" s="1" t="str">
        <f t="shared" ca="1" si="293"/>
        <v/>
      </c>
      <c r="T1275" s="1" t="str">
        <f t="shared" ca="1" si="294"/>
        <v/>
      </c>
      <c r="U1275" s="1" t="str">
        <f t="shared" ca="1" si="295"/>
        <v/>
      </c>
      <c r="V1275" s="1" t="str">
        <f t="shared" ca="1" si="296"/>
        <v/>
      </c>
      <c r="W1275" s="1" t="str">
        <f t="shared" ca="1" si="297"/>
        <v/>
      </c>
      <c r="X1275" s="1" t="str">
        <f t="shared" ca="1" si="298"/>
        <v/>
      </c>
    </row>
    <row r="1276" spans="1:24">
      <c r="A1276" t="s">
        <v>1041</v>
      </c>
      <c r="B1276" t="str">
        <f>INDEX(予約枠報告様式!$73:$73,MATCH(CSVフォーマット!C1276,予約枠報告様式!$74:$74,0))</f>
        <v>W</v>
      </c>
      <c r="C1276">
        <f t="shared" si="299"/>
        <v>23</v>
      </c>
      <c r="D1276">
        <f t="shared" si="285"/>
        <v>24</v>
      </c>
      <c r="E1276" s="2" cm="1">
        <f t="array" aca="1" ref="E1276" ca="1">INDIRECT(A1276&amp;B1276&amp;$E$3)</f>
        <v>44784</v>
      </c>
      <c r="F1276" t="str" cm="1">
        <f t="array" aca="1" ref="F1276" ca="1">IF(INDIRECT(A1276&amp;B1276&amp;$F$3)="公",参照!$L$2,参照!$L$3)</f>
        <v>医療機関受付</v>
      </c>
      <c r="G1276" s="1" t="str" cm="1">
        <f t="array" aca="1" ref="G1276" ca="1">IF(E1276="","",IF(ISNUMBER(INDIRECT(A1276&amp;B1276&amp;D1276)),431001,""))</f>
        <v/>
      </c>
      <c r="H1276" s="1" t="str">
        <f t="shared" ca="1" si="286"/>
        <v/>
      </c>
      <c r="I1276" s="1" t="str">
        <f ca="1">IF(G1276="","",予約枠報告様式!H$3)</f>
        <v/>
      </c>
      <c r="J1276" s="1" t="str">
        <f t="shared" ca="1" si="287"/>
        <v/>
      </c>
      <c r="K1276" s="1" t="str">
        <f t="shared" ca="1" si="288"/>
        <v/>
      </c>
      <c r="L1276" s="1" t="str">
        <f t="shared" ca="1" si="289"/>
        <v/>
      </c>
      <c r="M1276" s="1" t="str">
        <f t="shared" ca="1" si="290"/>
        <v/>
      </c>
      <c r="N1276" s="1" t="str" cm="1">
        <f t="array" aca="1" ref="N1276" ca="1">IF(G1276="","",HOUR(INDIRECT(A1276&amp;$N$2&amp;D1276)))</f>
        <v/>
      </c>
      <c r="O1276" s="1" t="str" cm="1">
        <f t="array" aca="1" ref="O1276" ca="1">IF(G1276="","",MINUTE(INDIRECT(A1276&amp;$N$2&amp;D1276)))</f>
        <v/>
      </c>
      <c r="P1276" s="1" t="str">
        <f t="shared" ca="1" si="291"/>
        <v/>
      </c>
      <c r="Q1276" s="1" t="str">
        <f t="shared" ca="1" si="292"/>
        <v/>
      </c>
      <c r="R1276" s="1" t="str" cm="1">
        <f t="array" aca="1" ref="R1276" ca="1">IF(G1276="","",INDIRECT(A1276&amp;B1276&amp;D1276))</f>
        <v/>
      </c>
      <c r="S1276" s="1" t="str">
        <f t="shared" ca="1" si="293"/>
        <v/>
      </c>
      <c r="T1276" s="1" t="str">
        <f t="shared" ca="1" si="294"/>
        <v/>
      </c>
      <c r="U1276" s="1" t="str">
        <f t="shared" ca="1" si="295"/>
        <v/>
      </c>
      <c r="V1276" s="1" t="str">
        <f t="shared" ca="1" si="296"/>
        <v/>
      </c>
      <c r="W1276" s="1" t="str">
        <f t="shared" ca="1" si="297"/>
        <v/>
      </c>
      <c r="X1276" s="1" t="str">
        <f t="shared" ca="1" si="298"/>
        <v/>
      </c>
    </row>
    <row r="1277" spans="1:24">
      <c r="A1277" t="s">
        <v>1041</v>
      </c>
      <c r="B1277" t="str">
        <f>INDEX(予約枠報告様式!$73:$73,MATCH(CSVフォーマット!C1277,予約枠報告様式!$74:$74,0))</f>
        <v>W</v>
      </c>
      <c r="C1277">
        <f t="shared" si="299"/>
        <v>23</v>
      </c>
      <c r="D1277">
        <f t="shared" si="285"/>
        <v>25</v>
      </c>
      <c r="E1277" s="2" cm="1">
        <f t="array" aca="1" ref="E1277" ca="1">INDIRECT(A1277&amp;B1277&amp;$E$3)</f>
        <v>44784</v>
      </c>
      <c r="F1277" t="str" cm="1">
        <f t="array" aca="1" ref="F1277" ca="1">IF(INDIRECT(A1277&amp;B1277&amp;$F$3)="公",参照!$L$2,参照!$L$3)</f>
        <v>医療機関受付</v>
      </c>
      <c r="G1277" s="1" t="str" cm="1">
        <f t="array" aca="1" ref="G1277" ca="1">IF(E1277="","",IF(ISNUMBER(INDIRECT(A1277&amp;B1277&amp;D1277)),431001,""))</f>
        <v/>
      </c>
      <c r="H1277" s="1" t="str">
        <f t="shared" ca="1" si="286"/>
        <v/>
      </c>
      <c r="I1277" s="1" t="str">
        <f ca="1">IF(G1277="","",予約枠報告様式!H$3)</f>
        <v/>
      </c>
      <c r="J1277" s="1" t="str">
        <f t="shared" ca="1" si="287"/>
        <v/>
      </c>
      <c r="K1277" s="1" t="str">
        <f t="shared" ca="1" si="288"/>
        <v/>
      </c>
      <c r="L1277" s="1" t="str">
        <f t="shared" ca="1" si="289"/>
        <v/>
      </c>
      <c r="M1277" s="1" t="str">
        <f t="shared" ca="1" si="290"/>
        <v/>
      </c>
      <c r="N1277" s="1" t="str" cm="1">
        <f t="array" aca="1" ref="N1277" ca="1">IF(G1277="","",HOUR(INDIRECT(A1277&amp;$N$2&amp;D1277)))</f>
        <v/>
      </c>
      <c r="O1277" s="1" t="str" cm="1">
        <f t="array" aca="1" ref="O1277" ca="1">IF(G1277="","",MINUTE(INDIRECT(A1277&amp;$N$2&amp;D1277)))</f>
        <v/>
      </c>
      <c r="P1277" s="1" t="str">
        <f t="shared" ca="1" si="291"/>
        <v/>
      </c>
      <c r="Q1277" s="1" t="str">
        <f t="shared" ca="1" si="292"/>
        <v/>
      </c>
      <c r="R1277" s="1" t="str" cm="1">
        <f t="array" aca="1" ref="R1277" ca="1">IF(G1277="","",INDIRECT(A1277&amp;B1277&amp;D1277))</f>
        <v/>
      </c>
      <c r="S1277" s="1" t="str">
        <f t="shared" ca="1" si="293"/>
        <v/>
      </c>
      <c r="T1277" s="1" t="str">
        <f t="shared" ca="1" si="294"/>
        <v/>
      </c>
      <c r="U1277" s="1" t="str">
        <f t="shared" ca="1" si="295"/>
        <v/>
      </c>
      <c r="V1277" s="1" t="str">
        <f t="shared" ca="1" si="296"/>
        <v/>
      </c>
      <c r="W1277" s="1" t="str">
        <f t="shared" ca="1" si="297"/>
        <v/>
      </c>
      <c r="X1277" s="1" t="str">
        <f t="shared" ca="1" si="298"/>
        <v/>
      </c>
    </row>
    <row r="1278" spans="1:24">
      <c r="A1278" t="s">
        <v>1041</v>
      </c>
      <c r="B1278" t="str">
        <f>INDEX(予約枠報告様式!$73:$73,MATCH(CSVフォーマット!C1278,予約枠報告様式!$74:$74,0))</f>
        <v>W</v>
      </c>
      <c r="C1278">
        <f t="shared" si="299"/>
        <v>23</v>
      </c>
      <c r="D1278">
        <f t="shared" si="285"/>
        <v>26</v>
      </c>
      <c r="E1278" s="2" cm="1">
        <f t="array" aca="1" ref="E1278" ca="1">INDIRECT(A1278&amp;B1278&amp;$E$3)</f>
        <v>44784</v>
      </c>
      <c r="F1278" t="str" cm="1">
        <f t="array" aca="1" ref="F1278" ca="1">IF(INDIRECT(A1278&amp;B1278&amp;$F$3)="公",参照!$L$2,参照!$L$3)</f>
        <v>医療機関受付</v>
      </c>
      <c r="G1278" s="1" t="str" cm="1">
        <f t="array" aca="1" ref="G1278" ca="1">IF(E1278="","",IF(ISNUMBER(INDIRECT(A1278&amp;B1278&amp;D1278)),431001,""))</f>
        <v/>
      </c>
      <c r="H1278" s="1" t="str">
        <f t="shared" ca="1" si="286"/>
        <v/>
      </c>
      <c r="I1278" s="1" t="str">
        <f ca="1">IF(G1278="","",予約枠報告様式!H$3)</f>
        <v/>
      </c>
      <c r="J1278" s="1" t="str">
        <f t="shared" ca="1" si="287"/>
        <v/>
      </c>
      <c r="K1278" s="1" t="str">
        <f t="shared" ca="1" si="288"/>
        <v/>
      </c>
      <c r="L1278" s="1" t="str">
        <f t="shared" ca="1" si="289"/>
        <v/>
      </c>
      <c r="M1278" s="1" t="str">
        <f t="shared" ca="1" si="290"/>
        <v/>
      </c>
      <c r="N1278" s="1" t="str" cm="1">
        <f t="array" aca="1" ref="N1278" ca="1">IF(G1278="","",HOUR(INDIRECT(A1278&amp;$N$2&amp;D1278)))</f>
        <v/>
      </c>
      <c r="O1278" s="1" t="str" cm="1">
        <f t="array" aca="1" ref="O1278" ca="1">IF(G1278="","",MINUTE(INDIRECT(A1278&amp;$N$2&amp;D1278)))</f>
        <v/>
      </c>
      <c r="P1278" s="1" t="str">
        <f t="shared" ca="1" si="291"/>
        <v/>
      </c>
      <c r="Q1278" s="1" t="str">
        <f t="shared" ca="1" si="292"/>
        <v/>
      </c>
      <c r="R1278" s="1" t="str" cm="1">
        <f t="array" aca="1" ref="R1278" ca="1">IF(G1278="","",INDIRECT(A1278&amp;B1278&amp;D1278))</f>
        <v/>
      </c>
      <c r="S1278" s="1" t="str">
        <f t="shared" ca="1" si="293"/>
        <v/>
      </c>
      <c r="T1278" s="1" t="str">
        <f t="shared" ca="1" si="294"/>
        <v/>
      </c>
      <c r="U1278" s="1" t="str">
        <f t="shared" ca="1" si="295"/>
        <v/>
      </c>
      <c r="V1278" s="1" t="str">
        <f t="shared" ca="1" si="296"/>
        <v/>
      </c>
      <c r="W1278" s="1" t="str">
        <f t="shared" ca="1" si="297"/>
        <v/>
      </c>
      <c r="X1278" s="1" t="str">
        <f t="shared" ca="1" si="298"/>
        <v/>
      </c>
    </row>
    <row r="1279" spans="1:24">
      <c r="A1279" t="s">
        <v>1041</v>
      </c>
      <c r="B1279" t="str">
        <f>INDEX(予約枠報告様式!$73:$73,MATCH(CSVフォーマット!C1279,予約枠報告様式!$74:$74,0))</f>
        <v>W</v>
      </c>
      <c r="C1279">
        <f t="shared" si="299"/>
        <v>23</v>
      </c>
      <c r="D1279">
        <f t="shared" si="285"/>
        <v>27</v>
      </c>
      <c r="E1279" s="2" cm="1">
        <f t="array" aca="1" ref="E1279" ca="1">INDIRECT(A1279&amp;B1279&amp;$E$3)</f>
        <v>44784</v>
      </c>
      <c r="F1279" t="str" cm="1">
        <f t="array" aca="1" ref="F1279" ca="1">IF(INDIRECT(A1279&amp;B1279&amp;$F$3)="公",参照!$L$2,参照!$L$3)</f>
        <v>医療機関受付</v>
      </c>
      <c r="G1279" s="1" t="str" cm="1">
        <f t="array" aca="1" ref="G1279" ca="1">IF(E1279="","",IF(ISNUMBER(INDIRECT(A1279&amp;B1279&amp;D1279)),431001,""))</f>
        <v/>
      </c>
      <c r="H1279" s="1" t="str">
        <f t="shared" ca="1" si="286"/>
        <v/>
      </c>
      <c r="I1279" s="1" t="str">
        <f ca="1">IF(G1279="","",予約枠報告様式!H$3)</f>
        <v/>
      </c>
      <c r="J1279" s="1" t="str">
        <f t="shared" ca="1" si="287"/>
        <v/>
      </c>
      <c r="K1279" s="1" t="str">
        <f t="shared" ca="1" si="288"/>
        <v/>
      </c>
      <c r="L1279" s="1" t="str">
        <f t="shared" ca="1" si="289"/>
        <v/>
      </c>
      <c r="M1279" s="1" t="str">
        <f t="shared" ca="1" si="290"/>
        <v/>
      </c>
      <c r="N1279" s="1" t="str" cm="1">
        <f t="array" aca="1" ref="N1279" ca="1">IF(G1279="","",HOUR(INDIRECT(A1279&amp;$N$2&amp;D1279)))</f>
        <v/>
      </c>
      <c r="O1279" s="1" t="str" cm="1">
        <f t="array" aca="1" ref="O1279" ca="1">IF(G1279="","",MINUTE(INDIRECT(A1279&amp;$N$2&amp;D1279)))</f>
        <v/>
      </c>
      <c r="P1279" s="1" t="str">
        <f t="shared" ca="1" si="291"/>
        <v/>
      </c>
      <c r="Q1279" s="1" t="str">
        <f t="shared" ca="1" si="292"/>
        <v/>
      </c>
      <c r="R1279" s="1" t="str" cm="1">
        <f t="array" aca="1" ref="R1279" ca="1">IF(G1279="","",INDIRECT(A1279&amp;B1279&amp;D1279))</f>
        <v/>
      </c>
      <c r="S1279" s="1" t="str">
        <f t="shared" ca="1" si="293"/>
        <v/>
      </c>
      <c r="T1279" s="1" t="str">
        <f t="shared" ca="1" si="294"/>
        <v/>
      </c>
      <c r="U1279" s="1" t="str">
        <f t="shared" ca="1" si="295"/>
        <v/>
      </c>
      <c r="V1279" s="1" t="str">
        <f t="shared" ca="1" si="296"/>
        <v/>
      </c>
      <c r="W1279" s="1" t="str">
        <f t="shared" ca="1" si="297"/>
        <v/>
      </c>
      <c r="X1279" s="1" t="str">
        <f t="shared" ca="1" si="298"/>
        <v/>
      </c>
    </row>
    <row r="1280" spans="1:24">
      <c r="A1280" t="s">
        <v>1041</v>
      </c>
      <c r="B1280" t="str">
        <f>INDEX(予約枠報告様式!$73:$73,MATCH(CSVフォーマット!C1280,予約枠報告様式!$74:$74,0))</f>
        <v>W</v>
      </c>
      <c r="C1280">
        <f t="shared" si="299"/>
        <v>23</v>
      </c>
      <c r="D1280">
        <f t="shared" si="285"/>
        <v>28</v>
      </c>
      <c r="E1280" s="2" cm="1">
        <f t="array" aca="1" ref="E1280" ca="1">INDIRECT(A1280&amp;B1280&amp;$E$3)</f>
        <v>44784</v>
      </c>
      <c r="F1280" t="str" cm="1">
        <f t="array" aca="1" ref="F1280" ca="1">IF(INDIRECT(A1280&amp;B1280&amp;$F$3)="公",参照!$L$2,参照!$L$3)</f>
        <v>医療機関受付</v>
      </c>
      <c r="G1280" s="1" t="str" cm="1">
        <f t="array" aca="1" ref="G1280" ca="1">IF(E1280="","",IF(ISNUMBER(INDIRECT(A1280&amp;B1280&amp;D1280)),431001,""))</f>
        <v/>
      </c>
      <c r="H1280" s="1" t="str">
        <f t="shared" ca="1" si="286"/>
        <v/>
      </c>
      <c r="I1280" s="1" t="str">
        <f ca="1">IF(G1280="","",予約枠報告様式!H$3)</f>
        <v/>
      </c>
      <c r="J1280" s="1" t="str">
        <f t="shared" ca="1" si="287"/>
        <v/>
      </c>
      <c r="K1280" s="1" t="str">
        <f t="shared" ca="1" si="288"/>
        <v/>
      </c>
      <c r="L1280" s="1" t="str">
        <f t="shared" ca="1" si="289"/>
        <v/>
      </c>
      <c r="M1280" s="1" t="str">
        <f t="shared" ca="1" si="290"/>
        <v/>
      </c>
      <c r="N1280" s="1" t="str" cm="1">
        <f t="array" aca="1" ref="N1280" ca="1">IF(G1280="","",HOUR(INDIRECT(A1280&amp;$N$2&amp;D1280)))</f>
        <v/>
      </c>
      <c r="O1280" s="1" t="str" cm="1">
        <f t="array" aca="1" ref="O1280" ca="1">IF(G1280="","",MINUTE(INDIRECT(A1280&amp;$N$2&amp;D1280)))</f>
        <v/>
      </c>
      <c r="P1280" s="1" t="str">
        <f t="shared" ca="1" si="291"/>
        <v/>
      </c>
      <c r="Q1280" s="1" t="str">
        <f t="shared" ca="1" si="292"/>
        <v/>
      </c>
      <c r="R1280" s="1" t="str" cm="1">
        <f t="array" aca="1" ref="R1280" ca="1">IF(G1280="","",INDIRECT(A1280&amp;B1280&amp;D1280))</f>
        <v/>
      </c>
      <c r="S1280" s="1" t="str">
        <f t="shared" ca="1" si="293"/>
        <v/>
      </c>
      <c r="T1280" s="1" t="str">
        <f t="shared" ca="1" si="294"/>
        <v/>
      </c>
      <c r="U1280" s="1" t="str">
        <f t="shared" ca="1" si="295"/>
        <v/>
      </c>
      <c r="V1280" s="1" t="str">
        <f t="shared" ca="1" si="296"/>
        <v/>
      </c>
      <c r="W1280" s="1" t="str">
        <f t="shared" ca="1" si="297"/>
        <v/>
      </c>
      <c r="X1280" s="1" t="str">
        <f t="shared" ca="1" si="298"/>
        <v/>
      </c>
    </row>
    <row r="1281" spans="1:24">
      <c r="A1281" t="s">
        <v>1041</v>
      </c>
      <c r="B1281" t="str">
        <f>INDEX(予約枠報告様式!$73:$73,MATCH(CSVフォーマット!C1281,予約枠報告様式!$74:$74,0))</f>
        <v>W</v>
      </c>
      <c r="C1281">
        <f t="shared" si="299"/>
        <v>23</v>
      </c>
      <c r="D1281">
        <f t="shared" si="285"/>
        <v>29</v>
      </c>
      <c r="E1281" s="2" cm="1">
        <f t="array" aca="1" ref="E1281" ca="1">INDIRECT(A1281&amp;B1281&amp;$E$3)</f>
        <v>44784</v>
      </c>
      <c r="F1281" t="str" cm="1">
        <f t="array" aca="1" ref="F1281" ca="1">IF(INDIRECT(A1281&amp;B1281&amp;$F$3)="公",参照!$L$2,参照!$L$3)</f>
        <v>医療機関受付</v>
      </c>
      <c r="G1281" s="1" t="str" cm="1">
        <f t="array" aca="1" ref="G1281" ca="1">IF(E1281="","",IF(ISNUMBER(INDIRECT(A1281&amp;B1281&amp;D1281)),431001,""))</f>
        <v/>
      </c>
      <c r="H1281" s="1" t="str">
        <f t="shared" ca="1" si="286"/>
        <v/>
      </c>
      <c r="I1281" s="1" t="str">
        <f ca="1">IF(G1281="","",予約枠報告様式!H$3)</f>
        <v/>
      </c>
      <c r="J1281" s="1" t="str">
        <f t="shared" ca="1" si="287"/>
        <v/>
      </c>
      <c r="K1281" s="1" t="str">
        <f t="shared" ca="1" si="288"/>
        <v/>
      </c>
      <c r="L1281" s="1" t="str">
        <f t="shared" ca="1" si="289"/>
        <v/>
      </c>
      <c r="M1281" s="1" t="str">
        <f t="shared" ca="1" si="290"/>
        <v/>
      </c>
      <c r="N1281" s="1" t="str" cm="1">
        <f t="array" aca="1" ref="N1281" ca="1">IF(G1281="","",HOUR(INDIRECT(A1281&amp;$N$2&amp;D1281)))</f>
        <v/>
      </c>
      <c r="O1281" s="1" t="str" cm="1">
        <f t="array" aca="1" ref="O1281" ca="1">IF(G1281="","",MINUTE(INDIRECT(A1281&amp;$N$2&amp;D1281)))</f>
        <v/>
      </c>
      <c r="P1281" s="1" t="str">
        <f t="shared" ca="1" si="291"/>
        <v/>
      </c>
      <c r="Q1281" s="1" t="str">
        <f t="shared" ca="1" si="292"/>
        <v/>
      </c>
      <c r="R1281" s="1" t="str" cm="1">
        <f t="array" aca="1" ref="R1281" ca="1">IF(G1281="","",INDIRECT(A1281&amp;B1281&amp;D1281))</f>
        <v/>
      </c>
      <c r="S1281" s="1" t="str">
        <f t="shared" ca="1" si="293"/>
        <v/>
      </c>
      <c r="T1281" s="1" t="str">
        <f t="shared" ca="1" si="294"/>
        <v/>
      </c>
      <c r="U1281" s="1" t="str">
        <f t="shared" ca="1" si="295"/>
        <v/>
      </c>
      <c r="V1281" s="1" t="str">
        <f t="shared" ca="1" si="296"/>
        <v/>
      </c>
      <c r="W1281" s="1" t="str">
        <f t="shared" ca="1" si="297"/>
        <v/>
      </c>
      <c r="X1281" s="1" t="str">
        <f t="shared" ca="1" si="298"/>
        <v/>
      </c>
    </row>
    <row r="1282" spans="1:24">
      <c r="A1282" t="s">
        <v>1041</v>
      </c>
      <c r="B1282" t="str">
        <f>INDEX(予約枠報告様式!$73:$73,MATCH(CSVフォーマット!C1282,予約枠報告様式!$74:$74,0))</f>
        <v>W</v>
      </c>
      <c r="C1282">
        <f t="shared" si="299"/>
        <v>23</v>
      </c>
      <c r="D1282">
        <f t="shared" si="285"/>
        <v>30</v>
      </c>
      <c r="E1282" s="2" cm="1">
        <f t="array" aca="1" ref="E1282" ca="1">INDIRECT(A1282&amp;B1282&amp;$E$3)</f>
        <v>44784</v>
      </c>
      <c r="F1282" t="str" cm="1">
        <f t="array" aca="1" ref="F1282" ca="1">IF(INDIRECT(A1282&amp;B1282&amp;$F$3)="公",参照!$L$2,参照!$L$3)</f>
        <v>医療機関受付</v>
      </c>
      <c r="G1282" s="1" t="str" cm="1">
        <f t="array" aca="1" ref="G1282" ca="1">IF(E1282="","",IF(ISNUMBER(INDIRECT(A1282&amp;B1282&amp;D1282)),431001,""))</f>
        <v/>
      </c>
      <c r="H1282" s="1" t="str">
        <f t="shared" ca="1" si="286"/>
        <v/>
      </c>
      <c r="I1282" s="1" t="str">
        <f ca="1">IF(G1282="","",予約枠報告様式!H$3)</f>
        <v/>
      </c>
      <c r="J1282" s="1" t="str">
        <f t="shared" ca="1" si="287"/>
        <v/>
      </c>
      <c r="K1282" s="1" t="str">
        <f t="shared" ca="1" si="288"/>
        <v/>
      </c>
      <c r="L1282" s="1" t="str">
        <f t="shared" ca="1" si="289"/>
        <v/>
      </c>
      <c r="M1282" s="1" t="str">
        <f t="shared" ca="1" si="290"/>
        <v/>
      </c>
      <c r="N1282" s="1" t="str" cm="1">
        <f t="array" aca="1" ref="N1282" ca="1">IF(G1282="","",HOUR(INDIRECT(A1282&amp;$N$2&amp;D1282)))</f>
        <v/>
      </c>
      <c r="O1282" s="1" t="str" cm="1">
        <f t="array" aca="1" ref="O1282" ca="1">IF(G1282="","",MINUTE(INDIRECT(A1282&amp;$N$2&amp;D1282)))</f>
        <v/>
      </c>
      <c r="P1282" s="1" t="str">
        <f t="shared" ca="1" si="291"/>
        <v/>
      </c>
      <c r="Q1282" s="1" t="str">
        <f t="shared" ca="1" si="292"/>
        <v/>
      </c>
      <c r="R1282" s="1" t="str" cm="1">
        <f t="array" aca="1" ref="R1282" ca="1">IF(G1282="","",INDIRECT(A1282&amp;B1282&amp;D1282))</f>
        <v/>
      </c>
      <c r="S1282" s="1" t="str">
        <f t="shared" ca="1" si="293"/>
        <v/>
      </c>
      <c r="T1282" s="1" t="str">
        <f t="shared" ca="1" si="294"/>
        <v/>
      </c>
      <c r="U1282" s="1" t="str">
        <f t="shared" ca="1" si="295"/>
        <v/>
      </c>
      <c r="V1282" s="1" t="str">
        <f t="shared" ca="1" si="296"/>
        <v/>
      </c>
      <c r="W1282" s="1" t="str">
        <f t="shared" ca="1" si="297"/>
        <v/>
      </c>
      <c r="X1282" s="1" t="str">
        <f t="shared" ca="1" si="298"/>
        <v/>
      </c>
    </row>
    <row r="1283" spans="1:24">
      <c r="A1283" t="s">
        <v>1041</v>
      </c>
      <c r="B1283" t="str">
        <f>INDEX(予約枠報告様式!$73:$73,MATCH(CSVフォーマット!C1283,予約枠報告様式!$74:$74,0))</f>
        <v>W</v>
      </c>
      <c r="C1283">
        <f t="shared" si="299"/>
        <v>23</v>
      </c>
      <c r="D1283">
        <f t="shared" si="285"/>
        <v>31</v>
      </c>
      <c r="E1283" s="2" cm="1">
        <f t="array" aca="1" ref="E1283" ca="1">INDIRECT(A1283&amp;B1283&amp;$E$3)</f>
        <v>44784</v>
      </c>
      <c r="F1283" t="str" cm="1">
        <f t="array" aca="1" ref="F1283" ca="1">IF(INDIRECT(A1283&amp;B1283&amp;$F$3)="公",参照!$L$2,参照!$L$3)</f>
        <v>医療機関受付</v>
      </c>
      <c r="G1283" s="1" t="str" cm="1">
        <f t="array" aca="1" ref="G1283" ca="1">IF(E1283="","",IF(ISNUMBER(INDIRECT(A1283&amp;B1283&amp;D1283)),431001,""))</f>
        <v/>
      </c>
      <c r="H1283" s="1" t="str">
        <f t="shared" ca="1" si="286"/>
        <v/>
      </c>
      <c r="I1283" s="1" t="str">
        <f ca="1">IF(G1283="","",予約枠報告様式!H$3)</f>
        <v/>
      </c>
      <c r="J1283" s="1" t="str">
        <f t="shared" ca="1" si="287"/>
        <v/>
      </c>
      <c r="K1283" s="1" t="str">
        <f t="shared" ca="1" si="288"/>
        <v/>
      </c>
      <c r="L1283" s="1" t="str">
        <f t="shared" ca="1" si="289"/>
        <v/>
      </c>
      <c r="M1283" s="1" t="str">
        <f t="shared" ca="1" si="290"/>
        <v/>
      </c>
      <c r="N1283" s="1" t="str" cm="1">
        <f t="array" aca="1" ref="N1283" ca="1">IF(G1283="","",HOUR(INDIRECT(A1283&amp;$N$2&amp;D1283)))</f>
        <v/>
      </c>
      <c r="O1283" s="1" t="str" cm="1">
        <f t="array" aca="1" ref="O1283" ca="1">IF(G1283="","",MINUTE(INDIRECT(A1283&amp;$N$2&amp;D1283)))</f>
        <v/>
      </c>
      <c r="P1283" s="1" t="str">
        <f t="shared" ca="1" si="291"/>
        <v/>
      </c>
      <c r="Q1283" s="1" t="str">
        <f t="shared" ca="1" si="292"/>
        <v/>
      </c>
      <c r="R1283" s="1" t="str" cm="1">
        <f t="array" aca="1" ref="R1283" ca="1">IF(G1283="","",INDIRECT(A1283&amp;B1283&amp;D1283))</f>
        <v/>
      </c>
      <c r="S1283" s="1" t="str">
        <f t="shared" ca="1" si="293"/>
        <v/>
      </c>
      <c r="T1283" s="1" t="str">
        <f t="shared" ca="1" si="294"/>
        <v/>
      </c>
      <c r="U1283" s="1" t="str">
        <f t="shared" ca="1" si="295"/>
        <v/>
      </c>
      <c r="V1283" s="1" t="str">
        <f t="shared" ca="1" si="296"/>
        <v/>
      </c>
      <c r="W1283" s="1" t="str">
        <f t="shared" ca="1" si="297"/>
        <v/>
      </c>
      <c r="X1283" s="1" t="str">
        <f t="shared" ca="1" si="298"/>
        <v/>
      </c>
    </row>
    <row r="1284" spans="1:24">
      <c r="A1284" t="s">
        <v>1041</v>
      </c>
      <c r="B1284" t="str">
        <f>INDEX(予約枠報告様式!$73:$73,MATCH(CSVフォーマット!C1284,予約枠報告様式!$74:$74,0))</f>
        <v>W</v>
      </c>
      <c r="C1284">
        <f t="shared" si="299"/>
        <v>23</v>
      </c>
      <c r="D1284">
        <f t="shared" si="285"/>
        <v>32</v>
      </c>
      <c r="E1284" s="2" cm="1">
        <f t="array" aca="1" ref="E1284" ca="1">INDIRECT(A1284&amp;B1284&amp;$E$3)</f>
        <v>44784</v>
      </c>
      <c r="F1284" t="str" cm="1">
        <f t="array" aca="1" ref="F1284" ca="1">IF(INDIRECT(A1284&amp;B1284&amp;$F$3)="公",参照!$L$2,参照!$L$3)</f>
        <v>医療機関受付</v>
      </c>
      <c r="G1284" s="1" t="str" cm="1">
        <f t="array" aca="1" ref="G1284" ca="1">IF(E1284="","",IF(ISNUMBER(INDIRECT(A1284&amp;B1284&amp;D1284)),431001,""))</f>
        <v/>
      </c>
      <c r="H1284" s="1" t="str">
        <f t="shared" ca="1" si="286"/>
        <v/>
      </c>
      <c r="I1284" s="1" t="str">
        <f ca="1">IF(G1284="","",予約枠報告様式!H$3)</f>
        <v/>
      </c>
      <c r="J1284" s="1" t="str">
        <f t="shared" ca="1" si="287"/>
        <v/>
      </c>
      <c r="K1284" s="1" t="str">
        <f t="shared" ca="1" si="288"/>
        <v/>
      </c>
      <c r="L1284" s="1" t="str">
        <f t="shared" ca="1" si="289"/>
        <v/>
      </c>
      <c r="M1284" s="1" t="str">
        <f t="shared" ca="1" si="290"/>
        <v/>
      </c>
      <c r="N1284" s="1" t="str" cm="1">
        <f t="array" aca="1" ref="N1284" ca="1">IF(G1284="","",HOUR(INDIRECT(A1284&amp;$N$2&amp;D1284)))</f>
        <v/>
      </c>
      <c r="O1284" s="1" t="str" cm="1">
        <f t="array" aca="1" ref="O1284" ca="1">IF(G1284="","",MINUTE(INDIRECT(A1284&amp;$N$2&amp;D1284)))</f>
        <v/>
      </c>
      <c r="P1284" s="1" t="str">
        <f t="shared" ca="1" si="291"/>
        <v/>
      </c>
      <c r="Q1284" s="1" t="str">
        <f t="shared" ca="1" si="292"/>
        <v/>
      </c>
      <c r="R1284" s="1" t="str" cm="1">
        <f t="array" aca="1" ref="R1284" ca="1">IF(G1284="","",INDIRECT(A1284&amp;B1284&amp;D1284))</f>
        <v/>
      </c>
      <c r="S1284" s="1" t="str">
        <f t="shared" ca="1" si="293"/>
        <v/>
      </c>
      <c r="T1284" s="1" t="str">
        <f t="shared" ca="1" si="294"/>
        <v/>
      </c>
      <c r="U1284" s="1" t="str">
        <f t="shared" ca="1" si="295"/>
        <v/>
      </c>
      <c r="V1284" s="1" t="str">
        <f t="shared" ca="1" si="296"/>
        <v/>
      </c>
      <c r="W1284" s="1" t="str">
        <f t="shared" ca="1" si="297"/>
        <v/>
      </c>
      <c r="X1284" s="1" t="str">
        <f t="shared" ca="1" si="298"/>
        <v/>
      </c>
    </row>
    <row r="1285" spans="1:24">
      <c r="A1285" t="s">
        <v>1041</v>
      </c>
      <c r="B1285" t="str">
        <f>INDEX(予約枠報告様式!$73:$73,MATCH(CSVフォーマット!C1285,予約枠報告様式!$74:$74,0))</f>
        <v>W</v>
      </c>
      <c r="C1285">
        <f t="shared" si="299"/>
        <v>23</v>
      </c>
      <c r="D1285">
        <f t="shared" ref="D1285:D1348" si="300">IF(D1284=$D$3,$D$2,D1284+1)</f>
        <v>33</v>
      </c>
      <c r="E1285" s="2" cm="1">
        <f t="array" aca="1" ref="E1285" ca="1">INDIRECT(A1285&amp;B1285&amp;$E$3)</f>
        <v>44784</v>
      </c>
      <c r="F1285" t="str" cm="1">
        <f t="array" aca="1" ref="F1285" ca="1">IF(INDIRECT(A1285&amp;B1285&amp;$F$3)="公",参照!$L$2,参照!$L$3)</f>
        <v>医療機関受付</v>
      </c>
      <c r="G1285" s="1" t="str" cm="1">
        <f t="array" aca="1" ref="G1285" ca="1">IF(E1285="","",IF(ISNUMBER(INDIRECT(A1285&amp;B1285&amp;D1285)),431001,""))</f>
        <v/>
      </c>
      <c r="H1285" s="1" t="str">
        <f t="shared" ref="H1285:H1348" ca="1" si="301">IF(G1285="","","【（"&amp;H$2&amp;"）"&amp;F1285&amp;"】"&amp;I1285&amp;"."&amp;TEXT(L1285,"00")&amp;TEXT(M1285,"00")&amp;"."&amp;TEXT(N1285,"00")&amp;TEXT(O1285,"00"))</f>
        <v/>
      </c>
      <c r="I1285" s="1" t="str">
        <f ca="1">IF(G1285="","",予約枠報告様式!H$3)</f>
        <v/>
      </c>
      <c r="J1285" s="1" t="str">
        <f t="shared" ref="J1285:J1348" ca="1" si="302">IF(G1285="","",J$2)</f>
        <v/>
      </c>
      <c r="K1285" s="1" t="str">
        <f t="shared" ref="K1285:K1348" ca="1" si="303">IF(G1285="","",YEAR(E1285))</f>
        <v/>
      </c>
      <c r="L1285" s="1" t="str">
        <f t="shared" ref="L1285:L1348" ca="1" si="304">IF(G1285="","",MONTH(E1285))</f>
        <v/>
      </c>
      <c r="M1285" s="1" t="str">
        <f t="shared" ref="M1285:M1348" ca="1" si="305">IF(G1285="","",DAY(E1285))</f>
        <v/>
      </c>
      <c r="N1285" s="1" t="str" cm="1">
        <f t="array" aca="1" ref="N1285" ca="1">IF(G1285="","",HOUR(INDIRECT(A1285&amp;$N$2&amp;D1285)))</f>
        <v/>
      </c>
      <c r="O1285" s="1" t="str" cm="1">
        <f t="array" aca="1" ref="O1285" ca="1">IF(G1285="","",MINUTE(INDIRECT(A1285&amp;$N$2&amp;D1285)))</f>
        <v/>
      </c>
      <c r="P1285" s="1" t="str">
        <f t="shared" ref="P1285:P1348" ca="1" si="306">IF(G1285="","",N1285)</f>
        <v/>
      </c>
      <c r="Q1285" s="1" t="str">
        <f t="shared" ref="Q1285:Q1348" ca="1" si="307">IF(G1285="","",O1285+14)</f>
        <v/>
      </c>
      <c r="R1285" s="1" t="str" cm="1">
        <f t="array" aca="1" ref="R1285" ca="1">IF(G1285="","",INDIRECT(A1285&amp;B1285&amp;D1285))</f>
        <v/>
      </c>
      <c r="S1285" s="1" t="str">
        <f t="shared" ref="S1285:S1348" ca="1" si="308">IF(G1285="","",0)</f>
        <v/>
      </c>
      <c r="T1285" s="1" t="str">
        <f t="shared" ref="T1285:T1348" ca="1" si="309">IF($G1285="","",IF(T$1="×",K$2,T$2))</f>
        <v/>
      </c>
      <c r="U1285" s="1" t="str">
        <f t="shared" ref="U1285:U1348" ca="1" si="310">IF($G1285="","",IF(OR(U$1="×",U$2="なし"),"",U$2))</f>
        <v/>
      </c>
      <c r="V1285" s="1" t="str">
        <f t="shared" ref="V1285:V1348" ca="1" si="311">IF(G1285="","",3)</f>
        <v/>
      </c>
      <c r="W1285" s="1" t="str">
        <f t="shared" ref="W1285:W1348" ca="1" si="312">IF(G1285="","",5)</f>
        <v/>
      </c>
      <c r="X1285" s="1" t="str">
        <f t="shared" ref="X1285:X1348" ca="1" si="313">IF(G1285="","",0)</f>
        <v/>
      </c>
    </row>
    <row r="1286" spans="1:24">
      <c r="A1286" t="s">
        <v>1041</v>
      </c>
      <c r="B1286" t="str">
        <f>INDEX(予約枠報告様式!$73:$73,MATCH(CSVフォーマット!C1286,予約枠報告様式!$74:$74,0))</f>
        <v>W</v>
      </c>
      <c r="C1286">
        <f t="shared" ref="C1286:C1349" si="314">IF(D1285=$D$3,C1285+1,C1285)</f>
        <v>23</v>
      </c>
      <c r="D1286">
        <f t="shared" si="300"/>
        <v>34</v>
      </c>
      <c r="E1286" s="2" cm="1">
        <f t="array" aca="1" ref="E1286" ca="1">INDIRECT(A1286&amp;B1286&amp;$E$3)</f>
        <v>44784</v>
      </c>
      <c r="F1286" t="str" cm="1">
        <f t="array" aca="1" ref="F1286" ca="1">IF(INDIRECT(A1286&amp;B1286&amp;$F$3)="公",参照!$L$2,参照!$L$3)</f>
        <v>医療機関受付</v>
      </c>
      <c r="G1286" s="1" t="str" cm="1">
        <f t="array" aca="1" ref="G1286" ca="1">IF(E1286="","",IF(ISNUMBER(INDIRECT(A1286&amp;B1286&amp;D1286)),431001,""))</f>
        <v/>
      </c>
      <c r="H1286" s="1" t="str">
        <f t="shared" ca="1" si="301"/>
        <v/>
      </c>
      <c r="I1286" s="1" t="str">
        <f ca="1">IF(G1286="","",予約枠報告様式!H$3)</f>
        <v/>
      </c>
      <c r="J1286" s="1" t="str">
        <f t="shared" ca="1" si="302"/>
        <v/>
      </c>
      <c r="K1286" s="1" t="str">
        <f t="shared" ca="1" si="303"/>
        <v/>
      </c>
      <c r="L1286" s="1" t="str">
        <f t="shared" ca="1" si="304"/>
        <v/>
      </c>
      <c r="M1286" s="1" t="str">
        <f t="shared" ca="1" si="305"/>
        <v/>
      </c>
      <c r="N1286" s="1" t="str" cm="1">
        <f t="array" aca="1" ref="N1286" ca="1">IF(G1286="","",HOUR(INDIRECT(A1286&amp;$N$2&amp;D1286)))</f>
        <v/>
      </c>
      <c r="O1286" s="1" t="str" cm="1">
        <f t="array" aca="1" ref="O1286" ca="1">IF(G1286="","",MINUTE(INDIRECT(A1286&amp;$N$2&amp;D1286)))</f>
        <v/>
      </c>
      <c r="P1286" s="1" t="str">
        <f t="shared" ca="1" si="306"/>
        <v/>
      </c>
      <c r="Q1286" s="1" t="str">
        <f t="shared" ca="1" si="307"/>
        <v/>
      </c>
      <c r="R1286" s="1" t="str" cm="1">
        <f t="array" aca="1" ref="R1286" ca="1">IF(G1286="","",INDIRECT(A1286&amp;B1286&amp;D1286))</f>
        <v/>
      </c>
      <c r="S1286" s="1" t="str">
        <f t="shared" ca="1" si="308"/>
        <v/>
      </c>
      <c r="T1286" s="1" t="str">
        <f t="shared" ca="1" si="309"/>
        <v/>
      </c>
      <c r="U1286" s="1" t="str">
        <f t="shared" ca="1" si="310"/>
        <v/>
      </c>
      <c r="V1286" s="1" t="str">
        <f t="shared" ca="1" si="311"/>
        <v/>
      </c>
      <c r="W1286" s="1" t="str">
        <f t="shared" ca="1" si="312"/>
        <v/>
      </c>
      <c r="X1286" s="1" t="str">
        <f t="shared" ca="1" si="313"/>
        <v/>
      </c>
    </row>
    <row r="1287" spans="1:24">
      <c r="A1287" t="s">
        <v>1041</v>
      </c>
      <c r="B1287" t="str">
        <f>INDEX(予約枠報告様式!$73:$73,MATCH(CSVフォーマット!C1287,予約枠報告様式!$74:$74,0))</f>
        <v>W</v>
      </c>
      <c r="C1287">
        <f t="shared" si="314"/>
        <v>23</v>
      </c>
      <c r="D1287">
        <f t="shared" si="300"/>
        <v>35</v>
      </c>
      <c r="E1287" s="2" cm="1">
        <f t="array" aca="1" ref="E1287" ca="1">INDIRECT(A1287&amp;B1287&amp;$E$3)</f>
        <v>44784</v>
      </c>
      <c r="F1287" t="str" cm="1">
        <f t="array" aca="1" ref="F1287" ca="1">IF(INDIRECT(A1287&amp;B1287&amp;$F$3)="公",参照!$L$2,参照!$L$3)</f>
        <v>医療機関受付</v>
      </c>
      <c r="G1287" s="1" t="str" cm="1">
        <f t="array" aca="1" ref="G1287" ca="1">IF(E1287="","",IF(ISNUMBER(INDIRECT(A1287&amp;B1287&amp;D1287)),431001,""))</f>
        <v/>
      </c>
      <c r="H1287" s="1" t="str">
        <f t="shared" ca="1" si="301"/>
        <v/>
      </c>
      <c r="I1287" s="1" t="str">
        <f ca="1">IF(G1287="","",予約枠報告様式!H$3)</f>
        <v/>
      </c>
      <c r="J1287" s="1" t="str">
        <f t="shared" ca="1" si="302"/>
        <v/>
      </c>
      <c r="K1287" s="1" t="str">
        <f t="shared" ca="1" si="303"/>
        <v/>
      </c>
      <c r="L1287" s="1" t="str">
        <f t="shared" ca="1" si="304"/>
        <v/>
      </c>
      <c r="M1287" s="1" t="str">
        <f t="shared" ca="1" si="305"/>
        <v/>
      </c>
      <c r="N1287" s="1" t="str" cm="1">
        <f t="array" aca="1" ref="N1287" ca="1">IF(G1287="","",HOUR(INDIRECT(A1287&amp;$N$2&amp;D1287)))</f>
        <v/>
      </c>
      <c r="O1287" s="1" t="str" cm="1">
        <f t="array" aca="1" ref="O1287" ca="1">IF(G1287="","",MINUTE(INDIRECT(A1287&amp;$N$2&amp;D1287)))</f>
        <v/>
      </c>
      <c r="P1287" s="1" t="str">
        <f t="shared" ca="1" si="306"/>
        <v/>
      </c>
      <c r="Q1287" s="1" t="str">
        <f t="shared" ca="1" si="307"/>
        <v/>
      </c>
      <c r="R1287" s="1" t="str" cm="1">
        <f t="array" aca="1" ref="R1287" ca="1">IF(G1287="","",INDIRECT(A1287&amp;B1287&amp;D1287))</f>
        <v/>
      </c>
      <c r="S1287" s="1" t="str">
        <f t="shared" ca="1" si="308"/>
        <v/>
      </c>
      <c r="T1287" s="1" t="str">
        <f t="shared" ca="1" si="309"/>
        <v/>
      </c>
      <c r="U1287" s="1" t="str">
        <f t="shared" ca="1" si="310"/>
        <v/>
      </c>
      <c r="V1287" s="1" t="str">
        <f t="shared" ca="1" si="311"/>
        <v/>
      </c>
      <c r="W1287" s="1" t="str">
        <f t="shared" ca="1" si="312"/>
        <v/>
      </c>
      <c r="X1287" s="1" t="str">
        <f t="shared" ca="1" si="313"/>
        <v/>
      </c>
    </row>
    <row r="1288" spans="1:24">
      <c r="A1288" t="s">
        <v>1041</v>
      </c>
      <c r="B1288" t="str">
        <f>INDEX(予約枠報告様式!$73:$73,MATCH(CSVフォーマット!C1288,予約枠報告様式!$74:$74,0))</f>
        <v>W</v>
      </c>
      <c r="C1288">
        <f t="shared" si="314"/>
        <v>23</v>
      </c>
      <c r="D1288">
        <f t="shared" si="300"/>
        <v>36</v>
      </c>
      <c r="E1288" s="2" cm="1">
        <f t="array" aca="1" ref="E1288" ca="1">INDIRECT(A1288&amp;B1288&amp;$E$3)</f>
        <v>44784</v>
      </c>
      <c r="F1288" t="str" cm="1">
        <f t="array" aca="1" ref="F1288" ca="1">IF(INDIRECT(A1288&amp;B1288&amp;$F$3)="公",参照!$L$2,参照!$L$3)</f>
        <v>医療機関受付</v>
      </c>
      <c r="G1288" s="1" t="str" cm="1">
        <f t="array" aca="1" ref="G1288" ca="1">IF(E1288="","",IF(ISNUMBER(INDIRECT(A1288&amp;B1288&amp;D1288)),431001,""))</f>
        <v/>
      </c>
      <c r="H1288" s="1" t="str">
        <f t="shared" ca="1" si="301"/>
        <v/>
      </c>
      <c r="I1288" s="1" t="str">
        <f ca="1">IF(G1288="","",予約枠報告様式!H$3)</f>
        <v/>
      </c>
      <c r="J1288" s="1" t="str">
        <f t="shared" ca="1" si="302"/>
        <v/>
      </c>
      <c r="K1288" s="1" t="str">
        <f t="shared" ca="1" si="303"/>
        <v/>
      </c>
      <c r="L1288" s="1" t="str">
        <f t="shared" ca="1" si="304"/>
        <v/>
      </c>
      <c r="M1288" s="1" t="str">
        <f t="shared" ca="1" si="305"/>
        <v/>
      </c>
      <c r="N1288" s="1" t="str" cm="1">
        <f t="array" aca="1" ref="N1288" ca="1">IF(G1288="","",HOUR(INDIRECT(A1288&amp;$N$2&amp;D1288)))</f>
        <v/>
      </c>
      <c r="O1288" s="1" t="str" cm="1">
        <f t="array" aca="1" ref="O1288" ca="1">IF(G1288="","",MINUTE(INDIRECT(A1288&amp;$N$2&amp;D1288)))</f>
        <v/>
      </c>
      <c r="P1288" s="1" t="str">
        <f t="shared" ca="1" si="306"/>
        <v/>
      </c>
      <c r="Q1288" s="1" t="str">
        <f t="shared" ca="1" si="307"/>
        <v/>
      </c>
      <c r="R1288" s="1" t="str" cm="1">
        <f t="array" aca="1" ref="R1288" ca="1">IF(G1288="","",INDIRECT(A1288&amp;B1288&amp;D1288))</f>
        <v/>
      </c>
      <c r="S1288" s="1" t="str">
        <f t="shared" ca="1" si="308"/>
        <v/>
      </c>
      <c r="T1288" s="1" t="str">
        <f t="shared" ca="1" si="309"/>
        <v/>
      </c>
      <c r="U1288" s="1" t="str">
        <f t="shared" ca="1" si="310"/>
        <v/>
      </c>
      <c r="V1288" s="1" t="str">
        <f t="shared" ca="1" si="311"/>
        <v/>
      </c>
      <c r="W1288" s="1" t="str">
        <f t="shared" ca="1" si="312"/>
        <v/>
      </c>
      <c r="X1288" s="1" t="str">
        <f t="shared" ca="1" si="313"/>
        <v/>
      </c>
    </row>
    <row r="1289" spans="1:24">
      <c r="A1289" t="s">
        <v>1041</v>
      </c>
      <c r="B1289" t="str">
        <f>INDEX(予約枠報告様式!$73:$73,MATCH(CSVフォーマット!C1289,予約枠報告様式!$74:$74,0))</f>
        <v>W</v>
      </c>
      <c r="C1289">
        <f t="shared" si="314"/>
        <v>23</v>
      </c>
      <c r="D1289">
        <f t="shared" si="300"/>
        <v>37</v>
      </c>
      <c r="E1289" s="2" cm="1">
        <f t="array" aca="1" ref="E1289" ca="1">INDIRECT(A1289&amp;B1289&amp;$E$3)</f>
        <v>44784</v>
      </c>
      <c r="F1289" t="str" cm="1">
        <f t="array" aca="1" ref="F1289" ca="1">IF(INDIRECT(A1289&amp;B1289&amp;$F$3)="公",参照!$L$2,参照!$L$3)</f>
        <v>医療機関受付</v>
      </c>
      <c r="G1289" s="1" t="str" cm="1">
        <f t="array" aca="1" ref="G1289" ca="1">IF(E1289="","",IF(ISNUMBER(INDIRECT(A1289&amp;B1289&amp;D1289)),431001,""))</f>
        <v/>
      </c>
      <c r="H1289" s="1" t="str">
        <f t="shared" ca="1" si="301"/>
        <v/>
      </c>
      <c r="I1289" s="1" t="str">
        <f ca="1">IF(G1289="","",予約枠報告様式!H$3)</f>
        <v/>
      </c>
      <c r="J1289" s="1" t="str">
        <f t="shared" ca="1" si="302"/>
        <v/>
      </c>
      <c r="K1289" s="1" t="str">
        <f t="shared" ca="1" si="303"/>
        <v/>
      </c>
      <c r="L1289" s="1" t="str">
        <f t="shared" ca="1" si="304"/>
        <v/>
      </c>
      <c r="M1289" s="1" t="str">
        <f t="shared" ca="1" si="305"/>
        <v/>
      </c>
      <c r="N1289" s="1" t="str" cm="1">
        <f t="array" aca="1" ref="N1289" ca="1">IF(G1289="","",HOUR(INDIRECT(A1289&amp;$N$2&amp;D1289)))</f>
        <v/>
      </c>
      <c r="O1289" s="1" t="str" cm="1">
        <f t="array" aca="1" ref="O1289" ca="1">IF(G1289="","",MINUTE(INDIRECT(A1289&amp;$N$2&amp;D1289)))</f>
        <v/>
      </c>
      <c r="P1289" s="1" t="str">
        <f t="shared" ca="1" si="306"/>
        <v/>
      </c>
      <c r="Q1289" s="1" t="str">
        <f t="shared" ca="1" si="307"/>
        <v/>
      </c>
      <c r="R1289" s="1" t="str" cm="1">
        <f t="array" aca="1" ref="R1289" ca="1">IF(G1289="","",INDIRECT(A1289&amp;B1289&amp;D1289))</f>
        <v/>
      </c>
      <c r="S1289" s="1" t="str">
        <f t="shared" ca="1" si="308"/>
        <v/>
      </c>
      <c r="T1289" s="1" t="str">
        <f t="shared" ca="1" si="309"/>
        <v/>
      </c>
      <c r="U1289" s="1" t="str">
        <f t="shared" ca="1" si="310"/>
        <v/>
      </c>
      <c r="V1289" s="1" t="str">
        <f t="shared" ca="1" si="311"/>
        <v/>
      </c>
      <c r="W1289" s="1" t="str">
        <f t="shared" ca="1" si="312"/>
        <v/>
      </c>
      <c r="X1289" s="1" t="str">
        <f t="shared" ca="1" si="313"/>
        <v/>
      </c>
    </row>
    <row r="1290" spans="1:24">
      <c r="A1290" t="s">
        <v>1041</v>
      </c>
      <c r="B1290" t="str">
        <f>INDEX(予約枠報告様式!$73:$73,MATCH(CSVフォーマット!C1290,予約枠報告様式!$74:$74,0))</f>
        <v>W</v>
      </c>
      <c r="C1290">
        <f t="shared" si="314"/>
        <v>23</v>
      </c>
      <c r="D1290">
        <f t="shared" si="300"/>
        <v>38</v>
      </c>
      <c r="E1290" s="2" cm="1">
        <f t="array" aca="1" ref="E1290" ca="1">INDIRECT(A1290&amp;B1290&amp;$E$3)</f>
        <v>44784</v>
      </c>
      <c r="F1290" t="str" cm="1">
        <f t="array" aca="1" ref="F1290" ca="1">IF(INDIRECT(A1290&amp;B1290&amp;$F$3)="公",参照!$L$2,参照!$L$3)</f>
        <v>医療機関受付</v>
      </c>
      <c r="G1290" s="1" t="str" cm="1">
        <f t="array" aca="1" ref="G1290" ca="1">IF(E1290="","",IF(ISNUMBER(INDIRECT(A1290&amp;B1290&amp;D1290)),431001,""))</f>
        <v/>
      </c>
      <c r="H1290" s="1" t="str">
        <f t="shared" ca="1" si="301"/>
        <v/>
      </c>
      <c r="I1290" s="1" t="str">
        <f ca="1">IF(G1290="","",予約枠報告様式!H$3)</f>
        <v/>
      </c>
      <c r="J1290" s="1" t="str">
        <f t="shared" ca="1" si="302"/>
        <v/>
      </c>
      <c r="K1290" s="1" t="str">
        <f t="shared" ca="1" si="303"/>
        <v/>
      </c>
      <c r="L1290" s="1" t="str">
        <f t="shared" ca="1" si="304"/>
        <v/>
      </c>
      <c r="M1290" s="1" t="str">
        <f t="shared" ca="1" si="305"/>
        <v/>
      </c>
      <c r="N1290" s="1" t="str" cm="1">
        <f t="array" aca="1" ref="N1290" ca="1">IF(G1290="","",HOUR(INDIRECT(A1290&amp;$N$2&amp;D1290)))</f>
        <v/>
      </c>
      <c r="O1290" s="1" t="str" cm="1">
        <f t="array" aca="1" ref="O1290" ca="1">IF(G1290="","",MINUTE(INDIRECT(A1290&amp;$N$2&amp;D1290)))</f>
        <v/>
      </c>
      <c r="P1290" s="1" t="str">
        <f t="shared" ca="1" si="306"/>
        <v/>
      </c>
      <c r="Q1290" s="1" t="str">
        <f t="shared" ca="1" si="307"/>
        <v/>
      </c>
      <c r="R1290" s="1" t="str" cm="1">
        <f t="array" aca="1" ref="R1290" ca="1">IF(G1290="","",INDIRECT(A1290&amp;B1290&amp;D1290))</f>
        <v/>
      </c>
      <c r="S1290" s="1" t="str">
        <f t="shared" ca="1" si="308"/>
        <v/>
      </c>
      <c r="T1290" s="1" t="str">
        <f t="shared" ca="1" si="309"/>
        <v/>
      </c>
      <c r="U1290" s="1" t="str">
        <f t="shared" ca="1" si="310"/>
        <v/>
      </c>
      <c r="V1290" s="1" t="str">
        <f t="shared" ca="1" si="311"/>
        <v/>
      </c>
      <c r="W1290" s="1" t="str">
        <f t="shared" ca="1" si="312"/>
        <v/>
      </c>
      <c r="X1290" s="1" t="str">
        <f t="shared" ca="1" si="313"/>
        <v/>
      </c>
    </row>
    <row r="1291" spans="1:24">
      <c r="A1291" t="s">
        <v>1041</v>
      </c>
      <c r="B1291" t="str">
        <f>INDEX(予約枠報告様式!$73:$73,MATCH(CSVフォーマット!C1291,予約枠報告様式!$74:$74,0))</f>
        <v>W</v>
      </c>
      <c r="C1291">
        <f t="shared" si="314"/>
        <v>23</v>
      </c>
      <c r="D1291">
        <f t="shared" si="300"/>
        <v>39</v>
      </c>
      <c r="E1291" s="2" cm="1">
        <f t="array" aca="1" ref="E1291" ca="1">INDIRECT(A1291&amp;B1291&amp;$E$3)</f>
        <v>44784</v>
      </c>
      <c r="F1291" t="str" cm="1">
        <f t="array" aca="1" ref="F1291" ca="1">IF(INDIRECT(A1291&amp;B1291&amp;$F$3)="公",参照!$L$2,参照!$L$3)</f>
        <v>医療機関受付</v>
      </c>
      <c r="G1291" s="1" t="str" cm="1">
        <f t="array" aca="1" ref="G1291" ca="1">IF(E1291="","",IF(ISNUMBER(INDIRECT(A1291&amp;B1291&amp;D1291)),431001,""))</f>
        <v/>
      </c>
      <c r="H1291" s="1" t="str">
        <f t="shared" ca="1" si="301"/>
        <v/>
      </c>
      <c r="I1291" s="1" t="str">
        <f ca="1">IF(G1291="","",予約枠報告様式!H$3)</f>
        <v/>
      </c>
      <c r="J1291" s="1" t="str">
        <f t="shared" ca="1" si="302"/>
        <v/>
      </c>
      <c r="K1291" s="1" t="str">
        <f t="shared" ca="1" si="303"/>
        <v/>
      </c>
      <c r="L1291" s="1" t="str">
        <f t="shared" ca="1" si="304"/>
        <v/>
      </c>
      <c r="M1291" s="1" t="str">
        <f t="shared" ca="1" si="305"/>
        <v/>
      </c>
      <c r="N1291" s="1" t="str" cm="1">
        <f t="array" aca="1" ref="N1291" ca="1">IF(G1291="","",HOUR(INDIRECT(A1291&amp;$N$2&amp;D1291)))</f>
        <v/>
      </c>
      <c r="O1291" s="1" t="str" cm="1">
        <f t="array" aca="1" ref="O1291" ca="1">IF(G1291="","",MINUTE(INDIRECT(A1291&amp;$N$2&amp;D1291)))</f>
        <v/>
      </c>
      <c r="P1291" s="1" t="str">
        <f t="shared" ca="1" si="306"/>
        <v/>
      </c>
      <c r="Q1291" s="1" t="str">
        <f t="shared" ca="1" si="307"/>
        <v/>
      </c>
      <c r="R1291" s="1" t="str" cm="1">
        <f t="array" aca="1" ref="R1291" ca="1">IF(G1291="","",INDIRECT(A1291&amp;B1291&amp;D1291))</f>
        <v/>
      </c>
      <c r="S1291" s="1" t="str">
        <f t="shared" ca="1" si="308"/>
        <v/>
      </c>
      <c r="T1291" s="1" t="str">
        <f t="shared" ca="1" si="309"/>
        <v/>
      </c>
      <c r="U1291" s="1" t="str">
        <f t="shared" ca="1" si="310"/>
        <v/>
      </c>
      <c r="V1291" s="1" t="str">
        <f t="shared" ca="1" si="311"/>
        <v/>
      </c>
      <c r="W1291" s="1" t="str">
        <f t="shared" ca="1" si="312"/>
        <v/>
      </c>
      <c r="X1291" s="1" t="str">
        <f t="shared" ca="1" si="313"/>
        <v/>
      </c>
    </row>
    <row r="1292" spans="1:24">
      <c r="A1292" t="s">
        <v>1041</v>
      </c>
      <c r="B1292" t="str">
        <f>INDEX(予約枠報告様式!$73:$73,MATCH(CSVフォーマット!C1292,予約枠報告様式!$74:$74,0))</f>
        <v>W</v>
      </c>
      <c r="C1292">
        <f t="shared" si="314"/>
        <v>23</v>
      </c>
      <c r="D1292">
        <f t="shared" si="300"/>
        <v>40</v>
      </c>
      <c r="E1292" s="2" cm="1">
        <f t="array" aca="1" ref="E1292" ca="1">INDIRECT(A1292&amp;B1292&amp;$E$3)</f>
        <v>44784</v>
      </c>
      <c r="F1292" t="str" cm="1">
        <f t="array" aca="1" ref="F1292" ca="1">IF(INDIRECT(A1292&amp;B1292&amp;$F$3)="公",参照!$L$2,参照!$L$3)</f>
        <v>医療機関受付</v>
      </c>
      <c r="G1292" s="1" t="str" cm="1">
        <f t="array" aca="1" ref="G1292" ca="1">IF(E1292="","",IF(ISNUMBER(INDIRECT(A1292&amp;B1292&amp;D1292)),431001,""))</f>
        <v/>
      </c>
      <c r="H1292" s="1" t="str">
        <f t="shared" ca="1" si="301"/>
        <v/>
      </c>
      <c r="I1292" s="1" t="str">
        <f ca="1">IF(G1292="","",予約枠報告様式!H$3)</f>
        <v/>
      </c>
      <c r="J1292" s="1" t="str">
        <f t="shared" ca="1" si="302"/>
        <v/>
      </c>
      <c r="K1292" s="1" t="str">
        <f t="shared" ca="1" si="303"/>
        <v/>
      </c>
      <c r="L1292" s="1" t="str">
        <f t="shared" ca="1" si="304"/>
        <v/>
      </c>
      <c r="M1292" s="1" t="str">
        <f t="shared" ca="1" si="305"/>
        <v/>
      </c>
      <c r="N1292" s="1" t="str" cm="1">
        <f t="array" aca="1" ref="N1292" ca="1">IF(G1292="","",HOUR(INDIRECT(A1292&amp;$N$2&amp;D1292)))</f>
        <v/>
      </c>
      <c r="O1292" s="1" t="str" cm="1">
        <f t="array" aca="1" ref="O1292" ca="1">IF(G1292="","",MINUTE(INDIRECT(A1292&amp;$N$2&amp;D1292)))</f>
        <v/>
      </c>
      <c r="P1292" s="1" t="str">
        <f t="shared" ca="1" si="306"/>
        <v/>
      </c>
      <c r="Q1292" s="1" t="str">
        <f t="shared" ca="1" si="307"/>
        <v/>
      </c>
      <c r="R1292" s="1" t="str" cm="1">
        <f t="array" aca="1" ref="R1292" ca="1">IF(G1292="","",INDIRECT(A1292&amp;B1292&amp;D1292))</f>
        <v/>
      </c>
      <c r="S1292" s="1" t="str">
        <f t="shared" ca="1" si="308"/>
        <v/>
      </c>
      <c r="T1292" s="1" t="str">
        <f t="shared" ca="1" si="309"/>
        <v/>
      </c>
      <c r="U1292" s="1" t="str">
        <f t="shared" ca="1" si="310"/>
        <v/>
      </c>
      <c r="V1292" s="1" t="str">
        <f t="shared" ca="1" si="311"/>
        <v/>
      </c>
      <c r="W1292" s="1" t="str">
        <f t="shared" ca="1" si="312"/>
        <v/>
      </c>
      <c r="X1292" s="1" t="str">
        <f t="shared" ca="1" si="313"/>
        <v/>
      </c>
    </row>
    <row r="1293" spans="1:24">
      <c r="A1293" t="s">
        <v>1041</v>
      </c>
      <c r="B1293" t="str">
        <f>INDEX(予約枠報告様式!$73:$73,MATCH(CSVフォーマット!C1293,予約枠報告様式!$74:$74,0))</f>
        <v>W</v>
      </c>
      <c r="C1293">
        <f t="shared" si="314"/>
        <v>23</v>
      </c>
      <c r="D1293">
        <f t="shared" si="300"/>
        <v>41</v>
      </c>
      <c r="E1293" s="2" cm="1">
        <f t="array" aca="1" ref="E1293" ca="1">INDIRECT(A1293&amp;B1293&amp;$E$3)</f>
        <v>44784</v>
      </c>
      <c r="F1293" t="str" cm="1">
        <f t="array" aca="1" ref="F1293" ca="1">IF(INDIRECT(A1293&amp;B1293&amp;$F$3)="公",参照!$L$2,参照!$L$3)</f>
        <v>医療機関受付</v>
      </c>
      <c r="G1293" s="1" t="str" cm="1">
        <f t="array" aca="1" ref="G1293" ca="1">IF(E1293="","",IF(ISNUMBER(INDIRECT(A1293&amp;B1293&amp;D1293)),431001,""))</f>
        <v/>
      </c>
      <c r="H1293" s="1" t="str">
        <f t="shared" ca="1" si="301"/>
        <v/>
      </c>
      <c r="I1293" s="1" t="str">
        <f ca="1">IF(G1293="","",予約枠報告様式!H$3)</f>
        <v/>
      </c>
      <c r="J1293" s="1" t="str">
        <f t="shared" ca="1" si="302"/>
        <v/>
      </c>
      <c r="K1293" s="1" t="str">
        <f t="shared" ca="1" si="303"/>
        <v/>
      </c>
      <c r="L1293" s="1" t="str">
        <f t="shared" ca="1" si="304"/>
        <v/>
      </c>
      <c r="M1293" s="1" t="str">
        <f t="shared" ca="1" si="305"/>
        <v/>
      </c>
      <c r="N1293" s="1" t="str" cm="1">
        <f t="array" aca="1" ref="N1293" ca="1">IF(G1293="","",HOUR(INDIRECT(A1293&amp;$N$2&amp;D1293)))</f>
        <v/>
      </c>
      <c r="O1293" s="1" t="str" cm="1">
        <f t="array" aca="1" ref="O1293" ca="1">IF(G1293="","",MINUTE(INDIRECT(A1293&amp;$N$2&amp;D1293)))</f>
        <v/>
      </c>
      <c r="P1293" s="1" t="str">
        <f t="shared" ca="1" si="306"/>
        <v/>
      </c>
      <c r="Q1293" s="1" t="str">
        <f t="shared" ca="1" si="307"/>
        <v/>
      </c>
      <c r="R1293" s="1" t="str" cm="1">
        <f t="array" aca="1" ref="R1293" ca="1">IF(G1293="","",INDIRECT(A1293&amp;B1293&amp;D1293))</f>
        <v/>
      </c>
      <c r="S1293" s="1" t="str">
        <f t="shared" ca="1" si="308"/>
        <v/>
      </c>
      <c r="T1293" s="1" t="str">
        <f t="shared" ca="1" si="309"/>
        <v/>
      </c>
      <c r="U1293" s="1" t="str">
        <f t="shared" ca="1" si="310"/>
        <v/>
      </c>
      <c r="V1293" s="1" t="str">
        <f t="shared" ca="1" si="311"/>
        <v/>
      </c>
      <c r="W1293" s="1" t="str">
        <f t="shared" ca="1" si="312"/>
        <v/>
      </c>
      <c r="X1293" s="1" t="str">
        <f t="shared" ca="1" si="313"/>
        <v/>
      </c>
    </row>
    <row r="1294" spans="1:24">
      <c r="A1294" t="s">
        <v>1041</v>
      </c>
      <c r="B1294" t="str">
        <f>INDEX(予約枠報告様式!$73:$73,MATCH(CSVフォーマット!C1294,予約枠報告様式!$74:$74,0))</f>
        <v>W</v>
      </c>
      <c r="C1294">
        <f t="shared" si="314"/>
        <v>23</v>
      </c>
      <c r="D1294">
        <f t="shared" si="300"/>
        <v>42</v>
      </c>
      <c r="E1294" s="2" cm="1">
        <f t="array" aca="1" ref="E1294" ca="1">INDIRECT(A1294&amp;B1294&amp;$E$3)</f>
        <v>44784</v>
      </c>
      <c r="F1294" t="str" cm="1">
        <f t="array" aca="1" ref="F1294" ca="1">IF(INDIRECT(A1294&amp;B1294&amp;$F$3)="公",参照!$L$2,参照!$L$3)</f>
        <v>医療機関受付</v>
      </c>
      <c r="G1294" s="1" t="str" cm="1">
        <f t="array" aca="1" ref="G1294" ca="1">IF(E1294="","",IF(ISNUMBER(INDIRECT(A1294&amp;B1294&amp;D1294)),431001,""))</f>
        <v/>
      </c>
      <c r="H1294" s="1" t="str">
        <f t="shared" ca="1" si="301"/>
        <v/>
      </c>
      <c r="I1294" s="1" t="str">
        <f ca="1">IF(G1294="","",予約枠報告様式!H$3)</f>
        <v/>
      </c>
      <c r="J1294" s="1" t="str">
        <f t="shared" ca="1" si="302"/>
        <v/>
      </c>
      <c r="K1294" s="1" t="str">
        <f t="shared" ca="1" si="303"/>
        <v/>
      </c>
      <c r="L1294" s="1" t="str">
        <f t="shared" ca="1" si="304"/>
        <v/>
      </c>
      <c r="M1294" s="1" t="str">
        <f t="shared" ca="1" si="305"/>
        <v/>
      </c>
      <c r="N1294" s="1" t="str" cm="1">
        <f t="array" aca="1" ref="N1294" ca="1">IF(G1294="","",HOUR(INDIRECT(A1294&amp;$N$2&amp;D1294)))</f>
        <v/>
      </c>
      <c r="O1294" s="1" t="str" cm="1">
        <f t="array" aca="1" ref="O1294" ca="1">IF(G1294="","",MINUTE(INDIRECT(A1294&amp;$N$2&amp;D1294)))</f>
        <v/>
      </c>
      <c r="P1294" s="1" t="str">
        <f t="shared" ca="1" si="306"/>
        <v/>
      </c>
      <c r="Q1294" s="1" t="str">
        <f t="shared" ca="1" si="307"/>
        <v/>
      </c>
      <c r="R1294" s="1" t="str" cm="1">
        <f t="array" aca="1" ref="R1294" ca="1">IF(G1294="","",INDIRECT(A1294&amp;B1294&amp;D1294))</f>
        <v/>
      </c>
      <c r="S1294" s="1" t="str">
        <f t="shared" ca="1" si="308"/>
        <v/>
      </c>
      <c r="T1294" s="1" t="str">
        <f t="shared" ca="1" si="309"/>
        <v/>
      </c>
      <c r="U1294" s="1" t="str">
        <f t="shared" ca="1" si="310"/>
        <v/>
      </c>
      <c r="V1294" s="1" t="str">
        <f t="shared" ca="1" si="311"/>
        <v/>
      </c>
      <c r="W1294" s="1" t="str">
        <f t="shared" ca="1" si="312"/>
        <v/>
      </c>
      <c r="X1294" s="1" t="str">
        <f t="shared" ca="1" si="313"/>
        <v/>
      </c>
    </row>
    <row r="1295" spans="1:24">
      <c r="A1295" t="s">
        <v>1041</v>
      </c>
      <c r="B1295" t="str">
        <f>INDEX(予約枠報告様式!$73:$73,MATCH(CSVフォーマット!C1295,予約枠報告様式!$74:$74,0))</f>
        <v>W</v>
      </c>
      <c r="C1295">
        <f t="shared" si="314"/>
        <v>23</v>
      </c>
      <c r="D1295">
        <f t="shared" si="300"/>
        <v>43</v>
      </c>
      <c r="E1295" s="2" cm="1">
        <f t="array" aca="1" ref="E1295" ca="1">INDIRECT(A1295&amp;B1295&amp;$E$3)</f>
        <v>44784</v>
      </c>
      <c r="F1295" t="str" cm="1">
        <f t="array" aca="1" ref="F1295" ca="1">IF(INDIRECT(A1295&amp;B1295&amp;$F$3)="公",参照!$L$2,参照!$L$3)</f>
        <v>医療機関受付</v>
      </c>
      <c r="G1295" s="1" t="str" cm="1">
        <f t="array" aca="1" ref="G1295" ca="1">IF(E1295="","",IF(ISNUMBER(INDIRECT(A1295&amp;B1295&amp;D1295)),431001,""))</f>
        <v/>
      </c>
      <c r="H1295" s="1" t="str">
        <f t="shared" ca="1" si="301"/>
        <v/>
      </c>
      <c r="I1295" s="1" t="str">
        <f ca="1">IF(G1295="","",予約枠報告様式!H$3)</f>
        <v/>
      </c>
      <c r="J1295" s="1" t="str">
        <f t="shared" ca="1" si="302"/>
        <v/>
      </c>
      <c r="K1295" s="1" t="str">
        <f t="shared" ca="1" si="303"/>
        <v/>
      </c>
      <c r="L1295" s="1" t="str">
        <f t="shared" ca="1" si="304"/>
        <v/>
      </c>
      <c r="M1295" s="1" t="str">
        <f t="shared" ca="1" si="305"/>
        <v/>
      </c>
      <c r="N1295" s="1" t="str" cm="1">
        <f t="array" aca="1" ref="N1295" ca="1">IF(G1295="","",HOUR(INDIRECT(A1295&amp;$N$2&amp;D1295)))</f>
        <v/>
      </c>
      <c r="O1295" s="1" t="str" cm="1">
        <f t="array" aca="1" ref="O1295" ca="1">IF(G1295="","",MINUTE(INDIRECT(A1295&amp;$N$2&amp;D1295)))</f>
        <v/>
      </c>
      <c r="P1295" s="1" t="str">
        <f t="shared" ca="1" si="306"/>
        <v/>
      </c>
      <c r="Q1295" s="1" t="str">
        <f t="shared" ca="1" si="307"/>
        <v/>
      </c>
      <c r="R1295" s="1" t="str" cm="1">
        <f t="array" aca="1" ref="R1295" ca="1">IF(G1295="","",INDIRECT(A1295&amp;B1295&amp;D1295))</f>
        <v/>
      </c>
      <c r="S1295" s="1" t="str">
        <f t="shared" ca="1" si="308"/>
        <v/>
      </c>
      <c r="T1295" s="1" t="str">
        <f t="shared" ca="1" si="309"/>
        <v/>
      </c>
      <c r="U1295" s="1" t="str">
        <f t="shared" ca="1" si="310"/>
        <v/>
      </c>
      <c r="V1295" s="1" t="str">
        <f t="shared" ca="1" si="311"/>
        <v/>
      </c>
      <c r="W1295" s="1" t="str">
        <f t="shared" ca="1" si="312"/>
        <v/>
      </c>
      <c r="X1295" s="1" t="str">
        <f t="shared" ca="1" si="313"/>
        <v/>
      </c>
    </row>
    <row r="1296" spans="1:24">
      <c r="A1296" t="s">
        <v>1041</v>
      </c>
      <c r="B1296" t="str">
        <f>INDEX(予約枠報告様式!$73:$73,MATCH(CSVフォーマット!C1296,予約枠報告様式!$74:$74,0))</f>
        <v>W</v>
      </c>
      <c r="C1296">
        <f t="shared" si="314"/>
        <v>23</v>
      </c>
      <c r="D1296">
        <f t="shared" si="300"/>
        <v>44</v>
      </c>
      <c r="E1296" s="2" cm="1">
        <f t="array" aca="1" ref="E1296" ca="1">INDIRECT(A1296&amp;B1296&amp;$E$3)</f>
        <v>44784</v>
      </c>
      <c r="F1296" t="str" cm="1">
        <f t="array" aca="1" ref="F1296" ca="1">IF(INDIRECT(A1296&amp;B1296&amp;$F$3)="公",参照!$L$2,参照!$L$3)</f>
        <v>医療機関受付</v>
      </c>
      <c r="G1296" s="1" t="str" cm="1">
        <f t="array" aca="1" ref="G1296" ca="1">IF(E1296="","",IF(ISNUMBER(INDIRECT(A1296&amp;B1296&amp;D1296)),431001,""))</f>
        <v/>
      </c>
      <c r="H1296" s="1" t="str">
        <f t="shared" ca="1" si="301"/>
        <v/>
      </c>
      <c r="I1296" s="1" t="str">
        <f ca="1">IF(G1296="","",予約枠報告様式!H$3)</f>
        <v/>
      </c>
      <c r="J1296" s="1" t="str">
        <f t="shared" ca="1" si="302"/>
        <v/>
      </c>
      <c r="K1296" s="1" t="str">
        <f t="shared" ca="1" si="303"/>
        <v/>
      </c>
      <c r="L1296" s="1" t="str">
        <f t="shared" ca="1" si="304"/>
        <v/>
      </c>
      <c r="M1296" s="1" t="str">
        <f t="shared" ca="1" si="305"/>
        <v/>
      </c>
      <c r="N1296" s="1" t="str" cm="1">
        <f t="array" aca="1" ref="N1296" ca="1">IF(G1296="","",HOUR(INDIRECT(A1296&amp;$N$2&amp;D1296)))</f>
        <v/>
      </c>
      <c r="O1296" s="1" t="str" cm="1">
        <f t="array" aca="1" ref="O1296" ca="1">IF(G1296="","",MINUTE(INDIRECT(A1296&amp;$N$2&amp;D1296)))</f>
        <v/>
      </c>
      <c r="P1296" s="1" t="str">
        <f t="shared" ca="1" si="306"/>
        <v/>
      </c>
      <c r="Q1296" s="1" t="str">
        <f t="shared" ca="1" si="307"/>
        <v/>
      </c>
      <c r="R1296" s="1" t="str" cm="1">
        <f t="array" aca="1" ref="R1296" ca="1">IF(G1296="","",INDIRECT(A1296&amp;B1296&amp;D1296))</f>
        <v/>
      </c>
      <c r="S1296" s="1" t="str">
        <f t="shared" ca="1" si="308"/>
        <v/>
      </c>
      <c r="T1296" s="1" t="str">
        <f t="shared" ca="1" si="309"/>
        <v/>
      </c>
      <c r="U1296" s="1" t="str">
        <f t="shared" ca="1" si="310"/>
        <v/>
      </c>
      <c r="V1296" s="1" t="str">
        <f t="shared" ca="1" si="311"/>
        <v/>
      </c>
      <c r="W1296" s="1" t="str">
        <f t="shared" ca="1" si="312"/>
        <v/>
      </c>
      <c r="X1296" s="1" t="str">
        <f t="shared" ca="1" si="313"/>
        <v/>
      </c>
    </row>
    <row r="1297" spans="1:24">
      <c r="A1297" t="s">
        <v>1041</v>
      </c>
      <c r="B1297" t="str">
        <f>INDEX(予約枠報告様式!$73:$73,MATCH(CSVフォーマット!C1297,予約枠報告様式!$74:$74,0))</f>
        <v>W</v>
      </c>
      <c r="C1297">
        <f t="shared" si="314"/>
        <v>23</v>
      </c>
      <c r="D1297">
        <f t="shared" si="300"/>
        <v>45</v>
      </c>
      <c r="E1297" s="2" cm="1">
        <f t="array" aca="1" ref="E1297" ca="1">INDIRECT(A1297&amp;B1297&amp;$E$3)</f>
        <v>44784</v>
      </c>
      <c r="F1297" t="str" cm="1">
        <f t="array" aca="1" ref="F1297" ca="1">IF(INDIRECT(A1297&amp;B1297&amp;$F$3)="公",参照!$L$2,参照!$L$3)</f>
        <v>医療機関受付</v>
      </c>
      <c r="G1297" s="1" t="str" cm="1">
        <f t="array" aca="1" ref="G1297" ca="1">IF(E1297="","",IF(ISNUMBER(INDIRECT(A1297&amp;B1297&amp;D1297)),431001,""))</f>
        <v/>
      </c>
      <c r="H1297" s="1" t="str">
        <f t="shared" ca="1" si="301"/>
        <v/>
      </c>
      <c r="I1297" s="1" t="str">
        <f ca="1">IF(G1297="","",予約枠報告様式!H$3)</f>
        <v/>
      </c>
      <c r="J1297" s="1" t="str">
        <f t="shared" ca="1" si="302"/>
        <v/>
      </c>
      <c r="K1297" s="1" t="str">
        <f t="shared" ca="1" si="303"/>
        <v/>
      </c>
      <c r="L1297" s="1" t="str">
        <f t="shared" ca="1" si="304"/>
        <v/>
      </c>
      <c r="M1297" s="1" t="str">
        <f t="shared" ca="1" si="305"/>
        <v/>
      </c>
      <c r="N1297" s="1" t="str" cm="1">
        <f t="array" aca="1" ref="N1297" ca="1">IF(G1297="","",HOUR(INDIRECT(A1297&amp;$N$2&amp;D1297)))</f>
        <v/>
      </c>
      <c r="O1297" s="1" t="str" cm="1">
        <f t="array" aca="1" ref="O1297" ca="1">IF(G1297="","",MINUTE(INDIRECT(A1297&amp;$N$2&amp;D1297)))</f>
        <v/>
      </c>
      <c r="P1297" s="1" t="str">
        <f t="shared" ca="1" si="306"/>
        <v/>
      </c>
      <c r="Q1297" s="1" t="str">
        <f t="shared" ca="1" si="307"/>
        <v/>
      </c>
      <c r="R1297" s="1" t="str" cm="1">
        <f t="array" aca="1" ref="R1297" ca="1">IF(G1297="","",INDIRECT(A1297&amp;B1297&amp;D1297))</f>
        <v/>
      </c>
      <c r="S1297" s="1" t="str">
        <f t="shared" ca="1" si="308"/>
        <v/>
      </c>
      <c r="T1297" s="1" t="str">
        <f t="shared" ca="1" si="309"/>
        <v/>
      </c>
      <c r="U1297" s="1" t="str">
        <f t="shared" ca="1" si="310"/>
        <v/>
      </c>
      <c r="V1297" s="1" t="str">
        <f t="shared" ca="1" si="311"/>
        <v/>
      </c>
      <c r="W1297" s="1" t="str">
        <f t="shared" ca="1" si="312"/>
        <v/>
      </c>
      <c r="X1297" s="1" t="str">
        <f t="shared" ca="1" si="313"/>
        <v/>
      </c>
    </row>
    <row r="1298" spans="1:24">
      <c r="A1298" t="s">
        <v>1041</v>
      </c>
      <c r="B1298" t="str">
        <f>INDEX(予約枠報告様式!$73:$73,MATCH(CSVフォーマット!C1298,予約枠報告様式!$74:$74,0))</f>
        <v>W</v>
      </c>
      <c r="C1298">
        <f t="shared" si="314"/>
        <v>23</v>
      </c>
      <c r="D1298">
        <f t="shared" si="300"/>
        <v>46</v>
      </c>
      <c r="E1298" s="2" cm="1">
        <f t="array" aca="1" ref="E1298" ca="1">INDIRECT(A1298&amp;B1298&amp;$E$3)</f>
        <v>44784</v>
      </c>
      <c r="F1298" t="str" cm="1">
        <f t="array" aca="1" ref="F1298" ca="1">IF(INDIRECT(A1298&amp;B1298&amp;$F$3)="公",参照!$L$2,参照!$L$3)</f>
        <v>医療機関受付</v>
      </c>
      <c r="G1298" s="1" t="str" cm="1">
        <f t="array" aca="1" ref="G1298" ca="1">IF(E1298="","",IF(ISNUMBER(INDIRECT(A1298&amp;B1298&amp;D1298)),431001,""))</f>
        <v/>
      </c>
      <c r="H1298" s="1" t="str">
        <f t="shared" ca="1" si="301"/>
        <v/>
      </c>
      <c r="I1298" s="1" t="str">
        <f ca="1">IF(G1298="","",予約枠報告様式!H$3)</f>
        <v/>
      </c>
      <c r="J1298" s="1" t="str">
        <f t="shared" ca="1" si="302"/>
        <v/>
      </c>
      <c r="K1298" s="1" t="str">
        <f t="shared" ca="1" si="303"/>
        <v/>
      </c>
      <c r="L1298" s="1" t="str">
        <f t="shared" ca="1" si="304"/>
        <v/>
      </c>
      <c r="M1298" s="1" t="str">
        <f t="shared" ca="1" si="305"/>
        <v/>
      </c>
      <c r="N1298" s="1" t="str" cm="1">
        <f t="array" aca="1" ref="N1298" ca="1">IF(G1298="","",HOUR(INDIRECT(A1298&amp;$N$2&amp;D1298)))</f>
        <v/>
      </c>
      <c r="O1298" s="1" t="str" cm="1">
        <f t="array" aca="1" ref="O1298" ca="1">IF(G1298="","",MINUTE(INDIRECT(A1298&amp;$N$2&amp;D1298)))</f>
        <v/>
      </c>
      <c r="P1298" s="1" t="str">
        <f t="shared" ca="1" si="306"/>
        <v/>
      </c>
      <c r="Q1298" s="1" t="str">
        <f t="shared" ca="1" si="307"/>
        <v/>
      </c>
      <c r="R1298" s="1" t="str" cm="1">
        <f t="array" aca="1" ref="R1298" ca="1">IF(G1298="","",INDIRECT(A1298&amp;B1298&amp;D1298))</f>
        <v/>
      </c>
      <c r="S1298" s="1" t="str">
        <f t="shared" ca="1" si="308"/>
        <v/>
      </c>
      <c r="T1298" s="1" t="str">
        <f t="shared" ca="1" si="309"/>
        <v/>
      </c>
      <c r="U1298" s="1" t="str">
        <f t="shared" ca="1" si="310"/>
        <v/>
      </c>
      <c r="V1298" s="1" t="str">
        <f t="shared" ca="1" si="311"/>
        <v/>
      </c>
      <c r="W1298" s="1" t="str">
        <f t="shared" ca="1" si="312"/>
        <v/>
      </c>
      <c r="X1298" s="1" t="str">
        <f t="shared" ca="1" si="313"/>
        <v/>
      </c>
    </row>
    <row r="1299" spans="1:24">
      <c r="A1299" t="s">
        <v>1041</v>
      </c>
      <c r="B1299" t="str">
        <f>INDEX(予約枠報告様式!$73:$73,MATCH(CSVフォーマット!C1299,予約枠報告様式!$74:$74,0))</f>
        <v>W</v>
      </c>
      <c r="C1299">
        <f t="shared" si="314"/>
        <v>23</v>
      </c>
      <c r="D1299">
        <f t="shared" si="300"/>
        <v>47</v>
      </c>
      <c r="E1299" s="2" cm="1">
        <f t="array" aca="1" ref="E1299" ca="1">INDIRECT(A1299&amp;B1299&amp;$E$3)</f>
        <v>44784</v>
      </c>
      <c r="F1299" t="str" cm="1">
        <f t="array" aca="1" ref="F1299" ca="1">IF(INDIRECT(A1299&amp;B1299&amp;$F$3)="公",参照!$L$2,参照!$L$3)</f>
        <v>医療機関受付</v>
      </c>
      <c r="G1299" s="1" t="str" cm="1">
        <f t="array" aca="1" ref="G1299" ca="1">IF(E1299="","",IF(ISNUMBER(INDIRECT(A1299&amp;B1299&amp;D1299)),431001,""))</f>
        <v/>
      </c>
      <c r="H1299" s="1" t="str">
        <f t="shared" ca="1" si="301"/>
        <v/>
      </c>
      <c r="I1299" s="1" t="str">
        <f ca="1">IF(G1299="","",予約枠報告様式!H$3)</f>
        <v/>
      </c>
      <c r="J1299" s="1" t="str">
        <f t="shared" ca="1" si="302"/>
        <v/>
      </c>
      <c r="K1299" s="1" t="str">
        <f t="shared" ca="1" si="303"/>
        <v/>
      </c>
      <c r="L1299" s="1" t="str">
        <f t="shared" ca="1" si="304"/>
        <v/>
      </c>
      <c r="M1299" s="1" t="str">
        <f t="shared" ca="1" si="305"/>
        <v/>
      </c>
      <c r="N1299" s="1" t="str" cm="1">
        <f t="array" aca="1" ref="N1299" ca="1">IF(G1299="","",HOUR(INDIRECT(A1299&amp;$N$2&amp;D1299)))</f>
        <v/>
      </c>
      <c r="O1299" s="1" t="str" cm="1">
        <f t="array" aca="1" ref="O1299" ca="1">IF(G1299="","",MINUTE(INDIRECT(A1299&amp;$N$2&amp;D1299)))</f>
        <v/>
      </c>
      <c r="P1299" s="1" t="str">
        <f t="shared" ca="1" si="306"/>
        <v/>
      </c>
      <c r="Q1299" s="1" t="str">
        <f t="shared" ca="1" si="307"/>
        <v/>
      </c>
      <c r="R1299" s="1" t="str" cm="1">
        <f t="array" aca="1" ref="R1299" ca="1">IF(G1299="","",INDIRECT(A1299&amp;B1299&amp;D1299))</f>
        <v/>
      </c>
      <c r="S1299" s="1" t="str">
        <f t="shared" ca="1" si="308"/>
        <v/>
      </c>
      <c r="T1299" s="1" t="str">
        <f t="shared" ca="1" si="309"/>
        <v/>
      </c>
      <c r="U1299" s="1" t="str">
        <f t="shared" ca="1" si="310"/>
        <v/>
      </c>
      <c r="V1299" s="1" t="str">
        <f t="shared" ca="1" si="311"/>
        <v/>
      </c>
      <c r="W1299" s="1" t="str">
        <f t="shared" ca="1" si="312"/>
        <v/>
      </c>
      <c r="X1299" s="1" t="str">
        <f t="shared" ca="1" si="313"/>
        <v/>
      </c>
    </row>
    <row r="1300" spans="1:24">
      <c r="A1300" t="s">
        <v>1041</v>
      </c>
      <c r="B1300" t="str">
        <f>INDEX(予約枠報告様式!$73:$73,MATCH(CSVフォーマット!C1300,予約枠報告様式!$74:$74,0))</f>
        <v>W</v>
      </c>
      <c r="C1300">
        <f t="shared" si="314"/>
        <v>23</v>
      </c>
      <c r="D1300">
        <f t="shared" si="300"/>
        <v>48</v>
      </c>
      <c r="E1300" s="2" cm="1">
        <f t="array" aca="1" ref="E1300" ca="1">INDIRECT(A1300&amp;B1300&amp;$E$3)</f>
        <v>44784</v>
      </c>
      <c r="F1300" t="str" cm="1">
        <f t="array" aca="1" ref="F1300" ca="1">IF(INDIRECT(A1300&amp;B1300&amp;$F$3)="公",参照!$L$2,参照!$L$3)</f>
        <v>医療機関受付</v>
      </c>
      <c r="G1300" s="1" t="str" cm="1">
        <f t="array" aca="1" ref="G1300" ca="1">IF(E1300="","",IF(ISNUMBER(INDIRECT(A1300&amp;B1300&amp;D1300)),431001,""))</f>
        <v/>
      </c>
      <c r="H1300" s="1" t="str">
        <f t="shared" ca="1" si="301"/>
        <v/>
      </c>
      <c r="I1300" s="1" t="str">
        <f ca="1">IF(G1300="","",予約枠報告様式!H$3)</f>
        <v/>
      </c>
      <c r="J1300" s="1" t="str">
        <f t="shared" ca="1" si="302"/>
        <v/>
      </c>
      <c r="K1300" s="1" t="str">
        <f t="shared" ca="1" si="303"/>
        <v/>
      </c>
      <c r="L1300" s="1" t="str">
        <f t="shared" ca="1" si="304"/>
        <v/>
      </c>
      <c r="M1300" s="1" t="str">
        <f t="shared" ca="1" si="305"/>
        <v/>
      </c>
      <c r="N1300" s="1" t="str" cm="1">
        <f t="array" aca="1" ref="N1300" ca="1">IF(G1300="","",HOUR(INDIRECT(A1300&amp;$N$2&amp;D1300)))</f>
        <v/>
      </c>
      <c r="O1300" s="1" t="str" cm="1">
        <f t="array" aca="1" ref="O1300" ca="1">IF(G1300="","",MINUTE(INDIRECT(A1300&amp;$N$2&amp;D1300)))</f>
        <v/>
      </c>
      <c r="P1300" s="1" t="str">
        <f t="shared" ca="1" si="306"/>
        <v/>
      </c>
      <c r="Q1300" s="1" t="str">
        <f t="shared" ca="1" si="307"/>
        <v/>
      </c>
      <c r="R1300" s="1" t="str" cm="1">
        <f t="array" aca="1" ref="R1300" ca="1">IF(G1300="","",INDIRECT(A1300&amp;B1300&amp;D1300))</f>
        <v/>
      </c>
      <c r="S1300" s="1" t="str">
        <f t="shared" ca="1" si="308"/>
        <v/>
      </c>
      <c r="T1300" s="1" t="str">
        <f t="shared" ca="1" si="309"/>
        <v/>
      </c>
      <c r="U1300" s="1" t="str">
        <f t="shared" ca="1" si="310"/>
        <v/>
      </c>
      <c r="V1300" s="1" t="str">
        <f t="shared" ca="1" si="311"/>
        <v/>
      </c>
      <c r="W1300" s="1" t="str">
        <f t="shared" ca="1" si="312"/>
        <v/>
      </c>
      <c r="X1300" s="1" t="str">
        <f t="shared" ca="1" si="313"/>
        <v/>
      </c>
    </row>
    <row r="1301" spans="1:24">
      <c r="A1301" t="s">
        <v>1041</v>
      </c>
      <c r="B1301" t="str">
        <f>INDEX(予約枠報告様式!$73:$73,MATCH(CSVフォーマット!C1301,予約枠報告様式!$74:$74,0))</f>
        <v>W</v>
      </c>
      <c r="C1301">
        <f t="shared" si="314"/>
        <v>23</v>
      </c>
      <c r="D1301">
        <f t="shared" si="300"/>
        <v>49</v>
      </c>
      <c r="E1301" s="2" cm="1">
        <f t="array" aca="1" ref="E1301" ca="1">INDIRECT(A1301&amp;B1301&amp;$E$3)</f>
        <v>44784</v>
      </c>
      <c r="F1301" t="str" cm="1">
        <f t="array" aca="1" ref="F1301" ca="1">IF(INDIRECT(A1301&amp;B1301&amp;$F$3)="公",参照!$L$2,参照!$L$3)</f>
        <v>医療機関受付</v>
      </c>
      <c r="G1301" s="1" t="str" cm="1">
        <f t="array" aca="1" ref="G1301" ca="1">IF(E1301="","",IF(ISNUMBER(INDIRECT(A1301&amp;B1301&amp;D1301)),431001,""))</f>
        <v/>
      </c>
      <c r="H1301" s="1" t="str">
        <f t="shared" ca="1" si="301"/>
        <v/>
      </c>
      <c r="I1301" s="1" t="str">
        <f ca="1">IF(G1301="","",予約枠報告様式!H$3)</f>
        <v/>
      </c>
      <c r="J1301" s="1" t="str">
        <f t="shared" ca="1" si="302"/>
        <v/>
      </c>
      <c r="K1301" s="1" t="str">
        <f t="shared" ca="1" si="303"/>
        <v/>
      </c>
      <c r="L1301" s="1" t="str">
        <f t="shared" ca="1" si="304"/>
        <v/>
      </c>
      <c r="M1301" s="1" t="str">
        <f t="shared" ca="1" si="305"/>
        <v/>
      </c>
      <c r="N1301" s="1" t="str" cm="1">
        <f t="array" aca="1" ref="N1301" ca="1">IF(G1301="","",HOUR(INDIRECT(A1301&amp;$N$2&amp;D1301)))</f>
        <v/>
      </c>
      <c r="O1301" s="1" t="str" cm="1">
        <f t="array" aca="1" ref="O1301" ca="1">IF(G1301="","",MINUTE(INDIRECT(A1301&amp;$N$2&amp;D1301)))</f>
        <v/>
      </c>
      <c r="P1301" s="1" t="str">
        <f t="shared" ca="1" si="306"/>
        <v/>
      </c>
      <c r="Q1301" s="1" t="str">
        <f t="shared" ca="1" si="307"/>
        <v/>
      </c>
      <c r="R1301" s="1" t="str" cm="1">
        <f t="array" aca="1" ref="R1301" ca="1">IF(G1301="","",INDIRECT(A1301&amp;B1301&amp;D1301))</f>
        <v/>
      </c>
      <c r="S1301" s="1" t="str">
        <f t="shared" ca="1" si="308"/>
        <v/>
      </c>
      <c r="T1301" s="1" t="str">
        <f t="shared" ca="1" si="309"/>
        <v/>
      </c>
      <c r="U1301" s="1" t="str">
        <f t="shared" ca="1" si="310"/>
        <v/>
      </c>
      <c r="V1301" s="1" t="str">
        <f t="shared" ca="1" si="311"/>
        <v/>
      </c>
      <c r="W1301" s="1" t="str">
        <f t="shared" ca="1" si="312"/>
        <v/>
      </c>
      <c r="X1301" s="1" t="str">
        <f t="shared" ca="1" si="313"/>
        <v/>
      </c>
    </row>
    <row r="1302" spans="1:24">
      <c r="A1302" t="s">
        <v>1041</v>
      </c>
      <c r="B1302" t="str">
        <f>INDEX(予約枠報告様式!$73:$73,MATCH(CSVフォーマット!C1302,予約枠報告様式!$74:$74,0))</f>
        <v>W</v>
      </c>
      <c r="C1302">
        <f t="shared" si="314"/>
        <v>23</v>
      </c>
      <c r="D1302">
        <f t="shared" si="300"/>
        <v>50</v>
      </c>
      <c r="E1302" s="2" cm="1">
        <f t="array" aca="1" ref="E1302" ca="1">INDIRECT(A1302&amp;B1302&amp;$E$3)</f>
        <v>44784</v>
      </c>
      <c r="F1302" t="str" cm="1">
        <f t="array" aca="1" ref="F1302" ca="1">IF(INDIRECT(A1302&amp;B1302&amp;$F$3)="公",参照!$L$2,参照!$L$3)</f>
        <v>医療機関受付</v>
      </c>
      <c r="G1302" s="1" t="str" cm="1">
        <f t="array" aca="1" ref="G1302" ca="1">IF(E1302="","",IF(ISNUMBER(INDIRECT(A1302&amp;B1302&amp;D1302)),431001,""))</f>
        <v/>
      </c>
      <c r="H1302" s="1" t="str">
        <f t="shared" ca="1" si="301"/>
        <v/>
      </c>
      <c r="I1302" s="1" t="str">
        <f ca="1">IF(G1302="","",予約枠報告様式!H$3)</f>
        <v/>
      </c>
      <c r="J1302" s="1" t="str">
        <f t="shared" ca="1" si="302"/>
        <v/>
      </c>
      <c r="K1302" s="1" t="str">
        <f t="shared" ca="1" si="303"/>
        <v/>
      </c>
      <c r="L1302" s="1" t="str">
        <f t="shared" ca="1" si="304"/>
        <v/>
      </c>
      <c r="M1302" s="1" t="str">
        <f t="shared" ca="1" si="305"/>
        <v/>
      </c>
      <c r="N1302" s="1" t="str" cm="1">
        <f t="array" aca="1" ref="N1302" ca="1">IF(G1302="","",HOUR(INDIRECT(A1302&amp;$N$2&amp;D1302)))</f>
        <v/>
      </c>
      <c r="O1302" s="1" t="str" cm="1">
        <f t="array" aca="1" ref="O1302" ca="1">IF(G1302="","",MINUTE(INDIRECT(A1302&amp;$N$2&amp;D1302)))</f>
        <v/>
      </c>
      <c r="P1302" s="1" t="str">
        <f t="shared" ca="1" si="306"/>
        <v/>
      </c>
      <c r="Q1302" s="1" t="str">
        <f t="shared" ca="1" si="307"/>
        <v/>
      </c>
      <c r="R1302" s="1" t="str" cm="1">
        <f t="array" aca="1" ref="R1302" ca="1">IF(G1302="","",INDIRECT(A1302&amp;B1302&amp;D1302))</f>
        <v/>
      </c>
      <c r="S1302" s="1" t="str">
        <f t="shared" ca="1" si="308"/>
        <v/>
      </c>
      <c r="T1302" s="1" t="str">
        <f t="shared" ca="1" si="309"/>
        <v/>
      </c>
      <c r="U1302" s="1" t="str">
        <f t="shared" ca="1" si="310"/>
        <v/>
      </c>
      <c r="V1302" s="1" t="str">
        <f t="shared" ca="1" si="311"/>
        <v/>
      </c>
      <c r="W1302" s="1" t="str">
        <f t="shared" ca="1" si="312"/>
        <v/>
      </c>
      <c r="X1302" s="1" t="str">
        <f t="shared" ca="1" si="313"/>
        <v/>
      </c>
    </row>
    <row r="1303" spans="1:24">
      <c r="A1303" t="s">
        <v>1041</v>
      </c>
      <c r="B1303" t="str">
        <f>INDEX(予約枠報告様式!$73:$73,MATCH(CSVフォーマット!C1303,予約枠報告様式!$74:$74,0))</f>
        <v>W</v>
      </c>
      <c r="C1303">
        <f t="shared" si="314"/>
        <v>23</v>
      </c>
      <c r="D1303">
        <f t="shared" si="300"/>
        <v>51</v>
      </c>
      <c r="E1303" s="2" cm="1">
        <f t="array" aca="1" ref="E1303" ca="1">INDIRECT(A1303&amp;B1303&amp;$E$3)</f>
        <v>44784</v>
      </c>
      <c r="F1303" t="str" cm="1">
        <f t="array" aca="1" ref="F1303" ca="1">IF(INDIRECT(A1303&amp;B1303&amp;$F$3)="公",参照!$L$2,参照!$L$3)</f>
        <v>医療機関受付</v>
      </c>
      <c r="G1303" s="1" t="str" cm="1">
        <f t="array" aca="1" ref="G1303" ca="1">IF(E1303="","",IF(ISNUMBER(INDIRECT(A1303&amp;B1303&amp;D1303)),431001,""))</f>
        <v/>
      </c>
      <c r="H1303" s="1" t="str">
        <f t="shared" ca="1" si="301"/>
        <v/>
      </c>
      <c r="I1303" s="1" t="str">
        <f ca="1">IF(G1303="","",予約枠報告様式!H$3)</f>
        <v/>
      </c>
      <c r="J1303" s="1" t="str">
        <f t="shared" ca="1" si="302"/>
        <v/>
      </c>
      <c r="K1303" s="1" t="str">
        <f t="shared" ca="1" si="303"/>
        <v/>
      </c>
      <c r="L1303" s="1" t="str">
        <f t="shared" ca="1" si="304"/>
        <v/>
      </c>
      <c r="M1303" s="1" t="str">
        <f t="shared" ca="1" si="305"/>
        <v/>
      </c>
      <c r="N1303" s="1" t="str" cm="1">
        <f t="array" aca="1" ref="N1303" ca="1">IF(G1303="","",HOUR(INDIRECT(A1303&amp;$N$2&amp;D1303)))</f>
        <v/>
      </c>
      <c r="O1303" s="1" t="str" cm="1">
        <f t="array" aca="1" ref="O1303" ca="1">IF(G1303="","",MINUTE(INDIRECT(A1303&amp;$N$2&amp;D1303)))</f>
        <v/>
      </c>
      <c r="P1303" s="1" t="str">
        <f t="shared" ca="1" si="306"/>
        <v/>
      </c>
      <c r="Q1303" s="1" t="str">
        <f t="shared" ca="1" si="307"/>
        <v/>
      </c>
      <c r="R1303" s="1" t="str" cm="1">
        <f t="array" aca="1" ref="R1303" ca="1">IF(G1303="","",INDIRECT(A1303&amp;B1303&amp;D1303))</f>
        <v/>
      </c>
      <c r="S1303" s="1" t="str">
        <f t="shared" ca="1" si="308"/>
        <v/>
      </c>
      <c r="T1303" s="1" t="str">
        <f t="shared" ca="1" si="309"/>
        <v/>
      </c>
      <c r="U1303" s="1" t="str">
        <f t="shared" ca="1" si="310"/>
        <v/>
      </c>
      <c r="V1303" s="1" t="str">
        <f t="shared" ca="1" si="311"/>
        <v/>
      </c>
      <c r="W1303" s="1" t="str">
        <f t="shared" ca="1" si="312"/>
        <v/>
      </c>
      <c r="X1303" s="1" t="str">
        <f t="shared" ca="1" si="313"/>
        <v/>
      </c>
    </row>
    <row r="1304" spans="1:24">
      <c r="A1304" t="s">
        <v>1041</v>
      </c>
      <c r="B1304" t="str">
        <f>INDEX(予約枠報告様式!$73:$73,MATCH(CSVフォーマット!C1304,予約枠報告様式!$74:$74,0))</f>
        <v>W</v>
      </c>
      <c r="C1304">
        <f t="shared" si="314"/>
        <v>23</v>
      </c>
      <c r="D1304">
        <f t="shared" si="300"/>
        <v>52</v>
      </c>
      <c r="E1304" s="2" cm="1">
        <f t="array" aca="1" ref="E1304" ca="1">INDIRECT(A1304&amp;B1304&amp;$E$3)</f>
        <v>44784</v>
      </c>
      <c r="F1304" t="str" cm="1">
        <f t="array" aca="1" ref="F1304" ca="1">IF(INDIRECT(A1304&amp;B1304&amp;$F$3)="公",参照!$L$2,参照!$L$3)</f>
        <v>医療機関受付</v>
      </c>
      <c r="G1304" s="1" t="str" cm="1">
        <f t="array" aca="1" ref="G1304" ca="1">IF(E1304="","",IF(ISNUMBER(INDIRECT(A1304&amp;B1304&amp;D1304)),431001,""))</f>
        <v/>
      </c>
      <c r="H1304" s="1" t="str">
        <f t="shared" ca="1" si="301"/>
        <v/>
      </c>
      <c r="I1304" s="1" t="str">
        <f ca="1">IF(G1304="","",予約枠報告様式!H$3)</f>
        <v/>
      </c>
      <c r="J1304" s="1" t="str">
        <f t="shared" ca="1" si="302"/>
        <v/>
      </c>
      <c r="K1304" s="1" t="str">
        <f t="shared" ca="1" si="303"/>
        <v/>
      </c>
      <c r="L1304" s="1" t="str">
        <f t="shared" ca="1" si="304"/>
        <v/>
      </c>
      <c r="M1304" s="1" t="str">
        <f t="shared" ca="1" si="305"/>
        <v/>
      </c>
      <c r="N1304" s="1" t="str" cm="1">
        <f t="array" aca="1" ref="N1304" ca="1">IF(G1304="","",HOUR(INDIRECT(A1304&amp;$N$2&amp;D1304)))</f>
        <v/>
      </c>
      <c r="O1304" s="1" t="str" cm="1">
        <f t="array" aca="1" ref="O1304" ca="1">IF(G1304="","",MINUTE(INDIRECT(A1304&amp;$N$2&amp;D1304)))</f>
        <v/>
      </c>
      <c r="P1304" s="1" t="str">
        <f t="shared" ca="1" si="306"/>
        <v/>
      </c>
      <c r="Q1304" s="1" t="str">
        <f t="shared" ca="1" si="307"/>
        <v/>
      </c>
      <c r="R1304" s="1" t="str" cm="1">
        <f t="array" aca="1" ref="R1304" ca="1">IF(G1304="","",INDIRECT(A1304&amp;B1304&amp;D1304))</f>
        <v/>
      </c>
      <c r="S1304" s="1" t="str">
        <f t="shared" ca="1" si="308"/>
        <v/>
      </c>
      <c r="T1304" s="1" t="str">
        <f t="shared" ca="1" si="309"/>
        <v/>
      </c>
      <c r="U1304" s="1" t="str">
        <f t="shared" ca="1" si="310"/>
        <v/>
      </c>
      <c r="V1304" s="1" t="str">
        <f t="shared" ca="1" si="311"/>
        <v/>
      </c>
      <c r="W1304" s="1" t="str">
        <f t="shared" ca="1" si="312"/>
        <v/>
      </c>
      <c r="X1304" s="1" t="str">
        <f t="shared" ca="1" si="313"/>
        <v/>
      </c>
    </row>
    <row r="1305" spans="1:24">
      <c r="A1305" t="s">
        <v>1041</v>
      </c>
      <c r="B1305" t="str">
        <f>INDEX(予約枠報告様式!$73:$73,MATCH(CSVフォーマット!C1305,予約枠報告様式!$74:$74,0))</f>
        <v>W</v>
      </c>
      <c r="C1305">
        <f t="shared" si="314"/>
        <v>23</v>
      </c>
      <c r="D1305">
        <f t="shared" si="300"/>
        <v>53</v>
      </c>
      <c r="E1305" s="2" cm="1">
        <f t="array" aca="1" ref="E1305" ca="1">INDIRECT(A1305&amp;B1305&amp;$E$3)</f>
        <v>44784</v>
      </c>
      <c r="F1305" t="str" cm="1">
        <f t="array" aca="1" ref="F1305" ca="1">IF(INDIRECT(A1305&amp;B1305&amp;$F$3)="公",参照!$L$2,参照!$L$3)</f>
        <v>医療機関受付</v>
      </c>
      <c r="G1305" s="1" t="str" cm="1">
        <f t="array" aca="1" ref="G1305" ca="1">IF(E1305="","",IF(ISNUMBER(INDIRECT(A1305&amp;B1305&amp;D1305)),431001,""))</f>
        <v/>
      </c>
      <c r="H1305" s="1" t="str">
        <f t="shared" ca="1" si="301"/>
        <v/>
      </c>
      <c r="I1305" s="1" t="str">
        <f ca="1">IF(G1305="","",予約枠報告様式!H$3)</f>
        <v/>
      </c>
      <c r="J1305" s="1" t="str">
        <f t="shared" ca="1" si="302"/>
        <v/>
      </c>
      <c r="K1305" s="1" t="str">
        <f t="shared" ca="1" si="303"/>
        <v/>
      </c>
      <c r="L1305" s="1" t="str">
        <f t="shared" ca="1" si="304"/>
        <v/>
      </c>
      <c r="M1305" s="1" t="str">
        <f t="shared" ca="1" si="305"/>
        <v/>
      </c>
      <c r="N1305" s="1" t="str" cm="1">
        <f t="array" aca="1" ref="N1305" ca="1">IF(G1305="","",HOUR(INDIRECT(A1305&amp;$N$2&amp;D1305)))</f>
        <v/>
      </c>
      <c r="O1305" s="1" t="str" cm="1">
        <f t="array" aca="1" ref="O1305" ca="1">IF(G1305="","",MINUTE(INDIRECT(A1305&amp;$N$2&amp;D1305)))</f>
        <v/>
      </c>
      <c r="P1305" s="1" t="str">
        <f t="shared" ca="1" si="306"/>
        <v/>
      </c>
      <c r="Q1305" s="1" t="str">
        <f t="shared" ca="1" si="307"/>
        <v/>
      </c>
      <c r="R1305" s="1" t="str" cm="1">
        <f t="array" aca="1" ref="R1305" ca="1">IF(G1305="","",INDIRECT(A1305&amp;B1305&amp;D1305))</f>
        <v/>
      </c>
      <c r="S1305" s="1" t="str">
        <f t="shared" ca="1" si="308"/>
        <v/>
      </c>
      <c r="T1305" s="1" t="str">
        <f t="shared" ca="1" si="309"/>
        <v/>
      </c>
      <c r="U1305" s="1" t="str">
        <f t="shared" ca="1" si="310"/>
        <v/>
      </c>
      <c r="V1305" s="1" t="str">
        <f t="shared" ca="1" si="311"/>
        <v/>
      </c>
      <c r="W1305" s="1" t="str">
        <f t="shared" ca="1" si="312"/>
        <v/>
      </c>
      <c r="X1305" s="1" t="str">
        <f t="shared" ca="1" si="313"/>
        <v/>
      </c>
    </row>
    <row r="1306" spans="1:24">
      <c r="A1306" t="s">
        <v>1041</v>
      </c>
      <c r="B1306" t="str">
        <f>INDEX(予約枠報告様式!$73:$73,MATCH(CSVフォーマット!C1306,予約枠報告様式!$74:$74,0))</f>
        <v>W</v>
      </c>
      <c r="C1306">
        <f t="shared" si="314"/>
        <v>23</v>
      </c>
      <c r="D1306">
        <f t="shared" si="300"/>
        <v>54</v>
      </c>
      <c r="E1306" s="2" cm="1">
        <f t="array" aca="1" ref="E1306" ca="1">INDIRECT(A1306&amp;B1306&amp;$E$3)</f>
        <v>44784</v>
      </c>
      <c r="F1306" t="str" cm="1">
        <f t="array" aca="1" ref="F1306" ca="1">IF(INDIRECT(A1306&amp;B1306&amp;$F$3)="公",参照!$L$2,参照!$L$3)</f>
        <v>医療機関受付</v>
      </c>
      <c r="G1306" s="1" t="str" cm="1">
        <f t="array" aca="1" ref="G1306" ca="1">IF(E1306="","",IF(ISNUMBER(INDIRECT(A1306&amp;B1306&amp;D1306)),431001,""))</f>
        <v/>
      </c>
      <c r="H1306" s="1" t="str">
        <f t="shared" ca="1" si="301"/>
        <v/>
      </c>
      <c r="I1306" s="1" t="str">
        <f ca="1">IF(G1306="","",予約枠報告様式!H$3)</f>
        <v/>
      </c>
      <c r="J1306" s="1" t="str">
        <f t="shared" ca="1" si="302"/>
        <v/>
      </c>
      <c r="K1306" s="1" t="str">
        <f t="shared" ca="1" si="303"/>
        <v/>
      </c>
      <c r="L1306" s="1" t="str">
        <f t="shared" ca="1" si="304"/>
        <v/>
      </c>
      <c r="M1306" s="1" t="str">
        <f t="shared" ca="1" si="305"/>
        <v/>
      </c>
      <c r="N1306" s="1" t="str" cm="1">
        <f t="array" aca="1" ref="N1306" ca="1">IF(G1306="","",HOUR(INDIRECT(A1306&amp;$N$2&amp;D1306)))</f>
        <v/>
      </c>
      <c r="O1306" s="1" t="str" cm="1">
        <f t="array" aca="1" ref="O1306" ca="1">IF(G1306="","",MINUTE(INDIRECT(A1306&amp;$N$2&amp;D1306)))</f>
        <v/>
      </c>
      <c r="P1306" s="1" t="str">
        <f t="shared" ca="1" si="306"/>
        <v/>
      </c>
      <c r="Q1306" s="1" t="str">
        <f t="shared" ca="1" si="307"/>
        <v/>
      </c>
      <c r="R1306" s="1" t="str" cm="1">
        <f t="array" aca="1" ref="R1306" ca="1">IF(G1306="","",INDIRECT(A1306&amp;B1306&amp;D1306))</f>
        <v/>
      </c>
      <c r="S1306" s="1" t="str">
        <f t="shared" ca="1" si="308"/>
        <v/>
      </c>
      <c r="T1306" s="1" t="str">
        <f t="shared" ca="1" si="309"/>
        <v/>
      </c>
      <c r="U1306" s="1" t="str">
        <f t="shared" ca="1" si="310"/>
        <v/>
      </c>
      <c r="V1306" s="1" t="str">
        <f t="shared" ca="1" si="311"/>
        <v/>
      </c>
      <c r="W1306" s="1" t="str">
        <f t="shared" ca="1" si="312"/>
        <v/>
      </c>
      <c r="X1306" s="1" t="str">
        <f t="shared" ca="1" si="313"/>
        <v/>
      </c>
    </row>
    <row r="1307" spans="1:24">
      <c r="A1307" t="s">
        <v>1041</v>
      </c>
      <c r="B1307" t="str">
        <f>INDEX(予約枠報告様式!$73:$73,MATCH(CSVフォーマット!C1307,予約枠報告様式!$74:$74,0))</f>
        <v>W</v>
      </c>
      <c r="C1307">
        <f t="shared" si="314"/>
        <v>23</v>
      </c>
      <c r="D1307">
        <f t="shared" si="300"/>
        <v>55</v>
      </c>
      <c r="E1307" s="2" cm="1">
        <f t="array" aca="1" ref="E1307" ca="1">INDIRECT(A1307&amp;B1307&amp;$E$3)</f>
        <v>44784</v>
      </c>
      <c r="F1307" t="str" cm="1">
        <f t="array" aca="1" ref="F1307" ca="1">IF(INDIRECT(A1307&amp;B1307&amp;$F$3)="公",参照!$L$2,参照!$L$3)</f>
        <v>医療機関受付</v>
      </c>
      <c r="G1307" s="1" t="str" cm="1">
        <f t="array" aca="1" ref="G1307" ca="1">IF(E1307="","",IF(ISNUMBER(INDIRECT(A1307&amp;B1307&amp;D1307)),431001,""))</f>
        <v/>
      </c>
      <c r="H1307" s="1" t="str">
        <f t="shared" ca="1" si="301"/>
        <v/>
      </c>
      <c r="I1307" s="1" t="str">
        <f ca="1">IF(G1307="","",予約枠報告様式!H$3)</f>
        <v/>
      </c>
      <c r="J1307" s="1" t="str">
        <f t="shared" ca="1" si="302"/>
        <v/>
      </c>
      <c r="K1307" s="1" t="str">
        <f t="shared" ca="1" si="303"/>
        <v/>
      </c>
      <c r="L1307" s="1" t="str">
        <f t="shared" ca="1" si="304"/>
        <v/>
      </c>
      <c r="M1307" s="1" t="str">
        <f t="shared" ca="1" si="305"/>
        <v/>
      </c>
      <c r="N1307" s="1" t="str" cm="1">
        <f t="array" aca="1" ref="N1307" ca="1">IF(G1307="","",HOUR(INDIRECT(A1307&amp;$N$2&amp;D1307)))</f>
        <v/>
      </c>
      <c r="O1307" s="1" t="str" cm="1">
        <f t="array" aca="1" ref="O1307" ca="1">IF(G1307="","",MINUTE(INDIRECT(A1307&amp;$N$2&amp;D1307)))</f>
        <v/>
      </c>
      <c r="P1307" s="1" t="str">
        <f t="shared" ca="1" si="306"/>
        <v/>
      </c>
      <c r="Q1307" s="1" t="str">
        <f t="shared" ca="1" si="307"/>
        <v/>
      </c>
      <c r="R1307" s="1" t="str" cm="1">
        <f t="array" aca="1" ref="R1307" ca="1">IF(G1307="","",INDIRECT(A1307&amp;B1307&amp;D1307))</f>
        <v/>
      </c>
      <c r="S1307" s="1" t="str">
        <f t="shared" ca="1" si="308"/>
        <v/>
      </c>
      <c r="T1307" s="1" t="str">
        <f t="shared" ca="1" si="309"/>
        <v/>
      </c>
      <c r="U1307" s="1" t="str">
        <f t="shared" ca="1" si="310"/>
        <v/>
      </c>
      <c r="V1307" s="1" t="str">
        <f t="shared" ca="1" si="311"/>
        <v/>
      </c>
      <c r="W1307" s="1" t="str">
        <f t="shared" ca="1" si="312"/>
        <v/>
      </c>
      <c r="X1307" s="1" t="str">
        <f t="shared" ca="1" si="313"/>
        <v/>
      </c>
    </row>
    <row r="1308" spans="1:24">
      <c r="A1308" t="s">
        <v>1041</v>
      </c>
      <c r="B1308" t="str">
        <f>INDEX(予約枠報告様式!$73:$73,MATCH(CSVフォーマット!C1308,予約枠報告様式!$74:$74,0))</f>
        <v>W</v>
      </c>
      <c r="C1308">
        <f t="shared" si="314"/>
        <v>23</v>
      </c>
      <c r="D1308">
        <f t="shared" si="300"/>
        <v>56</v>
      </c>
      <c r="E1308" s="2" cm="1">
        <f t="array" aca="1" ref="E1308" ca="1">INDIRECT(A1308&amp;B1308&amp;$E$3)</f>
        <v>44784</v>
      </c>
      <c r="F1308" t="str" cm="1">
        <f t="array" aca="1" ref="F1308" ca="1">IF(INDIRECT(A1308&amp;B1308&amp;$F$3)="公",参照!$L$2,参照!$L$3)</f>
        <v>医療機関受付</v>
      </c>
      <c r="G1308" s="1" t="str" cm="1">
        <f t="array" aca="1" ref="G1308" ca="1">IF(E1308="","",IF(ISNUMBER(INDIRECT(A1308&amp;B1308&amp;D1308)),431001,""))</f>
        <v/>
      </c>
      <c r="H1308" s="1" t="str">
        <f t="shared" ca="1" si="301"/>
        <v/>
      </c>
      <c r="I1308" s="1" t="str">
        <f ca="1">IF(G1308="","",予約枠報告様式!H$3)</f>
        <v/>
      </c>
      <c r="J1308" s="1" t="str">
        <f t="shared" ca="1" si="302"/>
        <v/>
      </c>
      <c r="K1308" s="1" t="str">
        <f t="shared" ca="1" si="303"/>
        <v/>
      </c>
      <c r="L1308" s="1" t="str">
        <f t="shared" ca="1" si="304"/>
        <v/>
      </c>
      <c r="M1308" s="1" t="str">
        <f t="shared" ca="1" si="305"/>
        <v/>
      </c>
      <c r="N1308" s="1" t="str" cm="1">
        <f t="array" aca="1" ref="N1308" ca="1">IF(G1308="","",HOUR(INDIRECT(A1308&amp;$N$2&amp;D1308)))</f>
        <v/>
      </c>
      <c r="O1308" s="1" t="str" cm="1">
        <f t="array" aca="1" ref="O1308" ca="1">IF(G1308="","",MINUTE(INDIRECT(A1308&amp;$N$2&amp;D1308)))</f>
        <v/>
      </c>
      <c r="P1308" s="1" t="str">
        <f t="shared" ca="1" si="306"/>
        <v/>
      </c>
      <c r="Q1308" s="1" t="str">
        <f t="shared" ca="1" si="307"/>
        <v/>
      </c>
      <c r="R1308" s="1" t="str" cm="1">
        <f t="array" aca="1" ref="R1308" ca="1">IF(G1308="","",INDIRECT(A1308&amp;B1308&amp;D1308))</f>
        <v/>
      </c>
      <c r="S1308" s="1" t="str">
        <f t="shared" ca="1" si="308"/>
        <v/>
      </c>
      <c r="T1308" s="1" t="str">
        <f t="shared" ca="1" si="309"/>
        <v/>
      </c>
      <c r="U1308" s="1" t="str">
        <f t="shared" ca="1" si="310"/>
        <v/>
      </c>
      <c r="V1308" s="1" t="str">
        <f t="shared" ca="1" si="311"/>
        <v/>
      </c>
      <c r="W1308" s="1" t="str">
        <f t="shared" ca="1" si="312"/>
        <v/>
      </c>
      <c r="X1308" s="1" t="str">
        <f t="shared" ca="1" si="313"/>
        <v/>
      </c>
    </row>
    <row r="1309" spans="1:24">
      <c r="A1309" t="s">
        <v>1041</v>
      </c>
      <c r="B1309" t="str">
        <f>INDEX(予約枠報告様式!$73:$73,MATCH(CSVフォーマット!C1309,予約枠報告様式!$74:$74,0))</f>
        <v>W</v>
      </c>
      <c r="C1309">
        <f t="shared" si="314"/>
        <v>23</v>
      </c>
      <c r="D1309">
        <f t="shared" si="300"/>
        <v>57</v>
      </c>
      <c r="E1309" s="2" cm="1">
        <f t="array" aca="1" ref="E1309" ca="1">INDIRECT(A1309&amp;B1309&amp;$E$3)</f>
        <v>44784</v>
      </c>
      <c r="F1309" t="str" cm="1">
        <f t="array" aca="1" ref="F1309" ca="1">IF(INDIRECT(A1309&amp;B1309&amp;$F$3)="公",参照!$L$2,参照!$L$3)</f>
        <v>医療機関受付</v>
      </c>
      <c r="G1309" s="1" t="str" cm="1">
        <f t="array" aca="1" ref="G1309" ca="1">IF(E1309="","",IF(ISNUMBER(INDIRECT(A1309&amp;B1309&amp;D1309)),431001,""))</f>
        <v/>
      </c>
      <c r="H1309" s="1" t="str">
        <f t="shared" ca="1" si="301"/>
        <v/>
      </c>
      <c r="I1309" s="1" t="str">
        <f ca="1">IF(G1309="","",予約枠報告様式!H$3)</f>
        <v/>
      </c>
      <c r="J1309" s="1" t="str">
        <f t="shared" ca="1" si="302"/>
        <v/>
      </c>
      <c r="K1309" s="1" t="str">
        <f t="shared" ca="1" si="303"/>
        <v/>
      </c>
      <c r="L1309" s="1" t="str">
        <f t="shared" ca="1" si="304"/>
        <v/>
      </c>
      <c r="M1309" s="1" t="str">
        <f t="shared" ca="1" si="305"/>
        <v/>
      </c>
      <c r="N1309" s="1" t="str" cm="1">
        <f t="array" aca="1" ref="N1309" ca="1">IF(G1309="","",HOUR(INDIRECT(A1309&amp;$N$2&amp;D1309)))</f>
        <v/>
      </c>
      <c r="O1309" s="1" t="str" cm="1">
        <f t="array" aca="1" ref="O1309" ca="1">IF(G1309="","",MINUTE(INDIRECT(A1309&amp;$N$2&amp;D1309)))</f>
        <v/>
      </c>
      <c r="P1309" s="1" t="str">
        <f t="shared" ca="1" si="306"/>
        <v/>
      </c>
      <c r="Q1309" s="1" t="str">
        <f t="shared" ca="1" si="307"/>
        <v/>
      </c>
      <c r="R1309" s="1" t="str" cm="1">
        <f t="array" aca="1" ref="R1309" ca="1">IF(G1309="","",INDIRECT(A1309&amp;B1309&amp;D1309))</f>
        <v/>
      </c>
      <c r="S1309" s="1" t="str">
        <f t="shared" ca="1" si="308"/>
        <v/>
      </c>
      <c r="T1309" s="1" t="str">
        <f t="shared" ca="1" si="309"/>
        <v/>
      </c>
      <c r="U1309" s="1" t="str">
        <f t="shared" ca="1" si="310"/>
        <v/>
      </c>
      <c r="V1309" s="1" t="str">
        <f t="shared" ca="1" si="311"/>
        <v/>
      </c>
      <c r="W1309" s="1" t="str">
        <f t="shared" ca="1" si="312"/>
        <v/>
      </c>
      <c r="X1309" s="1" t="str">
        <f t="shared" ca="1" si="313"/>
        <v/>
      </c>
    </row>
    <row r="1310" spans="1:24">
      <c r="A1310" t="s">
        <v>1041</v>
      </c>
      <c r="B1310" t="str">
        <f>INDEX(予約枠報告様式!$73:$73,MATCH(CSVフォーマット!C1310,予約枠報告様式!$74:$74,0))</f>
        <v>W</v>
      </c>
      <c r="C1310">
        <f t="shared" si="314"/>
        <v>23</v>
      </c>
      <c r="D1310">
        <f t="shared" si="300"/>
        <v>58</v>
      </c>
      <c r="E1310" s="2" cm="1">
        <f t="array" aca="1" ref="E1310" ca="1">INDIRECT(A1310&amp;B1310&amp;$E$3)</f>
        <v>44784</v>
      </c>
      <c r="F1310" t="str" cm="1">
        <f t="array" aca="1" ref="F1310" ca="1">IF(INDIRECT(A1310&amp;B1310&amp;$F$3)="公",参照!$L$2,参照!$L$3)</f>
        <v>医療機関受付</v>
      </c>
      <c r="G1310" s="1" t="str" cm="1">
        <f t="array" aca="1" ref="G1310" ca="1">IF(E1310="","",IF(ISNUMBER(INDIRECT(A1310&amp;B1310&amp;D1310)),431001,""))</f>
        <v/>
      </c>
      <c r="H1310" s="1" t="str">
        <f t="shared" ca="1" si="301"/>
        <v/>
      </c>
      <c r="I1310" s="1" t="str">
        <f ca="1">IF(G1310="","",予約枠報告様式!H$3)</f>
        <v/>
      </c>
      <c r="J1310" s="1" t="str">
        <f t="shared" ca="1" si="302"/>
        <v/>
      </c>
      <c r="K1310" s="1" t="str">
        <f t="shared" ca="1" si="303"/>
        <v/>
      </c>
      <c r="L1310" s="1" t="str">
        <f t="shared" ca="1" si="304"/>
        <v/>
      </c>
      <c r="M1310" s="1" t="str">
        <f t="shared" ca="1" si="305"/>
        <v/>
      </c>
      <c r="N1310" s="1" t="str" cm="1">
        <f t="array" aca="1" ref="N1310" ca="1">IF(G1310="","",HOUR(INDIRECT(A1310&amp;$N$2&amp;D1310)))</f>
        <v/>
      </c>
      <c r="O1310" s="1" t="str" cm="1">
        <f t="array" aca="1" ref="O1310" ca="1">IF(G1310="","",MINUTE(INDIRECT(A1310&amp;$N$2&amp;D1310)))</f>
        <v/>
      </c>
      <c r="P1310" s="1" t="str">
        <f t="shared" ca="1" si="306"/>
        <v/>
      </c>
      <c r="Q1310" s="1" t="str">
        <f t="shared" ca="1" si="307"/>
        <v/>
      </c>
      <c r="R1310" s="1" t="str" cm="1">
        <f t="array" aca="1" ref="R1310" ca="1">IF(G1310="","",INDIRECT(A1310&amp;B1310&amp;D1310))</f>
        <v/>
      </c>
      <c r="S1310" s="1" t="str">
        <f t="shared" ca="1" si="308"/>
        <v/>
      </c>
      <c r="T1310" s="1" t="str">
        <f t="shared" ca="1" si="309"/>
        <v/>
      </c>
      <c r="U1310" s="1" t="str">
        <f t="shared" ca="1" si="310"/>
        <v/>
      </c>
      <c r="V1310" s="1" t="str">
        <f t="shared" ca="1" si="311"/>
        <v/>
      </c>
      <c r="W1310" s="1" t="str">
        <f t="shared" ca="1" si="312"/>
        <v/>
      </c>
      <c r="X1310" s="1" t="str">
        <f t="shared" ca="1" si="313"/>
        <v/>
      </c>
    </row>
    <row r="1311" spans="1:24">
      <c r="A1311" t="s">
        <v>1041</v>
      </c>
      <c r="B1311" t="str">
        <f>INDEX(予約枠報告様式!$73:$73,MATCH(CSVフォーマット!C1311,予約枠報告様式!$74:$74,0))</f>
        <v>W</v>
      </c>
      <c r="C1311">
        <f t="shared" si="314"/>
        <v>23</v>
      </c>
      <c r="D1311">
        <f t="shared" si="300"/>
        <v>59</v>
      </c>
      <c r="E1311" s="2" cm="1">
        <f t="array" aca="1" ref="E1311" ca="1">INDIRECT(A1311&amp;B1311&amp;$E$3)</f>
        <v>44784</v>
      </c>
      <c r="F1311" t="str" cm="1">
        <f t="array" aca="1" ref="F1311" ca="1">IF(INDIRECT(A1311&amp;B1311&amp;$F$3)="公",参照!$L$2,参照!$L$3)</f>
        <v>医療機関受付</v>
      </c>
      <c r="G1311" s="1" t="str" cm="1">
        <f t="array" aca="1" ref="G1311" ca="1">IF(E1311="","",IF(ISNUMBER(INDIRECT(A1311&amp;B1311&amp;D1311)),431001,""))</f>
        <v/>
      </c>
      <c r="H1311" s="1" t="str">
        <f t="shared" ca="1" si="301"/>
        <v/>
      </c>
      <c r="I1311" s="1" t="str">
        <f ca="1">IF(G1311="","",予約枠報告様式!H$3)</f>
        <v/>
      </c>
      <c r="J1311" s="1" t="str">
        <f t="shared" ca="1" si="302"/>
        <v/>
      </c>
      <c r="K1311" s="1" t="str">
        <f t="shared" ca="1" si="303"/>
        <v/>
      </c>
      <c r="L1311" s="1" t="str">
        <f t="shared" ca="1" si="304"/>
        <v/>
      </c>
      <c r="M1311" s="1" t="str">
        <f t="shared" ca="1" si="305"/>
        <v/>
      </c>
      <c r="N1311" s="1" t="str" cm="1">
        <f t="array" aca="1" ref="N1311" ca="1">IF(G1311="","",HOUR(INDIRECT(A1311&amp;$N$2&amp;D1311)))</f>
        <v/>
      </c>
      <c r="O1311" s="1" t="str" cm="1">
        <f t="array" aca="1" ref="O1311" ca="1">IF(G1311="","",MINUTE(INDIRECT(A1311&amp;$N$2&amp;D1311)))</f>
        <v/>
      </c>
      <c r="P1311" s="1" t="str">
        <f t="shared" ca="1" si="306"/>
        <v/>
      </c>
      <c r="Q1311" s="1" t="str">
        <f t="shared" ca="1" si="307"/>
        <v/>
      </c>
      <c r="R1311" s="1" t="str" cm="1">
        <f t="array" aca="1" ref="R1311" ca="1">IF(G1311="","",INDIRECT(A1311&amp;B1311&amp;D1311))</f>
        <v/>
      </c>
      <c r="S1311" s="1" t="str">
        <f t="shared" ca="1" si="308"/>
        <v/>
      </c>
      <c r="T1311" s="1" t="str">
        <f t="shared" ca="1" si="309"/>
        <v/>
      </c>
      <c r="U1311" s="1" t="str">
        <f t="shared" ca="1" si="310"/>
        <v/>
      </c>
      <c r="V1311" s="1" t="str">
        <f t="shared" ca="1" si="311"/>
        <v/>
      </c>
      <c r="W1311" s="1" t="str">
        <f t="shared" ca="1" si="312"/>
        <v/>
      </c>
      <c r="X1311" s="1" t="str">
        <f t="shared" ca="1" si="313"/>
        <v/>
      </c>
    </row>
    <row r="1312" spans="1:24">
      <c r="A1312" t="s">
        <v>1041</v>
      </c>
      <c r="B1312" t="str">
        <f>INDEX(予約枠報告様式!$73:$73,MATCH(CSVフォーマット!C1312,予約枠報告様式!$74:$74,0))</f>
        <v>W</v>
      </c>
      <c r="C1312">
        <f t="shared" si="314"/>
        <v>23</v>
      </c>
      <c r="D1312">
        <f t="shared" si="300"/>
        <v>60</v>
      </c>
      <c r="E1312" s="2" cm="1">
        <f t="array" aca="1" ref="E1312" ca="1">INDIRECT(A1312&amp;B1312&amp;$E$3)</f>
        <v>44784</v>
      </c>
      <c r="F1312" t="str" cm="1">
        <f t="array" aca="1" ref="F1312" ca="1">IF(INDIRECT(A1312&amp;B1312&amp;$F$3)="公",参照!$L$2,参照!$L$3)</f>
        <v>医療機関受付</v>
      </c>
      <c r="G1312" s="1" t="str" cm="1">
        <f t="array" aca="1" ref="G1312" ca="1">IF(E1312="","",IF(ISNUMBER(INDIRECT(A1312&amp;B1312&amp;D1312)),431001,""))</f>
        <v/>
      </c>
      <c r="H1312" s="1" t="str">
        <f t="shared" ca="1" si="301"/>
        <v/>
      </c>
      <c r="I1312" s="1" t="str">
        <f ca="1">IF(G1312="","",予約枠報告様式!H$3)</f>
        <v/>
      </c>
      <c r="J1312" s="1" t="str">
        <f t="shared" ca="1" si="302"/>
        <v/>
      </c>
      <c r="K1312" s="1" t="str">
        <f t="shared" ca="1" si="303"/>
        <v/>
      </c>
      <c r="L1312" s="1" t="str">
        <f t="shared" ca="1" si="304"/>
        <v/>
      </c>
      <c r="M1312" s="1" t="str">
        <f t="shared" ca="1" si="305"/>
        <v/>
      </c>
      <c r="N1312" s="1" t="str" cm="1">
        <f t="array" aca="1" ref="N1312" ca="1">IF(G1312="","",HOUR(INDIRECT(A1312&amp;$N$2&amp;D1312)))</f>
        <v/>
      </c>
      <c r="O1312" s="1" t="str" cm="1">
        <f t="array" aca="1" ref="O1312" ca="1">IF(G1312="","",MINUTE(INDIRECT(A1312&amp;$N$2&amp;D1312)))</f>
        <v/>
      </c>
      <c r="P1312" s="1" t="str">
        <f t="shared" ca="1" si="306"/>
        <v/>
      </c>
      <c r="Q1312" s="1" t="str">
        <f t="shared" ca="1" si="307"/>
        <v/>
      </c>
      <c r="R1312" s="1" t="str" cm="1">
        <f t="array" aca="1" ref="R1312" ca="1">IF(G1312="","",INDIRECT(A1312&amp;B1312&amp;D1312))</f>
        <v/>
      </c>
      <c r="S1312" s="1" t="str">
        <f t="shared" ca="1" si="308"/>
        <v/>
      </c>
      <c r="T1312" s="1" t="str">
        <f t="shared" ca="1" si="309"/>
        <v/>
      </c>
      <c r="U1312" s="1" t="str">
        <f t="shared" ca="1" si="310"/>
        <v/>
      </c>
      <c r="V1312" s="1" t="str">
        <f t="shared" ca="1" si="311"/>
        <v/>
      </c>
      <c r="W1312" s="1" t="str">
        <f t="shared" ca="1" si="312"/>
        <v/>
      </c>
      <c r="X1312" s="1" t="str">
        <f t="shared" ca="1" si="313"/>
        <v/>
      </c>
    </row>
    <row r="1313" spans="1:24">
      <c r="A1313" t="s">
        <v>1041</v>
      </c>
      <c r="B1313" t="str">
        <f>INDEX(予約枠報告様式!$73:$73,MATCH(CSVフォーマット!C1313,予約枠報告様式!$74:$74,0))</f>
        <v>W</v>
      </c>
      <c r="C1313">
        <f t="shared" si="314"/>
        <v>23</v>
      </c>
      <c r="D1313">
        <f t="shared" si="300"/>
        <v>61</v>
      </c>
      <c r="E1313" s="2" cm="1">
        <f t="array" aca="1" ref="E1313" ca="1">INDIRECT(A1313&amp;B1313&amp;$E$3)</f>
        <v>44784</v>
      </c>
      <c r="F1313" t="str" cm="1">
        <f t="array" aca="1" ref="F1313" ca="1">IF(INDIRECT(A1313&amp;B1313&amp;$F$3)="公",参照!$L$2,参照!$L$3)</f>
        <v>医療機関受付</v>
      </c>
      <c r="G1313" s="1" t="str" cm="1">
        <f t="array" aca="1" ref="G1313" ca="1">IF(E1313="","",IF(ISNUMBER(INDIRECT(A1313&amp;B1313&amp;D1313)),431001,""))</f>
        <v/>
      </c>
      <c r="H1313" s="1" t="str">
        <f t="shared" ca="1" si="301"/>
        <v/>
      </c>
      <c r="I1313" s="1" t="str">
        <f ca="1">IF(G1313="","",予約枠報告様式!H$3)</f>
        <v/>
      </c>
      <c r="J1313" s="1" t="str">
        <f t="shared" ca="1" si="302"/>
        <v/>
      </c>
      <c r="K1313" s="1" t="str">
        <f t="shared" ca="1" si="303"/>
        <v/>
      </c>
      <c r="L1313" s="1" t="str">
        <f t="shared" ca="1" si="304"/>
        <v/>
      </c>
      <c r="M1313" s="1" t="str">
        <f t="shared" ca="1" si="305"/>
        <v/>
      </c>
      <c r="N1313" s="1" t="str" cm="1">
        <f t="array" aca="1" ref="N1313" ca="1">IF(G1313="","",HOUR(INDIRECT(A1313&amp;$N$2&amp;D1313)))</f>
        <v/>
      </c>
      <c r="O1313" s="1" t="str" cm="1">
        <f t="array" aca="1" ref="O1313" ca="1">IF(G1313="","",MINUTE(INDIRECT(A1313&amp;$N$2&amp;D1313)))</f>
        <v/>
      </c>
      <c r="P1313" s="1" t="str">
        <f t="shared" ca="1" si="306"/>
        <v/>
      </c>
      <c r="Q1313" s="1" t="str">
        <f t="shared" ca="1" si="307"/>
        <v/>
      </c>
      <c r="R1313" s="1" t="str" cm="1">
        <f t="array" aca="1" ref="R1313" ca="1">IF(G1313="","",INDIRECT(A1313&amp;B1313&amp;D1313))</f>
        <v/>
      </c>
      <c r="S1313" s="1" t="str">
        <f t="shared" ca="1" si="308"/>
        <v/>
      </c>
      <c r="T1313" s="1" t="str">
        <f t="shared" ca="1" si="309"/>
        <v/>
      </c>
      <c r="U1313" s="1" t="str">
        <f t="shared" ca="1" si="310"/>
        <v/>
      </c>
      <c r="V1313" s="1" t="str">
        <f t="shared" ca="1" si="311"/>
        <v/>
      </c>
      <c r="W1313" s="1" t="str">
        <f t="shared" ca="1" si="312"/>
        <v/>
      </c>
      <c r="X1313" s="1" t="str">
        <f t="shared" ca="1" si="313"/>
        <v/>
      </c>
    </row>
    <row r="1314" spans="1:24">
      <c r="A1314" t="s">
        <v>1041</v>
      </c>
      <c r="B1314" t="str">
        <f>INDEX(予約枠報告様式!$73:$73,MATCH(CSVフォーマット!C1314,予約枠報告様式!$74:$74,0))</f>
        <v>W</v>
      </c>
      <c r="C1314">
        <f t="shared" si="314"/>
        <v>23</v>
      </c>
      <c r="D1314">
        <f t="shared" si="300"/>
        <v>62</v>
      </c>
      <c r="E1314" s="2" cm="1">
        <f t="array" aca="1" ref="E1314" ca="1">INDIRECT(A1314&amp;B1314&amp;$E$3)</f>
        <v>44784</v>
      </c>
      <c r="F1314" t="str" cm="1">
        <f t="array" aca="1" ref="F1314" ca="1">IF(INDIRECT(A1314&amp;B1314&amp;$F$3)="公",参照!$L$2,参照!$L$3)</f>
        <v>医療機関受付</v>
      </c>
      <c r="G1314" s="1" t="str" cm="1">
        <f t="array" aca="1" ref="G1314" ca="1">IF(E1314="","",IF(ISNUMBER(INDIRECT(A1314&amp;B1314&amp;D1314)),431001,""))</f>
        <v/>
      </c>
      <c r="H1314" s="1" t="str">
        <f t="shared" ca="1" si="301"/>
        <v/>
      </c>
      <c r="I1314" s="1" t="str">
        <f ca="1">IF(G1314="","",予約枠報告様式!H$3)</f>
        <v/>
      </c>
      <c r="J1314" s="1" t="str">
        <f t="shared" ca="1" si="302"/>
        <v/>
      </c>
      <c r="K1314" s="1" t="str">
        <f t="shared" ca="1" si="303"/>
        <v/>
      </c>
      <c r="L1314" s="1" t="str">
        <f t="shared" ca="1" si="304"/>
        <v/>
      </c>
      <c r="M1314" s="1" t="str">
        <f t="shared" ca="1" si="305"/>
        <v/>
      </c>
      <c r="N1314" s="1" t="str" cm="1">
        <f t="array" aca="1" ref="N1314" ca="1">IF(G1314="","",HOUR(INDIRECT(A1314&amp;$N$2&amp;D1314)))</f>
        <v/>
      </c>
      <c r="O1314" s="1" t="str" cm="1">
        <f t="array" aca="1" ref="O1314" ca="1">IF(G1314="","",MINUTE(INDIRECT(A1314&amp;$N$2&amp;D1314)))</f>
        <v/>
      </c>
      <c r="P1314" s="1" t="str">
        <f t="shared" ca="1" si="306"/>
        <v/>
      </c>
      <c r="Q1314" s="1" t="str">
        <f t="shared" ca="1" si="307"/>
        <v/>
      </c>
      <c r="R1314" s="1" t="str" cm="1">
        <f t="array" aca="1" ref="R1314" ca="1">IF(G1314="","",INDIRECT(A1314&amp;B1314&amp;D1314))</f>
        <v/>
      </c>
      <c r="S1314" s="1" t="str">
        <f t="shared" ca="1" si="308"/>
        <v/>
      </c>
      <c r="T1314" s="1" t="str">
        <f t="shared" ca="1" si="309"/>
        <v/>
      </c>
      <c r="U1314" s="1" t="str">
        <f t="shared" ca="1" si="310"/>
        <v/>
      </c>
      <c r="V1314" s="1" t="str">
        <f t="shared" ca="1" si="311"/>
        <v/>
      </c>
      <c r="W1314" s="1" t="str">
        <f t="shared" ca="1" si="312"/>
        <v/>
      </c>
      <c r="X1314" s="1" t="str">
        <f t="shared" ca="1" si="313"/>
        <v/>
      </c>
    </row>
    <row r="1315" spans="1:24">
      <c r="A1315" t="s">
        <v>1041</v>
      </c>
      <c r="B1315" t="str">
        <f>INDEX(予約枠報告様式!$73:$73,MATCH(CSVフォーマット!C1315,予約枠報告様式!$74:$74,0))</f>
        <v>W</v>
      </c>
      <c r="C1315">
        <f t="shared" si="314"/>
        <v>23</v>
      </c>
      <c r="D1315">
        <f t="shared" si="300"/>
        <v>63</v>
      </c>
      <c r="E1315" s="2" cm="1">
        <f t="array" aca="1" ref="E1315" ca="1">INDIRECT(A1315&amp;B1315&amp;$E$3)</f>
        <v>44784</v>
      </c>
      <c r="F1315" t="str" cm="1">
        <f t="array" aca="1" ref="F1315" ca="1">IF(INDIRECT(A1315&amp;B1315&amp;$F$3)="公",参照!$L$2,参照!$L$3)</f>
        <v>医療機関受付</v>
      </c>
      <c r="G1315" s="1" t="str" cm="1">
        <f t="array" aca="1" ref="G1315" ca="1">IF(E1315="","",IF(ISNUMBER(INDIRECT(A1315&amp;B1315&amp;D1315)),431001,""))</f>
        <v/>
      </c>
      <c r="H1315" s="1" t="str">
        <f t="shared" ca="1" si="301"/>
        <v/>
      </c>
      <c r="I1315" s="1" t="str">
        <f ca="1">IF(G1315="","",予約枠報告様式!H$3)</f>
        <v/>
      </c>
      <c r="J1315" s="1" t="str">
        <f t="shared" ca="1" si="302"/>
        <v/>
      </c>
      <c r="K1315" s="1" t="str">
        <f t="shared" ca="1" si="303"/>
        <v/>
      </c>
      <c r="L1315" s="1" t="str">
        <f t="shared" ca="1" si="304"/>
        <v/>
      </c>
      <c r="M1315" s="1" t="str">
        <f t="shared" ca="1" si="305"/>
        <v/>
      </c>
      <c r="N1315" s="1" t="str" cm="1">
        <f t="array" aca="1" ref="N1315" ca="1">IF(G1315="","",HOUR(INDIRECT(A1315&amp;$N$2&amp;D1315)))</f>
        <v/>
      </c>
      <c r="O1315" s="1" t="str" cm="1">
        <f t="array" aca="1" ref="O1315" ca="1">IF(G1315="","",MINUTE(INDIRECT(A1315&amp;$N$2&amp;D1315)))</f>
        <v/>
      </c>
      <c r="P1315" s="1" t="str">
        <f t="shared" ca="1" si="306"/>
        <v/>
      </c>
      <c r="Q1315" s="1" t="str">
        <f t="shared" ca="1" si="307"/>
        <v/>
      </c>
      <c r="R1315" s="1" t="str" cm="1">
        <f t="array" aca="1" ref="R1315" ca="1">IF(G1315="","",INDIRECT(A1315&amp;B1315&amp;D1315))</f>
        <v/>
      </c>
      <c r="S1315" s="1" t="str">
        <f t="shared" ca="1" si="308"/>
        <v/>
      </c>
      <c r="T1315" s="1" t="str">
        <f t="shared" ca="1" si="309"/>
        <v/>
      </c>
      <c r="U1315" s="1" t="str">
        <f t="shared" ca="1" si="310"/>
        <v/>
      </c>
      <c r="V1315" s="1" t="str">
        <f t="shared" ca="1" si="311"/>
        <v/>
      </c>
      <c r="W1315" s="1" t="str">
        <f t="shared" ca="1" si="312"/>
        <v/>
      </c>
      <c r="X1315" s="1" t="str">
        <f t="shared" ca="1" si="313"/>
        <v/>
      </c>
    </row>
    <row r="1316" spans="1:24">
      <c r="A1316" t="s">
        <v>1041</v>
      </c>
      <c r="B1316" t="str">
        <f>INDEX(予約枠報告様式!$73:$73,MATCH(CSVフォーマット!C1316,予約枠報告様式!$74:$74,0))</f>
        <v>W</v>
      </c>
      <c r="C1316">
        <f t="shared" si="314"/>
        <v>23</v>
      </c>
      <c r="D1316">
        <f t="shared" si="300"/>
        <v>64</v>
      </c>
      <c r="E1316" s="2" cm="1">
        <f t="array" aca="1" ref="E1316" ca="1">INDIRECT(A1316&amp;B1316&amp;$E$3)</f>
        <v>44784</v>
      </c>
      <c r="F1316" t="str" cm="1">
        <f t="array" aca="1" ref="F1316" ca="1">IF(INDIRECT(A1316&amp;B1316&amp;$F$3)="公",参照!$L$2,参照!$L$3)</f>
        <v>医療機関受付</v>
      </c>
      <c r="G1316" s="1" t="str" cm="1">
        <f t="array" aca="1" ref="G1316" ca="1">IF(E1316="","",IF(ISNUMBER(INDIRECT(A1316&amp;B1316&amp;D1316)),431001,""))</f>
        <v/>
      </c>
      <c r="H1316" s="1" t="str">
        <f t="shared" ca="1" si="301"/>
        <v/>
      </c>
      <c r="I1316" s="1" t="str">
        <f ca="1">IF(G1316="","",予約枠報告様式!H$3)</f>
        <v/>
      </c>
      <c r="J1316" s="1" t="str">
        <f t="shared" ca="1" si="302"/>
        <v/>
      </c>
      <c r="K1316" s="1" t="str">
        <f t="shared" ca="1" si="303"/>
        <v/>
      </c>
      <c r="L1316" s="1" t="str">
        <f t="shared" ca="1" si="304"/>
        <v/>
      </c>
      <c r="M1316" s="1" t="str">
        <f t="shared" ca="1" si="305"/>
        <v/>
      </c>
      <c r="N1316" s="1" t="str" cm="1">
        <f t="array" aca="1" ref="N1316" ca="1">IF(G1316="","",HOUR(INDIRECT(A1316&amp;$N$2&amp;D1316)))</f>
        <v/>
      </c>
      <c r="O1316" s="1" t="str" cm="1">
        <f t="array" aca="1" ref="O1316" ca="1">IF(G1316="","",MINUTE(INDIRECT(A1316&amp;$N$2&amp;D1316)))</f>
        <v/>
      </c>
      <c r="P1316" s="1" t="str">
        <f t="shared" ca="1" si="306"/>
        <v/>
      </c>
      <c r="Q1316" s="1" t="str">
        <f t="shared" ca="1" si="307"/>
        <v/>
      </c>
      <c r="R1316" s="1" t="str" cm="1">
        <f t="array" aca="1" ref="R1316" ca="1">IF(G1316="","",INDIRECT(A1316&amp;B1316&amp;D1316))</f>
        <v/>
      </c>
      <c r="S1316" s="1" t="str">
        <f t="shared" ca="1" si="308"/>
        <v/>
      </c>
      <c r="T1316" s="1" t="str">
        <f t="shared" ca="1" si="309"/>
        <v/>
      </c>
      <c r="U1316" s="1" t="str">
        <f t="shared" ca="1" si="310"/>
        <v/>
      </c>
      <c r="V1316" s="1" t="str">
        <f t="shared" ca="1" si="311"/>
        <v/>
      </c>
      <c r="W1316" s="1" t="str">
        <f t="shared" ca="1" si="312"/>
        <v/>
      </c>
      <c r="X1316" s="1" t="str">
        <f t="shared" ca="1" si="313"/>
        <v/>
      </c>
    </row>
    <row r="1317" spans="1:24">
      <c r="A1317" t="s">
        <v>1041</v>
      </c>
      <c r="B1317" t="str">
        <f>INDEX(予約枠報告様式!$73:$73,MATCH(CSVフォーマット!C1317,予約枠報告様式!$74:$74,0))</f>
        <v>W</v>
      </c>
      <c r="C1317">
        <f t="shared" si="314"/>
        <v>23</v>
      </c>
      <c r="D1317">
        <f t="shared" si="300"/>
        <v>65</v>
      </c>
      <c r="E1317" s="2" cm="1">
        <f t="array" aca="1" ref="E1317" ca="1">INDIRECT(A1317&amp;B1317&amp;$E$3)</f>
        <v>44784</v>
      </c>
      <c r="F1317" t="str" cm="1">
        <f t="array" aca="1" ref="F1317" ca="1">IF(INDIRECT(A1317&amp;B1317&amp;$F$3)="公",参照!$L$2,参照!$L$3)</f>
        <v>医療機関受付</v>
      </c>
      <c r="G1317" s="1" t="str" cm="1">
        <f t="array" aca="1" ref="G1317" ca="1">IF(E1317="","",IF(ISNUMBER(INDIRECT(A1317&amp;B1317&amp;D1317)),431001,""))</f>
        <v/>
      </c>
      <c r="H1317" s="1" t="str">
        <f t="shared" ca="1" si="301"/>
        <v/>
      </c>
      <c r="I1317" s="1" t="str">
        <f ca="1">IF(G1317="","",予約枠報告様式!H$3)</f>
        <v/>
      </c>
      <c r="J1317" s="1" t="str">
        <f t="shared" ca="1" si="302"/>
        <v/>
      </c>
      <c r="K1317" s="1" t="str">
        <f t="shared" ca="1" si="303"/>
        <v/>
      </c>
      <c r="L1317" s="1" t="str">
        <f t="shared" ca="1" si="304"/>
        <v/>
      </c>
      <c r="M1317" s="1" t="str">
        <f t="shared" ca="1" si="305"/>
        <v/>
      </c>
      <c r="N1317" s="1" t="str" cm="1">
        <f t="array" aca="1" ref="N1317" ca="1">IF(G1317="","",HOUR(INDIRECT(A1317&amp;$N$2&amp;D1317)))</f>
        <v/>
      </c>
      <c r="O1317" s="1" t="str" cm="1">
        <f t="array" aca="1" ref="O1317" ca="1">IF(G1317="","",MINUTE(INDIRECT(A1317&amp;$N$2&amp;D1317)))</f>
        <v/>
      </c>
      <c r="P1317" s="1" t="str">
        <f t="shared" ca="1" si="306"/>
        <v/>
      </c>
      <c r="Q1317" s="1" t="str">
        <f t="shared" ca="1" si="307"/>
        <v/>
      </c>
      <c r="R1317" s="1" t="str" cm="1">
        <f t="array" aca="1" ref="R1317" ca="1">IF(G1317="","",INDIRECT(A1317&amp;B1317&amp;D1317))</f>
        <v/>
      </c>
      <c r="S1317" s="1" t="str">
        <f t="shared" ca="1" si="308"/>
        <v/>
      </c>
      <c r="T1317" s="1" t="str">
        <f t="shared" ca="1" si="309"/>
        <v/>
      </c>
      <c r="U1317" s="1" t="str">
        <f t="shared" ca="1" si="310"/>
        <v/>
      </c>
      <c r="V1317" s="1" t="str">
        <f t="shared" ca="1" si="311"/>
        <v/>
      </c>
      <c r="W1317" s="1" t="str">
        <f t="shared" ca="1" si="312"/>
        <v/>
      </c>
      <c r="X1317" s="1" t="str">
        <f t="shared" ca="1" si="313"/>
        <v/>
      </c>
    </row>
    <row r="1318" spans="1:24">
      <c r="A1318" t="s">
        <v>1041</v>
      </c>
      <c r="B1318" t="str">
        <f>INDEX(予約枠報告様式!$73:$73,MATCH(CSVフォーマット!C1318,予約枠報告様式!$74:$74,0))</f>
        <v>W</v>
      </c>
      <c r="C1318">
        <f t="shared" si="314"/>
        <v>23</v>
      </c>
      <c r="D1318">
        <f t="shared" si="300"/>
        <v>66</v>
      </c>
      <c r="E1318" s="2" cm="1">
        <f t="array" aca="1" ref="E1318" ca="1">INDIRECT(A1318&amp;B1318&amp;$E$3)</f>
        <v>44784</v>
      </c>
      <c r="F1318" t="str" cm="1">
        <f t="array" aca="1" ref="F1318" ca="1">IF(INDIRECT(A1318&amp;B1318&amp;$F$3)="公",参照!$L$2,参照!$L$3)</f>
        <v>医療機関受付</v>
      </c>
      <c r="G1318" s="1" t="str" cm="1">
        <f t="array" aca="1" ref="G1318" ca="1">IF(E1318="","",IF(ISNUMBER(INDIRECT(A1318&amp;B1318&amp;D1318)),431001,""))</f>
        <v/>
      </c>
      <c r="H1318" s="1" t="str">
        <f t="shared" ca="1" si="301"/>
        <v/>
      </c>
      <c r="I1318" s="1" t="str">
        <f ca="1">IF(G1318="","",予約枠報告様式!H$3)</f>
        <v/>
      </c>
      <c r="J1318" s="1" t="str">
        <f t="shared" ca="1" si="302"/>
        <v/>
      </c>
      <c r="K1318" s="1" t="str">
        <f t="shared" ca="1" si="303"/>
        <v/>
      </c>
      <c r="L1318" s="1" t="str">
        <f t="shared" ca="1" si="304"/>
        <v/>
      </c>
      <c r="M1318" s="1" t="str">
        <f t="shared" ca="1" si="305"/>
        <v/>
      </c>
      <c r="N1318" s="1" t="str" cm="1">
        <f t="array" aca="1" ref="N1318" ca="1">IF(G1318="","",HOUR(INDIRECT(A1318&amp;$N$2&amp;D1318)))</f>
        <v/>
      </c>
      <c r="O1318" s="1" t="str" cm="1">
        <f t="array" aca="1" ref="O1318" ca="1">IF(G1318="","",MINUTE(INDIRECT(A1318&amp;$N$2&amp;D1318)))</f>
        <v/>
      </c>
      <c r="P1318" s="1" t="str">
        <f t="shared" ca="1" si="306"/>
        <v/>
      </c>
      <c r="Q1318" s="1" t="str">
        <f t="shared" ca="1" si="307"/>
        <v/>
      </c>
      <c r="R1318" s="1" t="str" cm="1">
        <f t="array" aca="1" ref="R1318" ca="1">IF(G1318="","",INDIRECT(A1318&amp;B1318&amp;D1318))</f>
        <v/>
      </c>
      <c r="S1318" s="1" t="str">
        <f t="shared" ca="1" si="308"/>
        <v/>
      </c>
      <c r="T1318" s="1" t="str">
        <f t="shared" ca="1" si="309"/>
        <v/>
      </c>
      <c r="U1318" s="1" t="str">
        <f t="shared" ca="1" si="310"/>
        <v/>
      </c>
      <c r="V1318" s="1" t="str">
        <f t="shared" ca="1" si="311"/>
        <v/>
      </c>
      <c r="W1318" s="1" t="str">
        <f t="shared" ca="1" si="312"/>
        <v/>
      </c>
      <c r="X1318" s="1" t="str">
        <f t="shared" ca="1" si="313"/>
        <v/>
      </c>
    </row>
    <row r="1319" spans="1:24">
      <c r="A1319" t="s">
        <v>1041</v>
      </c>
      <c r="B1319" t="str">
        <f>INDEX(予約枠報告様式!$73:$73,MATCH(CSVフォーマット!C1319,予約枠報告様式!$74:$74,0))</f>
        <v>W</v>
      </c>
      <c r="C1319">
        <f t="shared" si="314"/>
        <v>23</v>
      </c>
      <c r="D1319">
        <f t="shared" si="300"/>
        <v>67</v>
      </c>
      <c r="E1319" s="2" cm="1">
        <f t="array" aca="1" ref="E1319" ca="1">INDIRECT(A1319&amp;B1319&amp;$E$3)</f>
        <v>44784</v>
      </c>
      <c r="F1319" t="str" cm="1">
        <f t="array" aca="1" ref="F1319" ca="1">IF(INDIRECT(A1319&amp;B1319&amp;$F$3)="公",参照!$L$2,参照!$L$3)</f>
        <v>医療機関受付</v>
      </c>
      <c r="G1319" s="1" t="str" cm="1">
        <f t="array" aca="1" ref="G1319" ca="1">IF(E1319="","",IF(ISNUMBER(INDIRECT(A1319&amp;B1319&amp;D1319)),431001,""))</f>
        <v/>
      </c>
      <c r="H1319" s="1" t="str">
        <f t="shared" ca="1" si="301"/>
        <v/>
      </c>
      <c r="I1319" s="1" t="str">
        <f ca="1">IF(G1319="","",予約枠報告様式!H$3)</f>
        <v/>
      </c>
      <c r="J1319" s="1" t="str">
        <f t="shared" ca="1" si="302"/>
        <v/>
      </c>
      <c r="K1319" s="1" t="str">
        <f t="shared" ca="1" si="303"/>
        <v/>
      </c>
      <c r="L1319" s="1" t="str">
        <f t="shared" ca="1" si="304"/>
        <v/>
      </c>
      <c r="M1319" s="1" t="str">
        <f t="shared" ca="1" si="305"/>
        <v/>
      </c>
      <c r="N1319" s="1" t="str" cm="1">
        <f t="array" aca="1" ref="N1319" ca="1">IF(G1319="","",HOUR(INDIRECT(A1319&amp;$N$2&amp;D1319)))</f>
        <v/>
      </c>
      <c r="O1319" s="1" t="str" cm="1">
        <f t="array" aca="1" ref="O1319" ca="1">IF(G1319="","",MINUTE(INDIRECT(A1319&amp;$N$2&amp;D1319)))</f>
        <v/>
      </c>
      <c r="P1319" s="1" t="str">
        <f t="shared" ca="1" si="306"/>
        <v/>
      </c>
      <c r="Q1319" s="1" t="str">
        <f t="shared" ca="1" si="307"/>
        <v/>
      </c>
      <c r="R1319" s="1" t="str" cm="1">
        <f t="array" aca="1" ref="R1319" ca="1">IF(G1319="","",INDIRECT(A1319&amp;B1319&amp;D1319))</f>
        <v/>
      </c>
      <c r="S1319" s="1" t="str">
        <f t="shared" ca="1" si="308"/>
        <v/>
      </c>
      <c r="T1319" s="1" t="str">
        <f t="shared" ca="1" si="309"/>
        <v/>
      </c>
      <c r="U1319" s="1" t="str">
        <f t="shared" ca="1" si="310"/>
        <v/>
      </c>
      <c r="V1319" s="1" t="str">
        <f t="shared" ca="1" si="311"/>
        <v/>
      </c>
      <c r="W1319" s="1" t="str">
        <f t="shared" ca="1" si="312"/>
        <v/>
      </c>
      <c r="X1319" s="1" t="str">
        <f t="shared" ca="1" si="313"/>
        <v/>
      </c>
    </row>
    <row r="1320" spans="1:24">
      <c r="A1320" t="s">
        <v>1041</v>
      </c>
      <c r="B1320" t="str">
        <f>INDEX(予約枠報告様式!$73:$73,MATCH(CSVフォーマット!C1320,予約枠報告様式!$74:$74,0))</f>
        <v>W</v>
      </c>
      <c r="C1320">
        <f t="shared" si="314"/>
        <v>23</v>
      </c>
      <c r="D1320">
        <f t="shared" si="300"/>
        <v>68</v>
      </c>
      <c r="E1320" s="2" cm="1">
        <f t="array" aca="1" ref="E1320" ca="1">INDIRECT(A1320&amp;B1320&amp;$E$3)</f>
        <v>44784</v>
      </c>
      <c r="F1320" t="str" cm="1">
        <f t="array" aca="1" ref="F1320" ca="1">IF(INDIRECT(A1320&amp;B1320&amp;$F$3)="公",参照!$L$2,参照!$L$3)</f>
        <v>医療機関受付</v>
      </c>
      <c r="G1320" s="1" t="str" cm="1">
        <f t="array" aca="1" ref="G1320" ca="1">IF(E1320="","",IF(ISNUMBER(INDIRECT(A1320&amp;B1320&amp;D1320)),431001,""))</f>
        <v/>
      </c>
      <c r="H1320" s="1" t="str">
        <f t="shared" ca="1" si="301"/>
        <v/>
      </c>
      <c r="I1320" s="1" t="str">
        <f ca="1">IF(G1320="","",予約枠報告様式!H$3)</f>
        <v/>
      </c>
      <c r="J1320" s="1" t="str">
        <f t="shared" ca="1" si="302"/>
        <v/>
      </c>
      <c r="K1320" s="1" t="str">
        <f t="shared" ca="1" si="303"/>
        <v/>
      </c>
      <c r="L1320" s="1" t="str">
        <f t="shared" ca="1" si="304"/>
        <v/>
      </c>
      <c r="M1320" s="1" t="str">
        <f t="shared" ca="1" si="305"/>
        <v/>
      </c>
      <c r="N1320" s="1" t="str" cm="1">
        <f t="array" aca="1" ref="N1320" ca="1">IF(G1320="","",HOUR(INDIRECT(A1320&amp;$N$2&amp;D1320)))</f>
        <v/>
      </c>
      <c r="O1320" s="1" t="str" cm="1">
        <f t="array" aca="1" ref="O1320" ca="1">IF(G1320="","",MINUTE(INDIRECT(A1320&amp;$N$2&amp;D1320)))</f>
        <v/>
      </c>
      <c r="P1320" s="1" t="str">
        <f t="shared" ca="1" si="306"/>
        <v/>
      </c>
      <c r="Q1320" s="1" t="str">
        <f t="shared" ca="1" si="307"/>
        <v/>
      </c>
      <c r="R1320" s="1" t="str" cm="1">
        <f t="array" aca="1" ref="R1320" ca="1">IF(G1320="","",INDIRECT(A1320&amp;B1320&amp;D1320))</f>
        <v/>
      </c>
      <c r="S1320" s="1" t="str">
        <f t="shared" ca="1" si="308"/>
        <v/>
      </c>
      <c r="T1320" s="1" t="str">
        <f t="shared" ca="1" si="309"/>
        <v/>
      </c>
      <c r="U1320" s="1" t="str">
        <f t="shared" ca="1" si="310"/>
        <v/>
      </c>
      <c r="V1320" s="1" t="str">
        <f t="shared" ca="1" si="311"/>
        <v/>
      </c>
      <c r="W1320" s="1" t="str">
        <f t="shared" ca="1" si="312"/>
        <v/>
      </c>
      <c r="X1320" s="1" t="str">
        <f t="shared" ca="1" si="313"/>
        <v/>
      </c>
    </row>
    <row r="1321" spans="1:24">
      <c r="A1321" t="s">
        <v>1041</v>
      </c>
      <c r="B1321" t="str">
        <f>INDEX(予約枠報告様式!$73:$73,MATCH(CSVフォーマット!C1321,予約枠報告様式!$74:$74,0))</f>
        <v>W</v>
      </c>
      <c r="C1321">
        <f t="shared" si="314"/>
        <v>23</v>
      </c>
      <c r="D1321">
        <f t="shared" si="300"/>
        <v>69</v>
      </c>
      <c r="E1321" s="2" cm="1">
        <f t="array" aca="1" ref="E1321" ca="1">INDIRECT(A1321&amp;B1321&amp;$E$3)</f>
        <v>44784</v>
      </c>
      <c r="F1321" t="str" cm="1">
        <f t="array" aca="1" ref="F1321" ca="1">IF(INDIRECT(A1321&amp;B1321&amp;$F$3)="公",参照!$L$2,参照!$L$3)</f>
        <v>医療機関受付</v>
      </c>
      <c r="G1321" s="1" t="str" cm="1">
        <f t="array" aca="1" ref="G1321" ca="1">IF(E1321="","",IF(ISNUMBER(INDIRECT(A1321&amp;B1321&amp;D1321)),431001,""))</f>
        <v/>
      </c>
      <c r="H1321" s="1" t="str">
        <f t="shared" ca="1" si="301"/>
        <v/>
      </c>
      <c r="I1321" s="1" t="str">
        <f ca="1">IF(G1321="","",予約枠報告様式!H$3)</f>
        <v/>
      </c>
      <c r="J1321" s="1" t="str">
        <f t="shared" ca="1" si="302"/>
        <v/>
      </c>
      <c r="K1321" s="1" t="str">
        <f t="shared" ca="1" si="303"/>
        <v/>
      </c>
      <c r="L1321" s="1" t="str">
        <f t="shared" ca="1" si="304"/>
        <v/>
      </c>
      <c r="M1321" s="1" t="str">
        <f t="shared" ca="1" si="305"/>
        <v/>
      </c>
      <c r="N1321" s="1" t="str" cm="1">
        <f t="array" aca="1" ref="N1321" ca="1">IF(G1321="","",HOUR(INDIRECT(A1321&amp;$N$2&amp;D1321)))</f>
        <v/>
      </c>
      <c r="O1321" s="1" t="str" cm="1">
        <f t="array" aca="1" ref="O1321" ca="1">IF(G1321="","",MINUTE(INDIRECT(A1321&amp;$N$2&amp;D1321)))</f>
        <v/>
      </c>
      <c r="P1321" s="1" t="str">
        <f t="shared" ca="1" si="306"/>
        <v/>
      </c>
      <c r="Q1321" s="1" t="str">
        <f t="shared" ca="1" si="307"/>
        <v/>
      </c>
      <c r="R1321" s="1" t="str" cm="1">
        <f t="array" aca="1" ref="R1321" ca="1">IF(G1321="","",INDIRECT(A1321&amp;B1321&amp;D1321))</f>
        <v/>
      </c>
      <c r="S1321" s="1" t="str">
        <f t="shared" ca="1" si="308"/>
        <v/>
      </c>
      <c r="T1321" s="1" t="str">
        <f t="shared" ca="1" si="309"/>
        <v/>
      </c>
      <c r="U1321" s="1" t="str">
        <f t="shared" ca="1" si="310"/>
        <v/>
      </c>
      <c r="V1321" s="1" t="str">
        <f t="shared" ca="1" si="311"/>
        <v/>
      </c>
      <c r="W1321" s="1" t="str">
        <f t="shared" ca="1" si="312"/>
        <v/>
      </c>
      <c r="X1321" s="1" t="str">
        <f t="shared" ca="1" si="313"/>
        <v/>
      </c>
    </row>
    <row r="1322" spans="1:24">
      <c r="A1322" t="s">
        <v>1041</v>
      </c>
      <c r="B1322" t="str">
        <f>INDEX(予約枠報告様式!$73:$73,MATCH(CSVフォーマット!C1322,予約枠報告様式!$74:$74,0))</f>
        <v>W</v>
      </c>
      <c r="C1322">
        <f t="shared" si="314"/>
        <v>23</v>
      </c>
      <c r="D1322">
        <f t="shared" si="300"/>
        <v>70</v>
      </c>
      <c r="E1322" s="2" cm="1">
        <f t="array" aca="1" ref="E1322" ca="1">INDIRECT(A1322&amp;B1322&amp;$E$3)</f>
        <v>44784</v>
      </c>
      <c r="F1322" t="str" cm="1">
        <f t="array" aca="1" ref="F1322" ca="1">IF(INDIRECT(A1322&amp;B1322&amp;$F$3)="公",参照!$L$2,参照!$L$3)</f>
        <v>医療機関受付</v>
      </c>
      <c r="G1322" s="1" t="str" cm="1">
        <f t="array" aca="1" ref="G1322" ca="1">IF(E1322="","",IF(ISNUMBER(INDIRECT(A1322&amp;B1322&amp;D1322)),431001,""))</f>
        <v/>
      </c>
      <c r="H1322" s="1" t="str">
        <f t="shared" ca="1" si="301"/>
        <v/>
      </c>
      <c r="I1322" s="1" t="str">
        <f ca="1">IF(G1322="","",予約枠報告様式!H$3)</f>
        <v/>
      </c>
      <c r="J1322" s="1" t="str">
        <f t="shared" ca="1" si="302"/>
        <v/>
      </c>
      <c r="K1322" s="1" t="str">
        <f t="shared" ca="1" si="303"/>
        <v/>
      </c>
      <c r="L1322" s="1" t="str">
        <f t="shared" ca="1" si="304"/>
        <v/>
      </c>
      <c r="M1322" s="1" t="str">
        <f t="shared" ca="1" si="305"/>
        <v/>
      </c>
      <c r="N1322" s="1" t="str" cm="1">
        <f t="array" aca="1" ref="N1322" ca="1">IF(G1322="","",HOUR(INDIRECT(A1322&amp;$N$2&amp;D1322)))</f>
        <v/>
      </c>
      <c r="O1322" s="1" t="str" cm="1">
        <f t="array" aca="1" ref="O1322" ca="1">IF(G1322="","",MINUTE(INDIRECT(A1322&amp;$N$2&amp;D1322)))</f>
        <v/>
      </c>
      <c r="P1322" s="1" t="str">
        <f t="shared" ca="1" si="306"/>
        <v/>
      </c>
      <c r="Q1322" s="1" t="str">
        <f t="shared" ca="1" si="307"/>
        <v/>
      </c>
      <c r="R1322" s="1" t="str" cm="1">
        <f t="array" aca="1" ref="R1322" ca="1">IF(G1322="","",INDIRECT(A1322&amp;B1322&amp;D1322))</f>
        <v/>
      </c>
      <c r="S1322" s="1" t="str">
        <f t="shared" ca="1" si="308"/>
        <v/>
      </c>
      <c r="T1322" s="1" t="str">
        <f t="shared" ca="1" si="309"/>
        <v/>
      </c>
      <c r="U1322" s="1" t="str">
        <f t="shared" ca="1" si="310"/>
        <v/>
      </c>
      <c r="V1322" s="1" t="str">
        <f t="shared" ca="1" si="311"/>
        <v/>
      </c>
      <c r="W1322" s="1" t="str">
        <f t="shared" ca="1" si="312"/>
        <v/>
      </c>
      <c r="X1322" s="1" t="str">
        <f t="shared" ca="1" si="313"/>
        <v/>
      </c>
    </row>
    <row r="1323" spans="1:24">
      <c r="A1323" t="s">
        <v>1041</v>
      </c>
      <c r="B1323" t="str">
        <f>INDEX(予約枠報告様式!$73:$73,MATCH(CSVフォーマット!C1323,予約枠報告様式!$74:$74,0))</f>
        <v>W</v>
      </c>
      <c r="C1323">
        <f t="shared" si="314"/>
        <v>23</v>
      </c>
      <c r="D1323">
        <f t="shared" si="300"/>
        <v>71</v>
      </c>
      <c r="E1323" s="2" cm="1">
        <f t="array" aca="1" ref="E1323" ca="1">INDIRECT(A1323&amp;B1323&amp;$E$3)</f>
        <v>44784</v>
      </c>
      <c r="F1323" t="str" cm="1">
        <f t="array" aca="1" ref="F1323" ca="1">IF(INDIRECT(A1323&amp;B1323&amp;$F$3)="公",参照!$L$2,参照!$L$3)</f>
        <v>医療機関受付</v>
      </c>
      <c r="G1323" s="1" t="str" cm="1">
        <f t="array" aca="1" ref="G1323" ca="1">IF(E1323="","",IF(ISNUMBER(INDIRECT(A1323&amp;B1323&amp;D1323)),431001,""))</f>
        <v/>
      </c>
      <c r="H1323" s="1" t="str">
        <f t="shared" ca="1" si="301"/>
        <v/>
      </c>
      <c r="I1323" s="1" t="str">
        <f ca="1">IF(G1323="","",予約枠報告様式!H$3)</f>
        <v/>
      </c>
      <c r="J1323" s="1" t="str">
        <f t="shared" ca="1" si="302"/>
        <v/>
      </c>
      <c r="K1323" s="1" t="str">
        <f t="shared" ca="1" si="303"/>
        <v/>
      </c>
      <c r="L1323" s="1" t="str">
        <f t="shared" ca="1" si="304"/>
        <v/>
      </c>
      <c r="M1323" s="1" t="str">
        <f t="shared" ca="1" si="305"/>
        <v/>
      </c>
      <c r="N1323" s="1" t="str" cm="1">
        <f t="array" aca="1" ref="N1323" ca="1">IF(G1323="","",HOUR(INDIRECT(A1323&amp;$N$2&amp;D1323)))</f>
        <v/>
      </c>
      <c r="O1323" s="1" t="str" cm="1">
        <f t="array" aca="1" ref="O1323" ca="1">IF(G1323="","",MINUTE(INDIRECT(A1323&amp;$N$2&amp;D1323)))</f>
        <v/>
      </c>
      <c r="P1323" s="1" t="str">
        <f t="shared" ca="1" si="306"/>
        <v/>
      </c>
      <c r="Q1323" s="1" t="str">
        <f t="shared" ca="1" si="307"/>
        <v/>
      </c>
      <c r="R1323" s="1" t="str" cm="1">
        <f t="array" aca="1" ref="R1323" ca="1">IF(G1323="","",INDIRECT(A1323&amp;B1323&amp;D1323))</f>
        <v/>
      </c>
      <c r="S1323" s="1" t="str">
        <f t="shared" ca="1" si="308"/>
        <v/>
      </c>
      <c r="T1323" s="1" t="str">
        <f t="shared" ca="1" si="309"/>
        <v/>
      </c>
      <c r="U1323" s="1" t="str">
        <f t="shared" ca="1" si="310"/>
        <v/>
      </c>
      <c r="V1323" s="1" t="str">
        <f t="shared" ca="1" si="311"/>
        <v/>
      </c>
      <c r="W1323" s="1" t="str">
        <f t="shared" ca="1" si="312"/>
        <v/>
      </c>
      <c r="X1323" s="1" t="str">
        <f t="shared" ca="1" si="313"/>
        <v/>
      </c>
    </row>
    <row r="1324" spans="1:24">
      <c r="A1324" t="s">
        <v>1041</v>
      </c>
      <c r="B1324" t="str">
        <f>INDEX(予約枠報告様式!$73:$73,MATCH(CSVフォーマット!C1324,予約枠報告様式!$74:$74,0))</f>
        <v>X</v>
      </c>
      <c r="C1324">
        <f t="shared" si="314"/>
        <v>24</v>
      </c>
      <c r="D1324">
        <f t="shared" si="300"/>
        <v>12</v>
      </c>
      <c r="E1324" s="2" cm="1">
        <f t="array" aca="1" ref="E1324" ca="1">INDIRECT(A1324&amp;B1324&amp;$E$3)</f>
        <v>44785</v>
      </c>
      <c r="F1324" t="str" cm="1">
        <f t="array" aca="1" ref="F1324" ca="1">IF(INDIRECT(A1324&amp;B1324&amp;$F$3)="公",参照!$L$2,参照!$L$3)</f>
        <v>WEB・コールセンター受付</v>
      </c>
      <c r="G1324" s="1" t="str" cm="1">
        <f t="array" aca="1" ref="G1324" ca="1">IF(E1324="","",IF(ISNUMBER(INDIRECT(A1324&amp;B1324&amp;D1324)),431001,""))</f>
        <v/>
      </c>
      <c r="H1324" s="1" t="str">
        <f t="shared" ca="1" si="301"/>
        <v/>
      </c>
      <c r="I1324" s="1" t="str">
        <f ca="1">IF(G1324="","",予約枠報告様式!H$3)</f>
        <v/>
      </c>
      <c r="J1324" s="1" t="str">
        <f t="shared" ca="1" si="302"/>
        <v/>
      </c>
      <c r="K1324" s="1" t="str">
        <f t="shared" ca="1" si="303"/>
        <v/>
      </c>
      <c r="L1324" s="1" t="str">
        <f t="shared" ca="1" si="304"/>
        <v/>
      </c>
      <c r="M1324" s="1" t="str">
        <f t="shared" ca="1" si="305"/>
        <v/>
      </c>
      <c r="N1324" s="1" t="str" cm="1">
        <f t="array" aca="1" ref="N1324" ca="1">IF(G1324="","",HOUR(INDIRECT(A1324&amp;$N$2&amp;D1324)))</f>
        <v/>
      </c>
      <c r="O1324" s="1" t="str" cm="1">
        <f t="array" aca="1" ref="O1324" ca="1">IF(G1324="","",MINUTE(INDIRECT(A1324&amp;$N$2&amp;D1324)))</f>
        <v/>
      </c>
      <c r="P1324" s="1" t="str">
        <f t="shared" ca="1" si="306"/>
        <v/>
      </c>
      <c r="Q1324" s="1" t="str">
        <f t="shared" ca="1" si="307"/>
        <v/>
      </c>
      <c r="R1324" s="1" t="str" cm="1">
        <f t="array" aca="1" ref="R1324" ca="1">IF(G1324="","",INDIRECT(A1324&amp;B1324&amp;D1324))</f>
        <v/>
      </c>
      <c r="S1324" s="1" t="str">
        <f t="shared" ca="1" si="308"/>
        <v/>
      </c>
      <c r="T1324" s="1" t="str">
        <f t="shared" ca="1" si="309"/>
        <v/>
      </c>
      <c r="U1324" s="1" t="str">
        <f t="shared" ca="1" si="310"/>
        <v/>
      </c>
      <c r="V1324" s="1" t="str">
        <f t="shared" ca="1" si="311"/>
        <v/>
      </c>
      <c r="W1324" s="1" t="str">
        <f t="shared" ca="1" si="312"/>
        <v/>
      </c>
      <c r="X1324" s="1" t="str">
        <f t="shared" ca="1" si="313"/>
        <v/>
      </c>
    </row>
    <row r="1325" spans="1:24">
      <c r="A1325" t="s">
        <v>1041</v>
      </c>
      <c r="B1325" t="str">
        <f>INDEX(予約枠報告様式!$73:$73,MATCH(CSVフォーマット!C1325,予約枠報告様式!$74:$74,0))</f>
        <v>X</v>
      </c>
      <c r="C1325">
        <f t="shared" si="314"/>
        <v>24</v>
      </c>
      <c r="D1325">
        <f t="shared" si="300"/>
        <v>13</v>
      </c>
      <c r="E1325" s="2" cm="1">
        <f t="array" aca="1" ref="E1325" ca="1">INDIRECT(A1325&amp;B1325&amp;$E$3)</f>
        <v>44785</v>
      </c>
      <c r="F1325" t="str" cm="1">
        <f t="array" aca="1" ref="F1325" ca="1">IF(INDIRECT(A1325&amp;B1325&amp;$F$3)="公",参照!$L$2,参照!$L$3)</f>
        <v>WEB・コールセンター受付</v>
      </c>
      <c r="G1325" s="1" t="str" cm="1">
        <f t="array" aca="1" ref="G1325" ca="1">IF(E1325="","",IF(ISNUMBER(INDIRECT(A1325&amp;B1325&amp;D1325)),431001,""))</f>
        <v/>
      </c>
      <c r="H1325" s="1" t="str">
        <f t="shared" ca="1" si="301"/>
        <v/>
      </c>
      <c r="I1325" s="1" t="str">
        <f ca="1">IF(G1325="","",予約枠報告様式!H$3)</f>
        <v/>
      </c>
      <c r="J1325" s="1" t="str">
        <f t="shared" ca="1" si="302"/>
        <v/>
      </c>
      <c r="K1325" s="1" t="str">
        <f t="shared" ca="1" si="303"/>
        <v/>
      </c>
      <c r="L1325" s="1" t="str">
        <f t="shared" ca="1" si="304"/>
        <v/>
      </c>
      <c r="M1325" s="1" t="str">
        <f t="shared" ca="1" si="305"/>
        <v/>
      </c>
      <c r="N1325" s="1" t="str" cm="1">
        <f t="array" aca="1" ref="N1325" ca="1">IF(G1325="","",HOUR(INDIRECT(A1325&amp;$N$2&amp;D1325)))</f>
        <v/>
      </c>
      <c r="O1325" s="1" t="str" cm="1">
        <f t="array" aca="1" ref="O1325" ca="1">IF(G1325="","",MINUTE(INDIRECT(A1325&amp;$N$2&amp;D1325)))</f>
        <v/>
      </c>
      <c r="P1325" s="1" t="str">
        <f t="shared" ca="1" si="306"/>
        <v/>
      </c>
      <c r="Q1325" s="1" t="str">
        <f t="shared" ca="1" si="307"/>
        <v/>
      </c>
      <c r="R1325" s="1" t="str" cm="1">
        <f t="array" aca="1" ref="R1325" ca="1">IF(G1325="","",INDIRECT(A1325&amp;B1325&amp;D1325))</f>
        <v/>
      </c>
      <c r="S1325" s="1" t="str">
        <f t="shared" ca="1" si="308"/>
        <v/>
      </c>
      <c r="T1325" s="1" t="str">
        <f t="shared" ca="1" si="309"/>
        <v/>
      </c>
      <c r="U1325" s="1" t="str">
        <f t="shared" ca="1" si="310"/>
        <v/>
      </c>
      <c r="V1325" s="1" t="str">
        <f t="shared" ca="1" si="311"/>
        <v/>
      </c>
      <c r="W1325" s="1" t="str">
        <f t="shared" ca="1" si="312"/>
        <v/>
      </c>
      <c r="X1325" s="1" t="str">
        <f t="shared" ca="1" si="313"/>
        <v/>
      </c>
    </row>
    <row r="1326" spans="1:24">
      <c r="A1326" t="s">
        <v>1041</v>
      </c>
      <c r="B1326" t="str">
        <f>INDEX(予約枠報告様式!$73:$73,MATCH(CSVフォーマット!C1326,予約枠報告様式!$74:$74,0))</f>
        <v>X</v>
      </c>
      <c r="C1326">
        <f t="shared" si="314"/>
        <v>24</v>
      </c>
      <c r="D1326">
        <f t="shared" si="300"/>
        <v>14</v>
      </c>
      <c r="E1326" s="2" cm="1">
        <f t="array" aca="1" ref="E1326" ca="1">INDIRECT(A1326&amp;B1326&amp;$E$3)</f>
        <v>44785</v>
      </c>
      <c r="F1326" t="str" cm="1">
        <f t="array" aca="1" ref="F1326" ca="1">IF(INDIRECT(A1326&amp;B1326&amp;$F$3)="公",参照!$L$2,参照!$L$3)</f>
        <v>WEB・コールセンター受付</v>
      </c>
      <c r="G1326" s="1" t="str" cm="1">
        <f t="array" aca="1" ref="G1326" ca="1">IF(E1326="","",IF(ISNUMBER(INDIRECT(A1326&amp;B1326&amp;D1326)),431001,""))</f>
        <v/>
      </c>
      <c r="H1326" s="1" t="str">
        <f t="shared" ca="1" si="301"/>
        <v/>
      </c>
      <c r="I1326" s="1" t="str">
        <f ca="1">IF(G1326="","",予約枠報告様式!H$3)</f>
        <v/>
      </c>
      <c r="J1326" s="1" t="str">
        <f t="shared" ca="1" si="302"/>
        <v/>
      </c>
      <c r="K1326" s="1" t="str">
        <f t="shared" ca="1" si="303"/>
        <v/>
      </c>
      <c r="L1326" s="1" t="str">
        <f t="shared" ca="1" si="304"/>
        <v/>
      </c>
      <c r="M1326" s="1" t="str">
        <f t="shared" ca="1" si="305"/>
        <v/>
      </c>
      <c r="N1326" s="1" t="str" cm="1">
        <f t="array" aca="1" ref="N1326" ca="1">IF(G1326="","",HOUR(INDIRECT(A1326&amp;$N$2&amp;D1326)))</f>
        <v/>
      </c>
      <c r="O1326" s="1" t="str" cm="1">
        <f t="array" aca="1" ref="O1326" ca="1">IF(G1326="","",MINUTE(INDIRECT(A1326&amp;$N$2&amp;D1326)))</f>
        <v/>
      </c>
      <c r="P1326" s="1" t="str">
        <f t="shared" ca="1" si="306"/>
        <v/>
      </c>
      <c r="Q1326" s="1" t="str">
        <f t="shared" ca="1" si="307"/>
        <v/>
      </c>
      <c r="R1326" s="1" t="str" cm="1">
        <f t="array" aca="1" ref="R1326" ca="1">IF(G1326="","",INDIRECT(A1326&amp;B1326&amp;D1326))</f>
        <v/>
      </c>
      <c r="S1326" s="1" t="str">
        <f t="shared" ca="1" si="308"/>
        <v/>
      </c>
      <c r="T1326" s="1" t="str">
        <f t="shared" ca="1" si="309"/>
        <v/>
      </c>
      <c r="U1326" s="1" t="str">
        <f t="shared" ca="1" si="310"/>
        <v/>
      </c>
      <c r="V1326" s="1" t="str">
        <f t="shared" ca="1" si="311"/>
        <v/>
      </c>
      <c r="W1326" s="1" t="str">
        <f t="shared" ca="1" si="312"/>
        <v/>
      </c>
      <c r="X1326" s="1" t="str">
        <f t="shared" ca="1" si="313"/>
        <v/>
      </c>
    </row>
    <row r="1327" spans="1:24">
      <c r="A1327" t="s">
        <v>1041</v>
      </c>
      <c r="B1327" t="str">
        <f>INDEX(予約枠報告様式!$73:$73,MATCH(CSVフォーマット!C1327,予約枠報告様式!$74:$74,0))</f>
        <v>X</v>
      </c>
      <c r="C1327">
        <f t="shared" si="314"/>
        <v>24</v>
      </c>
      <c r="D1327">
        <f t="shared" si="300"/>
        <v>15</v>
      </c>
      <c r="E1327" s="2" cm="1">
        <f t="array" aca="1" ref="E1327" ca="1">INDIRECT(A1327&amp;B1327&amp;$E$3)</f>
        <v>44785</v>
      </c>
      <c r="F1327" t="str" cm="1">
        <f t="array" aca="1" ref="F1327" ca="1">IF(INDIRECT(A1327&amp;B1327&amp;$F$3)="公",参照!$L$2,参照!$L$3)</f>
        <v>WEB・コールセンター受付</v>
      </c>
      <c r="G1327" s="1" t="str" cm="1">
        <f t="array" aca="1" ref="G1327" ca="1">IF(E1327="","",IF(ISNUMBER(INDIRECT(A1327&amp;B1327&amp;D1327)),431001,""))</f>
        <v/>
      </c>
      <c r="H1327" s="1" t="str">
        <f t="shared" ca="1" si="301"/>
        <v/>
      </c>
      <c r="I1327" s="1" t="str">
        <f ca="1">IF(G1327="","",予約枠報告様式!H$3)</f>
        <v/>
      </c>
      <c r="J1327" s="1" t="str">
        <f t="shared" ca="1" si="302"/>
        <v/>
      </c>
      <c r="K1327" s="1" t="str">
        <f t="shared" ca="1" si="303"/>
        <v/>
      </c>
      <c r="L1327" s="1" t="str">
        <f t="shared" ca="1" si="304"/>
        <v/>
      </c>
      <c r="M1327" s="1" t="str">
        <f t="shared" ca="1" si="305"/>
        <v/>
      </c>
      <c r="N1327" s="1" t="str" cm="1">
        <f t="array" aca="1" ref="N1327" ca="1">IF(G1327="","",HOUR(INDIRECT(A1327&amp;$N$2&amp;D1327)))</f>
        <v/>
      </c>
      <c r="O1327" s="1" t="str" cm="1">
        <f t="array" aca="1" ref="O1327" ca="1">IF(G1327="","",MINUTE(INDIRECT(A1327&amp;$N$2&amp;D1327)))</f>
        <v/>
      </c>
      <c r="P1327" s="1" t="str">
        <f t="shared" ca="1" si="306"/>
        <v/>
      </c>
      <c r="Q1327" s="1" t="str">
        <f t="shared" ca="1" si="307"/>
        <v/>
      </c>
      <c r="R1327" s="1" t="str" cm="1">
        <f t="array" aca="1" ref="R1327" ca="1">IF(G1327="","",INDIRECT(A1327&amp;B1327&amp;D1327))</f>
        <v/>
      </c>
      <c r="S1327" s="1" t="str">
        <f t="shared" ca="1" si="308"/>
        <v/>
      </c>
      <c r="T1327" s="1" t="str">
        <f t="shared" ca="1" si="309"/>
        <v/>
      </c>
      <c r="U1327" s="1" t="str">
        <f t="shared" ca="1" si="310"/>
        <v/>
      </c>
      <c r="V1327" s="1" t="str">
        <f t="shared" ca="1" si="311"/>
        <v/>
      </c>
      <c r="W1327" s="1" t="str">
        <f t="shared" ca="1" si="312"/>
        <v/>
      </c>
      <c r="X1327" s="1" t="str">
        <f t="shared" ca="1" si="313"/>
        <v/>
      </c>
    </row>
    <row r="1328" spans="1:24">
      <c r="A1328" t="s">
        <v>1041</v>
      </c>
      <c r="B1328" t="str">
        <f>INDEX(予約枠報告様式!$73:$73,MATCH(CSVフォーマット!C1328,予約枠報告様式!$74:$74,0))</f>
        <v>X</v>
      </c>
      <c r="C1328">
        <f t="shared" si="314"/>
        <v>24</v>
      </c>
      <c r="D1328">
        <f t="shared" si="300"/>
        <v>16</v>
      </c>
      <c r="E1328" s="2" cm="1">
        <f t="array" aca="1" ref="E1328" ca="1">INDIRECT(A1328&amp;B1328&amp;$E$3)</f>
        <v>44785</v>
      </c>
      <c r="F1328" t="str" cm="1">
        <f t="array" aca="1" ref="F1328" ca="1">IF(INDIRECT(A1328&amp;B1328&amp;$F$3)="公",参照!$L$2,参照!$L$3)</f>
        <v>WEB・コールセンター受付</v>
      </c>
      <c r="G1328" s="1" t="str" cm="1">
        <f t="array" aca="1" ref="G1328" ca="1">IF(E1328="","",IF(ISNUMBER(INDIRECT(A1328&amp;B1328&amp;D1328)),431001,""))</f>
        <v/>
      </c>
      <c r="H1328" s="1" t="str">
        <f t="shared" ca="1" si="301"/>
        <v/>
      </c>
      <c r="I1328" s="1" t="str">
        <f ca="1">IF(G1328="","",予約枠報告様式!H$3)</f>
        <v/>
      </c>
      <c r="J1328" s="1" t="str">
        <f t="shared" ca="1" si="302"/>
        <v/>
      </c>
      <c r="K1328" s="1" t="str">
        <f t="shared" ca="1" si="303"/>
        <v/>
      </c>
      <c r="L1328" s="1" t="str">
        <f t="shared" ca="1" si="304"/>
        <v/>
      </c>
      <c r="M1328" s="1" t="str">
        <f t="shared" ca="1" si="305"/>
        <v/>
      </c>
      <c r="N1328" s="1" t="str" cm="1">
        <f t="array" aca="1" ref="N1328" ca="1">IF(G1328="","",HOUR(INDIRECT(A1328&amp;$N$2&amp;D1328)))</f>
        <v/>
      </c>
      <c r="O1328" s="1" t="str" cm="1">
        <f t="array" aca="1" ref="O1328" ca="1">IF(G1328="","",MINUTE(INDIRECT(A1328&amp;$N$2&amp;D1328)))</f>
        <v/>
      </c>
      <c r="P1328" s="1" t="str">
        <f t="shared" ca="1" si="306"/>
        <v/>
      </c>
      <c r="Q1328" s="1" t="str">
        <f t="shared" ca="1" si="307"/>
        <v/>
      </c>
      <c r="R1328" s="1" t="str" cm="1">
        <f t="array" aca="1" ref="R1328" ca="1">IF(G1328="","",INDIRECT(A1328&amp;B1328&amp;D1328))</f>
        <v/>
      </c>
      <c r="S1328" s="1" t="str">
        <f t="shared" ca="1" si="308"/>
        <v/>
      </c>
      <c r="T1328" s="1" t="str">
        <f t="shared" ca="1" si="309"/>
        <v/>
      </c>
      <c r="U1328" s="1" t="str">
        <f t="shared" ca="1" si="310"/>
        <v/>
      </c>
      <c r="V1328" s="1" t="str">
        <f t="shared" ca="1" si="311"/>
        <v/>
      </c>
      <c r="W1328" s="1" t="str">
        <f t="shared" ca="1" si="312"/>
        <v/>
      </c>
      <c r="X1328" s="1" t="str">
        <f t="shared" ca="1" si="313"/>
        <v/>
      </c>
    </row>
    <row r="1329" spans="1:24">
      <c r="A1329" t="s">
        <v>1041</v>
      </c>
      <c r="B1329" t="str">
        <f>INDEX(予約枠報告様式!$73:$73,MATCH(CSVフォーマット!C1329,予約枠報告様式!$74:$74,0))</f>
        <v>X</v>
      </c>
      <c r="C1329">
        <f t="shared" si="314"/>
        <v>24</v>
      </c>
      <c r="D1329">
        <f t="shared" si="300"/>
        <v>17</v>
      </c>
      <c r="E1329" s="2" cm="1">
        <f t="array" aca="1" ref="E1329" ca="1">INDIRECT(A1329&amp;B1329&amp;$E$3)</f>
        <v>44785</v>
      </c>
      <c r="F1329" t="str" cm="1">
        <f t="array" aca="1" ref="F1329" ca="1">IF(INDIRECT(A1329&amp;B1329&amp;$F$3)="公",参照!$L$2,参照!$L$3)</f>
        <v>WEB・コールセンター受付</v>
      </c>
      <c r="G1329" s="1" t="str" cm="1">
        <f t="array" aca="1" ref="G1329" ca="1">IF(E1329="","",IF(ISNUMBER(INDIRECT(A1329&amp;B1329&amp;D1329)),431001,""))</f>
        <v/>
      </c>
      <c r="H1329" s="1" t="str">
        <f t="shared" ca="1" si="301"/>
        <v/>
      </c>
      <c r="I1329" s="1" t="str">
        <f ca="1">IF(G1329="","",予約枠報告様式!H$3)</f>
        <v/>
      </c>
      <c r="J1329" s="1" t="str">
        <f t="shared" ca="1" si="302"/>
        <v/>
      </c>
      <c r="K1329" s="1" t="str">
        <f t="shared" ca="1" si="303"/>
        <v/>
      </c>
      <c r="L1329" s="1" t="str">
        <f t="shared" ca="1" si="304"/>
        <v/>
      </c>
      <c r="M1329" s="1" t="str">
        <f t="shared" ca="1" si="305"/>
        <v/>
      </c>
      <c r="N1329" s="1" t="str" cm="1">
        <f t="array" aca="1" ref="N1329" ca="1">IF(G1329="","",HOUR(INDIRECT(A1329&amp;$N$2&amp;D1329)))</f>
        <v/>
      </c>
      <c r="O1329" s="1" t="str" cm="1">
        <f t="array" aca="1" ref="O1329" ca="1">IF(G1329="","",MINUTE(INDIRECT(A1329&amp;$N$2&amp;D1329)))</f>
        <v/>
      </c>
      <c r="P1329" s="1" t="str">
        <f t="shared" ca="1" si="306"/>
        <v/>
      </c>
      <c r="Q1329" s="1" t="str">
        <f t="shared" ca="1" si="307"/>
        <v/>
      </c>
      <c r="R1329" s="1" t="str" cm="1">
        <f t="array" aca="1" ref="R1329" ca="1">IF(G1329="","",INDIRECT(A1329&amp;B1329&amp;D1329))</f>
        <v/>
      </c>
      <c r="S1329" s="1" t="str">
        <f t="shared" ca="1" si="308"/>
        <v/>
      </c>
      <c r="T1329" s="1" t="str">
        <f t="shared" ca="1" si="309"/>
        <v/>
      </c>
      <c r="U1329" s="1" t="str">
        <f t="shared" ca="1" si="310"/>
        <v/>
      </c>
      <c r="V1329" s="1" t="str">
        <f t="shared" ca="1" si="311"/>
        <v/>
      </c>
      <c r="W1329" s="1" t="str">
        <f t="shared" ca="1" si="312"/>
        <v/>
      </c>
      <c r="X1329" s="1" t="str">
        <f t="shared" ca="1" si="313"/>
        <v/>
      </c>
    </row>
    <row r="1330" spans="1:24">
      <c r="A1330" t="s">
        <v>1041</v>
      </c>
      <c r="B1330" t="str">
        <f>INDEX(予約枠報告様式!$73:$73,MATCH(CSVフォーマット!C1330,予約枠報告様式!$74:$74,0))</f>
        <v>X</v>
      </c>
      <c r="C1330">
        <f t="shared" si="314"/>
        <v>24</v>
      </c>
      <c r="D1330">
        <f t="shared" si="300"/>
        <v>18</v>
      </c>
      <c r="E1330" s="2" cm="1">
        <f t="array" aca="1" ref="E1330" ca="1">INDIRECT(A1330&amp;B1330&amp;$E$3)</f>
        <v>44785</v>
      </c>
      <c r="F1330" t="str" cm="1">
        <f t="array" aca="1" ref="F1330" ca="1">IF(INDIRECT(A1330&amp;B1330&amp;$F$3)="公",参照!$L$2,参照!$L$3)</f>
        <v>WEB・コールセンター受付</v>
      </c>
      <c r="G1330" s="1" t="str" cm="1">
        <f t="array" aca="1" ref="G1330" ca="1">IF(E1330="","",IF(ISNUMBER(INDIRECT(A1330&amp;B1330&amp;D1330)),431001,""))</f>
        <v/>
      </c>
      <c r="H1330" s="1" t="str">
        <f t="shared" ca="1" si="301"/>
        <v/>
      </c>
      <c r="I1330" s="1" t="str">
        <f ca="1">IF(G1330="","",予約枠報告様式!H$3)</f>
        <v/>
      </c>
      <c r="J1330" s="1" t="str">
        <f t="shared" ca="1" si="302"/>
        <v/>
      </c>
      <c r="K1330" s="1" t="str">
        <f t="shared" ca="1" si="303"/>
        <v/>
      </c>
      <c r="L1330" s="1" t="str">
        <f t="shared" ca="1" si="304"/>
        <v/>
      </c>
      <c r="M1330" s="1" t="str">
        <f t="shared" ca="1" si="305"/>
        <v/>
      </c>
      <c r="N1330" s="1" t="str" cm="1">
        <f t="array" aca="1" ref="N1330" ca="1">IF(G1330="","",HOUR(INDIRECT(A1330&amp;$N$2&amp;D1330)))</f>
        <v/>
      </c>
      <c r="O1330" s="1" t="str" cm="1">
        <f t="array" aca="1" ref="O1330" ca="1">IF(G1330="","",MINUTE(INDIRECT(A1330&amp;$N$2&amp;D1330)))</f>
        <v/>
      </c>
      <c r="P1330" s="1" t="str">
        <f t="shared" ca="1" si="306"/>
        <v/>
      </c>
      <c r="Q1330" s="1" t="str">
        <f t="shared" ca="1" si="307"/>
        <v/>
      </c>
      <c r="R1330" s="1" t="str" cm="1">
        <f t="array" aca="1" ref="R1330" ca="1">IF(G1330="","",INDIRECT(A1330&amp;B1330&amp;D1330))</f>
        <v/>
      </c>
      <c r="S1330" s="1" t="str">
        <f t="shared" ca="1" si="308"/>
        <v/>
      </c>
      <c r="T1330" s="1" t="str">
        <f t="shared" ca="1" si="309"/>
        <v/>
      </c>
      <c r="U1330" s="1" t="str">
        <f t="shared" ca="1" si="310"/>
        <v/>
      </c>
      <c r="V1330" s="1" t="str">
        <f t="shared" ca="1" si="311"/>
        <v/>
      </c>
      <c r="W1330" s="1" t="str">
        <f t="shared" ca="1" si="312"/>
        <v/>
      </c>
      <c r="X1330" s="1" t="str">
        <f t="shared" ca="1" si="313"/>
        <v/>
      </c>
    </row>
    <row r="1331" spans="1:24">
      <c r="A1331" t="s">
        <v>1041</v>
      </c>
      <c r="B1331" t="str">
        <f>INDEX(予約枠報告様式!$73:$73,MATCH(CSVフォーマット!C1331,予約枠報告様式!$74:$74,0))</f>
        <v>X</v>
      </c>
      <c r="C1331">
        <f t="shared" si="314"/>
        <v>24</v>
      </c>
      <c r="D1331">
        <f t="shared" si="300"/>
        <v>19</v>
      </c>
      <c r="E1331" s="2" cm="1">
        <f t="array" aca="1" ref="E1331" ca="1">INDIRECT(A1331&amp;B1331&amp;$E$3)</f>
        <v>44785</v>
      </c>
      <c r="F1331" t="str" cm="1">
        <f t="array" aca="1" ref="F1331" ca="1">IF(INDIRECT(A1331&amp;B1331&amp;$F$3)="公",参照!$L$2,参照!$L$3)</f>
        <v>WEB・コールセンター受付</v>
      </c>
      <c r="G1331" s="1" t="str" cm="1">
        <f t="array" aca="1" ref="G1331" ca="1">IF(E1331="","",IF(ISNUMBER(INDIRECT(A1331&amp;B1331&amp;D1331)),431001,""))</f>
        <v/>
      </c>
      <c r="H1331" s="1" t="str">
        <f t="shared" ca="1" si="301"/>
        <v/>
      </c>
      <c r="I1331" s="1" t="str">
        <f ca="1">IF(G1331="","",予約枠報告様式!H$3)</f>
        <v/>
      </c>
      <c r="J1331" s="1" t="str">
        <f t="shared" ca="1" si="302"/>
        <v/>
      </c>
      <c r="K1331" s="1" t="str">
        <f t="shared" ca="1" si="303"/>
        <v/>
      </c>
      <c r="L1331" s="1" t="str">
        <f t="shared" ca="1" si="304"/>
        <v/>
      </c>
      <c r="M1331" s="1" t="str">
        <f t="shared" ca="1" si="305"/>
        <v/>
      </c>
      <c r="N1331" s="1" t="str" cm="1">
        <f t="array" aca="1" ref="N1331" ca="1">IF(G1331="","",HOUR(INDIRECT(A1331&amp;$N$2&amp;D1331)))</f>
        <v/>
      </c>
      <c r="O1331" s="1" t="str" cm="1">
        <f t="array" aca="1" ref="O1331" ca="1">IF(G1331="","",MINUTE(INDIRECT(A1331&amp;$N$2&amp;D1331)))</f>
        <v/>
      </c>
      <c r="P1331" s="1" t="str">
        <f t="shared" ca="1" si="306"/>
        <v/>
      </c>
      <c r="Q1331" s="1" t="str">
        <f t="shared" ca="1" si="307"/>
        <v/>
      </c>
      <c r="R1331" s="1" t="str" cm="1">
        <f t="array" aca="1" ref="R1331" ca="1">IF(G1331="","",INDIRECT(A1331&amp;B1331&amp;D1331))</f>
        <v/>
      </c>
      <c r="S1331" s="1" t="str">
        <f t="shared" ca="1" si="308"/>
        <v/>
      </c>
      <c r="T1331" s="1" t="str">
        <f t="shared" ca="1" si="309"/>
        <v/>
      </c>
      <c r="U1331" s="1" t="str">
        <f t="shared" ca="1" si="310"/>
        <v/>
      </c>
      <c r="V1331" s="1" t="str">
        <f t="shared" ca="1" si="311"/>
        <v/>
      </c>
      <c r="W1331" s="1" t="str">
        <f t="shared" ca="1" si="312"/>
        <v/>
      </c>
      <c r="X1331" s="1" t="str">
        <f t="shared" ca="1" si="313"/>
        <v/>
      </c>
    </row>
    <row r="1332" spans="1:24">
      <c r="A1332" t="s">
        <v>1041</v>
      </c>
      <c r="B1332" t="str">
        <f>INDEX(予約枠報告様式!$73:$73,MATCH(CSVフォーマット!C1332,予約枠報告様式!$74:$74,0))</f>
        <v>X</v>
      </c>
      <c r="C1332">
        <f t="shared" si="314"/>
        <v>24</v>
      </c>
      <c r="D1332">
        <f t="shared" si="300"/>
        <v>20</v>
      </c>
      <c r="E1332" s="2" cm="1">
        <f t="array" aca="1" ref="E1332" ca="1">INDIRECT(A1332&amp;B1332&amp;$E$3)</f>
        <v>44785</v>
      </c>
      <c r="F1332" t="str" cm="1">
        <f t="array" aca="1" ref="F1332" ca="1">IF(INDIRECT(A1332&amp;B1332&amp;$F$3)="公",参照!$L$2,参照!$L$3)</f>
        <v>WEB・コールセンター受付</v>
      </c>
      <c r="G1332" s="1" t="str" cm="1">
        <f t="array" aca="1" ref="G1332" ca="1">IF(E1332="","",IF(ISNUMBER(INDIRECT(A1332&amp;B1332&amp;D1332)),431001,""))</f>
        <v/>
      </c>
      <c r="H1332" s="1" t="str">
        <f t="shared" ca="1" si="301"/>
        <v/>
      </c>
      <c r="I1332" s="1" t="str">
        <f ca="1">IF(G1332="","",予約枠報告様式!H$3)</f>
        <v/>
      </c>
      <c r="J1332" s="1" t="str">
        <f t="shared" ca="1" si="302"/>
        <v/>
      </c>
      <c r="K1332" s="1" t="str">
        <f t="shared" ca="1" si="303"/>
        <v/>
      </c>
      <c r="L1332" s="1" t="str">
        <f t="shared" ca="1" si="304"/>
        <v/>
      </c>
      <c r="M1332" s="1" t="str">
        <f t="shared" ca="1" si="305"/>
        <v/>
      </c>
      <c r="N1332" s="1" t="str" cm="1">
        <f t="array" aca="1" ref="N1332" ca="1">IF(G1332="","",HOUR(INDIRECT(A1332&amp;$N$2&amp;D1332)))</f>
        <v/>
      </c>
      <c r="O1332" s="1" t="str" cm="1">
        <f t="array" aca="1" ref="O1332" ca="1">IF(G1332="","",MINUTE(INDIRECT(A1332&amp;$N$2&amp;D1332)))</f>
        <v/>
      </c>
      <c r="P1332" s="1" t="str">
        <f t="shared" ca="1" si="306"/>
        <v/>
      </c>
      <c r="Q1332" s="1" t="str">
        <f t="shared" ca="1" si="307"/>
        <v/>
      </c>
      <c r="R1332" s="1" t="str" cm="1">
        <f t="array" aca="1" ref="R1332" ca="1">IF(G1332="","",INDIRECT(A1332&amp;B1332&amp;D1332))</f>
        <v/>
      </c>
      <c r="S1332" s="1" t="str">
        <f t="shared" ca="1" si="308"/>
        <v/>
      </c>
      <c r="T1332" s="1" t="str">
        <f t="shared" ca="1" si="309"/>
        <v/>
      </c>
      <c r="U1332" s="1" t="str">
        <f t="shared" ca="1" si="310"/>
        <v/>
      </c>
      <c r="V1332" s="1" t="str">
        <f t="shared" ca="1" si="311"/>
        <v/>
      </c>
      <c r="W1332" s="1" t="str">
        <f t="shared" ca="1" si="312"/>
        <v/>
      </c>
      <c r="X1332" s="1" t="str">
        <f t="shared" ca="1" si="313"/>
        <v/>
      </c>
    </row>
    <row r="1333" spans="1:24">
      <c r="A1333" t="s">
        <v>1041</v>
      </c>
      <c r="B1333" t="str">
        <f>INDEX(予約枠報告様式!$73:$73,MATCH(CSVフォーマット!C1333,予約枠報告様式!$74:$74,0))</f>
        <v>X</v>
      </c>
      <c r="C1333">
        <f t="shared" si="314"/>
        <v>24</v>
      </c>
      <c r="D1333">
        <f t="shared" si="300"/>
        <v>21</v>
      </c>
      <c r="E1333" s="2" cm="1">
        <f t="array" aca="1" ref="E1333" ca="1">INDIRECT(A1333&amp;B1333&amp;$E$3)</f>
        <v>44785</v>
      </c>
      <c r="F1333" t="str" cm="1">
        <f t="array" aca="1" ref="F1333" ca="1">IF(INDIRECT(A1333&amp;B1333&amp;$F$3)="公",参照!$L$2,参照!$L$3)</f>
        <v>WEB・コールセンター受付</v>
      </c>
      <c r="G1333" s="1" t="str" cm="1">
        <f t="array" aca="1" ref="G1333" ca="1">IF(E1333="","",IF(ISNUMBER(INDIRECT(A1333&amp;B1333&amp;D1333)),431001,""))</f>
        <v/>
      </c>
      <c r="H1333" s="1" t="str">
        <f t="shared" ca="1" si="301"/>
        <v/>
      </c>
      <c r="I1333" s="1" t="str">
        <f ca="1">IF(G1333="","",予約枠報告様式!H$3)</f>
        <v/>
      </c>
      <c r="J1333" s="1" t="str">
        <f t="shared" ca="1" si="302"/>
        <v/>
      </c>
      <c r="K1333" s="1" t="str">
        <f t="shared" ca="1" si="303"/>
        <v/>
      </c>
      <c r="L1333" s="1" t="str">
        <f t="shared" ca="1" si="304"/>
        <v/>
      </c>
      <c r="M1333" s="1" t="str">
        <f t="shared" ca="1" si="305"/>
        <v/>
      </c>
      <c r="N1333" s="1" t="str" cm="1">
        <f t="array" aca="1" ref="N1333" ca="1">IF(G1333="","",HOUR(INDIRECT(A1333&amp;$N$2&amp;D1333)))</f>
        <v/>
      </c>
      <c r="O1333" s="1" t="str" cm="1">
        <f t="array" aca="1" ref="O1333" ca="1">IF(G1333="","",MINUTE(INDIRECT(A1333&amp;$N$2&amp;D1333)))</f>
        <v/>
      </c>
      <c r="P1333" s="1" t="str">
        <f t="shared" ca="1" si="306"/>
        <v/>
      </c>
      <c r="Q1333" s="1" t="str">
        <f t="shared" ca="1" si="307"/>
        <v/>
      </c>
      <c r="R1333" s="1" t="str" cm="1">
        <f t="array" aca="1" ref="R1333" ca="1">IF(G1333="","",INDIRECT(A1333&amp;B1333&amp;D1333))</f>
        <v/>
      </c>
      <c r="S1333" s="1" t="str">
        <f t="shared" ca="1" si="308"/>
        <v/>
      </c>
      <c r="T1333" s="1" t="str">
        <f t="shared" ca="1" si="309"/>
        <v/>
      </c>
      <c r="U1333" s="1" t="str">
        <f t="shared" ca="1" si="310"/>
        <v/>
      </c>
      <c r="V1333" s="1" t="str">
        <f t="shared" ca="1" si="311"/>
        <v/>
      </c>
      <c r="W1333" s="1" t="str">
        <f t="shared" ca="1" si="312"/>
        <v/>
      </c>
      <c r="X1333" s="1" t="str">
        <f t="shared" ca="1" si="313"/>
        <v/>
      </c>
    </row>
    <row r="1334" spans="1:24">
      <c r="A1334" t="s">
        <v>1041</v>
      </c>
      <c r="B1334" t="str">
        <f>INDEX(予約枠報告様式!$73:$73,MATCH(CSVフォーマット!C1334,予約枠報告様式!$74:$74,0))</f>
        <v>X</v>
      </c>
      <c r="C1334">
        <f t="shared" si="314"/>
        <v>24</v>
      </c>
      <c r="D1334">
        <f t="shared" si="300"/>
        <v>22</v>
      </c>
      <c r="E1334" s="2" cm="1">
        <f t="array" aca="1" ref="E1334" ca="1">INDIRECT(A1334&amp;B1334&amp;$E$3)</f>
        <v>44785</v>
      </c>
      <c r="F1334" t="str" cm="1">
        <f t="array" aca="1" ref="F1334" ca="1">IF(INDIRECT(A1334&amp;B1334&amp;$F$3)="公",参照!$L$2,参照!$L$3)</f>
        <v>WEB・コールセンター受付</v>
      </c>
      <c r="G1334" s="1" t="str" cm="1">
        <f t="array" aca="1" ref="G1334" ca="1">IF(E1334="","",IF(ISNUMBER(INDIRECT(A1334&amp;B1334&amp;D1334)),431001,""))</f>
        <v/>
      </c>
      <c r="H1334" s="1" t="str">
        <f t="shared" ca="1" si="301"/>
        <v/>
      </c>
      <c r="I1334" s="1" t="str">
        <f ca="1">IF(G1334="","",予約枠報告様式!H$3)</f>
        <v/>
      </c>
      <c r="J1334" s="1" t="str">
        <f t="shared" ca="1" si="302"/>
        <v/>
      </c>
      <c r="K1334" s="1" t="str">
        <f t="shared" ca="1" si="303"/>
        <v/>
      </c>
      <c r="L1334" s="1" t="str">
        <f t="shared" ca="1" si="304"/>
        <v/>
      </c>
      <c r="M1334" s="1" t="str">
        <f t="shared" ca="1" si="305"/>
        <v/>
      </c>
      <c r="N1334" s="1" t="str" cm="1">
        <f t="array" aca="1" ref="N1334" ca="1">IF(G1334="","",HOUR(INDIRECT(A1334&amp;$N$2&amp;D1334)))</f>
        <v/>
      </c>
      <c r="O1334" s="1" t="str" cm="1">
        <f t="array" aca="1" ref="O1334" ca="1">IF(G1334="","",MINUTE(INDIRECT(A1334&amp;$N$2&amp;D1334)))</f>
        <v/>
      </c>
      <c r="P1334" s="1" t="str">
        <f t="shared" ca="1" si="306"/>
        <v/>
      </c>
      <c r="Q1334" s="1" t="str">
        <f t="shared" ca="1" si="307"/>
        <v/>
      </c>
      <c r="R1334" s="1" t="str" cm="1">
        <f t="array" aca="1" ref="R1334" ca="1">IF(G1334="","",INDIRECT(A1334&amp;B1334&amp;D1334))</f>
        <v/>
      </c>
      <c r="S1334" s="1" t="str">
        <f t="shared" ca="1" si="308"/>
        <v/>
      </c>
      <c r="T1334" s="1" t="str">
        <f t="shared" ca="1" si="309"/>
        <v/>
      </c>
      <c r="U1334" s="1" t="str">
        <f t="shared" ca="1" si="310"/>
        <v/>
      </c>
      <c r="V1334" s="1" t="str">
        <f t="shared" ca="1" si="311"/>
        <v/>
      </c>
      <c r="W1334" s="1" t="str">
        <f t="shared" ca="1" si="312"/>
        <v/>
      </c>
      <c r="X1334" s="1" t="str">
        <f t="shared" ca="1" si="313"/>
        <v/>
      </c>
    </row>
    <row r="1335" spans="1:24">
      <c r="A1335" t="s">
        <v>1041</v>
      </c>
      <c r="B1335" t="str">
        <f>INDEX(予約枠報告様式!$73:$73,MATCH(CSVフォーマット!C1335,予約枠報告様式!$74:$74,0))</f>
        <v>X</v>
      </c>
      <c r="C1335">
        <f t="shared" si="314"/>
        <v>24</v>
      </c>
      <c r="D1335">
        <f t="shared" si="300"/>
        <v>23</v>
      </c>
      <c r="E1335" s="2" cm="1">
        <f t="array" aca="1" ref="E1335" ca="1">INDIRECT(A1335&amp;B1335&amp;$E$3)</f>
        <v>44785</v>
      </c>
      <c r="F1335" t="str" cm="1">
        <f t="array" aca="1" ref="F1335" ca="1">IF(INDIRECT(A1335&amp;B1335&amp;$F$3)="公",参照!$L$2,参照!$L$3)</f>
        <v>WEB・コールセンター受付</v>
      </c>
      <c r="G1335" s="1" t="str" cm="1">
        <f t="array" aca="1" ref="G1335" ca="1">IF(E1335="","",IF(ISNUMBER(INDIRECT(A1335&amp;B1335&amp;D1335)),431001,""))</f>
        <v/>
      </c>
      <c r="H1335" s="1" t="str">
        <f t="shared" ca="1" si="301"/>
        <v/>
      </c>
      <c r="I1335" s="1" t="str">
        <f ca="1">IF(G1335="","",予約枠報告様式!H$3)</f>
        <v/>
      </c>
      <c r="J1335" s="1" t="str">
        <f t="shared" ca="1" si="302"/>
        <v/>
      </c>
      <c r="K1335" s="1" t="str">
        <f t="shared" ca="1" si="303"/>
        <v/>
      </c>
      <c r="L1335" s="1" t="str">
        <f t="shared" ca="1" si="304"/>
        <v/>
      </c>
      <c r="M1335" s="1" t="str">
        <f t="shared" ca="1" si="305"/>
        <v/>
      </c>
      <c r="N1335" s="1" t="str" cm="1">
        <f t="array" aca="1" ref="N1335" ca="1">IF(G1335="","",HOUR(INDIRECT(A1335&amp;$N$2&amp;D1335)))</f>
        <v/>
      </c>
      <c r="O1335" s="1" t="str" cm="1">
        <f t="array" aca="1" ref="O1335" ca="1">IF(G1335="","",MINUTE(INDIRECT(A1335&amp;$N$2&amp;D1335)))</f>
        <v/>
      </c>
      <c r="P1335" s="1" t="str">
        <f t="shared" ca="1" si="306"/>
        <v/>
      </c>
      <c r="Q1335" s="1" t="str">
        <f t="shared" ca="1" si="307"/>
        <v/>
      </c>
      <c r="R1335" s="1" t="str" cm="1">
        <f t="array" aca="1" ref="R1335" ca="1">IF(G1335="","",INDIRECT(A1335&amp;B1335&amp;D1335))</f>
        <v/>
      </c>
      <c r="S1335" s="1" t="str">
        <f t="shared" ca="1" si="308"/>
        <v/>
      </c>
      <c r="T1335" s="1" t="str">
        <f t="shared" ca="1" si="309"/>
        <v/>
      </c>
      <c r="U1335" s="1" t="str">
        <f t="shared" ca="1" si="310"/>
        <v/>
      </c>
      <c r="V1335" s="1" t="str">
        <f t="shared" ca="1" si="311"/>
        <v/>
      </c>
      <c r="W1335" s="1" t="str">
        <f t="shared" ca="1" si="312"/>
        <v/>
      </c>
      <c r="X1335" s="1" t="str">
        <f t="shared" ca="1" si="313"/>
        <v/>
      </c>
    </row>
    <row r="1336" spans="1:24">
      <c r="A1336" t="s">
        <v>1041</v>
      </c>
      <c r="B1336" t="str">
        <f>INDEX(予約枠報告様式!$73:$73,MATCH(CSVフォーマット!C1336,予約枠報告様式!$74:$74,0))</f>
        <v>X</v>
      </c>
      <c r="C1336">
        <f t="shared" si="314"/>
        <v>24</v>
      </c>
      <c r="D1336">
        <f t="shared" si="300"/>
        <v>24</v>
      </c>
      <c r="E1336" s="2" cm="1">
        <f t="array" aca="1" ref="E1336" ca="1">INDIRECT(A1336&amp;B1336&amp;$E$3)</f>
        <v>44785</v>
      </c>
      <c r="F1336" t="str" cm="1">
        <f t="array" aca="1" ref="F1336" ca="1">IF(INDIRECT(A1336&amp;B1336&amp;$F$3)="公",参照!$L$2,参照!$L$3)</f>
        <v>WEB・コールセンター受付</v>
      </c>
      <c r="G1336" s="1" t="str" cm="1">
        <f t="array" aca="1" ref="G1336" ca="1">IF(E1336="","",IF(ISNUMBER(INDIRECT(A1336&amp;B1336&amp;D1336)),431001,""))</f>
        <v/>
      </c>
      <c r="H1336" s="1" t="str">
        <f t="shared" ca="1" si="301"/>
        <v/>
      </c>
      <c r="I1336" s="1" t="str">
        <f ca="1">IF(G1336="","",予約枠報告様式!H$3)</f>
        <v/>
      </c>
      <c r="J1336" s="1" t="str">
        <f t="shared" ca="1" si="302"/>
        <v/>
      </c>
      <c r="K1336" s="1" t="str">
        <f t="shared" ca="1" si="303"/>
        <v/>
      </c>
      <c r="L1336" s="1" t="str">
        <f t="shared" ca="1" si="304"/>
        <v/>
      </c>
      <c r="M1336" s="1" t="str">
        <f t="shared" ca="1" si="305"/>
        <v/>
      </c>
      <c r="N1336" s="1" t="str" cm="1">
        <f t="array" aca="1" ref="N1336" ca="1">IF(G1336="","",HOUR(INDIRECT(A1336&amp;$N$2&amp;D1336)))</f>
        <v/>
      </c>
      <c r="O1336" s="1" t="str" cm="1">
        <f t="array" aca="1" ref="O1336" ca="1">IF(G1336="","",MINUTE(INDIRECT(A1336&amp;$N$2&amp;D1336)))</f>
        <v/>
      </c>
      <c r="P1336" s="1" t="str">
        <f t="shared" ca="1" si="306"/>
        <v/>
      </c>
      <c r="Q1336" s="1" t="str">
        <f t="shared" ca="1" si="307"/>
        <v/>
      </c>
      <c r="R1336" s="1" t="str" cm="1">
        <f t="array" aca="1" ref="R1336" ca="1">IF(G1336="","",INDIRECT(A1336&amp;B1336&amp;D1336))</f>
        <v/>
      </c>
      <c r="S1336" s="1" t="str">
        <f t="shared" ca="1" si="308"/>
        <v/>
      </c>
      <c r="T1336" s="1" t="str">
        <f t="shared" ca="1" si="309"/>
        <v/>
      </c>
      <c r="U1336" s="1" t="str">
        <f t="shared" ca="1" si="310"/>
        <v/>
      </c>
      <c r="V1336" s="1" t="str">
        <f t="shared" ca="1" si="311"/>
        <v/>
      </c>
      <c r="W1336" s="1" t="str">
        <f t="shared" ca="1" si="312"/>
        <v/>
      </c>
      <c r="X1336" s="1" t="str">
        <f t="shared" ca="1" si="313"/>
        <v/>
      </c>
    </row>
    <row r="1337" spans="1:24">
      <c r="A1337" t="s">
        <v>1041</v>
      </c>
      <c r="B1337" t="str">
        <f>INDEX(予約枠報告様式!$73:$73,MATCH(CSVフォーマット!C1337,予約枠報告様式!$74:$74,0))</f>
        <v>X</v>
      </c>
      <c r="C1337">
        <f t="shared" si="314"/>
        <v>24</v>
      </c>
      <c r="D1337">
        <f t="shared" si="300"/>
        <v>25</v>
      </c>
      <c r="E1337" s="2" cm="1">
        <f t="array" aca="1" ref="E1337" ca="1">INDIRECT(A1337&amp;B1337&amp;$E$3)</f>
        <v>44785</v>
      </c>
      <c r="F1337" t="str" cm="1">
        <f t="array" aca="1" ref="F1337" ca="1">IF(INDIRECT(A1337&amp;B1337&amp;$F$3)="公",参照!$L$2,参照!$L$3)</f>
        <v>WEB・コールセンター受付</v>
      </c>
      <c r="G1337" s="1" t="str" cm="1">
        <f t="array" aca="1" ref="G1337" ca="1">IF(E1337="","",IF(ISNUMBER(INDIRECT(A1337&amp;B1337&amp;D1337)),431001,""))</f>
        <v/>
      </c>
      <c r="H1337" s="1" t="str">
        <f t="shared" ca="1" si="301"/>
        <v/>
      </c>
      <c r="I1337" s="1" t="str">
        <f ca="1">IF(G1337="","",予約枠報告様式!H$3)</f>
        <v/>
      </c>
      <c r="J1337" s="1" t="str">
        <f t="shared" ca="1" si="302"/>
        <v/>
      </c>
      <c r="K1337" s="1" t="str">
        <f t="shared" ca="1" si="303"/>
        <v/>
      </c>
      <c r="L1337" s="1" t="str">
        <f t="shared" ca="1" si="304"/>
        <v/>
      </c>
      <c r="M1337" s="1" t="str">
        <f t="shared" ca="1" si="305"/>
        <v/>
      </c>
      <c r="N1337" s="1" t="str" cm="1">
        <f t="array" aca="1" ref="N1337" ca="1">IF(G1337="","",HOUR(INDIRECT(A1337&amp;$N$2&amp;D1337)))</f>
        <v/>
      </c>
      <c r="O1337" s="1" t="str" cm="1">
        <f t="array" aca="1" ref="O1337" ca="1">IF(G1337="","",MINUTE(INDIRECT(A1337&amp;$N$2&amp;D1337)))</f>
        <v/>
      </c>
      <c r="P1337" s="1" t="str">
        <f t="shared" ca="1" si="306"/>
        <v/>
      </c>
      <c r="Q1337" s="1" t="str">
        <f t="shared" ca="1" si="307"/>
        <v/>
      </c>
      <c r="R1337" s="1" t="str" cm="1">
        <f t="array" aca="1" ref="R1337" ca="1">IF(G1337="","",INDIRECT(A1337&amp;B1337&amp;D1337))</f>
        <v/>
      </c>
      <c r="S1337" s="1" t="str">
        <f t="shared" ca="1" si="308"/>
        <v/>
      </c>
      <c r="T1337" s="1" t="str">
        <f t="shared" ca="1" si="309"/>
        <v/>
      </c>
      <c r="U1337" s="1" t="str">
        <f t="shared" ca="1" si="310"/>
        <v/>
      </c>
      <c r="V1337" s="1" t="str">
        <f t="shared" ca="1" si="311"/>
        <v/>
      </c>
      <c r="W1337" s="1" t="str">
        <f t="shared" ca="1" si="312"/>
        <v/>
      </c>
      <c r="X1337" s="1" t="str">
        <f t="shared" ca="1" si="313"/>
        <v/>
      </c>
    </row>
    <row r="1338" spans="1:24">
      <c r="A1338" t="s">
        <v>1041</v>
      </c>
      <c r="B1338" t="str">
        <f>INDEX(予約枠報告様式!$73:$73,MATCH(CSVフォーマット!C1338,予約枠報告様式!$74:$74,0))</f>
        <v>X</v>
      </c>
      <c r="C1338">
        <f t="shared" si="314"/>
        <v>24</v>
      </c>
      <c r="D1338">
        <f t="shared" si="300"/>
        <v>26</v>
      </c>
      <c r="E1338" s="2" cm="1">
        <f t="array" aca="1" ref="E1338" ca="1">INDIRECT(A1338&amp;B1338&amp;$E$3)</f>
        <v>44785</v>
      </c>
      <c r="F1338" t="str" cm="1">
        <f t="array" aca="1" ref="F1338" ca="1">IF(INDIRECT(A1338&amp;B1338&amp;$F$3)="公",参照!$L$2,参照!$L$3)</f>
        <v>WEB・コールセンター受付</v>
      </c>
      <c r="G1338" s="1" t="str" cm="1">
        <f t="array" aca="1" ref="G1338" ca="1">IF(E1338="","",IF(ISNUMBER(INDIRECT(A1338&amp;B1338&amp;D1338)),431001,""))</f>
        <v/>
      </c>
      <c r="H1338" s="1" t="str">
        <f t="shared" ca="1" si="301"/>
        <v/>
      </c>
      <c r="I1338" s="1" t="str">
        <f ca="1">IF(G1338="","",予約枠報告様式!H$3)</f>
        <v/>
      </c>
      <c r="J1338" s="1" t="str">
        <f t="shared" ca="1" si="302"/>
        <v/>
      </c>
      <c r="K1338" s="1" t="str">
        <f t="shared" ca="1" si="303"/>
        <v/>
      </c>
      <c r="L1338" s="1" t="str">
        <f t="shared" ca="1" si="304"/>
        <v/>
      </c>
      <c r="M1338" s="1" t="str">
        <f t="shared" ca="1" si="305"/>
        <v/>
      </c>
      <c r="N1338" s="1" t="str" cm="1">
        <f t="array" aca="1" ref="N1338" ca="1">IF(G1338="","",HOUR(INDIRECT(A1338&amp;$N$2&amp;D1338)))</f>
        <v/>
      </c>
      <c r="O1338" s="1" t="str" cm="1">
        <f t="array" aca="1" ref="O1338" ca="1">IF(G1338="","",MINUTE(INDIRECT(A1338&amp;$N$2&amp;D1338)))</f>
        <v/>
      </c>
      <c r="P1338" s="1" t="str">
        <f t="shared" ca="1" si="306"/>
        <v/>
      </c>
      <c r="Q1338" s="1" t="str">
        <f t="shared" ca="1" si="307"/>
        <v/>
      </c>
      <c r="R1338" s="1" t="str" cm="1">
        <f t="array" aca="1" ref="R1338" ca="1">IF(G1338="","",INDIRECT(A1338&amp;B1338&amp;D1338))</f>
        <v/>
      </c>
      <c r="S1338" s="1" t="str">
        <f t="shared" ca="1" si="308"/>
        <v/>
      </c>
      <c r="T1338" s="1" t="str">
        <f t="shared" ca="1" si="309"/>
        <v/>
      </c>
      <c r="U1338" s="1" t="str">
        <f t="shared" ca="1" si="310"/>
        <v/>
      </c>
      <c r="V1338" s="1" t="str">
        <f t="shared" ca="1" si="311"/>
        <v/>
      </c>
      <c r="W1338" s="1" t="str">
        <f t="shared" ca="1" si="312"/>
        <v/>
      </c>
      <c r="X1338" s="1" t="str">
        <f t="shared" ca="1" si="313"/>
        <v/>
      </c>
    </row>
    <row r="1339" spans="1:24">
      <c r="A1339" t="s">
        <v>1041</v>
      </c>
      <c r="B1339" t="str">
        <f>INDEX(予約枠報告様式!$73:$73,MATCH(CSVフォーマット!C1339,予約枠報告様式!$74:$74,0))</f>
        <v>X</v>
      </c>
      <c r="C1339">
        <f t="shared" si="314"/>
        <v>24</v>
      </c>
      <c r="D1339">
        <f t="shared" si="300"/>
        <v>27</v>
      </c>
      <c r="E1339" s="2" cm="1">
        <f t="array" aca="1" ref="E1339" ca="1">INDIRECT(A1339&amp;B1339&amp;$E$3)</f>
        <v>44785</v>
      </c>
      <c r="F1339" t="str" cm="1">
        <f t="array" aca="1" ref="F1339" ca="1">IF(INDIRECT(A1339&amp;B1339&amp;$F$3)="公",参照!$L$2,参照!$L$3)</f>
        <v>WEB・コールセンター受付</v>
      </c>
      <c r="G1339" s="1" t="str" cm="1">
        <f t="array" aca="1" ref="G1339" ca="1">IF(E1339="","",IF(ISNUMBER(INDIRECT(A1339&amp;B1339&amp;D1339)),431001,""))</f>
        <v/>
      </c>
      <c r="H1339" s="1" t="str">
        <f t="shared" ca="1" si="301"/>
        <v/>
      </c>
      <c r="I1339" s="1" t="str">
        <f ca="1">IF(G1339="","",予約枠報告様式!H$3)</f>
        <v/>
      </c>
      <c r="J1339" s="1" t="str">
        <f t="shared" ca="1" si="302"/>
        <v/>
      </c>
      <c r="K1339" s="1" t="str">
        <f t="shared" ca="1" si="303"/>
        <v/>
      </c>
      <c r="L1339" s="1" t="str">
        <f t="shared" ca="1" si="304"/>
        <v/>
      </c>
      <c r="M1339" s="1" t="str">
        <f t="shared" ca="1" si="305"/>
        <v/>
      </c>
      <c r="N1339" s="1" t="str" cm="1">
        <f t="array" aca="1" ref="N1339" ca="1">IF(G1339="","",HOUR(INDIRECT(A1339&amp;$N$2&amp;D1339)))</f>
        <v/>
      </c>
      <c r="O1339" s="1" t="str" cm="1">
        <f t="array" aca="1" ref="O1339" ca="1">IF(G1339="","",MINUTE(INDIRECT(A1339&amp;$N$2&amp;D1339)))</f>
        <v/>
      </c>
      <c r="P1339" s="1" t="str">
        <f t="shared" ca="1" si="306"/>
        <v/>
      </c>
      <c r="Q1339" s="1" t="str">
        <f t="shared" ca="1" si="307"/>
        <v/>
      </c>
      <c r="R1339" s="1" t="str" cm="1">
        <f t="array" aca="1" ref="R1339" ca="1">IF(G1339="","",INDIRECT(A1339&amp;B1339&amp;D1339))</f>
        <v/>
      </c>
      <c r="S1339" s="1" t="str">
        <f t="shared" ca="1" si="308"/>
        <v/>
      </c>
      <c r="T1339" s="1" t="str">
        <f t="shared" ca="1" si="309"/>
        <v/>
      </c>
      <c r="U1339" s="1" t="str">
        <f t="shared" ca="1" si="310"/>
        <v/>
      </c>
      <c r="V1339" s="1" t="str">
        <f t="shared" ca="1" si="311"/>
        <v/>
      </c>
      <c r="W1339" s="1" t="str">
        <f t="shared" ca="1" si="312"/>
        <v/>
      </c>
      <c r="X1339" s="1" t="str">
        <f t="shared" ca="1" si="313"/>
        <v/>
      </c>
    </row>
    <row r="1340" spans="1:24">
      <c r="A1340" t="s">
        <v>1041</v>
      </c>
      <c r="B1340" t="str">
        <f>INDEX(予約枠報告様式!$73:$73,MATCH(CSVフォーマット!C1340,予約枠報告様式!$74:$74,0))</f>
        <v>X</v>
      </c>
      <c r="C1340">
        <f t="shared" si="314"/>
        <v>24</v>
      </c>
      <c r="D1340">
        <f t="shared" si="300"/>
        <v>28</v>
      </c>
      <c r="E1340" s="2" cm="1">
        <f t="array" aca="1" ref="E1340" ca="1">INDIRECT(A1340&amp;B1340&amp;$E$3)</f>
        <v>44785</v>
      </c>
      <c r="F1340" t="str" cm="1">
        <f t="array" aca="1" ref="F1340" ca="1">IF(INDIRECT(A1340&amp;B1340&amp;$F$3)="公",参照!$L$2,参照!$L$3)</f>
        <v>WEB・コールセンター受付</v>
      </c>
      <c r="G1340" s="1" t="str" cm="1">
        <f t="array" aca="1" ref="G1340" ca="1">IF(E1340="","",IF(ISNUMBER(INDIRECT(A1340&amp;B1340&amp;D1340)),431001,""))</f>
        <v/>
      </c>
      <c r="H1340" s="1" t="str">
        <f t="shared" ca="1" si="301"/>
        <v/>
      </c>
      <c r="I1340" s="1" t="str">
        <f ca="1">IF(G1340="","",予約枠報告様式!H$3)</f>
        <v/>
      </c>
      <c r="J1340" s="1" t="str">
        <f t="shared" ca="1" si="302"/>
        <v/>
      </c>
      <c r="K1340" s="1" t="str">
        <f t="shared" ca="1" si="303"/>
        <v/>
      </c>
      <c r="L1340" s="1" t="str">
        <f t="shared" ca="1" si="304"/>
        <v/>
      </c>
      <c r="M1340" s="1" t="str">
        <f t="shared" ca="1" si="305"/>
        <v/>
      </c>
      <c r="N1340" s="1" t="str" cm="1">
        <f t="array" aca="1" ref="N1340" ca="1">IF(G1340="","",HOUR(INDIRECT(A1340&amp;$N$2&amp;D1340)))</f>
        <v/>
      </c>
      <c r="O1340" s="1" t="str" cm="1">
        <f t="array" aca="1" ref="O1340" ca="1">IF(G1340="","",MINUTE(INDIRECT(A1340&amp;$N$2&amp;D1340)))</f>
        <v/>
      </c>
      <c r="P1340" s="1" t="str">
        <f t="shared" ca="1" si="306"/>
        <v/>
      </c>
      <c r="Q1340" s="1" t="str">
        <f t="shared" ca="1" si="307"/>
        <v/>
      </c>
      <c r="R1340" s="1" t="str" cm="1">
        <f t="array" aca="1" ref="R1340" ca="1">IF(G1340="","",INDIRECT(A1340&amp;B1340&amp;D1340))</f>
        <v/>
      </c>
      <c r="S1340" s="1" t="str">
        <f t="shared" ca="1" si="308"/>
        <v/>
      </c>
      <c r="T1340" s="1" t="str">
        <f t="shared" ca="1" si="309"/>
        <v/>
      </c>
      <c r="U1340" s="1" t="str">
        <f t="shared" ca="1" si="310"/>
        <v/>
      </c>
      <c r="V1340" s="1" t="str">
        <f t="shared" ca="1" si="311"/>
        <v/>
      </c>
      <c r="W1340" s="1" t="str">
        <f t="shared" ca="1" si="312"/>
        <v/>
      </c>
      <c r="X1340" s="1" t="str">
        <f t="shared" ca="1" si="313"/>
        <v/>
      </c>
    </row>
    <row r="1341" spans="1:24">
      <c r="A1341" t="s">
        <v>1041</v>
      </c>
      <c r="B1341" t="str">
        <f>INDEX(予約枠報告様式!$73:$73,MATCH(CSVフォーマット!C1341,予約枠報告様式!$74:$74,0))</f>
        <v>X</v>
      </c>
      <c r="C1341">
        <f t="shared" si="314"/>
        <v>24</v>
      </c>
      <c r="D1341">
        <f t="shared" si="300"/>
        <v>29</v>
      </c>
      <c r="E1341" s="2" cm="1">
        <f t="array" aca="1" ref="E1341" ca="1">INDIRECT(A1341&amp;B1341&amp;$E$3)</f>
        <v>44785</v>
      </c>
      <c r="F1341" t="str" cm="1">
        <f t="array" aca="1" ref="F1341" ca="1">IF(INDIRECT(A1341&amp;B1341&amp;$F$3)="公",参照!$L$2,参照!$L$3)</f>
        <v>WEB・コールセンター受付</v>
      </c>
      <c r="G1341" s="1" t="str" cm="1">
        <f t="array" aca="1" ref="G1341" ca="1">IF(E1341="","",IF(ISNUMBER(INDIRECT(A1341&amp;B1341&amp;D1341)),431001,""))</f>
        <v/>
      </c>
      <c r="H1341" s="1" t="str">
        <f t="shared" ca="1" si="301"/>
        <v/>
      </c>
      <c r="I1341" s="1" t="str">
        <f ca="1">IF(G1341="","",予約枠報告様式!H$3)</f>
        <v/>
      </c>
      <c r="J1341" s="1" t="str">
        <f t="shared" ca="1" si="302"/>
        <v/>
      </c>
      <c r="K1341" s="1" t="str">
        <f t="shared" ca="1" si="303"/>
        <v/>
      </c>
      <c r="L1341" s="1" t="str">
        <f t="shared" ca="1" si="304"/>
        <v/>
      </c>
      <c r="M1341" s="1" t="str">
        <f t="shared" ca="1" si="305"/>
        <v/>
      </c>
      <c r="N1341" s="1" t="str" cm="1">
        <f t="array" aca="1" ref="N1341" ca="1">IF(G1341="","",HOUR(INDIRECT(A1341&amp;$N$2&amp;D1341)))</f>
        <v/>
      </c>
      <c r="O1341" s="1" t="str" cm="1">
        <f t="array" aca="1" ref="O1341" ca="1">IF(G1341="","",MINUTE(INDIRECT(A1341&amp;$N$2&amp;D1341)))</f>
        <v/>
      </c>
      <c r="P1341" s="1" t="str">
        <f t="shared" ca="1" si="306"/>
        <v/>
      </c>
      <c r="Q1341" s="1" t="str">
        <f t="shared" ca="1" si="307"/>
        <v/>
      </c>
      <c r="R1341" s="1" t="str" cm="1">
        <f t="array" aca="1" ref="R1341" ca="1">IF(G1341="","",INDIRECT(A1341&amp;B1341&amp;D1341))</f>
        <v/>
      </c>
      <c r="S1341" s="1" t="str">
        <f t="shared" ca="1" si="308"/>
        <v/>
      </c>
      <c r="T1341" s="1" t="str">
        <f t="shared" ca="1" si="309"/>
        <v/>
      </c>
      <c r="U1341" s="1" t="str">
        <f t="shared" ca="1" si="310"/>
        <v/>
      </c>
      <c r="V1341" s="1" t="str">
        <f t="shared" ca="1" si="311"/>
        <v/>
      </c>
      <c r="W1341" s="1" t="str">
        <f t="shared" ca="1" si="312"/>
        <v/>
      </c>
      <c r="X1341" s="1" t="str">
        <f t="shared" ca="1" si="313"/>
        <v/>
      </c>
    </row>
    <row r="1342" spans="1:24">
      <c r="A1342" t="s">
        <v>1041</v>
      </c>
      <c r="B1342" t="str">
        <f>INDEX(予約枠報告様式!$73:$73,MATCH(CSVフォーマット!C1342,予約枠報告様式!$74:$74,0))</f>
        <v>X</v>
      </c>
      <c r="C1342">
        <f t="shared" si="314"/>
        <v>24</v>
      </c>
      <c r="D1342">
        <f t="shared" si="300"/>
        <v>30</v>
      </c>
      <c r="E1342" s="2" cm="1">
        <f t="array" aca="1" ref="E1342" ca="1">INDIRECT(A1342&amp;B1342&amp;$E$3)</f>
        <v>44785</v>
      </c>
      <c r="F1342" t="str" cm="1">
        <f t="array" aca="1" ref="F1342" ca="1">IF(INDIRECT(A1342&amp;B1342&amp;$F$3)="公",参照!$L$2,参照!$L$3)</f>
        <v>WEB・コールセンター受付</v>
      </c>
      <c r="G1342" s="1" t="str" cm="1">
        <f t="array" aca="1" ref="G1342" ca="1">IF(E1342="","",IF(ISNUMBER(INDIRECT(A1342&amp;B1342&amp;D1342)),431001,""))</f>
        <v/>
      </c>
      <c r="H1342" s="1" t="str">
        <f t="shared" ca="1" si="301"/>
        <v/>
      </c>
      <c r="I1342" s="1" t="str">
        <f ca="1">IF(G1342="","",予約枠報告様式!H$3)</f>
        <v/>
      </c>
      <c r="J1342" s="1" t="str">
        <f t="shared" ca="1" si="302"/>
        <v/>
      </c>
      <c r="K1342" s="1" t="str">
        <f t="shared" ca="1" si="303"/>
        <v/>
      </c>
      <c r="L1342" s="1" t="str">
        <f t="shared" ca="1" si="304"/>
        <v/>
      </c>
      <c r="M1342" s="1" t="str">
        <f t="shared" ca="1" si="305"/>
        <v/>
      </c>
      <c r="N1342" s="1" t="str" cm="1">
        <f t="array" aca="1" ref="N1342" ca="1">IF(G1342="","",HOUR(INDIRECT(A1342&amp;$N$2&amp;D1342)))</f>
        <v/>
      </c>
      <c r="O1342" s="1" t="str" cm="1">
        <f t="array" aca="1" ref="O1342" ca="1">IF(G1342="","",MINUTE(INDIRECT(A1342&amp;$N$2&amp;D1342)))</f>
        <v/>
      </c>
      <c r="P1342" s="1" t="str">
        <f t="shared" ca="1" si="306"/>
        <v/>
      </c>
      <c r="Q1342" s="1" t="str">
        <f t="shared" ca="1" si="307"/>
        <v/>
      </c>
      <c r="R1342" s="1" t="str" cm="1">
        <f t="array" aca="1" ref="R1342" ca="1">IF(G1342="","",INDIRECT(A1342&amp;B1342&amp;D1342))</f>
        <v/>
      </c>
      <c r="S1342" s="1" t="str">
        <f t="shared" ca="1" si="308"/>
        <v/>
      </c>
      <c r="T1342" s="1" t="str">
        <f t="shared" ca="1" si="309"/>
        <v/>
      </c>
      <c r="U1342" s="1" t="str">
        <f t="shared" ca="1" si="310"/>
        <v/>
      </c>
      <c r="V1342" s="1" t="str">
        <f t="shared" ca="1" si="311"/>
        <v/>
      </c>
      <c r="W1342" s="1" t="str">
        <f t="shared" ca="1" si="312"/>
        <v/>
      </c>
      <c r="X1342" s="1" t="str">
        <f t="shared" ca="1" si="313"/>
        <v/>
      </c>
    </row>
    <row r="1343" spans="1:24">
      <c r="A1343" t="s">
        <v>1041</v>
      </c>
      <c r="B1343" t="str">
        <f>INDEX(予約枠報告様式!$73:$73,MATCH(CSVフォーマット!C1343,予約枠報告様式!$74:$74,0))</f>
        <v>X</v>
      </c>
      <c r="C1343">
        <f t="shared" si="314"/>
        <v>24</v>
      </c>
      <c r="D1343">
        <f t="shared" si="300"/>
        <v>31</v>
      </c>
      <c r="E1343" s="2" cm="1">
        <f t="array" aca="1" ref="E1343" ca="1">INDIRECT(A1343&amp;B1343&amp;$E$3)</f>
        <v>44785</v>
      </c>
      <c r="F1343" t="str" cm="1">
        <f t="array" aca="1" ref="F1343" ca="1">IF(INDIRECT(A1343&amp;B1343&amp;$F$3)="公",参照!$L$2,参照!$L$3)</f>
        <v>WEB・コールセンター受付</v>
      </c>
      <c r="G1343" s="1" t="str" cm="1">
        <f t="array" aca="1" ref="G1343" ca="1">IF(E1343="","",IF(ISNUMBER(INDIRECT(A1343&amp;B1343&amp;D1343)),431001,""))</f>
        <v/>
      </c>
      <c r="H1343" s="1" t="str">
        <f t="shared" ca="1" si="301"/>
        <v/>
      </c>
      <c r="I1343" s="1" t="str">
        <f ca="1">IF(G1343="","",予約枠報告様式!H$3)</f>
        <v/>
      </c>
      <c r="J1343" s="1" t="str">
        <f t="shared" ca="1" si="302"/>
        <v/>
      </c>
      <c r="K1343" s="1" t="str">
        <f t="shared" ca="1" si="303"/>
        <v/>
      </c>
      <c r="L1343" s="1" t="str">
        <f t="shared" ca="1" si="304"/>
        <v/>
      </c>
      <c r="M1343" s="1" t="str">
        <f t="shared" ca="1" si="305"/>
        <v/>
      </c>
      <c r="N1343" s="1" t="str" cm="1">
        <f t="array" aca="1" ref="N1343" ca="1">IF(G1343="","",HOUR(INDIRECT(A1343&amp;$N$2&amp;D1343)))</f>
        <v/>
      </c>
      <c r="O1343" s="1" t="str" cm="1">
        <f t="array" aca="1" ref="O1343" ca="1">IF(G1343="","",MINUTE(INDIRECT(A1343&amp;$N$2&amp;D1343)))</f>
        <v/>
      </c>
      <c r="P1343" s="1" t="str">
        <f t="shared" ca="1" si="306"/>
        <v/>
      </c>
      <c r="Q1343" s="1" t="str">
        <f t="shared" ca="1" si="307"/>
        <v/>
      </c>
      <c r="R1343" s="1" t="str" cm="1">
        <f t="array" aca="1" ref="R1343" ca="1">IF(G1343="","",INDIRECT(A1343&amp;B1343&amp;D1343))</f>
        <v/>
      </c>
      <c r="S1343" s="1" t="str">
        <f t="shared" ca="1" si="308"/>
        <v/>
      </c>
      <c r="T1343" s="1" t="str">
        <f t="shared" ca="1" si="309"/>
        <v/>
      </c>
      <c r="U1343" s="1" t="str">
        <f t="shared" ca="1" si="310"/>
        <v/>
      </c>
      <c r="V1343" s="1" t="str">
        <f t="shared" ca="1" si="311"/>
        <v/>
      </c>
      <c r="W1343" s="1" t="str">
        <f t="shared" ca="1" si="312"/>
        <v/>
      </c>
      <c r="X1343" s="1" t="str">
        <f t="shared" ca="1" si="313"/>
        <v/>
      </c>
    </row>
    <row r="1344" spans="1:24">
      <c r="A1344" t="s">
        <v>1041</v>
      </c>
      <c r="B1344" t="str">
        <f>INDEX(予約枠報告様式!$73:$73,MATCH(CSVフォーマット!C1344,予約枠報告様式!$74:$74,0))</f>
        <v>X</v>
      </c>
      <c r="C1344">
        <f t="shared" si="314"/>
        <v>24</v>
      </c>
      <c r="D1344">
        <f t="shared" si="300"/>
        <v>32</v>
      </c>
      <c r="E1344" s="2" cm="1">
        <f t="array" aca="1" ref="E1344" ca="1">INDIRECT(A1344&amp;B1344&amp;$E$3)</f>
        <v>44785</v>
      </c>
      <c r="F1344" t="str" cm="1">
        <f t="array" aca="1" ref="F1344" ca="1">IF(INDIRECT(A1344&amp;B1344&amp;$F$3)="公",参照!$L$2,参照!$L$3)</f>
        <v>WEB・コールセンター受付</v>
      </c>
      <c r="G1344" s="1" t="str" cm="1">
        <f t="array" aca="1" ref="G1344" ca="1">IF(E1344="","",IF(ISNUMBER(INDIRECT(A1344&amp;B1344&amp;D1344)),431001,""))</f>
        <v/>
      </c>
      <c r="H1344" s="1" t="str">
        <f t="shared" ca="1" si="301"/>
        <v/>
      </c>
      <c r="I1344" s="1" t="str">
        <f ca="1">IF(G1344="","",予約枠報告様式!H$3)</f>
        <v/>
      </c>
      <c r="J1344" s="1" t="str">
        <f t="shared" ca="1" si="302"/>
        <v/>
      </c>
      <c r="K1344" s="1" t="str">
        <f t="shared" ca="1" si="303"/>
        <v/>
      </c>
      <c r="L1344" s="1" t="str">
        <f t="shared" ca="1" si="304"/>
        <v/>
      </c>
      <c r="M1344" s="1" t="str">
        <f t="shared" ca="1" si="305"/>
        <v/>
      </c>
      <c r="N1344" s="1" t="str" cm="1">
        <f t="array" aca="1" ref="N1344" ca="1">IF(G1344="","",HOUR(INDIRECT(A1344&amp;$N$2&amp;D1344)))</f>
        <v/>
      </c>
      <c r="O1344" s="1" t="str" cm="1">
        <f t="array" aca="1" ref="O1344" ca="1">IF(G1344="","",MINUTE(INDIRECT(A1344&amp;$N$2&amp;D1344)))</f>
        <v/>
      </c>
      <c r="P1344" s="1" t="str">
        <f t="shared" ca="1" si="306"/>
        <v/>
      </c>
      <c r="Q1344" s="1" t="str">
        <f t="shared" ca="1" si="307"/>
        <v/>
      </c>
      <c r="R1344" s="1" t="str" cm="1">
        <f t="array" aca="1" ref="R1344" ca="1">IF(G1344="","",INDIRECT(A1344&amp;B1344&amp;D1344))</f>
        <v/>
      </c>
      <c r="S1344" s="1" t="str">
        <f t="shared" ca="1" si="308"/>
        <v/>
      </c>
      <c r="T1344" s="1" t="str">
        <f t="shared" ca="1" si="309"/>
        <v/>
      </c>
      <c r="U1344" s="1" t="str">
        <f t="shared" ca="1" si="310"/>
        <v/>
      </c>
      <c r="V1344" s="1" t="str">
        <f t="shared" ca="1" si="311"/>
        <v/>
      </c>
      <c r="W1344" s="1" t="str">
        <f t="shared" ca="1" si="312"/>
        <v/>
      </c>
      <c r="X1344" s="1" t="str">
        <f t="shared" ca="1" si="313"/>
        <v/>
      </c>
    </row>
    <row r="1345" spans="1:24">
      <c r="A1345" t="s">
        <v>1041</v>
      </c>
      <c r="B1345" t="str">
        <f>INDEX(予約枠報告様式!$73:$73,MATCH(CSVフォーマット!C1345,予約枠報告様式!$74:$74,0))</f>
        <v>X</v>
      </c>
      <c r="C1345">
        <f t="shared" si="314"/>
        <v>24</v>
      </c>
      <c r="D1345">
        <f t="shared" si="300"/>
        <v>33</v>
      </c>
      <c r="E1345" s="2" cm="1">
        <f t="array" aca="1" ref="E1345" ca="1">INDIRECT(A1345&amp;B1345&amp;$E$3)</f>
        <v>44785</v>
      </c>
      <c r="F1345" t="str" cm="1">
        <f t="array" aca="1" ref="F1345" ca="1">IF(INDIRECT(A1345&amp;B1345&amp;$F$3)="公",参照!$L$2,参照!$L$3)</f>
        <v>WEB・コールセンター受付</v>
      </c>
      <c r="G1345" s="1" t="str" cm="1">
        <f t="array" aca="1" ref="G1345" ca="1">IF(E1345="","",IF(ISNUMBER(INDIRECT(A1345&amp;B1345&amp;D1345)),431001,""))</f>
        <v/>
      </c>
      <c r="H1345" s="1" t="str">
        <f t="shared" ca="1" si="301"/>
        <v/>
      </c>
      <c r="I1345" s="1" t="str">
        <f ca="1">IF(G1345="","",予約枠報告様式!H$3)</f>
        <v/>
      </c>
      <c r="J1345" s="1" t="str">
        <f t="shared" ca="1" si="302"/>
        <v/>
      </c>
      <c r="K1345" s="1" t="str">
        <f t="shared" ca="1" si="303"/>
        <v/>
      </c>
      <c r="L1345" s="1" t="str">
        <f t="shared" ca="1" si="304"/>
        <v/>
      </c>
      <c r="M1345" s="1" t="str">
        <f t="shared" ca="1" si="305"/>
        <v/>
      </c>
      <c r="N1345" s="1" t="str" cm="1">
        <f t="array" aca="1" ref="N1345" ca="1">IF(G1345="","",HOUR(INDIRECT(A1345&amp;$N$2&amp;D1345)))</f>
        <v/>
      </c>
      <c r="O1345" s="1" t="str" cm="1">
        <f t="array" aca="1" ref="O1345" ca="1">IF(G1345="","",MINUTE(INDIRECT(A1345&amp;$N$2&amp;D1345)))</f>
        <v/>
      </c>
      <c r="P1345" s="1" t="str">
        <f t="shared" ca="1" si="306"/>
        <v/>
      </c>
      <c r="Q1345" s="1" t="str">
        <f t="shared" ca="1" si="307"/>
        <v/>
      </c>
      <c r="R1345" s="1" t="str" cm="1">
        <f t="array" aca="1" ref="R1345" ca="1">IF(G1345="","",INDIRECT(A1345&amp;B1345&amp;D1345))</f>
        <v/>
      </c>
      <c r="S1345" s="1" t="str">
        <f t="shared" ca="1" si="308"/>
        <v/>
      </c>
      <c r="T1345" s="1" t="str">
        <f t="shared" ca="1" si="309"/>
        <v/>
      </c>
      <c r="U1345" s="1" t="str">
        <f t="shared" ca="1" si="310"/>
        <v/>
      </c>
      <c r="V1345" s="1" t="str">
        <f t="shared" ca="1" si="311"/>
        <v/>
      </c>
      <c r="W1345" s="1" t="str">
        <f t="shared" ca="1" si="312"/>
        <v/>
      </c>
      <c r="X1345" s="1" t="str">
        <f t="shared" ca="1" si="313"/>
        <v/>
      </c>
    </row>
    <row r="1346" spans="1:24">
      <c r="A1346" t="s">
        <v>1041</v>
      </c>
      <c r="B1346" t="str">
        <f>INDEX(予約枠報告様式!$73:$73,MATCH(CSVフォーマット!C1346,予約枠報告様式!$74:$74,0))</f>
        <v>X</v>
      </c>
      <c r="C1346">
        <f t="shared" si="314"/>
        <v>24</v>
      </c>
      <c r="D1346">
        <f t="shared" si="300"/>
        <v>34</v>
      </c>
      <c r="E1346" s="2" cm="1">
        <f t="array" aca="1" ref="E1346" ca="1">INDIRECT(A1346&amp;B1346&amp;$E$3)</f>
        <v>44785</v>
      </c>
      <c r="F1346" t="str" cm="1">
        <f t="array" aca="1" ref="F1346" ca="1">IF(INDIRECT(A1346&amp;B1346&amp;$F$3)="公",参照!$L$2,参照!$L$3)</f>
        <v>WEB・コールセンター受付</v>
      </c>
      <c r="G1346" s="1" t="str" cm="1">
        <f t="array" aca="1" ref="G1346" ca="1">IF(E1346="","",IF(ISNUMBER(INDIRECT(A1346&amp;B1346&amp;D1346)),431001,""))</f>
        <v/>
      </c>
      <c r="H1346" s="1" t="str">
        <f t="shared" ca="1" si="301"/>
        <v/>
      </c>
      <c r="I1346" s="1" t="str">
        <f ca="1">IF(G1346="","",予約枠報告様式!H$3)</f>
        <v/>
      </c>
      <c r="J1346" s="1" t="str">
        <f t="shared" ca="1" si="302"/>
        <v/>
      </c>
      <c r="K1346" s="1" t="str">
        <f t="shared" ca="1" si="303"/>
        <v/>
      </c>
      <c r="L1346" s="1" t="str">
        <f t="shared" ca="1" si="304"/>
        <v/>
      </c>
      <c r="M1346" s="1" t="str">
        <f t="shared" ca="1" si="305"/>
        <v/>
      </c>
      <c r="N1346" s="1" t="str" cm="1">
        <f t="array" aca="1" ref="N1346" ca="1">IF(G1346="","",HOUR(INDIRECT(A1346&amp;$N$2&amp;D1346)))</f>
        <v/>
      </c>
      <c r="O1346" s="1" t="str" cm="1">
        <f t="array" aca="1" ref="O1346" ca="1">IF(G1346="","",MINUTE(INDIRECT(A1346&amp;$N$2&amp;D1346)))</f>
        <v/>
      </c>
      <c r="P1346" s="1" t="str">
        <f t="shared" ca="1" si="306"/>
        <v/>
      </c>
      <c r="Q1346" s="1" t="str">
        <f t="shared" ca="1" si="307"/>
        <v/>
      </c>
      <c r="R1346" s="1" t="str" cm="1">
        <f t="array" aca="1" ref="R1346" ca="1">IF(G1346="","",INDIRECT(A1346&amp;B1346&amp;D1346))</f>
        <v/>
      </c>
      <c r="S1346" s="1" t="str">
        <f t="shared" ca="1" si="308"/>
        <v/>
      </c>
      <c r="T1346" s="1" t="str">
        <f t="shared" ca="1" si="309"/>
        <v/>
      </c>
      <c r="U1346" s="1" t="str">
        <f t="shared" ca="1" si="310"/>
        <v/>
      </c>
      <c r="V1346" s="1" t="str">
        <f t="shared" ca="1" si="311"/>
        <v/>
      </c>
      <c r="W1346" s="1" t="str">
        <f t="shared" ca="1" si="312"/>
        <v/>
      </c>
      <c r="X1346" s="1" t="str">
        <f t="shared" ca="1" si="313"/>
        <v/>
      </c>
    </row>
    <row r="1347" spans="1:24">
      <c r="A1347" t="s">
        <v>1041</v>
      </c>
      <c r="B1347" t="str">
        <f>INDEX(予約枠報告様式!$73:$73,MATCH(CSVフォーマット!C1347,予約枠報告様式!$74:$74,0))</f>
        <v>X</v>
      </c>
      <c r="C1347">
        <f t="shared" si="314"/>
        <v>24</v>
      </c>
      <c r="D1347">
        <f t="shared" si="300"/>
        <v>35</v>
      </c>
      <c r="E1347" s="2" cm="1">
        <f t="array" aca="1" ref="E1347" ca="1">INDIRECT(A1347&amp;B1347&amp;$E$3)</f>
        <v>44785</v>
      </c>
      <c r="F1347" t="str" cm="1">
        <f t="array" aca="1" ref="F1347" ca="1">IF(INDIRECT(A1347&amp;B1347&amp;$F$3)="公",参照!$L$2,参照!$L$3)</f>
        <v>WEB・コールセンター受付</v>
      </c>
      <c r="G1347" s="1" t="str" cm="1">
        <f t="array" aca="1" ref="G1347" ca="1">IF(E1347="","",IF(ISNUMBER(INDIRECT(A1347&amp;B1347&amp;D1347)),431001,""))</f>
        <v/>
      </c>
      <c r="H1347" s="1" t="str">
        <f t="shared" ca="1" si="301"/>
        <v/>
      </c>
      <c r="I1347" s="1" t="str">
        <f ca="1">IF(G1347="","",予約枠報告様式!H$3)</f>
        <v/>
      </c>
      <c r="J1347" s="1" t="str">
        <f t="shared" ca="1" si="302"/>
        <v/>
      </c>
      <c r="K1347" s="1" t="str">
        <f t="shared" ca="1" si="303"/>
        <v/>
      </c>
      <c r="L1347" s="1" t="str">
        <f t="shared" ca="1" si="304"/>
        <v/>
      </c>
      <c r="M1347" s="1" t="str">
        <f t="shared" ca="1" si="305"/>
        <v/>
      </c>
      <c r="N1347" s="1" t="str" cm="1">
        <f t="array" aca="1" ref="N1347" ca="1">IF(G1347="","",HOUR(INDIRECT(A1347&amp;$N$2&amp;D1347)))</f>
        <v/>
      </c>
      <c r="O1347" s="1" t="str" cm="1">
        <f t="array" aca="1" ref="O1347" ca="1">IF(G1347="","",MINUTE(INDIRECT(A1347&amp;$N$2&amp;D1347)))</f>
        <v/>
      </c>
      <c r="P1347" s="1" t="str">
        <f t="shared" ca="1" si="306"/>
        <v/>
      </c>
      <c r="Q1347" s="1" t="str">
        <f t="shared" ca="1" si="307"/>
        <v/>
      </c>
      <c r="R1347" s="1" t="str" cm="1">
        <f t="array" aca="1" ref="R1347" ca="1">IF(G1347="","",INDIRECT(A1347&amp;B1347&amp;D1347))</f>
        <v/>
      </c>
      <c r="S1347" s="1" t="str">
        <f t="shared" ca="1" si="308"/>
        <v/>
      </c>
      <c r="T1347" s="1" t="str">
        <f t="shared" ca="1" si="309"/>
        <v/>
      </c>
      <c r="U1347" s="1" t="str">
        <f t="shared" ca="1" si="310"/>
        <v/>
      </c>
      <c r="V1347" s="1" t="str">
        <f t="shared" ca="1" si="311"/>
        <v/>
      </c>
      <c r="W1347" s="1" t="str">
        <f t="shared" ca="1" si="312"/>
        <v/>
      </c>
      <c r="X1347" s="1" t="str">
        <f t="shared" ca="1" si="313"/>
        <v/>
      </c>
    </row>
    <row r="1348" spans="1:24">
      <c r="A1348" t="s">
        <v>1041</v>
      </c>
      <c r="B1348" t="str">
        <f>INDEX(予約枠報告様式!$73:$73,MATCH(CSVフォーマット!C1348,予約枠報告様式!$74:$74,0))</f>
        <v>X</v>
      </c>
      <c r="C1348">
        <f t="shared" si="314"/>
        <v>24</v>
      </c>
      <c r="D1348">
        <f t="shared" si="300"/>
        <v>36</v>
      </c>
      <c r="E1348" s="2" cm="1">
        <f t="array" aca="1" ref="E1348" ca="1">INDIRECT(A1348&amp;B1348&amp;$E$3)</f>
        <v>44785</v>
      </c>
      <c r="F1348" t="str" cm="1">
        <f t="array" aca="1" ref="F1348" ca="1">IF(INDIRECT(A1348&amp;B1348&amp;$F$3)="公",参照!$L$2,参照!$L$3)</f>
        <v>WEB・コールセンター受付</v>
      </c>
      <c r="G1348" s="1" t="str" cm="1">
        <f t="array" aca="1" ref="G1348" ca="1">IF(E1348="","",IF(ISNUMBER(INDIRECT(A1348&amp;B1348&amp;D1348)),431001,""))</f>
        <v/>
      </c>
      <c r="H1348" s="1" t="str">
        <f t="shared" ca="1" si="301"/>
        <v/>
      </c>
      <c r="I1348" s="1" t="str">
        <f ca="1">IF(G1348="","",予約枠報告様式!H$3)</f>
        <v/>
      </c>
      <c r="J1348" s="1" t="str">
        <f t="shared" ca="1" si="302"/>
        <v/>
      </c>
      <c r="K1348" s="1" t="str">
        <f t="shared" ca="1" si="303"/>
        <v/>
      </c>
      <c r="L1348" s="1" t="str">
        <f t="shared" ca="1" si="304"/>
        <v/>
      </c>
      <c r="M1348" s="1" t="str">
        <f t="shared" ca="1" si="305"/>
        <v/>
      </c>
      <c r="N1348" s="1" t="str" cm="1">
        <f t="array" aca="1" ref="N1348" ca="1">IF(G1348="","",HOUR(INDIRECT(A1348&amp;$N$2&amp;D1348)))</f>
        <v/>
      </c>
      <c r="O1348" s="1" t="str" cm="1">
        <f t="array" aca="1" ref="O1348" ca="1">IF(G1348="","",MINUTE(INDIRECT(A1348&amp;$N$2&amp;D1348)))</f>
        <v/>
      </c>
      <c r="P1348" s="1" t="str">
        <f t="shared" ca="1" si="306"/>
        <v/>
      </c>
      <c r="Q1348" s="1" t="str">
        <f t="shared" ca="1" si="307"/>
        <v/>
      </c>
      <c r="R1348" s="1" t="str" cm="1">
        <f t="array" aca="1" ref="R1348" ca="1">IF(G1348="","",INDIRECT(A1348&amp;B1348&amp;D1348))</f>
        <v/>
      </c>
      <c r="S1348" s="1" t="str">
        <f t="shared" ca="1" si="308"/>
        <v/>
      </c>
      <c r="T1348" s="1" t="str">
        <f t="shared" ca="1" si="309"/>
        <v/>
      </c>
      <c r="U1348" s="1" t="str">
        <f t="shared" ca="1" si="310"/>
        <v/>
      </c>
      <c r="V1348" s="1" t="str">
        <f t="shared" ca="1" si="311"/>
        <v/>
      </c>
      <c r="W1348" s="1" t="str">
        <f t="shared" ca="1" si="312"/>
        <v/>
      </c>
      <c r="X1348" s="1" t="str">
        <f t="shared" ca="1" si="313"/>
        <v/>
      </c>
    </row>
    <row r="1349" spans="1:24">
      <c r="A1349" t="s">
        <v>1041</v>
      </c>
      <c r="B1349" t="str">
        <f>INDEX(予約枠報告様式!$73:$73,MATCH(CSVフォーマット!C1349,予約枠報告様式!$74:$74,0))</f>
        <v>X</v>
      </c>
      <c r="C1349">
        <f t="shared" si="314"/>
        <v>24</v>
      </c>
      <c r="D1349">
        <f t="shared" ref="D1349:D1412" si="315">IF(D1348=$D$3,$D$2,D1348+1)</f>
        <v>37</v>
      </c>
      <c r="E1349" s="2" cm="1">
        <f t="array" aca="1" ref="E1349" ca="1">INDIRECT(A1349&amp;B1349&amp;$E$3)</f>
        <v>44785</v>
      </c>
      <c r="F1349" t="str" cm="1">
        <f t="array" aca="1" ref="F1349" ca="1">IF(INDIRECT(A1349&amp;B1349&amp;$F$3)="公",参照!$L$2,参照!$L$3)</f>
        <v>WEB・コールセンター受付</v>
      </c>
      <c r="G1349" s="1" t="str" cm="1">
        <f t="array" aca="1" ref="G1349" ca="1">IF(E1349="","",IF(ISNUMBER(INDIRECT(A1349&amp;B1349&amp;D1349)),431001,""))</f>
        <v/>
      </c>
      <c r="H1349" s="1" t="str">
        <f t="shared" ref="H1349:H1412" ca="1" si="316">IF(G1349="","","【（"&amp;H$2&amp;"）"&amp;F1349&amp;"】"&amp;I1349&amp;"."&amp;TEXT(L1349,"00")&amp;TEXT(M1349,"00")&amp;"."&amp;TEXT(N1349,"00")&amp;TEXT(O1349,"00"))</f>
        <v/>
      </c>
      <c r="I1349" s="1" t="str">
        <f ca="1">IF(G1349="","",予約枠報告様式!H$3)</f>
        <v/>
      </c>
      <c r="J1349" s="1" t="str">
        <f t="shared" ref="J1349:J1412" ca="1" si="317">IF(G1349="","",J$2)</f>
        <v/>
      </c>
      <c r="K1349" s="1" t="str">
        <f t="shared" ref="K1349:K1412" ca="1" si="318">IF(G1349="","",YEAR(E1349))</f>
        <v/>
      </c>
      <c r="L1349" s="1" t="str">
        <f t="shared" ref="L1349:L1412" ca="1" si="319">IF(G1349="","",MONTH(E1349))</f>
        <v/>
      </c>
      <c r="M1349" s="1" t="str">
        <f t="shared" ref="M1349:M1412" ca="1" si="320">IF(G1349="","",DAY(E1349))</f>
        <v/>
      </c>
      <c r="N1349" s="1" t="str" cm="1">
        <f t="array" aca="1" ref="N1349" ca="1">IF(G1349="","",HOUR(INDIRECT(A1349&amp;$N$2&amp;D1349)))</f>
        <v/>
      </c>
      <c r="O1349" s="1" t="str" cm="1">
        <f t="array" aca="1" ref="O1349" ca="1">IF(G1349="","",MINUTE(INDIRECT(A1349&amp;$N$2&amp;D1349)))</f>
        <v/>
      </c>
      <c r="P1349" s="1" t="str">
        <f t="shared" ref="P1349:P1412" ca="1" si="321">IF(G1349="","",N1349)</f>
        <v/>
      </c>
      <c r="Q1349" s="1" t="str">
        <f t="shared" ref="Q1349:Q1412" ca="1" si="322">IF(G1349="","",O1349+14)</f>
        <v/>
      </c>
      <c r="R1349" s="1" t="str" cm="1">
        <f t="array" aca="1" ref="R1349" ca="1">IF(G1349="","",INDIRECT(A1349&amp;B1349&amp;D1349))</f>
        <v/>
      </c>
      <c r="S1349" s="1" t="str">
        <f t="shared" ref="S1349:S1412" ca="1" si="323">IF(G1349="","",0)</f>
        <v/>
      </c>
      <c r="T1349" s="1" t="str">
        <f t="shared" ref="T1349:T1412" ca="1" si="324">IF($G1349="","",IF(T$1="×",K$2,T$2))</f>
        <v/>
      </c>
      <c r="U1349" s="1" t="str">
        <f t="shared" ref="U1349:U1412" ca="1" si="325">IF($G1349="","",IF(OR(U$1="×",U$2="なし"),"",U$2))</f>
        <v/>
      </c>
      <c r="V1349" s="1" t="str">
        <f t="shared" ref="V1349:V1412" ca="1" si="326">IF(G1349="","",3)</f>
        <v/>
      </c>
      <c r="W1349" s="1" t="str">
        <f t="shared" ref="W1349:W1412" ca="1" si="327">IF(G1349="","",5)</f>
        <v/>
      </c>
      <c r="X1349" s="1" t="str">
        <f t="shared" ref="X1349:X1412" ca="1" si="328">IF(G1349="","",0)</f>
        <v/>
      </c>
    </row>
    <row r="1350" spans="1:24">
      <c r="A1350" t="s">
        <v>1041</v>
      </c>
      <c r="B1350" t="str">
        <f>INDEX(予約枠報告様式!$73:$73,MATCH(CSVフォーマット!C1350,予約枠報告様式!$74:$74,0))</f>
        <v>X</v>
      </c>
      <c r="C1350">
        <f t="shared" ref="C1350:C1413" si="329">IF(D1349=$D$3,C1349+1,C1349)</f>
        <v>24</v>
      </c>
      <c r="D1350">
        <f t="shared" si="315"/>
        <v>38</v>
      </c>
      <c r="E1350" s="2" cm="1">
        <f t="array" aca="1" ref="E1350" ca="1">INDIRECT(A1350&amp;B1350&amp;$E$3)</f>
        <v>44785</v>
      </c>
      <c r="F1350" t="str" cm="1">
        <f t="array" aca="1" ref="F1350" ca="1">IF(INDIRECT(A1350&amp;B1350&amp;$F$3)="公",参照!$L$2,参照!$L$3)</f>
        <v>WEB・コールセンター受付</v>
      </c>
      <c r="G1350" s="1" t="str" cm="1">
        <f t="array" aca="1" ref="G1350" ca="1">IF(E1350="","",IF(ISNUMBER(INDIRECT(A1350&amp;B1350&amp;D1350)),431001,""))</f>
        <v/>
      </c>
      <c r="H1350" s="1" t="str">
        <f t="shared" ca="1" si="316"/>
        <v/>
      </c>
      <c r="I1350" s="1" t="str">
        <f ca="1">IF(G1350="","",予約枠報告様式!H$3)</f>
        <v/>
      </c>
      <c r="J1350" s="1" t="str">
        <f t="shared" ca="1" si="317"/>
        <v/>
      </c>
      <c r="K1350" s="1" t="str">
        <f t="shared" ca="1" si="318"/>
        <v/>
      </c>
      <c r="L1350" s="1" t="str">
        <f t="shared" ca="1" si="319"/>
        <v/>
      </c>
      <c r="M1350" s="1" t="str">
        <f t="shared" ca="1" si="320"/>
        <v/>
      </c>
      <c r="N1350" s="1" t="str" cm="1">
        <f t="array" aca="1" ref="N1350" ca="1">IF(G1350="","",HOUR(INDIRECT(A1350&amp;$N$2&amp;D1350)))</f>
        <v/>
      </c>
      <c r="O1350" s="1" t="str" cm="1">
        <f t="array" aca="1" ref="O1350" ca="1">IF(G1350="","",MINUTE(INDIRECT(A1350&amp;$N$2&amp;D1350)))</f>
        <v/>
      </c>
      <c r="P1350" s="1" t="str">
        <f t="shared" ca="1" si="321"/>
        <v/>
      </c>
      <c r="Q1350" s="1" t="str">
        <f t="shared" ca="1" si="322"/>
        <v/>
      </c>
      <c r="R1350" s="1" t="str" cm="1">
        <f t="array" aca="1" ref="R1350" ca="1">IF(G1350="","",INDIRECT(A1350&amp;B1350&amp;D1350))</f>
        <v/>
      </c>
      <c r="S1350" s="1" t="str">
        <f t="shared" ca="1" si="323"/>
        <v/>
      </c>
      <c r="T1350" s="1" t="str">
        <f t="shared" ca="1" si="324"/>
        <v/>
      </c>
      <c r="U1350" s="1" t="str">
        <f t="shared" ca="1" si="325"/>
        <v/>
      </c>
      <c r="V1350" s="1" t="str">
        <f t="shared" ca="1" si="326"/>
        <v/>
      </c>
      <c r="W1350" s="1" t="str">
        <f t="shared" ca="1" si="327"/>
        <v/>
      </c>
      <c r="X1350" s="1" t="str">
        <f t="shared" ca="1" si="328"/>
        <v/>
      </c>
    </row>
    <row r="1351" spans="1:24">
      <c r="A1351" t="s">
        <v>1041</v>
      </c>
      <c r="B1351" t="str">
        <f>INDEX(予約枠報告様式!$73:$73,MATCH(CSVフォーマット!C1351,予約枠報告様式!$74:$74,0))</f>
        <v>X</v>
      </c>
      <c r="C1351">
        <f t="shared" si="329"/>
        <v>24</v>
      </c>
      <c r="D1351">
        <f t="shared" si="315"/>
        <v>39</v>
      </c>
      <c r="E1351" s="2" cm="1">
        <f t="array" aca="1" ref="E1351" ca="1">INDIRECT(A1351&amp;B1351&amp;$E$3)</f>
        <v>44785</v>
      </c>
      <c r="F1351" t="str" cm="1">
        <f t="array" aca="1" ref="F1351" ca="1">IF(INDIRECT(A1351&amp;B1351&amp;$F$3)="公",参照!$L$2,参照!$L$3)</f>
        <v>WEB・コールセンター受付</v>
      </c>
      <c r="G1351" s="1" t="str" cm="1">
        <f t="array" aca="1" ref="G1351" ca="1">IF(E1351="","",IF(ISNUMBER(INDIRECT(A1351&amp;B1351&amp;D1351)),431001,""))</f>
        <v/>
      </c>
      <c r="H1351" s="1" t="str">
        <f t="shared" ca="1" si="316"/>
        <v/>
      </c>
      <c r="I1351" s="1" t="str">
        <f ca="1">IF(G1351="","",予約枠報告様式!H$3)</f>
        <v/>
      </c>
      <c r="J1351" s="1" t="str">
        <f t="shared" ca="1" si="317"/>
        <v/>
      </c>
      <c r="K1351" s="1" t="str">
        <f t="shared" ca="1" si="318"/>
        <v/>
      </c>
      <c r="L1351" s="1" t="str">
        <f t="shared" ca="1" si="319"/>
        <v/>
      </c>
      <c r="M1351" s="1" t="str">
        <f t="shared" ca="1" si="320"/>
        <v/>
      </c>
      <c r="N1351" s="1" t="str" cm="1">
        <f t="array" aca="1" ref="N1351" ca="1">IF(G1351="","",HOUR(INDIRECT(A1351&amp;$N$2&amp;D1351)))</f>
        <v/>
      </c>
      <c r="O1351" s="1" t="str" cm="1">
        <f t="array" aca="1" ref="O1351" ca="1">IF(G1351="","",MINUTE(INDIRECT(A1351&amp;$N$2&amp;D1351)))</f>
        <v/>
      </c>
      <c r="P1351" s="1" t="str">
        <f t="shared" ca="1" si="321"/>
        <v/>
      </c>
      <c r="Q1351" s="1" t="str">
        <f t="shared" ca="1" si="322"/>
        <v/>
      </c>
      <c r="R1351" s="1" t="str" cm="1">
        <f t="array" aca="1" ref="R1351" ca="1">IF(G1351="","",INDIRECT(A1351&amp;B1351&amp;D1351))</f>
        <v/>
      </c>
      <c r="S1351" s="1" t="str">
        <f t="shared" ca="1" si="323"/>
        <v/>
      </c>
      <c r="T1351" s="1" t="str">
        <f t="shared" ca="1" si="324"/>
        <v/>
      </c>
      <c r="U1351" s="1" t="str">
        <f t="shared" ca="1" si="325"/>
        <v/>
      </c>
      <c r="V1351" s="1" t="str">
        <f t="shared" ca="1" si="326"/>
        <v/>
      </c>
      <c r="W1351" s="1" t="str">
        <f t="shared" ca="1" si="327"/>
        <v/>
      </c>
      <c r="X1351" s="1" t="str">
        <f t="shared" ca="1" si="328"/>
        <v/>
      </c>
    </row>
    <row r="1352" spans="1:24">
      <c r="A1352" t="s">
        <v>1041</v>
      </c>
      <c r="B1352" t="str">
        <f>INDEX(予約枠報告様式!$73:$73,MATCH(CSVフォーマット!C1352,予約枠報告様式!$74:$74,0))</f>
        <v>X</v>
      </c>
      <c r="C1352">
        <f t="shared" si="329"/>
        <v>24</v>
      </c>
      <c r="D1352">
        <f t="shared" si="315"/>
        <v>40</v>
      </c>
      <c r="E1352" s="2" cm="1">
        <f t="array" aca="1" ref="E1352" ca="1">INDIRECT(A1352&amp;B1352&amp;$E$3)</f>
        <v>44785</v>
      </c>
      <c r="F1352" t="str" cm="1">
        <f t="array" aca="1" ref="F1352" ca="1">IF(INDIRECT(A1352&amp;B1352&amp;$F$3)="公",参照!$L$2,参照!$L$3)</f>
        <v>WEB・コールセンター受付</v>
      </c>
      <c r="G1352" s="1" t="str" cm="1">
        <f t="array" aca="1" ref="G1352" ca="1">IF(E1352="","",IF(ISNUMBER(INDIRECT(A1352&amp;B1352&amp;D1352)),431001,""))</f>
        <v/>
      </c>
      <c r="H1352" s="1" t="str">
        <f t="shared" ca="1" si="316"/>
        <v/>
      </c>
      <c r="I1352" s="1" t="str">
        <f ca="1">IF(G1352="","",予約枠報告様式!H$3)</f>
        <v/>
      </c>
      <c r="J1352" s="1" t="str">
        <f t="shared" ca="1" si="317"/>
        <v/>
      </c>
      <c r="K1352" s="1" t="str">
        <f t="shared" ca="1" si="318"/>
        <v/>
      </c>
      <c r="L1352" s="1" t="str">
        <f t="shared" ca="1" si="319"/>
        <v/>
      </c>
      <c r="M1352" s="1" t="str">
        <f t="shared" ca="1" si="320"/>
        <v/>
      </c>
      <c r="N1352" s="1" t="str" cm="1">
        <f t="array" aca="1" ref="N1352" ca="1">IF(G1352="","",HOUR(INDIRECT(A1352&amp;$N$2&amp;D1352)))</f>
        <v/>
      </c>
      <c r="O1352" s="1" t="str" cm="1">
        <f t="array" aca="1" ref="O1352" ca="1">IF(G1352="","",MINUTE(INDIRECT(A1352&amp;$N$2&amp;D1352)))</f>
        <v/>
      </c>
      <c r="P1352" s="1" t="str">
        <f t="shared" ca="1" si="321"/>
        <v/>
      </c>
      <c r="Q1352" s="1" t="str">
        <f t="shared" ca="1" si="322"/>
        <v/>
      </c>
      <c r="R1352" s="1" t="str" cm="1">
        <f t="array" aca="1" ref="R1352" ca="1">IF(G1352="","",INDIRECT(A1352&amp;B1352&amp;D1352))</f>
        <v/>
      </c>
      <c r="S1352" s="1" t="str">
        <f t="shared" ca="1" si="323"/>
        <v/>
      </c>
      <c r="T1352" s="1" t="str">
        <f t="shared" ca="1" si="324"/>
        <v/>
      </c>
      <c r="U1352" s="1" t="str">
        <f t="shared" ca="1" si="325"/>
        <v/>
      </c>
      <c r="V1352" s="1" t="str">
        <f t="shared" ca="1" si="326"/>
        <v/>
      </c>
      <c r="W1352" s="1" t="str">
        <f t="shared" ca="1" si="327"/>
        <v/>
      </c>
      <c r="X1352" s="1" t="str">
        <f t="shared" ca="1" si="328"/>
        <v/>
      </c>
    </row>
    <row r="1353" spans="1:24">
      <c r="A1353" t="s">
        <v>1041</v>
      </c>
      <c r="B1353" t="str">
        <f>INDEX(予約枠報告様式!$73:$73,MATCH(CSVフォーマット!C1353,予約枠報告様式!$74:$74,0))</f>
        <v>X</v>
      </c>
      <c r="C1353">
        <f t="shared" si="329"/>
        <v>24</v>
      </c>
      <c r="D1353">
        <f t="shared" si="315"/>
        <v>41</v>
      </c>
      <c r="E1353" s="2" cm="1">
        <f t="array" aca="1" ref="E1353" ca="1">INDIRECT(A1353&amp;B1353&amp;$E$3)</f>
        <v>44785</v>
      </c>
      <c r="F1353" t="str" cm="1">
        <f t="array" aca="1" ref="F1353" ca="1">IF(INDIRECT(A1353&amp;B1353&amp;$F$3)="公",参照!$L$2,参照!$L$3)</f>
        <v>WEB・コールセンター受付</v>
      </c>
      <c r="G1353" s="1" t="str" cm="1">
        <f t="array" aca="1" ref="G1353" ca="1">IF(E1353="","",IF(ISNUMBER(INDIRECT(A1353&amp;B1353&amp;D1353)),431001,""))</f>
        <v/>
      </c>
      <c r="H1353" s="1" t="str">
        <f t="shared" ca="1" si="316"/>
        <v/>
      </c>
      <c r="I1353" s="1" t="str">
        <f ca="1">IF(G1353="","",予約枠報告様式!H$3)</f>
        <v/>
      </c>
      <c r="J1353" s="1" t="str">
        <f t="shared" ca="1" si="317"/>
        <v/>
      </c>
      <c r="K1353" s="1" t="str">
        <f t="shared" ca="1" si="318"/>
        <v/>
      </c>
      <c r="L1353" s="1" t="str">
        <f t="shared" ca="1" si="319"/>
        <v/>
      </c>
      <c r="M1353" s="1" t="str">
        <f t="shared" ca="1" si="320"/>
        <v/>
      </c>
      <c r="N1353" s="1" t="str" cm="1">
        <f t="array" aca="1" ref="N1353" ca="1">IF(G1353="","",HOUR(INDIRECT(A1353&amp;$N$2&amp;D1353)))</f>
        <v/>
      </c>
      <c r="O1353" s="1" t="str" cm="1">
        <f t="array" aca="1" ref="O1353" ca="1">IF(G1353="","",MINUTE(INDIRECT(A1353&amp;$N$2&amp;D1353)))</f>
        <v/>
      </c>
      <c r="P1353" s="1" t="str">
        <f t="shared" ca="1" si="321"/>
        <v/>
      </c>
      <c r="Q1353" s="1" t="str">
        <f t="shared" ca="1" si="322"/>
        <v/>
      </c>
      <c r="R1353" s="1" t="str" cm="1">
        <f t="array" aca="1" ref="R1353" ca="1">IF(G1353="","",INDIRECT(A1353&amp;B1353&amp;D1353))</f>
        <v/>
      </c>
      <c r="S1353" s="1" t="str">
        <f t="shared" ca="1" si="323"/>
        <v/>
      </c>
      <c r="T1353" s="1" t="str">
        <f t="shared" ca="1" si="324"/>
        <v/>
      </c>
      <c r="U1353" s="1" t="str">
        <f t="shared" ca="1" si="325"/>
        <v/>
      </c>
      <c r="V1353" s="1" t="str">
        <f t="shared" ca="1" si="326"/>
        <v/>
      </c>
      <c r="W1353" s="1" t="str">
        <f t="shared" ca="1" si="327"/>
        <v/>
      </c>
      <c r="X1353" s="1" t="str">
        <f t="shared" ca="1" si="328"/>
        <v/>
      </c>
    </row>
    <row r="1354" spans="1:24">
      <c r="A1354" t="s">
        <v>1041</v>
      </c>
      <c r="B1354" t="str">
        <f>INDEX(予約枠報告様式!$73:$73,MATCH(CSVフォーマット!C1354,予約枠報告様式!$74:$74,0))</f>
        <v>X</v>
      </c>
      <c r="C1354">
        <f t="shared" si="329"/>
        <v>24</v>
      </c>
      <c r="D1354">
        <f t="shared" si="315"/>
        <v>42</v>
      </c>
      <c r="E1354" s="2" cm="1">
        <f t="array" aca="1" ref="E1354" ca="1">INDIRECT(A1354&amp;B1354&amp;$E$3)</f>
        <v>44785</v>
      </c>
      <c r="F1354" t="str" cm="1">
        <f t="array" aca="1" ref="F1354" ca="1">IF(INDIRECT(A1354&amp;B1354&amp;$F$3)="公",参照!$L$2,参照!$L$3)</f>
        <v>WEB・コールセンター受付</v>
      </c>
      <c r="G1354" s="1" t="str" cm="1">
        <f t="array" aca="1" ref="G1354" ca="1">IF(E1354="","",IF(ISNUMBER(INDIRECT(A1354&amp;B1354&amp;D1354)),431001,""))</f>
        <v/>
      </c>
      <c r="H1354" s="1" t="str">
        <f t="shared" ca="1" si="316"/>
        <v/>
      </c>
      <c r="I1354" s="1" t="str">
        <f ca="1">IF(G1354="","",予約枠報告様式!H$3)</f>
        <v/>
      </c>
      <c r="J1354" s="1" t="str">
        <f t="shared" ca="1" si="317"/>
        <v/>
      </c>
      <c r="K1354" s="1" t="str">
        <f t="shared" ca="1" si="318"/>
        <v/>
      </c>
      <c r="L1354" s="1" t="str">
        <f t="shared" ca="1" si="319"/>
        <v/>
      </c>
      <c r="M1354" s="1" t="str">
        <f t="shared" ca="1" si="320"/>
        <v/>
      </c>
      <c r="N1354" s="1" t="str" cm="1">
        <f t="array" aca="1" ref="N1354" ca="1">IF(G1354="","",HOUR(INDIRECT(A1354&amp;$N$2&amp;D1354)))</f>
        <v/>
      </c>
      <c r="O1354" s="1" t="str" cm="1">
        <f t="array" aca="1" ref="O1354" ca="1">IF(G1354="","",MINUTE(INDIRECT(A1354&amp;$N$2&amp;D1354)))</f>
        <v/>
      </c>
      <c r="P1354" s="1" t="str">
        <f t="shared" ca="1" si="321"/>
        <v/>
      </c>
      <c r="Q1354" s="1" t="str">
        <f t="shared" ca="1" si="322"/>
        <v/>
      </c>
      <c r="R1354" s="1" t="str" cm="1">
        <f t="array" aca="1" ref="R1354" ca="1">IF(G1354="","",INDIRECT(A1354&amp;B1354&amp;D1354))</f>
        <v/>
      </c>
      <c r="S1354" s="1" t="str">
        <f t="shared" ca="1" si="323"/>
        <v/>
      </c>
      <c r="T1354" s="1" t="str">
        <f t="shared" ca="1" si="324"/>
        <v/>
      </c>
      <c r="U1354" s="1" t="str">
        <f t="shared" ca="1" si="325"/>
        <v/>
      </c>
      <c r="V1354" s="1" t="str">
        <f t="shared" ca="1" si="326"/>
        <v/>
      </c>
      <c r="W1354" s="1" t="str">
        <f t="shared" ca="1" si="327"/>
        <v/>
      </c>
      <c r="X1354" s="1" t="str">
        <f t="shared" ca="1" si="328"/>
        <v/>
      </c>
    </row>
    <row r="1355" spans="1:24">
      <c r="A1355" t="s">
        <v>1041</v>
      </c>
      <c r="B1355" t="str">
        <f>INDEX(予約枠報告様式!$73:$73,MATCH(CSVフォーマット!C1355,予約枠報告様式!$74:$74,0))</f>
        <v>X</v>
      </c>
      <c r="C1355">
        <f t="shared" si="329"/>
        <v>24</v>
      </c>
      <c r="D1355">
        <f t="shared" si="315"/>
        <v>43</v>
      </c>
      <c r="E1355" s="2" cm="1">
        <f t="array" aca="1" ref="E1355" ca="1">INDIRECT(A1355&amp;B1355&amp;$E$3)</f>
        <v>44785</v>
      </c>
      <c r="F1355" t="str" cm="1">
        <f t="array" aca="1" ref="F1355" ca="1">IF(INDIRECT(A1355&amp;B1355&amp;$F$3)="公",参照!$L$2,参照!$L$3)</f>
        <v>WEB・コールセンター受付</v>
      </c>
      <c r="G1355" s="1" t="str" cm="1">
        <f t="array" aca="1" ref="G1355" ca="1">IF(E1355="","",IF(ISNUMBER(INDIRECT(A1355&amp;B1355&amp;D1355)),431001,""))</f>
        <v/>
      </c>
      <c r="H1355" s="1" t="str">
        <f t="shared" ca="1" si="316"/>
        <v/>
      </c>
      <c r="I1355" s="1" t="str">
        <f ca="1">IF(G1355="","",予約枠報告様式!H$3)</f>
        <v/>
      </c>
      <c r="J1355" s="1" t="str">
        <f t="shared" ca="1" si="317"/>
        <v/>
      </c>
      <c r="K1355" s="1" t="str">
        <f t="shared" ca="1" si="318"/>
        <v/>
      </c>
      <c r="L1355" s="1" t="str">
        <f t="shared" ca="1" si="319"/>
        <v/>
      </c>
      <c r="M1355" s="1" t="str">
        <f t="shared" ca="1" si="320"/>
        <v/>
      </c>
      <c r="N1355" s="1" t="str" cm="1">
        <f t="array" aca="1" ref="N1355" ca="1">IF(G1355="","",HOUR(INDIRECT(A1355&amp;$N$2&amp;D1355)))</f>
        <v/>
      </c>
      <c r="O1355" s="1" t="str" cm="1">
        <f t="array" aca="1" ref="O1355" ca="1">IF(G1355="","",MINUTE(INDIRECT(A1355&amp;$N$2&amp;D1355)))</f>
        <v/>
      </c>
      <c r="P1355" s="1" t="str">
        <f t="shared" ca="1" si="321"/>
        <v/>
      </c>
      <c r="Q1355" s="1" t="str">
        <f t="shared" ca="1" si="322"/>
        <v/>
      </c>
      <c r="R1355" s="1" t="str" cm="1">
        <f t="array" aca="1" ref="R1355" ca="1">IF(G1355="","",INDIRECT(A1355&amp;B1355&amp;D1355))</f>
        <v/>
      </c>
      <c r="S1355" s="1" t="str">
        <f t="shared" ca="1" si="323"/>
        <v/>
      </c>
      <c r="T1355" s="1" t="str">
        <f t="shared" ca="1" si="324"/>
        <v/>
      </c>
      <c r="U1355" s="1" t="str">
        <f t="shared" ca="1" si="325"/>
        <v/>
      </c>
      <c r="V1355" s="1" t="str">
        <f t="shared" ca="1" si="326"/>
        <v/>
      </c>
      <c r="W1355" s="1" t="str">
        <f t="shared" ca="1" si="327"/>
        <v/>
      </c>
      <c r="X1355" s="1" t="str">
        <f t="shared" ca="1" si="328"/>
        <v/>
      </c>
    </row>
    <row r="1356" spans="1:24">
      <c r="A1356" t="s">
        <v>1041</v>
      </c>
      <c r="B1356" t="str">
        <f>INDEX(予約枠報告様式!$73:$73,MATCH(CSVフォーマット!C1356,予約枠報告様式!$74:$74,0))</f>
        <v>X</v>
      </c>
      <c r="C1356">
        <f t="shared" si="329"/>
        <v>24</v>
      </c>
      <c r="D1356">
        <f t="shared" si="315"/>
        <v>44</v>
      </c>
      <c r="E1356" s="2" cm="1">
        <f t="array" aca="1" ref="E1356" ca="1">INDIRECT(A1356&amp;B1356&amp;$E$3)</f>
        <v>44785</v>
      </c>
      <c r="F1356" t="str" cm="1">
        <f t="array" aca="1" ref="F1356" ca="1">IF(INDIRECT(A1356&amp;B1356&amp;$F$3)="公",参照!$L$2,参照!$L$3)</f>
        <v>WEB・コールセンター受付</v>
      </c>
      <c r="G1356" s="1" t="str" cm="1">
        <f t="array" aca="1" ref="G1356" ca="1">IF(E1356="","",IF(ISNUMBER(INDIRECT(A1356&amp;B1356&amp;D1356)),431001,""))</f>
        <v/>
      </c>
      <c r="H1356" s="1" t="str">
        <f t="shared" ca="1" si="316"/>
        <v/>
      </c>
      <c r="I1356" s="1" t="str">
        <f ca="1">IF(G1356="","",予約枠報告様式!H$3)</f>
        <v/>
      </c>
      <c r="J1356" s="1" t="str">
        <f t="shared" ca="1" si="317"/>
        <v/>
      </c>
      <c r="K1356" s="1" t="str">
        <f t="shared" ca="1" si="318"/>
        <v/>
      </c>
      <c r="L1356" s="1" t="str">
        <f t="shared" ca="1" si="319"/>
        <v/>
      </c>
      <c r="M1356" s="1" t="str">
        <f t="shared" ca="1" si="320"/>
        <v/>
      </c>
      <c r="N1356" s="1" t="str" cm="1">
        <f t="array" aca="1" ref="N1356" ca="1">IF(G1356="","",HOUR(INDIRECT(A1356&amp;$N$2&amp;D1356)))</f>
        <v/>
      </c>
      <c r="O1356" s="1" t="str" cm="1">
        <f t="array" aca="1" ref="O1356" ca="1">IF(G1356="","",MINUTE(INDIRECT(A1356&amp;$N$2&amp;D1356)))</f>
        <v/>
      </c>
      <c r="P1356" s="1" t="str">
        <f t="shared" ca="1" si="321"/>
        <v/>
      </c>
      <c r="Q1356" s="1" t="str">
        <f t="shared" ca="1" si="322"/>
        <v/>
      </c>
      <c r="R1356" s="1" t="str" cm="1">
        <f t="array" aca="1" ref="R1356" ca="1">IF(G1356="","",INDIRECT(A1356&amp;B1356&amp;D1356))</f>
        <v/>
      </c>
      <c r="S1356" s="1" t="str">
        <f t="shared" ca="1" si="323"/>
        <v/>
      </c>
      <c r="T1356" s="1" t="str">
        <f t="shared" ca="1" si="324"/>
        <v/>
      </c>
      <c r="U1356" s="1" t="str">
        <f t="shared" ca="1" si="325"/>
        <v/>
      </c>
      <c r="V1356" s="1" t="str">
        <f t="shared" ca="1" si="326"/>
        <v/>
      </c>
      <c r="W1356" s="1" t="str">
        <f t="shared" ca="1" si="327"/>
        <v/>
      </c>
      <c r="X1356" s="1" t="str">
        <f t="shared" ca="1" si="328"/>
        <v/>
      </c>
    </row>
    <row r="1357" spans="1:24">
      <c r="A1357" t="s">
        <v>1041</v>
      </c>
      <c r="B1357" t="str">
        <f>INDEX(予約枠報告様式!$73:$73,MATCH(CSVフォーマット!C1357,予約枠報告様式!$74:$74,0))</f>
        <v>X</v>
      </c>
      <c r="C1357">
        <f t="shared" si="329"/>
        <v>24</v>
      </c>
      <c r="D1357">
        <f t="shared" si="315"/>
        <v>45</v>
      </c>
      <c r="E1357" s="2" cm="1">
        <f t="array" aca="1" ref="E1357" ca="1">INDIRECT(A1357&amp;B1357&amp;$E$3)</f>
        <v>44785</v>
      </c>
      <c r="F1357" t="str" cm="1">
        <f t="array" aca="1" ref="F1357" ca="1">IF(INDIRECT(A1357&amp;B1357&amp;$F$3)="公",参照!$L$2,参照!$L$3)</f>
        <v>WEB・コールセンター受付</v>
      </c>
      <c r="G1357" s="1" t="str" cm="1">
        <f t="array" aca="1" ref="G1357" ca="1">IF(E1357="","",IF(ISNUMBER(INDIRECT(A1357&amp;B1357&amp;D1357)),431001,""))</f>
        <v/>
      </c>
      <c r="H1357" s="1" t="str">
        <f t="shared" ca="1" si="316"/>
        <v/>
      </c>
      <c r="I1357" s="1" t="str">
        <f ca="1">IF(G1357="","",予約枠報告様式!H$3)</f>
        <v/>
      </c>
      <c r="J1357" s="1" t="str">
        <f t="shared" ca="1" si="317"/>
        <v/>
      </c>
      <c r="K1357" s="1" t="str">
        <f t="shared" ca="1" si="318"/>
        <v/>
      </c>
      <c r="L1357" s="1" t="str">
        <f t="shared" ca="1" si="319"/>
        <v/>
      </c>
      <c r="M1357" s="1" t="str">
        <f t="shared" ca="1" si="320"/>
        <v/>
      </c>
      <c r="N1357" s="1" t="str" cm="1">
        <f t="array" aca="1" ref="N1357" ca="1">IF(G1357="","",HOUR(INDIRECT(A1357&amp;$N$2&amp;D1357)))</f>
        <v/>
      </c>
      <c r="O1357" s="1" t="str" cm="1">
        <f t="array" aca="1" ref="O1357" ca="1">IF(G1357="","",MINUTE(INDIRECT(A1357&amp;$N$2&amp;D1357)))</f>
        <v/>
      </c>
      <c r="P1357" s="1" t="str">
        <f t="shared" ca="1" si="321"/>
        <v/>
      </c>
      <c r="Q1357" s="1" t="str">
        <f t="shared" ca="1" si="322"/>
        <v/>
      </c>
      <c r="R1357" s="1" t="str" cm="1">
        <f t="array" aca="1" ref="R1357" ca="1">IF(G1357="","",INDIRECT(A1357&amp;B1357&amp;D1357))</f>
        <v/>
      </c>
      <c r="S1357" s="1" t="str">
        <f t="shared" ca="1" si="323"/>
        <v/>
      </c>
      <c r="T1357" s="1" t="str">
        <f t="shared" ca="1" si="324"/>
        <v/>
      </c>
      <c r="U1357" s="1" t="str">
        <f t="shared" ca="1" si="325"/>
        <v/>
      </c>
      <c r="V1357" s="1" t="str">
        <f t="shared" ca="1" si="326"/>
        <v/>
      </c>
      <c r="W1357" s="1" t="str">
        <f t="shared" ca="1" si="327"/>
        <v/>
      </c>
      <c r="X1357" s="1" t="str">
        <f t="shared" ca="1" si="328"/>
        <v/>
      </c>
    </row>
    <row r="1358" spans="1:24">
      <c r="A1358" t="s">
        <v>1041</v>
      </c>
      <c r="B1358" t="str">
        <f>INDEX(予約枠報告様式!$73:$73,MATCH(CSVフォーマット!C1358,予約枠報告様式!$74:$74,0))</f>
        <v>X</v>
      </c>
      <c r="C1358">
        <f t="shared" si="329"/>
        <v>24</v>
      </c>
      <c r="D1358">
        <f t="shared" si="315"/>
        <v>46</v>
      </c>
      <c r="E1358" s="2" cm="1">
        <f t="array" aca="1" ref="E1358" ca="1">INDIRECT(A1358&amp;B1358&amp;$E$3)</f>
        <v>44785</v>
      </c>
      <c r="F1358" t="str" cm="1">
        <f t="array" aca="1" ref="F1358" ca="1">IF(INDIRECT(A1358&amp;B1358&amp;$F$3)="公",参照!$L$2,参照!$L$3)</f>
        <v>WEB・コールセンター受付</v>
      </c>
      <c r="G1358" s="1" t="str" cm="1">
        <f t="array" aca="1" ref="G1358" ca="1">IF(E1358="","",IF(ISNUMBER(INDIRECT(A1358&amp;B1358&amp;D1358)),431001,""))</f>
        <v/>
      </c>
      <c r="H1358" s="1" t="str">
        <f t="shared" ca="1" si="316"/>
        <v/>
      </c>
      <c r="I1358" s="1" t="str">
        <f ca="1">IF(G1358="","",予約枠報告様式!H$3)</f>
        <v/>
      </c>
      <c r="J1358" s="1" t="str">
        <f t="shared" ca="1" si="317"/>
        <v/>
      </c>
      <c r="K1358" s="1" t="str">
        <f t="shared" ca="1" si="318"/>
        <v/>
      </c>
      <c r="L1358" s="1" t="str">
        <f t="shared" ca="1" si="319"/>
        <v/>
      </c>
      <c r="M1358" s="1" t="str">
        <f t="shared" ca="1" si="320"/>
        <v/>
      </c>
      <c r="N1358" s="1" t="str" cm="1">
        <f t="array" aca="1" ref="N1358" ca="1">IF(G1358="","",HOUR(INDIRECT(A1358&amp;$N$2&amp;D1358)))</f>
        <v/>
      </c>
      <c r="O1358" s="1" t="str" cm="1">
        <f t="array" aca="1" ref="O1358" ca="1">IF(G1358="","",MINUTE(INDIRECT(A1358&amp;$N$2&amp;D1358)))</f>
        <v/>
      </c>
      <c r="P1358" s="1" t="str">
        <f t="shared" ca="1" si="321"/>
        <v/>
      </c>
      <c r="Q1358" s="1" t="str">
        <f t="shared" ca="1" si="322"/>
        <v/>
      </c>
      <c r="R1358" s="1" t="str" cm="1">
        <f t="array" aca="1" ref="R1358" ca="1">IF(G1358="","",INDIRECT(A1358&amp;B1358&amp;D1358))</f>
        <v/>
      </c>
      <c r="S1358" s="1" t="str">
        <f t="shared" ca="1" si="323"/>
        <v/>
      </c>
      <c r="T1358" s="1" t="str">
        <f t="shared" ca="1" si="324"/>
        <v/>
      </c>
      <c r="U1358" s="1" t="str">
        <f t="shared" ca="1" si="325"/>
        <v/>
      </c>
      <c r="V1358" s="1" t="str">
        <f t="shared" ca="1" si="326"/>
        <v/>
      </c>
      <c r="W1358" s="1" t="str">
        <f t="shared" ca="1" si="327"/>
        <v/>
      </c>
      <c r="X1358" s="1" t="str">
        <f t="shared" ca="1" si="328"/>
        <v/>
      </c>
    </row>
    <row r="1359" spans="1:24">
      <c r="A1359" t="s">
        <v>1041</v>
      </c>
      <c r="B1359" t="str">
        <f>INDEX(予約枠報告様式!$73:$73,MATCH(CSVフォーマット!C1359,予約枠報告様式!$74:$74,0))</f>
        <v>X</v>
      </c>
      <c r="C1359">
        <f t="shared" si="329"/>
        <v>24</v>
      </c>
      <c r="D1359">
        <f t="shared" si="315"/>
        <v>47</v>
      </c>
      <c r="E1359" s="2" cm="1">
        <f t="array" aca="1" ref="E1359" ca="1">INDIRECT(A1359&amp;B1359&amp;$E$3)</f>
        <v>44785</v>
      </c>
      <c r="F1359" t="str" cm="1">
        <f t="array" aca="1" ref="F1359" ca="1">IF(INDIRECT(A1359&amp;B1359&amp;$F$3)="公",参照!$L$2,参照!$L$3)</f>
        <v>WEB・コールセンター受付</v>
      </c>
      <c r="G1359" s="1" t="str" cm="1">
        <f t="array" aca="1" ref="G1359" ca="1">IF(E1359="","",IF(ISNUMBER(INDIRECT(A1359&amp;B1359&amp;D1359)),431001,""))</f>
        <v/>
      </c>
      <c r="H1359" s="1" t="str">
        <f t="shared" ca="1" si="316"/>
        <v/>
      </c>
      <c r="I1359" s="1" t="str">
        <f ca="1">IF(G1359="","",予約枠報告様式!H$3)</f>
        <v/>
      </c>
      <c r="J1359" s="1" t="str">
        <f t="shared" ca="1" si="317"/>
        <v/>
      </c>
      <c r="K1359" s="1" t="str">
        <f t="shared" ca="1" si="318"/>
        <v/>
      </c>
      <c r="L1359" s="1" t="str">
        <f t="shared" ca="1" si="319"/>
        <v/>
      </c>
      <c r="M1359" s="1" t="str">
        <f t="shared" ca="1" si="320"/>
        <v/>
      </c>
      <c r="N1359" s="1" t="str" cm="1">
        <f t="array" aca="1" ref="N1359" ca="1">IF(G1359="","",HOUR(INDIRECT(A1359&amp;$N$2&amp;D1359)))</f>
        <v/>
      </c>
      <c r="O1359" s="1" t="str" cm="1">
        <f t="array" aca="1" ref="O1359" ca="1">IF(G1359="","",MINUTE(INDIRECT(A1359&amp;$N$2&amp;D1359)))</f>
        <v/>
      </c>
      <c r="P1359" s="1" t="str">
        <f t="shared" ca="1" si="321"/>
        <v/>
      </c>
      <c r="Q1359" s="1" t="str">
        <f t="shared" ca="1" si="322"/>
        <v/>
      </c>
      <c r="R1359" s="1" t="str" cm="1">
        <f t="array" aca="1" ref="R1359" ca="1">IF(G1359="","",INDIRECT(A1359&amp;B1359&amp;D1359))</f>
        <v/>
      </c>
      <c r="S1359" s="1" t="str">
        <f t="shared" ca="1" si="323"/>
        <v/>
      </c>
      <c r="T1359" s="1" t="str">
        <f t="shared" ca="1" si="324"/>
        <v/>
      </c>
      <c r="U1359" s="1" t="str">
        <f t="shared" ca="1" si="325"/>
        <v/>
      </c>
      <c r="V1359" s="1" t="str">
        <f t="shared" ca="1" si="326"/>
        <v/>
      </c>
      <c r="W1359" s="1" t="str">
        <f t="shared" ca="1" si="327"/>
        <v/>
      </c>
      <c r="X1359" s="1" t="str">
        <f t="shared" ca="1" si="328"/>
        <v/>
      </c>
    </row>
    <row r="1360" spans="1:24">
      <c r="A1360" t="s">
        <v>1041</v>
      </c>
      <c r="B1360" t="str">
        <f>INDEX(予約枠報告様式!$73:$73,MATCH(CSVフォーマット!C1360,予約枠報告様式!$74:$74,0))</f>
        <v>X</v>
      </c>
      <c r="C1360">
        <f t="shared" si="329"/>
        <v>24</v>
      </c>
      <c r="D1360">
        <f t="shared" si="315"/>
        <v>48</v>
      </c>
      <c r="E1360" s="2" cm="1">
        <f t="array" aca="1" ref="E1360" ca="1">INDIRECT(A1360&amp;B1360&amp;$E$3)</f>
        <v>44785</v>
      </c>
      <c r="F1360" t="str" cm="1">
        <f t="array" aca="1" ref="F1360" ca="1">IF(INDIRECT(A1360&amp;B1360&amp;$F$3)="公",参照!$L$2,参照!$L$3)</f>
        <v>WEB・コールセンター受付</v>
      </c>
      <c r="G1360" s="1" t="str" cm="1">
        <f t="array" aca="1" ref="G1360" ca="1">IF(E1360="","",IF(ISNUMBER(INDIRECT(A1360&amp;B1360&amp;D1360)),431001,""))</f>
        <v/>
      </c>
      <c r="H1360" s="1" t="str">
        <f t="shared" ca="1" si="316"/>
        <v/>
      </c>
      <c r="I1360" s="1" t="str">
        <f ca="1">IF(G1360="","",予約枠報告様式!H$3)</f>
        <v/>
      </c>
      <c r="J1360" s="1" t="str">
        <f t="shared" ca="1" si="317"/>
        <v/>
      </c>
      <c r="K1360" s="1" t="str">
        <f t="shared" ca="1" si="318"/>
        <v/>
      </c>
      <c r="L1360" s="1" t="str">
        <f t="shared" ca="1" si="319"/>
        <v/>
      </c>
      <c r="M1360" s="1" t="str">
        <f t="shared" ca="1" si="320"/>
        <v/>
      </c>
      <c r="N1360" s="1" t="str" cm="1">
        <f t="array" aca="1" ref="N1360" ca="1">IF(G1360="","",HOUR(INDIRECT(A1360&amp;$N$2&amp;D1360)))</f>
        <v/>
      </c>
      <c r="O1360" s="1" t="str" cm="1">
        <f t="array" aca="1" ref="O1360" ca="1">IF(G1360="","",MINUTE(INDIRECT(A1360&amp;$N$2&amp;D1360)))</f>
        <v/>
      </c>
      <c r="P1360" s="1" t="str">
        <f t="shared" ca="1" si="321"/>
        <v/>
      </c>
      <c r="Q1360" s="1" t="str">
        <f t="shared" ca="1" si="322"/>
        <v/>
      </c>
      <c r="R1360" s="1" t="str" cm="1">
        <f t="array" aca="1" ref="R1360" ca="1">IF(G1360="","",INDIRECT(A1360&amp;B1360&amp;D1360))</f>
        <v/>
      </c>
      <c r="S1360" s="1" t="str">
        <f t="shared" ca="1" si="323"/>
        <v/>
      </c>
      <c r="T1360" s="1" t="str">
        <f t="shared" ca="1" si="324"/>
        <v/>
      </c>
      <c r="U1360" s="1" t="str">
        <f t="shared" ca="1" si="325"/>
        <v/>
      </c>
      <c r="V1360" s="1" t="str">
        <f t="shared" ca="1" si="326"/>
        <v/>
      </c>
      <c r="W1360" s="1" t="str">
        <f t="shared" ca="1" si="327"/>
        <v/>
      </c>
      <c r="X1360" s="1" t="str">
        <f t="shared" ca="1" si="328"/>
        <v/>
      </c>
    </row>
    <row r="1361" spans="1:24">
      <c r="A1361" t="s">
        <v>1041</v>
      </c>
      <c r="B1361" t="str">
        <f>INDEX(予約枠報告様式!$73:$73,MATCH(CSVフォーマット!C1361,予約枠報告様式!$74:$74,0))</f>
        <v>X</v>
      </c>
      <c r="C1361">
        <f t="shared" si="329"/>
        <v>24</v>
      </c>
      <c r="D1361">
        <f t="shared" si="315"/>
        <v>49</v>
      </c>
      <c r="E1361" s="2" cm="1">
        <f t="array" aca="1" ref="E1361" ca="1">INDIRECT(A1361&amp;B1361&amp;$E$3)</f>
        <v>44785</v>
      </c>
      <c r="F1361" t="str" cm="1">
        <f t="array" aca="1" ref="F1361" ca="1">IF(INDIRECT(A1361&amp;B1361&amp;$F$3)="公",参照!$L$2,参照!$L$3)</f>
        <v>WEB・コールセンター受付</v>
      </c>
      <c r="G1361" s="1" t="str" cm="1">
        <f t="array" aca="1" ref="G1361" ca="1">IF(E1361="","",IF(ISNUMBER(INDIRECT(A1361&amp;B1361&amp;D1361)),431001,""))</f>
        <v/>
      </c>
      <c r="H1361" s="1" t="str">
        <f t="shared" ca="1" si="316"/>
        <v/>
      </c>
      <c r="I1361" s="1" t="str">
        <f ca="1">IF(G1361="","",予約枠報告様式!H$3)</f>
        <v/>
      </c>
      <c r="J1361" s="1" t="str">
        <f t="shared" ca="1" si="317"/>
        <v/>
      </c>
      <c r="K1361" s="1" t="str">
        <f t="shared" ca="1" si="318"/>
        <v/>
      </c>
      <c r="L1361" s="1" t="str">
        <f t="shared" ca="1" si="319"/>
        <v/>
      </c>
      <c r="M1361" s="1" t="str">
        <f t="shared" ca="1" si="320"/>
        <v/>
      </c>
      <c r="N1361" s="1" t="str" cm="1">
        <f t="array" aca="1" ref="N1361" ca="1">IF(G1361="","",HOUR(INDIRECT(A1361&amp;$N$2&amp;D1361)))</f>
        <v/>
      </c>
      <c r="O1361" s="1" t="str" cm="1">
        <f t="array" aca="1" ref="O1361" ca="1">IF(G1361="","",MINUTE(INDIRECT(A1361&amp;$N$2&amp;D1361)))</f>
        <v/>
      </c>
      <c r="P1361" s="1" t="str">
        <f t="shared" ca="1" si="321"/>
        <v/>
      </c>
      <c r="Q1361" s="1" t="str">
        <f t="shared" ca="1" si="322"/>
        <v/>
      </c>
      <c r="R1361" s="1" t="str" cm="1">
        <f t="array" aca="1" ref="R1361" ca="1">IF(G1361="","",INDIRECT(A1361&amp;B1361&amp;D1361))</f>
        <v/>
      </c>
      <c r="S1361" s="1" t="str">
        <f t="shared" ca="1" si="323"/>
        <v/>
      </c>
      <c r="T1361" s="1" t="str">
        <f t="shared" ca="1" si="324"/>
        <v/>
      </c>
      <c r="U1361" s="1" t="str">
        <f t="shared" ca="1" si="325"/>
        <v/>
      </c>
      <c r="V1361" s="1" t="str">
        <f t="shared" ca="1" si="326"/>
        <v/>
      </c>
      <c r="W1361" s="1" t="str">
        <f t="shared" ca="1" si="327"/>
        <v/>
      </c>
      <c r="X1361" s="1" t="str">
        <f t="shared" ca="1" si="328"/>
        <v/>
      </c>
    </row>
    <row r="1362" spans="1:24">
      <c r="A1362" t="s">
        <v>1041</v>
      </c>
      <c r="B1362" t="str">
        <f>INDEX(予約枠報告様式!$73:$73,MATCH(CSVフォーマット!C1362,予約枠報告様式!$74:$74,0))</f>
        <v>X</v>
      </c>
      <c r="C1362">
        <f t="shared" si="329"/>
        <v>24</v>
      </c>
      <c r="D1362">
        <f t="shared" si="315"/>
        <v>50</v>
      </c>
      <c r="E1362" s="2" cm="1">
        <f t="array" aca="1" ref="E1362" ca="1">INDIRECT(A1362&amp;B1362&amp;$E$3)</f>
        <v>44785</v>
      </c>
      <c r="F1362" t="str" cm="1">
        <f t="array" aca="1" ref="F1362" ca="1">IF(INDIRECT(A1362&amp;B1362&amp;$F$3)="公",参照!$L$2,参照!$L$3)</f>
        <v>WEB・コールセンター受付</v>
      </c>
      <c r="G1362" s="1" t="str" cm="1">
        <f t="array" aca="1" ref="G1362" ca="1">IF(E1362="","",IF(ISNUMBER(INDIRECT(A1362&amp;B1362&amp;D1362)),431001,""))</f>
        <v/>
      </c>
      <c r="H1362" s="1" t="str">
        <f t="shared" ca="1" si="316"/>
        <v/>
      </c>
      <c r="I1362" s="1" t="str">
        <f ca="1">IF(G1362="","",予約枠報告様式!H$3)</f>
        <v/>
      </c>
      <c r="J1362" s="1" t="str">
        <f t="shared" ca="1" si="317"/>
        <v/>
      </c>
      <c r="K1362" s="1" t="str">
        <f t="shared" ca="1" si="318"/>
        <v/>
      </c>
      <c r="L1362" s="1" t="str">
        <f t="shared" ca="1" si="319"/>
        <v/>
      </c>
      <c r="M1362" s="1" t="str">
        <f t="shared" ca="1" si="320"/>
        <v/>
      </c>
      <c r="N1362" s="1" t="str" cm="1">
        <f t="array" aca="1" ref="N1362" ca="1">IF(G1362="","",HOUR(INDIRECT(A1362&amp;$N$2&amp;D1362)))</f>
        <v/>
      </c>
      <c r="O1362" s="1" t="str" cm="1">
        <f t="array" aca="1" ref="O1362" ca="1">IF(G1362="","",MINUTE(INDIRECT(A1362&amp;$N$2&amp;D1362)))</f>
        <v/>
      </c>
      <c r="P1362" s="1" t="str">
        <f t="shared" ca="1" si="321"/>
        <v/>
      </c>
      <c r="Q1362" s="1" t="str">
        <f t="shared" ca="1" si="322"/>
        <v/>
      </c>
      <c r="R1362" s="1" t="str" cm="1">
        <f t="array" aca="1" ref="R1362" ca="1">IF(G1362="","",INDIRECT(A1362&amp;B1362&amp;D1362))</f>
        <v/>
      </c>
      <c r="S1362" s="1" t="str">
        <f t="shared" ca="1" si="323"/>
        <v/>
      </c>
      <c r="T1362" s="1" t="str">
        <f t="shared" ca="1" si="324"/>
        <v/>
      </c>
      <c r="U1362" s="1" t="str">
        <f t="shared" ca="1" si="325"/>
        <v/>
      </c>
      <c r="V1362" s="1" t="str">
        <f t="shared" ca="1" si="326"/>
        <v/>
      </c>
      <c r="W1362" s="1" t="str">
        <f t="shared" ca="1" si="327"/>
        <v/>
      </c>
      <c r="X1362" s="1" t="str">
        <f t="shared" ca="1" si="328"/>
        <v/>
      </c>
    </row>
    <row r="1363" spans="1:24">
      <c r="A1363" t="s">
        <v>1041</v>
      </c>
      <c r="B1363" t="str">
        <f>INDEX(予約枠報告様式!$73:$73,MATCH(CSVフォーマット!C1363,予約枠報告様式!$74:$74,0))</f>
        <v>X</v>
      </c>
      <c r="C1363">
        <f t="shared" si="329"/>
        <v>24</v>
      </c>
      <c r="D1363">
        <f t="shared" si="315"/>
        <v>51</v>
      </c>
      <c r="E1363" s="2" cm="1">
        <f t="array" aca="1" ref="E1363" ca="1">INDIRECT(A1363&amp;B1363&amp;$E$3)</f>
        <v>44785</v>
      </c>
      <c r="F1363" t="str" cm="1">
        <f t="array" aca="1" ref="F1363" ca="1">IF(INDIRECT(A1363&amp;B1363&amp;$F$3)="公",参照!$L$2,参照!$L$3)</f>
        <v>WEB・コールセンター受付</v>
      </c>
      <c r="G1363" s="1" t="str" cm="1">
        <f t="array" aca="1" ref="G1363" ca="1">IF(E1363="","",IF(ISNUMBER(INDIRECT(A1363&amp;B1363&amp;D1363)),431001,""))</f>
        <v/>
      </c>
      <c r="H1363" s="1" t="str">
        <f t="shared" ca="1" si="316"/>
        <v/>
      </c>
      <c r="I1363" s="1" t="str">
        <f ca="1">IF(G1363="","",予約枠報告様式!H$3)</f>
        <v/>
      </c>
      <c r="J1363" s="1" t="str">
        <f t="shared" ca="1" si="317"/>
        <v/>
      </c>
      <c r="K1363" s="1" t="str">
        <f t="shared" ca="1" si="318"/>
        <v/>
      </c>
      <c r="L1363" s="1" t="str">
        <f t="shared" ca="1" si="319"/>
        <v/>
      </c>
      <c r="M1363" s="1" t="str">
        <f t="shared" ca="1" si="320"/>
        <v/>
      </c>
      <c r="N1363" s="1" t="str" cm="1">
        <f t="array" aca="1" ref="N1363" ca="1">IF(G1363="","",HOUR(INDIRECT(A1363&amp;$N$2&amp;D1363)))</f>
        <v/>
      </c>
      <c r="O1363" s="1" t="str" cm="1">
        <f t="array" aca="1" ref="O1363" ca="1">IF(G1363="","",MINUTE(INDIRECT(A1363&amp;$N$2&amp;D1363)))</f>
        <v/>
      </c>
      <c r="P1363" s="1" t="str">
        <f t="shared" ca="1" si="321"/>
        <v/>
      </c>
      <c r="Q1363" s="1" t="str">
        <f t="shared" ca="1" si="322"/>
        <v/>
      </c>
      <c r="R1363" s="1" t="str" cm="1">
        <f t="array" aca="1" ref="R1363" ca="1">IF(G1363="","",INDIRECT(A1363&amp;B1363&amp;D1363))</f>
        <v/>
      </c>
      <c r="S1363" s="1" t="str">
        <f t="shared" ca="1" si="323"/>
        <v/>
      </c>
      <c r="T1363" s="1" t="str">
        <f t="shared" ca="1" si="324"/>
        <v/>
      </c>
      <c r="U1363" s="1" t="str">
        <f t="shared" ca="1" si="325"/>
        <v/>
      </c>
      <c r="V1363" s="1" t="str">
        <f t="shared" ca="1" si="326"/>
        <v/>
      </c>
      <c r="W1363" s="1" t="str">
        <f t="shared" ca="1" si="327"/>
        <v/>
      </c>
      <c r="X1363" s="1" t="str">
        <f t="shared" ca="1" si="328"/>
        <v/>
      </c>
    </row>
    <row r="1364" spans="1:24">
      <c r="A1364" t="s">
        <v>1041</v>
      </c>
      <c r="B1364" t="str">
        <f>INDEX(予約枠報告様式!$73:$73,MATCH(CSVフォーマット!C1364,予約枠報告様式!$74:$74,0))</f>
        <v>X</v>
      </c>
      <c r="C1364">
        <f t="shared" si="329"/>
        <v>24</v>
      </c>
      <c r="D1364">
        <f t="shared" si="315"/>
        <v>52</v>
      </c>
      <c r="E1364" s="2" cm="1">
        <f t="array" aca="1" ref="E1364" ca="1">INDIRECT(A1364&amp;B1364&amp;$E$3)</f>
        <v>44785</v>
      </c>
      <c r="F1364" t="str" cm="1">
        <f t="array" aca="1" ref="F1364" ca="1">IF(INDIRECT(A1364&amp;B1364&amp;$F$3)="公",参照!$L$2,参照!$L$3)</f>
        <v>WEB・コールセンター受付</v>
      </c>
      <c r="G1364" s="1" t="str" cm="1">
        <f t="array" aca="1" ref="G1364" ca="1">IF(E1364="","",IF(ISNUMBER(INDIRECT(A1364&amp;B1364&amp;D1364)),431001,""))</f>
        <v/>
      </c>
      <c r="H1364" s="1" t="str">
        <f t="shared" ca="1" si="316"/>
        <v/>
      </c>
      <c r="I1364" s="1" t="str">
        <f ca="1">IF(G1364="","",予約枠報告様式!H$3)</f>
        <v/>
      </c>
      <c r="J1364" s="1" t="str">
        <f t="shared" ca="1" si="317"/>
        <v/>
      </c>
      <c r="K1364" s="1" t="str">
        <f t="shared" ca="1" si="318"/>
        <v/>
      </c>
      <c r="L1364" s="1" t="str">
        <f t="shared" ca="1" si="319"/>
        <v/>
      </c>
      <c r="M1364" s="1" t="str">
        <f t="shared" ca="1" si="320"/>
        <v/>
      </c>
      <c r="N1364" s="1" t="str" cm="1">
        <f t="array" aca="1" ref="N1364" ca="1">IF(G1364="","",HOUR(INDIRECT(A1364&amp;$N$2&amp;D1364)))</f>
        <v/>
      </c>
      <c r="O1364" s="1" t="str" cm="1">
        <f t="array" aca="1" ref="O1364" ca="1">IF(G1364="","",MINUTE(INDIRECT(A1364&amp;$N$2&amp;D1364)))</f>
        <v/>
      </c>
      <c r="P1364" s="1" t="str">
        <f t="shared" ca="1" si="321"/>
        <v/>
      </c>
      <c r="Q1364" s="1" t="str">
        <f t="shared" ca="1" si="322"/>
        <v/>
      </c>
      <c r="R1364" s="1" t="str" cm="1">
        <f t="array" aca="1" ref="R1364" ca="1">IF(G1364="","",INDIRECT(A1364&amp;B1364&amp;D1364))</f>
        <v/>
      </c>
      <c r="S1364" s="1" t="str">
        <f t="shared" ca="1" si="323"/>
        <v/>
      </c>
      <c r="T1364" s="1" t="str">
        <f t="shared" ca="1" si="324"/>
        <v/>
      </c>
      <c r="U1364" s="1" t="str">
        <f t="shared" ca="1" si="325"/>
        <v/>
      </c>
      <c r="V1364" s="1" t="str">
        <f t="shared" ca="1" si="326"/>
        <v/>
      </c>
      <c r="W1364" s="1" t="str">
        <f t="shared" ca="1" si="327"/>
        <v/>
      </c>
      <c r="X1364" s="1" t="str">
        <f t="shared" ca="1" si="328"/>
        <v/>
      </c>
    </row>
    <row r="1365" spans="1:24">
      <c r="A1365" t="s">
        <v>1041</v>
      </c>
      <c r="B1365" t="str">
        <f>INDEX(予約枠報告様式!$73:$73,MATCH(CSVフォーマット!C1365,予約枠報告様式!$74:$74,0))</f>
        <v>X</v>
      </c>
      <c r="C1365">
        <f t="shared" si="329"/>
        <v>24</v>
      </c>
      <c r="D1365">
        <f t="shared" si="315"/>
        <v>53</v>
      </c>
      <c r="E1365" s="2" cm="1">
        <f t="array" aca="1" ref="E1365" ca="1">INDIRECT(A1365&amp;B1365&amp;$E$3)</f>
        <v>44785</v>
      </c>
      <c r="F1365" t="str" cm="1">
        <f t="array" aca="1" ref="F1365" ca="1">IF(INDIRECT(A1365&amp;B1365&amp;$F$3)="公",参照!$L$2,参照!$L$3)</f>
        <v>WEB・コールセンター受付</v>
      </c>
      <c r="G1365" s="1" t="str" cm="1">
        <f t="array" aca="1" ref="G1365" ca="1">IF(E1365="","",IF(ISNUMBER(INDIRECT(A1365&amp;B1365&amp;D1365)),431001,""))</f>
        <v/>
      </c>
      <c r="H1365" s="1" t="str">
        <f t="shared" ca="1" si="316"/>
        <v/>
      </c>
      <c r="I1365" s="1" t="str">
        <f ca="1">IF(G1365="","",予約枠報告様式!H$3)</f>
        <v/>
      </c>
      <c r="J1365" s="1" t="str">
        <f t="shared" ca="1" si="317"/>
        <v/>
      </c>
      <c r="K1365" s="1" t="str">
        <f t="shared" ca="1" si="318"/>
        <v/>
      </c>
      <c r="L1365" s="1" t="str">
        <f t="shared" ca="1" si="319"/>
        <v/>
      </c>
      <c r="M1365" s="1" t="str">
        <f t="shared" ca="1" si="320"/>
        <v/>
      </c>
      <c r="N1365" s="1" t="str" cm="1">
        <f t="array" aca="1" ref="N1365" ca="1">IF(G1365="","",HOUR(INDIRECT(A1365&amp;$N$2&amp;D1365)))</f>
        <v/>
      </c>
      <c r="O1365" s="1" t="str" cm="1">
        <f t="array" aca="1" ref="O1365" ca="1">IF(G1365="","",MINUTE(INDIRECT(A1365&amp;$N$2&amp;D1365)))</f>
        <v/>
      </c>
      <c r="P1365" s="1" t="str">
        <f t="shared" ca="1" si="321"/>
        <v/>
      </c>
      <c r="Q1365" s="1" t="str">
        <f t="shared" ca="1" si="322"/>
        <v/>
      </c>
      <c r="R1365" s="1" t="str" cm="1">
        <f t="array" aca="1" ref="R1365" ca="1">IF(G1365="","",INDIRECT(A1365&amp;B1365&amp;D1365))</f>
        <v/>
      </c>
      <c r="S1365" s="1" t="str">
        <f t="shared" ca="1" si="323"/>
        <v/>
      </c>
      <c r="T1365" s="1" t="str">
        <f t="shared" ca="1" si="324"/>
        <v/>
      </c>
      <c r="U1365" s="1" t="str">
        <f t="shared" ca="1" si="325"/>
        <v/>
      </c>
      <c r="V1365" s="1" t="str">
        <f t="shared" ca="1" si="326"/>
        <v/>
      </c>
      <c r="W1365" s="1" t="str">
        <f t="shared" ca="1" si="327"/>
        <v/>
      </c>
      <c r="X1365" s="1" t="str">
        <f t="shared" ca="1" si="328"/>
        <v/>
      </c>
    </row>
    <row r="1366" spans="1:24">
      <c r="A1366" t="s">
        <v>1041</v>
      </c>
      <c r="B1366" t="str">
        <f>INDEX(予約枠報告様式!$73:$73,MATCH(CSVフォーマット!C1366,予約枠報告様式!$74:$74,0))</f>
        <v>X</v>
      </c>
      <c r="C1366">
        <f t="shared" si="329"/>
        <v>24</v>
      </c>
      <c r="D1366">
        <f t="shared" si="315"/>
        <v>54</v>
      </c>
      <c r="E1366" s="2" cm="1">
        <f t="array" aca="1" ref="E1366" ca="1">INDIRECT(A1366&amp;B1366&amp;$E$3)</f>
        <v>44785</v>
      </c>
      <c r="F1366" t="str" cm="1">
        <f t="array" aca="1" ref="F1366" ca="1">IF(INDIRECT(A1366&amp;B1366&amp;$F$3)="公",参照!$L$2,参照!$L$3)</f>
        <v>WEB・コールセンター受付</v>
      </c>
      <c r="G1366" s="1" t="str" cm="1">
        <f t="array" aca="1" ref="G1366" ca="1">IF(E1366="","",IF(ISNUMBER(INDIRECT(A1366&amp;B1366&amp;D1366)),431001,""))</f>
        <v/>
      </c>
      <c r="H1366" s="1" t="str">
        <f t="shared" ca="1" si="316"/>
        <v/>
      </c>
      <c r="I1366" s="1" t="str">
        <f ca="1">IF(G1366="","",予約枠報告様式!H$3)</f>
        <v/>
      </c>
      <c r="J1366" s="1" t="str">
        <f t="shared" ca="1" si="317"/>
        <v/>
      </c>
      <c r="K1366" s="1" t="str">
        <f t="shared" ca="1" si="318"/>
        <v/>
      </c>
      <c r="L1366" s="1" t="str">
        <f t="shared" ca="1" si="319"/>
        <v/>
      </c>
      <c r="M1366" s="1" t="str">
        <f t="shared" ca="1" si="320"/>
        <v/>
      </c>
      <c r="N1366" s="1" t="str" cm="1">
        <f t="array" aca="1" ref="N1366" ca="1">IF(G1366="","",HOUR(INDIRECT(A1366&amp;$N$2&amp;D1366)))</f>
        <v/>
      </c>
      <c r="O1366" s="1" t="str" cm="1">
        <f t="array" aca="1" ref="O1366" ca="1">IF(G1366="","",MINUTE(INDIRECT(A1366&amp;$N$2&amp;D1366)))</f>
        <v/>
      </c>
      <c r="P1366" s="1" t="str">
        <f t="shared" ca="1" si="321"/>
        <v/>
      </c>
      <c r="Q1366" s="1" t="str">
        <f t="shared" ca="1" si="322"/>
        <v/>
      </c>
      <c r="R1366" s="1" t="str" cm="1">
        <f t="array" aca="1" ref="R1366" ca="1">IF(G1366="","",INDIRECT(A1366&amp;B1366&amp;D1366))</f>
        <v/>
      </c>
      <c r="S1366" s="1" t="str">
        <f t="shared" ca="1" si="323"/>
        <v/>
      </c>
      <c r="T1366" s="1" t="str">
        <f t="shared" ca="1" si="324"/>
        <v/>
      </c>
      <c r="U1366" s="1" t="str">
        <f t="shared" ca="1" si="325"/>
        <v/>
      </c>
      <c r="V1366" s="1" t="str">
        <f t="shared" ca="1" si="326"/>
        <v/>
      </c>
      <c r="W1366" s="1" t="str">
        <f t="shared" ca="1" si="327"/>
        <v/>
      </c>
      <c r="X1366" s="1" t="str">
        <f t="shared" ca="1" si="328"/>
        <v/>
      </c>
    </row>
    <row r="1367" spans="1:24">
      <c r="A1367" t="s">
        <v>1041</v>
      </c>
      <c r="B1367" t="str">
        <f>INDEX(予約枠報告様式!$73:$73,MATCH(CSVフォーマット!C1367,予約枠報告様式!$74:$74,0))</f>
        <v>X</v>
      </c>
      <c r="C1367">
        <f t="shared" si="329"/>
        <v>24</v>
      </c>
      <c r="D1367">
        <f t="shared" si="315"/>
        <v>55</v>
      </c>
      <c r="E1367" s="2" cm="1">
        <f t="array" aca="1" ref="E1367" ca="1">INDIRECT(A1367&amp;B1367&amp;$E$3)</f>
        <v>44785</v>
      </c>
      <c r="F1367" t="str" cm="1">
        <f t="array" aca="1" ref="F1367" ca="1">IF(INDIRECT(A1367&amp;B1367&amp;$F$3)="公",参照!$L$2,参照!$L$3)</f>
        <v>WEB・コールセンター受付</v>
      </c>
      <c r="G1367" s="1" t="str" cm="1">
        <f t="array" aca="1" ref="G1367" ca="1">IF(E1367="","",IF(ISNUMBER(INDIRECT(A1367&amp;B1367&amp;D1367)),431001,""))</f>
        <v/>
      </c>
      <c r="H1367" s="1" t="str">
        <f t="shared" ca="1" si="316"/>
        <v/>
      </c>
      <c r="I1367" s="1" t="str">
        <f ca="1">IF(G1367="","",予約枠報告様式!H$3)</f>
        <v/>
      </c>
      <c r="J1367" s="1" t="str">
        <f t="shared" ca="1" si="317"/>
        <v/>
      </c>
      <c r="K1367" s="1" t="str">
        <f t="shared" ca="1" si="318"/>
        <v/>
      </c>
      <c r="L1367" s="1" t="str">
        <f t="shared" ca="1" si="319"/>
        <v/>
      </c>
      <c r="M1367" s="1" t="str">
        <f t="shared" ca="1" si="320"/>
        <v/>
      </c>
      <c r="N1367" s="1" t="str" cm="1">
        <f t="array" aca="1" ref="N1367" ca="1">IF(G1367="","",HOUR(INDIRECT(A1367&amp;$N$2&amp;D1367)))</f>
        <v/>
      </c>
      <c r="O1367" s="1" t="str" cm="1">
        <f t="array" aca="1" ref="O1367" ca="1">IF(G1367="","",MINUTE(INDIRECT(A1367&amp;$N$2&amp;D1367)))</f>
        <v/>
      </c>
      <c r="P1367" s="1" t="str">
        <f t="shared" ca="1" si="321"/>
        <v/>
      </c>
      <c r="Q1367" s="1" t="str">
        <f t="shared" ca="1" si="322"/>
        <v/>
      </c>
      <c r="R1367" s="1" t="str" cm="1">
        <f t="array" aca="1" ref="R1367" ca="1">IF(G1367="","",INDIRECT(A1367&amp;B1367&amp;D1367))</f>
        <v/>
      </c>
      <c r="S1367" s="1" t="str">
        <f t="shared" ca="1" si="323"/>
        <v/>
      </c>
      <c r="T1367" s="1" t="str">
        <f t="shared" ca="1" si="324"/>
        <v/>
      </c>
      <c r="U1367" s="1" t="str">
        <f t="shared" ca="1" si="325"/>
        <v/>
      </c>
      <c r="V1367" s="1" t="str">
        <f t="shared" ca="1" si="326"/>
        <v/>
      </c>
      <c r="W1367" s="1" t="str">
        <f t="shared" ca="1" si="327"/>
        <v/>
      </c>
      <c r="X1367" s="1" t="str">
        <f t="shared" ca="1" si="328"/>
        <v/>
      </c>
    </row>
    <row r="1368" spans="1:24">
      <c r="A1368" t="s">
        <v>1041</v>
      </c>
      <c r="B1368" t="str">
        <f>INDEX(予約枠報告様式!$73:$73,MATCH(CSVフォーマット!C1368,予約枠報告様式!$74:$74,0))</f>
        <v>X</v>
      </c>
      <c r="C1368">
        <f t="shared" si="329"/>
        <v>24</v>
      </c>
      <c r="D1368">
        <f t="shared" si="315"/>
        <v>56</v>
      </c>
      <c r="E1368" s="2" cm="1">
        <f t="array" aca="1" ref="E1368" ca="1">INDIRECT(A1368&amp;B1368&amp;$E$3)</f>
        <v>44785</v>
      </c>
      <c r="F1368" t="str" cm="1">
        <f t="array" aca="1" ref="F1368" ca="1">IF(INDIRECT(A1368&amp;B1368&amp;$F$3)="公",参照!$L$2,参照!$L$3)</f>
        <v>WEB・コールセンター受付</v>
      </c>
      <c r="G1368" s="1" t="str" cm="1">
        <f t="array" aca="1" ref="G1368" ca="1">IF(E1368="","",IF(ISNUMBER(INDIRECT(A1368&amp;B1368&amp;D1368)),431001,""))</f>
        <v/>
      </c>
      <c r="H1368" s="1" t="str">
        <f t="shared" ca="1" si="316"/>
        <v/>
      </c>
      <c r="I1368" s="1" t="str">
        <f ca="1">IF(G1368="","",予約枠報告様式!H$3)</f>
        <v/>
      </c>
      <c r="J1368" s="1" t="str">
        <f t="shared" ca="1" si="317"/>
        <v/>
      </c>
      <c r="K1368" s="1" t="str">
        <f t="shared" ca="1" si="318"/>
        <v/>
      </c>
      <c r="L1368" s="1" t="str">
        <f t="shared" ca="1" si="319"/>
        <v/>
      </c>
      <c r="M1368" s="1" t="str">
        <f t="shared" ca="1" si="320"/>
        <v/>
      </c>
      <c r="N1368" s="1" t="str" cm="1">
        <f t="array" aca="1" ref="N1368" ca="1">IF(G1368="","",HOUR(INDIRECT(A1368&amp;$N$2&amp;D1368)))</f>
        <v/>
      </c>
      <c r="O1368" s="1" t="str" cm="1">
        <f t="array" aca="1" ref="O1368" ca="1">IF(G1368="","",MINUTE(INDIRECT(A1368&amp;$N$2&amp;D1368)))</f>
        <v/>
      </c>
      <c r="P1368" s="1" t="str">
        <f t="shared" ca="1" si="321"/>
        <v/>
      </c>
      <c r="Q1368" s="1" t="str">
        <f t="shared" ca="1" si="322"/>
        <v/>
      </c>
      <c r="R1368" s="1" t="str" cm="1">
        <f t="array" aca="1" ref="R1368" ca="1">IF(G1368="","",INDIRECT(A1368&amp;B1368&amp;D1368))</f>
        <v/>
      </c>
      <c r="S1368" s="1" t="str">
        <f t="shared" ca="1" si="323"/>
        <v/>
      </c>
      <c r="T1368" s="1" t="str">
        <f t="shared" ca="1" si="324"/>
        <v/>
      </c>
      <c r="U1368" s="1" t="str">
        <f t="shared" ca="1" si="325"/>
        <v/>
      </c>
      <c r="V1368" s="1" t="str">
        <f t="shared" ca="1" si="326"/>
        <v/>
      </c>
      <c r="W1368" s="1" t="str">
        <f t="shared" ca="1" si="327"/>
        <v/>
      </c>
      <c r="X1368" s="1" t="str">
        <f t="shared" ca="1" si="328"/>
        <v/>
      </c>
    </row>
    <row r="1369" spans="1:24">
      <c r="A1369" t="s">
        <v>1041</v>
      </c>
      <c r="B1369" t="str">
        <f>INDEX(予約枠報告様式!$73:$73,MATCH(CSVフォーマット!C1369,予約枠報告様式!$74:$74,0))</f>
        <v>X</v>
      </c>
      <c r="C1369">
        <f t="shared" si="329"/>
        <v>24</v>
      </c>
      <c r="D1369">
        <f t="shared" si="315"/>
        <v>57</v>
      </c>
      <c r="E1369" s="2" cm="1">
        <f t="array" aca="1" ref="E1369" ca="1">INDIRECT(A1369&amp;B1369&amp;$E$3)</f>
        <v>44785</v>
      </c>
      <c r="F1369" t="str" cm="1">
        <f t="array" aca="1" ref="F1369" ca="1">IF(INDIRECT(A1369&amp;B1369&amp;$F$3)="公",参照!$L$2,参照!$L$3)</f>
        <v>WEB・コールセンター受付</v>
      </c>
      <c r="G1369" s="1" t="str" cm="1">
        <f t="array" aca="1" ref="G1369" ca="1">IF(E1369="","",IF(ISNUMBER(INDIRECT(A1369&amp;B1369&amp;D1369)),431001,""))</f>
        <v/>
      </c>
      <c r="H1369" s="1" t="str">
        <f t="shared" ca="1" si="316"/>
        <v/>
      </c>
      <c r="I1369" s="1" t="str">
        <f ca="1">IF(G1369="","",予約枠報告様式!H$3)</f>
        <v/>
      </c>
      <c r="J1369" s="1" t="str">
        <f t="shared" ca="1" si="317"/>
        <v/>
      </c>
      <c r="K1369" s="1" t="str">
        <f t="shared" ca="1" si="318"/>
        <v/>
      </c>
      <c r="L1369" s="1" t="str">
        <f t="shared" ca="1" si="319"/>
        <v/>
      </c>
      <c r="M1369" s="1" t="str">
        <f t="shared" ca="1" si="320"/>
        <v/>
      </c>
      <c r="N1369" s="1" t="str" cm="1">
        <f t="array" aca="1" ref="N1369" ca="1">IF(G1369="","",HOUR(INDIRECT(A1369&amp;$N$2&amp;D1369)))</f>
        <v/>
      </c>
      <c r="O1369" s="1" t="str" cm="1">
        <f t="array" aca="1" ref="O1369" ca="1">IF(G1369="","",MINUTE(INDIRECT(A1369&amp;$N$2&amp;D1369)))</f>
        <v/>
      </c>
      <c r="P1369" s="1" t="str">
        <f t="shared" ca="1" si="321"/>
        <v/>
      </c>
      <c r="Q1369" s="1" t="str">
        <f t="shared" ca="1" si="322"/>
        <v/>
      </c>
      <c r="R1369" s="1" t="str" cm="1">
        <f t="array" aca="1" ref="R1369" ca="1">IF(G1369="","",INDIRECT(A1369&amp;B1369&amp;D1369))</f>
        <v/>
      </c>
      <c r="S1369" s="1" t="str">
        <f t="shared" ca="1" si="323"/>
        <v/>
      </c>
      <c r="T1369" s="1" t="str">
        <f t="shared" ca="1" si="324"/>
        <v/>
      </c>
      <c r="U1369" s="1" t="str">
        <f t="shared" ca="1" si="325"/>
        <v/>
      </c>
      <c r="V1369" s="1" t="str">
        <f t="shared" ca="1" si="326"/>
        <v/>
      </c>
      <c r="W1369" s="1" t="str">
        <f t="shared" ca="1" si="327"/>
        <v/>
      </c>
      <c r="X1369" s="1" t="str">
        <f t="shared" ca="1" si="328"/>
        <v/>
      </c>
    </row>
    <row r="1370" spans="1:24">
      <c r="A1370" t="s">
        <v>1041</v>
      </c>
      <c r="B1370" t="str">
        <f>INDEX(予約枠報告様式!$73:$73,MATCH(CSVフォーマット!C1370,予約枠報告様式!$74:$74,0))</f>
        <v>X</v>
      </c>
      <c r="C1370">
        <f t="shared" si="329"/>
        <v>24</v>
      </c>
      <c r="D1370">
        <f t="shared" si="315"/>
        <v>58</v>
      </c>
      <c r="E1370" s="2" cm="1">
        <f t="array" aca="1" ref="E1370" ca="1">INDIRECT(A1370&amp;B1370&amp;$E$3)</f>
        <v>44785</v>
      </c>
      <c r="F1370" t="str" cm="1">
        <f t="array" aca="1" ref="F1370" ca="1">IF(INDIRECT(A1370&amp;B1370&amp;$F$3)="公",参照!$L$2,参照!$L$3)</f>
        <v>WEB・コールセンター受付</v>
      </c>
      <c r="G1370" s="1" t="str" cm="1">
        <f t="array" aca="1" ref="G1370" ca="1">IF(E1370="","",IF(ISNUMBER(INDIRECT(A1370&amp;B1370&amp;D1370)),431001,""))</f>
        <v/>
      </c>
      <c r="H1370" s="1" t="str">
        <f t="shared" ca="1" si="316"/>
        <v/>
      </c>
      <c r="I1370" s="1" t="str">
        <f ca="1">IF(G1370="","",予約枠報告様式!H$3)</f>
        <v/>
      </c>
      <c r="J1370" s="1" t="str">
        <f t="shared" ca="1" si="317"/>
        <v/>
      </c>
      <c r="K1370" s="1" t="str">
        <f t="shared" ca="1" si="318"/>
        <v/>
      </c>
      <c r="L1370" s="1" t="str">
        <f t="shared" ca="1" si="319"/>
        <v/>
      </c>
      <c r="M1370" s="1" t="str">
        <f t="shared" ca="1" si="320"/>
        <v/>
      </c>
      <c r="N1370" s="1" t="str" cm="1">
        <f t="array" aca="1" ref="N1370" ca="1">IF(G1370="","",HOUR(INDIRECT(A1370&amp;$N$2&amp;D1370)))</f>
        <v/>
      </c>
      <c r="O1370" s="1" t="str" cm="1">
        <f t="array" aca="1" ref="O1370" ca="1">IF(G1370="","",MINUTE(INDIRECT(A1370&amp;$N$2&amp;D1370)))</f>
        <v/>
      </c>
      <c r="P1370" s="1" t="str">
        <f t="shared" ca="1" si="321"/>
        <v/>
      </c>
      <c r="Q1370" s="1" t="str">
        <f t="shared" ca="1" si="322"/>
        <v/>
      </c>
      <c r="R1370" s="1" t="str" cm="1">
        <f t="array" aca="1" ref="R1370" ca="1">IF(G1370="","",INDIRECT(A1370&amp;B1370&amp;D1370))</f>
        <v/>
      </c>
      <c r="S1370" s="1" t="str">
        <f t="shared" ca="1" si="323"/>
        <v/>
      </c>
      <c r="T1370" s="1" t="str">
        <f t="shared" ca="1" si="324"/>
        <v/>
      </c>
      <c r="U1370" s="1" t="str">
        <f t="shared" ca="1" si="325"/>
        <v/>
      </c>
      <c r="V1370" s="1" t="str">
        <f t="shared" ca="1" si="326"/>
        <v/>
      </c>
      <c r="W1370" s="1" t="str">
        <f t="shared" ca="1" si="327"/>
        <v/>
      </c>
      <c r="X1370" s="1" t="str">
        <f t="shared" ca="1" si="328"/>
        <v/>
      </c>
    </row>
    <row r="1371" spans="1:24">
      <c r="A1371" t="s">
        <v>1041</v>
      </c>
      <c r="B1371" t="str">
        <f>INDEX(予約枠報告様式!$73:$73,MATCH(CSVフォーマット!C1371,予約枠報告様式!$74:$74,0))</f>
        <v>X</v>
      </c>
      <c r="C1371">
        <f t="shared" si="329"/>
        <v>24</v>
      </c>
      <c r="D1371">
        <f t="shared" si="315"/>
        <v>59</v>
      </c>
      <c r="E1371" s="2" cm="1">
        <f t="array" aca="1" ref="E1371" ca="1">INDIRECT(A1371&amp;B1371&amp;$E$3)</f>
        <v>44785</v>
      </c>
      <c r="F1371" t="str" cm="1">
        <f t="array" aca="1" ref="F1371" ca="1">IF(INDIRECT(A1371&amp;B1371&amp;$F$3)="公",参照!$L$2,参照!$L$3)</f>
        <v>WEB・コールセンター受付</v>
      </c>
      <c r="G1371" s="1" t="str" cm="1">
        <f t="array" aca="1" ref="G1371" ca="1">IF(E1371="","",IF(ISNUMBER(INDIRECT(A1371&amp;B1371&amp;D1371)),431001,""))</f>
        <v/>
      </c>
      <c r="H1371" s="1" t="str">
        <f t="shared" ca="1" si="316"/>
        <v/>
      </c>
      <c r="I1371" s="1" t="str">
        <f ca="1">IF(G1371="","",予約枠報告様式!H$3)</f>
        <v/>
      </c>
      <c r="J1371" s="1" t="str">
        <f t="shared" ca="1" si="317"/>
        <v/>
      </c>
      <c r="K1371" s="1" t="str">
        <f t="shared" ca="1" si="318"/>
        <v/>
      </c>
      <c r="L1371" s="1" t="str">
        <f t="shared" ca="1" si="319"/>
        <v/>
      </c>
      <c r="M1371" s="1" t="str">
        <f t="shared" ca="1" si="320"/>
        <v/>
      </c>
      <c r="N1371" s="1" t="str" cm="1">
        <f t="array" aca="1" ref="N1371" ca="1">IF(G1371="","",HOUR(INDIRECT(A1371&amp;$N$2&amp;D1371)))</f>
        <v/>
      </c>
      <c r="O1371" s="1" t="str" cm="1">
        <f t="array" aca="1" ref="O1371" ca="1">IF(G1371="","",MINUTE(INDIRECT(A1371&amp;$N$2&amp;D1371)))</f>
        <v/>
      </c>
      <c r="P1371" s="1" t="str">
        <f t="shared" ca="1" si="321"/>
        <v/>
      </c>
      <c r="Q1371" s="1" t="str">
        <f t="shared" ca="1" si="322"/>
        <v/>
      </c>
      <c r="R1371" s="1" t="str" cm="1">
        <f t="array" aca="1" ref="R1371" ca="1">IF(G1371="","",INDIRECT(A1371&amp;B1371&amp;D1371))</f>
        <v/>
      </c>
      <c r="S1371" s="1" t="str">
        <f t="shared" ca="1" si="323"/>
        <v/>
      </c>
      <c r="T1371" s="1" t="str">
        <f t="shared" ca="1" si="324"/>
        <v/>
      </c>
      <c r="U1371" s="1" t="str">
        <f t="shared" ca="1" si="325"/>
        <v/>
      </c>
      <c r="V1371" s="1" t="str">
        <f t="shared" ca="1" si="326"/>
        <v/>
      </c>
      <c r="W1371" s="1" t="str">
        <f t="shared" ca="1" si="327"/>
        <v/>
      </c>
      <c r="X1371" s="1" t="str">
        <f t="shared" ca="1" si="328"/>
        <v/>
      </c>
    </row>
    <row r="1372" spans="1:24">
      <c r="A1372" t="s">
        <v>1041</v>
      </c>
      <c r="B1372" t="str">
        <f>INDEX(予約枠報告様式!$73:$73,MATCH(CSVフォーマット!C1372,予約枠報告様式!$74:$74,0))</f>
        <v>X</v>
      </c>
      <c r="C1372">
        <f t="shared" si="329"/>
        <v>24</v>
      </c>
      <c r="D1372">
        <f t="shared" si="315"/>
        <v>60</v>
      </c>
      <c r="E1372" s="2" cm="1">
        <f t="array" aca="1" ref="E1372" ca="1">INDIRECT(A1372&amp;B1372&amp;$E$3)</f>
        <v>44785</v>
      </c>
      <c r="F1372" t="str" cm="1">
        <f t="array" aca="1" ref="F1372" ca="1">IF(INDIRECT(A1372&amp;B1372&amp;$F$3)="公",参照!$L$2,参照!$L$3)</f>
        <v>WEB・コールセンター受付</v>
      </c>
      <c r="G1372" s="1" t="str" cm="1">
        <f t="array" aca="1" ref="G1372" ca="1">IF(E1372="","",IF(ISNUMBER(INDIRECT(A1372&amp;B1372&amp;D1372)),431001,""))</f>
        <v/>
      </c>
      <c r="H1372" s="1" t="str">
        <f t="shared" ca="1" si="316"/>
        <v/>
      </c>
      <c r="I1372" s="1" t="str">
        <f ca="1">IF(G1372="","",予約枠報告様式!H$3)</f>
        <v/>
      </c>
      <c r="J1372" s="1" t="str">
        <f t="shared" ca="1" si="317"/>
        <v/>
      </c>
      <c r="K1372" s="1" t="str">
        <f t="shared" ca="1" si="318"/>
        <v/>
      </c>
      <c r="L1372" s="1" t="str">
        <f t="shared" ca="1" si="319"/>
        <v/>
      </c>
      <c r="M1372" s="1" t="str">
        <f t="shared" ca="1" si="320"/>
        <v/>
      </c>
      <c r="N1372" s="1" t="str" cm="1">
        <f t="array" aca="1" ref="N1372" ca="1">IF(G1372="","",HOUR(INDIRECT(A1372&amp;$N$2&amp;D1372)))</f>
        <v/>
      </c>
      <c r="O1372" s="1" t="str" cm="1">
        <f t="array" aca="1" ref="O1372" ca="1">IF(G1372="","",MINUTE(INDIRECT(A1372&amp;$N$2&amp;D1372)))</f>
        <v/>
      </c>
      <c r="P1372" s="1" t="str">
        <f t="shared" ca="1" si="321"/>
        <v/>
      </c>
      <c r="Q1372" s="1" t="str">
        <f t="shared" ca="1" si="322"/>
        <v/>
      </c>
      <c r="R1372" s="1" t="str" cm="1">
        <f t="array" aca="1" ref="R1372" ca="1">IF(G1372="","",INDIRECT(A1372&amp;B1372&amp;D1372))</f>
        <v/>
      </c>
      <c r="S1372" s="1" t="str">
        <f t="shared" ca="1" si="323"/>
        <v/>
      </c>
      <c r="T1372" s="1" t="str">
        <f t="shared" ca="1" si="324"/>
        <v/>
      </c>
      <c r="U1372" s="1" t="str">
        <f t="shared" ca="1" si="325"/>
        <v/>
      </c>
      <c r="V1372" s="1" t="str">
        <f t="shared" ca="1" si="326"/>
        <v/>
      </c>
      <c r="W1372" s="1" t="str">
        <f t="shared" ca="1" si="327"/>
        <v/>
      </c>
      <c r="X1372" s="1" t="str">
        <f t="shared" ca="1" si="328"/>
        <v/>
      </c>
    </row>
    <row r="1373" spans="1:24">
      <c r="A1373" t="s">
        <v>1041</v>
      </c>
      <c r="B1373" t="str">
        <f>INDEX(予約枠報告様式!$73:$73,MATCH(CSVフォーマット!C1373,予約枠報告様式!$74:$74,0))</f>
        <v>X</v>
      </c>
      <c r="C1373">
        <f t="shared" si="329"/>
        <v>24</v>
      </c>
      <c r="D1373">
        <f t="shared" si="315"/>
        <v>61</v>
      </c>
      <c r="E1373" s="2" cm="1">
        <f t="array" aca="1" ref="E1373" ca="1">INDIRECT(A1373&amp;B1373&amp;$E$3)</f>
        <v>44785</v>
      </c>
      <c r="F1373" t="str" cm="1">
        <f t="array" aca="1" ref="F1373" ca="1">IF(INDIRECT(A1373&amp;B1373&amp;$F$3)="公",参照!$L$2,参照!$L$3)</f>
        <v>WEB・コールセンター受付</v>
      </c>
      <c r="G1373" s="1" t="str" cm="1">
        <f t="array" aca="1" ref="G1373" ca="1">IF(E1373="","",IF(ISNUMBER(INDIRECT(A1373&amp;B1373&amp;D1373)),431001,""))</f>
        <v/>
      </c>
      <c r="H1373" s="1" t="str">
        <f t="shared" ca="1" si="316"/>
        <v/>
      </c>
      <c r="I1373" s="1" t="str">
        <f ca="1">IF(G1373="","",予約枠報告様式!H$3)</f>
        <v/>
      </c>
      <c r="J1373" s="1" t="str">
        <f t="shared" ca="1" si="317"/>
        <v/>
      </c>
      <c r="K1373" s="1" t="str">
        <f t="shared" ca="1" si="318"/>
        <v/>
      </c>
      <c r="L1373" s="1" t="str">
        <f t="shared" ca="1" si="319"/>
        <v/>
      </c>
      <c r="M1373" s="1" t="str">
        <f t="shared" ca="1" si="320"/>
        <v/>
      </c>
      <c r="N1373" s="1" t="str" cm="1">
        <f t="array" aca="1" ref="N1373" ca="1">IF(G1373="","",HOUR(INDIRECT(A1373&amp;$N$2&amp;D1373)))</f>
        <v/>
      </c>
      <c r="O1373" s="1" t="str" cm="1">
        <f t="array" aca="1" ref="O1373" ca="1">IF(G1373="","",MINUTE(INDIRECT(A1373&amp;$N$2&amp;D1373)))</f>
        <v/>
      </c>
      <c r="P1373" s="1" t="str">
        <f t="shared" ca="1" si="321"/>
        <v/>
      </c>
      <c r="Q1373" s="1" t="str">
        <f t="shared" ca="1" si="322"/>
        <v/>
      </c>
      <c r="R1373" s="1" t="str" cm="1">
        <f t="array" aca="1" ref="R1373" ca="1">IF(G1373="","",INDIRECT(A1373&amp;B1373&amp;D1373))</f>
        <v/>
      </c>
      <c r="S1373" s="1" t="str">
        <f t="shared" ca="1" si="323"/>
        <v/>
      </c>
      <c r="T1373" s="1" t="str">
        <f t="shared" ca="1" si="324"/>
        <v/>
      </c>
      <c r="U1373" s="1" t="str">
        <f t="shared" ca="1" si="325"/>
        <v/>
      </c>
      <c r="V1373" s="1" t="str">
        <f t="shared" ca="1" si="326"/>
        <v/>
      </c>
      <c r="W1373" s="1" t="str">
        <f t="shared" ca="1" si="327"/>
        <v/>
      </c>
      <c r="X1373" s="1" t="str">
        <f t="shared" ca="1" si="328"/>
        <v/>
      </c>
    </row>
    <row r="1374" spans="1:24">
      <c r="A1374" t="s">
        <v>1041</v>
      </c>
      <c r="B1374" t="str">
        <f>INDEX(予約枠報告様式!$73:$73,MATCH(CSVフォーマット!C1374,予約枠報告様式!$74:$74,0))</f>
        <v>X</v>
      </c>
      <c r="C1374">
        <f t="shared" si="329"/>
        <v>24</v>
      </c>
      <c r="D1374">
        <f t="shared" si="315"/>
        <v>62</v>
      </c>
      <c r="E1374" s="2" cm="1">
        <f t="array" aca="1" ref="E1374" ca="1">INDIRECT(A1374&amp;B1374&amp;$E$3)</f>
        <v>44785</v>
      </c>
      <c r="F1374" t="str" cm="1">
        <f t="array" aca="1" ref="F1374" ca="1">IF(INDIRECT(A1374&amp;B1374&amp;$F$3)="公",参照!$L$2,参照!$L$3)</f>
        <v>WEB・コールセンター受付</v>
      </c>
      <c r="G1374" s="1" t="str" cm="1">
        <f t="array" aca="1" ref="G1374" ca="1">IF(E1374="","",IF(ISNUMBER(INDIRECT(A1374&amp;B1374&amp;D1374)),431001,""))</f>
        <v/>
      </c>
      <c r="H1374" s="1" t="str">
        <f t="shared" ca="1" si="316"/>
        <v/>
      </c>
      <c r="I1374" s="1" t="str">
        <f ca="1">IF(G1374="","",予約枠報告様式!H$3)</f>
        <v/>
      </c>
      <c r="J1374" s="1" t="str">
        <f t="shared" ca="1" si="317"/>
        <v/>
      </c>
      <c r="K1374" s="1" t="str">
        <f t="shared" ca="1" si="318"/>
        <v/>
      </c>
      <c r="L1374" s="1" t="str">
        <f t="shared" ca="1" si="319"/>
        <v/>
      </c>
      <c r="M1374" s="1" t="str">
        <f t="shared" ca="1" si="320"/>
        <v/>
      </c>
      <c r="N1374" s="1" t="str" cm="1">
        <f t="array" aca="1" ref="N1374" ca="1">IF(G1374="","",HOUR(INDIRECT(A1374&amp;$N$2&amp;D1374)))</f>
        <v/>
      </c>
      <c r="O1374" s="1" t="str" cm="1">
        <f t="array" aca="1" ref="O1374" ca="1">IF(G1374="","",MINUTE(INDIRECT(A1374&amp;$N$2&amp;D1374)))</f>
        <v/>
      </c>
      <c r="P1374" s="1" t="str">
        <f t="shared" ca="1" si="321"/>
        <v/>
      </c>
      <c r="Q1374" s="1" t="str">
        <f t="shared" ca="1" si="322"/>
        <v/>
      </c>
      <c r="R1374" s="1" t="str" cm="1">
        <f t="array" aca="1" ref="R1374" ca="1">IF(G1374="","",INDIRECT(A1374&amp;B1374&amp;D1374))</f>
        <v/>
      </c>
      <c r="S1374" s="1" t="str">
        <f t="shared" ca="1" si="323"/>
        <v/>
      </c>
      <c r="T1374" s="1" t="str">
        <f t="shared" ca="1" si="324"/>
        <v/>
      </c>
      <c r="U1374" s="1" t="str">
        <f t="shared" ca="1" si="325"/>
        <v/>
      </c>
      <c r="V1374" s="1" t="str">
        <f t="shared" ca="1" si="326"/>
        <v/>
      </c>
      <c r="W1374" s="1" t="str">
        <f t="shared" ca="1" si="327"/>
        <v/>
      </c>
      <c r="X1374" s="1" t="str">
        <f t="shared" ca="1" si="328"/>
        <v/>
      </c>
    </row>
    <row r="1375" spans="1:24">
      <c r="A1375" t="s">
        <v>1041</v>
      </c>
      <c r="B1375" t="str">
        <f>INDEX(予約枠報告様式!$73:$73,MATCH(CSVフォーマット!C1375,予約枠報告様式!$74:$74,0))</f>
        <v>X</v>
      </c>
      <c r="C1375">
        <f t="shared" si="329"/>
        <v>24</v>
      </c>
      <c r="D1375">
        <f t="shared" si="315"/>
        <v>63</v>
      </c>
      <c r="E1375" s="2" cm="1">
        <f t="array" aca="1" ref="E1375" ca="1">INDIRECT(A1375&amp;B1375&amp;$E$3)</f>
        <v>44785</v>
      </c>
      <c r="F1375" t="str" cm="1">
        <f t="array" aca="1" ref="F1375" ca="1">IF(INDIRECT(A1375&amp;B1375&amp;$F$3)="公",参照!$L$2,参照!$L$3)</f>
        <v>WEB・コールセンター受付</v>
      </c>
      <c r="G1375" s="1" t="str" cm="1">
        <f t="array" aca="1" ref="G1375" ca="1">IF(E1375="","",IF(ISNUMBER(INDIRECT(A1375&amp;B1375&amp;D1375)),431001,""))</f>
        <v/>
      </c>
      <c r="H1375" s="1" t="str">
        <f t="shared" ca="1" si="316"/>
        <v/>
      </c>
      <c r="I1375" s="1" t="str">
        <f ca="1">IF(G1375="","",予約枠報告様式!H$3)</f>
        <v/>
      </c>
      <c r="J1375" s="1" t="str">
        <f t="shared" ca="1" si="317"/>
        <v/>
      </c>
      <c r="K1375" s="1" t="str">
        <f t="shared" ca="1" si="318"/>
        <v/>
      </c>
      <c r="L1375" s="1" t="str">
        <f t="shared" ca="1" si="319"/>
        <v/>
      </c>
      <c r="M1375" s="1" t="str">
        <f t="shared" ca="1" si="320"/>
        <v/>
      </c>
      <c r="N1375" s="1" t="str" cm="1">
        <f t="array" aca="1" ref="N1375" ca="1">IF(G1375="","",HOUR(INDIRECT(A1375&amp;$N$2&amp;D1375)))</f>
        <v/>
      </c>
      <c r="O1375" s="1" t="str" cm="1">
        <f t="array" aca="1" ref="O1375" ca="1">IF(G1375="","",MINUTE(INDIRECT(A1375&amp;$N$2&amp;D1375)))</f>
        <v/>
      </c>
      <c r="P1375" s="1" t="str">
        <f t="shared" ca="1" si="321"/>
        <v/>
      </c>
      <c r="Q1375" s="1" t="str">
        <f t="shared" ca="1" si="322"/>
        <v/>
      </c>
      <c r="R1375" s="1" t="str" cm="1">
        <f t="array" aca="1" ref="R1375" ca="1">IF(G1375="","",INDIRECT(A1375&amp;B1375&amp;D1375))</f>
        <v/>
      </c>
      <c r="S1375" s="1" t="str">
        <f t="shared" ca="1" si="323"/>
        <v/>
      </c>
      <c r="T1375" s="1" t="str">
        <f t="shared" ca="1" si="324"/>
        <v/>
      </c>
      <c r="U1375" s="1" t="str">
        <f t="shared" ca="1" si="325"/>
        <v/>
      </c>
      <c r="V1375" s="1" t="str">
        <f t="shared" ca="1" si="326"/>
        <v/>
      </c>
      <c r="W1375" s="1" t="str">
        <f t="shared" ca="1" si="327"/>
        <v/>
      </c>
      <c r="X1375" s="1" t="str">
        <f t="shared" ca="1" si="328"/>
        <v/>
      </c>
    </row>
    <row r="1376" spans="1:24">
      <c r="A1376" t="s">
        <v>1041</v>
      </c>
      <c r="B1376" t="str">
        <f>INDEX(予約枠報告様式!$73:$73,MATCH(CSVフォーマット!C1376,予約枠報告様式!$74:$74,0))</f>
        <v>X</v>
      </c>
      <c r="C1376">
        <f t="shared" si="329"/>
        <v>24</v>
      </c>
      <c r="D1376">
        <f t="shared" si="315"/>
        <v>64</v>
      </c>
      <c r="E1376" s="2" cm="1">
        <f t="array" aca="1" ref="E1376" ca="1">INDIRECT(A1376&amp;B1376&amp;$E$3)</f>
        <v>44785</v>
      </c>
      <c r="F1376" t="str" cm="1">
        <f t="array" aca="1" ref="F1376" ca="1">IF(INDIRECT(A1376&amp;B1376&amp;$F$3)="公",参照!$L$2,参照!$L$3)</f>
        <v>WEB・コールセンター受付</v>
      </c>
      <c r="G1376" s="1" t="str" cm="1">
        <f t="array" aca="1" ref="G1376" ca="1">IF(E1376="","",IF(ISNUMBER(INDIRECT(A1376&amp;B1376&amp;D1376)),431001,""))</f>
        <v/>
      </c>
      <c r="H1376" s="1" t="str">
        <f t="shared" ca="1" si="316"/>
        <v/>
      </c>
      <c r="I1376" s="1" t="str">
        <f ca="1">IF(G1376="","",予約枠報告様式!H$3)</f>
        <v/>
      </c>
      <c r="J1376" s="1" t="str">
        <f t="shared" ca="1" si="317"/>
        <v/>
      </c>
      <c r="K1376" s="1" t="str">
        <f t="shared" ca="1" si="318"/>
        <v/>
      </c>
      <c r="L1376" s="1" t="str">
        <f t="shared" ca="1" si="319"/>
        <v/>
      </c>
      <c r="M1376" s="1" t="str">
        <f t="shared" ca="1" si="320"/>
        <v/>
      </c>
      <c r="N1376" s="1" t="str" cm="1">
        <f t="array" aca="1" ref="N1376" ca="1">IF(G1376="","",HOUR(INDIRECT(A1376&amp;$N$2&amp;D1376)))</f>
        <v/>
      </c>
      <c r="O1376" s="1" t="str" cm="1">
        <f t="array" aca="1" ref="O1376" ca="1">IF(G1376="","",MINUTE(INDIRECT(A1376&amp;$N$2&amp;D1376)))</f>
        <v/>
      </c>
      <c r="P1376" s="1" t="str">
        <f t="shared" ca="1" si="321"/>
        <v/>
      </c>
      <c r="Q1376" s="1" t="str">
        <f t="shared" ca="1" si="322"/>
        <v/>
      </c>
      <c r="R1376" s="1" t="str" cm="1">
        <f t="array" aca="1" ref="R1376" ca="1">IF(G1376="","",INDIRECT(A1376&amp;B1376&amp;D1376))</f>
        <v/>
      </c>
      <c r="S1376" s="1" t="str">
        <f t="shared" ca="1" si="323"/>
        <v/>
      </c>
      <c r="T1376" s="1" t="str">
        <f t="shared" ca="1" si="324"/>
        <v/>
      </c>
      <c r="U1376" s="1" t="str">
        <f t="shared" ca="1" si="325"/>
        <v/>
      </c>
      <c r="V1376" s="1" t="str">
        <f t="shared" ca="1" si="326"/>
        <v/>
      </c>
      <c r="W1376" s="1" t="str">
        <f t="shared" ca="1" si="327"/>
        <v/>
      </c>
      <c r="X1376" s="1" t="str">
        <f t="shared" ca="1" si="328"/>
        <v/>
      </c>
    </row>
    <row r="1377" spans="1:24">
      <c r="A1377" t="s">
        <v>1041</v>
      </c>
      <c r="B1377" t="str">
        <f>INDEX(予約枠報告様式!$73:$73,MATCH(CSVフォーマット!C1377,予約枠報告様式!$74:$74,0))</f>
        <v>X</v>
      </c>
      <c r="C1377">
        <f t="shared" si="329"/>
        <v>24</v>
      </c>
      <c r="D1377">
        <f t="shared" si="315"/>
        <v>65</v>
      </c>
      <c r="E1377" s="2" cm="1">
        <f t="array" aca="1" ref="E1377" ca="1">INDIRECT(A1377&amp;B1377&amp;$E$3)</f>
        <v>44785</v>
      </c>
      <c r="F1377" t="str" cm="1">
        <f t="array" aca="1" ref="F1377" ca="1">IF(INDIRECT(A1377&amp;B1377&amp;$F$3)="公",参照!$L$2,参照!$L$3)</f>
        <v>WEB・コールセンター受付</v>
      </c>
      <c r="G1377" s="1" t="str" cm="1">
        <f t="array" aca="1" ref="G1377" ca="1">IF(E1377="","",IF(ISNUMBER(INDIRECT(A1377&amp;B1377&amp;D1377)),431001,""))</f>
        <v/>
      </c>
      <c r="H1377" s="1" t="str">
        <f t="shared" ca="1" si="316"/>
        <v/>
      </c>
      <c r="I1377" s="1" t="str">
        <f ca="1">IF(G1377="","",予約枠報告様式!H$3)</f>
        <v/>
      </c>
      <c r="J1377" s="1" t="str">
        <f t="shared" ca="1" si="317"/>
        <v/>
      </c>
      <c r="K1377" s="1" t="str">
        <f t="shared" ca="1" si="318"/>
        <v/>
      </c>
      <c r="L1377" s="1" t="str">
        <f t="shared" ca="1" si="319"/>
        <v/>
      </c>
      <c r="M1377" s="1" t="str">
        <f t="shared" ca="1" si="320"/>
        <v/>
      </c>
      <c r="N1377" s="1" t="str" cm="1">
        <f t="array" aca="1" ref="N1377" ca="1">IF(G1377="","",HOUR(INDIRECT(A1377&amp;$N$2&amp;D1377)))</f>
        <v/>
      </c>
      <c r="O1377" s="1" t="str" cm="1">
        <f t="array" aca="1" ref="O1377" ca="1">IF(G1377="","",MINUTE(INDIRECT(A1377&amp;$N$2&amp;D1377)))</f>
        <v/>
      </c>
      <c r="P1377" s="1" t="str">
        <f t="shared" ca="1" si="321"/>
        <v/>
      </c>
      <c r="Q1377" s="1" t="str">
        <f t="shared" ca="1" si="322"/>
        <v/>
      </c>
      <c r="R1377" s="1" t="str" cm="1">
        <f t="array" aca="1" ref="R1377" ca="1">IF(G1377="","",INDIRECT(A1377&amp;B1377&amp;D1377))</f>
        <v/>
      </c>
      <c r="S1377" s="1" t="str">
        <f t="shared" ca="1" si="323"/>
        <v/>
      </c>
      <c r="T1377" s="1" t="str">
        <f t="shared" ca="1" si="324"/>
        <v/>
      </c>
      <c r="U1377" s="1" t="str">
        <f t="shared" ca="1" si="325"/>
        <v/>
      </c>
      <c r="V1377" s="1" t="str">
        <f t="shared" ca="1" si="326"/>
        <v/>
      </c>
      <c r="W1377" s="1" t="str">
        <f t="shared" ca="1" si="327"/>
        <v/>
      </c>
      <c r="X1377" s="1" t="str">
        <f t="shared" ca="1" si="328"/>
        <v/>
      </c>
    </row>
    <row r="1378" spans="1:24">
      <c r="A1378" t="s">
        <v>1041</v>
      </c>
      <c r="B1378" t="str">
        <f>INDEX(予約枠報告様式!$73:$73,MATCH(CSVフォーマット!C1378,予約枠報告様式!$74:$74,0))</f>
        <v>X</v>
      </c>
      <c r="C1378">
        <f t="shared" si="329"/>
        <v>24</v>
      </c>
      <c r="D1378">
        <f t="shared" si="315"/>
        <v>66</v>
      </c>
      <c r="E1378" s="2" cm="1">
        <f t="array" aca="1" ref="E1378" ca="1">INDIRECT(A1378&amp;B1378&amp;$E$3)</f>
        <v>44785</v>
      </c>
      <c r="F1378" t="str" cm="1">
        <f t="array" aca="1" ref="F1378" ca="1">IF(INDIRECT(A1378&amp;B1378&amp;$F$3)="公",参照!$L$2,参照!$L$3)</f>
        <v>WEB・コールセンター受付</v>
      </c>
      <c r="G1378" s="1" t="str" cm="1">
        <f t="array" aca="1" ref="G1378" ca="1">IF(E1378="","",IF(ISNUMBER(INDIRECT(A1378&amp;B1378&amp;D1378)),431001,""))</f>
        <v/>
      </c>
      <c r="H1378" s="1" t="str">
        <f t="shared" ca="1" si="316"/>
        <v/>
      </c>
      <c r="I1378" s="1" t="str">
        <f ca="1">IF(G1378="","",予約枠報告様式!H$3)</f>
        <v/>
      </c>
      <c r="J1378" s="1" t="str">
        <f t="shared" ca="1" si="317"/>
        <v/>
      </c>
      <c r="K1378" s="1" t="str">
        <f t="shared" ca="1" si="318"/>
        <v/>
      </c>
      <c r="L1378" s="1" t="str">
        <f t="shared" ca="1" si="319"/>
        <v/>
      </c>
      <c r="M1378" s="1" t="str">
        <f t="shared" ca="1" si="320"/>
        <v/>
      </c>
      <c r="N1378" s="1" t="str" cm="1">
        <f t="array" aca="1" ref="N1378" ca="1">IF(G1378="","",HOUR(INDIRECT(A1378&amp;$N$2&amp;D1378)))</f>
        <v/>
      </c>
      <c r="O1378" s="1" t="str" cm="1">
        <f t="array" aca="1" ref="O1378" ca="1">IF(G1378="","",MINUTE(INDIRECT(A1378&amp;$N$2&amp;D1378)))</f>
        <v/>
      </c>
      <c r="P1378" s="1" t="str">
        <f t="shared" ca="1" si="321"/>
        <v/>
      </c>
      <c r="Q1378" s="1" t="str">
        <f t="shared" ca="1" si="322"/>
        <v/>
      </c>
      <c r="R1378" s="1" t="str" cm="1">
        <f t="array" aca="1" ref="R1378" ca="1">IF(G1378="","",INDIRECT(A1378&amp;B1378&amp;D1378))</f>
        <v/>
      </c>
      <c r="S1378" s="1" t="str">
        <f t="shared" ca="1" si="323"/>
        <v/>
      </c>
      <c r="T1378" s="1" t="str">
        <f t="shared" ca="1" si="324"/>
        <v/>
      </c>
      <c r="U1378" s="1" t="str">
        <f t="shared" ca="1" si="325"/>
        <v/>
      </c>
      <c r="V1378" s="1" t="str">
        <f t="shared" ca="1" si="326"/>
        <v/>
      </c>
      <c r="W1378" s="1" t="str">
        <f t="shared" ca="1" si="327"/>
        <v/>
      </c>
      <c r="X1378" s="1" t="str">
        <f t="shared" ca="1" si="328"/>
        <v/>
      </c>
    </row>
    <row r="1379" spans="1:24">
      <c r="A1379" t="s">
        <v>1041</v>
      </c>
      <c r="B1379" t="str">
        <f>INDEX(予約枠報告様式!$73:$73,MATCH(CSVフォーマット!C1379,予約枠報告様式!$74:$74,0))</f>
        <v>X</v>
      </c>
      <c r="C1379">
        <f t="shared" si="329"/>
        <v>24</v>
      </c>
      <c r="D1379">
        <f t="shared" si="315"/>
        <v>67</v>
      </c>
      <c r="E1379" s="2" cm="1">
        <f t="array" aca="1" ref="E1379" ca="1">INDIRECT(A1379&amp;B1379&amp;$E$3)</f>
        <v>44785</v>
      </c>
      <c r="F1379" t="str" cm="1">
        <f t="array" aca="1" ref="F1379" ca="1">IF(INDIRECT(A1379&amp;B1379&amp;$F$3)="公",参照!$L$2,参照!$L$3)</f>
        <v>WEB・コールセンター受付</v>
      </c>
      <c r="G1379" s="1" t="str" cm="1">
        <f t="array" aca="1" ref="G1379" ca="1">IF(E1379="","",IF(ISNUMBER(INDIRECT(A1379&amp;B1379&amp;D1379)),431001,""))</f>
        <v/>
      </c>
      <c r="H1379" s="1" t="str">
        <f t="shared" ca="1" si="316"/>
        <v/>
      </c>
      <c r="I1379" s="1" t="str">
        <f ca="1">IF(G1379="","",予約枠報告様式!H$3)</f>
        <v/>
      </c>
      <c r="J1379" s="1" t="str">
        <f t="shared" ca="1" si="317"/>
        <v/>
      </c>
      <c r="K1379" s="1" t="str">
        <f t="shared" ca="1" si="318"/>
        <v/>
      </c>
      <c r="L1379" s="1" t="str">
        <f t="shared" ca="1" si="319"/>
        <v/>
      </c>
      <c r="M1379" s="1" t="str">
        <f t="shared" ca="1" si="320"/>
        <v/>
      </c>
      <c r="N1379" s="1" t="str" cm="1">
        <f t="array" aca="1" ref="N1379" ca="1">IF(G1379="","",HOUR(INDIRECT(A1379&amp;$N$2&amp;D1379)))</f>
        <v/>
      </c>
      <c r="O1379" s="1" t="str" cm="1">
        <f t="array" aca="1" ref="O1379" ca="1">IF(G1379="","",MINUTE(INDIRECT(A1379&amp;$N$2&amp;D1379)))</f>
        <v/>
      </c>
      <c r="P1379" s="1" t="str">
        <f t="shared" ca="1" si="321"/>
        <v/>
      </c>
      <c r="Q1379" s="1" t="str">
        <f t="shared" ca="1" si="322"/>
        <v/>
      </c>
      <c r="R1379" s="1" t="str" cm="1">
        <f t="array" aca="1" ref="R1379" ca="1">IF(G1379="","",INDIRECT(A1379&amp;B1379&amp;D1379))</f>
        <v/>
      </c>
      <c r="S1379" s="1" t="str">
        <f t="shared" ca="1" si="323"/>
        <v/>
      </c>
      <c r="T1379" s="1" t="str">
        <f t="shared" ca="1" si="324"/>
        <v/>
      </c>
      <c r="U1379" s="1" t="str">
        <f t="shared" ca="1" si="325"/>
        <v/>
      </c>
      <c r="V1379" s="1" t="str">
        <f t="shared" ca="1" si="326"/>
        <v/>
      </c>
      <c r="W1379" s="1" t="str">
        <f t="shared" ca="1" si="327"/>
        <v/>
      </c>
      <c r="X1379" s="1" t="str">
        <f t="shared" ca="1" si="328"/>
        <v/>
      </c>
    </row>
    <row r="1380" spans="1:24">
      <c r="A1380" t="s">
        <v>1041</v>
      </c>
      <c r="B1380" t="str">
        <f>INDEX(予約枠報告様式!$73:$73,MATCH(CSVフォーマット!C1380,予約枠報告様式!$74:$74,0))</f>
        <v>X</v>
      </c>
      <c r="C1380">
        <f t="shared" si="329"/>
        <v>24</v>
      </c>
      <c r="D1380">
        <f t="shared" si="315"/>
        <v>68</v>
      </c>
      <c r="E1380" s="2" cm="1">
        <f t="array" aca="1" ref="E1380" ca="1">INDIRECT(A1380&amp;B1380&amp;$E$3)</f>
        <v>44785</v>
      </c>
      <c r="F1380" t="str" cm="1">
        <f t="array" aca="1" ref="F1380" ca="1">IF(INDIRECT(A1380&amp;B1380&amp;$F$3)="公",参照!$L$2,参照!$L$3)</f>
        <v>WEB・コールセンター受付</v>
      </c>
      <c r="G1380" s="1" t="str" cm="1">
        <f t="array" aca="1" ref="G1380" ca="1">IF(E1380="","",IF(ISNUMBER(INDIRECT(A1380&amp;B1380&amp;D1380)),431001,""))</f>
        <v/>
      </c>
      <c r="H1380" s="1" t="str">
        <f t="shared" ca="1" si="316"/>
        <v/>
      </c>
      <c r="I1380" s="1" t="str">
        <f ca="1">IF(G1380="","",予約枠報告様式!H$3)</f>
        <v/>
      </c>
      <c r="J1380" s="1" t="str">
        <f t="shared" ca="1" si="317"/>
        <v/>
      </c>
      <c r="K1380" s="1" t="str">
        <f t="shared" ca="1" si="318"/>
        <v/>
      </c>
      <c r="L1380" s="1" t="str">
        <f t="shared" ca="1" si="319"/>
        <v/>
      </c>
      <c r="M1380" s="1" t="str">
        <f t="shared" ca="1" si="320"/>
        <v/>
      </c>
      <c r="N1380" s="1" t="str" cm="1">
        <f t="array" aca="1" ref="N1380" ca="1">IF(G1380="","",HOUR(INDIRECT(A1380&amp;$N$2&amp;D1380)))</f>
        <v/>
      </c>
      <c r="O1380" s="1" t="str" cm="1">
        <f t="array" aca="1" ref="O1380" ca="1">IF(G1380="","",MINUTE(INDIRECT(A1380&amp;$N$2&amp;D1380)))</f>
        <v/>
      </c>
      <c r="P1380" s="1" t="str">
        <f t="shared" ca="1" si="321"/>
        <v/>
      </c>
      <c r="Q1380" s="1" t="str">
        <f t="shared" ca="1" si="322"/>
        <v/>
      </c>
      <c r="R1380" s="1" t="str" cm="1">
        <f t="array" aca="1" ref="R1380" ca="1">IF(G1380="","",INDIRECT(A1380&amp;B1380&amp;D1380))</f>
        <v/>
      </c>
      <c r="S1380" s="1" t="str">
        <f t="shared" ca="1" si="323"/>
        <v/>
      </c>
      <c r="T1380" s="1" t="str">
        <f t="shared" ca="1" si="324"/>
        <v/>
      </c>
      <c r="U1380" s="1" t="str">
        <f t="shared" ca="1" si="325"/>
        <v/>
      </c>
      <c r="V1380" s="1" t="str">
        <f t="shared" ca="1" si="326"/>
        <v/>
      </c>
      <c r="W1380" s="1" t="str">
        <f t="shared" ca="1" si="327"/>
        <v/>
      </c>
      <c r="X1380" s="1" t="str">
        <f t="shared" ca="1" si="328"/>
        <v/>
      </c>
    </row>
    <row r="1381" spans="1:24">
      <c r="A1381" t="s">
        <v>1041</v>
      </c>
      <c r="B1381" t="str">
        <f>INDEX(予約枠報告様式!$73:$73,MATCH(CSVフォーマット!C1381,予約枠報告様式!$74:$74,0))</f>
        <v>X</v>
      </c>
      <c r="C1381">
        <f t="shared" si="329"/>
        <v>24</v>
      </c>
      <c r="D1381">
        <f t="shared" si="315"/>
        <v>69</v>
      </c>
      <c r="E1381" s="2" cm="1">
        <f t="array" aca="1" ref="E1381" ca="1">INDIRECT(A1381&amp;B1381&amp;$E$3)</f>
        <v>44785</v>
      </c>
      <c r="F1381" t="str" cm="1">
        <f t="array" aca="1" ref="F1381" ca="1">IF(INDIRECT(A1381&amp;B1381&amp;$F$3)="公",参照!$L$2,参照!$L$3)</f>
        <v>WEB・コールセンター受付</v>
      </c>
      <c r="G1381" s="1" t="str" cm="1">
        <f t="array" aca="1" ref="G1381" ca="1">IF(E1381="","",IF(ISNUMBER(INDIRECT(A1381&amp;B1381&amp;D1381)),431001,""))</f>
        <v/>
      </c>
      <c r="H1381" s="1" t="str">
        <f t="shared" ca="1" si="316"/>
        <v/>
      </c>
      <c r="I1381" s="1" t="str">
        <f ca="1">IF(G1381="","",予約枠報告様式!H$3)</f>
        <v/>
      </c>
      <c r="J1381" s="1" t="str">
        <f t="shared" ca="1" si="317"/>
        <v/>
      </c>
      <c r="K1381" s="1" t="str">
        <f t="shared" ca="1" si="318"/>
        <v/>
      </c>
      <c r="L1381" s="1" t="str">
        <f t="shared" ca="1" si="319"/>
        <v/>
      </c>
      <c r="M1381" s="1" t="str">
        <f t="shared" ca="1" si="320"/>
        <v/>
      </c>
      <c r="N1381" s="1" t="str" cm="1">
        <f t="array" aca="1" ref="N1381" ca="1">IF(G1381="","",HOUR(INDIRECT(A1381&amp;$N$2&amp;D1381)))</f>
        <v/>
      </c>
      <c r="O1381" s="1" t="str" cm="1">
        <f t="array" aca="1" ref="O1381" ca="1">IF(G1381="","",MINUTE(INDIRECT(A1381&amp;$N$2&amp;D1381)))</f>
        <v/>
      </c>
      <c r="P1381" s="1" t="str">
        <f t="shared" ca="1" si="321"/>
        <v/>
      </c>
      <c r="Q1381" s="1" t="str">
        <f t="shared" ca="1" si="322"/>
        <v/>
      </c>
      <c r="R1381" s="1" t="str" cm="1">
        <f t="array" aca="1" ref="R1381" ca="1">IF(G1381="","",INDIRECT(A1381&amp;B1381&amp;D1381))</f>
        <v/>
      </c>
      <c r="S1381" s="1" t="str">
        <f t="shared" ca="1" si="323"/>
        <v/>
      </c>
      <c r="T1381" s="1" t="str">
        <f t="shared" ca="1" si="324"/>
        <v/>
      </c>
      <c r="U1381" s="1" t="str">
        <f t="shared" ca="1" si="325"/>
        <v/>
      </c>
      <c r="V1381" s="1" t="str">
        <f t="shared" ca="1" si="326"/>
        <v/>
      </c>
      <c r="W1381" s="1" t="str">
        <f t="shared" ca="1" si="327"/>
        <v/>
      </c>
      <c r="X1381" s="1" t="str">
        <f t="shared" ca="1" si="328"/>
        <v/>
      </c>
    </row>
    <row r="1382" spans="1:24">
      <c r="A1382" t="s">
        <v>1041</v>
      </c>
      <c r="B1382" t="str">
        <f>INDEX(予約枠報告様式!$73:$73,MATCH(CSVフォーマット!C1382,予約枠報告様式!$74:$74,0))</f>
        <v>X</v>
      </c>
      <c r="C1382">
        <f t="shared" si="329"/>
        <v>24</v>
      </c>
      <c r="D1382">
        <f t="shared" si="315"/>
        <v>70</v>
      </c>
      <c r="E1382" s="2" cm="1">
        <f t="array" aca="1" ref="E1382" ca="1">INDIRECT(A1382&amp;B1382&amp;$E$3)</f>
        <v>44785</v>
      </c>
      <c r="F1382" t="str" cm="1">
        <f t="array" aca="1" ref="F1382" ca="1">IF(INDIRECT(A1382&amp;B1382&amp;$F$3)="公",参照!$L$2,参照!$L$3)</f>
        <v>WEB・コールセンター受付</v>
      </c>
      <c r="G1382" s="1" t="str" cm="1">
        <f t="array" aca="1" ref="G1382" ca="1">IF(E1382="","",IF(ISNUMBER(INDIRECT(A1382&amp;B1382&amp;D1382)),431001,""))</f>
        <v/>
      </c>
      <c r="H1382" s="1" t="str">
        <f t="shared" ca="1" si="316"/>
        <v/>
      </c>
      <c r="I1382" s="1" t="str">
        <f ca="1">IF(G1382="","",予約枠報告様式!H$3)</f>
        <v/>
      </c>
      <c r="J1382" s="1" t="str">
        <f t="shared" ca="1" si="317"/>
        <v/>
      </c>
      <c r="K1382" s="1" t="str">
        <f t="shared" ca="1" si="318"/>
        <v/>
      </c>
      <c r="L1382" s="1" t="str">
        <f t="shared" ca="1" si="319"/>
        <v/>
      </c>
      <c r="M1382" s="1" t="str">
        <f t="shared" ca="1" si="320"/>
        <v/>
      </c>
      <c r="N1382" s="1" t="str" cm="1">
        <f t="array" aca="1" ref="N1382" ca="1">IF(G1382="","",HOUR(INDIRECT(A1382&amp;$N$2&amp;D1382)))</f>
        <v/>
      </c>
      <c r="O1382" s="1" t="str" cm="1">
        <f t="array" aca="1" ref="O1382" ca="1">IF(G1382="","",MINUTE(INDIRECT(A1382&amp;$N$2&amp;D1382)))</f>
        <v/>
      </c>
      <c r="P1382" s="1" t="str">
        <f t="shared" ca="1" si="321"/>
        <v/>
      </c>
      <c r="Q1382" s="1" t="str">
        <f t="shared" ca="1" si="322"/>
        <v/>
      </c>
      <c r="R1382" s="1" t="str" cm="1">
        <f t="array" aca="1" ref="R1382" ca="1">IF(G1382="","",INDIRECT(A1382&amp;B1382&amp;D1382))</f>
        <v/>
      </c>
      <c r="S1382" s="1" t="str">
        <f t="shared" ca="1" si="323"/>
        <v/>
      </c>
      <c r="T1382" s="1" t="str">
        <f t="shared" ca="1" si="324"/>
        <v/>
      </c>
      <c r="U1382" s="1" t="str">
        <f t="shared" ca="1" si="325"/>
        <v/>
      </c>
      <c r="V1382" s="1" t="str">
        <f t="shared" ca="1" si="326"/>
        <v/>
      </c>
      <c r="W1382" s="1" t="str">
        <f t="shared" ca="1" si="327"/>
        <v/>
      </c>
      <c r="X1382" s="1" t="str">
        <f t="shared" ca="1" si="328"/>
        <v/>
      </c>
    </row>
    <row r="1383" spans="1:24">
      <c r="A1383" t="s">
        <v>1041</v>
      </c>
      <c r="B1383" t="str">
        <f>INDEX(予約枠報告様式!$73:$73,MATCH(CSVフォーマット!C1383,予約枠報告様式!$74:$74,0))</f>
        <v>X</v>
      </c>
      <c r="C1383">
        <f t="shared" si="329"/>
        <v>24</v>
      </c>
      <c r="D1383">
        <f t="shared" si="315"/>
        <v>71</v>
      </c>
      <c r="E1383" s="2" cm="1">
        <f t="array" aca="1" ref="E1383" ca="1">INDIRECT(A1383&amp;B1383&amp;$E$3)</f>
        <v>44785</v>
      </c>
      <c r="F1383" t="str" cm="1">
        <f t="array" aca="1" ref="F1383" ca="1">IF(INDIRECT(A1383&amp;B1383&amp;$F$3)="公",参照!$L$2,参照!$L$3)</f>
        <v>WEB・コールセンター受付</v>
      </c>
      <c r="G1383" s="1" t="str" cm="1">
        <f t="array" aca="1" ref="G1383" ca="1">IF(E1383="","",IF(ISNUMBER(INDIRECT(A1383&amp;B1383&amp;D1383)),431001,""))</f>
        <v/>
      </c>
      <c r="H1383" s="1" t="str">
        <f t="shared" ca="1" si="316"/>
        <v/>
      </c>
      <c r="I1383" s="1" t="str">
        <f ca="1">IF(G1383="","",予約枠報告様式!H$3)</f>
        <v/>
      </c>
      <c r="J1383" s="1" t="str">
        <f t="shared" ca="1" si="317"/>
        <v/>
      </c>
      <c r="K1383" s="1" t="str">
        <f t="shared" ca="1" si="318"/>
        <v/>
      </c>
      <c r="L1383" s="1" t="str">
        <f t="shared" ca="1" si="319"/>
        <v/>
      </c>
      <c r="M1383" s="1" t="str">
        <f t="shared" ca="1" si="320"/>
        <v/>
      </c>
      <c r="N1383" s="1" t="str" cm="1">
        <f t="array" aca="1" ref="N1383" ca="1">IF(G1383="","",HOUR(INDIRECT(A1383&amp;$N$2&amp;D1383)))</f>
        <v/>
      </c>
      <c r="O1383" s="1" t="str" cm="1">
        <f t="array" aca="1" ref="O1383" ca="1">IF(G1383="","",MINUTE(INDIRECT(A1383&amp;$N$2&amp;D1383)))</f>
        <v/>
      </c>
      <c r="P1383" s="1" t="str">
        <f t="shared" ca="1" si="321"/>
        <v/>
      </c>
      <c r="Q1383" s="1" t="str">
        <f t="shared" ca="1" si="322"/>
        <v/>
      </c>
      <c r="R1383" s="1" t="str" cm="1">
        <f t="array" aca="1" ref="R1383" ca="1">IF(G1383="","",INDIRECT(A1383&amp;B1383&amp;D1383))</f>
        <v/>
      </c>
      <c r="S1383" s="1" t="str">
        <f t="shared" ca="1" si="323"/>
        <v/>
      </c>
      <c r="T1383" s="1" t="str">
        <f t="shared" ca="1" si="324"/>
        <v/>
      </c>
      <c r="U1383" s="1" t="str">
        <f t="shared" ca="1" si="325"/>
        <v/>
      </c>
      <c r="V1383" s="1" t="str">
        <f t="shared" ca="1" si="326"/>
        <v/>
      </c>
      <c r="W1383" s="1" t="str">
        <f t="shared" ca="1" si="327"/>
        <v/>
      </c>
      <c r="X1383" s="1" t="str">
        <f t="shared" ca="1" si="328"/>
        <v/>
      </c>
    </row>
    <row r="1384" spans="1:24">
      <c r="A1384" t="s">
        <v>1041</v>
      </c>
      <c r="B1384" t="str">
        <f>INDEX(予約枠報告様式!$73:$73,MATCH(CSVフォーマット!C1384,予約枠報告様式!$74:$74,0))</f>
        <v>Y</v>
      </c>
      <c r="C1384">
        <f t="shared" si="329"/>
        <v>25</v>
      </c>
      <c r="D1384">
        <f t="shared" si="315"/>
        <v>12</v>
      </c>
      <c r="E1384" s="2" cm="1">
        <f t="array" aca="1" ref="E1384" ca="1">INDIRECT(A1384&amp;B1384&amp;$E$3)</f>
        <v>44785</v>
      </c>
      <c r="F1384" t="str" cm="1">
        <f t="array" aca="1" ref="F1384" ca="1">IF(INDIRECT(A1384&amp;B1384&amp;$F$3)="公",参照!$L$2,参照!$L$3)</f>
        <v>医療機関受付</v>
      </c>
      <c r="G1384" s="1" t="str" cm="1">
        <f t="array" aca="1" ref="G1384" ca="1">IF(E1384="","",IF(ISNUMBER(INDIRECT(A1384&amp;B1384&amp;D1384)),431001,""))</f>
        <v/>
      </c>
      <c r="H1384" s="1" t="str">
        <f t="shared" ca="1" si="316"/>
        <v/>
      </c>
      <c r="I1384" s="1" t="str">
        <f ca="1">IF(G1384="","",予約枠報告様式!H$3)</f>
        <v/>
      </c>
      <c r="J1384" s="1" t="str">
        <f t="shared" ca="1" si="317"/>
        <v/>
      </c>
      <c r="K1384" s="1" t="str">
        <f t="shared" ca="1" si="318"/>
        <v/>
      </c>
      <c r="L1384" s="1" t="str">
        <f t="shared" ca="1" si="319"/>
        <v/>
      </c>
      <c r="M1384" s="1" t="str">
        <f t="shared" ca="1" si="320"/>
        <v/>
      </c>
      <c r="N1384" s="1" t="str" cm="1">
        <f t="array" aca="1" ref="N1384" ca="1">IF(G1384="","",HOUR(INDIRECT(A1384&amp;$N$2&amp;D1384)))</f>
        <v/>
      </c>
      <c r="O1384" s="1" t="str" cm="1">
        <f t="array" aca="1" ref="O1384" ca="1">IF(G1384="","",MINUTE(INDIRECT(A1384&amp;$N$2&amp;D1384)))</f>
        <v/>
      </c>
      <c r="P1384" s="1" t="str">
        <f t="shared" ca="1" si="321"/>
        <v/>
      </c>
      <c r="Q1384" s="1" t="str">
        <f t="shared" ca="1" si="322"/>
        <v/>
      </c>
      <c r="R1384" s="1" t="str" cm="1">
        <f t="array" aca="1" ref="R1384" ca="1">IF(G1384="","",INDIRECT(A1384&amp;B1384&amp;D1384))</f>
        <v/>
      </c>
      <c r="S1384" s="1" t="str">
        <f t="shared" ca="1" si="323"/>
        <v/>
      </c>
      <c r="T1384" s="1" t="str">
        <f t="shared" ca="1" si="324"/>
        <v/>
      </c>
      <c r="U1384" s="1" t="str">
        <f t="shared" ca="1" si="325"/>
        <v/>
      </c>
      <c r="V1384" s="1" t="str">
        <f t="shared" ca="1" si="326"/>
        <v/>
      </c>
      <c r="W1384" s="1" t="str">
        <f t="shared" ca="1" si="327"/>
        <v/>
      </c>
      <c r="X1384" s="1" t="str">
        <f t="shared" ca="1" si="328"/>
        <v/>
      </c>
    </row>
    <row r="1385" spans="1:24">
      <c r="A1385" t="s">
        <v>1041</v>
      </c>
      <c r="B1385" t="str">
        <f>INDEX(予約枠報告様式!$73:$73,MATCH(CSVフォーマット!C1385,予約枠報告様式!$74:$74,0))</f>
        <v>Y</v>
      </c>
      <c r="C1385">
        <f t="shared" si="329"/>
        <v>25</v>
      </c>
      <c r="D1385">
        <f t="shared" si="315"/>
        <v>13</v>
      </c>
      <c r="E1385" s="2" cm="1">
        <f t="array" aca="1" ref="E1385" ca="1">INDIRECT(A1385&amp;B1385&amp;$E$3)</f>
        <v>44785</v>
      </c>
      <c r="F1385" t="str" cm="1">
        <f t="array" aca="1" ref="F1385" ca="1">IF(INDIRECT(A1385&amp;B1385&amp;$F$3)="公",参照!$L$2,参照!$L$3)</f>
        <v>医療機関受付</v>
      </c>
      <c r="G1385" s="1" t="str" cm="1">
        <f t="array" aca="1" ref="G1385" ca="1">IF(E1385="","",IF(ISNUMBER(INDIRECT(A1385&amp;B1385&amp;D1385)),431001,""))</f>
        <v/>
      </c>
      <c r="H1385" s="1" t="str">
        <f t="shared" ca="1" si="316"/>
        <v/>
      </c>
      <c r="I1385" s="1" t="str">
        <f ca="1">IF(G1385="","",予約枠報告様式!H$3)</f>
        <v/>
      </c>
      <c r="J1385" s="1" t="str">
        <f t="shared" ca="1" si="317"/>
        <v/>
      </c>
      <c r="K1385" s="1" t="str">
        <f t="shared" ca="1" si="318"/>
        <v/>
      </c>
      <c r="L1385" s="1" t="str">
        <f t="shared" ca="1" si="319"/>
        <v/>
      </c>
      <c r="M1385" s="1" t="str">
        <f t="shared" ca="1" si="320"/>
        <v/>
      </c>
      <c r="N1385" s="1" t="str" cm="1">
        <f t="array" aca="1" ref="N1385" ca="1">IF(G1385="","",HOUR(INDIRECT(A1385&amp;$N$2&amp;D1385)))</f>
        <v/>
      </c>
      <c r="O1385" s="1" t="str" cm="1">
        <f t="array" aca="1" ref="O1385" ca="1">IF(G1385="","",MINUTE(INDIRECT(A1385&amp;$N$2&amp;D1385)))</f>
        <v/>
      </c>
      <c r="P1385" s="1" t="str">
        <f t="shared" ca="1" si="321"/>
        <v/>
      </c>
      <c r="Q1385" s="1" t="str">
        <f t="shared" ca="1" si="322"/>
        <v/>
      </c>
      <c r="R1385" s="1" t="str" cm="1">
        <f t="array" aca="1" ref="R1385" ca="1">IF(G1385="","",INDIRECT(A1385&amp;B1385&amp;D1385))</f>
        <v/>
      </c>
      <c r="S1385" s="1" t="str">
        <f t="shared" ca="1" si="323"/>
        <v/>
      </c>
      <c r="T1385" s="1" t="str">
        <f t="shared" ca="1" si="324"/>
        <v/>
      </c>
      <c r="U1385" s="1" t="str">
        <f t="shared" ca="1" si="325"/>
        <v/>
      </c>
      <c r="V1385" s="1" t="str">
        <f t="shared" ca="1" si="326"/>
        <v/>
      </c>
      <c r="W1385" s="1" t="str">
        <f t="shared" ca="1" si="327"/>
        <v/>
      </c>
      <c r="X1385" s="1" t="str">
        <f t="shared" ca="1" si="328"/>
        <v/>
      </c>
    </row>
    <row r="1386" spans="1:24">
      <c r="A1386" t="s">
        <v>1041</v>
      </c>
      <c r="B1386" t="str">
        <f>INDEX(予約枠報告様式!$73:$73,MATCH(CSVフォーマット!C1386,予約枠報告様式!$74:$74,0))</f>
        <v>Y</v>
      </c>
      <c r="C1386">
        <f t="shared" si="329"/>
        <v>25</v>
      </c>
      <c r="D1386">
        <f t="shared" si="315"/>
        <v>14</v>
      </c>
      <c r="E1386" s="2" cm="1">
        <f t="array" aca="1" ref="E1386" ca="1">INDIRECT(A1386&amp;B1386&amp;$E$3)</f>
        <v>44785</v>
      </c>
      <c r="F1386" t="str" cm="1">
        <f t="array" aca="1" ref="F1386" ca="1">IF(INDIRECT(A1386&amp;B1386&amp;$F$3)="公",参照!$L$2,参照!$L$3)</f>
        <v>医療機関受付</v>
      </c>
      <c r="G1386" s="1" t="str" cm="1">
        <f t="array" aca="1" ref="G1386" ca="1">IF(E1386="","",IF(ISNUMBER(INDIRECT(A1386&amp;B1386&amp;D1386)),431001,""))</f>
        <v/>
      </c>
      <c r="H1386" s="1" t="str">
        <f t="shared" ca="1" si="316"/>
        <v/>
      </c>
      <c r="I1386" s="1" t="str">
        <f ca="1">IF(G1386="","",予約枠報告様式!H$3)</f>
        <v/>
      </c>
      <c r="J1386" s="1" t="str">
        <f t="shared" ca="1" si="317"/>
        <v/>
      </c>
      <c r="K1386" s="1" t="str">
        <f t="shared" ca="1" si="318"/>
        <v/>
      </c>
      <c r="L1386" s="1" t="str">
        <f t="shared" ca="1" si="319"/>
        <v/>
      </c>
      <c r="M1386" s="1" t="str">
        <f t="shared" ca="1" si="320"/>
        <v/>
      </c>
      <c r="N1386" s="1" t="str" cm="1">
        <f t="array" aca="1" ref="N1386" ca="1">IF(G1386="","",HOUR(INDIRECT(A1386&amp;$N$2&amp;D1386)))</f>
        <v/>
      </c>
      <c r="O1386" s="1" t="str" cm="1">
        <f t="array" aca="1" ref="O1386" ca="1">IF(G1386="","",MINUTE(INDIRECT(A1386&amp;$N$2&amp;D1386)))</f>
        <v/>
      </c>
      <c r="P1386" s="1" t="str">
        <f t="shared" ca="1" si="321"/>
        <v/>
      </c>
      <c r="Q1386" s="1" t="str">
        <f t="shared" ca="1" si="322"/>
        <v/>
      </c>
      <c r="R1386" s="1" t="str" cm="1">
        <f t="array" aca="1" ref="R1386" ca="1">IF(G1386="","",INDIRECT(A1386&amp;B1386&amp;D1386))</f>
        <v/>
      </c>
      <c r="S1386" s="1" t="str">
        <f t="shared" ca="1" si="323"/>
        <v/>
      </c>
      <c r="T1386" s="1" t="str">
        <f t="shared" ca="1" si="324"/>
        <v/>
      </c>
      <c r="U1386" s="1" t="str">
        <f t="shared" ca="1" si="325"/>
        <v/>
      </c>
      <c r="V1386" s="1" t="str">
        <f t="shared" ca="1" si="326"/>
        <v/>
      </c>
      <c r="W1386" s="1" t="str">
        <f t="shared" ca="1" si="327"/>
        <v/>
      </c>
      <c r="X1386" s="1" t="str">
        <f t="shared" ca="1" si="328"/>
        <v/>
      </c>
    </row>
    <row r="1387" spans="1:24">
      <c r="A1387" t="s">
        <v>1041</v>
      </c>
      <c r="B1387" t="str">
        <f>INDEX(予約枠報告様式!$73:$73,MATCH(CSVフォーマット!C1387,予約枠報告様式!$74:$74,0))</f>
        <v>Y</v>
      </c>
      <c r="C1387">
        <f t="shared" si="329"/>
        <v>25</v>
      </c>
      <c r="D1387">
        <f t="shared" si="315"/>
        <v>15</v>
      </c>
      <c r="E1387" s="2" cm="1">
        <f t="array" aca="1" ref="E1387" ca="1">INDIRECT(A1387&amp;B1387&amp;$E$3)</f>
        <v>44785</v>
      </c>
      <c r="F1387" t="str" cm="1">
        <f t="array" aca="1" ref="F1387" ca="1">IF(INDIRECT(A1387&amp;B1387&amp;$F$3)="公",参照!$L$2,参照!$L$3)</f>
        <v>医療機関受付</v>
      </c>
      <c r="G1387" s="1" t="str" cm="1">
        <f t="array" aca="1" ref="G1387" ca="1">IF(E1387="","",IF(ISNUMBER(INDIRECT(A1387&amp;B1387&amp;D1387)),431001,""))</f>
        <v/>
      </c>
      <c r="H1387" s="1" t="str">
        <f t="shared" ca="1" si="316"/>
        <v/>
      </c>
      <c r="I1387" s="1" t="str">
        <f ca="1">IF(G1387="","",予約枠報告様式!H$3)</f>
        <v/>
      </c>
      <c r="J1387" s="1" t="str">
        <f t="shared" ca="1" si="317"/>
        <v/>
      </c>
      <c r="K1387" s="1" t="str">
        <f t="shared" ca="1" si="318"/>
        <v/>
      </c>
      <c r="L1387" s="1" t="str">
        <f t="shared" ca="1" si="319"/>
        <v/>
      </c>
      <c r="M1387" s="1" t="str">
        <f t="shared" ca="1" si="320"/>
        <v/>
      </c>
      <c r="N1387" s="1" t="str" cm="1">
        <f t="array" aca="1" ref="N1387" ca="1">IF(G1387="","",HOUR(INDIRECT(A1387&amp;$N$2&amp;D1387)))</f>
        <v/>
      </c>
      <c r="O1387" s="1" t="str" cm="1">
        <f t="array" aca="1" ref="O1387" ca="1">IF(G1387="","",MINUTE(INDIRECT(A1387&amp;$N$2&amp;D1387)))</f>
        <v/>
      </c>
      <c r="P1387" s="1" t="str">
        <f t="shared" ca="1" si="321"/>
        <v/>
      </c>
      <c r="Q1387" s="1" t="str">
        <f t="shared" ca="1" si="322"/>
        <v/>
      </c>
      <c r="R1387" s="1" t="str" cm="1">
        <f t="array" aca="1" ref="R1387" ca="1">IF(G1387="","",INDIRECT(A1387&amp;B1387&amp;D1387))</f>
        <v/>
      </c>
      <c r="S1387" s="1" t="str">
        <f t="shared" ca="1" si="323"/>
        <v/>
      </c>
      <c r="T1387" s="1" t="str">
        <f t="shared" ca="1" si="324"/>
        <v/>
      </c>
      <c r="U1387" s="1" t="str">
        <f t="shared" ca="1" si="325"/>
        <v/>
      </c>
      <c r="V1387" s="1" t="str">
        <f t="shared" ca="1" si="326"/>
        <v/>
      </c>
      <c r="W1387" s="1" t="str">
        <f t="shared" ca="1" si="327"/>
        <v/>
      </c>
      <c r="X1387" s="1" t="str">
        <f t="shared" ca="1" si="328"/>
        <v/>
      </c>
    </row>
    <row r="1388" spans="1:24">
      <c r="A1388" t="s">
        <v>1041</v>
      </c>
      <c r="B1388" t="str">
        <f>INDEX(予約枠報告様式!$73:$73,MATCH(CSVフォーマット!C1388,予約枠報告様式!$74:$74,0))</f>
        <v>Y</v>
      </c>
      <c r="C1388">
        <f t="shared" si="329"/>
        <v>25</v>
      </c>
      <c r="D1388">
        <f t="shared" si="315"/>
        <v>16</v>
      </c>
      <c r="E1388" s="2" cm="1">
        <f t="array" aca="1" ref="E1388" ca="1">INDIRECT(A1388&amp;B1388&amp;$E$3)</f>
        <v>44785</v>
      </c>
      <c r="F1388" t="str" cm="1">
        <f t="array" aca="1" ref="F1388" ca="1">IF(INDIRECT(A1388&amp;B1388&amp;$F$3)="公",参照!$L$2,参照!$L$3)</f>
        <v>医療機関受付</v>
      </c>
      <c r="G1388" s="1" t="str" cm="1">
        <f t="array" aca="1" ref="G1388" ca="1">IF(E1388="","",IF(ISNUMBER(INDIRECT(A1388&amp;B1388&amp;D1388)),431001,""))</f>
        <v/>
      </c>
      <c r="H1388" s="1" t="str">
        <f t="shared" ca="1" si="316"/>
        <v/>
      </c>
      <c r="I1388" s="1" t="str">
        <f ca="1">IF(G1388="","",予約枠報告様式!H$3)</f>
        <v/>
      </c>
      <c r="J1388" s="1" t="str">
        <f t="shared" ca="1" si="317"/>
        <v/>
      </c>
      <c r="K1388" s="1" t="str">
        <f t="shared" ca="1" si="318"/>
        <v/>
      </c>
      <c r="L1388" s="1" t="str">
        <f t="shared" ca="1" si="319"/>
        <v/>
      </c>
      <c r="M1388" s="1" t="str">
        <f t="shared" ca="1" si="320"/>
        <v/>
      </c>
      <c r="N1388" s="1" t="str" cm="1">
        <f t="array" aca="1" ref="N1388" ca="1">IF(G1388="","",HOUR(INDIRECT(A1388&amp;$N$2&amp;D1388)))</f>
        <v/>
      </c>
      <c r="O1388" s="1" t="str" cm="1">
        <f t="array" aca="1" ref="O1388" ca="1">IF(G1388="","",MINUTE(INDIRECT(A1388&amp;$N$2&amp;D1388)))</f>
        <v/>
      </c>
      <c r="P1388" s="1" t="str">
        <f t="shared" ca="1" si="321"/>
        <v/>
      </c>
      <c r="Q1388" s="1" t="str">
        <f t="shared" ca="1" si="322"/>
        <v/>
      </c>
      <c r="R1388" s="1" t="str" cm="1">
        <f t="array" aca="1" ref="R1388" ca="1">IF(G1388="","",INDIRECT(A1388&amp;B1388&amp;D1388))</f>
        <v/>
      </c>
      <c r="S1388" s="1" t="str">
        <f t="shared" ca="1" si="323"/>
        <v/>
      </c>
      <c r="T1388" s="1" t="str">
        <f t="shared" ca="1" si="324"/>
        <v/>
      </c>
      <c r="U1388" s="1" t="str">
        <f t="shared" ca="1" si="325"/>
        <v/>
      </c>
      <c r="V1388" s="1" t="str">
        <f t="shared" ca="1" si="326"/>
        <v/>
      </c>
      <c r="W1388" s="1" t="str">
        <f t="shared" ca="1" si="327"/>
        <v/>
      </c>
      <c r="X1388" s="1" t="str">
        <f t="shared" ca="1" si="328"/>
        <v/>
      </c>
    </row>
    <row r="1389" spans="1:24">
      <c r="A1389" t="s">
        <v>1041</v>
      </c>
      <c r="B1389" t="str">
        <f>INDEX(予約枠報告様式!$73:$73,MATCH(CSVフォーマット!C1389,予約枠報告様式!$74:$74,0))</f>
        <v>Y</v>
      </c>
      <c r="C1389">
        <f t="shared" si="329"/>
        <v>25</v>
      </c>
      <c r="D1389">
        <f t="shared" si="315"/>
        <v>17</v>
      </c>
      <c r="E1389" s="2" cm="1">
        <f t="array" aca="1" ref="E1389" ca="1">INDIRECT(A1389&amp;B1389&amp;$E$3)</f>
        <v>44785</v>
      </c>
      <c r="F1389" t="str" cm="1">
        <f t="array" aca="1" ref="F1389" ca="1">IF(INDIRECT(A1389&amp;B1389&amp;$F$3)="公",参照!$L$2,参照!$L$3)</f>
        <v>医療機関受付</v>
      </c>
      <c r="G1389" s="1" t="str" cm="1">
        <f t="array" aca="1" ref="G1389" ca="1">IF(E1389="","",IF(ISNUMBER(INDIRECT(A1389&amp;B1389&amp;D1389)),431001,""))</f>
        <v/>
      </c>
      <c r="H1389" s="1" t="str">
        <f t="shared" ca="1" si="316"/>
        <v/>
      </c>
      <c r="I1389" s="1" t="str">
        <f ca="1">IF(G1389="","",予約枠報告様式!H$3)</f>
        <v/>
      </c>
      <c r="J1389" s="1" t="str">
        <f t="shared" ca="1" si="317"/>
        <v/>
      </c>
      <c r="K1389" s="1" t="str">
        <f t="shared" ca="1" si="318"/>
        <v/>
      </c>
      <c r="L1389" s="1" t="str">
        <f t="shared" ca="1" si="319"/>
        <v/>
      </c>
      <c r="M1389" s="1" t="str">
        <f t="shared" ca="1" si="320"/>
        <v/>
      </c>
      <c r="N1389" s="1" t="str" cm="1">
        <f t="array" aca="1" ref="N1389" ca="1">IF(G1389="","",HOUR(INDIRECT(A1389&amp;$N$2&amp;D1389)))</f>
        <v/>
      </c>
      <c r="O1389" s="1" t="str" cm="1">
        <f t="array" aca="1" ref="O1389" ca="1">IF(G1389="","",MINUTE(INDIRECT(A1389&amp;$N$2&amp;D1389)))</f>
        <v/>
      </c>
      <c r="P1389" s="1" t="str">
        <f t="shared" ca="1" si="321"/>
        <v/>
      </c>
      <c r="Q1389" s="1" t="str">
        <f t="shared" ca="1" si="322"/>
        <v/>
      </c>
      <c r="R1389" s="1" t="str" cm="1">
        <f t="array" aca="1" ref="R1389" ca="1">IF(G1389="","",INDIRECT(A1389&amp;B1389&amp;D1389))</f>
        <v/>
      </c>
      <c r="S1389" s="1" t="str">
        <f t="shared" ca="1" si="323"/>
        <v/>
      </c>
      <c r="T1389" s="1" t="str">
        <f t="shared" ca="1" si="324"/>
        <v/>
      </c>
      <c r="U1389" s="1" t="str">
        <f t="shared" ca="1" si="325"/>
        <v/>
      </c>
      <c r="V1389" s="1" t="str">
        <f t="shared" ca="1" si="326"/>
        <v/>
      </c>
      <c r="W1389" s="1" t="str">
        <f t="shared" ca="1" si="327"/>
        <v/>
      </c>
      <c r="X1389" s="1" t="str">
        <f t="shared" ca="1" si="328"/>
        <v/>
      </c>
    </row>
    <row r="1390" spans="1:24">
      <c r="A1390" t="s">
        <v>1041</v>
      </c>
      <c r="B1390" t="str">
        <f>INDEX(予約枠報告様式!$73:$73,MATCH(CSVフォーマット!C1390,予約枠報告様式!$74:$74,0))</f>
        <v>Y</v>
      </c>
      <c r="C1390">
        <f t="shared" si="329"/>
        <v>25</v>
      </c>
      <c r="D1390">
        <f t="shared" si="315"/>
        <v>18</v>
      </c>
      <c r="E1390" s="2" cm="1">
        <f t="array" aca="1" ref="E1390" ca="1">INDIRECT(A1390&amp;B1390&amp;$E$3)</f>
        <v>44785</v>
      </c>
      <c r="F1390" t="str" cm="1">
        <f t="array" aca="1" ref="F1390" ca="1">IF(INDIRECT(A1390&amp;B1390&amp;$F$3)="公",参照!$L$2,参照!$L$3)</f>
        <v>医療機関受付</v>
      </c>
      <c r="G1390" s="1" t="str" cm="1">
        <f t="array" aca="1" ref="G1390" ca="1">IF(E1390="","",IF(ISNUMBER(INDIRECT(A1390&amp;B1390&amp;D1390)),431001,""))</f>
        <v/>
      </c>
      <c r="H1390" s="1" t="str">
        <f t="shared" ca="1" si="316"/>
        <v/>
      </c>
      <c r="I1390" s="1" t="str">
        <f ca="1">IF(G1390="","",予約枠報告様式!H$3)</f>
        <v/>
      </c>
      <c r="J1390" s="1" t="str">
        <f t="shared" ca="1" si="317"/>
        <v/>
      </c>
      <c r="K1390" s="1" t="str">
        <f t="shared" ca="1" si="318"/>
        <v/>
      </c>
      <c r="L1390" s="1" t="str">
        <f t="shared" ca="1" si="319"/>
        <v/>
      </c>
      <c r="M1390" s="1" t="str">
        <f t="shared" ca="1" si="320"/>
        <v/>
      </c>
      <c r="N1390" s="1" t="str" cm="1">
        <f t="array" aca="1" ref="N1390" ca="1">IF(G1390="","",HOUR(INDIRECT(A1390&amp;$N$2&amp;D1390)))</f>
        <v/>
      </c>
      <c r="O1390" s="1" t="str" cm="1">
        <f t="array" aca="1" ref="O1390" ca="1">IF(G1390="","",MINUTE(INDIRECT(A1390&amp;$N$2&amp;D1390)))</f>
        <v/>
      </c>
      <c r="P1390" s="1" t="str">
        <f t="shared" ca="1" si="321"/>
        <v/>
      </c>
      <c r="Q1390" s="1" t="str">
        <f t="shared" ca="1" si="322"/>
        <v/>
      </c>
      <c r="R1390" s="1" t="str" cm="1">
        <f t="array" aca="1" ref="R1390" ca="1">IF(G1390="","",INDIRECT(A1390&amp;B1390&amp;D1390))</f>
        <v/>
      </c>
      <c r="S1390" s="1" t="str">
        <f t="shared" ca="1" si="323"/>
        <v/>
      </c>
      <c r="T1390" s="1" t="str">
        <f t="shared" ca="1" si="324"/>
        <v/>
      </c>
      <c r="U1390" s="1" t="str">
        <f t="shared" ca="1" si="325"/>
        <v/>
      </c>
      <c r="V1390" s="1" t="str">
        <f t="shared" ca="1" si="326"/>
        <v/>
      </c>
      <c r="W1390" s="1" t="str">
        <f t="shared" ca="1" si="327"/>
        <v/>
      </c>
      <c r="X1390" s="1" t="str">
        <f t="shared" ca="1" si="328"/>
        <v/>
      </c>
    </row>
    <row r="1391" spans="1:24">
      <c r="A1391" t="s">
        <v>1041</v>
      </c>
      <c r="B1391" t="str">
        <f>INDEX(予約枠報告様式!$73:$73,MATCH(CSVフォーマット!C1391,予約枠報告様式!$74:$74,0))</f>
        <v>Y</v>
      </c>
      <c r="C1391">
        <f t="shared" si="329"/>
        <v>25</v>
      </c>
      <c r="D1391">
        <f t="shared" si="315"/>
        <v>19</v>
      </c>
      <c r="E1391" s="2" cm="1">
        <f t="array" aca="1" ref="E1391" ca="1">INDIRECT(A1391&amp;B1391&amp;$E$3)</f>
        <v>44785</v>
      </c>
      <c r="F1391" t="str" cm="1">
        <f t="array" aca="1" ref="F1391" ca="1">IF(INDIRECT(A1391&amp;B1391&amp;$F$3)="公",参照!$L$2,参照!$L$3)</f>
        <v>医療機関受付</v>
      </c>
      <c r="G1391" s="1" t="str" cm="1">
        <f t="array" aca="1" ref="G1391" ca="1">IF(E1391="","",IF(ISNUMBER(INDIRECT(A1391&amp;B1391&amp;D1391)),431001,""))</f>
        <v/>
      </c>
      <c r="H1391" s="1" t="str">
        <f t="shared" ca="1" si="316"/>
        <v/>
      </c>
      <c r="I1391" s="1" t="str">
        <f ca="1">IF(G1391="","",予約枠報告様式!H$3)</f>
        <v/>
      </c>
      <c r="J1391" s="1" t="str">
        <f t="shared" ca="1" si="317"/>
        <v/>
      </c>
      <c r="K1391" s="1" t="str">
        <f t="shared" ca="1" si="318"/>
        <v/>
      </c>
      <c r="L1391" s="1" t="str">
        <f t="shared" ca="1" si="319"/>
        <v/>
      </c>
      <c r="M1391" s="1" t="str">
        <f t="shared" ca="1" si="320"/>
        <v/>
      </c>
      <c r="N1391" s="1" t="str" cm="1">
        <f t="array" aca="1" ref="N1391" ca="1">IF(G1391="","",HOUR(INDIRECT(A1391&amp;$N$2&amp;D1391)))</f>
        <v/>
      </c>
      <c r="O1391" s="1" t="str" cm="1">
        <f t="array" aca="1" ref="O1391" ca="1">IF(G1391="","",MINUTE(INDIRECT(A1391&amp;$N$2&amp;D1391)))</f>
        <v/>
      </c>
      <c r="P1391" s="1" t="str">
        <f t="shared" ca="1" si="321"/>
        <v/>
      </c>
      <c r="Q1391" s="1" t="str">
        <f t="shared" ca="1" si="322"/>
        <v/>
      </c>
      <c r="R1391" s="1" t="str" cm="1">
        <f t="array" aca="1" ref="R1391" ca="1">IF(G1391="","",INDIRECT(A1391&amp;B1391&amp;D1391))</f>
        <v/>
      </c>
      <c r="S1391" s="1" t="str">
        <f t="shared" ca="1" si="323"/>
        <v/>
      </c>
      <c r="T1391" s="1" t="str">
        <f t="shared" ca="1" si="324"/>
        <v/>
      </c>
      <c r="U1391" s="1" t="str">
        <f t="shared" ca="1" si="325"/>
        <v/>
      </c>
      <c r="V1391" s="1" t="str">
        <f t="shared" ca="1" si="326"/>
        <v/>
      </c>
      <c r="W1391" s="1" t="str">
        <f t="shared" ca="1" si="327"/>
        <v/>
      </c>
      <c r="X1391" s="1" t="str">
        <f t="shared" ca="1" si="328"/>
        <v/>
      </c>
    </row>
    <row r="1392" spans="1:24">
      <c r="A1392" t="s">
        <v>1041</v>
      </c>
      <c r="B1392" t="str">
        <f>INDEX(予約枠報告様式!$73:$73,MATCH(CSVフォーマット!C1392,予約枠報告様式!$74:$74,0))</f>
        <v>Y</v>
      </c>
      <c r="C1392">
        <f t="shared" si="329"/>
        <v>25</v>
      </c>
      <c r="D1392">
        <f t="shared" si="315"/>
        <v>20</v>
      </c>
      <c r="E1392" s="2" cm="1">
        <f t="array" aca="1" ref="E1392" ca="1">INDIRECT(A1392&amp;B1392&amp;$E$3)</f>
        <v>44785</v>
      </c>
      <c r="F1392" t="str" cm="1">
        <f t="array" aca="1" ref="F1392" ca="1">IF(INDIRECT(A1392&amp;B1392&amp;$F$3)="公",参照!$L$2,参照!$L$3)</f>
        <v>医療機関受付</v>
      </c>
      <c r="G1392" s="1" t="str" cm="1">
        <f t="array" aca="1" ref="G1392" ca="1">IF(E1392="","",IF(ISNUMBER(INDIRECT(A1392&amp;B1392&amp;D1392)),431001,""))</f>
        <v/>
      </c>
      <c r="H1392" s="1" t="str">
        <f t="shared" ca="1" si="316"/>
        <v/>
      </c>
      <c r="I1392" s="1" t="str">
        <f ca="1">IF(G1392="","",予約枠報告様式!H$3)</f>
        <v/>
      </c>
      <c r="J1392" s="1" t="str">
        <f t="shared" ca="1" si="317"/>
        <v/>
      </c>
      <c r="K1392" s="1" t="str">
        <f t="shared" ca="1" si="318"/>
        <v/>
      </c>
      <c r="L1392" s="1" t="str">
        <f t="shared" ca="1" si="319"/>
        <v/>
      </c>
      <c r="M1392" s="1" t="str">
        <f t="shared" ca="1" si="320"/>
        <v/>
      </c>
      <c r="N1392" s="1" t="str" cm="1">
        <f t="array" aca="1" ref="N1392" ca="1">IF(G1392="","",HOUR(INDIRECT(A1392&amp;$N$2&amp;D1392)))</f>
        <v/>
      </c>
      <c r="O1392" s="1" t="str" cm="1">
        <f t="array" aca="1" ref="O1392" ca="1">IF(G1392="","",MINUTE(INDIRECT(A1392&amp;$N$2&amp;D1392)))</f>
        <v/>
      </c>
      <c r="P1392" s="1" t="str">
        <f t="shared" ca="1" si="321"/>
        <v/>
      </c>
      <c r="Q1392" s="1" t="str">
        <f t="shared" ca="1" si="322"/>
        <v/>
      </c>
      <c r="R1392" s="1" t="str" cm="1">
        <f t="array" aca="1" ref="R1392" ca="1">IF(G1392="","",INDIRECT(A1392&amp;B1392&amp;D1392))</f>
        <v/>
      </c>
      <c r="S1392" s="1" t="str">
        <f t="shared" ca="1" si="323"/>
        <v/>
      </c>
      <c r="T1392" s="1" t="str">
        <f t="shared" ca="1" si="324"/>
        <v/>
      </c>
      <c r="U1392" s="1" t="str">
        <f t="shared" ca="1" si="325"/>
        <v/>
      </c>
      <c r="V1392" s="1" t="str">
        <f t="shared" ca="1" si="326"/>
        <v/>
      </c>
      <c r="W1392" s="1" t="str">
        <f t="shared" ca="1" si="327"/>
        <v/>
      </c>
      <c r="X1392" s="1" t="str">
        <f t="shared" ca="1" si="328"/>
        <v/>
      </c>
    </row>
    <row r="1393" spans="1:24">
      <c r="A1393" t="s">
        <v>1041</v>
      </c>
      <c r="B1393" t="str">
        <f>INDEX(予約枠報告様式!$73:$73,MATCH(CSVフォーマット!C1393,予約枠報告様式!$74:$74,0))</f>
        <v>Y</v>
      </c>
      <c r="C1393">
        <f t="shared" si="329"/>
        <v>25</v>
      </c>
      <c r="D1393">
        <f t="shared" si="315"/>
        <v>21</v>
      </c>
      <c r="E1393" s="2" cm="1">
        <f t="array" aca="1" ref="E1393" ca="1">INDIRECT(A1393&amp;B1393&amp;$E$3)</f>
        <v>44785</v>
      </c>
      <c r="F1393" t="str" cm="1">
        <f t="array" aca="1" ref="F1393" ca="1">IF(INDIRECT(A1393&amp;B1393&amp;$F$3)="公",参照!$L$2,参照!$L$3)</f>
        <v>医療機関受付</v>
      </c>
      <c r="G1393" s="1" t="str" cm="1">
        <f t="array" aca="1" ref="G1393" ca="1">IF(E1393="","",IF(ISNUMBER(INDIRECT(A1393&amp;B1393&amp;D1393)),431001,""))</f>
        <v/>
      </c>
      <c r="H1393" s="1" t="str">
        <f t="shared" ca="1" si="316"/>
        <v/>
      </c>
      <c r="I1393" s="1" t="str">
        <f ca="1">IF(G1393="","",予約枠報告様式!H$3)</f>
        <v/>
      </c>
      <c r="J1393" s="1" t="str">
        <f t="shared" ca="1" si="317"/>
        <v/>
      </c>
      <c r="K1393" s="1" t="str">
        <f t="shared" ca="1" si="318"/>
        <v/>
      </c>
      <c r="L1393" s="1" t="str">
        <f t="shared" ca="1" si="319"/>
        <v/>
      </c>
      <c r="M1393" s="1" t="str">
        <f t="shared" ca="1" si="320"/>
        <v/>
      </c>
      <c r="N1393" s="1" t="str" cm="1">
        <f t="array" aca="1" ref="N1393" ca="1">IF(G1393="","",HOUR(INDIRECT(A1393&amp;$N$2&amp;D1393)))</f>
        <v/>
      </c>
      <c r="O1393" s="1" t="str" cm="1">
        <f t="array" aca="1" ref="O1393" ca="1">IF(G1393="","",MINUTE(INDIRECT(A1393&amp;$N$2&amp;D1393)))</f>
        <v/>
      </c>
      <c r="P1393" s="1" t="str">
        <f t="shared" ca="1" si="321"/>
        <v/>
      </c>
      <c r="Q1393" s="1" t="str">
        <f t="shared" ca="1" si="322"/>
        <v/>
      </c>
      <c r="R1393" s="1" t="str" cm="1">
        <f t="array" aca="1" ref="R1393" ca="1">IF(G1393="","",INDIRECT(A1393&amp;B1393&amp;D1393))</f>
        <v/>
      </c>
      <c r="S1393" s="1" t="str">
        <f t="shared" ca="1" si="323"/>
        <v/>
      </c>
      <c r="T1393" s="1" t="str">
        <f t="shared" ca="1" si="324"/>
        <v/>
      </c>
      <c r="U1393" s="1" t="str">
        <f t="shared" ca="1" si="325"/>
        <v/>
      </c>
      <c r="V1393" s="1" t="str">
        <f t="shared" ca="1" si="326"/>
        <v/>
      </c>
      <c r="W1393" s="1" t="str">
        <f t="shared" ca="1" si="327"/>
        <v/>
      </c>
      <c r="X1393" s="1" t="str">
        <f t="shared" ca="1" si="328"/>
        <v/>
      </c>
    </row>
    <row r="1394" spans="1:24">
      <c r="A1394" t="s">
        <v>1041</v>
      </c>
      <c r="B1394" t="str">
        <f>INDEX(予約枠報告様式!$73:$73,MATCH(CSVフォーマット!C1394,予約枠報告様式!$74:$74,0))</f>
        <v>Y</v>
      </c>
      <c r="C1394">
        <f t="shared" si="329"/>
        <v>25</v>
      </c>
      <c r="D1394">
        <f t="shared" si="315"/>
        <v>22</v>
      </c>
      <c r="E1394" s="2" cm="1">
        <f t="array" aca="1" ref="E1394" ca="1">INDIRECT(A1394&amp;B1394&amp;$E$3)</f>
        <v>44785</v>
      </c>
      <c r="F1394" t="str" cm="1">
        <f t="array" aca="1" ref="F1394" ca="1">IF(INDIRECT(A1394&amp;B1394&amp;$F$3)="公",参照!$L$2,参照!$L$3)</f>
        <v>医療機関受付</v>
      </c>
      <c r="G1394" s="1" t="str" cm="1">
        <f t="array" aca="1" ref="G1394" ca="1">IF(E1394="","",IF(ISNUMBER(INDIRECT(A1394&amp;B1394&amp;D1394)),431001,""))</f>
        <v/>
      </c>
      <c r="H1394" s="1" t="str">
        <f t="shared" ca="1" si="316"/>
        <v/>
      </c>
      <c r="I1394" s="1" t="str">
        <f ca="1">IF(G1394="","",予約枠報告様式!H$3)</f>
        <v/>
      </c>
      <c r="J1394" s="1" t="str">
        <f t="shared" ca="1" si="317"/>
        <v/>
      </c>
      <c r="K1394" s="1" t="str">
        <f t="shared" ca="1" si="318"/>
        <v/>
      </c>
      <c r="L1394" s="1" t="str">
        <f t="shared" ca="1" si="319"/>
        <v/>
      </c>
      <c r="M1394" s="1" t="str">
        <f t="shared" ca="1" si="320"/>
        <v/>
      </c>
      <c r="N1394" s="1" t="str" cm="1">
        <f t="array" aca="1" ref="N1394" ca="1">IF(G1394="","",HOUR(INDIRECT(A1394&amp;$N$2&amp;D1394)))</f>
        <v/>
      </c>
      <c r="O1394" s="1" t="str" cm="1">
        <f t="array" aca="1" ref="O1394" ca="1">IF(G1394="","",MINUTE(INDIRECT(A1394&amp;$N$2&amp;D1394)))</f>
        <v/>
      </c>
      <c r="P1394" s="1" t="str">
        <f t="shared" ca="1" si="321"/>
        <v/>
      </c>
      <c r="Q1394" s="1" t="str">
        <f t="shared" ca="1" si="322"/>
        <v/>
      </c>
      <c r="R1394" s="1" t="str" cm="1">
        <f t="array" aca="1" ref="R1394" ca="1">IF(G1394="","",INDIRECT(A1394&amp;B1394&amp;D1394))</f>
        <v/>
      </c>
      <c r="S1394" s="1" t="str">
        <f t="shared" ca="1" si="323"/>
        <v/>
      </c>
      <c r="T1394" s="1" t="str">
        <f t="shared" ca="1" si="324"/>
        <v/>
      </c>
      <c r="U1394" s="1" t="str">
        <f t="shared" ca="1" si="325"/>
        <v/>
      </c>
      <c r="V1394" s="1" t="str">
        <f t="shared" ca="1" si="326"/>
        <v/>
      </c>
      <c r="W1394" s="1" t="str">
        <f t="shared" ca="1" si="327"/>
        <v/>
      </c>
      <c r="X1394" s="1" t="str">
        <f t="shared" ca="1" si="328"/>
        <v/>
      </c>
    </row>
    <row r="1395" spans="1:24">
      <c r="A1395" t="s">
        <v>1041</v>
      </c>
      <c r="B1395" t="str">
        <f>INDEX(予約枠報告様式!$73:$73,MATCH(CSVフォーマット!C1395,予約枠報告様式!$74:$74,0))</f>
        <v>Y</v>
      </c>
      <c r="C1395">
        <f t="shared" si="329"/>
        <v>25</v>
      </c>
      <c r="D1395">
        <f t="shared" si="315"/>
        <v>23</v>
      </c>
      <c r="E1395" s="2" cm="1">
        <f t="array" aca="1" ref="E1395" ca="1">INDIRECT(A1395&amp;B1395&amp;$E$3)</f>
        <v>44785</v>
      </c>
      <c r="F1395" t="str" cm="1">
        <f t="array" aca="1" ref="F1395" ca="1">IF(INDIRECT(A1395&amp;B1395&amp;$F$3)="公",参照!$L$2,参照!$L$3)</f>
        <v>医療機関受付</v>
      </c>
      <c r="G1395" s="1" t="str" cm="1">
        <f t="array" aca="1" ref="G1395" ca="1">IF(E1395="","",IF(ISNUMBER(INDIRECT(A1395&amp;B1395&amp;D1395)),431001,""))</f>
        <v/>
      </c>
      <c r="H1395" s="1" t="str">
        <f t="shared" ca="1" si="316"/>
        <v/>
      </c>
      <c r="I1395" s="1" t="str">
        <f ca="1">IF(G1395="","",予約枠報告様式!H$3)</f>
        <v/>
      </c>
      <c r="J1395" s="1" t="str">
        <f t="shared" ca="1" si="317"/>
        <v/>
      </c>
      <c r="K1395" s="1" t="str">
        <f t="shared" ca="1" si="318"/>
        <v/>
      </c>
      <c r="L1395" s="1" t="str">
        <f t="shared" ca="1" si="319"/>
        <v/>
      </c>
      <c r="M1395" s="1" t="str">
        <f t="shared" ca="1" si="320"/>
        <v/>
      </c>
      <c r="N1395" s="1" t="str" cm="1">
        <f t="array" aca="1" ref="N1395" ca="1">IF(G1395="","",HOUR(INDIRECT(A1395&amp;$N$2&amp;D1395)))</f>
        <v/>
      </c>
      <c r="O1395" s="1" t="str" cm="1">
        <f t="array" aca="1" ref="O1395" ca="1">IF(G1395="","",MINUTE(INDIRECT(A1395&amp;$N$2&amp;D1395)))</f>
        <v/>
      </c>
      <c r="P1395" s="1" t="str">
        <f t="shared" ca="1" si="321"/>
        <v/>
      </c>
      <c r="Q1395" s="1" t="str">
        <f t="shared" ca="1" si="322"/>
        <v/>
      </c>
      <c r="R1395" s="1" t="str" cm="1">
        <f t="array" aca="1" ref="R1395" ca="1">IF(G1395="","",INDIRECT(A1395&amp;B1395&amp;D1395))</f>
        <v/>
      </c>
      <c r="S1395" s="1" t="str">
        <f t="shared" ca="1" si="323"/>
        <v/>
      </c>
      <c r="T1395" s="1" t="str">
        <f t="shared" ca="1" si="324"/>
        <v/>
      </c>
      <c r="U1395" s="1" t="str">
        <f t="shared" ca="1" si="325"/>
        <v/>
      </c>
      <c r="V1395" s="1" t="str">
        <f t="shared" ca="1" si="326"/>
        <v/>
      </c>
      <c r="W1395" s="1" t="str">
        <f t="shared" ca="1" si="327"/>
        <v/>
      </c>
      <c r="X1395" s="1" t="str">
        <f t="shared" ca="1" si="328"/>
        <v/>
      </c>
    </row>
    <row r="1396" spans="1:24">
      <c r="A1396" t="s">
        <v>1041</v>
      </c>
      <c r="B1396" t="str">
        <f>INDEX(予約枠報告様式!$73:$73,MATCH(CSVフォーマット!C1396,予約枠報告様式!$74:$74,0))</f>
        <v>Y</v>
      </c>
      <c r="C1396">
        <f t="shared" si="329"/>
        <v>25</v>
      </c>
      <c r="D1396">
        <f t="shared" si="315"/>
        <v>24</v>
      </c>
      <c r="E1396" s="2" cm="1">
        <f t="array" aca="1" ref="E1396" ca="1">INDIRECT(A1396&amp;B1396&amp;$E$3)</f>
        <v>44785</v>
      </c>
      <c r="F1396" t="str" cm="1">
        <f t="array" aca="1" ref="F1396" ca="1">IF(INDIRECT(A1396&amp;B1396&amp;$F$3)="公",参照!$L$2,参照!$L$3)</f>
        <v>医療機関受付</v>
      </c>
      <c r="G1396" s="1" t="str" cm="1">
        <f t="array" aca="1" ref="G1396" ca="1">IF(E1396="","",IF(ISNUMBER(INDIRECT(A1396&amp;B1396&amp;D1396)),431001,""))</f>
        <v/>
      </c>
      <c r="H1396" s="1" t="str">
        <f t="shared" ca="1" si="316"/>
        <v/>
      </c>
      <c r="I1396" s="1" t="str">
        <f ca="1">IF(G1396="","",予約枠報告様式!H$3)</f>
        <v/>
      </c>
      <c r="J1396" s="1" t="str">
        <f t="shared" ca="1" si="317"/>
        <v/>
      </c>
      <c r="K1396" s="1" t="str">
        <f t="shared" ca="1" si="318"/>
        <v/>
      </c>
      <c r="L1396" s="1" t="str">
        <f t="shared" ca="1" si="319"/>
        <v/>
      </c>
      <c r="M1396" s="1" t="str">
        <f t="shared" ca="1" si="320"/>
        <v/>
      </c>
      <c r="N1396" s="1" t="str" cm="1">
        <f t="array" aca="1" ref="N1396" ca="1">IF(G1396="","",HOUR(INDIRECT(A1396&amp;$N$2&amp;D1396)))</f>
        <v/>
      </c>
      <c r="O1396" s="1" t="str" cm="1">
        <f t="array" aca="1" ref="O1396" ca="1">IF(G1396="","",MINUTE(INDIRECT(A1396&amp;$N$2&amp;D1396)))</f>
        <v/>
      </c>
      <c r="P1396" s="1" t="str">
        <f t="shared" ca="1" si="321"/>
        <v/>
      </c>
      <c r="Q1396" s="1" t="str">
        <f t="shared" ca="1" si="322"/>
        <v/>
      </c>
      <c r="R1396" s="1" t="str" cm="1">
        <f t="array" aca="1" ref="R1396" ca="1">IF(G1396="","",INDIRECT(A1396&amp;B1396&amp;D1396))</f>
        <v/>
      </c>
      <c r="S1396" s="1" t="str">
        <f t="shared" ca="1" si="323"/>
        <v/>
      </c>
      <c r="T1396" s="1" t="str">
        <f t="shared" ca="1" si="324"/>
        <v/>
      </c>
      <c r="U1396" s="1" t="str">
        <f t="shared" ca="1" si="325"/>
        <v/>
      </c>
      <c r="V1396" s="1" t="str">
        <f t="shared" ca="1" si="326"/>
        <v/>
      </c>
      <c r="W1396" s="1" t="str">
        <f t="shared" ca="1" si="327"/>
        <v/>
      </c>
      <c r="X1396" s="1" t="str">
        <f t="shared" ca="1" si="328"/>
        <v/>
      </c>
    </row>
    <row r="1397" spans="1:24">
      <c r="A1397" t="s">
        <v>1041</v>
      </c>
      <c r="B1397" t="str">
        <f>INDEX(予約枠報告様式!$73:$73,MATCH(CSVフォーマット!C1397,予約枠報告様式!$74:$74,0))</f>
        <v>Y</v>
      </c>
      <c r="C1397">
        <f t="shared" si="329"/>
        <v>25</v>
      </c>
      <c r="D1397">
        <f t="shared" si="315"/>
        <v>25</v>
      </c>
      <c r="E1397" s="2" cm="1">
        <f t="array" aca="1" ref="E1397" ca="1">INDIRECT(A1397&amp;B1397&amp;$E$3)</f>
        <v>44785</v>
      </c>
      <c r="F1397" t="str" cm="1">
        <f t="array" aca="1" ref="F1397" ca="1">IF(INDIRECT(A1397&amp;B1397&amp;$F$3)="公",参照!$L$2,参照!$L$3)</f>
        <v>医療機関受付</v>
      </c>
      <c r="G1397" s="1" t="str" cm="1">
        <f t="array" aca="1" ref="G1397" ca="1">IF(E1397="","",IF(ISNUMBER(INDIRECT(A1397&amp;B1397&amp;D1397)),431001,""))</f>
        <v/>
      </c>
      <c r="H1397" s="1" t="str">
        <f t="shared" ca="1" si="316"/>
        <v/>
      </c>
      <c r="I1397" s="1" t="str">
        <f ca="1">IF(G1397="","",予約枠報告様式!H$3)</f>
        <v/>
      </c>
      <c r="J1397" s="1" t="str">
        <f t="shared" ca="1" si="317"/>
        <v/>
      </c>
      <c r="K1397" s="1" t="str">
        <f t="shared" ca="1" si="318"/>
        <v/>
      </c>
      <c r="L1397" s="1" t="str">
        <f t="shared" ca="1" si="319"/>
        <v/>
      </c>
      <c r="M1397" s="1" t="str">
        <f t="shared" ca="1" si="320"/>
        <v/>
      </c>
      <c r="N1397" s="1" t="str" cm="1">
        <f t="array" aca="1" ref="N1397" ca="1">IF(G1397="","",HOUR(INDIRECT(A1397&amp;$N$2&amp;D1397)))</f>
        <v/>
      </c>
      <c r="O1397" s="1" t="str" cm="1">
        <f t="array" aca="1" ref="O1397" ca="1">IF(G1397="","",MINUTE(INDIRECT(A1397&amp;$N$2&amp;D1397)))</f>
        <v/>
      </c>
      <c r="P1397" s="1" t="str">
        <f t="shared" ca="1" si="321"/>
        <v/>
      </c>
      <c r="Q1397" s="1" t="str">
        <f t="shared" ca="1" si="322"/>
        <v/>
      </c>
      <c r="R1397" s="1" t="str" cm="1">
        <f t="array" aca="1" ref="R1397" ca="1">IF(G1397="","",INDIRECT(A1397&amp;B1397&amp;D1397))</f>
        <v/>
      </c>
      <c r="S1397" s="1" t="str">
        <f t="shared" ca="1" si="323"/>
        <v/>
      </c>
      <c r="T1397" s="1" t="str">
        <f t="shared" ca="1" si="324"/>
        <v/>
      </c>
      <c r="U1397" s="1" t="str">
        <f t="shared" ca="1" si="325"/>
        <v/>
      </c>
      <c r="V1397" s="1" t="str">
        <f t="shared" ca="1" si="326"/>
        <v/>
      </c>
      <c r="W1397" s="1" t="str">
        <f t="shared" ca="1" si="327"/>
        <v/>
      </c>
      <c r="X1397" s="1" t="str">
        <f t="shared" ca="1" si="328"/>
        <v/>
      </c>
    </row>
    <row r="1398" spans="1:24">
      <c r="A1398" t="s">
        <v>1041</v>
      </c>
      <c r="B1398" t="str">
        <f>INDEX(予約枠報告様式!$73:$73,MATCH(CSVフォーマット!C1398,予約枠報告様式!$74:$74,0))</f>
        <v>Y</v>
      </c>
      <c r="C1398">
        <f t="shared" si="329"/>
        <v>25</v>
      </c>
      <c r="D1398">
        <f t="shared" si="315"/>
        <v>26</v>
      </c>
      <c r="E1398" s="2" cm="1">
        <f t="array" aca="1" ref="E1398" ca="1">INDIRECT(A1398&amp;B1398&amp;$E$3)</f>
        <v>44785</v>
      </c>
      <c r="F1398" t="str" cm="1">
        <f t="array" aca="1" ref="F1398" ca="1">IF(INDIRECT(A1398&amp;B1398&amp;$F$3)="公",参照!$L$2,参照!$L$3)</f>
        <v>医療機関受付</v>
      </c>
      <c r="G1398" s="1" t="str" cm="1">
        <f t="array" aca="1" ref="G1398" ca="1">IF(E1398="","",IF(ISNUMBER(INDIRECT(A1398&amp;B1398&amp;D1398)),431001,""))</f>
        <v/>
      </c>
      <c r="H1398" s="1" t="str">
        <f t="shared" ca="1" si="316"/>
        <v/>
      </c>
      <c r="I1398" s="1" t="str">
        <f ca="1">IF(G1398="","",予約枠報告様式!H$3)</f>
        <v/>
      </c>
      <c r="J1398" s="1" t="str">
        <f t="shared" ca="1" si="317"/>
        <v/>
      </c>
      <c r="K1398" s="1" t="str">
        <f t="shared" ca="1" si="318"/>
        <v/>
      </c>
      <c r="L1398" s="1" t="str">
        <f t="shared" ca="1" si="319"/>
        <v/>
      </c>
      <c r="M1398" s="1" t="str">
        <f t="shared" ca="1" si="320"/>
        <v/>
      </c>
      <c r="N1398" s="1" t="str" cm="1">
        <f t="array" aca="1" ref="N1398" ca="1">IF(G1398="","",HOUR(INDIRECT(A1398&amp;$N$2&amp;D1398)))</f>
        <v/>
      </c>
      <c r="O1398" s="1" t="str" cm="1">
        <f t="array" aca="1" ref="O1398" ca="1">IF(G1398="","",MINUTE(INDIRECT(A1398&amp;$N$2&amp;D1398)))</f>
        <v/>
      </c>
      <c r="P1398" s="1" t="str">
        <f t="shared" ca="1" si="321"/>
        <v/>
      </c>
      <c r="Q1398" s="1" t="str">
        <f t="shared" ca="1" si="322"/>
        <v/>
      </c>
      <c r="R1398" s="1" t="str" cm="1">
        <f t="array" aca="1" ref="R1398" ca="1">IF(G1398="","",INDIRECT(A1398&amp;B1398&amp;D1398))</f>
        <v/>
      </c>
      <c r="S1398" s="1" t="str">
        <f t="shared" ca="1" si="323"/>
        <v/>
      </c>
      <c r="T1398" s="1" t="str">
        <f t="shared" ca="1" si="324"/>
        <v/>
      </c>
      <c r="U1398" s="1" t="str">
        <f t="shared" ca="1" si="325"/>
        <v/>
      </c>
      <c r="V1398" s="1" t="str">
        <f t="shared" ca="1" si="326"/>
        <v/>
      </c>
      <c r="W1398" s="1" t="str">
        <f t="shared" ca="1" si="327"/>
        <v/>
      </c>
      <c r="X1398" s="1" t="str">
        <f t="shared" ca="1" si="328"/>
        <v/>
      </c>
    </row>
    <row r="1399" spans="1:24">
      <c r="A1399" t="s">
        <v>1041</v>
      </c>
      <c r="B1399" t="str">
        <f>INDEX(予約枠報告様式!$73:$73,MATCH(CSVフォーマット!C1399,予約枠報告様式!$74:$74,0))</f>
        <v>Y</v>
      </c>
      <c r="C1399">
        <f t="shared" si="329"/>
        <v>25</v>
      </c>
      <c r="D1399">
        <f t="shared" si="315"/>
        <v>27</v>
      </c>
      <c r="E1399" s="2" cm="1">
        <f t="array" aca="1" ref="E1399" ca="1">INDIRECT(A1399&amp;B1399&amp;$E$3)</f>
        <v>44785</v>
      </c>
      <c r="F1399" t="str" cm="1">
        <f t="array" aca="1" ref="F1399" ca="1">IF(INDIRECT(A1399&amp;B1399&amp;$F$3)="公",参照!$L$2,参照!$L$3)</f>
        <v>医療機関受付</v>
      </c>
      <c r="G1399" s="1" t="str" cm="1">
        <f t="array" aca="1" ref="G1399" ca="1">IF(E1399="","",IF(ISNUMBER(INDIRECT(A1399&amp;B1399&amp;D1399)),431001,""))</f>
        <v/>
      </c>
      <c r="H1399" s="1" t="str">
        <f t="shared" ca="1" si="316"/>
        <v/>
      </c>
      <c r="I1399" s="1" t="str">
        <f ca="1">IF(G1399="","",予約枠報告様式!H$3)</f>
        <v/>
      </c>
      <c r="J1399" s="1" t="str">
        <f t="shared" ca="1" si="317"/>
        <v/>
      </c>
      <c r="K1399" s="1" t="str">
        <f t="shared" ca="1" si="318"/>
        <v/>
      </c>
      <c r="L1399" s="1" t="str">
        <f t="shared" ca="1" si="319"/>
        <v/>
      </c>
      <c r="M1399" s="1" t="str">
        <f t="shared" ca="1" si="320"/>
        <v/>
      </c>
      <c r="N1399" s="1" t="str" cm="1">
        <f t="array" aca="1" ref="N1399" ca="1">IF(G1399="","",HOUR(INDIRECT(A1399&amp;$N$2&amp;D1399)))</f>
        <v/>
      </c>
      <c r="O1399" s="1" t="str" cm="1">
        <f t="array" aca="1" ref="O1399" ca="1">IF(G1399="","",MINUTE(INDIRECT(A1399&amp;$N$2&amp;D1399)))</f>
        <v/>
      </c>
      <c r="P1399" s="1" t="str">
        <f t="shared" ca="1" si="321"/>
        <v/>
      </c>
      <c r="Q1399" s="1" t="str">
        <f t="shared" ca="1" si="322"/>
        <v/>
      </c>
      <c r="R1399" s="1" t="str" cm="1">
        <f t="array" aca="1" ref="R1399" ca="1">IF(G1399="","",INDIRECT(A1399&amp;B1399&amp;D1399))</f>
        <v/>
      </c>
      <c r="S1399" s="1" t="str">
        <f t="shared" ca="1" si="323"/>
        <v/>
      </c>
      <c r="T1399" s="1" t="str">
        <f t="shared" ca="1" si="324"/>
        <v/>
      </c>
      <c r="U1399" s="1" t="str">
        <f t="shared" ca="1" si="325"/>
        <v/>
      </c>
      <c r="V1399" s="1" t="str">
        <f t="shared" ca="1" si="326"/>
        <v/>
      </c>
      <c r="W1399" s="1" t="str">
        <f t="shared" ca="1" si="327"/>
        <v/>
      </c>
      <c r="X1399" s="1" t="str">
        <f t="shared" ca="1" si="328"/>
        <v/>
      </c>
    </row>
    <row r="1400" spans="1:24">
      <c r="A1400" t="s">
        <v>1041</v>
      </c>
      <c r="B1400" t="str">
        <f>INDEX(予約枠報告様式!$73:$73,MATCH(CSVフォーマット!C1400,予約枠報告様式!$74:$74,0))</f>
        <v>Y</v>
      </c>
      <c r="C1400">
        <f t="shared" si="329"/>
        <v>25</v>
      </c>
      <c r="D1400">
        <f t="shared" si="315"/>
        <v>28</v>
      </c>
      <c r="E1400" s="2" cm="1">
        <f t="array" aca="1" ref="E1400" ca="1">INDIRECT(A1400&amp;B1400&amp;$E$3)</f>
        <v>44785</v>
      </c>
      <c r="F1400" t="str" cm="1">
        <f t="array" aca="1" ref="F1400" ca="1">IF(INDIRECT(A1400&amp;B1400&amp;$F$3)="公",参照!$L$2,参照!$L$3)</f>
        <v>医療機関受付</v>
      </c>
      <c r="G1400" s="1" t="str" cm="1">
        <f t="array" aca="1" ref="G1400" ca="1">IF(E1400="","",IF(ISNUMBER(INDIRECT(A1400&amp;B1400&amp;D1400)),431001,""))</f>
        <v/>
      </c>
      <c r="H1400" s="1" t="str">
        <f t="shared" ca="1" si="316"/>
        <v/>
      </c>
      <c r="I1400" s="1" t="str">
        <f ca="1">IF(G1400="","",予約枠報告様式!H$3)</f>
        <v/>
      </c>
      <c r="J1400" s="1" t="str">
        <f t="shared" ca="1" si="317"/>
        <v/>
      </c>
      <c r="K1400" s="1" t="str">
        <f t="shared" ca="1" si="318"/>
        <v/>
      </c>
      <c r="L1400" s="1" t="str">
        <f t="shared" ca="1" si="319"/>
        <v/>
      </c>
      <c r="M1400" s="1" t="str">
        <f t="shared" ca="1" si="320"/>
        <v/>
      </c>
      <c r="N1400" s="1" t="str" cm="1">
        <f t="array" aca="1" ref="N1400" ca="1">IF(G1400="","",HOUR(INDIRECT(A1400&amp;$N$2&amp;D1400)))</f>
        <v/>
      </c>
      <c r="O1400" s="1" t="str" cm="1">
        <f t="array" aca="1" ref="O1400" ca="1">IF(G1400="","",MINUTE(INDIRECT(A1400&amp;$N$2&amp;D1400)))</f>
        <v/>
      </c>
      <c r="P1400" s="1" t="str">
        <f t="shared" ca="1" si="321"/>
        <v/>
      </c>
      <c r="Q1400" s="1" t="str">
        <f t="shared" ca="1" si="322"/>
        <v/>
      </c>
      <c r="R1400" s="1" t="str" cm="1">
        <f t="array" aca="1" ref="R1400" ca="1">IF(G1400="","",INDIRECT(A1400&amp;B1400&amp;D1400))</f>
        <v/>
      </c>
      <c r="S1400" s="1" t="str">
        <f t="shared" ca="1" si="323"/>
        <v/>
      </c>
      <c r="T1400" s="1" t="str">
        <f t="shared" ca="1" si="324"/>
        <v/>
      </c>
      <c r="U1400" s="1" t="str">
        <f t="shared" ca="1" si="325"/>
        <v/>
      </c>
      <c r="V1400" s="1" t="str">
        <f t="shared" ca="1" si="326"/>
        <v/>
      </c>
      <c r="W1400" s="1" t="str">
        <f t="shared" ca="1" si="327"/>
        <v/>
      </c>
      <c r="X1400" s="1" t="str">
        <f t="shared" ca="1" si="328"/>
        <v/>
      </c>
    </row>
    <row r="1401" spans="1:24">
      <c r="A1401" t="s">
        <v>1041</v>
      </c>
      <c r="B1401" t="str">
        <f>INDEX(予約枠報告様式!$73:$73,MATCH(CSVフォーマット!C1401,予約枠報告様式!$74:$74,0))</f>
        <v>Y</v>
      </c>
      <c r="C1401">
        <f t="shared" si="329"/>
        <v>25</v>
      </c>
      <c r="D1401">
        <f t="shared" si="315"/>
        <v>29</v>
      </c>
      <c r="E1401" s="2" cm="1">
        <f t="array" aca="1" ref="E1401" ca="1">INDIRECT(A1401&amp;B1401&amp;$E$3)</f>
        <v>44785</v>
      </c>
      <c r="F1401" t="str" cm="1">
        <f t="array" aca="1" ref="F1401" ca="1">IF(INDIRECT(A1401&amp;B1401&amp;$F$3)="公",参照!$L$2,参照!$L$3)</f>
        <v>医療機関受付</v>
      </c>
      <c r="G1401" s="1" t="str" cm="1">
        <f t="array" aca="1" ref="G1401" ca="1">IF(E1401="","",IF(ISNUMBER(INDIRECT(A1401&amp;B1401&amp;D1401)),431001,""))</f>
        <v/>
      </c>
      <c r="H1401" s="1" t="str">
        <f t="shared" ca="1" si="316"/>
        <v/>
      </c>
      <c r="I1401" s="1" t="str">
        <f ca="1">IF(G1401="","",予約枠報告様式!H$3)</f>
        <v/>
      </c>
      <c r="J1401" s="1" t="str">
        <f t="shared" ca="1" si="317"/>
        <v/>
      </c>
      <c r="K1401" s="1" t="str">
        <f t="shared" ca="1" si="318"/>
        <v/>
      </c>
      <c r="L1401" s="1" t="str">
        <f t="shared" ca="1" si="319"/>
        <v/>
      </c>
      <c r="M1401" s="1" t="str">
        <f t="shared" ca="1" si="320"/>
        <v/>
      </c>
      <c r="N1401" s="1" t="str" cm="1">
        <f t="array" aca="1" ref="N1401" ca="1">IF(G1401="","",HOUR(INDIRECT(A1401&amp;$N$2&amp;D1401)))</f>
        <v/>
      </c>
      <c r="O1401" s="1" t="str" cm="1">
        <f t="array" aca="1" ref="O1401" ca="1">IF(G1401="","",MINUTE(INDIRECT(A1401&amp;$N$2&amp;D1401)))</f>
        <v/>
      </c>
      <c r="P1401" s="1" t="str">
        <f t="shared" ca="1" si="321"/>
        <v/>
      </c>
      <c r="Q1401" s="1" t="str">
        <f t="shared" ca="1" si="322"/>
        <v/>
      </c>
      <c r="R1401" s="1" t="str" cm="1">
        <f t="array" aca="1" ref="R1401" ca="1">IF(G1401="","",INDIRECT(A1401&amp;B1401&amp;D1401))</f>
        <v/>
      </c>
      <c r="S1401" s="1" t="str">
        <f t="shared" ca="1" si="323"/>
        <v/>
      </c>
      <c r="T1401" s="1" t="str">
        <f t="shared" ca="1" si="324"/>
        <v/>
      </c>
      <c r="U1401" s="1" t="str">
        <f t="shared" ca="1" si="325"/>
        <v/>
      </c>
      <c r="V1401" s="1" t="str">
        <f t="shared" ca="1" si="326"/>
        <v/>
      </c>
      <c r="W1401" s="1" t="str">
        <f t="shared" ca="1" si="327"/>
        <v/>
      </c>
      <c r="X1401" s="1" t="str">
        <f t="shared" ca="1" si="328"/>
        <v/>
      </c>
    </row>
    <row r="1402" spans="1:24">
      <c r="A1402" t="s">
        <v>1041</v>
      </c>
      <c r="B1402" t="str">
        <f>INDEX(予約枠報告様式!$73:$73,MATCH(CSVフォーマット!C1402,予約枠報告様式!$74:$74,0))</f>
        <v>Y</v>
      </c>
      <c r="C1402">
        <f t="shared" si="329"/>
        <v>25</v>
      </c>
      <c r="D1402">
        <f t="shared" si="315"/>
        <v>30</v>
      </c>
      <c r="E1402" s="2" cm="1">
        <f t="array" aca="1" ref="E1402" ca="1">INDIRECT(A1402&amp;B1402&amp;$E$3)</f>
        <v>44785</v>
      </c>
      <c r="F1402" t="str" cm="1">
        <f t="array" aca="1" ref="F1402" ca="1">IF(INDIRECT(A1402&amp;B1402&amp;$F$3)="公",参照!$L$2,参照!$L$3)</f>
        <v>医療機関受付</v>
      </c>
      <c r="G1402" s="1" t="str" cm="1">
        <f t="array" aca="1" ref="G1402" ca="1">IF(E1402="","",IF(ISNUMBER(INDIRECT(A1402&amp;B1402&amp;D1402)),431001,""))</f>
        <v/>
      </c>
      <c r="H1402" s="1" t="str">
        <f t="shared" ca="1" si="316"/>
        <v/>
      </c>
      <c r="I1402" s="1" t="str">
        <f ca="1">IF(G1402="","",予約枠報告様式!H$3)</f>
        <v/>
      </c>
      <c r="J1402" s="1" t="str">
        <f t="shared" ca="1" si="317"/>
        <v/>
      </c>
      <c r="K1402" s="1" t="str">
        <f t="shared" ca="1" si="318"/>
        <v/>
      </c>
      <c r="L1402" s="1" t="str">
        <f t="shared" ca="1" si="319"/>
        <v/>
      </c>
      <c r="M1402" s="1" t="str">
        <f t="shared" ca="1" si="320"/>
        <v/>
      </c>
      <c r="N1402" s="1" t="str" cm="1">
        <f t="array" aca="1" ref="N1402" ca="1">IF(G1402="","",HOUR(INDIRECT(A1402&amp;$N$2&amp;D1402)))</f>
        <v/>
      </c>
      <c r="O1402" s="1" t="str" cm="1">
        <f t="array" aca="1" ref="O1402" ca="1">IF(G1402="","",MINUTE(INDIRECT(A1402&amp;$N$2&amp;D1402)))</f>
        <v/>
      </c>
      <c r="P1402" s="1" t="str">
        <f t="shared" ca="1" si="321"/>
        <v/>
      </c>
      <c r="Q1402" s="1" t="str">
        <f t="shared" ca="1" si="322"/>
        <v/>
      </c>
      <c r="R1402" s="1" t="str" cm="1">
        <f t="array" aca="1" ref="R1402" ca="1">IF(G1402="","",INDIRECT(A1402&amp;B1402&amp;D1402))</f>
        <v/>
      </c>
      <c r="S1402" s="1" t="str">
        <f t="shared" ca="1" si="323"/>
        <v/>
      </c>
      <c r="T1402" s="1" t="str">
        <f t="shared" ca="1" si="324"/>
        <v/>
      </c>
      <c r="U1402" s="1" t="str">
        <f t="shared" ca="1" si="325"/>
        <v/>
      </c>
      <c r="V1402" s="1" t="str">
        <f t="shared" ca="1" si="326"/>
        <v/>
      </c>
      <c r="W1402" s="1" t="str">
        <f t="shared" ca="1" si="327"/>
        <v/>
      </c>
      <c r="X1402" s="1" t="str">
        <f t="shared" ca="1" si="328"/>
        <v/>
      </c>
    </row>
    <row r="1403" spans="1:24">
      <c r="A1403" t="s">
        <v>1041</v>
      </c>
      <c r="B1403" t="str">
        <f>INDEX(予約枠報告様式!$73:$73,MATCH(CSVフォーマット!C1403,予約枠報告様式!$74:$74,0))</f>
        <v>Y</v>
      </c>
      <c r="C1403">
        <f t="shared" si="329"/>
        <v>25</v>
      </c>
      <c r="D1403">
        <f t="shared" si="315"/>
        <v>31</v>
      </c>
      <c r="E1403" s="2" cm="1">
        <f t="array" aca="1" ref="E1403" ca="1">INDIRECT(A1403&amp;B1403&amp;$E$3)</f>
        <v>44785</v>
      </c>
      <c r="F1403" t="str" cm="1">
        <f t="array" aca="1" ref="F1403" ca="1">IF(INDIRECT(A1403&amp;B1403&amp;$F$3)="公",参照!$L$2,参照!$L$3)</f>
        <v>医療機関受付</v>
      </c>
      <c r="G1403" s="1" t="str" cm="1">
        <f t="array" aca="1" ref="G1403" ca="1">IF(E1403="","",IF(ISNUMBER(INDIRECT(A1403&amp;B1403&amp;D1403)),431001,""))</f>
        <v/>
      </c>
      <c r="H1403" s="1" t="str">
        <f t="shared" ca="1" si="316"/>
        <v/>
      </c>
      <c r="I1403" s="1" t="str">
        <f ca="1">IF(G1403="","",予約枠報告様式!H$3)</f>
        <v/>
      </c>
      <c r="J1403" s="1" t="str">
        <f t="shared" ca="1" si="317"/>
        <v/>
      </c>
      <c r="K1403" s="1" t="str">
        <f t="shared" ca="1" si="318"/>
        <v/>
      </c>
      <c r="L1403" s="1" t="str">
        <f t="shared" ca="1" si="319"/>
        <v/>
      </c>
      <c r="M1403" s="1" t="str">
        <f t="shared" ca="1" si="320"/>
        <v/>
      </c>
      <c r="N1403" s="1" t="str" cm="1">
        <f t="array" aca="1" ref="N1403" ca="1">IF(G1403="","",HOUR(INDIRECT(A1403&amp;$N$2&amp;D1403)))</f>
        <v/>
      </c>
      <c r="O1403" s="1" t="str" cm="1">
        <f t="array" aca="1" ref="O1403" ca="1">IF(G1403="","",MINUTE(INDIRECT(A1403&amp;$N$2&amp;D1403)))</f>
        <v/>
      </c>
      <c r="P1403" s="1" t="str">
        <f t="shared" ca="1" si="321"/>
        <v/>
      </c>
      <c r="Q1403" s="1" t="str">
        <f t="shared" ca="1" si="322"/>
        <v/>
      </c>
      <c r="R1403" s="1" t="str" cm="1">
        <f t="array" aca="1" ref="R1403" ca="1">IF(G1403="","",INDIRECT(A1403&amp;B1403&amp;D1403))</f>
        <v/>
      </c>
      <c r="S1403" s="1" t="str">
        <f t="shared" ca="1" si="323"/>
        <v/>
      </c>
      <c r="T1403" s="1" t="str">
        <f t="shared" ca="1" si="324"/>
        <v/>
      </c>
      <c r="U1403" s="1" t="str">
        <f t="shared" ca="1" si="325"/>
        <v/>
      </c>
      <c r="V1403" s="1" t="str">
        <f t="shared" ca="1" si="326"/>
        <v/>
      </c>
      <c r="W1403" s="1" t="str">
        <f t="shared" ca="1" si="327"/>
        <v/>
      </c>
      <c r="X1403" s="1" t="str">
        <f t="shared" ca="1" si="328"/>
        <v/>
      </c>
    </row>
    <row r="1404" spans="1:24">
      <c r="A1404" t="s">
        <v>1041</v>
      </c>
      <c r="B1404" t="str">
        <f>INDEX(予約枠報告様式!$73:$73,MATCH(CSVフォーマット!C1404,予約枠報告様式!$74:$74,0))</f>
        <v>Y</v>
      </c>
      <c r="C1404">
        <f t="shared" si="329"/>
        <v>25</v>
      </c>
      <c r="D1404">
        <f t="shared" si="315"/>
        <v>32</v>
      </c>
      <c r="E1404" s="2" cm="1">
        <f t="array" aca="1" ref="E1404" ca="1">INDIRECT(A1404&amp;B1404&amp;$E$3)</f>
        <v>44785</v>
      </c>
      <c r="F1404" t="str" cm="1">
        <f t="array" aca="1" ref="F1404" ca="1">IF(INDIRECT(A1404&amp;B1404&amp;$F$3)="公",参照!$L$2,参照!$L$3)</f>
        <v>医療機関受付</v>
      </c>
      <c r="G1404" s="1" t="str" cm="1">
        <f t="array" aca="1" ref="G1404" ca="1">IF(E1404="","",IF(ISNUMBER(INDIRECT(A1404&amp;B1404&amp;D1404)),431001,""))</f>
        <v/>
      </c>
      <c r="H1404" s="1" t="str">
        <f t="shared" ca="1" si="316"/>
        <v/>
      </c>
      <c r="I1404" s="1" t="str">
        <f ca="1">IF(G1404="","",予約枠報告様式!H$3)</f>
        <v/>
      </c>
      <c r="J1404" s="1" t="str">
        <f t="shared" ca="1" si="317"/>
        <v/>
      </c>
      <c r="K1404" s="1" t="str">
        <f t="shared" ca="1" si="318"/>
        <v/>
      </c>
      <c r="L1404" s="1" t="str">
        <f t="shared" ca="1" si="319"/>
        <v/>
      </c>
      <c r="M1404" s="1" t="str">
        <f t="shared" ca="1" si="320"/>
        <v/>
      </c>
      <c r="N1404" s="1" t="str" cm="1">
        <f t="array" aca="1" ref="N1404" ca="1">IF(G1404="","",HOUR(INDIRECT(A1404&amp;$N$2&amp;D1404)))</f>
        <v/>
      </c>
      <c r="O1404" s="1" t="str" cm="1">
        <f t="array" aca="1" ref="O1404" ca="1">IF(G1404="","",MINUTE(INDIRECT(A1404&amp;$N$2&amp;D1404)))</f>
        <v/>
      </c>
      <c r="P1404" s="1" t="str">
        <f t="shared" ca="1" si="321"/>
        <v/>
      </c>
      <c r="Q1404" s="1" t="str">
        <f t="shared" ca="1" si="322"/>
        <v/>
      </c>
      <c r="R1404" s="1" t="str" cm="1">
        <f t="array" aca="1" ref="R1404" ca="1">IF(G1404="","",INDIRECT(A1404&amp;B1404&amp;D1404))</f>
        <v/>
      </c>
      <c r="S1404" s="1" t="str">
        <f t="shared" ca="1" si="323"/>
        <v/>
      </c>
      <c r="T1404" s="1" t="str">
        <f t="shared" ca="1" si="324"/>
        <v/>
      </c>
      <c r="U1404" s="1" t="str">
        <f t="shared" ca="1" si="325"/>
        <v/>
      </c>
      <c r="V1404" s="1" t="str">
        <f t="shared" ca="1" si="326"/>
        <v/>
      </c>
      <c r="W1404" s="1" t="str">
        <f t="shared" ca="1" si="327"/>
        <v/>
      </c>
      <c r="X1404" s="1" t="str">
        <f t="shared" ca="1" si="328"/>
        <v/>
      </c>
    </row>
    <row r="1405" spans="1:24">
      <c r="A1405" t="s">
        <v>1041</v>
      </c>
      <c r="B1405" t="str">
        <f>INDEX(予約枠報告様式!$73:$73,MATCH(CSVフォーマット!C1405,予約枠報告様式!$74:$74,0))</f>
        <v>Y</v>
      </c>
      <c r="C1405">
        <f t="shared" si="329"/>
        <v>25</v>
      </c>
      <c r="D1405">
        <f t="shared" si="315"/>
        <v>33</v>
      </c>
      <c r="E1405" s="2" cm="1">
        <f t="array" aca="1" ref="E1405" ca="1">INDIRECT(A1405&amp;B1405&amp;$E$3)</f>
        <v>44785</v>
      </c>
      <c r="F1405" t="str" cm="1">
        <f t="array" aca="1" ref="F1405" ca="1">IF(INDIRECT(A1405&amp;B1405&amp;$F$3)="公",参照!$L$2,参照!$L$3)</f>
        <v>医療機関受付</v>
      </c>
      <c r="G1405" s="1" t="str" cm="1">
        <f t="array" aca="1" ref="G1405" ca="1">IF(E1405="","",IF(ISNUMBER(INDIRECT(A1405&amp;B1405&amp;D1405)),431001,""))</f>
        <v/>
      </c>
      <c r="H1405" s="1" t="str">
        <f t="shared" ca="1" si="316"/>
        <v/>
      </c>
      <c r="I1405" s="1" t="str">
        <f ca="1">IF(G1405="","",予約枠報告様式!H$3)</f>
        <v/>
      </c>
      <c r="J1405" s="1" t="str">
        <f t="shared" ca="1" si="317"/>
        <v/>
      </c>
      <c r="K1405" s="1" t="str">
        <f t="shared" ca="1" si="318"/>
        <v/>
      </c>
      <c r="L1405" s="1" t="str">
        <f t="shared" ca="1" si="319"/>
        <v/>
      </c>
      <c r="M1405" s="1" t="str">
        <f t="shared" ca="1" si="320"/>
        <v/>
      </c>
      <c r="N1405" s="1" t="str" cm="1">
        <f t="array" aca="1" ref="N1405" ca="1">IF(G1405="","",HOUR(INDIRECT(A1405&amp;$N$2&amp;D1405)))</f>
        <v/>
      </c>
      <c r="O1405" s="1" t="str" cm="1">
        <f t="array" aca="1" ref="O1405" ca="1">IF(G1405="","",MINUTE(INDIRECT(A1405&amp;$N$2&amp;D1405)))</f>
        <v/>
      </c>
      <c r="P1405" s="1" t="str">
        <f t="shared" ca="1" si="321"/>
        <v/>
      </c>
      <c r="Q1405" s="1" t="str">
        <f t="shared" ca="1" si="322"/>
        <v/>
      </c>
      <c r="R1405" s="1" t="str" cm="1">
        <f t="array" aca="1" ref="R1405" ca="1">IF(G1405="","",INDIRECT(A1405&amp;B1405&amp;D1405))</f>
        <v/>
      </c>
      <c r="S1405" s="1" t="str">
        <f t="shared" ca="1" si="323"/>
        <v/>
      </c>
      <c r="T1405" s="1" t="str">
        <f t="shared" ca="1" si="324"/>
        <v/>
      </c>
      <c r="U1405" s="1" t="str">
        <f t="shared" ca="1" si="325"/>
        <v/>
      </c>
      <c r="V1405" s="1" t="str">
        <f t="shared" ca="1" si="326"/>
        <v/>
      </c>
      <c r="W1405" s="1" t="str">
        <f t="shared" ca="1" si="327"/>
        <v/>
      </c>
      <c r="X1405" s="1" t="str">
        <f t="shared" ca="1" si="328"/>
        <v/>
      </c>
    </row>
    <row r="1406" spans="1:24">
      <c r="A1406" t="s">
        <v>1041</v>
      </c>
      <c r="B1406" t="str">
        <f>INDEX(予約枠報告様式!$73:$73,MATCH(CSVフォーマット!C1406,予約枠報告様式!$74:$74,0))</f>
        <v>Y</v>
      </c>
      <c r="C1406">
        <f t="shared" si="329"/>
        <v>25</v>
      </c>
      <c r="D1406">
        <f t="shared" si="315"/>
        <v>34</v>
      </c>
      <c r="E1406" s="2" cm="1">
        <f t="array" aca="1" ref="E1406" ca="1">INDIRECT(A1406&amp;B1406&amp;$E$3)</f>
        <v>44785</v>
      </c>
      <c r="F1406" t="str" cm="1">
        <f t="array" aca="1" ref="F1406" ca="1">IF(INDIRECT(A1406&amp;B1406&amp;$F$3)="公",参照!$L$2,参照!$L$3)</f>
        <v>医療機関受付</v>
      </c>
      <c r="G1406" s="1" t="str" cm="1">
        <f t="array" aca="1" ref="G1406" ca="1">IF(E1406="","",IF(ISNUMBER(INDIRECT(A1406&amp;B1406&amp;D1406)),431001,""))</f>
        <v/>
      </c>
      <c r="H1406" s="1" t="str">
        <f t="shared" ca="1" si="316"/>
        <v/>
      </c>
      <c r="I1406" s="1" t="str">
        <f ca="1">IF(G1406="","",予約枠報告様式!H$3)</f>
        <v/>
      </c>
      <c r="J1406" s="1" t="str">
        <f t="shared" ca="1" si="317"/>
        <v/>
      </c>
      <c r="K1406" s="1" t="str">
        <f t="shared" ca="1" si="318"/>
        <v/>
      </c>
      <c r="L1406" s="1" t="str">
        <f t="shared" ca="1" si="319"/>
        <v/>
      </c>
      <c r="M1406" s="1" t="str">
        <f t="shared" ca="1" si="320"/>
        <v/>
      </c>
      <c r="N1406" s="1" t="str" cm="1">
        <f t="array" aca="1" ref="N1406" ca="1">IF(G1406="","",HOUR(INDIRECT(A1406&amp;$N$2&amp;D1406)))</f>
        <v/>
      </c>
      <c r="O1406" s="1" t="str" cm="1">
        <f t="array" aca="1" ref="O1406" ca="1">IF(G1406="","",MINUTE(INDIRECT(A1406&amp;$N$2&amp;D1406)))</f>
        <v/>
      </c>
      <c r="P1406" s="1" t="str">
        <f t="shared" ca="1" si="321"/>
        <v/>
      </c>
      <c r="Q1406" s="1" t="str">
        <f t="shared" ca="1" si="322"/>
        <v/>
      </c>
      <c r="R1406" s="1" t="str" cm="1">
        <f t="array" aca="1" ref="R1406" ca="1">IF(G1406="","",INDIRECT(A1406&amp;B1406&amp;D1406))</f>
        <v/>
      </c>
      <c r="S1406" s="1" t="str">
        <f t="shared" ca="1" si="323"/>
        <v/>
      </c>
      <c r="T1406" s="1" t="str">
        <f t="shared" ca="1" si="324"/>
        <v/>
      </c>
      <c r="U1406" s="1" t="str">
        <f t="shared" ca="1" si="325"/>
        <v/>
      </c>
      <c r="V1406" s="1" t="str">
        <f t="shared" ca="1" si="326"/>
        <v/>
      </c>
      <c r="W1406" s="1" t="str">
        <f t="shared" ca="1" si="327"/>
        <v/>
      </c>
      <c r="X1406" s="1" t="str">
        <f t="shared" ca="1" si="328"/>
        <v/>
      </c>
    </row>
    <row r="1407" spans="1:24">
      <c r="A1407" t="s">
        <v>1041</v>
      </c>
      <c r="B1407" t="str">
        <f>INDEX(予約枠報告様式!$73:$73,MATCH(CSVフォーマット!C1407,予約枠報告様式!$74:$74,0))</f>
        <v>Y</v>
      </c>
      <c r="C1407">
        <f t="shared" si="329"/>
        <v>25</v>
      </c>
      <c r="D1407">
        <f t="shared" si="315"/>
        <v>35</v>
      </c>
      <c r="E1407" s="2" cm="1">
        <f t="array" aca="1" ref="E1407" ca="1">INDIRECT(A1407&amp;B1407&amp;$E$3)</f>
        <v>44785</v>
      </c>
      <c r="F1407" t="str" cm="1">
        <f t="array" aca="1" ref="F1407" ca="1">IF(INDIRECT(A1407&amp;B1407&amp;$F$3)="公",参照!$L$2,参照!$L$3)</f>
        <v>医療機関受付</v>
      </c>
      <c r="G1407" s="1" t="str" cm="1">
        <f t="array" aca="1" ref="G1407" ca="1">IF(E1407="","",IF(ISNUMBER(INDIRECT(A1407&amp;B1407&amp;D1407)),431001,""))</f>
        <v/>
      </c>
      <c r="H1407" s="1" t="str">
        <f t="shared" ca="1" si="316"/>
        <v/>
      </c>
      <c r="I1407" s="1" t="str">
        <f ca="1">IF(G1407="","",予約枠報告様式!H$3)</f>
        <v/>
      </c>
      <c r="J1407" s="1" t="str">
        <f t="shared" ca="1" si="317"/>
        <v/>
      </c>
      <c r="K1407" s="1" t="str">
        <f t="shared" ca="1" si="318"/>
        <v/>
      </c>
      <c r="L1407" s="1" t="str">
        <f t="shared" ca="1" si="319"/>
        <v/>
      </c>
      <c r="M1407" s="1" t="str">
        <f t="shared" ca="1" si="320"/>
        <v/>
      </c>
      <c r="N1407" s="1" t="str" cm="1">
        <f t="array" aca="1" ref="N1407" ca="1">IF(G1407="","",HOUR(INDIRECT(A1407&amp;$N$2&amp;D1407)))</f>
        <v/>
      </c>
      <c r="O1407" s="1" t="str" cm="1">
        <f t="array" aca="1" ref="O1407" ca="1">IF(G1407="","",MINUTE(INDIRECT(A1407&amp;$N$2&amp;D1407)))</f>
        <v/>
      </c>
      <c r="P1407" s="1" t="str">
        <f t="shared" ca="1" si="321"/>
        <v/>
      </c>
      <c r="Q1407" s="1" t="str">
        <f t="shared" ca="1" si="322"/>
        <v/>
      </c>
      <c r="R1407" s="1" t="str" cm="1">
        <f t="array" aca="1" ref="R1407" ca="1">IF(G1407="","",INDIRECT(A1407&amp;B1407&amp;D1407))</f>
        <v/>
      </c>
      <c r="S1407" s="1" t="str">
        <f t="shared" ca="1" si="323"/>
        <v/>
      </c>
      <c r="T1407" s="1" t="str">
        <f t="shared" ca="1" si="324"/>
        <v/>
      </c>
      <c r="U1407" s="1" t="str">
        <f t="shared" ca="1" si="325"/>
        <v/>
      </c>
      <c r="V1407" s="1" t="str">
        <f t="shared" ca="1" si="326"/>
        <v/>
      </c>
      <c r="W1407" s="1" t="str">
        <f t="shared" ca="1" si="327"/>
        <v/>
      </c>
      <c r="X1407" s="1" t="str">
        <f t="shared" ca="1" si="328"/>
        <v/>
      </c>
    </row>
    <row r="1408" spans="1:24">
      <c r="A1408" t="s">
        <v>1041</v>
      </c>
      <c r="B1408" t="str">
        <f>INDEX(予約枠報告様式!$73:$73,MATCH(CSVフォーマット!C1408,予約枠報告様式!$74:$74,0))</f>
        <v>Y</v>
      </c>
      <c r="C1408">
        <f t="shared" si="329"/>
        <v>25</v>
      </c>
      <c r="D1408">
        <f t="shared" si="315"/>
        <v>36</v>
      </c>
      <c r="E1408" s="2" cm="1">
        <f t="array" aca="1" ref="E1408" ca="1">INDIRECT(A1408&amp;B1408&amp;$E$3)</f>
        <v>44785</v>
      </c>
      <c r="F1408" t="str" cm="1">
        <f t="array" aca="1" ref="F1408" ca="1">IF(INDIRECT(A1408&amp;B1408&amp;$F$3)="公",参照!$L$2,参照!$L$3)</f>
        <v>医療機関受付</v>
      </c>
      <c r="G1408" s="1" t="str" cm="1">
        <f t="array" aca="1" ref="G1408" ca="1">IF(E1408="","",IF(ISNUMBER(INDIRECT(A1408&amp;B1408&amp;D1408)),431001,""))</f>
        <v/>
      </c>
      <c r="H1408" s="1" t="str">
        <f t="shared" ca="1" si="316"/>
        <v/>
      </c>
      <c r="I1408" s="1" t="str">
        <f ca="1">IF(G1408="","",予約枠報告様式!H$3)</f>
        <v/>
      </c>
      <c r="J1408" s="1" t="str">
        <f t="shared" ca="1" si="317"/>
        <v/>
      </c>
      <c r="K1408" s="1" t="str">
        <f t="shared" ca="1" si="318"/>
        <v/>
      </c>
      <c r="L1408" s="1" t="str">
        <f t="shared" ca="1" si="319"/>
        <v/>
      </c>
      <c r="M1408" s="1" t="str">
        <f t="shared" ca="1" si="320"/>
        <v/>
      </c>
      <c r="N1408" s="1" t="str" cm="1">
        <f t="array" aca="1" ref="N1408" ca="1">IF(G1408="","",HOUR(INDIRECT(A1408&amp;$N$2&amp;D1408)))</f>
        <v/>
      </c>
      <c r="O1408" s="1" t="str" cm="1">
        <f t="array" aca="1" ref="O1408" ca="1">IF(G1408="","",MINUTE(INDIRECT(A1408&amp;$N$2&amp;D1408)))</f>
        <v/>
      </c>
      <c r="P1408" s="1" t="str">
        <f t="shared" ca="1" si="321"/>
        <v/>
      </c>
      <c r="Q1408" s="1" t="str">
        <f t="shared" ca="1" si="322"/>
        <v/>
      </c>
      <c r="R1408" s="1" t="str" cm="1">
        <f t="array" aca="1" ref="R1408" ca="1">IF(G1408="","",INDIRECT(A1408&amp;B1408&amp;D1408))</f>
        <v/>
      </c>
      <c r="S1408" s="1" t="str">
        <f t="shared" ca="1" si="323"/>
        <v/>
      </c>
      <c r="T1408" s="1" t="str">
        <f t="shared" ca="1" si="324"/>
        <v/>
      </c>
      <c r="U1408" s="1" t="str">
        <f t="shared" ca="1" si="325"/>
        <v/>
      </c>
      <c r="V1408" s="1" t="str">
        <f t="shared" ca="1" si="326"/>
        <v/>
      </c>
      <c r="W1408" s="1" t="str">
        <f t="shared" ca="1" si="327"/>
        <v/>
      </c>
      <c r="X1408" s="1" t="str">
        <f t="shared" ca="1" si="328"/>
        <v/>
      </c>
    </row>
    <row r="1409" spans="1:24">
      <c r="A1409" t="s">
        <v>1041</v>
      </c>
      <c r="B1409" t="str">
        <f>INDEX(予約枠報告様式!$73:$73,MATCH(CSVフォーマット!C1409,予約枠報告様式!$74:$74,0))</f>
        <v>Y</v>
      </c>
      <c r="C1409">
        <f t="shared" si="329"/>
        <v>25</v>
      </c>
      <c r="D1409">
        <f t="shared" si="315"/>
        <v>37</v>
      </c>
      <c r="E1409" s="2" cm="1">
        <f t="array" aca="1" ref="E1409" ca="1">INDIRECT(A1409&amp;B1409&amp;$E$3)</f>
        <v>44785</v>
      </c>
      <c r="F1409" t="str" cm="1">
        <f t="array" aca="1" ref="F1409" ca="1">IF(INDIRECT(A1409&amp;B1409&amp;$F$3)="公",参照!$L$2,参照!$L$3)</f>
        <v>医療機関受付</v>
      </c>
      <c r="G1409" s="1" t="str" cm="1">
        <f t="array" aca="1" ref="G1409" ca="1">IF(E1409="","",IF(ISNUMBER(INDIRECT(A1409&amp;B1409&amp;D1409)),431001,""))</f>
        <v/>
      </c>
      <c r="H1409" s="1" t="str">
        <f t="shared" ca="1" si="316"/>
        <v/>
      </c>
      <c r="I1409" s="1" t="str">
        <f ca="1">IF(G1409="","",予約枠報告様式!H$3)</f>
        <v/>
      </c>
      <c r="J1409" s="1" t="str">
        <f t="shared" ca="1" si="317"/>
        <v/>
      </c>
      <c r="K1409" s="1" t="str">
        <f t="shared" ca="1" si="318"/>
        <v/>
      </c>
      <c r="L1409" s="1" t="str">
        <f t="shared" ca="1" si="319"/>
        <v/>
      </c>
      <c r="M1409" s="1" t="str">
        <f t="shared" ca="1" si="320"/>
        <v/>
      </c>
      <c r="N1409" s="1" t="str" cm="1">
        <f t="array" aca="1" ref="N1409" ca="1">IF(G1409="","",HOUR(INDIRECT(A1409&amp;$N$2&amp;D1409)))</f>
        <v/>
      </c>
      <c r="O1409" s="1" t="str" cm="1">
        <f t="array" aca="1" ref="O1409" ca="1">IF(G1409="","",MINUTE(INDIRECT(A1409&amp;$N$2&amp;D1409)))</f>
        <v/>
      </c>
      <c r="P1409" s="1" t="str">
        <f t="shared" ca="1" si="321"/>
        <v/>
      </c>
      <c r="Q1409" s="1" t="str">
        <f t="shared" ca="1" si="322"/>
        <v/>
      </c>
      <c r="R1409" s="1" t="str" cm="1">
        <f t="array" aca="1" ref="R1409" ca="1">IF(G1409="","",INDIRECT(A1409&amp;B1409&amp;D1409))</f>
        <v/>
      </c>
      <c r="S1409" s="1" t="str">
        <f t="shared" ca="1" si="323"/>
        <v/>
      </c>
      <c r="T1409" s="1" t="str">
        <f t="shared" ca="1" si="324"/>
        <v/>
      </c>
      <c r="U1409" s="1" t="str">
        <f t="shared" ca="1" si="325"/>
        <v/>
      </c>
      <c r="V1409" s="1" t="str">
        <f t="shared" ca="1" si="326"/>
        <v/>
      </c>
      <c r="W1409" s="1" t="str">
        <f t="shared" ca="1" si="327"/>
        <v/>
      </c>
      <c r="X1409" s="1" t="str">
        <f t="shared" ca="1" si="328"/>
        <v/>
      </c>
    </row>
    <row r="1410" spans="1:24">
      <c r="A1410" t="s">
        <v>1041</v>
      </c>
      <c r="B1410" t="str">
        <f>INDEX(予約枠報告様式!$73:$73,MATCH(CSVフォーマット!C1410,予約枠報告様式!$74:$74,0))</f>
        <v>Y</v>
      </c>
      <c r="C1410">
        <f t="shared" si="329"/>
        <v>25</v>
      </c>
      <c r="D1410">
        <f t="shared" si="315"/>
        <v>38</v>
      </c>
      <c r="E1410" s="2" cm="1">
        <f t="array" aca="1" ref="E1410" ca="1">INDIRECT(A1410&amp;B1410&amp;$E$3)</f>
        <v>44785</v>
      </c>
      <c r="F1410" t="str" cm="1">
        <f t="array" aca="1" ref="F1410" ca="1">IF(INDIRECT(A1410&amp;B1410&amp;$F$3)="公",参照!$L$2,参照!$L$3)</f>
        <v>医療機関受付</v>
      </c>
      <c r="G1410" s="1" t="str" cm="1">
        <f t="array" aca="1" ref="G1410" ca="1">IF(E1410="","",IF(ISNUMBER(INDIRECT(A1410&amp;B1410&amp;D1410)),431001,""))</f>
        <v/>
      </c>
      <c r="H1410" s="1" t="str">
        <f t="shared" ca="1" si="316"/>
        <v/>
      </c>
      <c r="I1410" s="1" t="str">
        <f ca="1">IF(G1410="","",予約枠報告様式!H$3)</f>
        <v/>
      </c>
      <c r="J1410" s="1" t="str">
        <f t="shared" ca="1" si="317"/>
        <v/>
      </c>
      <c r="K1410" s="1" t="str">
        <f t="shared" ca="1" si="318"/>
        <v/>
      </c>
      <c r="L1410" s="1" t="str">
        <f t="shared" ca="1" si="319"/>
        <v/>
      </c>
      <c r="M1410" s="1" t="str">
        <f t="shared" ca="1" si="320"/>
        <v/>
      </c>
      <c r="N1410" s="1" t="str" cm="1">
        <f t="array" aca="1" ref="N1410" ca="1">IF(G1410="","",HOUR(INDIRECT(A1410&amp;$N$2&amp;D1410)))</f>
        <v/>
      </c>
      <c r="O1410" s="1" t="str" cm="1">
        <f t="array" aca="1" ref="O1410" ca="1">IF(G1410="","",MINUTE(INDIRECT(A1410&amp;$N$2&amp;D1410)))</f>
        <v/>
      </c>
      <c r="P1410" s="1" t="str">
        <f t="shared" ca="1" si="321"/>
        <v/>
      </c>
      <c r="Q1410" s="1" t="str">
        <f t="shared" ca="1" si="322"/>
        <v/>
      </c>
      <c r="R1410" s="1" t="str" cm="1">
        <f t="array" aca="1" ref="R1410" ca="1">IF(G1410="","",INDIRECT(A1410&amp;B1410&amp;D1410))</f>
        <v/>
      </c>
      <c r="S1410" s="1" t="str">
        <f t="shared" ca="1" si="323"/>
        <v/>
      </c>
      <c r="T1410" s="1" t="str">
        <f t="shared" ca="1" si="324"/>
        <v/>
      </c>
      <c r="U1410" s="1" t="str">
        <f t="shared" ca="1" si="325"/>
        <v/>
      </c>
      <c r="V1410" s="1" t="str">
        <f t="shared" ca="1" si="326"/>
        <v/>
      </c>
      <c r="W1410" s="1" t="str">
        <f t="shared" ca="1" si="327"/>
        <v/>
      </c>
      <c r="X1410" s="1" t="str">
        <f t="shared" ca="1" si="328"/>
        <v/>
      </c>
    </row>
    <row r="1411" spans="1:24">
      <c r="A1411" t="s">
        <v>1041</v>
      </c>
      <c r="B1411" t="str">
        <f>INDEX(予約枠報告様式!$73:$73,MATCH(CSVフォーマット!C1411,予約枠報告様式!$74:$74,0))</f>
        <v>Y</v>
      </c>
      <c r="C1411">
        <f t="shared" si="329"/>
        <v>25</v>
      </c>
      <c r="D1411">
        <f t="shared" si="315"/>
        <v>39</v>
      </c>
      <c r="E1411" s="2" cm="1">
        <f t="array" aca="1" ref="E1411" ca="1">INDIRECT(A1411&amp;B1411&amp;$E$3)</f>
        <v>44785</v>
      </c>
      <c r="F1411" t="str" cm="1">
        <f t="array" aca="1" ref="F1411" ca="1">IF(INDIRECT(A1411&amp;B1411&amp;$F$3)="公",参照!$L$2,参照!$L$3)</f>
        <v>医療機関受付</v>
      </c>
      <c r="G1411" s="1" t="str" cm="1">
        <f t="array" aca="1" ref="G1411" ca="1">IF(E1411="","",IF(ISNUMBER(INDIRECT(A1411&amp;B1411&amp;D1411)),431001,""))</f>
        <v/>
      </c>
      <c r="H1411" s="1" t="str">
        <f t="shared" ca="1" si="316"/>
        <v/>
      </c>
      <c r="I1411" s="1" t="str">
        <f ca="1">IF(G1411="","",予約枠報告様式!H$3)</f>
        <v/>
      </c>
      <c r="J1411" s="1" t="str">
        <f t="shared" ca="1" si="317"/>
        <v/>
      </c>
      <c r="K1411" s="1" t="str">
        <f t="shared" ca="1" si="318"/>
        <v/>
      </c>
      <c r="L1411" s="1" t="str">
        <f t="shared" ca="1" si="319"/>
        <v/>
      </c>
      <c r="M1411" s="1" t="str">
        <f t="shared" ca="1" si="320"/>
        <v/>
      </c>
      <c r="N1411" s="1" t="str" cm="1">
        <f t="array" aca="1" ref="N1411" ca="1">IF(G1411="","",HOUR(INDIRECT(A1411&amp;$N$2&amp;D1411)))</f>
        <v/>
      </c>
      <c r="O1411" s="1" t="str" cm="1">
        <f t="array" aca="1" ref="O1411" ca="1">IF(G1411="","",MINUTE(INDIRECT(A1411&amp;$N$2&amp;D1411)))</f>
        <v/>
      </c>
      <c r="P1411" s="1" t="str">
        <f t="shared" ca="1" si="321"/>
        <v/>
      </c>
      <c r="Q1411" s="1" t="str">
        <f t="shared" ca="1" si="322"/>
        <v/>
      </c>
      <c r="R1411" s="1" t="str" cm="1">
        <f t="array" aca="1" ref="R1411" ca="1">IF(G1411="","",INDIRECT(A1411&amp;B1411&amp;D1411))</f>
        <v/>
      </c>
      <c r="S1411" s="1" t="str">
        <f t="shared" ca="1" si="323"/>
        <v/>
      </c>
      <c r="T1411" s="1" t="str">
        <f t="shared" ca="1" si="324"/>
        <v/>
      </c>
      <c r="U1411" s="1" t="str">
        <f t="shared" ca="1" si="325"/>
        <v/>
      </c>
      <c r="V1411" s="1" t="str">
        <f t="shared" ca="1" si="326"/>
        <v/>
      </c>
      <c r="W1411" s="1" t="str">
        <f t="shared" ca="1" si="327"/>
        <v/>
      </c>
      <c r="X1411" s="1" t="str">
        <f t="shared" ca="1" si="328"/>
        <v/>
      </c>
    </row>
    <row r="1412" spans="1:24">
      <c r="A1412" t="s">
        <v>1041</v>
      </c>
      <c r="B1412" t="str">
        <f>INDEX(予約枠報告様式!$73:$73,MATCH(CSVフォーマット!C1412,予約枠報告様式!$74:$74,0))</f>
        <v>Y</v>
      </c>
      <c r="C1412">
        <f t="shared" si="329"/>
        <v>25</v>
      </c>
      <c r="D1412">
        <f t="shared" si="315"/>
        <v>40</v>
      </c>
      <c r="E1412" s="2" cm="1">
        <f t="array" aca="1" ref="E1412" ca="1">INDIRECT(A1412&amp;B1412&amp;$E$3)</f>
        <v>44785</v>
      </c>
      <c r="F1412" t="str" cm="1">
        <f t="array" aca="1" ref="F1412" ca="1">IF(INDIRECT(A1412&amp;B1412&amp;$F$3)="公",参照!$L$2,参照!$L$3)</f>
        <v>医療機関受付</v>
      </c>
      <c r="G1412" s="1" t="str" cm="1">
        <f t="array" aca="1" ref="G1412" ca="1">IF(E1412="","",IF(ISNUMBER(INDIRECT(A1412&amp;B1412&amp;D1412)),431001,""))</f>
        <v/>
      </c>
      <c r="H1412" s="1" t="str">
        <f t="shared" ca="1" si="316"/>
        <v/>
      </c>
      <c r="I1412" s="1" t="str">
        <f ca="1">IF(G1412="","",予約枠報告様式!H$3)</f>
        <v/>
      </c>
      <c r="J1412" s="1" t="str">
        <f t="shared" ca="1" si="317"/>
        <v/>
      </c>
      <c r="K1412" s="1" t="str">
        <f t="shared" ca="1" si="318"/>
        <v/>
      </c>
      <c r="L1412" s="1" t="str">
        <f t="shared" ca="1" si="319"/>
        <v/>
      </c>
      <c r="M1412" s="1" t="str">
        <f t="shared" ca="1" si="320"/>
        <v/>
      </c>
      <c r="N1412" s="1" t="str" cm="1">
        <f t="array" aca="1" ref="N1412" ca="1">IF(G1412="","",HOUR(INDIRECT(A1412&amp;$N$2&amp;D1412)))</f>
        <v/>
      </c>
      <c r="O1412" s="1" t="str" cm="1">
        <f t="array" aca="1" ref="O1412" ca="1">IF(G1412="","",MINUTE(INDIRECT(A1412&amp;$N$2&amp;D1412)))</f>
        <v/>
      </c>
      <c r="P1412" s="1" t="str">
        <f t="shared" ca="1" si="321"/>
        <v/>
      </c>
      <c r="Q1412" s="1" t="str">
        <f t="shared" ca="1" si="322"/>
        <v/>
      </c>
      <c r="R1412" s="1" t="str" cm="1">
        <f t="array" aca="1" ref="R1412" ca="1">IF(G1412="","",INDIRECT(A1412&amp;B1412&amp;D1412))</f>
        <v/>
      </c>
      <c r="S1412" s="1" t="str">
        <f t="shared" ca="1" si="323"/>
        <v/>
      </c>
      <c r="T1412" s="1" t="str">
        <f t="shared" ca="1" si="324"/>
        <v/>
      </c>
      <c r="U1412" s="1" t="str">
        <f t="shared" ca="1" si="325"/>
        <v/>
      </c>
      <c r="V1412" s="1" t="str">
        <f t="shared" ca="1" si="326"/>
        <v/>
      </c>
      <c r="W1412" s="1" t="str">
        <f t="shared" ca="1" si="327"/>
        <v/>
      </c>
      <c r="X1412" s="1" t="str">
        <f t="shared" ca="1" si="328"/>
        <v/>
      </c>
    </row>
    <row r="1413" spans="1:24">
      <c r="A1413" t="s">
        <v>1041</v>
      </c>
      <c r="B1413" t="str">
        <f>INDEX(予約枠報告様式!$73:$73,MATCH(CSVフォーマット!C1413,予約枠報告様式!$74:$74,0))</f>
        <v>Y</v>
      </c>
      <c r="C1413">
        <f t="shared" si="329"/>
        <v>25</v>
      </c>
      <c r="D1413">
        <f t="shared" ref="D1413:D1476" si="330">IF(D1412=$D$3,$D$2,D1412+1)</f>
        <v>41</v>
      </c>
      <c r="E1413" s="2" cm="1">
        <f t="array" aca="1" ref="E1413" ca="1">INDIRECT(A1413&amp;B1413&amp;$E$3)</f>
        <v>44785</v>
      </c>
      <c r="F1413" t="str" cm="1">
        <f t="array" aca="1" ref="F1413" ca="1">IF(INDIRECT(A1413&amp;B1413&amp;$F$3)="公",参照!$L$2,参照!$L$3)</f>
        <v>医療機関受付</v>
      </c>
      <c r="G1413" s="1" t="str" cm="1">
        <f t="array" aca="1" ref="G1413" ca="1">IF(E1413="","",IF(ISNUMBER(INDIRECT(A1413&amp;B1413&amp;D1413)),431001,""))</f>
        <v/>
      </c>
      <c r="H1413" s="1" t="str">
        <f t="shared" ref="H1413:H1476" ca="1" si="331">IF(G1413="","","【（"&amp;H$2&amp;"）"&amp;F1413&amp;"】"&amp;I1413&amp;"."&amp;TEXT(L1413,"00")&amp;TEXT(M1413,"00")&amp;"."&amp;TEXT(N1413,"00")&amp;TEXT(O1413,"00"))</f>
        <v/>
      </c>
      <c r="I1413" s="1" t="str">
        <f ca="1">IF(G1413="","",予約枠報告様式!H$3)</f>
        <v/>
      </c>
      <c r="J1413" s="1" t="str">
        <f t="shared" ref="J1413:J1476" ca="1" si="332">IF(G1413="","",J$2)</f>
        <v/>
      </c>
      <c r="K1413" s="1" t="str">
        <f t="shared" ref="K1413:K1476" ca="1" si="333">IF(G1413="","",YEAR(E1413))</f>
        <v/>
      </c>
      <c r="L1413" s="1" t="str">
        <f t="shared" ref="L1413:L1476" ca="1" si="334">IF(G1413="","",MONTH(E1413))</f>
        <v/>
      </c>
      <c r="M1413" s="1" t="str">
        <f t="shared" ref="M1413:M1476" ca="1" si="335">IF(G1413="","",DAY(E1413))</f>
        <v/>
      </c>
      <c r="N1413" s="1" t="str" cm="1">
        <f t="array" aca="1" ref="N1413" ca="1">IF(G1413="","",HOUR(INDIRECT(A1413&amp;$N$2&amp;D1413)))</f>
        <v/>
      </c>
      <c r="O1413" s="1" t="str" cm="1">
        <f t="array" aca="1" ref="O1413" ca="1">IF(G1413="","",MINUTE(INDIRECT(A1413&amp;$N$2&amp;D1413)))</f>
        <v/>
      </c>
      <c r="P1413" s="1" t="str">
        <f t="shared" ref="P1413:P1476" ca="1" si="336">IF(G1413="","",N1413)</f>
        <v/>
      </c>
      <c r="Q1413" s="1" t="str">
        <f t="shared" ref="Q1413:Q1476" ca="1" si="337">IF(G1413="","",O1413+14)</f>
        <v/>
      </c>
      <c r="R1413" s="1" t="str" cm="1">
        <f t="array" aca="1" ref="R1413" ca="1">IF(G1413="","",INDIRECT(A1413&amp;B1413&amp;D1413))</f>
        <v/>
      </c>
      <c r="S1413" s="1" t="str">
        <f t="shared" ref="S1413:S1476" ca="1" si="338">IF(G1413="","",0)</f>
        <v/>
      </c>
      <c r="T1413" s="1" t="str">
        <f t="shared" ref="T1413:T1476" ca="1" si="339">IF($G1413="","",IF(T$1="×",K$2,T$2))</f>
        <v/>
      </c>
      <c r="U1413" s="1" t="str">
        <f t="shared" ref="U1413:U1476" ca="1" si="340">IF($G1413="","",IF(OR(U$1="×",U$2="なし"),"",U$2))</f>
        <v/>
      </c>
      <c r="V1413" s="1" t="str">
        <f t="shared" ref="V1413:V1476" ca="1" si="341">IF(G1413="","",3)</f>
        <v/>
      </c>
      <c r="W1413" s="1" t="str">
        <f t="shared" ref="W1413:W1476" ca="1" si="342">IF(G1413="","",5)</f>
        <v/>
      </c>
      <c r="X1413" s="1" t="str">
        <f t="shared" ref="X1413:X1476" ca="1" si="343">IF(G1413="","",0)</f>
        <v/>
      </c>
    </row>
    <row r="1414" spans="1:24">
      <c r="A1414" t="s">
        <v>1041</v>
      </c>
      <c r="B1414" t="str">
        <f>INDEX(予約枠報告様式!$73:$73,MATCH(CSVフォーマット!C1414,予約枠報告様式!$74:$74,0))</f>
        <v>Y</v>
      </c>
      <c r="C1414">
        <f t="shared" ref="C1414:C1477" si="344">IF(D1413=$D$3,C1413+1,C1413)</f>
        <v>25</v>
      </c>
      <c r="D1414">
        <f t="shared" si="330"/>
        <v>42</v>
      </c>
      <c r="E1414" s="2" cm="1">
        <f t="array" aca="1" ref="E1414" ca="1">INDIRECT(A1414&amp;B1414&amp;$E$3)</f>
        <v>44785</v>
      </c>
      <c r="F1414" t="str" cm="1">
        <f t="array" aca="1" ref="F1414" ca="1">IF(INDIRECT(A1414&amp;B1414&amp;$F$3)="公",参照!$L$2,参照!$L$3)</f>
        <v>医療機関受付</v>
      </c>
      <c r="G1414" s="1" t="str" cm="1">
        <f t="array" aca="1" ref="G1414" ca="1">IF(E1414="","",IF(ISNUMBER(INDIRECT(A1414&amp;B1414&amp;D1414)),431001,""))</f>
        <v/>
      </c>
      <c r="H1414" s="1" t="str">
        <f t="shared" ca="1" si="331"/>
        <v/>
      </c>
      <c r="I1414" s="1" t="str">
        <f ca="1">IF(G1414="","",予約枠報告様式!H$3)</f>
        <v/>
      </c>
      <c r="J1414" s="1" t="str">
        <f t="shared" ca="1" si="332"/>
        <v/>
      </c>
      <c r="K1414" s="1" t="str">
        <f t="shared" ca="1" si="333"/>
        <v/>
      </c>
      <c r="L1414" s="1" t="str">
        <f t="shared" ca="1" si="334"/>
        <v/>
      </c>
      <c r="M1414" s="1" t="str">
        <f t="shared" ca="1" si="335"/>
        <v/>
      </c>
      <c r="N1414" s="1" t="str" cm="1">
        <f t="array" aca="1" ref="N1414" ca="1">IF(G1414="","",HOUR(INDIRECT(A1414&amp;$N$2&amp;D1414)))</f>
        <v/>
      </c>
      <c r="O1414" s="1" t="str" cm="1">
        <f t="array" aca="1" ref="O1414" ca="1">IF(G1414="","",MINUTE(INDIRECT(A1414&amp;$N$2&amp;D1414)))</f>
        <v/>
      </c>
      <c r="P1414" s="1" t="str">
        <f t="shared" ca="1" si="336"/>
        <v/>
      </c>
      <c r="Q1414" s="1" t="str">
        <f t="shared" ca="1" si="337"/>
        <v/>
      </c>
      <c r="R1414" s="1" t="str" cm="1">
        <f t="array" aca="1" ref="R1414" ca="1">IF(G1414="","",INDIRECT(A1414&amp;B1414&amp;D1414))</f>
        <v/>
      </c>
      <c r="S1414" s="1" t="str">
        <f t="shared" ca="1" si="338"/>
        <v/>
      </c>
      <c r="T1414" s="1" t="str">
        <f t="shared" ca="1" si="339"/>
        <v/>
      </c>
      <c r="U1414" s="1" t="str">
        <f t="shared" ca="1" si="340"/>
        <v/>
      </c>
      <c r="V1414" s="1" t="str">
        <f t="shared" ca="1" si="341"/>
        <v/>
      </c>
      <c r="W1414" s="1" t="str">
        <f t="shared" ca="1" si="342"/>
        <v/>
      </c>
      <c r="X1414" s="1" t="str">
        <f t="shared" ca="1" si="343"/>
        <v/>
      </c>
    </row>
    <row r="1415" spans="1:24">
      <c r="A1415" t="s">
        <v>1041</v>
      </c>
      <c r="B1415" t="str">
        <f>INDEX(予約枠報告様式!$73:$73,MATCH(CSVフォーマット!C1415,予約枠報告様式!$74:$74,0))</f>
        <v>Y</v>
      </c>
      <c r="C1415">
        <f t="shared" si="344"/>
        <v>25</v>
      </c>
      <c r="D1415">
        <f t="shared" si="330"/>
        <v>43</v>
      </c>
      <c r="E1415" s="2" cm="1">
        <f t="array" aca="1" ref="E1415" ca="1">INDIRECT(A1415&amp;B1415&amp;$E$3)</f>
        <v>44785</v>
      </c>
      <c r="F1415" t="str" cm="1">
        <f t="array" aca="1" ref="F1415" ca="1">IF(INDIRECT(A1415&amp;B1415&amp;$F$3)="公",参照!$L$2,参照!$L$3)</f>
        <v>医療機関受付</v>
      </c>
      <c r="G1415" s="1" t="str" cm="1">
        <f t="array" aca="1" ref="G1415" ca="1">IF(E1415="","",IF(ISNUMBER(INDIRECT(A1415&amp;B1415&amp;D1415)),431001,""))</f>
        <v/>
      </c>
      <c r="H1415" s="1" t="str">
        <f t="shared" ca="1" si="331"/>
        <v/>
      </c>
      <c r="I1415" s="1" t="str">
        <f ca="1">IF(G1415="","",予約枠報告様式!H$3)</f>
        <v/>
      </c>
      <c r="J1415" s="1" t="str">
        <f t="shared" ca="1" si="332"/>
        <v/>
      </c>
      <c r="K1415" s="1" t="str">
        <f t="shared" ca="1" si="333"/>
        <v/>
      </c>
      <c r="L1415" s="1" t="str">
        <f t="shared" ca="1" si="334"/>
        <v/>
      </c>
      <c r="M1415" s="1" t="str">
        <f t="shared" ca="1" si="335"/>
        <v/>
      </c>
      <c r="N1415" s="1" t="str" cm="1">
        <f t="array" aca="1" ref="N1415" ca="1">IF(G1415="","",HOUR(INDIRECT(A1415&amp;$N$2&amp;D1415)))</f>
        <v/>
      </c>
      <c r="O1415" s="1" t="str" cm="1">
        <f t="array" aca="1" ref="O1415" ca="1">IF(G1415="","",MINUTE(INDIRECT(A1415&amp;$N$2&amp;D1415)))</f>
        <v/>
      </c>
      <c r="P1415" s="1" t="str">
        <f t="shared" ca="1" si="336"/>
        <v/>
      </c>
      <c r="Q1415" s="1" t="str">
        <f t="shared" ca="1" si="337"/>
        <v/>
      </c>
      <c r="R1415" s="1" t="str" cm="1">
        <f t="array" aca="1" ref="R1415" ca="1">IF(G1415="","",INDIRECT(A1415&amp;B1415&amp;D1415))</f>
        <v/>
      </c>
      <c r="S1415" s="1" t="str">
        <f t="shared" ca="1" si="338"/>
        <v/>
      </c>
      <c r="T1415" s="1" t="str">
        <f t="shared" ca="1" si="339"/>
        <v/>
      </c>
      <c r="U1415" s="1" t="str">
        <f t="shared" ca="1" si="340"/>
        <v/>
      </c>
      <c r="V1415" s="1" t="str">
        <f t="shared" ca="1" si="341"/>
        <v/>
      </c>
      <c r="W1415" s="1" t="str">
        <f t="shared" ca="1" si="342"/>
        <v/>
      </c>
      <c r="X1415" s="1" t="str">
        <f t="shared" ca="1" si="343"/>
        <v/>
      </c>
    </row>
    <row r="1416" spans="1:24">
      <c r="A1416" t="s">
        <v>1041</v>
      </c>
      <c r="B1416" t="str">
        <f>INDEX(予約枠報告様式!$73:$73,MATCH(CSVフォーマット!C1416,予約枠報告様式!$74:$74,0))</f>
        <v>Y</v>
      </c>
      <c r="C1416">
        <f t="shared" si="344"/>
        <v>25</v>
      </c>
      <c r="D1416">
        <f t="shared" si="330"/>
        <v>44</v>
      </c>
      <c r="E1416" s="2" cm="1">
        <f t="array" aca="1" ref="E1416" ca="1">INDIRECT(A1416&amp;B1416&amp;$E$3)</f>
        <v>44785</v>
      </c>
      <c r="F1416" t="str" cm="1">
        <f t="array" aca="1" ref="F1416" ca="1">IF(INDIRECT(A1416&amp;B1416&amp;$F$3)="公",参照!$L$2,参照!$L$3)</f>
        <v>医療機関受付</v>
      </c>
      <c r="G1416" s="1" t="str" cm="1">
        <f t="array" aca="1" ref="G1416" ca="1">IF(E1416="","",IF(ISNUMBER(INDIRECT(A1416&amp;B1416&amp;D1416)),431001,""))</f>
        <v/>
      </c>
      <c r="H1416" s="1" t="str">
        <f t="shared" ca="1" si="331"/>
        <v/>
      </c>
      <c r="I1416" s="1" t="str">
        <f ca="1">IF(G1416="","",予約枠報告様式!H$3)</f>
        <v/>
      </c>
      <c r="J1416" s="1" t="str">
        <f t="shared" ca="1" si="332"/>
        <v/>
      </c>
      <c r="K1416" s="1" t="str">
        <f t="shared" ca="1" si="333"/>
        <v/>
      </c>
      <c r="L1416" s="1" t="str">
        <f t="shared" ca="1" si="334"/>
        <v/>
      </c>
      <c r="M1416" s="1" t="str">
        <f t="shared" ca="1" si="335"/>
        <v/>
      </c>
      <c r="N1416" s="1" t="str" cm="1">
        <f t="array" aca="1" ref="N1416" ca="1">IF(G1416="","",HOUR(INDIRECT(A1416&amp;$N$2&amp;D1416)))</f>
        <v/>
      </c>
      <c r="O1416" s="1" t="str" cm="1">
        <f t="array" aca="1" ref="O1416" ca="1">IF(G1416="","",MINUTE(INDIRECT(A1416&amp;$N$2&amp;D1416)))</f>
        <v/>
      </c>
      <c r="P1416" s="1" t="str">
        <f t="shared" ca="1" si="336"/>
        <v/>
      </c>
      <c r="Q1416" s="1" t="str">
        <f t="shared" ca="1" si="337"/>
        <v/>
      </c>
      <c r="R1416" s="1" t="str" cm="1">
        <f t="array" aca="1" ref="R1416" ca="1">IF(G1416="","",INDIRECT(A1416&amp;B1416&amp;D1416))</f>
        <v/>
      </c>
      <c r="S1416" s="1" t="str">
        <f t="shared" ca="1" si="338"/>
        <v/>
      </c>
      <c r="T1416" s="1" t="str">
        <f t="shared" ca="1" si="339"/>
        <v/>
      </c>
      <c r="U1416" s="1" t="str">
        <f t="shared" ca="1" si="340"/>
        <v/>
      </c>
      <c r="V1416" s="1" t="str">
        <f t="shared" ca="1" si="341"/>
        <v/>
      </c>
      <c r="W1416" s="1" t="str">
        <f t="shared" ca="1" si="342"/>
        <v/>
      </c>
      <c r="X1416" s="1" t="str">
        <f t="shared" ca="1" si="343"/>
        <v/>
      </c>
    </row>
    <row r="1417" spans="1:24">
      <c r="A1417" t="s">
        <v>1041</v>
      </c>
      <c r="B1417" t="str">
        <f>INDEX(予約枠報告様式!$73:$73,MATCH(CSVフォーマット!C1417,予約枠報告様式!$74:$74,0))</f>
        <v>Y</v>
      </c>
      <c r="C1417">
        <f t="shared" si="344"/>
        <v>25</v>
      </c>
      <c r="D1417">
        <f t="shared" si="330"/>
        <v>45</v>
      </c>
      <c r="E1417" s="2" cm="1">
        <f t="array" aca="1" ref="E1417" ca="1">INDIRECT(A1417&amp;B1417&amp;$E$3)</f>
        <v>44785</v>
      </c>
      <c r="F1417" t="str" cm="1">
        <f t="array" aca="1" ref="F1417" ca="1">IF(INDIRECT(A1417&amp;B1417&amp;$F$3)="公",参照!$L$2,参照!$L$3)</f>
        <v>医療機関受付</v>
      </c>
      <c r="G1417" s="1" t="str" cm="1">
        <f t="array" aca="1" ref="G1417" ca="1">IF(E1417="","",IF(ISNUMBER(INDIRECT(A1417&amp;B1417&amp;D1417)),431001,""))</f>
        <v/>
      </c>
      <c r="H1417" s="1" t="str">
        <f t="shared" ca="1" si="331"/>
        <v/>
      </c>
      <c r="I1417" s="1" t="str">
        <f ca="1">IF(G1417="","",予約枠報告様式!H$3)</f>
        <v/>
      </c>
      <c r="J1417" s="1" t="str">
        <f t="shared" ca="1" si="332"/>
        <v/>
      </c>
      <c r="K1417" s="1" t="str">
        <f t="shared" ca="1" si="333"/>
        <v/>
      </c>
      <c r="L1417" s="1" t="str">
        <f t="shared" ca="1" si="334"/>
        <v/>
      </c>
      <c r="M1417" s="1" t="str">
        <f t="shared" ca="1" si="335"/>
        <v/>
      </c>
      <c r="N1417" s="1" t="str" cm="1">
        <f t="array" aca="1" ref="N1417" ca="1">IF(G1417="","",HOUR(INDIRECT(A1417&amp;$N$2&amp;D1417)))</f>
        <v/>
      </c>
      <c r="O1417" s="1" t="str" cm="1">
        <f t="array" aca="1" ref="O1417" ca="1">IF(G1417="","",MINUTE(INDIRECT(A1417&amp;$N$2&amp;D1417)))</f>
        <v/>
      </c>
      <c r="P1417" s="1" t="str">
        <f t="shared" ca="1" si="336"/>
        <v/>
      </c>
      <c r="Q1417" s="1" t="str">
        <f t="shared" ca="1" si="337"/>
        <v/>
      </c>
      <c r="R1417" s="1" t="str" cm="1">
        <f t="array" aca="1" ref="R1417" ca="1">IF(G1417="","",INDIRECT(A1417&amp;B1417&amp;D1417))</f>
        <v/>
      </c>
      <c r="S1417" s="1" t="str">
        <f t="shared" ca="1" si="338"/>
        <v/>
      </c>
      <c r="T1417" s="1" t="str">
        <f t="shared" ca="1" si="339"/>
        <v/>
      </c>
      <c r="U1417" s="1" t="str">
        <f t="shared" ca="1" si="340"/>
        <v/>
      </c>
      <c r="V1417" s="1" t="str">
        <f t="shared" ca="1" si="341"/>
        <v/>
      </c>
      <c r="W1417" s="1" t="str">
        <f t="shared" ca="1" si="342"/>
        <v/>
      </c>
      <c r="X1417" s="1" t="str">
        <f t="shared" ca="1" si="343"/>
        <v/>
      </c>
    </row>
    <row r="1418" spans="1:24">
      <c r="A1418" t="s">
        <v>1041</v>
      </c>
      <c r="B1418" t="str">
        <f>INDEX(予約枠報告様式!$73:$73,MATCH(CSVフォーマット!C1418,予約枠報告様式!$74:$74,0))</f>
        <v>Y</v>
      </c>
      <c r="C1418">
        <f t="shared" si="344"/>
        <v>25</v>
      </c>
      <c r="D1418">
        <f t="shared" si="330"/>
        <v>46</v>
      </c>
      <c r="E1418" s="2" cm="1">
        <f t="array" aca="1" ref="E1418" ca="1">INDIRECT(A1418&amp;B1418&amp;$E$3)</f>
        <v>44785</v>
      </c>
      <c r="F1418" t="str" cm="1">
        <f t="array" aca="1" ref="F1418" ca="1">IF(INDIRECT(A1418&amp;B1418&amp;$F$3)="公",参照!$L$2,参照!$L$3)</f>
        <v>医療機関受付</v>
      </c>
      <c r="G1418" s="1" t="str" cm="1">
        <f t="array" aca="1" ref="G1418" ca="1">IF(E1418="","",IF(ISNUMBER(INDIRECT(A1418&amp;B1418&amp;D1418)),431001,""))</f>
        <v/>
      </c>
      <c r="H1418" s="1" t="str">
        <f t="shared" ca="1" si="331"/>
        <v/>
      </c>
      <c r="I1418" s="1" t="str">
        <f ca="1">IF(G1418="","",予約枠報告様式!H$3)</f>
        <v/>
      </c>
      <c r="J1418" s="1" t="str">
        <f t="shared" ca="1" si="332"/>
        <v/>
      </c>
      <c r="K1418" s="1" t="str">
        <f t="shared" ca="1" si="333"/>
        <v/>
      </c>
      <c r="L1418" s="1" t="str">
        <f t="shared" ca="1" si="334"/>
        <v/>
      </c>
      <c r="M1418" s="1" t="str">
        <f t="shared" ca="1" si="335"/>
        <v/>
      </c>
      <c r="N1418" s="1" t="str" cm="1">
        <f t="array" aca="1" ref="N1418" ca="1">IF(G1418="","",HOUR(INDIRECT(A1418&amp;$N$2&amp;D1418)))</f>
        <v/>
      </c>
      <c r="O1418" s="1" t="str" cm="1">
        <f t="array" aca="1" ref="O1418" ca="1">IF(G1418="","",MINUTE(INDIRECT(A1418&amp;$N$2&amp;D1418)))</f>
        <v/>
      </c>
      <c r="P1418" s="1" t="str">
        <f t="shared" ca="1" si="336"/>
        <v/>
      </c>
      <c r="Q1418" s="1" t="str">
        <f t="shared" ca="1" si="337"/>
        <v/>
      </c>
      <c r="R1418" s="1" t="str" cm="1">
        <f t="array" aca="1" ref="R1418" ca="1">IF(G1418="","",INDIRECT(A1418&amp;B1418&amp;D1418))</f>
        <v/>
      </c>
      <c r="S1418" s="1" t="str">
        <f t="shared" ca="1" si="338"/>
        <v/>
      </c>
      <c r="T1418" s="1" t="str">
        <f t="shared" ca="1" si="339"/>
        <v/>
      </c>
      <c r="U1418" s="1" t="str">
        <f t="shared" ca="1" si="340"/>
        <v/>
      </c>
      <c r="V1418" s="1" t="str">
        <f t="shared" ca="1" si="341"/>
        <v/>
      </c>
      <c r="W1418" s="1" t="str">
        <f t="shared" ca="1" si="342"/>
        <v/>
      </c>
      <c r="X1418" s="1" t="str">
        <f t="shared" ca="1" si="343"/>
        <v/>
      </c>
    </row>
    <row r="1419" spans="1:24">
      <c r="A1419" t="s">
        <v>1041</v>
      </c>
      <c r="B1419" t="str">
        <f>INDEX(予約枠報告様式!$73:$73,MATCH(CSVフォーマット!C1419,予約枠報告様式!$74:$74,0))</f>
        <v>Y</v>
      </c>
      <c r="C1419">
        <f t="shared" si="344"/>
        <v>25</v>
      </c>
      <c r="D1419">
        <f t="shared" si="330"/>
        <v>47</v>
      </c>
      <c r="E1419" s="2" cm="1">
        <f t="array" aca="1" ref="E1419" ca="1">INDIRECT(A1419&amp;B1419&amp;$E$3)</f>
        <v>44785</v>
      </c>
      <c r="F1419" t="str" cm="1">
        <f t="array" aca="1" ref="F1419" ca="1">IF(INDIRECT(A1419&amp;B1419&amp;$F$3)="公",参照!$L$2,参照!$L$3)</f>
        <v>医療機関受付</v>
      </c>
      <c r="G1419" s="1" t="str" cm="1">
        <f t="array" aca="1" ref="G1419" ca="1">IF(E1419="","",IF(ISNUMBER(INDIRECT(A1419&amp;B1419&amp;D1419)),431001,""))</f>
        <v/>
      </c>
      <c r="H1419" s="1" t="str">
        <f t="shared" ca="1" si="331"/>
        <v/>
      </c>
      <c r="I1419" s="1" t="str">
        <f ca="1">IF(G1419="","",予約枠報告様式!H$3)</f>
        <v/>
      </c>
      <c r="J1419" s="1" t="str">
        <f t="shared" ca="1" si="332"/>
        <v/>
      </c>
      <c r="K1419" s="1" t="str">
        <f t="shared" ca="1" si="333"/>
        <v/>
      </c>
      <c r="L1419" s="1" t="str">
        <f t="shared" ca="1" si="334"/>
        <v/>
      </c>
      <c r="M1419" s="1" t="str">
        <f t="shared" ca="1" si="335"/>
        <v/>
      </c>
      <c r="N1419" s="1" t="str" cm="1">
        <f t="array" aca="1" ref="N1419" ca="1">IF(G1419="","",HOUR(INDIRECT(A1419&amp;$N$2&amp;D1419)))</f>
        <v/>
      </c>
      <c r="O1419" s="1" t="str" cm="1">
        <f t="array" aca="1" ref="O1419" ca="1">IF(G1419="","",MINUTE(INDIRECT(A1419&amp;$N$2&amp;D1419)))</f>
        <v/>
      </c>
      <c r="P1419" s="1" t="str">
        <f t="shared" ca="1" si="336"/>
        <v/>
      </c>
      <c r="Q1419" s="1" t="str">
        <f t="shared" ca="1" si="337"/>
        <v/>
      </c>
      <c r="R1419" s="1" t="str" cm="1">
        <f t="array" aca="1" ref="R1419" ca="1">IF(G1419="","",INDIRECT(A1419&amp;B1419&amp;D1419))</f>
        <v/>
      </c>
      <c r="S1419" s="1" t="str">
        <f t="shared" ca="1" si="338"/>
        <v/>
      </c>
      <c r="T1419" s="1" t="str">
        <f t="shared" ca="1" si="339"/>
        <v/>
      </c>
      <c r="U1419" s="1" t="str">
        <f t="shared" ca="1" si="340"/>
        <v/>
      </c>
      <c r="V1419" s="1" t="str">
        <f t="shared" ca="1" si="341"/>
        <v/>
      </c>
      <c r="W1419" s="1" t="str">
        <f t="shared" ca="1" si="342"/>
        <v/>
      </c>
      <c r="X1419" s="1" t="str">
        <f t="shared" ca="1" si="343"/>
        <v/>
      </c>
    </row>
    <row r="1420" spans="1:24">
      <c r="A1420" t="s">
        <v>1041</v>
      </c>
      <c r="B1420" t="str">
        <f>INDEX(予約枠報告様式!$73:$73,MATCH(CSVフォーマット!C1420,予約枠報告様式!$74:$74,0))</f>
        <v>Y</v>
      </c>
      <c r="C1420">
        <f t="shared" si="344"/>
        <v>25</v>
      </c>
      <c r="D1420">
        <f t="shared" si="330"/>
        <v>48</v>
      </c>
      <c r="E1420" s="2" cm="1">
        <f t="array" aca="1" ref="E1420" ca="1">INDIRECT(A1420&amp;B1420&amp;$E$3)</f>
        <v>44785</v>
      </c>
      <c r="F1420" t="str" cm="1">
        <f t="array" aca="1" ref="F1420" ca="1">IF(INDIRECT(A1420&amp;B1420&amp;$F$3)="公",参照!$L$2,参照!$L$3)</f>
        <v>医療機関受付</v>
      </c>
      <c r="G1420" s="1" t="str" cm="1">
        <f t="array" aca="1" ref="G1420" ca="1">IF(E1420="","",IF(ISNUMBER(INDIRECT(A1420&amp;B1420&amp;D1420)),431001,""))</f>
        <v/>
      </c>
      <c r="H1420" s="1" t="str">
        <f t="shared" ca="1" si="331"/>
        <v/>
      </c>
      <c r="I1420" s="1" t="str">
        <f ca="1">IF(G1420="","",予約枠報告様式!H$3)</f>
        <v/>
      </c>
      <c r="J1420" s="1" t="str">
        <f t="shared" ca="1" si="332"/>
        <v/>
      </c>
      <c r="K1420" s="1" t="str">
        <f t="shared" ca="1" si="333"/>
        <v/>
      </c>
      <c r="L1420" s="1" t="str">
        <f t="shared" ca="1" si="334"/>
        <v/>
      </c>
      <c r="M1420" s="1" t="str">
        <f t="shared" ca="1" si="335"/>
        <v/>
      </c>
      <c r="N1420" s="1" t="str" cm="1">
        <f t="array" aca="1" ref="N1420" ca="1">IF(G1420="","",HOUR(INDIRECT(A1420&amp;$N$2&amp;D1420)))</f>
        <v/>
      </c>
      <c r="O1420" s="1" t="str" cm="1">
        <f t="array" aca="1" ref="O1420" ca="1">IF(G1420="","",MINUTE(INDIRECT(A1420&amp;$N$2&amp;D1420)))</f>
        <v/>
      </c>
      <c r="P1420" s="1" t="str">
        <f t="shared" ca="1" si="336"/>
        <v/>
      </c>
      <c r="Q1420" s="1" t="str">
        <f t="shared" ca="1" si="337"/>
        <v/>
      </c>
      <c r="R1420" s="1" t="str" cm="1">
        <f t="array" aca="1" ref="R1420" ca="1">IF(G1420="","",INDIRECT(A1420&amp;B1420&amp;D1420))</f>
        <v/>
      </c>
      <c r="S1420" s="1" t="str">
        <f t="shared" ca="1" si="338"/>
        <v/>
      </c>
      <c r="T1420" s="1" t="str">
        <f t="shared" ca="1" si="339"/>
        <v/>
      </c>
      <c r="U1420" s="1" t="str">
        <f t="shared" ca="1" si="340"/>
        <v/>
      </c>
      <c r="V1420" s="1" t="str">
        <f t="shared" ca="1" si="341"/>
        <v/>
      </c>
      <c r="W1420" s="1" t="str">
        <f t="shared" ca="1" si="342"/>
        <v/>
      </c>
      <c r="X1420" s="1" t="str">
        <f t="shared" ca="1" si="343"/>
        <v/>
      </c>
    </row>
    <row r="1421" spans="1:24">
      <c r="A1421" t="s">
        <v>1041</v>
      </c>
      <c r="B1421" t="str">
        <f>INDEX(予約枠報告様式!$73:$73,MATCH(CSVフォーマット!C1421,予約枠報告様式!$74:$74,0))</f>
        <v>Y</v>
      </c>
      <c r="C1421">
        <f t="shared" si="344"/>
        <v>25</v>
      </c>
      <c r="D1421">
        <f t="shared" si="330"/>
        <v>49</v>
      </c>
      <c r="E1421" s="2" cm="1">
        <f t="array" aca="1" ref="E1421" ca="1">INDIRECT(A1421&amp;B1421&amp;$E$3)</f>
        <v>44785</v>
      </c>
      <c r="F1421" t="str" cm="1">
        <f t="array" aca="1" ref="F1421" ca="1">IF(INDIRECT(A1421&amp;B1421&amp;$F$3)="公",参照!$L$2,参照!$L$3)</f>
        <v>医療機関受付</v>
      </c>
      <c r="G1421" s="1" t="str" cm="1">
        <f t="array" aca="1" ref="G1421" ca="1">IF(E1421="","",IF(ISNUMBER(INDIRECT(A1421&amp;B1421&amp;D1421)),431001,""))</f>
        <v/>
      </c>
      <c r="H1421" s="1" t="str">
        <f t="shared" ca="1" si="331"/>
        <v/>
      </c>
      <c r="I1421" s="1" t="str">
        <f ca="1">IF(G1421="","",予約枠報告様式!H$3)</f>
        <v/>
      </c>
      <c r="J1421" s="1" t="str">
        <f t="shared" ca="1" si="332"/>
        <v/>
      </c>
      <c r="K1421" s="1" t="str">
        <f t="shared" ca="1" si="333"/>
        <v/>
      </c>
      <c r="L1421" s="1" t="str">
        <f t="shared" ca="1" si="334"/>
        <v/>
      </c>
      <c r="M1421" s="1" t="str">
        <f t="shared" ca="1" si="335"/>
        <v/>
      </c>
      <c r="N1421" s="1" t="str" cm="1">
        <f t="array" aca="1" ref="N1421" ca="1">IF(G1421="","",HOUR(INDIRECT(A1421&amp;$N$2&amp;D1421)))</f>
        <v/>
      </c>
      <c r="O1421" s="1" t="str" cm="1">
        <f t="array" aca="1" ref="O1421" ca="1">IF(G1421="","",MINUTE(INDIRECT(A1421&amp;$N$2&amp;D1421)))</f>
        <v/>
      </c>
      <c r="P1421" s="1" t="str">
        <f t="shared" ca="1" si="336"/>
        <v/>
      </c>
      <c r="Q1421" s="1" t="str">
        <f t="shared" ca="1" si="337"/>
        <v/>
      </c>
      <c r="R1421" s="1" t="str" cm="1">
        <f t="array" aca="1" ref="R1421" ca="1">IF(G1421="","",INDIRECT(A1421&amp;B1421&amp;D1421))</f>
        <v/>
      </c>
      <c r="S1421" s="1" t="str">
        <f t="shared" ca="1" si="338"/>
        <v/>
      </c>
      <c r="T1421" s="1" t="str">
        <f t="shared" ca="1" si="339"/>
        <v/>
      </c>
      <c r="U1421" s="1" t="str">
        <f t="shared" ca="1" si="340"/>
        <v/>
      </c>
      <c r="V1421" s="1" t="str">
        <f t="shared" ca="1" si="341"/>
        <v/>
      </c>
      <c r="W1421" s="1" t="str">
        <f t="shared" ca="1" si="342"/>
        <v/>
      </c>
      <c r="X1421" s="1" t="str">
        <f t="shared" ca="1" si="343"/>
        <v/>
      </c>
    </row>
    <row r="1422" spans="1:24">
      <c r="A1422" t="s">
        <v>1041</v>
      </c>
      <c r="B1422" t="str">
        <f>INDEX(予約枠報告様式!$73:$73,MATCH(CSVフォーマット!C1422,予約枠報告様式!$74:$74,0))</f>
        <v>Y</v>
      </c>
      <c r="C1422">
        <f t="shared" si="344"/>
        <v>25</v>
      </c>
      <c r="D1422">
        <f t="shared" si="330"/>
        <v>50</v>
      </c>
      <c r="E1422" s="2" cm="1">
        <f t="array" aca="1" ref="E1422" ca="1">INDIRECT(A1422&amp;B1422&amp;$E$3)</f>
        <v>44785</v>
      </c>
      <c r="F1422" t="str" cm="1">
        <f t="array" aca="1" ref="F1422" ca="1">IF(INDIRECT(A1422&amp;B1422&amp;$F$3)="公",参照!$L$2,参照!$L$3)</f>
        <v>医療機関受付</v>
      </c>
      <c r="G1422" s="1" t="str" cm="1">
        <f t="array" aca="1" ref="G1422" ca="1">IF(E1422="","",IF(ISNUMBER(INDIRECT(A1422&amp;B1422&amp;D1422)),431001,""))</f>
        <v/>
      </c>
      <c r="H1422" s="1" t="str">
        <f t="shared" ca="1" si="331"/>
        <v/>
      </c>
      <c r="I1422" s="1" t="str">
        <f ca="1">IF(G1422="","",予約枠報告様式!H$3)</f>
        <v/>
      </c>
      <c r="J1422" s="1" t="str">
        <f t="shared" ca="1" si="332"/>
        <v/>
      </c>
      <c r="K1422" s="1" t="str">
        <f t="shared" ca="1" si="333"/>
        <v/>
      </c>
      <c r="L1422" s="1" t="str">
        <f t="shared" ca="1" si="334"/>
        <v/>
      </c>
      <c r="M1422" s="1" t="str">
        <f t="shared" ca="1" si="335"/>
        <v/>
      </c>
      <c r="N1422" s="1" t="str" cm="1">
        <f t="array" aca="1" ref="N1422" ca="1">IF(G1422="","",HOUR(INDIRECT(A1422&amp;$N$2&amp;D1422)))</f>
        <v/>
      </c>
      <c r="O1422" s="1" t="str" cm="1">
        <f t="array" aca="1" ref="O1422" ca="1">IF(G1422="","",MINUTE(INDIRECT(A1422&amp;$N$2&amp;D1422)))</f>
        <v/>
      </c>
      <c r="P1422" s="1" t="str">
        <f t="shared" ca="1" si="336"/>
        <v/>
      </c>
      <c r="Q1422" s="1" t="str">
        <f t="shared" ca="1" si="337"/>
        <v/>
      </c>
      <c r="R1422" s="1" t="str" cm="1">
        <f t="array" aca="1" ref="R1422" ca="1">IF(G1422="","",INDIRECT(A1422&amp;B1422&amp;D1422))</f>
        <v/>
      </c>
      <c r="S1422" s="1" t="str">
        <f t="shared" ca="1" si="338"/>
        <v/>
      </c>
      <c r="T1422" s="1" t="str">
        <f t="shared" ca="1" si="339"/>
        <v/>
      </c>
      <c r="U1422" s="1" t="str">
        <f t="shared" ca="1" si="340"/>
        <v/>
      </c>
      <c r="V1422" s="1" t="str">
        <f t="shared" ca="1" si="341"/>
        <v/>
      </c>
      <c r="W1422" s="1" t="str">
        <f t="shared" ca="1" si="342"/>
        <v/>
      </c>
      <c r="X1422" s="1" t="str">
        <f t="shared" ca="1" si="343"/>
        <v/>
      </c>
    </row>
    <row r="1423" spans="1:24">
      <c r="A1423" t="s">
        <v>1041</v>
      </c>
      <c r="B1423" t="str">
        <f>INDEX(予約枠報告様式!$73:$73,MATCH(CSVフォーマット!C1423,予約枠報告様式!$74:$74,0))</f>
        <v>Y</v>
      </c>
      <c r="C1423">
        <f t="shared" si="344"/>
        <v>25</v>
      </c>
      <c r="D1423">
        <f t="shared" si="330"/>
        <v>51</v>
      </c>
      <c r="E1423" s="2" cm="1">
        <f t="array" aca="1" ref="E1423" ca="1">INDIRECT(A1423&amp;B1423&amp;$E$3)</f>
        <v>44785</v>
      </c>
      <c r="F1423" t="str" cm="1">
        <f t="array" aca="1" ref="F1423" ca="1">IF(INDIRECT(A1423&amp;B1423&amp;$F$3)="公",参照!$L$2,参照!$L$3)</f>
        <v>医療機関受付</v>
      </c>
      <c r="G1423" s="1" t="str" cm="1">
        <f t="array" aca="1" ref="G1423" ca="1">IF(E1423="","",IF(ISNUMBER(INDIRECT(A1423&amp;B1423&amp;D1423)),431001,""))</f>
        <v/>
      </c>
      <c r="H1423" s="1" t="str">
        <f t="shared" ca="1" si="331"/>
        <v/>
      </c>
      <c r="I1423" s="1" t="str">
        <f ca="1">IF(G1423="","",予約枠報告様式!H$3)</f>
        <v/>
      </c>
      <c r="J1423" s="1" t="str">
        <f t="shared" ca="1" si="332"/>
        <v/>
      </c>
      <c r="K1423" s="1" t="str">
        <f t="shared" ca="1" si="333"/>
        <v/>
      </c>
      <c r="L1423" s="1" t="str">
        <f t="shared" ca="1" si="334"/>
        <v/>
      </c>
      <c r="M1423" s="1" t="str">
        <f t="shared" ca="1" si="335"/>
        <v/>
      </c>
      <c r="N1423" s="1" t="str" cm="1">
        <f t="array" aca="1" ref="N1423" ca="1">IF(G1423="","",HOUR(INDIRECT(A1423&amp;$N$2&amp;D1423)))</f>
        <v/>
      </c>
      <c r="O1423" s="1" t="str" cm="1">
        <f t="array" aca="1" ref="O1423" ca="1">IF(G1423="","",MINUTE(INDIRECT(A1423&amp;$N$2&amp;D1423)))</f>
        <v/>
      </c>
      <c r="P1423" s="1" t="str">
        <f t="shared" ca="1" si="336"/>
        <v/>
      </c>
      <c r="Q1423" s="1" t="str">
        <f t="shared" ca="1" si="337"/>
        <v/>
      </c>
      <c r="R1423" s="1" t="str" cm="1">
        <f t="array" aca="1" ref="R1423" ca="1">IF(G1423="","",INDIRECT(A1423&amp;B1423&amp;D1423))</f>
        <v/>
      </c>
      <c r="S1423" s="1" t="str">
        <f t="shared" ca="1" si="338"/>
        <v/>
      </c>
      <c r="T1423" s="1" t="str">
        <f t="shared" ca="1" si="339"/>
        <v/>
      </c>
      <c r="U1423" s="1" t="str">
        <f t="shared" ca="1" si="340"/>
        <v/>
      </c>
      <c r="V1423" s="1" t="str">
        <f t="shared" ca="1" si="341"/>
        <v/>
      </c>
      <c r="W1423" s="1" t="str">
        <f t="shared" ca="1" si="342"/>
        <v/>
      </c>
      <c r="X1423" s="1" t="str">
        <f t="shared" ca="1" si="343"/>
        <v/>
      </c>
    </row>
    <row r="1424" spans="1:24">
      <c r="A1424" t="s">
        <v>1041</v>
      </c>
      <c r="B1424" t="str">
        <f>INDEX(予約枠報告様式!$73:$73,MATCH(CSVフォーマット!C1424,予約枠報告様式!$74:$74,0))</f>
        <v>Y</v>
      </c>
      <c r="C1424">
        <f t="shared" si="344"/>
        <v>25</v>
      </c>
      <c r="D1424">
        <f t="shared" si="330"/>
        <v>52</v>
      </c>
      <c r="E1424" s="2" cm="1">
        <f t="array" aca="1" ref="E1424" ca="1">INDIRECT(A1424&amp;B1424&amp;$E$3)</f>
        <v>44785</v>
      </c>
      <c r="F1424" t="str" cm="1">
        <f t="array" aca="1" ref="F1424" ca="1">IF(INDIRECT(A1424&amp;B1424&amp;$F$3)="公",参照!$L$2,参照!$L$3)</f>
        <v>医療機関受付</v>
      </c>
      <c r="G1424" s="1" t="str" cm="1">
        <f t="array" aca="1" ref="G1424" ca="1">IF(E1424="","",IF(ISNUMBER(INDIRECT(A1424&amp;B1424&amp;D1424)),431001,""))</f>
        <v/>
      </c>
      <c r="H1424" s="1" t="str">
        <f t="shared" ca="1" si="331"/>
        <v/>
      </c>
      <c r="I1424" s="1" t="str">
        <f ca="1">IF(G1424="","",予約枠報告様式!H$3)</f>
        <v/>
      </c>
      <c r="J1424" s="1" t="str">
        <f t="shared" ca="1" si="332"/>
        <v/>
      </c>
      <c r="K1424" s="1" t="str">
        <f t="shared" ca="1" si="333"/>
        <v/>
      </c>
      <c r="L1424" s="1" t="str">
        <f t="shared" ca="1" si="334"/>
        <v/>
      </c>
      <c r="M1424" s="1" t="str">
        <f t="shared" ca="1" si="335"/>
        <v/>
      </c>
      <c r="N1424" s="1" t="str" cm="1">
        <f t="array" aca="1" ref="N1424" ca="1">IF(G1424="","",HOUR(INDIRECT(A1424&amp;$N$2&amp;D1424)))</f>
        <v/>
      </c>
      <c r="O1424" s="1" t="str" cm="1">
        <f t="array" aca="1" ref="O1424" ca="1">IF(G1424="","",MINUTE(INDIRECT(A1424&amp;$N$2&amp;D1424)))</f>
        <v/>
      </c>
      <c r="P1424" s="1" t="str">
        <f t="shared" ca="1" si="336"/>
        <v/>
      </c>
      <c r="Q1424" s="1" t="str">
        <f t="shared" ca="1" si="337"/>
        <v/>
      </c>
      <c r="R1424" s="1" t="str" cm="1">
        <f t="array" aca="1" ref="R1424" ca="1">IF(G1424="","",INDIRECT(A1424&amp;B1424&amp;D1424))</f>
        <v/>
      </c>
      <c r="S1424" s="1" t="str">
        <f t="shared" ca="1" si="338"/>
        <v/>
      </c>
      <c r="T1424" s="1" t="str">
        <f t="shared" ca="1" si="339"/>
        <v/>
      </c>
      <c r="U1424" s="1" t="str">
        <f t="shared" ca="1" si="340"/>
        <v/>
      </c>
      <c r="V1424" s="1" t="str">
        <f t="shared" ca="1" si="341"/>
        <v/>
      </c>
      <c r="W1424" s="1" t="str">
        <f t="shared" ca="1" si="342"/>
        <v/>
      </c>
      <c r="X1424" s="1" t="str">
        <f t="shared" ca="1" si="343"/>
        <v/>
      </c>
    </row>
    <row r="1425" spans="1:24">
      <c r="A1425" t="s">
        <v>1041</v>
      </c>
      <c r="B1425" t="str">
        <f>INDEX(予約枠報告様式!$73:$73,MATCH(CSVフォーマット!C1425,予約枠報告様式!$74:$74,0))</f>
        <v>Y</v>
      </c>
      <c r="C1425">
        <f t="shared" si="344"/>
        <v>25</v>
      </c>
      <c r="D1425">
        <f t="shared" si="330"/>
        <v>53</v>
      </c>
      <c r="E1425" s="2" cm="1">
        <f t="array" aca="1" ref="E1425" ca="1">INDIRECT(A1425&amp;B1425&amp;$E$3)</f>
        <v>44785</v>
      </c>
      <c r="F1425" t="str" cm="1">
        <f t="array" aca="1" ref="F1425" ca="1">IF(INDIRECT(A1425&amp;B1425&amp;$F$3)="公",参照!$L$2,参照!$L$3)</f>
        <v>医療機関受付</v>
      </c>
      <c r="G1425" s="1" t="str" cm="1">
        <f t="array" aca="1" ref="G1425" ca="1">IF(E1425="","",IF(ISNUMBER(INDIRECT(A1425&amp;B1425&amp;D1425)),431001,""))</f>
        <v/>
      </c>
      <c r="H1425" s="1" t="str">
        <f t="shared" ca="1" si="331"/>
        <v/>
      </c>
      <c r="I1425" s="1" t="str">
        <f ca="1">IF(G1425="","",予約枠報告様式!H$3)</f>
        <v/>
      </c>
      <c r="J1425" s="1" t="str">
        <f t="shared" ca="1" si="332"/>
        <v/>
      </c>
      <c r="K1425" s="1" t="str">
        <f t="shared" ca="1" si="333"/>
        <v/>
      </c>
      <c r="L1425" s="1" t="str">
        <f t="shared" ca="1" si="334"/>
        <v/>
      </c>
      <c r="M1425" s="1" t="str">
        <f t="shared" ca="1" si="335"/>
        <v/>
      </c>
      <c r="N1425" s="1" t="str" cm="1">
        <f t="array" aca="1" ref="N1425" ca="1">IF(G1425="","",HOUR(INDIRECT(A1425&amp;$N$2&amp;D1425)))</f>
        <v/>
      </c>
      <c r="O1425" s="1" t="str" cm="1">
        <f t="array" aca="1" ref="O1425" ca="1">IF(G1425="","",MINUTE(INDIRECT(A1425&amp;$N$2&amp;D1425)))</f>
        <v/>
      </c>
      <c r="P1425" s="1" t="str">
        <f t="shared" ca="1" si="336"/>
        <v/>
      </c>
      <c r="Q1425" s="1" t="str">
        <f t="shared" ca="1" si="337"/>
        <v/>
      </c>
      <c r="R1425" s="1" t="str" cm="1">
        <f t="array" aca="1" ref="R1425" ca="1">IF(G1425="","",INDIRECT(A1425&amp;B1425&amp;D1425))</f>
        <v/>
      </c>
      <c r="S1425" s="1" t="str">
        <f t="shared" ca="1" si="338"/>
        <v/>
      </c>
      <c r="T1425" s="1" t="str">
        <f t="shared" ca="1" si="339"/>
        <v/>
      </c>
      <c r="U1425" s="1" t="str">
        <f t="shared" ca="1" si="340"/>
        <v/>
      </c>
      <c r="V1425" s="1" t="str">
        <f t="shared" ca="1" si="341"/>
        <v/>
      </c>
      <c r="W1425" s="1" t="str">
        <f t="shared" ca="1" si="342"/>
        <v/>
      </c>
      <c r="X1425" s="1" t="str">
        <f t="shared" ca="1" si="343"/>
        <v/>
      </c>
    </row>
    <row r="1426" spans="1:24">
      <c r="A1426" t="s">
        <v>1041</v>
      </c>
      <c r="B1426" t="str">
        <f>INDEX(予約枠報告様式!$73:$73,MATCH(CSVフォーマット!C1426,予約枠報告様式!$74:$74,0))</f>
        <v>Y</v>
      </c>
      <c r="C1426">
        <f t="shared" si="344"/>
        <v>25</v>
      </c>
      <c r="D1426">
        <f t="shared" si="330"/>
        <v>54</v>
      </c>
      <c r="E1426" s="2" cm="1">
        <f t="array" aca="1" ref="E1426" ca="1">INDIRECT(A1426&amp;B1426&amp;$E$3)</f>
        <v>44785</v>
      </c>
      <c r="F1426" t="str" cm="1">
        <f t="array" aca="1" ref="F1426" ca="1">IF(INDIRECT(A1426&amp;B1426&amp;$F$3)="公",参照!$L$2,参照!$L$3)</f>
        <v>医療機関受付</v>
      </c>
      <c r="G1426" s="1" t="str" cm="1">
        <f t="array" aca="1" ref="G1426" ca="1">IF(E1426="","",IF(ISNUMBER(INDIRECT(A1426&amp;B1426&amp;D1426)),431001,""))</f>
        <v/>
      </c>
      <c r="H1426" s="1" t="str">
        <f t="shared" ca="1" si="331"/>
        <v/>
      </c>
      <c r="I1426" s="1" t="str">
        <f ca="1">IF(G1426="","",予約枠報告様式!H$3)</f>
        <v/>
      </c>
      <c r="J1426" s="1" t="str">
        <f t="shared" ca="1" si="332"/>
        <v/>
      </c>
      <c r="K1426" s="1" t="str">
        <f t="shared" ca="1" si="333"/>
        <v/>
      </c>
      <c r="L1426" s="1" t="str">
        <f t="shared" ca="1" si="334"/>
        <v/>
      </c>
      <c r="M1426" s="1" t="str">
        <f t="shared" ca="1" si="335"/>
        <v/>
      </c>
      <c r="N1426" s="1" t="str" cm="1">
        <f t="array" aca="1" ref="N1426" ca="1">IF(G1426="","",HOUR(INDIRECT(A1426&amp;$N$2&amp;D1426)))</f>
        <v/>
      </c>
      <c r="O1426" s="1" t="str" cm="1">
        <f t="array" aca="1" ref="O1426" ca="1">IF(G1426="","",MINUTE(INDIRECT(A1426&amp;$N$2&amp;D1426)))</f>
        <v/>
      </c>
      <c r="P1426" s="1" t="str">
        <f t="shared" ca="1" si="336"/>
        <v/>
      </c>
      <c r="Q1426" s="1" t="str">
        <f t="shared" ca="1" si="337"/>
        <v/>
      </c>
      <c r="R1426" s="1" t="str" cm="1">
        <f t="array" aca="1" ref="R1426" ca="1">IF(G1426="","",INDIRECT(A1426&amp;B1426&amp;D1426))</f>
        <v/>
      </c>
      <c r="S1426" s="1" t="str">
        <f t="shared" ca="1" si="338"/>
        <v/>
      </c>
      <c r="T1426" s="1" t="str">
        <f t="shared" ca="1" si="339"/>
        <v/>
      </c>
      <c r="U1426" s="1" t="str">
        <f t="shared" ca="1" si="340"/>
        <v/>
      </c>
      <c r="V1426" s="1" t="str">
        <f t="shared" ca="1" si="341"/>
        <v/>
      </c>
      <c r="W1426" s="1" t="str">
        <f t="shared" ca="1" si="342"/>
        <v/>
      </c>
      <c r="X1426" s="1" t="str">
        <f t="shared" ca="1" si="343"/>
        <v/>
      </c>
    </row>
    <row r="1427" spans="1:24">
      <c r="A1427" t="s">
        <v>1041</v>
      </c>
      <c r="B1427" t="str">
        <f>INDEX(予約枠報告様式!$73:$73,MATCH(CSVフォーマット!C1427,予約枠報告様式!$74:$74,0))</f>
        <v>Y</v>
      </c>
      <c r="C1427">
        <f t="shared" si="344"/>
        <v>25</v>
      </c>
      <c r="D1427">
        <f t="shared" si="330"/>
        <v>55</v>
      </c>
      <c r="E1427" s="2" cm="1">
        <f t="array" aca="1" ref="E1427" ca="1">INDIRECT(A1427&amp;B1427&amp;$E$3)</f>
        <v>44785</v>
      </c>
      <c r="F1427" t="str" cm="1">
        <f t="array" aca="1" ref="F1427" ca="1">IF(INDIRECT(A1427&amp;B1427&amp;$F$3)="公",参照!$L$2,参照!$L$3)</f>
        <v>医療機関受付</v>
      </c>
      <c r="G1427" s="1" t="str" cm="1">
        <f t="array" aca="1" ref="G1427" ca="1">IF(E1427="","",IF(ISNUMBER(INDIRECT(A1427&amp;B1427&amp;D1427)),431001,""))</f>
        <v/>
      </c>
      <c r="H1427" s="1" t="str">
        <f t="shared" ca="1" si="331"/>
        <v/>
      </c>
      <c r="I1427" s="1" t="str">
        <f ca="1">IF(G1427="","",予約枠報告様式!H$3)</f>
        <v/>
      </c>
      <c r="J1427" s="1" t="str">
        <f t="shared" ca="1" si="332"/>
        <v/>
      </c>
      <c r="K1427" s="1" t="str">
        <f t="shared" ca="1" si="333"/>
        <v/>
      </c>
      <c r="L1427" s="1" t="str">
        <f t="shared" ca="1" si="334"/>
        <v/>
      </c>
      <c r="M1427" s="1" t="str">
        <f t="shared" ca="1" si="335"/>
        <v/>
      </c>
      <c r="N1427" s="1" t="str" cm="1">
        <f t="array" aca="1" ref="N1427" ca="1">IF(G1427="","",HOUR(INDIRECT(A1427&amp;$N$2&amp;D1427)))</f>
        <v/>
      </c>
      <c r="O1427" s="1" t="str" cm="1">
        <f t="array" aca="1" ref="O1427" ca="1">IF(G1427="","",MINUTE(INDIRECT(A1427&amp;$N$2&amp;D1427)))</f>
        <v/>
      </c>
      <c r="P1427" s="1" t="str">
        <f t="shared" ca="1" si="336"/>
        <v/>
      </c>
      <c r="Q1427" s="1" t="str">
        <f t="shared" ca="1" si="337"/>
        <v/>
      </c>
      <c r="R1427" s="1" t="str" cm="1">
        <f t="array" aca="1" ref="R1427" ca="1">IF(G1427="","",INDIRECT(A1427&amp;B1427&amp;D1427))</f>
        <v/>
      </c>
      <c r="S1427" s="1" t="str">
        <f t="shared" ca="1" si="338"/>
        <v/>
      </c>
      <c r="T1427" s="1" t="str">
        <f t="shared" ca="1" si="339"/>
        <v/>
      </c>
      <c r="U1427" s="1" t="str">
        <f t="shared" ca="1" si="340"/>
        <v/>
      </c>
      <c r="V1427" s="1" t="str">
        <f t="shared" ca="1" si="341"/>
        <v/>
      </c>
      <c r="W1427" s="1" t="str">
        <f t="shared" ca="1" si="342"/>
        <v/>
      </c>
      <c r="X1427" s="1" t="str">
        <f t="shared" ca="1" si="343"/>
        <v/>
      </c>
    </row>
    <row r="1428" spans="1:24">
      <c r="A1428" t="s">
        <v>1041</v>
      </c>
      <c r="B1428" t="str">
        <f>INDEX(予約枠報告様式!$73:$73,MATCH(CSVフォーマット!C1428,予約枠報告様式!$74:$74,0))</f>
        <v>Y</v>
      </c>
      <c r="C1428">
        <f t="shared" si="344"/>
        <v>25</v>
      </c>
      <c r="D1428">
        <f t="shared" si="330"/>
        <v>56</v>
      </c>
      <c r="E1428" s="2" cm="1">
        <f t="array" aca="1" ref="E1428" ca="1">INDIRECT(A1428&amp;B1428&amp;$E$3)</f>
        <v>44785</v>
      </c>
      <c r="F1428" t="str" cm="1">
        <f t="array" aca="1" ref="F1428" ca="1">IF(INDIRECT(A1428&amp;B1428&amp;$F$3)="公",参照!$L$2,参照!$L$3)</f>
        <v>医療機関受付</v>
      </c>
      <c r="G1428" s="1" t="str" cm="1">
        <f t="array" aca="1" ref="G1428" ca="1">IF(E1428="","",IF(ISNUMBER(INDIRECT(A1428&amp;B1428&amp;D1428)),431001,""))</f>
        <v/>
      </c>
      <c r="H1428" s="1" t="str">
        <f t="shared" ca="1" si="331"/>
        <v/>
      </c>
      <c r="I1428" s="1" t="str">
        <f ca="1">IF(G1428="","",予約枠報告様式!H$3)</f>
        <v/>
      </c>
      <c r="J1428" s="1" t="str">
        <f t="shared" ca="1" si="332"/>
        <v/>
      </c>
      <c r="K1428" s="1" t="str">
        <f t="shared" ca="1" si="333"/>
        <v/>
      </c>
      <c r="L1428" s="1" t="str">
        <f t="shared" ca="1" si="334"/>
        <v/>
      </c>
      <c r="M1428" s="1" t="str">
        <f t="shared" ca="1" si="335"/>
        <v/>
      </c>
      <c r="N1428" s="1" t="str" cm="1">
        <f t="array" aca="1" ref="N1428" ca="1">IF(G1428="","",HOUR(INDIRECT(A1428&amp;$N$2&amp;D1428)))</f>
        <v/>
      </c>
      <c r="O1428" s="1" t="str" cm="1">
        <f t="array" aca="1" ref="O1428" ca="1">IF(G1428="","",MINUTE(INDIRECT(A1428&amp;$N$2&amp;D1428)))</f>
        <v/>
      </c>
      <c r="P1428" s="1" t="str">
        <f t="shared" ca="1" si="336"/>
        <v/>
      </c>
      <c r="Q1428" s="1" t="str">
        <f t="shared" ca="1" si="337"/>
        <v/>
      </c>
      <c r="R1428" s="1" t="str" cm="1">
        <f t="array" aca="1" ref="R1428" ca="1">IF(G1428="","",INDIRECT(A1428&amp;B1428&amp;D1428))</f>
        <v/>
      </c>
      <c r="S1428" s="1" t="str">
        <f t="shared" ca="1" si="338"/>
        <v/>
      </c>
      <c r="T1428" s="1" t="str">
        <f t="shared" ca="1" si="339"/>
        <v/>
      </c>
      <c r="U1428" s="1" t="str">
        <f t="shared" ca="1" si="340"/>
        <v/>
      </c>
      <c r="V1428" s="1" t="str">
        <f t="shared" ca="1" si="341"/>
        <v/>
      </c>
      <c r="W1428" s="1" t="str">
        <f t="shared" ca="1" si="342"/>
        <v/>
      </c>
      <c r="X1428" s="1" t="str">
        <f t="shared" ca="1" si="343"/>
        <v/>
      </c>
    </row>
    <row r="1429" spans="1:24">
      <c r="A1429" t="s">
        <v>1041</v>
      </c>
      <c r="B1429" t="str">
        <f>INDEX(予約枠報告様式!$73:$73,MATCH(CSVフォーマット!C1429,予約枠報告様式!$74:$74,0))</f>
        <v>Y</v>
      </c>
      <c r="C1429">
        <f t="shared" si="344"/>
        <v>25</v>
      </c>
      <c r="D1429">
        <f t="shared" si="330"/>
        <v>57</v>
      </c>
      <c r="E1429" s="2" cm="1">
        <f t="array" aca="1" ref="E1429" ca="1">INDIRECT(A1429&amp;B1429&amp;$E$3)</f>
        <v>44785</v>
      </c>
      <c r="F1429" t="str" cm="1">
        <f t="array" aca="1" ref="F1429" ca="1">IF(INDIRECT(A1429&amp;B1429&amp;$F$3)="公",参照!$L$2,参照!$L$3)</f>
        <v>医療機関受付</v>
      </c>
      <c r="G1429" s="1" t="str" cm="1">
        <f t="array" aca="1" ref="G1429" ca="1">IF(E1429="","",IF(ISNUMBER(INDIRECT(A1429&amp;B1429&amp;D1429)),431001,""))</f>
        <v/>
      </c>
      <c r="H1429" s="1" t="str">
        <f t="shared" ca="1" si="331"/>
        <v/>
      </c>
      <c r="I1429" s="1" t="str">
        <f ca="1">IF(G1429="","",予約枠報告様式!H$3)</f>
        <v/>
      </c>
      <c r="J1429" s="1" t="str">
        <f t="shared" ca="1" si="332"/>
        <v/>
      </c>
      <c r="K1429" s="1" t="str">
        <f t="shared" ca="1" si="333"/>
        <v/>
      </c>
      <c r="L1429" s="1" t="str">
        <f t="shared" ca="1" si="334"/>
        <v/>
      </c>
      <c r="M1429" s="1" t="str">
        <f t="shared" ca="1" si="335"/>
        <v/>
      </c>
      <c r="N1429" s="1" t="str" cm="1">
        <f t="array" aca="1" ref="N1429" ca="1">IF(G1429="","",HOUR(INDIRECT(A1429&amp;$N$2&amp;D1429)))</f>
        <v/>
      </c>
      <c r="O1429" s="1" t="str" cm="1">
        <f t="array" aca="1" ref="O1429" ca="1">IF(G1429="","",MINUTE(INDIRECT(A1429&amp;$N$2&amp;D1429)))</f>
        <v/>
      </c>
      <c r="P1429" s="1" t="str">
        <f t="shared" ca="1" si="336"/>
        <v/>
      </c>
      <c r="Q1429" s="1" t="str">
        <f t="shared" ca="1" si="337"/>
        <v/>
      </c>
      <c r="R1429" s="1" t="str" cm="1">
        <f t="array" aca="1" ref="R1429" ca="1">IF(G1429="","",INDIRECT(A1429&amp;B1429&amp;D1429))</f>
        <v/>
      </c>
      <c r="S1429" s="1" t="str">
        <f t="shared" ca="1" si="338"/>
        <v/>
      </c>
      <c r="T1429" s="1" t="str">
        <f t="shared" ca="1" si="339"/>
        <v/>
      </c>
      <c r="U1429" s="1" t="str">
        <f t="shared" ca="1" si="340"/>
        <v/>
      </c>
      <c r="V1429" s="1" t="str">
        <f t="shared" ca="1" si="341"/>
        <v/>
      </c>
      <c r="W1429" s="1" t="str">
        <f t="shared" ca="1" si="342"/>
        <v/>
      </c>
      <c r="X1429" s="1" t="str">
        <f t="shared" ca="1" si="343"/>
        <v/>
      </c>
    </row>
    <row r="1430" spans="1:24">
      <c r="A1430" t="s">
        <v>1041</v>
      </c>
      <c r="B1430" t="str">
        <f>INDEX(予約枠報告様式!$73:$73,MATCH(CSVフォーマット!C1430,予約枠報告様式!$74:$74,0))</f>
        <v>Y</v>
      </c>
      <c r="C1430">
        <f t="shared" si="344"/>
        <v>25</v>
      </c>
      <c r="D1430">
        <f t="shared" si="330"/>
        <v>58</v>
      </c>
      <c r="E1430" s="2" cm="1">
        <f t="array" aca="1" ref="E1430" ca="1">INDIRECT(A1430&amp;B1430&amp;$E$3)</f>
        <v>44785</v>
      </c>
      <c r="F1430" t="str" cm="1">
        <f t="array" aca="1" ref="F1430" ca="1">IF(INDIRECT(A1430&amp;B1430&amp;$F$3)="公",参照!$L$2,参照!$L$3)</f>
        <v>医療機関受付</v>
      </c>
      <c r="G1430" s="1" t="str" cm="1">
        <f t="array" aca="1" ref="G1430" ca="1">IF(E1430="","",IF(ISNUMBER(INDIRECT(A1430&amp;B1430&amp;D1430)),431001,""))</f>
        <v/>
      </c>
      <c r="H1430" s="1" t="str">
        <f t="shared" ca="1" si="331"/>
        <v/>
      </c>
      <c r="I1430" s="1" t="str">
        <f ca="1">IF(G1430="","",予約枠報告様式!H$3)</f>
        <v/>
      </c>
      <c r="J1430" s="1" t="str">
        <f t="shared" ca="1" si="332"/>
        <v/>
      </c>
      <c r="K1430" s="1" t="str">
        <f t="shared" ca="1" si="333"/>
        <v/>
      </c>
      <c r="L1430" s="1" t="str">
        <f t="shared" ca="1" si="334"/>
        <v/>
      </c>
      <c r="M1430" s="1" t="str">
        <f t="shared" ca="1" si="335"/>
        <v/>
      </c>
      <c r="N1430" s="1" t="str" cm="1">
        <f t="array" aca="1" ref="N1430" ca="1">IF(G1430="","",HOUR(INDIRECT(A1430&amp;$N$2&amp;D1430)))</f>
        <v/>
      </c>
      <c r="O1430" s="1" t="str" cm="1">
        <f t="array" aca="1" ref="O1430" ca="1">IF(G1430="","",MINUTE(INDIRECT(A1430&amp;$N$2&amp;D1430)))</f>
        <v/>
      </c>
      <c r="P1430" s="1" t="str">
        <f t="shared" ca="1" si="336"/>
        <v/>
      </c>
      <c r="Q1430" s="1" t="str">
        <f t="shared" ca="1" si="337"/>
        <v/>
      </c>
      <c r="R1430" s="1" t="str" cm="1">
        <f t="array" aca="1" ref="R1430" ca="1">IF(G1430="","",INDIRECT(A1430&amp;B1430&amp;D1430))</f>
        <v/>
      </c>
      <c r="S1430" s="1" t="str">
        <f t="shared" ca="1" si="338"/>
        <v/>
      </c>
      <c r="T1430" s="1" t="str">
        <f t="shared" ca="1" si="339"/>
        <v/>
      </c>
      <c r="U1430" s="1" t="str">
        <f t="shared" ca="1" si="340"/>
        <v/>
      </c>
      <c r="V1430" s="1" t="str">
        <f t="shared" ca="1" si="341"/>
        <v/>
      </c>
      <c r="W1430" s="1" t="str">
        <f t="shared" ca="1" si="342"/>
        <v/>
      </c>
      <c r="X1430" s="1" t="str">
        <f t="shared" ca="1" si="343"/>
        <v/>
      </c>
    </row>
    <row r="1431" spans="1:24">
      <c r="A1431" t="s">
        <v>1041</v>
      </c>
      <c r="B1431" t="str">
        <f>INDEX(予約枠報告様式!$73:$73,MATCH(CSVフォーマット!C1431,予約枠報告様式!$74:$74,0))</f>
        <v>Y</v>
      </c>
      <c r="C1431">
        <f t="shared" si="344"/>
        <v>25</v>
      </c>
      <c r="D1431">
        <f t="shared" si="330"/>
        <v>59</v>
      </c>
      <c r="E1431" s="2" cm="1">
        <f t="array" aca="1" ref="E1431" ca="1">INDIRECT(A1431&amp;B1431&amp;$E$3)</f>
        <v>44785</v>
      </c>
      <c r="F1431" t="str" cm="1">
        <f t="array" aca="1" ref="F1431" ca="1">IF(INDIRECT(A1431&amp;B1431&amp;$F$3)="公",参照!$L$2,参照!$L$3)</f>
        <v>医療機関受付</v>
      </c>
      <c r="G1431" s="1" t="str" cm="1">
        <f t="array" aca="1" ref="G1431" ca="1">IF(E1431="","",IF(ISNUMBER(INDIRECT(A1431&amp;B1431&amp;D1431)),431001,""))</f>
        <v/>
      </c>
      <c r="H1431" s="1" t="str">
        <f t="shared" ca="1" si="331"/>
        <v/>
      </c>
      <c r="I1431" s="1" t="str">
        <f ca="1">IF(G1431="","",予約枠報告様式!H$3)</f>
        <v/>
      </c>
      <c r="J1431" s="1" t="str">
        <f t="shared" ca="1" si="332"/>
        <v/>
      </c>
      <c r="K1431" s="1" t="str">
        <f t="shared" ca="1" si="333"/>
        <v/>
      </c>
      <c r="L1431" s="1" t="str">
        <f t="shared" ca="1" si="334"/>
        <v/>
      </c>
      <c r="M1431" s="1" t="str">
        <f t="shared" ca="1" si="335"/>
        <v/>
      </c>
      <c r="N1431" s="1" t="str" cm="1">
        <f t="array" aca="1" ref="N1431" ca="1">IF(G1431="","",HOUR(INDIRECT(A1431&amp;$N$2&amp;D1431)))</f>
        <v/>
      </c>
      <c r="O1431" s="1" t="str" cm="1">
        <f t="array" aca="1" ref="O1431" ca="1">IF(G1431="","",MINUTE(INDIRECT(A1431&amp;$N$2&amp;D1431)))</f>
        <v/>
      </c>
      <c r="P1431" s="1" t="str">
        <f t="shared" ca="1" si="336"/>
        <v/>
      </c>
      <c r="Q1431" s="1" t="str">
        <f t="shared" ca="1" si="337"/>
        <v/>
      </c>
      <c r="R1431" s="1" t="str" cm="1">
        <f t="array" aca="1" ref="R1431" ca="1">IF(G1431="","",INDIRECT(A1431&amp;B1431&amp;D1431))</f>
        <v/>
      </c>
      <c r="S1431" s="1" t="str">
        <f t="shared" ca="1" si="338"/>
        <v/>
      </c>
      <c r="T1431" s="1" t="str">
        <f t="shared" ca="1" si="339"/>
        <v/>
      </c>
      <c r="U1431" s="1" t="str">
        <f t="shared" ca="1" si="340"/>
        <v/>
      </c>
      <c r="V1431" s="1" t="str">
        <f t="shared" ca="1" si="341"/>
        <v/>
      </c>
      <c r="W1431" s="1" t="str">
        <f t="shared" ca="1" si="342"/>
        <v/>
      </c>
      <c r="X1431" s="1" t="str">
        <f t="shared" ca="1" si="343"/>
        <v/>
      </c>
    </row>
    <row r="1432" spans="1:24">
      <c r="A1432" t="s">
        <v>1041</v>
      </c>
      <c r="B1432" t="str">
        <f>INDEX(予約枠報告様式!$73:$73,MATCH(CSVフォーマット!C1432,予約枠報告様式!$74:$74,0))</f>
        <v>Y</v>
      </c>
      <c r="C1432">
        <f t="shared" si="344"/>
        <v>25</v>
      </c>
      <c r="D1432">
        <f t="shared" si="330"/>
        <v>60</v>
      </c>
      <c r="E1432" s="2" cm="1">
        <f t="array" aca="1" ref="E1432" ca="1">INDIRECT(A1432&amp;B1432&amp;$E$3)</f>
        <v>44785</v>
      </c>
      <c r="F1432" t="str" cm="1">
        <f t="array" aca="1" ref="F1432" ca="1">IF(INDIRECT(A1432&amp;B1432&amp;$F$3)="公",参照!$L$2,参照!$L$3)</f>
        <v>医療機関受付</v>
      </c>
      <c r="G1432" s="1" t="str" cm="1">
        <f t="array" aca="1" ref="G1432" ca="1">IF(E1432="","",IF(ISNUMBER(INDIRECT(A1432&amp;B1432&amp;D1432)),431001,""))</f>
        <v/>
      </c>
      <c r="H1432" s="1" t="str">
        <f t="shared" ca="1" si="331"/>
        <v/>
      </c>
      <c r="I1432" s="1" t="str">
        <f ca="1">IF(G1432="","",予約枠報告様式!H$3)</f>
        <v/>
      </c>
      <c r="J1432" s="1" t="str">
        <f t="shared" ca="1" si="332"/>
        <v/>
      </c>
      <c r="K1432" s="1" t="str">
        <f t="shared" ca="1" si="333"/>
        <v/>
      </c>
      <c r="L1432" s="1" t="str">
        <f t="shared" ca="1" si="334"/>
        <v/>
      </c>
      <c r="M1432" s="1" t="str">
        <f t="shared" ca="1" si="335"/>
        <v/>
      </c>
      <c r="N1432" s="1" t="str" cm="1">
        <f t="array" aca="1" ref="N1432" ca="1">IF(G1432="","",HOUR(INDIRECT(A1432&amp;$N$2&amp;D1432)))</f>
        <v/>
      </c>
      <c r="O1432" s="1" t="str" cm="1">
        <f t="array" aca="1" ref="O1432" ca="1">IF(G1432="","",MINUTE(INDIRECT(A1432&amp;$N$2&amp;D1432)))</f>
        <v/>
      </c>
      <c r="P1432" s="1" t="str">
        <f t="shared" ca="1" si="336"/>
        <v/>
      </c>
      <c r="Q1432" s="1" t="str">
        <f t="shared" ca="1" si="337"/>
        <v/>
      </c>
      <c r="R1432" s="1" t="str" cm="1">
        <f t="array" aca="1" ref="R1432" ca="1">IF(G1432="","",INDIRECT(A1432&amp;B1432&amp;D1432))</f>
        <v/>
      </c>
      <c r="S1432" s="1" t="str">
        <f t="shared" ca="1" si="338"/>
        <v/>
      </c>
      <c r="T1432" s="1" t="str">
        <f t="shared" ca="1" si="339"/>
        <v/>
      </c>
      <c r="U1432" s="1" t="str">
        <f t="shared" ca="1" si="340"/>
        <v/>
      </c>
      <c r="V1432" s="1" t="str">
        <f t="shared" ca="1" si="341"/>
        <v/>
      </c>
      <c r="W1432" s="1" t="str">
        <f t="shared" ca="1" si="342"/>
        <v/>
      </c>
      <c r="X1432" s="1" t="str">
        <f t="shared" ca="1" si="343"/>
        <v/>
      </c>
    </row>
    <row r="1433" spans="1:24">
      <c r="A1433" t="s">
        <v>1041</v>
      </c>
      <c r="B1433" t="str">
        <f>INDEX(予約枠報告様式!$73:$73,MATCH(CSVフォーマット!C1433,予約枠報告様式!$74:$74,0))</f>
        <v>Y</v>
      </c>
      <c r="C1433">
        <f t="shared" si="344"/>
        <v>25</v>
      </c>
      <c r="D1433">
        <f t="shared" si="330"/>
        <v>61</v>
      </c>
      <c r="E1433" s="2" cm="1">
        <f t="array" aca="1" ref="E1433" ca="1">INDIRECT(A1433&amp;B1433&amp;$E$3)</f>
        <v>44785</v>
      </c>
      <c r="F1433" t="str" cm="1">
        <f t="array" aca="1" ref="F1433" ca="1">IF(INDIRECT(A1433&amp;B1433&amp;$F$3)="公",参照!$L$2,参照!$L$3)</f>
        <v>医療機関受付</v>
      </c>
      <c r="G1433" s="1" t="str" cm="1">
        <f t="array" aca="1" ref="G1433" ca="1">IF(E1433="","",IF(ISNUMBER(INDIRECT(A1433&amp;B1433&amp;D1433)),431001,""))</f>
        <v/>
      </c>
      <c r="H1433" s="1" t="str">
        <f t="shared" ca="1" si="331"/>
        <v/>
      </c>
      <c r="I1433" s="1" t="str">
        <f ca="1">IF(G1433="","",予約枠報告様式!H$3)</f>
        <v/>
      </c>
      <c r="J1433" s="1" t="str">
        <f t="shared" ca="1" si="332"/>
        <v/>
      </c>
      <c r="K1433" s="1" t="str">
        <f t="shared" ca="1" si="333"/>
        <v/>
      </c>
      <c r="L1433" s="1" t="str">
        <f t="shared" ca="1" si="334"/>
        <v/>
      </c>
      <c r="M1433" s="1" t="str">
        <f t="shared" ca="1" si="335"/>
        <v/>
      </c>
      <c r="N1433" s="1" t="str" cm="1">
        <f t="array" aca="1" ref="N1433" ca="1">IF(G1433="","",HOUR(INDIRECT(A1433&amp;$N$2&amp;D1433)))</f>
        <v/>
      </c>
      <c r="O1433" s="1" t="str" cm="1">
        <f t="array" aca="1" ref="O1433" ca="1">IF(G1433="","",MINUTE(INDIRECT(A1433&amp;$N$2&amp;D1433)))</f>
        <v/>
      </c>
      <c r="P1433" s="1" t="str">
        <f t="shared" ca="1" si="336"/>
        <v/>
      </c>
      <c r="Q1433" s="1" t="str">
        <f t="shared" ca="1" si="337"/>
        <v/>
      </c>
      <c r="R1433" s="1" t="str" cm="1">
        <f t="array" aca="1" ref="R1433" ca="1">IF(G1433="","",INDIRECT(A1433&amp;B1433&amp;D1433))</f>
        <v/>
      </c>
      <c r="S1433" s="1" t="str">
        <f t="shared" ca="1" si="338"/>
        <v/>
      </c>
      <c r="T1433" s="1" t="str">
        <f t="shared" ca="1" si="339"/>
        <v/>
      </c>
      <c r="U1433" s="1" t="str">
        <f t="shared" ca="1" si="340"/>
        <v/>
      </c>
      <c r="V1433" s="1" t="str">
        <f t="shared" ca="1" si="341"/>
        <v/>
      </c>
      <c r="W1433" s="1" t="str">
        <f t="shared" ca="1" si="342"/>
        <v/>
      </c>
      <c r="X1433" s="1" t="str">
        <f t="shared" ca="1" si="343"/>
        <v/>
      </c>
    </row>
    <row r="1434" spans="1:24">
      <c r="A1434" t="s">
        <v>1041</v>
      </c>
      <c r="B1434" t="str">
        <f>INDEX(予約枠報告様式!$73:$73,MATCH(CSVフォーマット!C1434,予約枠報告様式!$74:$74,0))</f>
        <v>Y</v>
      </c>
      <c r="C1434">
        <f t="shared" si="344"/>
        <v>25</v>
      </c>
      <c r="D1434">
        <f t="shared" si="330"/>
        <v>62</v>
      </c>
      <c r="E1434" s="2" cm="1">
        <f t="array" aca="1" ref="E1434" ca="1">INDIRECT(A1434&amp;B1434&amp;$E$3)</f>
        <v>44785</v>
      </c>
      <c r="F1434" t="str" cm="1">
        <f t="array" aca="1" ref="F1434" ca="1">IF(INDIRECT(A1434&amp;B1434&amp;$F$3)="公",参照!$L$2,参照!$L$3)</f>
        <v>医療機関受付</v>
      </c>
      <c r="G1434" s="1" t="str" cm="1">
        <f t="array" aca="1" ref="G1434" ca="1">IF(E1434="","",IF(ISNUMBER(INDIRECT(A1434&amp;B1434&amp;D1434)),431001,""))</f>
        <v/>
      </c>
      <c r="H1434" s="1" t="str">
        <f t="shared" ca="1" si="331"/>
        <v/>
      </c>
      <c r="I1434" s="1" t="str">
        <f ca="1">IF(G1434="","",予約枠報告様式!H$3)</f>
        <v/>
      </c>
      <c r="J1434" s="1" t="str">
        <f t="shared" ca="1" si="332"/>
        <v/>
      </c>
      <c r="K1434" s="1" t="str">
        <f t="shared" ca="1" si="333"/>
        <v/>
      </c>
      <c r="L1434" s="1" t="str">
        <f t="shared" ca="1" si="334"/>
        <v/>
      </c>
      <c r="M1434" s="1" t="str">
        <f t="shared" ca="1" si="335"/>
        <v/>
      </c>
      <c r="N1434" s="1" t="str" cm="1">
        <f t="array" aca="1" ref="N1434" ca="1">IF(G1434="","",HOUR(INDIRECT(A1434&amp;$N$2&amp;D1434)))</f>
        <v/>
      </c>
      <c r="O1434" s="1" t="str" cm="1">
        <f t="array" aca="1" ref="O1434" ca="1">IF(G1434="","",MINUTE(INDIRECT(A1434&amp;$N$2&amp;D1434)))</f>
        <v/>
      </c>
      <c r="P1434" s="1" t="str">
        <f t="shared" ca="1" si="336"/>
        <v/>
      </c>
      <c r="Q1434" s="1" t="str">
        <f t="shared" ca="1" si="337"/>
        <v/>
      </c>
      <c r="R1434" s="1" t="str" cm="1">
        <f t="array" aca="1" ref="R1434" ca="1">IF(G1434="","",INDIRECT(A1434&amp;B1434&amp;D1434))</f>
        <v/>
      </c>
      <c r="S1434" s="1" t="str">
        <f t="shared" ca="1" si="338"/>
        <v/>
      </c>
      <c r="T1434" s="1" t="str">
        <f t="shared" ca="1" si="339"/>
        <v/>
      </c>
      <c r="U1434" s="1" t="str">
        <f t="shared" ca="1" si="340"/>
        <v/>
      </c>
      <c r="V1434" s="1" t="str">
        <f t="shared" ca="1" si="341"/>
        <v/>
      </c>
      <c r="W1434" s="1" t="str">
        <f t="shared" ca="1" si="342"/>
        <v/>
      </c>
      <c r="X1434" s="1" t="str">
        <f t="shared" ca="1" si="343"/>
        <v/>
      </c>
    </row>
    <row r="1435" spans="1:24">
      <c r="A1435" t="s">
        <v>1041</v>
      </c>
      <c r="B1435" t="str">
        <f>INDEX(予約枠報告様式!$73:$73,MATCH(CSVフォーマット!C1435,予約枠報告様式!$74:$74,0))</f>
        <v>Y</v>
      </c>
      <c r="C1435">
        <f t="shared" si="344"/>
        <v>25</v>
      </c>
      <c r="D1435">
        <f t="shared" si="330"/>
        <v>63</v>
      </c>
      <c r="E1435" s="2" cm="1">
        <f t="array" aca="1" ref="E1435" ca="1">INDIRECT(A1435&amp;B1435&amp;$E$3)</f>
        <v>44785</v>
      </c>
      <c r="F1435" t="str" cm="1">
        <f t="array" aca="1" ref="F1435" ca="1">IF(INDIRECT(A1435&amp;B1435&amp;$F$3)="公",参照!$L$2,参照!$L$3)</f>
        <v>医療機関受付</v>
      </c>
      <c r="G1435" s="1" t="str" cm="1">
        <f t="array" aca="1" ref="G1435" ca="1">IF(E1435="","",IF(ISNUMBER(INDIRECT(A1435&amp;B1435&amp;D1435)),431001,""))</f>
        <v/>
      </c>
      <c r="H1435" s="1" t="str">
        <f t="shared" ca="1" si="331"/>
        <v/>
      </c>
      <c r="I1435" s="1" t="str">
        <f ca="1">IF(G1435="","",予約枠報告様式!H$3)</f>
        <v/>
      </c>
      <c r="J1435" s="1" t="str">
        <f t="shared" ca="1" si="332"/>
        <v/>
      </c>
      <c r="K1435" s="1" t="str">
        <f t="shared" ca="1" si="333"/>
        <v/>
      </c>
      <c r="L1435" s="1" t="str">
        <f t="shared" ca="1" si="334"/>
        <v/>
      </c>
      <c r="M1435" s="1" t="str">
        <f t="shared" ca="1" si="335"/>
        <v/>
      </c>
      <c r="N1435" s="1" t="str" cm="1">
        <f t="array" aca="1" ref="N1435" ca="1">IF(G1435="","",HOUR(INDIRECT(A1435&amp;$N$2&amp;D1435)))</f>
        <v/>
      </c>
      <c r="O1435" s="1" t="str" cm="1">
        <f t="array" aca="1" ref="O1435" ca="1">IF(G1435="","",MINUTE(INDIRECT(A1435&amp;$N$2&amp;D1435)))</f>
        <v/>
      </c>
      <c r="P1435" s="1" t="str">
        <f t="shared" ca="1" si="336"/>
        <v/>
      </c>
      <c r="Q1435" s="1" t="str">
        <f t="shared" ca="1" si="337"/>
        <v/>
      </c>
      <c r="R1435" s="1" t="str" cm="1">
        <f t="array" aca="1" ref="R1435" ca="1">IF(G1435="","",INDIRECT(A1435&amp;B1435&amp;D1435))</f>
        <v/>
      </c>
      <c r="S1435" s="1" t="str">
        <f t="shared" ca="1" si="338"/>
        <v/>
      </c>
      <c r="T1435" s="1" t="str">
        <f t="shared" ca="1" si="339"/>
        <v/>
      </c>
      <c r="U1435" s="1" t="str">
        <f t="shared" ca="1" si="340"/>
        <v/>
      </c>
      <c r="V1435" s="1" t="str">
        <f t="shared" ca="1" si="341"/>
        <v/>
      </c>
      <c r="W1435" s="1" t="str">
        <f t="shared" ca="1" si="342"/>
        <v/>
      </c>
      <c r="X1435" s="1" t="str">
        <f t="shared" ca="1" si="343"/>
        <v/>
      </c>
    </row>
    <row r="1436" spans="1:24">
      <c r="A1436" t="s">
        <v>1041</v>
      </c>
      <c r="B1436" t="str">
        <f>INDEX(予約枠報告様式!$73:$73,MATCH(CSVフォーマット!C1436,予約枠報告様式!$74:$74,0))</f>
        <v>Y</v>
      </c>
      <c r="C1436">
        <f t="shared" si="344"/>
        <v>25</v>
      </c>
      <c r="D1436">
        <f t="shared" si="330"/>
        <v>64</v>
      </c>
      <c r="E1436" s="2" cm="1">
        <f t="array" aca="1" ref="E1436" ca="1">INDIRECT(A1436&amp;B1436&amp;$E$3)</f>
        <v>44785</v>
      </c>
      <c r="F1436" t="str" cm="1">
        <f t="array" aca="1" ref="F1436" ca="1">IF(INDIRECT(A1436&amp;B1436&amp;$F$3)="公",参照!$L$2,参照!$L$3)</f>
        <v>医療機関受付</v>
      </c>
      <c r="G1436" s="1" t="str" cm="1">
        <f t="array" aca="1" ref="G1436" ca="1">IF(E1436="","",IF(ISNUMBER(INDIRECT(A1436&amp;B1436&amp;D1436)),431001,""))</f>
        <v/>
      </c>
      <c r="H1436" s="1" t="str">
        <f t="shared" ca="1" si="331"/>
        <v/>
      </c>
      <c r="I1436" s="1" t="str">
        <f ca="1">IF(G1436="","",予約枠報告様式!H$3)</f>
        <v/>
      </c>
      <c r="J1436" s="1" t="str">
        <f t="shared" ca="1" si="332"/>
        <v/>
      </c>
      <c r="K1436" s="1" t="str">
        <f t="shared" ca="1" si="333"/>
        <v/>
      </c>
      <c r="L1436" s="1" t="str">
        <f t="shared" ca="1" si="334"/>
        <v/>
      </c>
      <c r="M1436" s="1" t="str">
        <f t="shared" ca="1" si="335"/>
        <v/>
      </c>
      <c r="N1436" s="1" t="str" cm="1">
        <f t="array" aca="1" ref="N1436" ca="1">IF(G1436="","",HOUR(INDIRECT(A1436&amp;$N$2&amp;D1436)))</f>
        <v/>
      </c>
      <c r="O1436" s="1" t="str" cm="1">
        <f t="array" aca="1" ref="O1436" ca="1">IF(G1436="","",MINUTE(INDIRECT(A1436&amp;$N$2&amp;D1436)))</f>
        <v/>
      </c>
      <c r="P1436" s="1" t="str">
        <f t="shared" ca="1" si="336"/>
        <v/>
      </c>
      <c r="Q1436" s="1" t="str">
        <f t="shared" ca="1" si="337"/>
        <v/>
      </c>
      <c r="R1436" s="1" t="str" cm="1">
        <f t="array" aca="1" ref="R1436" ca="1">IF(G1436="","",INDIRECT(A1436&amp;B1436&amp;D1436))</f>
        <v/>
      </c>
      <c r="S1436" s="1" t="str">
        <f t="shared" ca="1" si="338"/>
        <v/>
      </c>
      <c r="T1436" s="1" t="str">
        <f t="shared" ca="1" si="339"/>
        <v/>
      </c>
      <c r="U1436" s="1" t="str">
        <f t="shared" ca="1" si="340"/>
        <v/>
      </c>
      <c r="V1436" s="1" t="str">
        <f t="shared" ca="1" si="341"/>
        <v/>
      </c>
      <c r="W1436" s="1" t="str">
        <f t="shared" ca="1" si="342"/>
        <v/>
      </c>
      <c r="X1436" s="1" t="str">
        <f t="shared" ca="1" si="343"/>
        <v/>
      </c>
    </row>
    <row r="1437" spans="1:24">
      <c r="A1437" t="s">
        <v>1041</v>
      </c>
      <c r="B1437" t="str">
        <f>INDEX(予約枠報告様式!$73:$73,MATCH(CSVフォーマット!C1437,予約枠報告様式!$74:$74,0))</f>
        <v>Y</v>
      </c>
      <c r="C1437">
        <f t="shared" si="344"/>
        <v>25</v>
      </c>
      <c r="D1437">
        <f t="shared" si="330"/>
        <v>65</v>
      </c>
      <c r="E1437" s="2" cm="1">
        <f t="array" aca="1" ref="E1437" ca="1">INDIRECT(A1437&amp;B1437&amp;$E$3)</f>
        <v>44785</v>
      </c>
      <c r="F1437" t="str" cm="1">
        <f t="array" aca="1" ref="F1437" ca="1">IF(INDIRECT(A1437&amp;B1437&amp;$F$3)="公",参照!$L$2,参照!$L$3)</f>
        <v>医療機関受付</v>
      </c>
      <c r="G1437" s="1" t="str" cm="1">
        <f t="array" aca="1" ref="G1437" ca="1">IF(E1437="","",IF(ISNUMBER(INDIRECT(A1437&amp;B1437&amp;D1437)),431001,""))</f>
        <v/>
      </c>
      <c r="H1437" s="1" t="str">
        <f t="shared" ca="1" si="331"/>
        <v/>
      </c>
      <c r="I1437" s="1" t="str">
        <f ca="1">IF(G1437="","",予約枠報告様式!H$3)</f>
        <v/>
      </c>
      <c r="J1437" s="1" t="str">
        <f t="shared" ca="1" si="332"/>
        <v/>
      </c>
      <c r="K1437" s="1" t="str">
        <f t="shared" ca="1" si="333"/>
        <v/>
      </c>
      <c r="L1437" s="1" t="str">
        <f t="shared" ca="1" si="334"/>
        <v/>
      </c>
      <c r="M1437" s="1" t="str">
        <f t="shared" ca="1" si="335"/>
        <v/>
      </c>
      <c r="N1437" s="1" t="str" cm="1">
        <f t="array" aca="1" ref="N1437" ca="1">IF(G1437="","",HOUR(INDIRECT(A1437&amp;$N$2&amp;D1437)))</f>
        <v/>
      </c>
      <c r="O1437" s="1" t="str" cm="1">
        <f t="array" aca="1" ref="O1437" ca="1">IF(G1437="","",MINUTE(INDIRECT(A1437&amp;$N$2&amp;D1437)))</f>
        <v/>
      </c>
      <c r="P1437" s="1" t="str">
        <f t="shared" ca="1" si="336"/>
        <v/>
      </c>
      <c r="Q1437" s="1" t="str">
        <f t="shared" ca="1" si="337"/>
        <v/>
      </c>
      <c r="R1437" s="1" t="str" cm="1">
        <f t="array" aca="1" ref="R1437" ca="1">IF(G1437="","",INDIRECT(A1437&amp;B1437&amp;D1437))</f>
        <v/>
      </c>
      <c r="S1437" s="1" t="str">
        <f t="shared" ca="1" si="338"/>
        <v/>
      </c>
      <c r="T1437" s="1" t="str">
        <f t="shared" ca="1" si="339"/>
        <v/>
      </c>
      <c r="U1437" s="1" t="str">
        <f t="shared" ca="1" si="340"/>
        <v/>
      </c>
      <c r="V1437" s="1" t="str">
        <f t="shared" ca="1" si="341"/>
        <v/>
      </c>
      <c r="W1437" s="1" t="str">
        <f t="shared" ca="1" si="342"/>
        <v/>
      </c>
      <c r="X1437" s="1" t="str">
        <f t="shared" ca="1" si="343"/>
        <v/>
      </c>
    </row>
    <row r="1438" spans="1:24">
      <c r="A1438" t="s">
        <v>1041</v>
      </c>
      <c r="B1438" t="str">
        <f>INDEX(予約枠報告様式!$73:$73,MATCH(CSVフォーマット!C1438,予約枠報告様式!$74:$74,0))</f>
        <v>Y</v>
      </c>
      <c r="C1438">
        <f t="shared" si="344"/>
        <v>25</v>
      </c>
      <c r="D1438">
        <f t="shared" si="330"/>
        <v>66</v>
      </c>
      <c r="E1438" s="2" cm="1">
        <f t="array" aca="1" ref="E1438" ca="1">INDIRECT(A1438&amp;B1438&amp;$E$3)</f>
        <v>44785</v>
      </c>
      <c r="F1438" t="str" cm="1">
        <f t="array" aca="1" ref="F1438" ca="1">IF(INDIRECT(A1438&amp;B1438&amp;$F$3)="公",参照!$L$2,参照!$L$3)</f>
        <v>医療機関受付</v>
      </c>
      <c r="G1438" s="1" t="str" cm="1">
        <f t="array" aca="1" ref="G1438" ca="1">IF(E1438="","",IF(ISNUMBER(INDIRECT(A1438&amp;B1438&amp;D1438)),431001,""))</f>
        <v/>
      </c>
      <c r="H1438" s="1" t="str">
        <f t="shared" ca="1" si="331"/>
        <v/>
      </c>
      <c r="I1438" s="1" t="str">
        <f ca="1">IF(G1438="","",予約枠報告様式!H$3)</f>
        <v/>
      </c>
      <c r="J1438" s="1" t="str">
        <f t="shared" ca="1" si="332"/>
        <v/>
      </c>
      <c r="K1438" s="1" t="str">
        <f t="shared" ca="1" si="333"/>
        <v/>
      </c>
      <c r="L1438" s="1" t="str">
        <f t="shared" ca="1" si="334"/>
        <v/>
      </c>
      <c r="M1438" s="1" t="str">
        <f t="shared" ca="1" si="335"/>
        <v/>
      </c>
      <c r="N1438" s="1" t="str" cm="1">
        <f t="array" aca="1" ref="N1438" ca="1">IF(G1438="","",HOUR(INDIRECT(A1438&amp;$N$2&amp;D1438)))</f>
        <v/>
      </c>
      <c r="O1438" s="1" t="str" cm="1">
        <f t="array" aca="1" ref="O1438" ca="1">IF(G1438="","",MINUTE(INDIRECT(A1438&amp;$N$2&amp;D1438)))</f>
        <v/>
      </c>
      <c r="P1438" s="1" t="str">
        <f t="shared" ca="1" si="336"/>
        <v/>
      </c>
      <c r="Q1438" s="1" t="str">
        <f t="shared" ca="1" si="337"/>
        <v/>
      </c>
      <c r="R1438" s="1" t="str" cm="1">
        <f t="array" aca="1" ref="R1438" ca="1">IF(G1438="","",INDIRECT(A1438&amp;B1438&amp;D1438))</f>
        <v/>
      </c>
      <c r="S1438" s="1" t="str">
        <f t="shared" ca="1" si="338"/>
        <v/>
      </c>
      <c r="T1438" s="1" t="str">
        <f t="shared" ca="1" si="339"/>
        <v/>
      </c>
      <c r="U1438" s="1" t="str">
        <f t="shared" ca="1" si="340"/>
        <v/>
      </c>
      <c r="V1438" s="1" t="str">
        <f t="shared" ca="1" si="341"/>
        <v/>
      </c>
      <c r="W1438" s="1" t="str">
        <f t="shared" ca="1" si="342"/>
        <v/>
      </c>
      <c r="X1438" s="1" t="str">
        <f t="shared" ca="1" si="343"/>
        <v/>
      </c>
    </row>
    <row r="1439" spans="1:24">
      <c r="A1439" t="s">
        <v>1041</v>
      </c>
      <c r="B1439" t="str">
        <f>INDEX(予約枠報告様式!$73:$73,MATCH(CSVフォーマット!C1439,予約枠報告様式!$74:$74,0))</f>
        <v>Y</v>
      </c>
      <c r="C1439">
        <f t="shared" si="344"/>
        <v>25</v>
      </c>
      <c r="D1439">
        <f t="shared" si="330"/>
        <v>67</v>
      </c>
      <c r="E1439" s="2" cm="1">
        <f t="array" aca="1" ref="E1439" ca="1">INDIRECT(A1439&amp;B1439&amp;$E$3)</f>
        <v>44785</v>
      </c>
      <c r="F1439" t="str" cm="1">
        <f t="array" aca="1" ref="F1439" ca="1">IF(INDIRECT(A1439&amp;B1439&amp;$F$3)="公",参照!$L$2,参照!$L$3)</f>
        <v>医療機関受付</v>
      </c>
      <c r="G1439" s="1" t="str" cm="1">
        <f t="array" aca="1" ref="G1439" ca="1">IF(E1439="","",IF(ISNUMBER(INDIRECT(A1439&amp;B1439&amp;D1439)),431001,""))</f>
        <v/>
      </c>
      <c r="H1439" s="1" t="str">
        <f t="shared" ca="1" si="331"/>
        <v/>
      </c>
      <c r="I1439" s="1" t="str">
        <f ca="1">IF(G1439="","",予約枠報告様式!H$3)</f>
        <v/>
      </c>
      <c r="J1439" s="1" t="str">
        <f t="shared" ca="1" si="332"/>
        <v/>
      </c>
      <c r="K1439" s="1" t="str">
        <f t="shared" ca="1" si="333"/>
        <v/>
      </c>
      <c r="L1439" s="1" t="str">
        <f t="shared" ca="1" si="334"/>
        <v/>
      </c>
      <c r="M1439" s="1" t="str">
        <f t="shared" ca="1" si="335"/>
        <v/>
      </c>
      <c r="N1439" s="1" t="str" cm="1">
        <f t="array" aca="1" ref="N1439" ca="1">IF(G1439="","",HOUR(INDIRECT(A1439&amp;$N$2&amp;D1439)))</f>
        <v/>
      </c>
      <c r="O1439" s="1" t="str" cm="1">
        <f t="array" aca="1" ref="O1439" ca="1">IF(G1439="","",MINUTE(INDIRECT(A1439&amp;$N$2&amp;D1439)))</f>
        <v/>
      </c>
      <c r="P1439" s="1" t="str">
        <f t="shared" ca="1" si="336"/>
        <v/>
      </c>
      <c r="Q1439" s="1" t="str">
        <f t="shared" ca="1" si="337"/>
        <v/>
      </c>
      <c r="R1439" s="1" t="str" cm="1">
        <f t="array" aca="1" ref="R1439" ca="1">IF(G1439="","",INDIRECT(A1439&amp;B1439&amp;D1439))</f>
        <v/>
      </c>
      <c r="S1439" s="1" t="str">
        <f t="shared" ca="1" si="338"/>
        <v/>
      </c>
      <c r="T1439" s="1" t="str">
        <f t="shared" ca="1" si="339"/>
        <v/>
      </c>
      <c r="U1439" s="1" t="str">
        <f t="shared" ca="1" si="340"/>
        <v/>
      </c>
      <c r="V1439" s="1" t="str">
        <f t="shared" ca="1" si="341"/>
        <v/>
      </c>
      <c r="W1439" s="1" t="str">
        <f t="shared" ca="1" si="342"/>
        <v/>
      </c>
      <c r="X1439" s="1" t="str">
        <f t="shared" ca="1" si="343"/>
        <v/>
      </c>
    </row>
    <row r="1440" spans="1:24">
      <c r="A1440" t="s">
        <v>1041</v>
      </c>
      <c r="B1440" t="str">
        <f>INDEX(予約枠報告様式!$73:$73,MATCH(CSVフォーマット!C1440,予約枠報告様式!$74:$74,0))</f>
        <v>Y</v>
      </c>
      <c r="C1440">
        <f t="shared" si="344"/>
        <v>25</v>
      </c>
      <c r="D1440">
        <f t="shared" si="330"/>
        <v>68</v>
      </c>
      <c r="E1440" s="2" cm="1">
        <f t="array" aca="1" ref="E1440" ca="1">INDIRECT(A1440&amp;B1440&amp;$E$3)</f>
        <v>44785</v>
      </c>
      <c r="F1440" t="str" cm="1">
        <f t="array" aca="1" ref="F1440" ca="1">IF(INDIRECT(A1440&amp;B1440&amp;$F$3)="公",参照!$L$2,参照!$L$3)</f>
        <v>医療機関受付</v>
      </c>
      <c r="G1440" s="1" t="str" cm="1">
        <f t="array" aca="1" ref="G1440" ca="1">IF(E1440="","",IF(ISNUMBER(INDIRECT(A1440&amp;B1440&amp;D1440)),431001,""))</f>
        <v/>
      </c>
      <c r="H1440" s="1" t="str">
        <f t="shared" ca="1" si="331"/>
        <v/>
      </c>
      <c r="I1440" s="1" t="str">
        <f ca="1">IF(G1440="","",予約枠報告様式!H$3)</f>
        <v/>
      </c>
      <c r="J1440" s="1" t="str">
        <f t="shared" ca="1" si="332"/>
        <v/>
      </c>
      <c r="K1440" s="1" t="str">
        <f t="shared" ca="1" si="333"/>
        <v/>
      </c>
      <c r="L1440" s="1" t="str">
        <f t="shared" ca="1" si="334"/>
        <v/>
      </c>
      <c r="M1440" s="1" t="str">
        <f t="shared" ca="1" si="335"/>
        <v/>
      </c>
      <c r="N1440" s="1" t="str" cm="1">
        <f t="array" aca="1" ref="N1440" ca="1">IF(G1440="","",HOUR(INDIRECT(A1440&amp;$N$2&amp;D1440)))</f>
        <v/>
      </c>
      <c r="O1440" s="1" t="str" cm="1">
        <f t="array" aca="1" ref="O1440" ca="1">IF(G1440="","",MINUTE(INDIRECT(A1440&amp;$N$2&amp;D1440)))</f>
        <v/>
      </c>
      <c r="P1440" s="1" t="str">
        <f t="shared" ca="1" si="336"/>
        <v/>
      </c>
      <c r="Q1440" s="1" t="str">
        <f t="shared" ca="1" si="337"/>
        <v/>
      </c>
      <c r="R1440" s="1" t="str" cm="1">
        <f t="array" aca="1" ref="R1440" ca="1">IF(G1440="","",INDIRECT(A1440&amp;B1440&amp;D1440))</f>
        <v/>
      </c>
      <c r="S1440" s="1" t="str">
        <f t="shared" ca="1" si="338"/>
        <v/>
      </c>
      <c r="T1440" s="1" t="str">
        <f t="shared" ca="1" si="339"/>
        <v/>
      </c>
      <c r="U1440" s="1" t="str">
        <f t="shared" ca="1" si="340"/>
        <v/>
      </c>
      <c r="V1440" s="1" t="str">
        <f t="shared" ca="1" si="341"/>
        <v/>
      </c>
      <c r="W1440" s="1" t="str">
        <f t="shared" ca="1" si="342"/>
        <v/>
      </c>
      <c r="X1440" s="1" t="str">
        <f t="shared" ca="1" si="343"/>
        <v/>
      </c>
    </row>
    <row r="1441" spans="1:24">
      <c r="A1441" t="s">
        <v>1041</v>
      </c>
      <c r="B1441" t="str">
        <f>INDEX(予約枠報告様式!$73:$73,MATCH(CSVフォーマット!C1441,予約枠報告様式!$74:$74,0))</f>
        <v>Y</v>
      </c>
      <c r="C1441">
        <f t="shared" si="344"/>
        <v>25</v>
      </c>
      <c r="D1441">
        <f t="shared" si="330"/>
        <v>69</v>
      </c>
      <c r="E1441" s="2" cm="1">
        <f t="array" aca="1" ref="E1441" ca="1">INDIRECT(A1441&amp;B1441&amp;$E$3)</f>
        <v>44785</v>
      </c>
      <c r="F1441" t="str" cm="1">
        <f t="array" aca="1" ref="F1441" ca="1">IF(INDIRECT(A1441&amp;B1441&amp;$F$3)="公",参照!$L$2,参照!$L$3)</f>
        <v>医療機関受付</v>
      </c>
      <c r="G1441" s="1" t="str" cm="1">
        <f t="array" aca="1" ref="G1441" ca="1">IF(E1441="","",IF(ISNUMBER(INDIRECT(A1441&amp;B1441&amp;D1441)),431001,""))</f>
        <v/>
      </c>
      <c r="H1441" s="1" t="str">
        <f t="shared" ca="1" si="331"/>
        <v/>
      </c>
      <c r="I1441" s="1" t="str">
        <f ca="1">IF(G1441="","",予約枠報告様式!H$3)</f>
        <v/>
      </c>
      <c r="J1441" s="1" t="str">
        <f t="shared" ca="1" si="332"/>
        <v/>
      </c>
      <c r="K1441" s="1" t="str">
        <f t="shared" ca="1" si="333"/>
        <v/>
      </c>
      <c r="L1441" s="1" t="str">
        <f t="shared" ca="1" si="334"/>
        <v/>
      </c>
      <c r="M1441" s="1" t="str">
        <f t="shared" ca="1" si="335"/>
        <v/>
      </c>
      <c r="N1441" s="1" t="str" cm="1">
        <f t="array" aca="1" ref="N1441" ca="1">IF(G1441="","",HOUR(INDIRECT(A1441&amp;$N$2&amp;D1441)))</f>
        <v/>
      </c>
      <c r="O1441" s="1" t="str" cm="1">
        <f t="array" aca="1" ref="O1441" ca="1">IF(G1441="","",MINUTE(INDIRECT(A1441&amp;$N$2&amp;D1441)))</f>
        <v/>
      </c>
      <c r="P1441" s="1" t="str">
        <f t="shared" ca="1" si="336"/>
        <v/>
      </c>
      <c r="Q1441" s="1" t="str">
        <f t="shared" ca="1" si="337"/>
        <v/>
      </c>
      <c r="R1441" s="1" t="str" cm="1">
        <f t="array" aca="1" ref="R1441" ca="1">IF(G1441="","",INDIRECT(A1441&amp;B1441&amp;D1441))</f>
        <v/>
      </c>
      <c r="S1441" s="1" t="str">
        <f t="shared" ca="1" si="338"/>
        <v/>
      </c>
      <c r="T1441" s="1" t="str">
        <f t="shared" ca="1" si="339"/>
        <v/>
      </c>
      <c r="U1441" s="1" t="str">
        <f t="shared" ca="1" si="340"/>
        <v/>
      </c>
      <c r="V1441" s="1" t="str">
        <f t="shared" ca="1" si="341"/>
        <v/>
      </c>
      <c r="W1441" s="1" t="str">
        <f t="shared" ca="1" si="342"/>
        <v/>
      </c>
      <c r="X1441" s="1" t="str">
        <f t="shared" ca="1" si="343"/>
        <v/>
      </c>
    </row>
    <row r="1442" spans="1:24">
      <c r="A1442" t="s">
        <v>1041</v>
      </c>
      <c r="B1442" t="str">
        <f>INDEX(予約枠報告様式!$73:$73,MATCH(CSVフォーマット!C1442,予約枠報告様式!$74:$74,0))</f>
        <v>Y</v>
      </c>
      <c r="C1442">
        <f t="shared" si="344"/>
        <v>25</v>
      </c>
      <c r="D1442">
        <f t="shared" si="330"/>
        <v>70</v>
      </c>
      <c r="E1442" s="2" cm="1">
        <f t="array" aca="1" ref="E1442" ca="1">INDIRECT(A1442&amp;B1442&amp;$E$3)</f>
        <v>44785</v>
      </c>
      <c r="F1442" t="str" cm="1">
        <f t="array" aca="1" ref="F1442" ca="1">IF(INDIRECT(A1442&amp;B1442&amp;$F$3)="公",参照!$L$2,参照!$L$3)</f>
        <v>医療機関受付</v>
      </c>
      <c r="G1442" s="1" t="str" cm="1">
        <f t="array" aca="1" ref="G1442" ca="1">IF(E1442="","",IF(ISNUMBER(INDIRECT(A1442&amp;B1442&amp;D1442)),431001,""))</f>
        <v/>
      </c>
      <c r="H1442" s="1" t="str">
        <f t="shared" ca="1" si="331"/>
        <v/>
      </c>
      <c r="I1442" s="1" t="str">
        <f ca="1">IF(G1442="","",予約枠報告様式!H$3)</f>
        <v/>
      </c>
      <c r="J1442" s="1" t="str">
        <f t="shared" ca="1" si="332"/>
        <v/>
      </c>
      <c r="K1442" s="1" t="str">
        <f t="shared" ca="1" si="333"/>
        <v/>
      </c>
      <c r="L1442" s="1" t="str">
        <f t="shared" ca="1" si="334"/>
        <v/>
      </c>
      <c r="M1442" s="1" t="str">
        <f t="shared" ca="1" si="335"/>
        <v/>
      </c>
      <c r="N1442" s="1" t="str" cm="1">
        <f t="array" aca="1" ref="N1442" ca="1">IF(G1442="","",HOUR(INDIRECT(A1442&amp;$N$2&amp;D1442)))</f>
        <v/>
      </c>
      <c r="O1442" s="1" t="str" cm="1">
        <f t="array" aca="1" ref="O1442" ca="1">IF(G1442="","",MINUTE(INDIRECT(A1442&amp;$N$2&amp;D1442)))</f>
        <v/>
      </c>
      <c r="P1442" s="1" t="str">
        <f t="shared" ca="1" si="336"/>
        <v/>
      </c>
      <c r="Q1442" s="1" t="str">
        <f t="shared" ca="1" si="337"/>
        <v/>
      </c>
      <c r="R1442" s="1" t="str" cm="1">
        <f t="array" aca="1" ref="R1442" ca="1">IF(G1442="","",INDIRECT(A1442&amp;B1442&amp;D1442))</f>
        <v/>
      </c>
      <c r="S1442" s="1" t="str">
        <f t="shared" ca="1" si="338"/>
        <v/>
      </c>
      <c r="T1442" s="1" t="str">
        <f t="shared" ca="1" si="339"/>
        <v/>
      </c>
      <c r="U1442" s="1" t="str">
        <f t="shared" ca="1" si="340"/>
        <v/>
      </c>
      <c r="V1442" s="1" t="str">
        <f t="shared" ca="1" si="341"/>
        <v/>
      </c>
      <c r="W1442" s="1" t="str">
        <f t="shared" ca="1" si="342"/>
        <v/>
      </c>
      <c r="X1442" s="1" t="str">
        <f t="shared" ca="1" si="343"/>
        <v/>
      </c>
    </row>
    <row r="1443" spans="1:24">
      <c r="A1443" t="s">
        <v>1041</v>
      </c>
      <c r="B1443" t="str">
        <f>INDEX(予約枠報告様式!$73:$73,MATCH(CSVフォーマット!C1443,予約枠報告様式!$74:$74,0))</f>
        <v>Y</v>
      </c>
      <c r="C1443">
        <f t="shared" si="344"/>
        <v>25</v>
      </c>
      <c r="D1443">
        <f t="shared" si="330"/>
        <v>71</v>
      </c>
      <c r="E1443" s="2" cm="1">
        <f t="array" aca="1" ref="E1443" ca="1">INDIRECT(A1443&amp;B1443&amp;$E$3)</f>
        <v>44785</v>
      </c>
      <c r="F1443" t="str" cm="1">
        <f t="array" aca="1" ref="F1443" ca="1">IF(INDIRECT(A1443&amp;B1443&amp;$F$3)="公",参照!$L$2,参照!$L$3)</f>
        <v>医療機関受付</v>
      </c>
      <c r="G1443" s="1" t="str" cm="1">
        <f t="array" aca="1" ref="G1443" ca="1">IF(E1443="","",IF(ISNUMBER(INDIRECT(A1443&amp;B1443&amp;D1443)),431001,""))</f>
        <v/>
      </c>
      <c r="H1443" s="1" t="str">
        <f t="shared" ca="1" si="331"/>
        <v/>
      </c>
      <c r="I1443" s="1" t="str">
        <f ca="1">IF(G1443="","",予約枠報告様式!H$3)</f>
        <v/>
      </c>
      <c r="J1443" s="1" t="str">
        <f t="shared" ca="1" si="332"/>
        <v/>
      </c>
      <c r="K1443" s="1" t="str">
        <f t="shared" ca="1" si="333"/>
        <v/>
      </c>
      <c r="L1443" s="1" t="str">
        <f t="shared" ca="1" si="334"/>
        <v/>
      </c>
      <c r="M1443" s="1" t="str">
        <f t="shared" ca="1" si="335"/>
        <v/>
      </c>
      <c r="N1443" s="1" t="str" cm="1">
        <f t="array" aca="1" ref="N1443" ca="1">IF(G1443="","",HOUR(INDIRECT(A1443&amp;$N$2&amp;D1443)))</f>
        <v/>
      </c>
      <c r="O1443" s="1" t="str" cm="1">
        <f t="array" aca="1" ref="O1443" ca="1">IF(G1443="","",MINUTE(INDIRECT(A1443&amp;$N$2&amp;D1443)))</f>
        <v/>
      </c>
      <c r="P1443" s="1" t="str">
        <f t="shared" ca="1" si="336"/>
        <v/>
      </c>
      <c r="Q1443" s="1" t="str">
        <f t="shared" ca="1" si="337"/>
        <v/>
      </c>
      <c r="R1443" s="1" t="str" cm="1">
        <f t="array" aca="1" ref="R1443" ca="1">IF(G1443="","",INDIRECT(A1443&amp;B1443&amp;D1443))</f>
        <v/>
      </c>
      <c r="S1443" s="1" t="str">
        <f t="shared" ca="1" si="338"/>
        <v/>
      </c>
      <c r="T1443" s="1" t="str">
        <f t="shared" ca="1" si="339"/>
        <v/>
      </c>
      <c r="U1443" s="1" t="str">
        <f t="shared" ca="1" si="340"/>
        <v/>
      </c>
      <c r="V1443" s="1" t="str">
        <f t="shared" ca="1" si="341"/>
        <v/>
      </c>
      <c r="W1443" s="1" t="str">
        <f t="shared" ca="1" si="342"/>
        <v/>
      </c>
      <c r="X1443" s="1" t="str">
        <f t="shared" ca="1" si="343"/>
        <v/>
      </c>
    </row>
    <row r="1444" spans="1:24">
      <c r="A1444" t="s">
        <v>1041</v>
      </c>
      <c r="B1444" t="str">
        <f>INDEX(予約枠報告様式!$73:$73,MATCH(CSVフォーマット!C1444,予約枠報告様式!$74:$74,0))</f>
        <v>Z</v>
      </c>
      <c r="C1444">
        <f t="shared" si="344"/>
        <v>26</v>
      </c>
      <c r="D1444">
        <f t="shared" si="330"/>
        <v>12</v>
      </c>
      <c r="E1444" s="2" cm="1">
        <f t="array" aca="1" ref="E1444" ca="1">INDIRECT(A1444&amp;B1444&amp;$E$3)</f>
        <v>44786</v>
      </c>
      <c r="F1444" t="str" cm="1">
        <f t="array" aca="1" ref="F1444" ca="1">IF(INDIRECT(A1444&amp;B1444&amp;$F$3)="公",参照!$L$2,参照!$L$3)</f>
        <v>WEB・コールセンター受付</v>
      </c>
      <c r="G1444" s="1" t="str" cm="1">
        <f t="array" aca="1" ref="G1444" ca="1">IF(E1444="","",IF(ISNUMBER(INDIRECT(A1444&amp;B1444&amp;D1444)),431001,""))</f>
        <v/>
      </c>
      <c r="H1444" s="1" t="str">
        <f t="shared" ca="1" si="331"/>
        <v/>
      </c>
      <c r="I1444" s="1" t="str">
        <f ca="1">IF(G1444="","",予約枠報告様式!H$3)</f>
        <v/>
      </c>
      <c r="J1444" s="1" t="str">
        <f t="shared" ca="1" si="332"/>
        <v/>
      </c>
      <c r="K1444" s="1" t="str">
        <f t="shared" ca="1" si="333"/>
        <v/>
      </c>
      <c r="L1444" s="1" t="str">
        <f t="shared" ca="1" si="334"/>
        <v/>
      </c>
      <c r="M1444" s="1" t="str">
        <f t="shared" ca="1" si="335"/>
        <v/>
      </c>
      <c r="N1444" s="1" t="str" cm="1">
        <f t="array" aca="1" ref="N1444" ca="1">IF(G1444="","",HOUR(INDIRECT(A1444&amp;$N$2&amp;D1444)))</f>
        <v/>
      </c>
      <c r="O1444" s="1" t="str" cm="1">
        <f t="array" aca="1" ref="O1444" ca="1">IF(G1444="","",MINUTE(INDIRECT(A1444&amp;$N$2&amp;D1444)))</f>
        <v/>
      </c>
      <c r="P1444" s="1" t="str">
        <f t="shared" ca="1" si="336"/>
        <v/>
      </c>
      <c r="Q1444" s="1" t="str">
        <f t="shared" ca="1" si="337"/>
        <v/>
      </c>
      <c r="R1444" s="1" t="str" cm="1">
        <f t="array" aca="1" ref="R1444" ca="1">IF(G1444="","",INDIRECT(A1444&amp;B1444&amp;D1444))</f>
        <v/>
      </c>
      <c r="S1444" s="1" t="str">
        <f t="shared" ca="1" si="338"/>
        <v/>
      </c>
      <c r="T1444" s="1" t="str">
        <f t="shared" ca="1" si="339"/>
        <v/>
      </c>
      <c r="U1444" s="1" t="str">
        <f t="shared" ca="1" si="340"/>
        <v/>
      </c>
      <c r="V1444" s="1" t="str">
        <f t="shared" ca="1" si="341"/>
        <v/>
      </c>
      <c r="W1444" s="1" t="str">
        <f t="shared" ca="1" si="342"/>
        <v/>
      </c>
      <c r="X1444" s="1" t="str">
        <f t="shared" ca="1" si="343"/>
        <v/>
      </c>
    </row>
    <row r="1445" spans="1:24">
      <c r="A1445" t="s">
        <v>1041</v>
      </c>
      <c r="B1445" t="str">
        <f>INDEX(予約枠報告様式!$73:$73,MATCH(CSVフォーマット!C1445,予約枠報告様式!$74:$74,0))</f>
        <v>Z</v>
      </c>
      <c r="C1445">
        <f t="shared" si="344"/>
        <v>26</v>
      </c>
      <c r="D1445">
        <f t="shared" si="330"/>
        <v>13</v>
      </c>
      <c r="E1445" s="2" cm="1">
        <f t="array" aca="1" ref="E1445" ca="1">INDIRECT(A1445&amp;B1445&amp;$E$3)</f>
        <v>44786</v>
      </c>
      <c r="F1445" t="str" cm="1">
        <f t="array" aca="1" ref="F1445" ca="1">IF(INDIRECT(A1445&amp;B1445&amp;$F$3)="公",参照!$L$2,参照!$L$3)</f>
        <v>WEB・コールセンター受付</v>
      </c>
      <c r="G1445" s="1" t="str" cm="1">
        <f t="array" aca="1" ref="G1445" ca="1">IF(E1445="","",IF(ISNUMBER(INDIRECT(A1445&amp;B1445&amp;D1445)),431001,""))</f>
        <v/>
      </c>
      <c r="H1445" s="1" t="str">
        <f t="shared" ca="1" si="331"/>
        <v/>
      </c>
      <c r="I1445" s="1" t="str">
        <f ca="1">IF(G1445="","",予約枠報告様式!H$3)</f>
        <v/>
      </c>
      <c r="J1445" s="1" t="str">
        <f t="shared" ca="1" si="332"/>
        <v/>
      </c>
      <c r="K1445" s="1" t="str">
        <f t="shared" ca="1" si="333"/>
        <v/>
      </c>
      <c r="L1445" s="1" t="str">
        <f t="shared" ca="1" si="334"/>
        <v/>
      </c>
      <c r="M1445" s="1" t="str">
        <f t="shared" ca="1" si="335"/>
        <v/>
      </c>
      <c r="N1445" s="1" t="str" cm="1">
        <f t="array" aca="1" ref="N1445" ca="1">IF(G1445="","",HOUR(INDIRECT(A1445&amp;$N$2&amp;D1445)))</f>
        <v/>
      </c>
      <c r="O1445" s="1" t="str" cm="1">
        <f t="array" aca="1" ref="O1445" ca="1">IF(G1445="","",MINUTE(INDIRECT(A1445&amp;$N$2&amp;D1445)))</f>
        <v/>
      </c>
      <c r="P1445" s="1" t="str">
        <f t="shared" ca="1" si="336"/>
        <v/>
      </c>
      <c r="Q1445" s="1" t="str">
        <f t="shared" ca="1" si="337"/>
        <v/>
      </c>
      <c r="R1445" s="1" t="str" cm="1">
        <f t="array" aca="1" ref="R1445" ca="1">IF(G1445="","",INDIRECT(A1445&amp;B1445&amp;D1445))</f>
        <v/>
      </c>
      <c r="S1445" s="1" t="str">
        <f t="shared" ca="1" si="338"/>
        <v/>
      </c>
      <c r="T1445" s="1" t="str">
        <f t="shared" ca="1" si="339"/>
        <v/>
      </c>
      <c r="U1445" s="1" t="str">
        <f t="shared" ca="1" si="340"/>
        <v/>
      </c>
      <c r="V1445" s="1" t="str">
        <f t="shared" ca="1" si="341"/>
        <v/>
      </c>
      <c r="W1445" s="1" t="str">
        <f t="shared" ca="1" si="342"/>
        <v/>
      </c>
      <c r="X1445" s="1" t="str">
        <f t="shared" ca="1" si="343"/>
        <v/>
      </c>
    </row>
    <row r="1446" spans="1:24">
      <c r="A1446" t="s">
        <v>1041</v>
      </c>
      <c r="B1446" t="str">
        <f>INDEX(予約枠報告様式!$73:$73,MATCH(CSVフォーマット!C1446,予約枠報告様式!$74:$74,0))</f>
        <v>Z</v>
      </c>
      <c r="C1446">
        <f t="shared" si="344"/>
        <v>26</v>
      </c>
      <c r="D1446">
        <f t="shared" si="330"/>
        <v>14</v>
      </c>
      <c r="E1446" s="2" cm="1">
        <f t="array" aca="1" ref="E1446" ca="1">INDIRECT(A1446&amp;B1446&amp;$E$3)</f>
        <v>44786</v>
      </c>
      <c r="F1446" t="str" cm="1">
        <f t="array" aca="1" ref="F1446" ca="1">IF(INDIRECT(A1446&amp;B1446&amp;$F$3)="公",参照!$L$2,参照!$L$3)</f>
        <v>WEB・コールセンター受付</v>
      </c>
      <c r="G1446" s="1" t="str" cm="1">
        <f t="array" aca="1" ref="G1446" ca="1">IF(E1446="","",IF(ISNUMBER(INDIRECT(A1446&amp;B1446&amp;D1446)),431001,""))</f>
        <v/>
      </c>
      <c r="H1446" s="1" t="str">
        <f t="shared" ca="1" si="331"/>
        <v/>
      </c>
      <c r="I1446" s="1" t="str">
        <f ca="1">IF(G1446="","",予約枠報告様式!H$3)</f>
        <v/>
      </c>
      <c r="J1446" s="1" t="str">
        <f t="shared" ca="1" si="332"/>
        <v/>
      </c>
      <c r="K1446" s="1" t="str">
        <f t="shared" ca="1" si="333"/>
        <v/>
      </c>
      <c r="L1446" s="1" t="str">
        <f t="shared" ca="1" si="334"/>
        <v/>
      </c>
      <c r="M1446" s="1" t="str">
        <f t="shared" ca="1" si="335"/>
        <v/>
      </c>
      <c r="N1446" s="1" t="str" cm="1">
        <f t="array" aca="1" ref="N1446" ca="1">IF(G1446="","",HOUR(INDIRECT(A1446&amp;$N$2&amp;D1446)))</f>
        <v/>
      </c>
      <c r="O1446" s="1" t="str" cm="1">
        <f t="array" aca="1" ref="O1446" ca="1">IF(G1446="","",MINUTE(INDIRECT(A1446&amp;$N$2&amp;D1446)))</f>
        <v/>
      </c>
      <c r="P1446" s="1" t="str">
        <f t="shared" ca="1" si="336"/>
        <v/>
      </c>
      <c r="Q1446" s="1" t="str">
        <f t="shared" ca="1" si="337"/>
        <v/>
      </c>
      <c r="R1446" s="1" t="str" cm="1">
        <f t="array" aca="1" ref="R1446" ca="1">IF(G1446="","",INDIRECT(A1446&amp;B1446&amp;D1446))</f>
        <v/>
      </c>
      <c r="S1446" s="1" t="str">
        <f t="shared" ca="1" si="338"/>
        <v/>
      </c>
      <c r="T1446" s="1" t="str">
        <f t="shared" ca="1" si="339"/>
        <v/>
      </c>
      <c r="U1446" s="1" t="str">
        <f t="shared" ca="1" si="340"/>
        <v/>
      </c>
      <c r="V1446" s="1" t="str">
        <f t="shared" ca="1" si="341"/>
        <v/>
      </c>
      <c r="W1446" s="1" t="str">
        <f t="shared" ca="1" si="342"/>
        <v/>
      </c>
      <c r="X1446" s="1" t="str">
        <f t="shared" ca="1" si="343"/>
        <v/>
      </c>
    </row>
    <row r="1447" spans="1:24">
      <c r="A1447" t="s">
        <v>1041</v>
      </c>
      <c r="B1447" t="str">
        <f>INDEX(予約枠報告様式!$73:$73,MATCH(CSVフォーマット!C1447,予約枠報告様式!$74:$74,0))</f>
        <v>Z</v>
      </c>
      <c r="C1447">
        <f t="shared" si="344"/>
        <v>26</v>
      </c>
      <c r="D1447">
        <f t="shared" si="330"/>
        <v>15</v>
      </c>
      <c r="E1447" s="2" cm="1">
        <f t="array" aca="1" ref="E1447" ca="1">INDIRECT(A1447&amp;B1447&amp;$E$3)</f>
        <v>44786</v>
      </c>
      <c r="F1447" t="str" cm="1">
        <f t="array" aca="1" ref="F1447" ca="1">IF(INDIRECT(A1447&amp;B1447&amp;$F$3)="公",参照!$L$2,参照!$L$3)</f>
        <v>WEB・コールセンター受付</v>
      </c>
      <c r="G1447" s="1" t="str" cm="1">
        <f t="array" aca="1" ref="G1447" ca="1">IF(E1447="","",IF(ISNUMBER(INDIRECT(A1447&amp;B1447&amp;D1447)),431001,""))</f>
        <v/>
      </c>
      <c r="H1447" s="1" t="str">
        <f t="shared" ca="1" si="331"/>
        <v/>
      </c>
      <c r="I1447" s="1" t="str">
        <f ca="1">IF(G1447="","",予約枠報告様式!H$3)</f>
        <v/>
      </c>
      <c r="J1447" s="1" t="str">
        <f t="shared" ca="1" si="332"/>
        <v/>
      </c>
      <c r="K1447" s="1" t="str">
        <f t="shared" ca="1" si="333"/>
        <v/>
      </c>
      <c r="L1447" s="1" t="str">
        <f t="shared" ca="1" si="334"/>
        <v/>
      </c>
      <c r="M1447" s="1" t="str">
        <f t="shared" ca="1" si="335"/>
        <v/>
      </c>
      <c r="N1447" s="1" t="str" cm="1">
        <f t="array" aca="1" ref="N1447" ca="1">IF(G1447="","",HOUR(INDIRECT(A1447&amp;$N$2&amp;D1447)))</f>
        <v/>
      </c>
      <c r="O1447" s="1" t="str" cm="1">
        <f t="array" aca="1" ref="O1447" ca="1">IF(G1447="","",MINUTE(INDIRECT(A1447&amp;$N$2&amp;D1447)))</f>
        <v/>
      </c>
      <c r="P1447" s="1" t="str">
        <f t="shared" ca="1" si="336"/>
        <v/>
      </c>
      <c r="Q1447" s="1" t="str">
        <f t="shared" ca="1" si="337"/>
        <v/>
      </c>
      <c r="R1447" s="1" t="str" cm="1">
        <f t="array" aca="1" ref="R1447" ca="1">IF(G1447="","",INDIRECT(A1447&amp;B1447&amp;D1447))</f>
        <v/>
      </c>
      <c r="S1447" s="1" t="str">
        <f t="shared" ca="1" si="338"/>
        <v/>
      </c>
      <c r="T1447" s="1" t="str">
        <f t="shared" ca="1" si="339"/>
        <v/>
      </c>
      <c r="U1447" s="1" t="str">
        <f t="shared" ca="1" si="340"/>
        <v/>
      </c>
      <c r="V1447" s="1" t="str">
        <f t="shared" ca="1" si="341"/>
        <v/>
      </c>
      <c r="W1447" s="1" t="str">
        <f t="shared" ca="1" si="342"/>
        <v/>
      </c>
      <c r="X1447" s="1" t="str">
        <f t="shared" ca="1" si="343"/>
        <v/>
      </c>
    </row>
    <row r="1448" spans="1:24">
      <c r="A1448" t="s">
        <v>1041</v>
      </c>
      <c r="B1448" t="str">
        <f>INDEX(予約枠報告様式!$73:$73,MATCH(CSVフォーマット!C1448,予約枠報告様式!$74:$74,0))</f>
        <v>Z</v>
      </c>
      <c r="C1448">
        <f t="shared" si="344"/>
        <v>26</v>
      </c>
      <c r="D1448">
        <f t="shared" si="330"/>
        <v>16</v>
      </c>
      <c r="E1448" s="2" cm="1">
        <f t="array" aca="1" ref="E1448" ca="1">INDIRECT(A1448&amp;B1448&amp;$E$3)</f>
        <v>44786</v>
      </c>
      <c r="F1448" t="str" cm="1">
        <f t="array" aca="1" ref="F1448" ca="1">IF(INDIRECT(A1448&amp;B1448&amp;$F$3)="公",参照!$L$2,参照!$L$3)</f>
        <v>WEB・コールセンター受付</v>
      </c>
      <c r="G1448" s="1" t="str" cm="1">
        <f t="array" aca="1" ref="G1448" ca="1">IF(E1448="","",IF(ISNUMBER(INDIRECT(A1448&amp;B1448&amp;D1448)),431001,""))</f>
        <v/>
      </c>
      <c r="H1448" s="1" t="str">
        <f t="shared" ca="1" si="331"/>
        <v/>
      </c>
      <c r="I1448" s="1" t="str">
        <f ca="1">IF(G1448="","",予約枠報告様式!H$3)</f>
        <v/>
      </c>
      <c r="J1448" s="1" t="str">
        <f t="shared" ca="1" si="332"/>
        <v/>
      </c>
      <c r="K1448" s="1" t="str">
        <f t="shared" ca="1" si="333"/>
        <v/>
      </c>
      <c r="L1448" s="1" t="str">
        <f t="shared" ca="1" si="334"/>
        <v/>
      </c>
      <c r="M1448" s="1" t="str">
        <f t="shared" ca="1" si="335"/>
        <v/>
      </c>
      <c r="N1448" s="1" t="str" cm="1">
        <f t="array" aca="1" ref="N1448" ca="1">IF(G1448="","",HOUR(INDIRECT(A1448&amp;$N$2&amp;D1448)))</f>
        <v/>
      </c>
      <c r="O1448" s="1" t="str" cm="1">
        <f t="array" aca="1" ref="O1448" ca="1">IF(G1448="","",MINUTE(INDIRECT(A1448&amp;$N$2&amp;D1448)))</f>
        <v/>
      </c>
      <c r="P1448" s="1" t="str">
        <f t="shared" ca="1" si="336"/>
        <v/>
      </c>
      <c r="Q1448" s="1" t="str">
        <f t="shared" ca="1" si="337"/>
        <v/>
      </c>
      <c r="R1448" s="1" t="str" cm="1">
        <f t="array" aca="1" ref="R1448" ca="1">IF(G1448="","",INDIRECT(A1448&amp;B1448&amp;D1448))</f>
        <v/>
      </c>
      <c r="S1448" s="1" t="str">
        <f t="shared" ca="1" si="338"/>
        <v/>
      </c>
      <c r="T1448" s="1" t="str">
        <f t="shared" ca="1" si="339"/>
        <v/>
      </c>
      <c r="U1448" s="1" t="str">
        <f t="shared" ca="1" si="340"/>
        <v/>
      </c>
      <c r="V1448" s="1" t="str">
        <f t="shared" ca="1" si="341"/>
        <v/>
      </c>
      <c r="W1448" s="1" t="str">
        <f t="shared" ca="1" si="342"/>
        <v/>
      </c>
      <c r="X1448" s="1" t="str">
        <f t="shared" ca="1" si="343"/>
        <v/>
      </c>
    </row>
    <row r="1449" spans="1:24">
      <c r="A1449" t="s">
        <v>1041</v>
      </c>
      <c r="B1449" t="str">
        <f>INDEX(予約枠報告様式!$73:$73,MATCH(CSVフォーマット!C1449,予約枠報告様式!$74:$74,0))</f>
        <v>Z</v>
      </c>
      <c r="C1449">
        <f t="shared" si="344"/>
        <v>26</v>
      </c>
      <c r="D1449">
        <f t="shared" si="330"/>
        <v>17</v>
      </c>
      <c r="E1449" s="2" cm="1">
        <f t="array" aca="1" ref="E1449" ca="1">INDIRECT(A1449&amp;B1449&amp;$E$3)</f>
        <v>44786</v>
      </c>
      <c r="F1449" t="str" cm="1">
        <f t="array" aca="1" ref="F1449" ca="1">IF(INDIRECT(A1449&amp;B1449&amp;$F$3)="公",参照!$L$2,参照!$L$3)</f>
        <v>WEB・コールセンター受付</v>
      </c>
      <c r="G1449" s="1" t="str" cm="1">
        <f t="array" aca="1" ref="G1449" ca="1">IF(E1449="","",IF(ISNUMBER(INDIRECT(A1449&amp;B1449&amp;D1449)),431001,""))</f>
        <v/>
      </c>
      <c r="H1449" s="1" t="str">
        <f t="shared" ca="1" si="331"/>
        <v/>
      </c>
      <c r="I1449" s="1" t="str">
        <f ca="1">IF(G1449="","",予約枠報告様式!H$3)</f>
        <v/>
      </c>
      <c r="J1449" s="1" t="str">
        <f t="shared" ca="1" si="332"/>
        <v/>
      </c>
      <c r="K1449" s="1" t="str">
        <f t="shared" ca="1" si="333"/>
        <v/>
      </c>
      <c r="L1449" s="1" t="str">
        <f t="shared" ca="1" si="334"/>
        <v/>
      </c>
      <c r="M1449" s="1" t="str">
        <f t="shared" ca="1" si="335"/>
        <v/>
      </c>
      <c r="N1449" s="1" t="str" cm="1">
        <f t="array" aca="1" ref="N1449" ca="1">IF(G1449="","",HOUR(INDIRECT(A1449&amp;$N$2&amp;D1449)))</f>
        <v/>
      </c>
      <c r="O1449" s="1" t="str" cm="1">
        <f t="array" aca="1" ref="O1449" ca="1">IF(G1449="","",MINUTE(INDIRECT(A1449&amp;$N$2&amp;D1449)))</f>
        <v/>
      </c>
      <c r="P1449" s="1" t="str">
        <f t="shared" ca="1" si="336"/>
        <v/>
      </c>
      <c r="Q1449" s="1" t="str">
        <f t="shared" ca="1" si="337"/>
        <v/>
      </c>
      <c r="R1449" s="1" t="str" cm="1">
        <f t="array" aca="1" ref="R1449" ca="1">IF(G1449="","",INDIRECT(A1449&amp;B1449&amp;D1449))</f>
        <v/>
      </c>
      <c r="S1449" s="1" t="str">
        <f t="shared" ca="1" si="338"/>
        <v/>
      </c>
      <c r="T1449" s="1" t="str">
        <f t="shared" ca="1" si="339"/>
        <v/>
      </c>
      <c r="U1449" s="1" t="str">
        <f t="shared" ca="1" si="340"/>
        <v/>
      </c>
      <c r="V1449" s="1" t="str">
        <f t="shared" ca="1" si="341"/>
        <v/>
      </c>
      <c r="W1449" s="1" t="str">
        <f t="shared" ca="1" si="342"/>
        <v/>
      </c>
      <c r="X1449" s="1" t="str">
        <f t="shared" ca="1" si="343"/>
        <v/>
      </c>
    </row>
    <row r="1450" spans="1:24">
      <c r="A1450" t="s">
        <v>1041</v>
      </c>
      <c r="B1450" t="str">
        <f>INDEX(予約枠報告様式!$73:$73,MATCH(CSVフォーマット!C1450,予約枠報告様式!$74:$74,0))</f>
        <v>Z</v>
      </c>
      <c r="C1450">
        <f t="shared" si="344"/>
        <v>26</v>
      </c>
      <c r="D1450">
        <f t="shared" si="330"/>
        <v>18</v>
      </c>
      <c r="E1450" s="2" cm="1">
        <f t="array" aca="1" ref="E1450" ca="1">INDIRECT(A1450&amp;B1450&amp;$E$3)</f>
        <v>44786</v>
      </c>
      <c r="F1450" t="str" cm="1">
        <f t="array" aca="1" ref="F1450" ca="1">IF(INDIRECT(A1450&amp;B1450&amp;$F$3)="公",参照!$L$2,参照!$L$3)</f>
        <v>WEB・コールセンター受付</v>
      </c>
      <c r="G1450" s="1" t="str" cm="1">
        <f t="array" aca="1" ref="G1450" ca="1">IF(E1450="","",IF(ISNUMBER(INDIRECT(A1450&amp;B1450&amp;D1450)),431001,""))</f>
        <v/>
      </c>
      <c r="H1450" s="1" t="str">
        <f t="shared" ca="1" si="331"/>
        <v/>
      </c>
      <c r="I1450" s="1" t="str">
        <f ca="1">IF(G1450="","",予約枠報告様式!H$3)</f>
        <v/>
      </c>
      <c r="J1450" s="1" t="str">
        <f t="shared" ca="1" si="332"/>
        <v/>
      </c>
      <c r="K1450" s="1" t="str">
        <f t="shared" ca="1" si="333"/>
        <v/>
      </c>
      <c r="L1450" s="1" t="str">
        <f t="shared" ca="1" si="334"/>
        <v/>
      </c>
      <c r="M1450" s="1" t="str">
        <f t="shared" ca="1" si="335"/>
        <v/>
      </c>
      <c r="N1450" s="1" t="str" cm="1">
        <f t="array" aca="1" ref="N1450" ca="1">IF(G1450="","",HOUR(INDIRECT(A1450&amp;$N$2&amp;D1450)))</f>
        <v/>
      </c>
      <c r="O1450" s="1" t="str" cm="1">
        <f t="array" aca="1" ref="O1450" ca="1">IF(G1450="","",MINUTE(INDIRECT(A1450&amp;$N$2&amp;D1450)))</f>
        <v/>
      </c>
      <c r="P1450" s="1" t="str">
        <f t="shared" ca="1" si="336"/>
        <v/>
      </c>
      <c r="Q1450" s="1" t="str">
        <f t="shared" ca="1" si="337"/>
        <v/>
      </c>
      <c r="R1450" s="1" t="str" cm="1">
        <f t="array" aca="1" ref="R1450" ca="1">IF(G1450="","",INDIRECT(A1450&amp;B1450&amp;D1450))</f>
        <v/>
      </c>
      <c r="S1450" s="1" t="str">
        <f t="shared" ca="1" si="338"/>
        <v/>
      </c>
      <c r="T1450" s="1" t="str">
        <f t="shared" ca="1" si="339"/>
        <v/>
      </c>
      <c r="U1450" s="1" t="str">
        <f t="shared" ca="1" si="340"/>
        <v/>
      </c>
      <c r="V1450" s="1" t="str">
        <f t="shared" ca="1" si="341"/>
        <v/>
      </c>
      <c r="W1450" s="1" t="str">
        <f t="shared" ca="1" si="342"/>
        <v/>
      </c>
      <c r="X1450" s="1" t="str">
        <f t="shared" ca="1" si="343"/>
        <v/>
      </c>
    </row>
    <row r="1451" spans="1:24">
      <c r="A1451" t="s">
        <v>1041</v>
      </c>
      <c r="B1451" t="str">
        <f>INDEX(予約枠報告様式!$73:$73,MATCH(CSVフォーマット!C1451,予約枠報告様式!$74:$74,0))</f>
        <v>Z</v>
      </c>
      <c r="C1451">
        <f t="shared" si="344"/>
        <v>26</v>
      </c>
      <c r="D1451">
        <f t="shared" si="330"/>
        <v>19</v>
      </c>
      <c r="E1451" s="2" cm="1">
        <f t="array" aca="1" ref="E1451" ca="1">INDIRECT(A1451&amp;B1451&amp;$E$3)</f>
        <v>44786</v>
      </c>
      <c r="F1451" t="str" cm="1">
        <f t="array" aca="1" ref="F1451" ca="1">IF(INDIRECT(A1451&amp;B1451&amp;$F$3)="公",参照!$L$2,参照!$L$3)</f>
        <v>WEB・コールセンター受付</v>
      </c>
      <c r="G1451" s="1" t="str" cm="1">
        <f t="array" aca="1" ref="G1451" ca="1">IF(E1451="","",IF(ISNUMBER(INDIRECT(A1451&amp;B1451&amp;D1451)),431001,""))</f>
        <v/>
      </c>
      <c r="H1451" s="1" t="str">
        <f t="shared" ca="1" si="331"/>
        <v/>
      </c>
      <c r="I1451" s="1" t="str">
        <f ca="1">IF(G1451="","",予約枠報告様式!H$3)</f>
        <v/>
      </c>
      <c r="J1451" s="1" t="str">
        <f t="shared" ca="1" si="332"/>
        <v/>
      </c>
      <c r="K1451" s="1" t="str">
        <f t="shared" ca="1" si="333"/>
        <v/>
      </c>
      <c r="L1451" s="1" t="str">
        <f t="shared" ca="1" si="334"/>
        <v/>
      </c>
      <c r="M1451" s="1" t="str">
        <f t="shared" ca="1" si="335"/>
        <v/>
      </c>
      <c r="N1451" s="1" t="str" cm="1">
        <f t="array" aca="1" ref="N1451" ca="1">IF(G1451="","",HOUR(INDIRECT(A1451&amp;$N$2&amp;D1451)))</f>
        <v/>
      </c>
      <c r="O1451" s="1" t="str" cm="1">
        <f t="array" aca="1" ref="O1451" ca="1">IF(G1451="","",MINUTE(INDIRECT(A1451&amp;$N$2&amp;D1451)))</f>
        <v/>
      </c>
      <c r="P1451" s="1" t="str">
        <f t="shared" ca="1" si="336"/>
        <v/>
      </c>
      <c r="Q1451" s="1" t="str">
        <f t="shared" ca="1" si="337"/>
        <v/>
      </c>
      <c r="R1451" s="1" t="str" cm="1">
        <f t="array" aca="1" ref="R1451" ca="1">IF(G1451="","",INDIRECT(A1451&amp;B1451&amp;D1451))</f>
        <v/>
      </c>
      <c r="S1451" s="1" t="str">
        <f t="shared" ca="1" si="338"/>
        <v/>
      </c>
      <c r="T1451" s="1" t="str">
        <f t="shared" ca="1" si="339"/>
        <v/>
      </c>
      <c r="U1451" s="1" t="str">
        <f t="shared" ca="1" si="340"/>
        <v/>
      </c>
      <c r="V1451" s="1" t="str">
        <f t="shared" ca="1" si="341"/>
        <v/>
      </c>
      <c r="W1451" s="1" t="str">
        <f t="shared" ca="1" si="342"/>
        <v/>
      </c>
      <c r="X1451" s="1" t="str">
        <f t="shared" ca="1" si="343"/>
        <v/>
      </c>
    </row>
    <row r="1452" spans="1:24">
      <c r="A1452" t="s">
        <v>1041</v>
      </c>
      <c r="B1452" t="str">
        <f>INDEX(予約枠報告様式!$73:$73,MATCH(CSVフォーマット!C1452,予約枠報告様式!$74:$74,0))</f>
        <v>Z</v>
      </c>
      <c r="C1452">
        <f t="shared" si="344"/>
        <v>26</v>
      </c>
      <c r="D1452">
        <f t="shared" si="330"/>
        <v>20</v>
      </c>
      <c r="E1452" s="2" cm="1">
        <f t="array" aca="1" ref="E1452" ca="1">INDIRECT(A1452&amp;B1452&amp;$E$3)</f>
        <v>44786</v>
      </c>
      <c r="F1452" t="str" cm="1">
        <f t="array" aca="1" ref="F1452" ca="1">IF(INDIRECT(A1452&amp;B1452&amp;$F$3)="公",参照!$L$2,参照!$L$3)</f>
        <v>WEB・コールセンター受付</v>
      </c>
      <c r="G1452" s="1" t="str" cm="1">
        <f t="array" aca="1" ref="G1452" ca="1">IF(E1452="","",IF(ISNUMBER(INDIRECT(A1452&amp;B1452&amp;D1452)),431001,""))</f>
        <v/>
      </c>
      <c r="H1452" s="1" t="str">
        <f t="shared" ca="1" si="331"/>
        <v/>
      </c>
      <c r="I1452" s="1" t="str">
        <f ca="1">IF(G1452="","",予約枠報告様式!H$3)</f>
        <v/>
      </c>
      <c r="J1452" s="1" t="str">
        <f t="shared" ca="1" si="332"/>
        <v/>
      </c>
      <c r="K1452" s="1" t="str">
        <f t="shared" ca="1" si="333"/>
        <v/>
      </c>
      <c r="L1452" s="1" t="str">
        <f t="shared" ca="1" si="334"/>
        <v/>
      </c>
      <c r="M1452" s="1" t="str">
        <f t="shared" ca="1" si="335"/>
        <v/>
      </c>
      <c r="N1452" s="1" t="str" cm="1">
        <f t="array" aca="1" ref="N1452" ca="1">IF(G1452="","",HOUR(INDIRECT(A1452&amp;$N$2&amp;D1452)))</f>
        <v/>
      </c>
      <c r="O1452" s="1" t="str" cm="1">
        <f t="array" aca="1" ref="O1452" ca="1">IF(G1452="","",MINUTE(INDIRECT(A1452&amp;$N$2&amp;D1452)))</f>
        <v/>
      </c>
      <c r="P1452" s="1" t="str">
        <f t="shared" ca="1" si="336"/>
        <v/>
      </c>
      <c r="Q1452" s="1" t="str">
        <f t="shared" ca="1" si="337"/>
        <v/>
      </c>
      <c r="R1452" s="1" t="str" cm="1">
        <f t="array" aca="1" ref="R1452" ca="1">IF(G1452="","",INDIRECT(A1452&amp;B1452&amp;D1452))</f>
        <v/>
      </c>
      <c r="S1452" s="1" t="str">
        <f t="shared" ca="1" si="338"/>
        <v/>
      </c>
      <c r="T1452" s="1" t="str">
        <f t="shared" ca="1" si="339"/>
        <v/>
      </c>
      <c r="U1452" s="1" t="str">
        <f t="shared" ca="1" si="340"/>
        <v/>
      </c>
      <c r="V1452" s="1" t="str">
        <f t="shared" ca="1" si="341"/>
        <v/>
      </c>
      <c r="W1452" s="1" t="str">
        <f t="shared" ca="1" si="342"/>
        <v/>
      </c>
      <c r="X1452" s="1" t="str">
        <f t="shared" ca="1" si="343"/>
        <v/>
      </c>
    </row>
    <row r="1453" spans="1:24">
      <c r="A1453" t="s">
        <v>1041</v>
      </c>
      <c r="B1453" t="str">
        <f>INDEX(予約枠報告様式!$73:$73,MATCH(CSVフォーマット!C1453,予約枠報告様式!$74:$74,0))</f>
        <v>Z</v>
      </c>
      <c r="C1453">
        <f t="shared" si="344"/>
        <v>26</v>
      </c>
      <c r="D1453">
        <f t="shared" si="330"/>
        <v>21</v>
      </c>
      <c r="E1453" s="2" cm="1">
        <f t="array" aca="1" ref="E1453" ca="1">INDIRECT(A1453&amp;B1453&amp;$E$3)</f>
        <v>44786</v>
      </c>
      <c r="F1453" t="str" cm="1">
        <f t="array" aca="1" ref="F1453" ca="1">IF(INDIRECT(A1453&amp;B1453&amp;$F$3)="公",参照!$L$2,参照!$L$3)</f>
        <v>WEB・コールセンター受付</v>
      </c>
      <c r="G1453" s="1" t="str" cm="1">
        <f t="array" aca="1" ref="G1453" ca="1">IF(E1453="","",IF(ISNUMBER(INDIRECT(A1453&amp;B1453&amp;D1453)),431001,""))</f>
        <v/>
      </c>
      <c r="H1453" s="1" t="str">
        <f t="shared" ca="1" si="331"/>
        <v/>
      </c>
      <c r="I1453" s="1" t="str">
        <f ca="1">IF(G1453="","",予約枠報告様式!H$3)</f>
        <v/>
      </c>
      <c r="J1453" s="1" t="str">
        <f t="shared" ca="1" si="332"/>
        <v/>
      </c>
      <c r="K1453" s="1" t="str">
        <f t="shared" ca="1" si="333"/>
        <v/>
      </c>
      <c r="L1453" s="1" t="str">
        <f t="shared" ca="1" si="334"/>
        <v/>
      </c>
      <c r="M1453" s="1" t="str">
        <f t="shared" ca="1" si="335"/>
        <v/>
      </c>
      <c r="N1453" s="1" t="str" cm="1">
        <f t="array" aca="1" ref="N1453" ca="1">IF(G1453="","",HOUR(INDIRECT(A1453&amp;$N$2&amp;D1453)))</f>
        <v/>
      </c>
      <c r="O1453" s="1" t="str" cm="1">
        <f t="array" aca="1" ref="O1453" ca="1">IF(G1453="","",MINUTE(INDIRECT(A1453&amp;$N$2&amp;D1453)))</f>
        <v/>
      </c>
      <c r="P1453" s="1" t="str">
        <f t="shared" ca="1" si="336"/>
        <v/>
      </c>
      <c r="Q1453" s="1" t="str">
        <f t="shared" ca="1" si="337"/>
        <v/>
      </c>
      <c r="R1453" s="1" t="str" cm="1">
        <f t="array" aca="1" ref="R1453" ca="1">IF(G1453="","",INDIRECT(A1453&amp;B1453&amp;D1453))</f>
        <v/>
      </c>
      <c r="S1453" s="1" t="str">
        <f t="shared" ca="1" si="338"/>
        <v/>
      </c>
      <c r="T1453" s="1" t="str">
        <f t="shared" ca="1" si="339"/>
        <v/>
      </c>
      <c r="U1453" s="1" t="str">
        <f t="shared" ca="1" si="340"/>
        <v/>
      </c>
      <c r="V1453" s="1" t="str">
        <f t="shared" ca="1" si="341"/>
        <v/>
      </c>
      <c r="W1453" s="1" t="str">
        <f t="shared" ca="1" si="342"/>
        <v/>
      </c>
      <c r="X1453" s="1" t="str">
        <f t="shared" ca="1" si="343"/>
        <v/>
      </c>
    </row>
    <row r="1454" spans="1:24">
      <c r="A1454" t="s">
        <v>1041</v>
      </c>
      <c r="B1454" t="str">
        <f>INDEX(予約枠報告様式!$73:$73,MATCH(CSVフォーマット!C1454,予約枠報告様式!$74:$74,0))</f>
        <v>Z</v>
      </c>
      <c r="C1454">
        <f t="shared" si="344"/>
        <v>26</v>
      </c>
      <c r="D1454">
        <f t="shared" si="330"/>
        <v>22</v>
      </c>
      <c r="E1454" s="2" cm="1">
        <f t="array" aca="1" ref="E1454" ca="1">INDIRECT(A1454&amp;B1454&amp;$E$3)</f>
        <v>44786</v>
      </c>
      <c r="F1454" t="str" cm="1">
        <f t="array" aca="1" ref="F1454" ca="1">IF(INDIRECT(A1454&amp;B1454&amp;$F$3)="公",参照!$L$2,参照!$L$3)</f>
        <v>WEB・コールセンター受付</v>
      </c>
      <c r="G1454" s="1" t="str" cm="1">
        <f t="array" aca="1" ref="G1454" ca="1">IF(E1454="","",IF(ISNUMBER(INDIRECT(A1454&amp;B1454&amp;D1454)),431001,""))</f>
        <v/>
      </c>
      <c r="H1454" s="1" t="str">
        <f t="shared" ca="1" si="331"/>
        <v/>
      </c>
      <c r="I1454" s="1" t="str">
        <f ca="1">IF(G1454="","",予約枠報告様式!H$3)</f>
        <v/>
      </c>
      <c r="J1454" s="1" t="str">
        <f t="shared" ca="1" si="332"/>
        <v/>
      </c>
      <c r="K1454" s="1" t="str">
        <f t="shared" ca="1" si="333"/>
        <v/>
      </c>
      <c r="L1454" s="1" t="str">
        <f t="shared" ca="1" si="334"/>
        <v/>
      </c>
      <c r="M1454" s="1" t="str">
        <f t="shared" ca="1" si="335"/>
        <v/>
      </c>
      <c r="N1454" s="1" t="str" cm="1">
        <f t="array" aca="1" ref="N1454" ca="1">IF(G1454="","",HOUR(INDIRECT(A1454&amp;$N$2&amp;D1454)))</f>
        <v/>
      </c>
      <c r="O1454" s="1" t="str" cm="1">
        <f t="array" aca="1" ref="O1454" ca="1">IF(G1454="","",MINUTE(INDIRECT(A1454&amp;$N$2&amp;D1454)))</f>
        <v/>
      </c>
      <c r="P1454" s="1" t="str">
        <f t="shared" ca="1" si="336"/>
        <v/>
      </c>
      <c r="Q1454" s="1" t="str">
        <f t="shared" ca="1" si="337"/>
        <v/>
      </c>
      <c r="R1454" s="1" t="str" cm="1">
        <f t="array" aca="1" ref="R1454" ca="1">IF(G1454="","",INDIRECT(A1454&amp;B1454&amp;D1454))</f>
        <v/>
      </c>
      <c r="S1454" s="1" t="str">
        <f t="shared" ca="1" si="338"/>
        <v/>
      </c>
      <c r="T1454" s="1" t="str">
        <f t="shared" ca="1" si="339"/>
        <v/>
      </c>
      <c r="U1454" s="1" t="str">
        <f t="shared" ca="1" si="340"/>
        <v/>
      </c>
      <c r="V1454" s="1" t="str">
        <f t="shared" ca="1" si="341"/>
        <v/>
      </c>
      <c r="W1454" s="1" t="str">
        <f t="shared" ca="1" si="342"/>
        <v/>
      </c>
      <c r="X1454" s="1" t="str">
        <f t="shared" ca="1" si="343"/>
        <v/>
      </c>
    </row>
    <row r="1455" spans="1:24">
      <c r="A1455" t="s">
        <v>1041</v>
      </c>
      <c r="B1455" t="str">
        <f>INDEX(予約枠報告様式!$73:$73,MATCH(CSVフォーマット!C1455,予約枠報告様式!$74:$74,0))</f>
        <v>Z</v>
      </c>
      <c r="C1455">
        <f t="shared" si="344"/>
        <v>26</v>
      </c>
      <c r="D1455">
        <f t="shared" si="330"/>
        <v>23</v>
      </c>
      <c r="E1455" s="2" cm="1">
        <f t="array" aca="1" ref="E1455" ca="1">INDIRECT(A1455&amp;B1455&amp;$E$3)</f>
        <v>44786</v>
      </c>
      <c r="F1455" t="str" cm="1">
        <f t="array" aca="1" ref="F1455" ca="1">IF(INDIRECT(A1455&amp;B1455&amp;$F$3)="公",参照!$L$2,参照!$L$3)</f>
        <v>WEB・コールセンター受付</v>
      </c>
      <c r="G1455" s="1" t="str" cm="1">
        <f t="array" aca="1" ref="G1455" ca="1">IF(E1455="","",IF(ISNUMBER(INDIRECT(A1455&amp;B1455&amp;D1455)),431001,""))</f>
        <v/>
      </c>
      <c r="H1455" s="1" t="str">
        <f t="shared" ca="1" si="331"/>
        <v/>
      </c>
      <c r="I1455" s="1" t="str">
        <f ca="1">IF(G1455="","",予約枠報告様式!H$3)</f>
        <v/>
      </c>
      <c r="J1455" s="1" t="str">
        <f t="shared" ca="1" si="332"/>
        <v/>
      </c>
      <c r="K1455" s="1" t="str">
        <f t="shared" ca="1" si="333"/>
        <v/>
      </c>
      <c r="L1455" s="1" t="str">
        <f t="shared" ca="1" si="334"/>
        <v/>
      </c>
      <c r="M1455" s="1" t="str">
        <f t="shared" ca="1" si="335"/>
        <v/>
      </c>
      <c r="N1455" s="1" t="str" cm="1">
        <f t="array" aca="1" ref="N1455" ca="1">IF(G1455="","",HOUR(INDIRECT(A1455&amp;$N$2&amp;D1455)))</f>
        <v/>
      </c>
      <c r="O1455" s="1" t="str" cm="1">
        <f t="array" aca="1" ref="O1455" ca="1">IF(G1455="","",MINUTE(INDIRECT(A1455&amp;$N$2&amp;D1455)))</f>
        <v/>
      </c>
      <c r="P1455" s="1" t="str">
        <f t="shared" ca="1" si="336"/>
        <v/>
      </c>
      <c r="Q1455" s="1" t="str">
        <f t="shared" ca="1" si="337"/>
        <v/>
      </c>
      <c r="R1455" s="1" t="str" cm="1">
        <f t="array" aca="1" ref="R1455" ca="1">IF(G1455="","",INDIRECT(A1455&amp;B1455&amp;D1455))</f>
        <v/>
      </c>
      <c r="S1455" s="1" t="str">
        <f t="shared" ca="1" si="338"/>
        <v/>
      </c>
      <c r="T1455" s="1" t="str">
        <f t="shared" ca="1" si="339"/>
        <v/>
      </c>
      <c r="U1455" s="1" t="str">
        <f t="shared" ca="1" si="340"/>
        <v/>
      </c>
      <c r="V1455" s="1" t="str">
        <f t="shared" ca="1" si="341"/>
        <v/>
      </c>
      <c r="W1455" s="1" t="str">
        <f t="shared" ca="1" si="342"/>
        <v/>
      </c>
      <c r="X1455" s="1" t="str">
        <f t="shared" ca="1" si="343"/>
        <v/>
      </c>
    </row>
    <row r="1456" spans="1:24">
      <c r="A1456" t="s">
        <v>1041</v>
      </c>
      <c r="B1456" t="str">
        <f>INDEX(予約枠報告様式!$73:$73,MATCH(CSVフォーマット!C1456,予約枠報告様式!$74:$74,0))</f>
        <v>Z</v>
      </c>
      <c r="C1456">
        <f t="shared" si="344"/>
        <v>26</v>
      </c>
      <c r="D1456">
        <f t="shared" si="330"/>
        <v>24</v>
      </c>
      <c r="E1456" s="2" cm="1">
        <f t="array" aca="1" ref="E1456" ca="1">INDIRECT(A1456&amp;B1456&amp;$E$3)</f>
        <v>44786</v>
      </c>
      <c r="F1456" t="str" cm="1">
        <f t="array" aca="1" ref="F1456" ca="1">IF(INDIRECT(A1456&amp;B1456&amp;$F$3)="公",参照!$L$2,参照!$L$3)</f>
        <v>WEB・コールセンター受付</v>
      </c>
      <c r="G1456" s="1" t="str" cm="1">
        <f t="array" aca="1" ref="G1456" ca="1">IF(E1456="","",IF(ISNUMBER(INDIRECT(A1456&amp;B1456&amp;D1456)),431001,""))</f>
        <v/>
      </c>
      <c r="H1456" s="1" t="str">
        <f t="shared" ca="1" si="331"/>
        <v/>
      </c>
      <c r="I1456" s="1" t="str">
        <f ca="1">IF(G1456="","",予約枠報告様式!H$3)</f>
        <v/>
      </c>
      <c r="J1456" s="1" t="str">
        <f t="shared" ca="1" si="332"/>
        <v/>
      </c>
      <c r="K1456" s="1" t="str">
        <f t="shared" ca="1" si="333"/>
        <v/>
      </c>
      <c r="L1456" s="1" t="str">
        <f t="shared" ca="1" si="334"/>
        <v/>
      </c>
      <c r="M1456" s="1" t="str">
        <f t="shared" ca="1" si="335"/>
        <v/>
      </c>
      <c r="N1456" s="1" t="str" cm="1">
        <f t="array" aca="1" ref="N1456" ca="1">IF(G1456="","",HOUR(INDIRECT(A1456&amp;$N$2&amp;D1456)))</f>
        <v/>
      </c>
      <c r="O1456" s="1" t="str" cm="1">
        <f t="array" aca="1" ref="O1456" ca="1">IF(G1456="","",MINUTE(INDIRECT(A1456&amp;$N$2&amp;D1456)))</f>
        <v/>
      </c>
      <c r="P1456" s="1" t="str">
        <f t="shared" ca="1" si="336"/>
        <v/>
      </c>
      <c r="Q1456" s="1" t="str">
        <f t="shared" ca="1" si="337"/>
        <v/>
      </c>
      <c r="R1456" s="1" t="str" cm="1">
        <f t="array" aca="1" ref="R1456" ca="1">IF(G1456="","",INDIRECT(A1456&amp;B1456&amp;D1456))</f>
        <v/>
      </c>
      <c r="S1456" s="1" t="str">
        <f t="shared" ca="1" si="338"/>
        <v/>
      </c>
      <c r="T1456" s="1" t="str">
        <f t="shared" ca="1" si="339"/>
        <v/>
      </c>
      <c r="U1456" s="1" t="str">
        <f t="shared" ca="1" si="340"/>
        <v/>
      </c>
      <c r="V1456" s="1" t="str">
        <f t="shared" ca="1" si="341"/>
        <v/>
      </c>
      <c r="W1456" s="1" t="str">
        <f t="shared" ca="1" si="342"/>
        <v/>
      </c>
      <c r="X1456" s="1" t="str">
        <f t="shared" ca="1" si="343"/>
        <v/>
      </c>
    </row>
    <row r="1457" spans="1:24">
      <c r="A1457" t="s">
        <v>1041</v>
      </c>
      <c r="B1457" t="str">
        <f>INDEX(予約枠報告様式!$73:$73,MATCH(CSVフォーマット!C1457,予約枠報告様式!$74:$74,0))</f>
        <v>Z</v>
      </c>
      <c r="C1457">
        <f t="shared" si="344"/>
        <v>26</v>
      </c>
      <c r="D1457">
        <f t="shared" si="330"/>
        <v>25</v>
      </c>
      <c r="E1457" s="2" cm="1">
        <f t="array" aca="1" ref="E1457" ca="1">INDIRECT(A1457&amp;B1457&amp;$E$3)</f>
        <v>44786</v>
      </c>
      <c r="F1457" t="str" cm="1">
        <f t="array" aca="1" ref="F1457" ca="1">IF(INDIRECT(A1457&amp;B1457&amp;$F$3)="公",参照!$L$2,参照!$L$3)</f>
        <v>WEB・コールセンター受付</v>
      </c>
      <c r="G1457" s="1" t="str" cm="1">
        <f t="array" aca="1" ref="G1457" ca="1">IF(E1457="","",IF(ISNUMBER(INDIRECT(A1457&amp;B1457&amp;D1457)),431001,""))</f>
        <v/>
      </c>
      <c r="H1457" s="1" t="str">
        <f t="shared" ca="1" si="331"/>
        <v/>
      </c>
      <c r="I1457" s="1" t="str">
        <f ca="1">IF(G1457="","",予約枠報告様式!H$3)</f>
        <v/>
      </c>
      <c r="J1457" s="1" t="str">
        <f t="shared" ca="1" si="332"/>
        <v/>
      </c>
      <c r="K1457" s="1" t="str">
        <f t="shared" ca="1" si="333"/>
        <v/>
      </c>
      <c r="L1457" s="1" t="str">
        <f t="shared" ca="1" si="334"/>
        <v/>
      </c>
      <c r="M1457" s="1" t="str">
        <f t="shared" ca="1" si="335"/>
        <v/>
      </c>
      <c r="N1457" s="1" t="str" cm="1">
        <f t="array" aca="1" ref="N1457" ca="1">IF(G1457="","",HOUR(INDIRECT(A1457&amp;$N$2&amp;D1457)))</f>
        <v/>
      </c>
      <c r="O1457" s="1" t="str" cm="1">
        <f t="array" aca="1" ref="O1457" ca="1">IF(G1457="","",MINUTE(INDIRECT(A1457&amp;$N$2&amp;D1457)))</f>
        <v/>
      </c>
      <c r="P1457" s="1" t="str">
        <f t="shared" ca="1" si="336"/>
        <v/>
      </c>
      <c r="Q1457" s="1" t="str">
        <f t="shared" ca="1" si="337"/>
        <v/>
      </c>
      <c r="R1457" s="1" t="str" cm="1">
        <f t="array" aca="1" ref="R1457" ca="1">IF(G1457="","",INDIRECT(A1457&amp;B1457&amp;D1457))</f>
        <v/>
      </c>
      <c r="S1457" s="1" t="str">
        <f t="shared" ca="1" si="338"/>
        <v/>
      </c>
      <c r="T1457" s="1" t="str">
        <f t="shared" ca="1" si="339"/>
        <v/>
      </c>
      <c r="U1457" s="1" t="str">
        <f t="shared" ca="1" si="340"/>
        <v/>
      </c>
      <c r="V1457" s="1" t="str">
        <f t="shared" ca="1" si="341"/>
        <v/>
      </c>
      <c r="W1457" s="1" t="str">
        <f t="shared" ca="1" si="342"/>
        <v/>
      </c>
      <c r="X1457" s="1" t="str">
        <f t="shared" ca="1" si="343"/>
        <v/>
      </c>
    </row>
    <row r="1458" spans="1:24">
      <c r="A1458" t="s">
        <v>1041</v>
      </c>
      <c r="B1458" t="str">
        <f>INDEX(予約枠報告様式!$73:$73,MATCH(CSVフォーマット!C1458,予約枠報告様式!$74:$74,0))</f>
        <v>Z</v>
      </c>
      <c r="C1458">
        <f t="shared" si="344"/>
        <v>26</v>
      </c>
      <c r="D1458">
        <f t="shared" si="330"/>
        <v>26</v>
      </c>
      <c r="E1458" s="2" cm="1">
        <f t="array" aca="1" ref="E1458" ca="1">INDIRECT(A1458&amp;B1458&amp;$E$3)</f>
        <v>44786</v>
      </c>
      <c r="F1458" t="str" cm="1">
        <f t="array" aca="1" ref="F1458" ca="1">IF(INDIRECT(A1458&amp;B1458&amp;$F$3)="公",参照!$L$2,参照!$L$3)</f>
        <v>WEB・コールセンター受付</v>
      </c>
      <c r="G1458" s="1" t="str" cm="1">
        <f t="array" aca="1" ref="G1458" ca="1">IF(E1458="","",IF(ISNUMBER(INDIRECT(A1458&amp;B1458&amp;D1458)),431001,""))</f>
        <v/>
      </c>
      <c r="H1458" s="1" t="str">
        <f t="shared" ca="1" si="331"/>
        <v/>
      </c>
      <c r="I1458" s="1" t="str">
        <f ca="1">IF(G1458="","",予約枠報告様式!H$3)</f>
        <v/>
      </c>
      <c r="J1458" s="1" t="str">
        <f t="shared" ca="1" si="332"/>
        <v/>
      </c>
      <c r="K1458" s="1" t="str">
        <f t="shared" ca="1" si="333"/>
        <v/>
      </c>
      <c r="L1458" s="1" t="str">
        <f t="shared" ca="1" si="334"/>
        <v/>
      </c>
      <c r="M1458" s="1" t="str">
        <f t="shared" ca="1" si="335"/>
        <v/>
      </c>
      <c r="N1458" s="1" t="str" cm="1">
        <f t="array" aca="1" ref="N1458" ca="1">IF(G1458="","",HOUR(INDIRECT(A1458&amp;$N$2&amp;D1458)))</f>
        <v/>
      </c>
      <c r="O1458" s="1" t="str" cm="1">
        <f t="array" aca="1" ref="O1458" ca="1">IF(G1458="","",MINUTE(INDIRECT(A1458&amp;$N$2&amp;D1458)))</f>
        <v/>
      </c>
      <c r="P1458" s="1" t="str">
        <f t="shared" ca="1" si="336"/>
        <v/>
      </c>
      <c r="Q1458" s="1" t="str">
        <f t="shared" ca="1" si="337"/>
        <v/>
      </c>
      <c r="R1458" s="1" t="str" cm="1">
        <f t="array" aca="1" ref="R1458" ca="1">IF(G1458="","",INDIRECT(A1458&amp;B1458&amp;D1458))</f>
        <v/>
      </c>
      <c r="S1458" s="1" t="str">
        <f t="shared" ca="1" si="338"/>
        <v/>
      </c>
      <c r="T1458" s="1" t="str">
        <f t="shared" ca="1" si="339"/>
        <v/>
      </c>
      <c r="U1458" s="1" t="str">
        <f t="shared" ca="1" si="340"/>
        <v/>
      </c>
      <c r="V1458" s="1" t="str">
        <f t="shared" ca="1" si="341"/>
        <v/>
      </c>
      <c r="W1458" s="1" t="str">
        <f t="shared" ca="1" si="342"/>
        <v/>
      </c>
      <c r="X1458" s="1" t="str">
        <f t="shared" ca="1" si="343"/>
        <v/>
      </c>
    </row>
    <row r="1459" spans="1:24">
      <c r="A1459" t="s">
        <v>1041</v>
      </c>
      <c r="B1459" t="str">
        <f>INDEX(予約枠報告様式!$73:$73,MATCH(CSVフォーマット!C1459,予約枠報告様式!$74:$74,0))</f>
        <v>Z</v>
      </c>
      <c r="C1459">
        <f t="shared" si="344"/>
        <v>26</v>
      </c>
      <c r="D1459">
        <f t="shared" si="330"/>
        <v>27</v>
      </c>
      <c r="E1459" s="2" cm="1">
        <f t="array" aca="1" ref="E1459" ca="1">INDIRECT(A1459&amp;B1459&amp;$E$3)</f>
        <v>44786</v>
      </c>
      <c r="F1459" t="str" cm="1">
        <f t="array" aca="1" ref="F1459" ca="1">IF(INDIRECT(A1459&amp;B1459&amp;$F$3)="公",参照!$L$2,参照!$L$3)</f>
        <v>WEB・コールセンター受付</v>
      </c>
      <c r="G1459" s="1" t="str" cm="1">
        <f t="array" aca="1" ref="G1459" ca="1">IF(E1459="","",IF(ISNUMBER(INDIRECT(A1459&amp;B1459&amp;D1459)),431001,""))</f>
        <v/>
      </c>
      <c r="H1459" s="1" t="str">
        <f t="shared" ca="1" si="331"/>
        <v/>
      </c>
      <c r="I1459" s="1" t="str">
        <f ca="1">IF(G1459="","",予約枠報告様式!H$3)</f>
        <v/>
      </c>
      <c r="J1459" s="1" t="str">
        <f t="shared" ca="1" si="332"/>
        <v/>
      </c>
      <c r="K1459" s="1" t="str">
        <f t="shared" ca="1" si="333"/>
        <v/>
      </c>
      <c r="L1459" s="1" t="str">
        <f t="shared" ca="1" si="334"/>
        <v/>
      </c>
      <c r="M1459" s="1" t="str">
        <f t="shared" ca="1" si="335"/>
        <v/>
      </c>
      <c r="N1459" s="1" t="str" cm="1">
        <f t="array" aca="1" ref="N1459" ca="1">IF(G1459="","",HOUR(INDIRECT(A1459&amp;$N$2&amp;D1459)))</f>
        <v/>
      </c>
      <c r="O1459" s="1" t="str" cm="1">
        <f t="array" aca="1" ref="O1459" ca="1">IF(G1459="","",MINUTE(INDIRECT(A1459&amp;$N$2&amp;D1459)))</f>
        <v/>
      </c>
      <c r="P1459" s="1" t="str">
        <f t="shared" ca="1" si="336"/>
        <v/>
      </c>
      <c r="Q1459" s="1" t="str">
        <f t="shared" ca="1" si="337"/>
        <v/>
      </c>
      <c r="R1459" s="1" t="str" cm="1">
        <f t="array" aca="1" ref="R1459" ca="1">IF(G1459="","",INDIRECT(A1459&amp;B1459&amp;D1459))</f>
        <v/>
      </c>
      <c r="S1459" s="1" t="str">
        <f t="shared" ca="1" si="338"/>
        <v/>
      </c>
      <c r="T1459" s="1" t="str">
        <f t="shared" ca="1" si="339"/>
        <v/>
      </c>
      <c r="U1459" s="1" t="str">
        <f t="shared" ca="1" si="340"/>
        <v/>
      </c>
      <c r="V1459" s="1" t="str">
        <f t="shared" ca="1" si="341"/>
        <v/>
      </c>
      <c r="W1459" s="1" t="str">
        <f t="shared" ca="1" si="342"/>
        <v/>
      </c>
      <c r="X1459" s="1" t="str">
        <f t="shared" ca="1" si="343"/>
        <v/>
      </c>
    </row>
    <row r="1460" spans="1:24">
      <c r="A1460" t="s">
        <v>1041</v>
      </c>
      <c r="B1460" t="str">
        <f>INDEX(予約枠報告様式!$73:$73,MATCH(CSVフォーマット!C1460,予約枠報告様式!$74:$74,0))</f>
        <v>Z</v>
      </c>
      <c r="C1460">
        <f t="shared" si="344"/>
        <v>26</v>
      </c>
      <c r="D1460">
        <f t="shared" si="330"/>
        <v>28</v>
      </c>
      <c r="E1460" s="2" cm="1">
        <f t="array" aca="1" ref="E1460" ca="1">INDIRECT(A1460&amp;B1460&amp;$E$3)</f>
        <v>44786</v>
      </c>
      <c r="F1460" t="str" cm="1">
        <f t="array" aca="1" ref="F1460" ca="1">IF(INDIRECT(A1460&amp;B1460&amp;$F$3)="公",参照!$L$2,参照!$L$3)</f>
        <v>WEB・コールセンター受付</v>
      </c>
      <c r="G1460" s="1" t="str" cm="1">
        <f t="array" aca="1" ref="G1460" ca="1">IF(E1460="","",IF(ISNUMBER(INDIRECT(A1460&amp;B1460&amp;D1460)),431001,""))</f>
        <v/>
      </c>
      <c r="H1460" s="1" t="str">
        <f t="shared" ca="1" si="331"/>
        <v/>
      </c>
      <c r="I1460" s="1" t="str">
        <f ca="1">IF(G1460="","",予約枠報告様式!H$3)</f>
        <v/>
      </c>
      <c r="J1460" s="1" t="str">
        <f t="shared" ca="1" si="332"/>
        <v/>
      </c>
      <c r="K1460" s="1" t="str">
        <f t="shared" ca="1" si="333"/>
        <v/>
      </c>
      <c r="L1460" s="1" t="str">
        <f t="shared" ca="1" si="334"/>
        <v/>
      </c>
      <c r="M1460" s="1" t="str">
        <f t="shared" ca="1" si="335"/>
        <v/>
      </c>
      <c r="N1460" s="1" t="str" cm="1">
        <f t="array" aca="1" ref="N1460" ca="1">IF(G1460="","",HOUR(INDIRECT(A1460&amp;$N$2&amp;D1460)))</f>
        <v/>
      </c>
      <c r="O1460" s="1" t="str" cm="1">
        <f t="array" aca="1" ref="O1460" ca="1">IF(G1460="","",MINUTE(INDIRECT(A1460&amp;$N$2&amp;D1460)))</f>
        <v/>
      </c>
      <c r="P1460" s="1" t="str">
        <f t="shared" ca="1" si="336"/>
        <v/>
      </c>
      <c r="Q1460" s="1" t="str">
        <f t="shared" ca="1" si="337"/>
        <v/>
      </c>
      <c r="R1460" s="1" t="str" cm="1">
        <f t="array" aca="1" ref="R1460" ca="1">IF(G1460="","",INDIRECT(A1460&amp;B1460&amp;D1460))</f>
        <v/>
      </c>
      <c r="S1460" s="1" t="str">
        <f t="shared" ca="1" si="338"/>
        <v/>
      </c>
      <c r="T1460" s="1" t="str">
        <f t="shared" ca="1" si="339"/>
        <v/>
      </c>
      <c r="U1460" s="1" t="str">
        <f t="shared" ca="1" si="340"/>
        <v/>
      </c>
      <c r="V1460" s="1" t="str">
        <f t="shared" ca="1" si="341"/>
        <v/>
      </c>
      <c r="W1460" s="1" t="str">
        <f t="shared" ca="1" si="342"/>
        <v/>
      </c>
      <c r="X1460" s="1" t="str">
        <f t="shared" ca="1" si="343"/>
        <v/>
      </c>
    </row>
    <row r="1461" spans="1:24">
      <c r="A1461" t="s">
        <v>1041</v>
      </c>
      <c r="B1461" t="str">
        <f>INDEX(予約枠報告様式!$73:$73,MATCH(CSVフォーマット!C1461,予約枠報告様式!$74:$74,0))</f>
        <v>Z</v>
      </c>
      <c r="C1461">
        <f t="shared" si="344"/>
        <v>26</v>
      </c>
      <c r="D1461">
        <f t="shared" si="330"/>
        <v>29</v>
      </c>
      <c r="E1461" s="2" cm="1">
        <f t="array" aca="1" ref="E1461" ca="1">INDIRECT(A1461&amp;B1461&amp;$E$3)</f>
        <v>44786</v>
      </c>
      <c r="F1461" t="str" cm="1">
        <f t="array" aca="1" ref="F1461" ca="1">IF(INDIRECT(A1461&amp;B1461&amp;$F$3)="公",参照!$L$2,参照!$L$3)</f>
        <v>WEB・コールセンター受付</v>
      </c>
      <c r="G1461" s="1" t="str" cm="1">
        <f t="array" aca="1" ref="G1461" ca="1">IF(E1461="","",IF(ISNUMBER(INDIRECT(A1461&amp;B1461&amp;D1461)),431001,""))</f>
        <v/>
      </c>
      <c r="H1461" s="1" t="str">
        <f t="shared" ca="1" si="331"/>
        <v/>
      </c>
      <c r="I1461" s="1" t="str">
        <f ca="1">IF(G1461="","",予約枠報告様式!H$3)</f>
        <v/>
      </c>
      <c r="J1461" s="1" t="str">
        <f t="shared" ca="1" si="332"/>
        <v/>
      </c>
      <c r="K1461" s="1" t="str">
        <f t="shared" ca="1" si="333"/>
        <v/>
      </c>
      <c r="L1461" s="1" t="str">
        <f t="shared" ca="1" si="334"/>
        <v/>
      </c>
      <c r="M1461" s="1" t="str">
        <f t="shared" ca="1" si="335"/>
        <v/>
      </c>
      <c r="N1461" s="1" t="str" cm="1">
        <f t="array" aca="1" ref="N1461" ca="1">IF(G1461="","",HOUR(INDIRECT(A1461&amp;$N$2&amp;D1461)))</f>
        <v/>
      </c>
      <c r="O1461" s="1" t="str" cm="1">
        <f t="array" aca="1" ref="O1461" ca="1">IF(G1461="","",MINUTE(INDIRECT(A1461&amp;$N$2&amp;D1461)))</f>
        <v/>
      </c>
      <c r="P1461" s="1" t="str">
        <f t="shared" ca="1" si="336"/>
        <v/>
      </c>
      <c r="Q1461" s="1" t="str">
        <f t="shared" ca="1" si="337"/>
        <v/>
      </c>
      <c r="R1461" s="1" t="str" cm="1">
        <f t="array" aca="1" ref="R1461" ca="1">IF(G1461="","",INDIRECT(A1461&amp;B1461&amp;D1461))</f>
        <v/>
      </c>
      <c r="S1461" s="1" t="str">
        <f t="shared" ca="1" si="338"/>
        <v/>
      </c>
      <c r="T1461" s="1" t="str">
        <f t="shared" ca="1" si="339"/>
        <v/>
      </c>
      <c r="U1461" s="1" t="str">
        <f t="shared" ca="1" si="340"/>
        <v/>
      </c>
      <c r="V1461" s="1" t="str">
        <f t="shared" ca="1" si="341"/>
        <v/>
      </c>
      <c r="W1461" s="1" t="str">
        <f t="shared" ca="1" si="342"/>
        <v/>
      </c>
      <c r="X1461" s="1" t="str">
        <f t="shared" ca="1" si="343"/>
        <v/>
      </c>
    </row>
    <row r="1462" spans="1:24">
      <c r="A1462" t="s">
        <v>1041</v>
      </c>
      <c r="B1462" t="str">
        <f>INDEX(予約枠報告様式!$73:$73,MATCH(CSVフォーマット!C1462,予約枠報告様式!$74:$74,0))</f>
        <v>Z</v>
      </c>
      <c r="C1462">
        <f t="shared" si="344"/>
        <v>26</v>
      </c>
      <c r="D1462">
        <f t="shared" si="330"/>
        <v>30</v>
      </c>
      <c r="E1462" s="2" cm="1">
        <f t="array" aca="1" ref="E1462" ca="1">INDIRECT(A1462&amp;B1462&amp;$E$3)</f>
        <v>44786</v>
      </c>
      <c r="F1462" t="str" cm="1">
        <f t="array" aca="1" ref="F1462" ca="1">IF(INDIRECT(A1462&amp;B1462&amp;$F$3)="公",参照!$L$2,参照!$L$3)</f>
        <v>WEB・コールセンター受付</v>
      </c>
      <c r="G1462" s="1" t="str" cm="1">
        <f t="array" aca="1" ref="G1462" ca="1">IF(E1462="","",IF(ISNUMBER(INDIRECT(A1462&amp;B1462&amp;D1462)),431001,""))</f>
        <v/>
      </c>
      <c r="H1462" s="1" t="str">
        <f t="shared" ca="1" si="331"/>
        <v/>
      </c>
      <c r="I1462" s="1" t="str">
        <f ca="1">IF(G1462="","",予約枠報告様式!H$3)</f>
        <v/>
      </c>
      <c r="J1462" s="1" t="str">
        <f t="shared" ca="1" si="332"/>
        <v/>
      </c>
      <c r="K1462" s="1" t="str">
        <f t="shared" ca="1" si="333"/>
        <v/>
      </c>
      <c r="L1462" s="1" t="str">
        <f t="shared" ca="1" si="334"/>
        <v/>
      </c>
      <c r="M1462" s="1" t="str">
        <f t="shared" ca="1" si="335"/>
        <v/>
      </c>
      <c r="N1462" s="1" t="str" cm="1">
        <f t="array" aca="1" ref="N1462" ca="1">IF(G1462="","",HOUR(INDIRECT(A1462&amp;$N$2&amp;D1462)))</f>
        <v/>
      </c>
      <c r="O1462" s="1" t="str" cm="1">
        <f t="array" aca="1" ref="O1462" ca="1">IF(G1462="","",MINUTE(INDIRECT(A1462&amp;$N$2&amp;D1462)))</f>
        <v/>
      </c>
      <c r="P1462" s="1" t="str">
        <f t="shared" ca="1" si="336"/>
        <v/>
      </c>
      <c r="Q1462" s="1" t="str">
        <f t="shared" ca="1" si="337"/>
        <v/>
      </c>
      <c r="R1462" s="1" t="str" cm="1">
        <f t="array" aca="1" ref="R1462" ca="1">IF(G1462="","",INDIRECT(A1462&amp;B1462&amp;D1462))</f>
        <v/>
      </c>
      <c r="S1462" s="1" t="str">
        <f t="shared" ca="1" si="338"/>
        <v/>
      </c>
      <c r="T1462" s="1" t="str">
        <f t="shared" ca="1" si="339"/>
        <v/>
      </c>
      <c r="U1462" s="1" t="str">
        <f t="shared" ca="1" si="340"/>
        <v/>
      </c>
      <c r="V1462" s="1" t="str">
        <f t="shared" ca="1" si="341"/>
        <v/>
      </c>
      <c r="W1462" s="1" t="str">
        <f t="shared" ca="1" si="342"/>
        <v/>
      </c>
      <c r="X1462" s="1" t="str">
        <f t="shared" ca="1" si="343"/>
        <v/>
      </c>
    </row>
    <row r="1463" spans="1:24">
      <c r="A1463" t="s">
        <v>1041</v>
      </c>
      <c r="B1463" t="str">
        <f>INDEX(予約枠報告様式!$73:$73,MATCH(CSVフォーマット!C1463,予約枠報告様式!$74:$74,0))</f>
        <v>Z</v>
      </c>
      <c r="C1463">
        <f t="shared" si="344"/>
        <v>26</v>
      </c>
      <c r="D1463">
        <f t="shared" si="330"/>
        <v>31</v>
      </c>
      <c r="E1463" s="2" cm="1">
        <f t="array" aca="1" ref="E1463" ca="1">INDIRECT(A1463&amp;B1463&amp;$E$3)</f>
        <v>44786</v>
      </c>
      <c r="F1463" t="str" cm="1">
        <f t="array" aca="1" ref="F1463" ca="1">IF(INDIRECT(A1463&amp;B1463&amp;$F$3)="公",参照!$L$2,参照!$L$3)</f>
        <v>WEB・コールセンター受付</v>
      </c>
      <c r="G1463" s="1" t="str" cm="1">
        <f t="array" aca="1" ref="G1463" ca="1">IF(E1463="","",IF(ISNUMBER(INDIRECT(A1463&amp;B1463&amp;D1463)),431001,""))</f>
        <v/>
      </c>
      <c r="H1463" s="1" t="str">
        <f t="shared" ca="1" si="331"/>
        <v/>
      </c>
      <c r="I1463" s="1" t="str">
        <f ca="1">IF(G1463="","",予約枠報告様式!H$3)</f>
        <v/>
      </c>
      <c r="J1463" s="1" t="str">
        <f t="shared" ca="1" si="332"/>
        <v/>
      </c>
      <c r="K1463" s="1" t="str">
        <f t="shared" ca="1" si="333"/>
        <v/>
      </c>
      <c r="L1463" s="1" t="str">
        <f t="shared" ca="1" si="334"/>
        <v/>
      </c>
      <c r="M1463" s="1" t="str">
        <f t="shared" ca="1" si="335"/>
        <v/>
      </c>
      <c r="N1463" s="1" t="str" cm="1">
        <f t="array" aca="1" ref="N1463" ca="1">IF(G1463="","",HOUR(INDIRECT(A1463&amp;$N$2&amp;D1463)))</f>
        <v/>
      </c>
      <c r="O1463" s="1" t="str" cm="1">
        <f t="array" aca="1" ref="O1463" ca="1">IF(G1463="","",MINUTE(INDIRECT(A1463&amp;$N$2&amp;D1463)))</f>
        <v/>
      </c>
      <c r="P1463" s="1" t="str">
        <f t="shared" ca="1" si="336"/>
        <v/>
      </c>
      <c r="Q1463" s="1" t="str">
        <f t="shared" ca="1" si="337"/>
        <v/>
      </c>
      <c r="R1463" s="1" t="str" cm="1">
        <f t="array" aca="1" ref="R1463" ca="1">IF(G1463="","",INDIRECT(A1463&amp;B1463&amp;D1463))</f>
        <v/>
      </c>
      <c r="S1463" s="1" t="str">
        <f t="shared" ca="1" si="338"/>
        <v/>
      </c>
      <c r="T1463" s="1" t="str">
        <f t="shared" ca="1" si="339"/>
        <v/>
      </c>
      <c r="U1463" s="1" t="str">
        <f t="shared" ca="1" si="340"/>
        <v/>
      </c>
      <c r="V1463" s="1" t="str">
        <f t="shared" ca="1" si="341"/>
        <v/>
      </c>
      <c r="W1463" s="1" t="str">
        <f t="shared" ca="1" si="342"/>
        <v/>
      </c>
      <c r="X1463" s="1" t="str">
        <f t="shared" ca="1" si="343"/>
        <v/>
      </c>
    </row>
    <row r="1464" spans="1:24">
      <c r="A1464" t="s">
        <v>1041</v>
      </c>
      <c r="B1464" t="str">
        <f>INDEX(予約枠報告様式!$73:$73,MATCH(CSVフォーマット!C1464,予約枠報告様式!$74:$74,0))</f>
        <v>Z</v>
      </c>
      <c r="C1464">
        <f t="shared" si="344"/>
        <v>26</v>
      </c>
      <c r="D1464">
        <f t="shared" si="330"/>
        <v>32</v>
      </c>
      <c r="E1464" s="2" cm="1">
        <f t="array" aca="1" ref="E1464" ca="1">INDIRECT(A1464&amp;B1464&amp;$E$3)</f>
        <v>44786</v>
      </c>
      <c r="F1464" t="str" cm="1">
        <f t="array" aca="1" ref="F1464" ca="1">IF(INDIRECT(A1464&amp;B1464&amp;$F$3)="公",参照!$L$2,参照!$L$3)</f>
        <v>WEB・コールセンター受付</v>
      </c>
      <c r="G1464" s="1" t="str" cm="1">
        <f t="array" aca="1" ref="G1464" ca="1">IF(E1464="","",IF(ISNUMBER(INDIRECT(A1464&amp;B1464&amp;D1464)),431001,""))</f>
        <v/>
      </c>
      <c r="H1464" s="1" t="str">
        <f t="shared" ca="1" si="331"/>
        <v/>
      </c>
      <c r="I1464" s="1" t="str">
        <f ca="1">IF(G1464="","",予約枠報告様式!H$3)</f>
        <v/>
      </c>
      <c r="J1464" s="1" t="str">
        <f t="shared" ca="1" si="332"/>
        <v/>
      </c>
      <c r="K1464" s="1" t="str">
        <f t="shared" ca="1" si="333"/>
        <v/>
      </c>
      <c r="L1464" s="1" t="str">
        <f t="shared" ca="1" si="334"/>
        <v/>
      </c>
      <c r="M1464" s="1" t="str">
        <f t="shared" ca="1" si="335"/>
        <v/>
      </c>
      <c r="N1464" s="1" t="str" cm="1">
        <f t="array" aca="1" ref="N1464" ca="1">IF(G1464="","",HOUR(INDIRECT(A1464&amp;$N$2&amp;D1464)))</f>
        <v/>
      </c>
      <c r="O1464" s="1" t="str" cm="1">
        <f t="array" aca="1" ref="O1464" ca="1">IF(G1464="","",MINUTE(INDIRECT(A1464&amp;$N$2&amp;D1464)))</f>
        <v/>
      </c>
      <c r="P1464" s="1" t="str">
        <f t="shared" ca="1" si="336"/>
        <v/>
      </c>
      <c r="Q1464" s="1" t="str">
        <f t="shared" ca="1" si="337"/>
        <v/>
      </c>
      <c r="R1464" s="1" t="str" cm="1">
        <f t="array" aca="1" ref="R1464" ca="1">IF(G1464="","",INDIRECT(A1464&amp;B1464&amp;D1464))</f>
        <v/>
      </c>
      <c r="S1464" s="1" t="str">
        <f t="shared" ca="1" si="338"/>
        <v/>
      </c>
      <c r="T1464" s="1" t="str">
        <f t="shared" ca="1" si="339"/>
        <v/>
      </c>
      <c r="U1464" s="1" t="str">
        <f t="shared" ca="1" si="340"/>
        <v/>
      </c>
      <c r="V1464" s="1" t="str">
        <f t="shared" ca="1" si="341"/>
        <v/>
      </c>
      <c r="W1464" s="1" t="str">
        <f t="shared" ca="1" si="342"/>
        <v/>
      </c>
      <c r="X1464" s="1" t="str">
        <f t="shared" ca="1" si="343"/>
        <v/>
      </c>
    </row>
    <row r="1465" spans="1:24">
      <c r="A1465" t="s">
        <v>1041</v>
      </c>
      <c r="B1465" t="str">
        <f>INDEX(予約枠報告様式!$73:$73,MATCH(CSVフォーマット!C1465,予約枠報告様式!$74:$74,0))</f>
        <v>Z</v>
      </c>
      <c r="C1465">
        <f t="shared" si="344"/>
        <v>26</v>
      </c>
      <c r="D1465">
        <f t="shared" si="330"/>
        <v>33</v>
      </c>
      <c r="E1465" s="2" cm="1">
        <f t="array" aca="1" ref="E1465" ca="1">INDIRECT(A1465&amp;B1465&amp;$E$3)</f>
        <v>44786</v>
      </c>
      <c r="F1465" t="str" cm="1">
        <f t="array" aca="1" ref="F1465" ca="1">IF(INDIRECT(A1465&amp;B1465&amp;$F$3)="公",参照!$L$2,参照!$L$3)</f>
        <v>WEB・コールセンター受付</v>
      </c>
      <c r="G1465" s="1" t="str" cm="1">
        <f t="array" aca="1" ref="G1465" ca="1">IF(E1465="","",IF(ISNUMBER(INDIRECT(A1465&amp;B1465&amp;D1465)),431001,""))</f>
        <v/>
      </c>
      <c r="H1465" s="1" t="str">
        <f t="shared" ca="1" si="331"/>
        <v/>
      </c>
      <c r="I1465" s="1" t="str">
        <f ca="1">IF(G1465="","",予約枠報告様式!H$3)</f>
        <v/>
      </c>
      <c r="J1465" s="1" t="str">
        <f t="shared" ca="1" si="332"/>
        <v/>
      </c>
      <c r="K1465" s="1" t="str">
        <f t="shared" ca="1" si="333"/>
        <v/>
      </c>
      <c r="L1465" s="1" t="str">
        <f t="shared" ca="1" si="334"/>
        <v/>
      </c>
      <c r="M1465" s="1" t="str">
        <f t="shared" ca="1" si="335"/>
        <v/>
      </c>
      <c r="N1465" s="1" t="str" cm="1">
        <f t="array" aca="1" ref="N1465" ca="1">IF(G1465="","",HOUR(INDIRECT(A1465&amp;$N$2&amp;D1465)))</f>
        <v/>
      </c>
      <c r="O1465" s="1" t="str" cm="1">
        <f t="array" aca="1" ref="O1465" ca="1">IF(G1465="","",MINUTE(INDIRECT(A1465&amp;$N$2&amp;D1465)))</f>
        <v/>
      </c>
      <c r="P1465" s="1" t="str">
        <f t="shared" ca="1" si="336"/>
        <v/>
      </c>
      <c r="Q1465" s="1" t="str">
        <f t="shared" ca="1" si="337"/>
        <v/>
      </c>
      <c r="R1465" s="1" t="str" cm="1">
        <f t="array" aca="1" ref="R1465" ca="1">IF(G1465="","",INDIRECT(A1465&amp;B1465&amp;D1465))</f>
        <v/>
      </c>
      <c r="S1465" s="1" t="str">
        <f t="shared" ca="1" si="338"/>
        <v/>
      </c>
      <c r="T1465" s="1" t="str">
        <f t="shared" ca="1" si="339"/>
        <v/>
      </c>
      <c r="U1465" s="1" t="str">
        <f t="shared" ca="1" si="340"/>
        <v/>
      </c>
      <c r="V1465" s="1" t="str">
        <f t="shared" ca="1" si="341"/>
        <v/>
      </c>
      <c r="W1465" s="1" t="str">
        <f t="shared" ca="1" si="342"/>
        <v/>
      </c>
      <c r="X1465" s="1" t="str">
        <f t="shared" ca="1" si="343"/>
        <v/>
      </c>
    </row>
    <row r="1466" spans="1:24">
      <c r="A1466" t="s">
        <v>1041</v>
      </c>
      <c r="B1466" t="str">
        <f>INDEX(予約枠報告様式!$73:$73,MATCH(CSVフォーマット!C1466,予約枠報告様式!$74:$74,0))</f>
        <v>Z</v>
      </c>
      <c r="C1466">
        <f t="shared" si="344"/>
        <v>26</v>
      </c>
      <c r="D1466">
        <f t="shared" si="330"/>
        <v>34</v>
      </c>
      <c r="E1466" s="2" cm="1">
        <f t="array" aca="1" ref="E1466" ca="1">INDIRECT(A1466&amp;B1466&amp;$E$3)</f>
        <v>44786</v>
      </c>
      <c r="F1466" t="str" cm="1">
        <f t="array" aca="1" ref="F1466" ca="1">IF(INDIRECT(A1466&amp;B1466&amp;$F$3)="公",参照!$L$2,参照!$L$3)</f>
        <v>WEB・コールセンター受付</v>
      </c>
      <c r="G1466" s="1" t="str" cm="1">
        <f t="array" aca="1" ref="G1466" ca="1">IF(E1466="","",IF(ISNUMBER(INDIRECT(A1466&amp;B1466&amp;D1466)),431001,""))</f>
        <v/>
      </c>
      <c r="H1466" s="1" t="str">
        <f t="shared" ca="1" si="331"/>
        <v/>
      </c>
      <c r="I1466" s="1" t="str">
        <f ca="1">IF(G1466="","",予約枠報告様式!H$3)</f>
        <v/>
      </c>
      <c r="J1466" s="1" t="str">
        <f t="shared" ca="1" si="332"/>
        <v/>
      </c>
      <c r="K1466" s="1" t="str">
        <f t="shared" ca="1" si="333"/>
        <v/>
      </c>
      <c r="L1466" s="1" t="str">
        <f t="shared" ca="1" si="334"/>
        <v/>
      </c>
      <c r="M1466" s="1" t="str">
        <f t="shared" ca="1" si="335"/>
        <v/>
      </c>
      <c r="N1466" s="1" t="str" cm="1">
        <f t="array" aca="1" ref="N1466" ca="1">IF(G1466="","",HOUR(INDIRECT(A1466&amp;$N$2&amp;D1466)))</f>
        <v/>
      </c>
      <c r="O1466" s="1" t="str" cm="1">
        <f t="array" aca="1" ref="O1466" ca="1">IF(G1466="","",MINUTE(INDIRECT(A1466&amp;$N$2&amp;D1466)))</f>
        <v/>
      </c>
      <c r="P1466" s="1" t="str">
        <f t="shared" ca="1" si="336"/>
        <v/>
      </c>
      <c r="Q1466" s="1" t="str">
        <f t="shared" ca="1" si="337"/>
        <v/>
      </c>
      <c r="R1466" s="1" t="str" cm="1">
        <f t="array" aca="1" ref="R1466" ca="1">IF(G1466="","",INDIRECT(A1466&amp;B1466&amp;D1466))</f>
        <v/>
      </c>
      <c r="S1466" s="1" t="str">
        <f t="shared" ca="1" si="338"/>
        <v/>
      </c>
      <c r="T1466" s="1" t="str">
        <f t="shared" ca="1" si="339"/>
        <v/>
      </c>
      <c r="U1466" s="1" t="str">
        <f t="shared" ca="1" si="340"/>
        <v/>
      </c>
      <c r="V1466" s="1" t="str">
        <f t="shared" ca="1" si="341"/>
        <v/>
      </c>
      <c r="W1466" s="1" t="str">
        <f t="shared" ca="1" si="342"/>
        <v/>
      </c>
      <c r="X1466" s="1" t="str">
        <f t="shared" ca="1" si="343"/>
        <v/>
      </c>
    </row>
    <row r="1467" spans="1:24">
      <c r="A1467" t="s">
        <v>1041</v>
      </c>
      <c r="B1467" t="str">
        <f>INDEX(予約枠報告様式!$73:$73,MATCH(CSVフォーマット!C1467,予約枠報告様式!$74:$74,0))</f>
        <v>Z</v>
      </c>
      <c r="C1467">
        <f t="shared" si="344"/>
        <v>26</v>
      </c>
      <c r="D1467">
        <f t="shared" si="330"/>
        <v>35</v>
      </c>
      <c r="E1467" s="2" cm="1">
        <f t="array" aca="1" ref="E1467" ca="1">INDIRECT(A1467&amp;B1467&amp;$E$3)</f>
        <v>44786</v>
      </c>
      <c r="F1467" t="str" cm="1">
        <f t="array" aca="1" ref="F1467" ca="1">IF(INDIRECT(A1467&amp;B1467&amp;$F$3)="公",参照!$L$2,参照!$L$3)</f>
        <v>WEB・コールセンター受付</v>
      </c>
      <c r="G1467" s="1" t="str" cm="1">
        <f t="array" aca="1" ref="G1467" ca="1">IF(E1467="","",IF(ISNUMBER(INDIRECT(A1467&amp;B1467&amp;D1467)),431001,""))</f>
        <v/>
      </c>
      <c r="H1467" s="1" t="str">
        <f t="shared" ca="1" si="331"/>
        <v/>
      </c>
      <c r="I1467" s="1" t="str">
        <f ca="1">IF(G1467="","",予約枠報告様式!H$3)</f>
        <v/>
      </c>
      <c r="J1467" s="1" t="str">
        <f t="shared" ca="1" si="332"/>
        <v/>
      </c>
      <c r="K1467" s="1" t="str">
        <f t="shared" ca="1" si="333"/>
        <v/>
      </c>
      <c r="L1467" s="1" t="str">
        <f t="shared" ca="1" si="334"/>
        <v/>
      </c>
      <c r="M1467" s="1" t="str">
        <f t="shared" ca="1" si="335"/>
        <v/>
      </c>
      <c r="N1467" s="1" t="str" cm="1">
        <f t="array" aca="1" ref="N1467" ca="1">IF(G1467="","",HOUR(INDIRECT(A1467&amp;$N$2&amp;D1467)))</f>
        <v/>
      </c>
      <c r="O1467" s="1" t="str" cm="1">
        <f t="array" aca="1" ref="O1467" ca="1">IF(G1467="","",MINUTE(INDIRECT(A1467&amp;$N$2&amp;D1467)))</f>
        <v/>
      </c>
      <c r="P1467" s="1" t="str">
        <f t="shared" ca="1" si="336"/>
        <v/>
      </c>
      <c r="Q1467" s="1" t="str">
        <f t="shared" ca="1" si="337"/>
        <v/>
      </c>
      <c r="R1467" s="1" t="str" cm="1">
        <f t="array" aca="1" ref="R1467" ca="1">IF(G1467="","",INDIRECT(A1467&amp;B1467&amp;D1467))</f>
        <v/>
      </c>
      <c r="S1467" s="1" t="str">
        <f t="shared" ca="1" si="338"/>
        <v/>
      </c>
      <c r="T1467" s="1" t="str">
        <f t="shared" ca="1" si="339"/>
        <v/>
      </c>
      <c r="U1467" s="1" t="str">
        <f t="shared" ca="1" si="340"/>
        <v/>
      </c>
      <c r="V1467" s="1" t="str">
        <f t="shared" ca="1" si="341"/>
        <v/>
      </c>
      <c r="W1467" s="1" t="str">
        <f t="shared" ca="1" si="342"/>
        <v/>
      </c>
      <c r="X1467" s="1" t="str">
        <f t="shared" ca="1" si="343"/>
        <v/>
      </c>
    </row>
    <row r="1468" spans="1:24">
      <c r="A1468" t="s">
        <v>1041</v>
      </c>
      <c r="B1468" t="str">
        <f>INDEX(予約枠報告様式!$73:$73,MATCH(CSVフォーマット!C1468,予約枠報告様式!$74:$74,0))</f>
        <v>Z</v>
      </c>
      <c r="C1468">
        <f t="shared" si="344"/>
        <v>26</v>
      </c>
      <c r="D1468">
        <f t="shared" si="330"/>
        <v>36</v>
      </c>
      <c r="E1468" s="2" cm="1">
        <f t="array" aca="1" ref="E1468" ca="1">INDIRECT(A1468&amp;B1468&amp;$E$3)</f>
        <v>44786</v>
      </c>
      <c r="F1468" t="str" cm="1">
        <f t="array" aca="1" ref="F1468" ca="1">IF(INDIRECT(A1468&amp;B1468&amp;$F$3)="公",参照!$L$2,参照!$L$3)</f>
        <v>WEB・コールセンター受付</v>
      </c>
      <c r="G1468" s="1" t="str" cm="1">
        <f t="array" aca="1" ref="G1468" ca="1">IF(E1468="","",IF(ISNUMBER(INDIRECT(A1468&amp;B1468&amp;D1468)),431001,""))</f>
        <v/>
      </c>
      <c r="H1468" s="1" t="str">
        <f t="shared" ca="1" si="331"/>
        <v/>
      </c>
      <c r="I1468" s="1" t="str">
        <f ca="1">IF(G1468="","",予約枠報告様式!H$3)</f>
        <v/>
      </c>
      <c r="J1468" s="1" t="str">
        <f t="shared" ca="1" si="332"/>
        <v/>
      </c>
      <c r="K1468" s="1" t="str">
        <f t="shared" ca="1" si="333"/>
        <v/>
      </c>
      <c r="L1468" s="1" t="str">
        <f t="shared" ca="1" si="334"/>
        <v/>
      </c>
      <c r="M1468" s="1" t="str">
        <f t="shared" ca="1" si="335"/>
        <v/>
      </c>
      <c r="N1468" s="1" t="str" cm="1">
        <f t="array" aca="1" ref="N1468" ca="1">IF(G1468="","",HOUR(INDIRECT(A1468&amp;$N$2&amp;D1468)))</f>
        <v/>
      </c>
      <c r="O1468" s="1" t="str" cm="1">
        <f t="array" aca="1" ref="O1468" ca="1">IF(G1468="","",MINUTE(INDIRECT(A1468&amp;$N$2&amp;D1468)))</f>
        <v/>
      </c>
      <c r="P1468" s="1" t="str">
        <f t="shared" ca="1" si="336"/>
        <v/>
      </c>
      <c r="Q1468" s="1" t="str">
        <f t="shared" ca="1" si="337"/>
        <v/>
      </c>
      <c r="R1468" s="1" t="str" cm="1">
        <f t="array" aca="1" ref="R1468" ca="1">IF(G1468="","",INDIRECT(A1468&amp;B1468&amp;D1468))</f>
        <v/>
      </c>
      <c r="S1468" s="1" t="str">
        <f t="shared" ca="1" si="338"/>
        <v/>
      </c>
      <c r="T1468" s="1" t="str">
        <f t="shared" ca="1" si="339"/>
        <v/>
      </c>
      <c r="U1468" s="1" t="str">
        <f t="shared" ca="1" si="340"/>
        <v/>
      </c>
      <c r="V1468" s="1" t="str">
        <f t="shared" ca="1" si="341"/>
        <v/>
      </c>
      <c r="W1468" s="1" t="str">
        <f t="shared" ca="1" si="342"/>
        <v/>
      </c>
      <c r="X1468" s="1" t="str">
        <f t="shared" ca="1" si="343"/>
        <v/>
      </c>
    </row>
    <row r="1469" spans="1:24">
      <c r="A1469" t="s">
        <v>1041</v>
      </c>
      <c r="B1469" t="str">
        <f>INDEX(予約枠報告様式!$73:$73,MATCH(CSVフォーマット!C1469,予約枠報告様式!$74:$74,0))</f>
        <v>Z</v>
      </c>
      <c r="C1469">
        <f t="shared" si="344"/>
        <v>26</v>
      </c>
      <c r="D1469">
        <f t="shared" si="330"/>
        <v>37</v>
      </c>
      <c r="E1469" s="2" cm="1">
        <f t="array" aca="1" ref="E1469" ca="1">INDIRECT(A1469&amp;B1469&amp;$E$3)</f>
        <v>44786</v>
      </c>
      <c r="F1469" t="str" cm="1">
        <f t="array" aca="1" ref="F1469" ca="1">IF(INDIRECT(A1469&amp;B1469&amp;$F$3)="公",参照!$L$2,参照!$L$3)</f>
        <v>WEB・コールセンター受付</v>
      </c>
      <c r="G1469" s="1" t="str" cm="1">
        <f t="array" aca="1" ref="G1469" ca="1">IF(E1469="","",IF(ISNUMBER(INDIRECT(A1469&amp;B1469&amp;D1469)),431001,""))</f>
        <v/>
      </c>
      <c r="H1469" s="1" t="str">
        <f t="shared" ca="1" si="331"/>
        <v/>
      </c>
      <c r="I1469" s="1" t="str">
        <f ca="1">IF(G1469="","",予約枠報告様式!H$3)</f>
        <v/>
      </c>
      <c r="J1469" s="1" t="str">
        <f t="shared" ca="1" si="332"/>
        <v/>
      </c>
      <c r="K1469" s="1" t="str">
        <f t="shared" ca="1" si="333"/>
        <v/>
      </c>
      <c r="L1469" s="1" t="str">
        <f t="shared" ca="1" si="334"/>
        <v/>
      </c>
      <c r="M1469" s="1" t="str">
        <f t="shared" ca="1" si="335"/>
        <v/>
      </c>
      <c r="N1469" s="1" t="str" cm="1">
        <f t="array" aca="1" ref="N1469" ca="1">IF(G1469="","",HOUR(INDIRECT(A1469&amp;$N$2&amp;D1469)))</f>
        <v/>
      </c>
      <c r="O1469" s="1" t="str" cm="1">
        <f t="array" aca="1" ref="O1469" ca="1">IF(G1469="","",MINUTE(INDIRECT(A1469&amp;$N$2&amp;D1469)))</f>
        <v/>
      </c>
      <c r="P1469" s="1" t="str">
        <f t="shared" ca="1" si="336"/>
        <v/>
      </c>
      <c r="Q1469" s="1" t="str">
        <f t="shared" ca="1" si="337"/>
        <v/>
      </c>
      <c r="R1469" s="1" t="str" cm="1">
        <f t="array" aca="1" ref="R1469" ca="1">IF(G1469="","",INDIRECT(A1469&amp;B1469&amp;D1469))</f>
        <v/>
      </c>
      <c r="S1469" s="1" t="str">
        <f t="shared" ca="1" si="338"/>
        <v/>
      </c>
      <c r="T1469" s="1" t="str">
        <f t="shared" ca="1" si="339"/>
        <v/>
      </c>
      <c r="U1469" s="1" t="str">
        <f t="shared" ca="1" si="340"/>
        <v/>
      </c>
      <c r="V1469" s="1" t="str">
        <f t="shared" ca="1" si="341"/>
        <v/>
      </c>
      <c r="W1469" s="1" t="str">
        <f t="shared" ca="1" si="342"/>
        <v/>
      </c>
      <c r="X1469" s="1" t="str">
        <f t="shared" ca="1" si="343"/>
        <v/>
      </c>
    </row>
    <row r="1470" spans="1:24">
      <c r="A1470" t="s">
        <v>1041</v>
      </c>
      <c r="B1470" t="str">
        <f>INDEX(予約枠報告様式!$73:$73,MATCH(CSVフォーマット!C1470,予約枠報告様式!$74:$74,0))</f>
        <v>Z</v>
      </c>
      <c r="C1470">
        <f t="shared" si="344"/>
        <v>26</v>
      </c>
      <c r="D1470">
        <f t="shared" si="330"/>
        <v>38</v>
      </c>
      <c r="E1470" s="2" cm="1">
        <f t="array" aca="1" ref="E1470" ca="1">INDIRECT(A1470&amp;B1470&amp;$E$3)</f>
        <v>44786</v>
      </c>
      <c r="F1470" t="str" cm="1">
        <f t="array" aca="1" ref="F1470" ca="1">IF(INDIRECT(A1470&amp;B1470&amp;$F$3)="公",参照!$L$2,参照!$L$3)</f>
        <v>WEB・コールセンター受付</v>
      </c>
      <c r="G1470" s="1" t="str" cm="1">
        <f t="array" aca="1" ref="G1470" ca="1">IF(E1470="","",IF(ISNUMBER(INDIRECT(A1470&amp;B1470&amp;D1470)),431001,""))</f>
        <v/>
      </c>
      <c r="H1470" s="1" t="str">
        <f t="shared" ca="1" si="331"/>
        <v/>
      </c>
      <c r="I1470" s="1" t="str">
        <f ca="1">IF(G1470="","",予約枠報告様式!H$3)</f>
        <v/>
      </c>
      <c r="J1470" s="1" t="str">
        <f t="shared" ca="1" si="332"/>
        <v/>
      </c>
      <c r="K1470" s="1" t="str">
        <f t="shared" ca="1" si="333"/>
        <v/>
      </c>
      <c r="L1470" s="1" t="str">
        <f t="shared" ca="1" si="334"/>
        <v/>
      </c>
      <c r="M1470" s="1" t="str">
        <f t="shared" ca="1" si="335"/>
        <v/>
      </c>
      <c r="N1470" s="1" t="str" cm="1">
        <f t="array" aca="1" ref="N1470" ca="1">IF(G1470="","",HOUR(INDIRECT(A1470&amp;$N$2&amp;D1470)))</f>
        <v/>
      </c>
      <c r="O1470" s="1" t="str" cm="1">
        <f t="array" aca="1" ref="O1470" ca="1">IF(G1470="","",MINUTE(INDIRECT(A1470&amp;$N$2&amp;D1470)))</f>
        <v/>
      </c>
      <c r="P1470" s="1" t="str">
        <f t="shared" ca="1" si="336"/>
        <v/>
      </c>
      <c r="Q1470" s="1" t="str">
        <f t="shared" ca="1" si="337"/>
        <v/>
      </c>
      <c r="R1470" s="1" t="str" cm="1">
        <f t="array" aca="1" ref="R1470" ca="1">IF(G1470="","",INDIRECT(A1470&amp;B1470&amp;D1470))</f>
        <v/>
      </c>
      <c r="S1470" s="1" t="str">
        <f t="shared" ca="1" si="338"/>
        <v/>
      </c>
      <c r="T1470" s="1" t="str">
        <f t="shared" ca="1" si="339"/>
        <v/>
      </c>
      <c r="U1470" s="1" t="str">
        <f t="shared" ca="1" si="340"/>
        <v/>
      </c>
      <c r="V1470" s="1" t="str">
        <f t="shared" ca="1" si="341"/>
        <v/>
      </c>
      <c r="W1470" s="1" t="str">
        <f t="shared" ca="1" si="342"/>
        <v/>
      </c>
      <c r="X1470" s="1" t="str">
        <f t="shared" ca="1" si="343"/>
        <v/>
      </c>
    </row>
    <row r="1471" spans="1:24">
      <c r="A1471" t="s">
        <v>1041</v>
      </c>
      <c r="B1471" t="str">
        <f>INDEX(予約枠報告様式!$73:$73,MATCH(CSVフォーマット!C1471,予約枠報告様式!$74:$74,0))</f>
        <v>Z</v>
      </c>
      <c r="C1471">
        <f t="shared" si="344"/>
        <v>26</v>
      </c>
      <c r="D1471">
        <f t="shared" si="330"/>
        <v>39</v>
      </c>
      <c r="E1471" s="2" cm="1">
        <f t="array" aca="1" ref="E1471" ca="1">INDIRECT(A1471&amp;B1471&amp;$E$3)</f>
        <v>44786</v>
      </c>
      <c r="F1471" t="str" cm="1">
        <f t="array" aca="1" ref="F1471" ca="1">IF(INDIRECT(A1471&amp;B1471&amp;$F$3)="公",参照!$L$2,参照!$L$3)</f>
        <v>WEB・コールセンター受付</v>
      </c>
      <c r="G1471" s="1" t="str" cm="1">
        <f t="array" aca="1" ref="G1471" ca="1">IF(E1471="","",IF(ISNUMBER(INDIRECT(A1471&amp;B1471&amp;D1471)),431001,""))</f>
        <v/>
      </c>
      <c r="H1471" s="1" t="str">
        <f t="shared" ca="1" si="331"/>
        <v/>
      </c>
      <c r="I1471" s="1" t="str">
        <f ca="1">IF(G1471="","",予約枠報告様式!H$3)</f>
        <v/>
      </c>
      <c r="J1471" s="1" t="str">
        <f t="shared" ca="1" si="332"/>
        <v/>
      </c>
      <c r="K1471" s="1" t="str">
        <f t="shared" ca="1" si="333"/>
        <v/>
      </c>
      <c r="L1471" s="1" t="str">
        <f t="shared" ca="1" si="334"/>
        <v/>
      </c>
      <c r="M1471" s="1" t="str">
        <f t="shared" ca="1" si="335"/>
        <v/>
      </c>
      <c r="N1471" s="1" t="str" cm="1">
        <f t="array" aca="1" ref="N1471" ca="1">IF(G1471="","",HOUR(INDIRECT(A1471&amp;$N$2&amp;D1471)))</f>
        <v/>
      </c>
      <c r="O1471" s="1" t="str" cm="1">
        <f t="array" aca="1" ref="O1471" ca="1">IF(G1471="","",MINUTE(INDIRECT(A1471&amp;$N$2&amp;D1471)))</f>
        <v/>
      </c>
      <c r="P1471" s="1" t="str">
        <f t="shared" ca="1" si="336"/>
        <v/>
      </c>
      <c r="Q1471" s="1" t="str">
        <f t="shared" ca="1" si="337"/>
        <v/>
      </c>
      <c r="R1471" s="1" t="str" cm="1">
        <f t="array" aca="1" ref="R1471" ca="1">IF(G1471="","",INDIRECT(A1471&amp;B1471&amp;D1471))</f>
        <v/>
      </c>
      <c r="S1471" s="1" t="str">
        <f t="shared" ca="1" si="338"/>
        <v/>
      </c>
      <c r="T1471" s="1" t="str">
        <f t="shared" ca="1" si="339"/>
        <v/>
      </c>
      <c r="U1471" s="1" t="str">
        <f t="shared" ca="1" si="340"/>
        <v/>
      </c>
      <c r="V1471" s="1" t="str">
        <f t="shared" ca="1" si="341"/>
        <v/>
      </c>
      <c r="W1471" s="1" t="str">
        <f t="shared" ca="1" si="342"/>
        <v/>
      </c>
      <c r="X1471" s="1" t="str">
        <f t="shared" ca="1" si="343"/>
        <v/>
      </c>
    </row>
    <row r="1472" spans="1:24">
      <c r="A1472" t="s">
        <v>1041</v>
      </c>
      <c r="B1472" t="str">
        <f>INDEX(予約枠報告様式!$73:$73,MATCH(CSVフォーマット!C1472,予約枠報告様式!$74:$74,0))</f>
        <v>Z</v>
      </c>
      <c r="C1472">
        <f t="shared" si="344"/>
        <v>26</v>
      </c>
      <c r="D1472">
        <f t="shared" si="330"/>
        <v>40</v>
      </c>
      <c r="E1472" s="2" cm="1">
        <f t="array" aca="1" ref="E1472" ca="1">INDIRECT(A1472&amp;B1472&amp;$E$3)</f>
        <v>44786</v>
      </c>
      <c r="F1472" t="str" cm="1">
        <f t="array" aca="1" ref="F1472" ca="1">IF(INDIRECT(A1472&amp;B1472&amp;$F$3)="公",参照!$L$2,参照!$L$3)</f>
        <v>WEB・コールセンター受付</v>
      </c>
      <c r="G1472" s="1" t="str" cm="1">
        <f t="array" aca="1" ref="G1472" ca="1">IF(E1472="","",IF(ISNUMBER(INDIRECT(A1472&amp;B1472&amp;D1472)),431001,""))</f>
        <v/>
      </c>
      <c r="H1472" s="1" t="str">
        <f t="shared" ca="1" si="331"/>
        <v/>
      </c>
      <c r="I1472" s="1" t="str">
        <f ca="1">IF(G1472="","",予約枠報告様式!H$3)</f>
        <v/>
      </c>
      <c r="J1472" s="1" t="str">
        <f t="shared" ca="1" si="332"/>
        <v/>
      </c>
      <c r="K1472" s="1" t="str">
        <f t="shared" ca="1" si="333"/>
        <v/>
      </c>
      <c r="L1472" s="1" t="str">
        <f t="shared" ca="1" si="334"/>
        <v/>
      </c>
      <c r="M1472" s="1" t="str">
        <f t="shared" ca="1" si="335"/>
        <v/>
      </c>
      <c r="N1472" s="1" t="str" cm="1">
        <f t="array" aca="1" ref="N1472" ca="1">IF(G1472="","",HOUR(INDIRECT(A1472&amp;$N$2&amp;D1472)))</f>
        <v/>
      </c>
      <c r="O1472" s="1" t="str" cm="1">
        <f t="array" aca="1" ref="O1472" ca="1">IF(G1472="","",MINUTE(INDIRECT(A1472&amp;$N$2&amp;D1472)))</f>
        <v/>
      </c>
      <c r="P1472" s="1" t="str">
        <f t="shared" ca="1" si="336"/>
        <v/>
      </c>
      <c r="Q1472" s="1" t="str">
        <f t="shared" ca="1" si="337"/>
        <v/>
      </c>
      <c r="R1472" s="1" t="str" cm="1">
        <f t="array" aca="1" ref="R1472" ca="1">IF(G1472="","",INDIRECT(A1472&amp;B1472&amp;D1472))</f>
        <v/>
      </c>
      <c r="S1472" s="1" t="str">
        <f t="shared" ca="1" si="338"/>
        <v/>
      </c>
      <c r="T1472" s="1" t="str">
        <f t="shared" ca="1" si="339"/>
        <v/>
      </c>
      <c r="U1472" s="1" t="str">
        <f t="shared" ca="1" si="340"/>
        <v/>
      </c>
      <c r="V1472" s="1" t="str">
        <f t="shared" ca="1" si="341"/>
        <v/>
      </c>
      <c r="W1472" s="1" t="str">
        <f t="shared" ca="1" si="342"/>
        <v/>
      </c>
      <c r="X1472" s="1" t="str">
        <f t="shared" ca="1" si="343"/>
        <v/>
      </c>
    </row>
    <row r="1473" spans="1:24">
      <c r="A1473" t="s">
        <v>1041</v>
      </c>
      <c r="B1473" t="str">
        <f>INDEX(予約枠報告様式!$73:$73,MATCH(CSVフォーマット!C1473,予約枠報告様式!$74:$74,0))</f>
        <v>Z</v>
      </c>
      <c r="C1473">
        <f t="shared" si="344"/>
        <v>26</v>
      </c>
      <c r="D1473">
        <f t="shared" si="330"/>
        <v>41</v>
      </c>
      <c r="E1473" s="2" cm="1">
        <f t="array" aca="1" ref="E1473" ca="1">INDIRECT(A1473&amp;B1473&amp;$E$3)</f>
        <v>44786</v>
      </c>
      <c r="F1473" t="str" cm="1">
        <f t="array" aca="1" ref="F1473" ca="1">IF(INDIRECT(A1473&amp;B1473&amp;$F$3)="公",参照!$L$2,参照!$L$3)</f>
        <v>WEB・コールセンター受付</v>
      </c>
      <c r="G1473" s="1" t="str" cm="1">
        <f t="array" aca="1" ref="G1473" ca="1">IF(E1473="","",IF(ISNUMBER(INDIRECT(A1473&amp;B1473&amp;D1473)),431001,""))</f>
        <v/>
      </c>
      <c r="H1473" s="1" t="str">
        <f t="shared" ca="1" si="331"/>
        <v/>
      </c>
      <c r="I1473" s="1" t="str">
        <f ca="1">IF(G1473="","",予約枠報告様式!H$3)</f>
        <v/>
      </c>
      <c r="J1473" s="1" t="str">
        <f t="shared" ca="1" si="332"/>
        <v/>
      </c>
      <c r="K1473" s="1" t="str">
        <f t="shared" ca="1" si="333"/>
        <v/>
      </c>
      <c r="L1473" s="1" t="str">
        <f t="shared" ca="1" si="334"/>
        <v/>
      </c>
      <c r="M1473" s="1" t="str">
        <f t="shared" ca="1" si="335"/>
        <v/>
      </c>
      <c r="N1473" s="1" t="str" cm="1">
        <f t="array" aca="1" ref="N1473" ca="1">IF(G1473="","",HOUR(INDIRECT(A1473&amp;$N$2&amp;D1473)))</f>
        <v/>
      </c>
      <c r="O1473" s="1" t="str" cm="1">
        <f t="array" aca="1" ref="O1473" ca="1">IF(G1473="","",MINUTE(INDIRECT(A1473&amp;$N$2&amp;D1473)))</f>
        <v/>
      </c>
      <c r="P1473" s="1" t="str">
        <f t="shared" ca="1" si="336"/>
        <v/>
      </c>
      <c r="Q1473" s="1" t="str">
        <f t="shared" ca="1" si="337"/>
        <v/>
      </c>
      <c r="R1473" s="1" t="str" cm="1">
        <f t="array" aca="1" ref="R1473" ca="1">IF(G1473="","",INDIRECT(A1473&amp;B1473&amp;D1473))</f>
        <v/>
      </c>
      <c r="S1473" s="1" t="str">
        <f t="shared" ca="1" si="338"/>
        <v/>
      </c>
      <c r="T1473" s="1" t="str">
        <f t="shared" ca="1" si="339"/>
        <v/>
      </c>
      <c r="U1473" s="1" t="str">
        <f t="shared" ca="1" si="340"/>
        <v/>
      </c>
      <c r="V1473" s="1" t="str">
        <f t="shared" ca="1" si="341"/>
        <v/>
      </c>
      <c r="W1473" s="1" t="str">
        <f t="shared" ca="1" si="342"/>
        <v/>
      </c>
      <c r="X1473" s="1" t="str">
        <f t="shared" ca="1" si="343"/>
        <v/>
      </c>
    </row>
    <row r="1474" spans="1:24">
      <c r="A1474" t="s">
        <v>1041</v>
      </c>
      <c r="B1474" t="str">
        <f>INDEX(予約枠報告様式!$73:$73,MATCH(CSVフォーマット!C1474,予約枠報告様式!$74:$74,0))</f>
        <v>Z</v>
      </c>
      <c r="C1474">
        <f t="shared" si="344"/>
        <v>26</v>
      </c>
      <c r="D1474">
        <f t="shared" si="330"/>
        <v>42</v>
      </c>
      <c r="E1474" s="2" cm="1">
        <f t="array" aca="1" ref="E1474" ca="1">INDIRECT(A1474&amp;B1474&amp;$E$3)</f>
        <v>44786</v>
      </c>
      <c r="F1474" t="str" cm="1">
        <f t="array" aca="1" ref="F1474" ca="1">IF(INDIRECT(A1474&amp;B1474&amp;$F$3)="公",参照!$L$2,参照!$L$3)</f>
        <v>WEB・コールセンター受付</v>
      </c>
      <c r="G1474" s="1" t="str" cm="1">
        <f t="array" aca="1" ref="G1474" ca="1">IF(E1474="","",IF(ISNUMBER(INDIRECT(A1474&amp;B1474&amp;D1474)),431001,""))</f>
        <v/>
      </c>
      <c r="H1474" s="1" t="str">
        <f t="shared" ca="1" si="331"/>
        <v/>
      </c>
      <c r="I1474" s="1" t="str">
        <f ca="1">IF(G1474="","",予約枠報告様式!H$3)</f>
        <v/>
      </c>
      <c r="J1474" s="1" t="str">
        <f t="shared" ca="1" si="332"/>
        <v/>
      </c>
      <c r="K1474" s="1" t="str">
        <f t="shared" ca="1" si="333"/>
        <v/>
      </c>
      <c r="L1474" s="1" t="str">
        <f t="shared" ca="1" si="334"/>
        <v/>
      </c>
      <c r="M1474" s="1" t="str">
        <f t="shared" ca="1" si="335"/>
        <v/>
      </c>
      <c r="N1474" s="1" t="str" cm="1">
        <f t="array" aca="1" ref="N1474" ca="1">IF(G1474="","",HOUR(INDIRECT(A1474&amp;$N$2&amp;D1474)))</f>
        <v/>
      </c>
      <c r="O1474" s="1" t="str" cm="1">
        <f t="array" aca="1" ref="O1474" ca="1">IF(G1474="","",MINUTE(INDIRECT(A1474&amp;$N$2&amp;D1474)))</f>
        <v/>
      </c>
      <c r="P1474" s="1" t="str">
        <f t="shared" ca="1" si="336"/>
        <v/>
      </c>
      <c r="Q1474" s="1" t="str">
        <f t="shared" ca="1" si="337"/>
        <v/>
      </c>
      <c r="R1474" s="1" t="str" cm="1">
        <f t="array" aca="1" ref="R1474" ca="1">IF(G1474="","",INDIRECT(A1474&amp;B1474&amp;D1474))</f>
        <v/>
      </c>
      <c r="S1474" s="1" t="str">
        <f t="shared" ca="1" si="338"/>
        <v/>
      </c>
      <c r="T1474" s="1" t="str">
        <f t="shared" ca="1" si="339"/>
        <v/>
      </c>
      <c r="U1474" s="1" t="str">
        <f t="shared" ca="1" si="340"/>
        <v/>
      </c>
      <c r="V1474" s="1" t="str">
        <f t="shared" ca="1" si="341"/>
        <v/>
      </c>
      <c r="W1474" s="1" t="str">
        <f t="shared" ca="1" si="342"/>
        <v/>
      </c>
      <c r="X1474" s="1" t="str">
        <f t="shared" ca="1" si="343"/>
        <v/>
      </c>
    </row>
    <row r="1475" spans="1:24">
      <c r="A1475" t="s">
        <v>1041</v>
      </c>
      <c r="B1475" t="str">
        <f>INDEX(予約枠報告様式!$73:$73,MATCH(CSVフォーマット!C1475,予約枠報告様式!$74:$74,0))</f>
        <v>Z</v>
      </c>
      <c r="C1475">
        <f t="shared" si="344"/>
        <v>26</v>
      </c>
      <c r="D1475">
        <f t="shared" si="330"/>
        <v>43</v>
      </c>
      <c r="E1475" s="2" cm="1">
        <f t="array" aca="1" ref="E1475" ca="1">INDIRECT(A1475&amp;B1475&amp;$E$3)</f>
        <v>44786</v>
      </c>
      <c r="F1475" t="str" cm="1">
        <f t="array" aca="1" ref="F1475" ca="1">IF(INDIRECT(A1475&amp;B1475&amp;$F$3)="公",参照!$L$2,参照!$L$3)</f>
        <v>WEB・コールセンター受付</v>
      </c>
      <c r="G1475" s="1" t="str" cm="1">
        <f t="array" aca="1" ref="G1475" ca="1">IF(E1475="","",IF(ISNUMBER(INDIRECT(A1475&amp;B1475&amp;D1475)),431001,""))</f>
        <v/>
      </c>
      <c r="H1475" s="1" t="str">
        <f t="shared" ca="1" si="331"/>
        <v/>
      </c>
      <c r="I1475" s="1" t="str">
        <f ca="1">IF(G1475="","",予約枠報告様式!H$3)</f>
        <v/>
      </c>
      <c r="J1475" s="1" t="str">
        <f t="shared" ca="1" si="332"/>
        <v/>
      </c>
      <c r="K1475" s="1" t="str">
        <f t="shared" ca="1" si="333"/>
        <v/>
      </c>
      <c r="L1475" s="1" t="str">
        <f t="shared" ca="1" si="334"/>
        <v/>
      </c>
      <c r="M1475" s="1" t="str">
        <f t="shared" ca="1" si="335"/>
        <v/>
      </c>
      <c r="N1475" s="1" t="str" cm="1">
        <f t="array" aca="1" ref="N1475" ca="1">IF(G1475="","",HOUR(INDIRECT(A1475&amp;$N$2&amp;D1475)))</f>
        <v/>
      </c>
      <c r="O1475" s="1" t="str" cm="1">
        <f t="array" aca="1" ref="O1475" ca="1">IF(G1475="","",MINUTE(INDIRECT(A1475&amp;$N$2&amp;D1475)))</f>
        <v/>
      </c>
      <c r="P1475" s="1" t="str">
        <f t="shared" ca="1" si="336"/>
        <v/>
      </c>
      <c r="Q1475" s="1" t="str">
        <f t="shared" ca="1" si="337"/>
        <v/>
      </c>
      <c r="R1475" s="1" t="str" cm="1">
        <f t="array" aca="1" ref="R1475" ca="1">IF(G1475="","",INDIRECT(A1475&amp;B1475&amp;D1475))</f>
        <v/>
      </c>
      <c r="S1475" s="1" t="str">
        <f t="shared" ca="1" si="338"/>
        <v/>
      </c>
      <c r="T1475" s="1" t="str">
        <f t="shared" ca="1" si="339"/>
        <v/>
      </c>
      <c r="U1475" s="1" t="str">
        <f t="shared" ca="1" si="340"/>
        <v/>
      </c>
      <c r="V1475" s="1" t="str">
        <f t="shared" ca="1" si="341"/>
        <v/>
      </c>
      <c r="W1475" s="1" t="str">
        <f t="shared" ca="1" si="342"/>
        <v/>
      </c>
      <c r="X1475" s="1" t="str">
        <f t="shared" ca="1" si="343"/>
        <v/>
      </c>
    </row>
    <row r="1476" spans="1:24">
      <c r="A1476" t="s">
        <v>1041</v>
      </c>
      <c r="B1476" t="str">
        <f>INDEX(予約枠報告様式!$73:$73,MATCH(CSVフォーマット!C1476,予約枠報告様式!$74:$74,0))</f>
        <v>Z</v>
      </c>
      <c r="C1476">
        <f t="shared" si="344"/>
        <v>26</v>
      </c>
      <c r="D1476">
        <f t="shared" si="330"/>
        <v>44</v>
      </c>
      <c r="E1476" s="2" cm="1">
        <f t="array" aca="1" ref="E1476" ca="1">INDIRECT(A1476&amp;B1476&amp;$E$3)</f>
        <v>44786</v>
      </c>
      <c r="F1476" t="str" cm="1">
        <f t="array" aca="1" ref="F1476" ca="1">IF(INDIRECT(A1476&amp;B1476&amp;$F$3)="公",参照!$L$2,参照!$L$3)</f>
        <v>WEB・コールセンター受付</v>
      </c>
      <c r="G1476" s="1" t="str" cm="1">
        <f t="array" aca="1" ref="G1476" ca="1">IF(E1476="","",IF(ISNUMBER(INDIRECT(A1476&amp;B1476&amp;D1476)),431001,""))</f>
        <v/>
      </c>
      <c r="H1476" s="1" t="str">
        <f t="shared" ca="1" si="331"/>
        <v/>
      </c>
      <c r="I1476" s="1" t="str">
        <f ca="1">IF(G1476="","",予約枠報告様式!H$3)</f>
        <v/>
      </c>
      <c r="J1476" s="1" t="str">
        <f t="shared" ca="1" si="332"/>
        <v/>
      </c>
      <c r="K1476" s="1" t="str">
        <f t="shared" ca="1" si="333"/>
        <v/>
      </c>
      <c r="L1476" s="1" t="str">
        <f t="shared" ca="1" si="334"/>
        <v/>
      </c>
      <c r="M1476" s="1" t="str">
        <f t="shared" ca="1" si="335"/>
        <v/>
      </c>
      <c r="N1476" s="1" t="str" cm="1">
        <f t="array" aca="1" ref="N1476" ca="1">IF(G1476="","",HOUR(INDIRECT(A1476&amp;$N$2&amp;D1476)))</f>
        <v/>
      </c>
      <c r="O1476" s="1" t="str" cm="1">
        <f t="array" aca="1" ref="O1476" ca="1">IF(G1476="","",MINUTE(INDIRECT(A1476&amp;$N$2&amp;D1476)))</f>
        <v/>
      </c>
      <c r="P1476" s="1" t="str">
        <f t="shared" ca="1" si="336"/>
        <v/>
      </c>
      <c r="Q1476" s="1" t="str">
        <f t="shared" ca="1" si="337"/>
        <v/>
      </c>
      <c r="R1476" s="1" t="str" cm="1">
        <f t="array" aca="1" ref="R1476" ca="1">IF(G1476="","",INDIRECT(A1476&amp;B1476&amp;D1476))</f>
        <v/>
      </c>
      <c r="S1476" s="1" t="str">
        <f t="shared" ca="1" si="338"/>
        <v/>
      </c>
      <c r="T1476" s="1" t="str">
        <f t="shared" ca="1" si="339"/>
        <v/>
      </c>
      <c r="U1476" s="1" t="str">
        <f t="shared" ca="1" si="340"/>
        <v/>
      </c>
      <c r="V1476" s="1" t="str">
        <f t="shared" ca="1" si="341"/>
        <v/>
      </c>
      <c r="W1476" s="1" t="str">
        <f t="shared" ca="1" si="342"/>
        <v/>
      </c>
      <c r="X1476" s="1" t="str">
        <f t="shared" ca="1" si="343"/>
        <v/>
      </c>
    </row>
    <row r="1477" spans="1:24">
      <c r="A1477" t="s">
        <v>1041</v>
      </c>
      <c r="B1477" t="str">
        <f>INDEX(予約枠報告様式!$73:$73,MATCH(CSVフォーマット!C1477,予約枠報告様式!$74:$74,0))</f>
        <v>Z</v>
      </c>
      <c r="C1477">
        <f t="shared" si="344"/>
        <v>26</v>
      </c>
      <c r="D1477">
        <f t="shared" ref="D1477:D1540" si="345">IF(D1476=$D$3,$D$2,D1476+1)</f>
        <v>45</v>
      </c>
      <c r="E1477" s="2" cm="1">
        <f t="array" aca="1" ref="E1477" ca="1">INDIRECT(A1477&amp;B1477&amp;$E$3)</f>
        <v>44786</v>
      </c>
      <c r="F1477" t="str" cm="1">
        <f t="array" aca="1" ref="F1477" ca="1">IF(INDIRECT(A1477&amp;B1477&amp;$F$3)="公",参照!$L$2,参照!$L$3)</f>
        <v>WEB・コールセンター受付</v>
      </c>
      <c r="G1477" s="1" t="str" cm="1">
        <f t="array" aca="1" ref="G1477" ca="1">IF(E1477="","",IF(ISNUMBER(INDIRECT(A1477&amp;B1477&amp;D1477)),431001,""))</f>
        <v/>
      </c>
      <c r="H1477" s="1" t="str">
        <f t="shared" ref="H1477:H1540" ca="1" si="346">IF(G1477="","","【（"&amp;H$2&amp;"）"&amp;F1477&amp;"】"&amp;I1477&amp;"."&amp;TEXT(L1477,"00")&amp;TEXT(M1477,"00")&amp;"."&amp;TEXT(N1477,"00")&amp;TEXT(O1477,"00"))</f>
        <v/>
      </c>
      <c r="I1477" s="1" t="str">
        <f ca="1">IF(G1477="","",予約枠報告様式!H$3)</f>
        <v/>
      </c>
      <c r="J1477" s="1" t="str">
        <f t="shared" ref="J1477:J1540" ca="1" si="347">IF(G1477="","",J$2)</f>
        <v/>
      </c>
      <c r="K1477" s="1" t="str">
        <f t="shared" ref="K1477:K1540" ca="1" si="348">IF(G1477="","",YEAR(E1477))</f>
        <v/>
      </c>
      <c r="L1477" s="1" t="str">
        <f t="shared" ref="L1477:L1540" ca="1" si="349">IF(G1477="","",MONTH(E1477))</f>
        <v/>
      </c>
      <c r="M1477" s="1" t="str">
        <f t="shared" ref="M1477:M1540" ca="1" si="350">IF(G1477="","",DAY(E1477))</f>
        <v/>
      </c>
      <c r="N1477" s="1" t="str" cm="1">
        <f t="array" aca="1" ref="N1477" ca="1">IF(G1477="","",HOUR(INDIRECT(A1477&amp;$N$2&amp;D1477)))</f>
        <v/>
      </c>
      <c r="O1477" s="1" t="str" cm="1">
        <f t="array" aca="1" ref="O1477" ca="1">IF(G1477="","",MINUTE(INDIRECT(A1477&amp;$N$2&amp;D1477)))</f>
        <v/>
      </c>
      <c r="P1477" s="1" t="str">
        <f t="shared" ref="P1477:P1540" ca="1" si="351">IF(G1477="","",N1477)</f>
        <v/>
      </c>
      <c r="Q1477" s="1" t="str">
        <f t="shared" ref="Q1477:Q1540" ca="1" si="352">IF(G1477="","",O1477+14)</f>
        <v/>
      </c>
      <c r="R1477" s="1" t="str" cm="1">
        <f t="array" aca="1" ref="R1477" ca="1">IF(G1477="","",INDIRECT(A1477&amp;B1477&amp;D1477))</f>
        <v/>
      </c>
      <c r="S1477" s="1" t="str">
        <f t="shared" ref="S1477:S1540" ca="1" si="353">IF(G1477="","",0)</f>
        <v/>
      </c>
      <c r="T1477" s="1" t="str">
        <f t="shared" ref="T1477:T1540" ca="1" si="354">IF($G1477="","",IF(T$1="×",K$2,T$2))</f>
        <v/>
      </c>
      <c r="U1477" s="1" t="str">
        <f t="shared" ref="U1477:U1540" ca="1" si="355">IF($G1477="","",IF(OR(U$1="×",U$2="なし"),"",U$2))</f>
        <v/>
      </c>
      <c r="V1477" s="1" t="str">
        <f t="shared" ref="V1477:V1540" ca="1" si="356">IF(G1477="","",3)</f>
        <v/>
      </c>
      <c r="W1477" s="1" t="str">
        <f t="shared" ref="W1477:W1540" ca="1" si="357">IF(G1477="","",5)</f>
        <v/>
      </c>
      <c r="X1477" s="1" t="str">
        <f t="shared" ref="X1477:X1540" ca="1" si="358">IF(G1477="","",0)</f>
        <v/>
      </c>
    </row>
    <row r="1478" spans="1:24">
      <c r="A1478" t="s">
        <v>1041</v>
      </c>
      <c r="B1478" t="str">
        <f>INDEX(予約枠報告様式!$73:$73,MATCH(CSVフォーマット!C1478,予約枠報告様式!$74:$74,0))</f>
        <v>Z</v>
      </c>
      <c r="C1478">
        <f t="shared" ref="C1478:C1541" si="359">IF(D1477=$D$3,C1477+1,C1477)</f>
        <v>26</v>
      </c>
      <c r="D1478">
        <f t="shared" si="345"/>
        <v>46</v>
      </c>
      <c r="E1478" s="2" cm="1">
        <f t="array" aca="1" ref="E1478" ca="1">INDIRECT(A1478&amp;B1478&amp;$E$3)</f>
        <v>44786</v>
      </c>
      <c r="F1478" t="str" cm="1">
        <f t="array" aca="1" ref="F1478" ca="1">IF(INDIRECT(A1478&amp;B1478&amp;$F$3)="公",参照!$L$2,参照!$L$3)</f>
        <v>WEB・コールセンター受付</v>
      </c>
      <c r="G1478" s="1" t="str" cm="1">
        <f t="array" aca="1" ref="G1478" ca="1">IF(E1478="","",IF(ISNUMBER(INDIRECT(A1478&amp;B1478&amp;D1478)),431001,""))</f>
        <v/>
      </c>
      <c r="H1478" s="1" t="str">
        <f t="shared" ca="1" si="346"/>
        <v/>
      </c>
      <c r="I1478" s="1" t="str">
        <f ca="1">IF(G1478="","",予約枠報告様式!H$3)</f>
        <v/>
      </c>
      <c r="J1478" s="1" t="str">
        <f t="shared" ca="1" si="347"/>
        <v/>
      </c>
      <c r="K1478" s="1" t="str">
        <f t="shared" ca="1" si="348"/>
        <v/>
      </c>
      <c r="L1478" s="1" t="str">
        <f t="shared" ca="1" si="349"/>
        <v/>
      </c>
      <c r="M1478" s="1" t="str">
        <f t="shared" ca="1" si="350"/>
        <v/>
      </c>
      <c r="N1478" s="1" t="str" cm="1">
        <f t="array" aca="1" ref="N1478" ca="1">IF(G1478="","",HOUR(INDIRECT(A1478&amp;$N$2&amp;D1478)))</f>
        <v/>
      </c>
      <c r="O1478" s="1" t="str" cm="1">
        <f t="array" aca="1" ref="O1478" ca="1">IF(G1478="","",MINUTE(INDIRECT(A1478&amp;$N$2&amp;D1478)))</f>
        <v/>
      </c>
      <c r="P1478" s="1" t="str">
        <f t="shared" ca="1" si="351"/>
        <v/>
      </c>
      <c r="Q1478" s="1" t="str">
        <f t="shared" ca="1" si="352"/>
        <v/>
      </c>
      <c r="R1478" s="1" t="str" cm="1">
        <f t="array" aca="1" ref="R1478" ca="1">IF(G1478="","",INDIRECT(A1478&amp;B1478&amp;D1478))</f>
        <v/>
      </c>
      <c r="S1478" s="1" t="str">
        <f t="shared" ca="1" si="353"/>
        <v/>
      </c>
      <c r="T1478" s="1" t="str">
        <f t="shared" ca="1" si="354"/>
        <v/>
      </c>
      <c r="U1478" s="1" t="str">
        <f t="shared" ca="1" si="355"/>
        <v/>
      </c>
      <c r="V1478" s="1" t="str">
        <f t="shared" ca="1" si="356"/>
        <v/>
      </c>
      <c r="W1478" s="1" t="str">
        <f t="shared" ca="1" si="357"/>
        <v/>
      </c>
      <c r="X1478" s="1" t="str">
        <f t="shared" ca="1" si="358"/>
        <v/>
      </c>
    </row>
    <row r="1479" spans="1:24">
      <c r="A1479" t="s">
        <v>1041</v>
      </c>
      <c r="B1479" t="str">
        <f>INDEX(予約枠報告様式!$73:$73,MATCH(CSVフォーマット!C1479,予約枠報告様式!$74:$74,0))</f>
        <v>Z</v>
      </c>
      <c r="C1479">
        <f t="shared" si="359"/>
        <v>26</v>
      </c>
      <c r="D1479">
        <f t="shared" si="345"/>
        <v>47</v>
      </c>
      <c r="E1479" s="2" cm="1">
        <f t="array" aca="1" ref="E1479" ca="1">INDIRECT(A1479&amp;B1479&amp;$E$3)</f>
        <v>44786</v>
      </c>
      <c r="F1479" t="str" cm="1">
        <f t="array" aca="1" ref="F1479" ca="1">IF(INDIRECT(A1479&amp;B1479&amp;$F$3)="公",参照!$L$2,参照!$L$3)</f>
        <v>WEB・コールセンター受付</v>
      </c>
      <c r="G1479" s="1" t="str" cm="1">
        <f t="array" aca="1" ref="G1479" ca="1">IF(E1479="","",IF(ISNUMBER(INDIRECT(A1479&amp;B1479&amp;D1479)),431001,""))</f>
        <v/>
      </c>
      <c r="H1479" s="1" t="str">
        <f t="shared" ca="1" si="346"/>
        <v/>
      </c>
      <c r="I1479" s="1" t="str">
        <f ca="1">IF(G1479="","",予約枠報告様式!H$3)</f>
        <v/>
      </c>
      <c r="J1479" s="1" t="str">
        <f t="shared" ca="1" si="347"/>
        <v/>
      </c>
      <c r="K1479" s="1" t="str">
        <f t="shared" ca="1" si="348"/>
        <v/>
      </c>
      <c r="L1479" s="1" t="str">
        <f t="shared" ca="1" si="349"/>
        <v/>
      </c>
      <c r="M1479" s="1" t="str">
        <f t="shared" ca="1" si="350"/>
        <v/>
      </c>
      <c r="N1479" s="1" t="str" cm="1">
        <f t="array" aca="1" ref="N1479" ca="1">IF(G1479="","",HOUR(INDIRECT(A1479&amp;$N$2&amp;D1479)))</f>
        <v/>
      </c>
      <c r="O1479" s="1" t="str" cm="1">
        <f t="array" aca="1" ref="O1479" ca="1">IF(G1479="","",MINUTE(INDIRECT(A1479&amp;$N$2&amp;D1479)))</f>
        <v/>
      </c>
      <c r="P1479" s="1" t="str">
        <f t="shared" ca="1" si="351"/>
        <v/>
      </c>
      <c r="Q1479" s="1" t="str">
        <f t="shared" ca="1" si="352"/>
        <v/>
      </c>
      <c r="R1479" s="1" t="str" cm="1">
        <f t="array" aca="1" ref="R1479" ca="1">IF(G1479="","",INDIRECT(A1479&amp;B1479&amp;D1479))</f>
        <v/>
      </c>
      <c r="S1479" s="1" t="str">
        <f t="shared" ca="1" si="353"/>
        <v/>
      </c>
      <c r="T1479" s="1" t="str">
        <f t="shared" ca="1" si="354"/>
        <v/>
      </c>
      <c r="U1479" s="1" t="str">
        <f t="shared" ca="1" si="355"/>
        <v/>
      </c>
      <c r="V1479" s="1" t="str">
        <f t="shared" ca="1" si="356"/>
        <v/>
      </c>
      <c r="W1479" s="1" t="str">
        <f t="shared" ca="1" si="357"/>
        <v/>
      </c>
      <c r="X1479" s="1" t="str">
        <f t="shared" ca="1" si="358"/>
        <v/>
      </c>
    </row>
    <row r="1480" spans="1:24">
      <c r="A1480" t="s">
        <v>1041</v>
      </c>
      <c r="B1480" t="str">
        <f>INDEX(予約枠報告様式!$73:$73,MATCH(CSVフォーマット!C1480,予約枠報告様式!$74:$74,0))</f>
        <v>Z</v>
      </c>
      <c r="C1480">
        <f t="shared" si="359"/>
        <v>26</v>
      </c>
      <c r="D1480">
        <f t="shared" si="345"/>
        <v>48</v>
      </c>
      <c r="E1480" s="2" cm="1">
        <f t="array" aca="1" ref="E1480" ca="1">INDIRECT(A1480&amp;B1480&amp;$E$3)</f>
        <v>44786</v>
      </c>
      <c r="F1480" t="str" cm="1">
        <f t="array" aca="1" ref="F1480" ca="1">IF(INDIRECT(A1480&amp;B1480&amp;$F$3)="公",参照!$L$2,参照!$L$3)</f>
        <v>WEB・コールセンター受付</v>
      </c>
      <c r="G1480" s="1" t="str" cm="1">
        <f t="array" aca="1" ref="G1480" ca="1">IF(E1480="","",IF(ISNUMBER(INDIRECT(A1480&amp;B1480&amp;D1480)),431001,""))</f>
        <v/>
      </c>
      <c r="H1480" s="1" t="str">
        <f t="shared" ca="1" si="346"/>
        <v/>
      </c>
      <c r="I1480" s="1" t="str">
        <f ca="1">IF(G1480="","",予約枠報告様式!H$3)</f>
        <v/>
      </c>
      <c r="J1480" s="1" t="str">
        <f t="shared" ca="1" si="347"/>
        <v/>
      </c>
      <c r="K1480" s="1" t="str">
        <f t="shared" ca="1" si="348"/>
        <v/>
      </c>
      <c r="L1480" s="1" t="str">
        <f t="shared" ca="1" si="349"/>
        <v/>
      </c>
      <c r="M1480" s="1" t="str">
        <f t="shared" ca="1" si="350"/>
        <v/>
      </c>
      <c r="N1480" s="1" t="str" cm="1">
        <f t="array" aca="1" ref="N1480" ca="1">IF(G1480="","",HOUR(INDIRECT(A1480&amp;$N$2&amp;D1480)))</f>
        <v/>
      </c>
      <c r="O1480" s="1" t="str" cm="1">
        <f t="array" aca="1" ref="O1480" ca="1">IF(G1480="","",MINUTE(INDIRECT(A1480&amp;$N$2&amp;D1480)))</f>
        <v/>
      </c>
      <c r="P1480" s="1" t="str">
        <f t="shared" ca="1" si="351"/>
        <v/>
      </c>
      <c r="Q1480" s="1" t="str">
        <f t="shared" ca="1" si="352"/>
        <v/>
      </c>
      <c r="R1480" s="1" t="str" cm="1">
        <f t="array" aca="1" ref="R1480" ca="1">IF(G1480="","",INDIRECT(A1480&amp;B1480&amp;D1480))</f>
        <v/>
      </c>
      <c r="S1480" s="1" t="str">
        <f t="shared" ca="1" si="353"/>
        <v/>
      </c>
      <c r="T1480" s="1" t="str">
        <f t="shared" ca="1" si="354"/>
        <v/>
      </c>
      <c r="U1480" s="1" t="str">
        <f t="shared" ca="1" si="355"/>
        <v/>
      </c>
      <c r="V1480" s="1" t="str">
        <f t="shared" ca="1" si="356"/>
        <v/>
      </c>
      <c r="W1480" s="1" t="str">
        <f t="shared" ca="1" si="357"/>
        <v/>
      </c>
      <c r="X1480" s="1" t="str">
        <f t="shared" ca="1" si="358"/>
        <v/>
      </c>
    </row>
    <row r="1481" spans="1:24">
      <c r="A1481" t="s">
        <v>1041</v>
      </c>
      <c r="B1481" t="str">
        <f>INDEX(予約枠報告様式!$73:$73,MATCH(CSVフォーマット!C1481,予約枠報告様式!$74:$74,0))</f>
        <v>Z</v>
      </c>
      <c r="C1481">
        <f t="shared" si="359"/>
        <v>26</v>
      </c>
      <c r="D1481">
        <f t="shared" si="345"/>
        <v>49</v>
      </c>
      <c r="E1481" s="2" cm="1">
        <f t="array" aca="1" ref="E1481" ca="1">INDIRECT(A1481&amp;B1481&amp;$E$3)</f>
        <v>44786</v>
      </c>
      <c r="F1481" t="str" cm="1">
        <f t="array" aca="1" ref="F1481" ca="1">IF(INDIRECT(A1481&amp;B1481&amp;$F$3)="公",参照!$L$2,参照!$L$3)</f>
        <v>WEB・コールセンター受付</v>
      </c>
      <c r="G1481" s="1" t="str" cm="1">
        <f t="array" aca="1" ref="G1481" ca="1">IF(E1481="","",IF(ISNUMBER(INDIRECT(A1481&amp;B1481&amp;D1481)),431001,""))</f>
        <v/>
      </c>
      <c r="H1481" s="1" t="str">
        <f t="shared" ca="1" si="346"/>
        <v/>
      </c>
      <c r="I1481" s="1" t="str">
        <f ca="1">IF(G1481="","",予約枠報告様式!H$3)</f>
        <v/>
      </c>
      <c r="J1481" s="1" t="str">
        <f t="shared" ca="1" si="347"/>
        <v/>
      </c>
      <c r="K1481" s="1" t="str">
        <f t="shared" ca="1" si="348"/>
        <v/>
      </c>
      <c r="L1481" s="1" t="str">
        <f t="shared" ca="1" si="349"/>
        <v/>
      </c>
      <c r="M1481" s="1" t="str">
        <f t="shared" ca="1" si="350"/>
        <v/>
      </c>
      <c r="N1481" s="1" t="str" cm="1">
        <f t="array" aca="1" ref="N1481" ca="1">IF(G1481="","",HOUR(INDIRECT(A1481&amp;$N$2&amp;D1481)))</f>
        <v/>
      </c>
      <c r="O1481" s="1" t="str" cm="1">
        <f t="array" aca="1" ref="O1481" ca="1">IF(G1481="","",MINUTE(INDIRECT(A1481&amp;$N$2&amp;D1481)))</f>
        <v/>
      </c>
      <c r="P1481" s="1" t="str">
        <f t="shared" ca="1" si="351"/>
        <v/>
      </c>
      <c r="Q1481" s="1" t="str">
        <f t="shared" ca="1" si="352"/>
        <v/>
      </c>
      <c r="R1481" s="1" t="str" cm="1">
        <f t="array" aca="1" ref="R1481" ca="1">IF(G1481="","",INDIRECT(A1481&amp;B1481&amp;D1481))</f>
        <v/>
      </c>
      <c r="S1481" s="1" t="str">
        <f t="shared" ca="1" si="353"/>
        <v/>
      </c>
      <c r="T1481" s="1" t="str">
        <f t="shared" ca="1" si="354"/>
        <v/>
      </c>
      <c r="U1481" s="1" t="str">
        <f t="shared" ca="1" si="355"/>
        <v/>
      </c>
      <c r="V1481" s="1" t="str">
        <f t="shared" ca="1" si="356"/>
        <v/>
      </c>
      <c r="W1481" s="1" t="str">
        <f t="shared" ca="1" si="357"/>
        <v/>
      </c>
      <c r="X1481" s="1" t="str">
        <f t="shared" ca="1" si="358"/>
        <v/>
      </c>
    </row>
    <row r="1482" spans="1:24">
      <c r="A1482" t="s">
        <v>1041</v>
      </c>
      <c r="B1482" t="str">
        <f>INDEX(予約枠報告様式!$73:$73,MATCH(CSVフォーマット!C1482,予約枠報告様式!$74:$74,0))</f>
        <v>Z</v>
      </c>
      <c r="C1482">
        <f t="shared" si="359"/>
        <v>26</v>
      </c>
      <c r="D1482">
        <f t="shared" si="345"/>
        <v>50</v>
      </c>
      <c r="E1482" s="2" cm="1">
        <f t="array" aca="1" ref="E1482" ca="1">INDIRECT(A1482&amp;B1482&amp;$E$3)</f>
        <v>44786</v>
      </c>
      <c r="F1482" t="str" cm="1">
        <f t="array" aca="1" ref="F1482" ca="1">IF(INDIRECT(A1482&amp;B1482&amp;$F$3)="公",参照!$L$2,参照!$L$3)</f>
        <v>WEB・コールセンター受付</v>
      </c>
      <c r="G1482" s="1" t="str" cm="1">
        <f t="array" aca="1" ref="G1482" ca="1">IF(E1482="","",IF(ISNUMBER(INDIRECT(A1482&amp;B1482&amp;D1482)),431001,""))</f>
        <v/>
      </c>
      <c r="H1482" s="1" t="str">
        <f t="shared" ca="1" si="346"/>
        <v/>
      </c>
      <c r="I1482" s="1" t="str">
        <f ca="1">IF(G1482="","",予約枠報告様式!H$3)</f>
        <v/>
      </c>
      <c r="J1482" s="1" t="str">
        <f t="shared" ca="1" si="347"/>
        <v/>
      </c>
      <c r="K1482" s="1" t="str">
        <f t="shared" ca="1" si="348"/>
        <v/>
      </c>
      <c r="L1482" s="1" t="str">
        <f t="shared" ca="1" si="349"/>
        <v/>
      </c>
      <c r="M1482" s="1" t="str">
        <f t="shared" ca="1" si="350"/>
        <v/>
      </c>
      <c r="N1482" s="1" t="str" cm="1">
        <f t="array" aca="1" ref="N1482" ca="1">IF(G1482="","",HOUR(INDIRECT(A1482&amp;$N$2&amp;D1482)))</f>
        <v/>
      </c>
      <c r="O1482" s="1" t="str" cm="1">
        <f t="array" aca="1" ref="O1482" ca="1">IF(G1482="","",MINUTE(INDIRECT(A1482&amp;$N$2&amp;D1482)))</f>
        <v/>
      </c>
      <c r="P1482" s="1" t="str">
        <f t="shared" ca="1" si="351"/>
        <v/>
      </c>
      <c r="Q1482" s="1" t="str">
        <f t="shared" ca="1" si="352"/>
        <v/>
      </c>
      <c r="R1482" s="1" t="str" cm="1">
        <f t="array" aca="1" ref="R1482" ca="1">IF(G1482="","",INDIRECT(A1482&amp;B1482&amp;D1482))</f>
        <v/>
      </c>
      <c r="S1482" s="1" t="str">
        <f t="shared" ca="1" si="353"/>
        <v/>
      </c>
      <c r="T1482" s="1" t="str">
        <f t="shared" ca="1" si="354"/>
        <v/>
      </c>
      <c r="U1482" s="1" t="str">
        <f t="shared" ca="1" si="355"/>
        <v/>
      </c>
      <c r="V1482" s="1" t="str">
        <f t="shared" ca="1" si="356"/>
        <v/>
      </c>
      <c r="W1482" s="1" t="str">
        <f t="shared" ca="1" si="357"/>
        <v/>
      </c>
      <c r="X1482" s="1" t="str">
        <f t="shared" ca="1" si="358"/>
        <v/>
      </c>
    </row>
    <row r="1483" spans="1:24">
      <c r="A1483" t="s">
        <v>1041</v>
      </c>
      <c r="B1483" t="str">
        <f>INDEX(予約枠報告様式!$73:$73,MATCH(CSVフォーマット!C1483,予約枠報告様式!$74:$74,0))</f>
        <v>Z</v>
      </c>
      <c r="C1483">
        <f t="shared" si="359"/>
        <v>26</v>
      </c>
      <c r="D1483">
        <f t="shared" si="345"/>
        <v>51</v>
      </c>
      <c r="E1483" s="2" cm="1">
        <f t="array" aca="1" ref="E1483" ca="1">INDIRECT(A1483&amp;B1483&amp;$E$3)</f>
        <v>44786</v>
      </c>
      <c r="F1483" t="str" cm="1">
        <f t="array" aca="1" ref="F1483" ca="1">IF(INDIRECT(A1483&amp;B1483&amp;$F$3)="公",参照!$L$2,参照!$L$3)</f>
        <v>WEB・コールセンター受付</v>
      </c>
      <c r="G1483" s="1" t="str" cm="1">
        <f t="array" aca="1" ref="G1483" ca="1">IF(E1483="","",IF(ISNUMBER(INDIRECT(A1483&amp;B1483&amp;D1483)),431001,""))</f>
        <v/>
      </c>
      <c r="H1483" s="1" t="str">
        <f t="shared" ca="1" si="346"/>
        <v/>
      </c>
      <c r="I1483" s="1" t="str">
        <f ca="1">IF(G1483="","",予約枠報告様式!H$3)</f>
        <v/>
      </c>
      <c r="J1483" s="1" t="str">
        <f t="shared" ca="1" si="347"/>
        <v/>
      </c>
      <c r="K1483" s="1" t="str">
        <f t="shared" ca="1" si="348"/>
        <v/>
      </c>
      <c r="L1483" s="1" t="str">
        <f t="shared" ca="1" si="349"/>
        <v/>
      </c>
      <c r="M1483" s="1" t="str">
        <f t="shared" ca="1" si="350"/>
        <v/>
      </c>
      <c r="N1483" s="1" t="str" cm="1">
        <f t="array" aca="1" ref="N1483" ca="1">IF(G1483="","",HOUR(INDIRECT(A1483&amp;$N$2&amp;D1483)))</f>
        <v/>
      </c>
      <c r="O1483" s="1" t="str" cm="1">
        <f t="array" aca="1" ref="O1483" ca="1">IF(G1483="","",MINUTE(INDIRECT(A1483&amp;$N$2&amp;D1483)))</f>
        <v/>
      </c>
      <c r="P1483" s="1" t="str">
        <f t="shared" ca="1" si="351"/>
        <v/>
      </c>
      <c r="Q1483" s="1" t="str">
        <f t="shared" ca="1" si="352"/>
        <v/>
      </c>
      <c r="R1483" s="1" t="str" cm="1">
        <f t="array" aca="1" ref="R1483" ca="1">IF(G1483="","",INDIRECT(A1483&amp;B1483&amp;D1483))</f>
        <v/>
      </c>
      <c r="S1483" s="1" t="str">
        <f t="shared" ca="1" si="353"/>
        <v/>
      </c>
      <c r="T1483" s="1" t="str">
        <f t="shared" ca="1" si="354"/>
        <v/>
      </c>
      <c r="U1483" s="1" t="str">
        <f t="shared" ca="1" si="355"/>
        <v/>
      </c>
      <c r="V1483" s="1" t="str">
        <f t="shared" ca="1" si="356"/>
        <v/>
      </c>
      <c r="W1483" s="1" t="str">
        <f t="shared" ca="1" si="357"/>
        <v/>
      </c>
      <c r="X1483" s="1" t="str">
        <f t="shared" ca="1" si="358"/>
        <v/>
      </c>
    </row>
    <row r="1484" spans="1:24">
      <c r="A1484" t="s">
        <v>1041</v>
      </c>
      <c r="B1484" t="str">
        <f>INDEX(予約枠報告様式!$73:$73,MATCH(CSVフォーマット!C1484,予約枠報告様式!$74:$74,0))</f>
        <v>Z</v>
      </c>
      <c r="C1484">
        <f t="shared" si="359"/>
        <v>26</v>
      </c>
      <c r="D1484">
        <f t="shared" si="345"/>
        <v>52</v>
      </c>
      <c r="E1484" s="2" cm="1">
        <f t="array" aca="1" ref="E1484" ca="1">INDIRECT(A1484&amp;B1484&amp;$E$3)</f>
        <v>44786</v>
      </c>
      <c r="F1484" t="str" cm="1">
        <f t="array" aca="1" ref="F1484" ca="1">IF(INDIRECT(A1484&amp;B1484&amp;$F$3)="公",参照!$L$2,参照!$L$3)</f>
        <v>WEB・コールセンター受付</v>
      </c>
      <c r="G1484" s="1" t="str" cm="1">
        <f t="array" aca="1" ref="G1484" ca="1">IF(E1484="","",IF(ISNUMBER(INDIRECT(A1484&amp;B1484&amp;D1484)),431001,""))</f>
        <v/>
      </c>
      <c r="H1484" s="1" t="str">
        <f t="shared" ca="1" si="346"/>
        <v/>
      </c>
      <c r="I1484" s="1" t="str">
        <f ca="1">IF(G1484="","",予約枠報告様式!H$3)</f>
        <v/>
      </c>
      <c r="J1484" s="1" t="str">
        <f t="shared" ca="1" si="347"/>
        <v/>
      </c>
      <c r="K1484" s="1" t="str">
        <f t="shared" ca="1" si="348"/>
        <v/>
      </c>
      <c r="L1484" s="1" t="str">
        <f t="shared" ca="1" si="349"/>
        <v/>
      </c>
      <c r="M1484" s="1" t="str">
        <f t="shared" ca="1" si="350"/>
        <v/>
      </c>
      <c r="N1484" s="1" t="str" cm="1">
        <f t="array" aca="1" ref="N1484" ca="1">IF(G1484="","",HOUR(INDIRECT(A1484&amp;$N$2&amp;D1484)))</f>
        <v/>
      </c>
      <c r="O1484" s="1" t="str" cm="1">
        <f t="array" aca="1" ref="O1484" ca="1">IF(G1484="","",MINUTE(INDIRECT(A1484&amp;$N$2&amp;D1484)))</f>
        <v/>
      </c>
      <c r="P1484" s="1" t="str">
        <f t="shared" ca="1" si="351"/>
        <v/>
      </c>
      <c r="Q1484" s="1" t="str">
        <f t="shared" ca="1" si="352"/>
        <v/>
      </c>
      <c r="R1484" s="1" t="str" cm="1">
        <f t="array" aca="1" ref="R1484" ca="1">IF(G1484="","",INDIRECT(A1484&amp;B1484&amp;D1484))</f>
        <v/>
      </c>
      <c r="S1484" s="1" t="str">
        <f t="shared" ca="1" si="353"/>
        <v/>
      </c>
      <c r="T1484" s="1" t="str">
        <f t="shared" ca="1" si="354"/>
        <v/>
      </c>
      <c r="U1484" s="1" t="str">
        <f t="shared" ca="1" si="355"/>
        <v/>
      </c>
      <c r="V1484" s="1" t="str">
        <f t="shared" ca="1" si="356"/>
        <v/>
      </c>
      <c r="W1484" s="1" t="str">
        <f t="shared" ca="1" si="357"/>
        <v/>
      </c>
      <c r="X1484" s="1" t="str">
        <f t="shared" ca="1" si="358"/>
        <v/>
      </c>
    </row>
    <row r="1485" spans="1:24">
      <c r="A1485" t="s">
        <v>1041</v>
      </c>
      <c r="B1485" t="str">
        <f>INDEX(予約枠報告様式!$73:$73,MATCH(CSVフォーマット!C1485,予約枠報告様式!$74:$74,0))</f>
        <v>Z</v>
      </c>
      <c r="C1485">
        <f t="shared" si="359"/>
        <v>26</v>
      </c>
      <c r="D1485">
        <f t="shared" si="345"/>
        <v>53</v>
      </c>
      <c r="E1485" s="2" cm="1">
        <f t="array" aca="1" ref="E1485" ca="1">INDIRECT(A1485&amp;B1485&amp;$E$3)</f>
        <v>44786</v>
      </c>
      <c r="F1485" t="str" cm="1">
        <f t="array" aca="1" ref="F1485" ca="1">IF(INDIRECT(A1485&amp;B1485&amp;$F$3)="公",参照!$L$2,参照!$L$3)</f>
        <v>WEB・コールセンター受付</v>
      </c>
      <c r="G1485" s="1" t="str" cm="1">
        <f t="array" aca="1" ref="G1485" ca="1">IF(E1485="","",IF(ISNUMBER(INDIRECT(A1485&amp;B1485&amp;D1485)),431001,""))</f>
        <v/>
      </c>
      <c r="H1485" s="1" t="str">
        <f t="shared" ca="1" si="346"/>
        <v/>
      </c>
      <c r="I1485" s="1" t="str">
        <f ca="1">IF(G1485="","",予約枠報告様式!H$3)</f>
        <v/>
      </c>
      <c r="J1485" s="1" t="str">
        <f t="shared" ca="1" si="347"/>
        <v/>
      </c>
      <c r="K1485" s="1" t="str">
        <f t="shared" ca="1" si="348"/>
        <v/>
      </c>
      <c r="L1485" s="1" t="str">
        <f t="shared" ca="1" si="349"/>
        <v/>
      </c>
      <c r="M1485" s="1" t="str">
        <f t="shared" ca="1" si="350"/>
        <v/>
      </c>
      <c r="N1485" s="1" t="str" cm="1">
        <f t="array" aca="1" ref="N1485" ca="1">IF(G1485="","",HOUR(INDIRECT(A1485&amp;$N$2&amp;D1485)))</f>
        <v/>
      </c>
      <c r="O1485" s="1" t="str" cm="1">
        <f t="array" aca="1" ref="O1485" ca="1">IF(G1485="","",MINUTE(INDIRECT(A1485&amp;$N$2&amp;D1485)))</f>
        <v/>
      </c>
      <c r="P1485" s="1" t="str">
        <f t="shared" ca="1" si="351"/>
        <v/>
      </c>
      <c r="Q1485" s="1" t="str">
        <f t="shared" ca="1" si="352"/>
        <v/>
      </c>
      <c r="R1485" s="1" t="str" cm="1">
        <f t="array" aca="1" ref="R1485" ca="1">IF(G1485="","",INDIRECT(A1485&amp;B1485&amp;D1485))</f>
        <v/>
      </c>
      <c r="S1485" s="1" t="str">
        <f t="shared" ca="1" si="353"/>
        <v/>
      </c>
      <c r="T1485" s="1" t="str">
        <f t="shared" ca="1" si="354"/>
        <v/>
      </c>
      <c r="U1485" s="1" t="str">
        <f t="shared" ca="1" si="355"/>
        <v/>
      </c>
      <c r="V1485" s="1" t="str">
        <f t="shared" ca="1" si="356"/>
        <v/>
      </c>
      <c r="W1485" s="1" t="str">
        <f t="shared" ca="1" si="357"/>
        <v/>
      </c>
      <c r="X1485" s="1" t="str">
        <f t="shared" ca="1" si="358"/>
        <v/>
      </c>
    </row>
    <row r="1486" spans="1:24">
      <c r="A1486" t="s">
        <v>1041</v>
      </c>
      <c r="B1486" t="str">
        <f>INDEX(予約枠報告様式!$73:$73,MATCH(CSVフォーマット!C1486,予約枠報告様式!$74:$74,0))</f>
        <v>Z</v>
      </c>
      <c r="C1486">
        <f t="shared" si="359"/>
        <v>26</v>
      </c>
      <c r="D1486">
        <f t="shared" si="345"/>
        <v>54</v>
      </c>
      <c r="E1486" s="2" cm="1">
        <f t="array" aca="1" ref="E1486" ca="1">INDIRECT(A1486&amp;B1486&amp;$E$3)</f>
        <v>44786</v>
      </c>
      <c r="F1486" t="str" cm="1">
        <f t="array" aca="1" ref="F1486" ca="1">IF(INDIRECT(A1486&amp;B1486&amp;$F$3)="公",参照!$L$2,参照!$L$3)</f>
        <v>WEB・コールセンター受付</v>
      </c>
      <c r="G1486" s="1" t="str" cm="1">
        <f t="array" aca="1" ref="G1486" ca="1">IF(E1486="","",IF(ISNUMBER(INDIRECT(A1486&amp;B1486&amp;D1486)),431001,""))</f>
        <v/>
      </c>
      <c r="H1486" s="1" t="str">
        <f t="shared" ca="1" si="346"/>
        <v/>
      </c>
      <c r="I1486" s="1" t="str">
        <f ca="1">IF(G1486="","",予約枠報告様式!H$3)</f>
        <v/>
      </c>
      <c r="J1486" s="1" t="str">
        <f t="shared" ca="1" si="347"/>
        <v/>
      </c>
      <c r="K1486" s="1" t="str">
        <f t="shared" ca="1" si="348"/>
        <v/>
      </c>
      <c r="L1486" s="1" t="str">
        <f t="shared" ca="1" si="349"/>
        <v/>
      </c>
      <c r="M1486" s="1" t="str">
        <f t="shared" ca="1" si="350"/>
        <v/>
      </c>
      <c r="N1486" s="1" t="str" cm="1">
        <f t="array" aca="1" ref="N1486" ca="1">IF(G1486="","",HOUR(INDIRECT(A1486&amp;$N$2&amp;D1486)))</f>
        <v/>
      </c>
      <c r="O1486" s="1" t="str" cm="1">
        <f t="array" aca="1" ref="O1486" ca="1">IF(G1486="","",MINUTE(INDIRECT(A1486&amp;$N$2&amp;D1486)))</f>
        <v/>
      </c>
      <c r="P1486" s="1" t="str">
        <f t="shared" ca="1" si="351"/>
        <v/>
      </c>
      <c r="Q1486" s="1" t="str">
        <f t="shared" ca="1" si="352"/>
        <v/>
      </c>
      <c r="R1486" s="1" t="str" cm="1">
        <f t="array" aca="1" ref="R1486" ca="1">IF(G1486="","",INDIRECT(A1486&amp;B1486&amp;D1486))</f>
        <v/>
      </c>
      <c r="S1486" s="1" t="str">
        <f t="shared" ca="1" si="353"/>
        <v/>
      </c>
      <c r="T1486" s="1" t="str">
        <f t="shared" ca="1" si="354"/>
        <v/>
      </c>
      <c r="U1486" s="1" t="str">
        <f t="shared" ca="1" si="355"/>
        <v/>
      </c>
      <c r="V1486" s="1" t="str">
        <f t="shared" ca="1" si="356"/>
        <v/>
      </c>
      <c r="W1486" s="1" t="str">
        <f t="shared" ca="1" si="357"/>
        <v/>
      </c>
      <c r="X1486" s="1" t="str">
        <f t="shared" ca="1" si="358"/>
        <v/>
      </c>
    </row>
    <row r="1487" spans="1:24">
      <c r="A1487" t="s">
        <v>1041</v>
      </c>
      <c r="B1487" t="str">
        <f>INDEX(予約枠報告様式!$73:$73,MATCH(CSVフォーマット!C1487,予約枠報告様式!$74:$74,0))</f>
        <v>Z</v>
      </c>
      <c r="C1487">
        <f t="shared" si="359"/>
        <v>26</v>
      </c>
      <c r="D1487">
        <f t="shared" si="345"/>
        <v>55</v>
      </c>
      <c r="E1487" s="2" cm="1">
        <f t="array" aca="1" ref="E1487" ca="1">INDIRECT(A1487&amp;B1487&amp;$E$3)</f>
        <v>44786</v>
      </c>
      <c r="F1487" t="str" cm="1">
        <f t="array" aca="1" ref="F1487" ca="1">IF(INDIRECT(A1487&amp;B1487&amp;$F$3)="公",参照!$L$2,参照!$L$3)</f>
        <v>WEB・コールセンター受付</v>
      </c>
      <c r="G1487" s="1" t="str" cm="1">
        <f t="array" aca="1" ref="G1487" ca="1">IF(E1487="","",IF(ISNUMBER(INDIRECT(A1487&amp;B1487&amp;D1487)),431001,""))</f>
        <v/>
      </c>
      <c r="H1487" s="1" t="str">
        <f t="shared" ca="1" si="346"/>
        <v/>
      </c>
      <c r="I1487" s="1" t="str">
        <f ca="1">IF(G1487="","",予約枠報告様式!H$3)</f>
        <v/>
      </c>
      <c r="J1487" s="1" t="str">
        <f t="shared" ca="1" si="347"/>
        <v/>
      </c>
      <c r="K1487" s="1" t="str">
        <f t="shared" ca="1" si="348"/>
        <v/>
      </c>
      <c r="L1487" s="1" t="str">
        <f t="shared" ca="1" si="349"/>
        <v/>
      </c>
      <c r="M1487" s="1" t="str">
        <f t="shared" ca="1" si="350"/>
        <v/>
      </c>
      <c r="N1487" s="1" t="str" cm="1">
        <f t="array" aca="1" ref="N1487" ca="1">IF(G1487="","",HOUR(INDIRECT(A1487&amp;$N$2&amp;D1487)))</f>
        <v/>
      </c>
      <c r="O1487" s="1" t="str" cm="1">
        <f t="array" aca="1" ref="O1487" ca="1">IF(G1487="","",MINUTE(INDIRECT(A1487&amp;$N$2&amp;D1487)))</f>
        <v/>
      </c>
      <c r="P1487" s="1" t="str">
        <f t="shared" ca="1" si="351"/>
        <v/>
      </c>
      <c r="Q1487" s="1" t="str">
        <f t="shared" ca="1" si="352"/>
        <v/>
      </c>
      <c r="R1487" s="1" t="str" cm="1">
        <f t="array" aca="1" ref="R1487" ca="1">IF(G1487="","",INDIRECT(A1487&amp;B1487&amp;D1487))</f>
        <v/>
      </c>
      <c r="S1487" s="1" t="str">
        <f t="shared" ca="1" si="353"/>
        <v/>
      </c>
      <c r="T1487" s="1" t="str">
        <f t="shared" ca="1" si="354"/>
        <v/>
      </c>
      <c r="U1487" s="1" t="str">
        <f t="shared" ca="1" si="355"/>
        <v/>
      </c>
      <c r="V1487" s="1" t="str">
        <f t="shared" ca="1" si="356"/>
        <v/>
      </c>
      <c r="W1487" s="1" t="str">
        <f t="shared" ca="1" si="357"/>
        <v/>
      </c>
      <c r="X1487" s="1" t="str">
        <f t="shared" ca="1" si="358"/>
        <v/>
      </c>
    </row>
    <row r="1488" spans="1:24">
      <c r="A1488" t="s">
        <v>1041</v>
      </c>
      <c r="B1488" t="str">
        <f>INDEX(予約枠報告様式!$73:$73,MATCH(CSVフォーマット!C1488,予約枠報告様式!$74:$74,0))</f>
        <v>Z</v>
      </c>
      <c r="C1488">
        <f t="shared" si="359"/>
        <v>26</v>
      </c>
      <c r="D1488">
        <f t="shared" si="345"/>
        <v>56</v>
      </c>
      <c r="E1488" s="2" cm="1">
        <f t="array" aca="1" ref="E1488" ca="1">INDIRECT(A1488&amp;B1488&amp;$E$3)</f>
        <v>44786</v>
      </c>
      <c r="F1488" t="str" cm="1">
        <f t="array" aca="1" ref="F1488" ca="1">IF(INDIRECT(A1488&amp;B1488&amp;$F$3)="公",参照!$L$2,参照!$L$3)</f>
        <v>WEB・コールセンター受付</v>
      </c>
      <c r="G1488" s="1" t="str" cm="1">
        <f t="array" aca="1" ref="G1488" ca="1">IF(E1488="","",IF(ISNUMBER(INDIRECT(A1488&amp;B1488&amp;D1488)),431001,""))</f>
        <v/>
      </c>
      <c r="H1488" s="1" t="str">
        <f t="shared" ca="1" si="346"/>
        <v/>
      </c>
      <c r="I1488" s="1" t="str">
        <f ca="1">IF(G1488="","",予約枠報告様式!H$3)</f>
        <v/>
      </c>
      <c r="J1488" s="1" t="str">
        <f t="shared" ca="1" si="347"/>
        <v/>
      </c>
      <c r="K1488" s="1" t="str">
        <f t="shared" ca="1" si="348"/>
        <v/>
      </c>
      <c r="L1488" s="1" t="str">
        <f t="shared" ca="1" si="349"/>
        <v/>
      </c>
      <c r="M1488" s="1" t="str">
        <f t="shared" ca="1" si="350"/>
        <v/>
      </c>
      <c r="N1488" s="1" t="str" cm="1">
        <f t="array" aca="1" ref="N1488" ca="1">IF(G1488="","",HOUR(INDIRECT(A1488&amp;$N$2&amp;D1488)))</f>
        <v/>
      </c>
      <c r="O1488" s="1" t="str" cm="1">
        <f t="array" aca="1" ref="O1488" ca="1">IF(G1488="","",MINUTE(INDIRECT(A1488&amp;$N$2&amp;D1488)))</f>
        <v/>
      </c>
      <c r="P1488" s="1" t="str">
        <f t="shared" ca="1" si="351"/>
        <v/>
      </c>
      <c r="Q1488" s="1" t="str">
        <f t="shared" ca="1" si="352"/>
        <v/>
      </c>
      <c r="R1488" s="1" t="str" cm="1">
        <f t="array" aca="1" ref="R1488" ca="1">IF(G1488="","",INDIRECT(A1488&amp;B1488&amp;D1488))</f>
        <v/>
      </c>
      <c r="S1488" s="1" t="str">
        <f t="shared" ca="1" si="353"/>
        <v/>
      </c>
      <c r="T1488" s="1" t="str">
        <f t="shared" ca="1" si="354"/>
        <v/>
      </c>
      <c r="U1488" s="1" t="str">
        <f t="shared" ca="1" si="355"/>
        <v/>
      </c>
      <c r="V1488" s="1" t="str">
        <f t="shared" ca="1" si="356"/>
        <v/>
      </c>
      <c r="W1488" s="1" t="str">
        <f t="shared" ca="1" si="357"/>
        <v/>
      </c>
      <c r="X1488" s="1" t="str">
        <f t="shared" ca="1" si="358"/>
        <v/>
      </c>
    </row>
    <row r="1489" spans="1:24">
      <c r="A1489" t="s">
        <v>1041</v>
      </c>
      <c r="B1489" t="str">
        <f>INDEX(予約枠報告様式!$73:$73,MATCH(CSVフォーマット!C1489,予約枠報告様式!$74:$74,0))</f>
        <v>Z</v>
      </c>
      <c r="C1489">
        <f t="shared" si="359"/>
        <v>26</v>
      </c>
      <c r="D1489">
        <f t="shared" si="345"/>
        <v>57</v>
      </c>
      <c r="E1489" s="2" cm="1">
        <f t="array" aca="1" ref="E1489" ca="1">INDIRECT(A1489&amp;B1489&amp;$E$3)</f>
        <v>44786</v>
      </c>
      <c r="F1489" t="str" cm="1">
        <f t="array" aca="1" ref="F1489" ca="1">IF(INDIRECT(A1489&amp;B1489&amp;$F$3)="公",参照!$L$2,参照!$L$3)</f>
        <v>WEB・コールセンター受付</v>
      </c>
      <c r="G1489" s="1" t="str" cm="1">
        <f t="array" aca="1" ref="G1489" ca="1">IF(E1489="","",IF(ISNUMBER(INDIRECT(A1489&amp;B1489&amp;D1489)),431001,""))</f>
        <v/>
      </c>
      <c r="H1489" s="1" t="str">
        <f t="shared" ca="1" si="346"/>
        <v/>
      </c>
      <c r="I1489" s="1" t="str">
        <f ca="1">IF(G1489="","",予約枠報告様式!H$3)</f>
        <v/>
      </c>
      <c r="J1489" s="1" t="str">
        <f t="shared" ca="1" si="347"/>
        <v/>
      </c>
      <c r="K1489" s="1" t="str">
        <f t="shared" ca="1" si="348"/>
        <v/>
      </c>
      <c r="L1489" s="1" t="str">
        <f t="shared" ca="1" si="349"/>
        <v/>
      </c>
      <c r="M1489" s="1" t="str">
        <f t="shared" ca="1" si="350"/>
        <v/>
      </c>
      <c r="N1489" s="1" t="str" cm="1">
        <f t="array" aca="1" ref="N1489" ca="1">IF(G1489="","",HOUR(INDIRECT(A1489&amp;$N$2&amp;D1489)))</f>
        <v/>
      </c>
      <c r="O1489" s="1" t="str" cm="1">
        <f t="array" aca="1" ref="O1489" ca="1">IF(G1489="","",MINUTE(INDIRECT(A1489&amp;$N$2&amp;D1489)))</f>
        <v/>
      </c>
      <c r="P1489" s="1" t="str">
        <f t="shared" ca="1" si="351"/>
        <v/>
      </c>
      <c r="Q1489" s="1" t="str">
        <f t="shared" ca="1" si="352"/>
        <v/>
      </c>
      <c r="R1489" s="1" t="str" cm="1">
        <f t="array" aca="1" ref="R1489" ca="1">IF(G1489="","",INDIRECT(A1489&amp;B1489&amp;D1489))</f>
        <v/>
      </c>
      <c r="S1489" s="1" t="str">
        <f t="shared" ca="1" si="353"/>
        <v/>
      </c>
      <c r="T1489" s="1" t="str">
        <f t="shared" ca="1" si="354"/>
        <v/>
      </c>
      <c r="U1489" s="1" t="str">
        <f t="shared" ca="1" si="355"/>
        <v/>
      </c>
      <c r="V1489" s="1" t="str">
        <f t="shared" ca="1" si="356"/>
        <v/>
      </c>
      <c r="W1489" s="1" t="str">
        <f t="shared" ca="1" si="357"/>
        <v/>
      </c>
      <c r="X1489" s="1" t="str">
        <f t="shared" ca="1" si="358"/>
        <v/>
      </c>
    </row>
    <row r="1490" spans="1:24">
      <c r="A1490" t="s">
        <v>1041</v>
      </c>
      <c r="B1490" t="str">
        <f>INDEX(予約枠報告様式!$73:$73,MATCH(CSVフォーマット!C1490,予約枠報告様式!$74:$74,0))</f>
        <v>Z</v>
      </c>
      <c r="C1490">
        <f t="shared" si="359"/>
        <v>26</v>
      </c>
      <c r="D1490">
        <f t="shared" si="345"/>
        <v>58</v>
      </c>
      <c r="E1490" s="2" cm="1">
        <f t="array" aca="1" ref="E1490" ca="1">INDIRECT(A1490&amp;B1490&amp;$E$3)</f>
        <v>44786</v>
      </c>
      <c r="F1490" t="str" cm="1">
        <f t="array" aca="1" ref="F1490" ca="1">IF(INDIRECT(A1490&amp;B1490&amp;$F$3)="公",参照!$L$2,参照!$L$3)</f>
        <v>WEB・コールセンター受付</v>
      </c>
      <c r="G1490" s="1" t="str" cm="1">
        <f t="array" aca="1" ref="G1490" ca="1">IF(E1490="","",IF(ISNUMBER(INDIRECT(A1490&amp;B1490&amp;D1490)),431001,""))</f>
        <v/>
      </c>
      <c r="H1490" s="1" t="str">
        <f t="shared" ca="1" si="346"/>
        <v/>
      </c>
      <c r="I1490" s="1" t="str">
        <f ca="1">IF(G1490="","",予約枠報告様式!H$3)</f>
        <v/>
      </c>
      <c r="J1490" s="1" t="str">
        <f t="shared" ca="1" si="347"/>
        <v/>
      </c>
      <c r="K1490" s="1" t="str">
        <f t="shared" ca="1" si="348"/>
        <v/>
      </c>
      <c r="L1490" s="1" t="str">
        <f t="shared" ca="1" si="349"/>
        <v/>
      </c>
      <c r="M1490" s="1" t="str">
        <f t="shared" ca="1" si="350"/>
        <v/>
      </c>
      <c r="N1490" s="1" t="str" cm="1">
        <f t="array" aca="1" ref="N1490" ca="1">IF(G1490="","",HOUR(INDIRECT(A1490&amp;$N$2&amp;D1490)))</f>
        <v/>
      </c>
      <c r="O1490" s="1" t="str" cm="1">
        <f t="array" aca="1" ref="O1490" ca="1">IF(G1490="","",MINUTE(INDIRECT(A1490&amp;$N$2&amp;D1490)))</f>
        <v/>
      </c>
      <c r="P1490" s="1" t="str">
        <f t="shared" ca="1" si="351"/>
        <v/>
      </c>
      <c r="Q1490" s="1" t="str">
        <f t="shared" ca="1" si="352"/>
        <v/>
      </c>
      <c r="R1490" s="1" t="str" cm="1">
        <f t="array" aca="1" ref="R1490" ca="1">IF(G1490="","",INDIRECT(A1490&amp;B1490&amp;D1490))</f>
        <v/>
      </c>
      <c r="S1490" s="1" t="str">
        <f t="shared" ca="1" si="353"/>
        <v/>
      </c>
      <c r="T1490" s="1" t="str">
        <f t="shared" ca="1" si="354"/>
        <v/>
      </c>
      <c r="U1490" s="1" t="str">
        <f t="shared" ca="1" si="355"/>
        <v/>
      </c>
      <c r="V1490" s="1" t="str">
        <f t="shared" ca="1" si="356"/>
        <v/>
      </c>
      <c r="W1490" s="1" t="str">
        <f t="shared" ca="1" si="357"/>
        <v/>
      </c>
      <c r="X1490" s="1" t="str">
        <f t="shared" ca="1" si="358"/>
        <v/>
      </c>
    </row>
    <row r="1491" spans="1:24">
      <c r="A1491" t="s">
        <v>1041</v>
      </c>
      <c r="B1491" t="str">
        <f>INDEX(予約枠報告様式!$73:$73,MATCH(CSVフォーマット!C1491,予約枠報告様式!$74:$74,0))</f>
        <v>Z</v>
      </c>
      <c r="C1491">
        <f t="shared" si="359"/>
        <v>26</v>
      </c>
      <c r="D1491">
        <f t="shared" si="345"/>
        <v>59</v>
      </c>
      <c r="E1491" s="2" cm="1">
        <f t="array" aca="1" ref="E1491" ca="1">INDIRECT(A1491&amp;B1491&amp;$E$3)</f>
        <v>44786</v>
      </c>
      <c r="F1491" t="str" cm="1">
        <f t="array" aca="1" ref="F1491" ca="1">IF(INDIRECT(A1491&amp;B1491&amp;$F$3)="公",参照!$L$2,参照!$L$3)</f>
        <v>WEB・コールセンター受付</v>
      </c>
      <c r="G1491" s="1" t="str" cm="1">
        <f t="array" aca="1" ref="G1491" ca="1">IF(E1491="","",IF(ISNUMBER(INDIRECT(A1491&amp;B1491&amp;D1491)),431001,""))</f>
        <v/>
      </c>
      <c r="H1491" s="1" t="str">
        <f t="shared" ca="1" si="346"/>
        <v/>
      </c>
      <c r="I1491" s="1" t="str">
        <f ca="1">IF(G1491="","",予約枠報告様式!H$3)</f>
        <v/>
      </c>
      <c r="J1491" s="1" t="str">
        <f t="shared" ca="1" si="347"/>
        <v/>
      </c>
      <c r="K1491" s="1" t="str">
        <f t="shared" ca="1" si="348"/>
        <v/>
      </c>
      <c r="L1491" s="1" t="str">
        <f t="shared" ca="1" si="349"/>
        <v/>
      </c>
      <c r="M1491" s="1" t="str">
        <f t="shared" ca="1" si="350"/>
        <v/>
      </c>
      <c r="N1491" s="1" t="str" cm="1">
        <f t="array" aca="1" ref="N1491" ca="1">IF(G1491="","",HOUR(INDIRECT(A1491&amp;$N$2&amp;D1491)))</f>
        <v/>
      </c>
      <c r="O1491" s="1" t="str" cm="1">
        <f t="array" aca="1" ref="O1491" ca="1">IF(G1491="","",MINUTE(INDIRECT(A1491&amp;$N$2&amp;D1491)))</f>
        <v/>
      </c>
      <c r="P1491" s="1" t="str">
        <f t="shared" ca="1" si="351"/>
        <v/>
      </c>
      <c r="Q1491" s="1" t="str">
        <f t="shared" ca="1" si="352"/>
        <v/>
      </c>
      <c r="R1491" s="1" t="str" cm="1">
        <f t="array" aca="1" ref="R1491" ca="1">IF(G1491="","",INDIRECT(A1491&amp;B1491&amp;D1491))</f>
        <v/>
      </c>
      <c r="S1491" s="1" t="str">
        <f t="shared" ca="1" si="353"/>
        <v/>
      </c>
      <c r="T1491" s="1" t="str">
        <f t="shared" ca="1" si="354"/>
        <v/>
      </c>
      <c r="U1491" s="1" t="str">
        <f t="shared" ca="1" si="355"/>
        <v/>
      </c>
      <c r="V1491" s="1" t="str">
        <f t="shared" ca="1" si="356"/>
        <v/>
      </c>
      <c r="W1491" s="1" t="str">
        <f t="shared" ca="1" si="357"/>
        <v/>
      </c>
      <c r="X1491" s="1" t="str">
        <f t="shared" ca="1" si="358"/>
        <v/>
      </c>
    </row>
    <row r="1492" spans="1:24">
      <c r="A1492" t="s">
        <v>1041</v>
      </c>
      <c r="B1492" t="str">
        <f>INDEX(予約枠報告様式!$73:$73,MATCH(CSVフォーマット!C1492,予約枠報告様式!$74:$74,0))</f>
        <v>Z</v>
      </c>
      <c r="C1492">
        <f t="shared" si="359"/>
        <v>26</v>
      </c>
      <c r="D1492">
        <f t="shared" si="345"/>
        <v>60</v>
      </c>
      <c r="E1492" s="2" cm="1">
        <f t="array" aca="1" ref="E1492" ca="1">INDIRECT(A1492&amp;B1492&amp;$E$3)</f>
        <v>44786</v>
      </c>
      <c r="F1492" t="str" cm="1">
        <f t="array" aca="1" ref="F1492" ca="1">IF(INDIRECT(A1492&amp;B1492&amp;$F$3)="公",参照!$L$2,参照!$L$3)</f>
        <v>WEB・コールセンター受付</v>
      </c>
      <c r="G1492" s="1" t="str" cm="1">
        <f t="array" aca="1" ref="G1492" ca="1">IF(E1492="","",IF(ISNUMBER(INDIRECT(A1492&amp;B1492&amp;D1492)),431001,""))</f>
        <v/>
      </c>
      <c r="H1492" s="1" t="str">
        <f t="shared" ca="1" si="346"/>
        <v/>
      </c>
      <c r="I1492" s="1" t="str">
        <f ca="1">IF(G1492="","",予約枠報告様式!H$3)</f>
        <v/>
      </c>
      <c r="J1492" s="1" t="str">
        <f t="shared" ca="1" si="347"/>
        <v/>
      </c>
      <c r="K1492" s="1" t="str">
        <f t="shared" ca="1" si="348"/>
        <v/>
      </c>
      <c r="L1492" s="1" t="str">
        <f t="shared" ca="1" si="349"/>
        <v/>
      </c>
      <c r="M1492" s="1" t="str">
        <f t="shared" ca="1" si="350"/>
        <v/>
      </c>
      <c r="N1492" s="1" t="str" cm="1">
        <f t="array" aca="1" ref="N1492" ca="1">IF(G1492="","",HOUR(INDIRECT(A1492&amp;$N$2&amp;D1492)))</f>
        <v/>
      </c>
      <c r="O1492" s="1" t="str" cm="1">
        <f t="array" aca="1" ref="O1492" ca="1">IF(G1492="","",MINUTE(INDIRECT(A1492&amp;$N$2&amp;D1492)))</f>
        <v/>
      </c>
      <c r="P1492" s="1" t="str">
        <f t="shared" ca="1" si="351"/>
        <v/>
      </c>
      <c r="Q1492" s="1" t="str">
        <f t="shared" ca="1" si="352"/>
        <v/>
      </c>
      <c r="R1492" s="1" t="str" cm="1">
        <f t="array" aca="1" ref="R1492" ca="1">IF(G1492="","",INDIRECT(A1492&amp;B1492&amp;D1492))</f>
        <v/>
      </c>
      <c r="S1492" s="1" t="str">
        <f t="shared" ca="1" si="353"/>
        <v/>
      </c>
      <c r="T1492" s="1" t="str">
        <f t="shared" ca="1" si="354"/>
        <v/>
      </c>
      <c r="U1492" s="1" t="str">
        <f t="shared" ca="1" si="355"/>
        <v/>
      </c>
      <c r="V1492" s="1" t="str">
        <f t="shared" ca="1" si="356"/>
        <v/>
      </c>
      <c r="W1492" s="1" t="str">
        <f t="shared" ca="1" si="357"/>
        <v/>
      </c>
      <c r="X1492" s="1" t="str">
        <f t="shared" ca="1" si="358"/>
        <v/>
      </c>
    </row>
    <row r="1493" spans="1:24">
      <c r="A1493" t="s">
        <v>1041</v>
      </c>
      <c r="B1493" t="str">
        <f>INDEX(予約枠報告様式!$73:$73,MATCH(CSVフォーマット!C1493,予約枠報告様式!$74:$74,0))</f>
        <v>Z</v>
      </c>
      <c r="C1493">
        <f t="shared" si="359"/>
        <v>26</v>
      </c>
      <c r="D1493">
        <f t="shared" si="345"/>
        <v>61</v>
      </c>
      <c r="E1493" s="2" cm="1">
        <f t="array" aca="1" ref="E1493" ca="1">INDIRECT(A1493&amp;B1493&amp;$E$3)</f>
        <v>44786</v>
      </c>
      <c r="F1493" t="str" cm="1">
        <f t="array" aca="1" ref="F1493" ca="1">IF(INDIRECT(A1493&amp;B1493&amp;$F$3)="公",参照!$L$2,参照!$L$3)</f>
        <v>WEB・コールセンター受付</v>
      </c>
      <c r="G1493" s="1" t="str" cm="1">
        <f t="array" aca="1" ref="G1493" ca="1">IF(E1493="","",IF(ISNUMBER(INDIRECT(A1493&amp;B1493&amp;D1493)),431001,""))</f>
        <v/>
      </c>
      <c r="H1493" s="1" t="str">
        <f t="shared" ca="1" si="346"/>
        <v/>
      </c>
      <c r="I1493" s="1" t="str">
        <f ca="1">IF(G1493="","",予約枠報告様式!H$3)</f>
        <v/>
      </c>
      <c r="J1493" s="1" t="str">
        <f t="shared" ca="1" si="347"/>
        <v/>
      </c>
      <c r="K1493" s="1" t="str">
        <f t="shared" ca="1" si="348"/>
        <v/>
      </c>
      <c r="L1493" s="1" t="str">
        <f t="shared" ca="1" si="349"/>
        <v/>
      </c>
      <c r="M1493" s="1" t="str">
        <f t="shared" ca="1" si="350"/>
        <v/>
      </c>
      <c r="N1493" s="1" t="str" cm="1">
        <f t="array" aca="1" ref="N1493" ca="1">IF(G1493="","",HOUR(INDIRECT(A1493&amp;$N$2&amp;D1493)))</f>
        <v/>
      </c>
      <c r="O1493" s="1" t="str" cm="1">
        <f t="array" aca="1" ref="O1493" ca="1">IF(G1493="","",MINUTE(INDIRECT(A1493&amp;$N$2&amp;D1493)))</f>
        <v/>
      </c>
      <c r="P1493" s="1" t="str">
        <f t="shared" ca="1" si="351"/>
        <v/>
      </c>
      <c r="Q1493" s="1" t="str">
        <f t="shared" ca="1" si="352"/>
        <v/>
      </c>
      <c r="R1493" s="1" t="str" cm="1">
        <f t="array" aca="1" ref="R1493" ca="1">IF(G1493="","",INDIRECT(A1493&amp;B1493&amp;D1493))</f>
        <v/>
      </c>
      <c r="S1493" s="1" t="str">
        <f t="shared" ca="1" si="353"/>
        <v/>
      </c>
      <c r="T1493" s="1" t="str">
        <f t="shared" ca="1" si="354"/>
        <v/>
      </c>
      <c r="U1493" s="1" t="str">
        <f t="shared" ca="1" si="355"/>
        <v/>
      </c>
      <c r="V1493" s="1" t="str">
        <f t="shared" ca="1" si="356"/>
        <v/>
      </c>
      <c r="W1493" s="1" t="str">
        <f t="shared" ca="1" si="357"/>
        <v/>
      </c>
      <c r="X1493" s="1" t="str">
        <f t="shared" ca="1" si="358"/>
        <v/>
      </c>
    </row>
    <row r="1494" spans="1:24">
      <c r="A1494" t="s">
        <v>1041</v>
      </c>
      <c r="B1494" t="str">
        <f>INDEX(予約枠報告様式!$73:$73,MATCH(CSVフォーマット!C1494,予約枠報告様式!$74:$74,0))</f>
        <v>Z</v>
      </c>
      <c r="C1494">
        <f t="shared" si="359"/>
        <v>26</v>
      </c>
      <c r="D1494">
        <f t="shared" si="345"/>
        <v>62</v>
      </c>
      <c r="E1494" s="2" cm="1">
        <f t="array" aca="1" ref="E1494" ca="1">INDIRECT(A1494&amp;B1494&amp;$E$3)</f>
        <v>44786</v>
      </c>
      <c r="F1494" t="str" cm="1">
        <f t="array" aca="1" ref="F1494" ca="1">IF(INDIRECT(A1494&amp;B1494&amp;$F$3)="公",参照!$L$2,参照!$L$3)</f>
        <v>WEB・コールセンター受付</v>
      </c>
      <c r="G1494" s="1" t="str" cm="1">
        <f t="array" aca="1" ref="G1494" ca="1">IF(E1494="","",IF(ISNUMBER(INDIRECT(A1494&amp;B1494&amp;D1494)),431001,""))</f>
        <v/>
      </c>
      <c r="H1494" s="1" t="str">
        <f t="shared" ca="1" si="346"/>
        <v/>
      </c>
      <c r="I1494" s="1" t="str">
        <f ca="1">IF(G1494="","",予約枠報告様式!H$3)</f>
        <v/>
      </c>
      <c r="J1494" s="1" t="str">
        <f t="shared" ca="1" si="347"/>
        <v/>
      </c>
      <c r="K1494" s="1" t="str">
        <f t="shared" ca="1" si="348"/>
        <v/>
      </c>
      <c r="L1494" s="1" t="str">
        <f t="shared" ca="1" si="349"/>
        <v/>
      </c>
      <c r="M1494" s="1" t="str">
        <f t="shared" ca="1" si="350"/>
        <v/>
      </c>
      <c r="N1494" s="1" t="str" cm="1">
        <f t="array" aca="1" ref="N1494" ca="1">IF(G1494="","",HOUR(INDIRECT(A1494&amp;$N$2&amp;D1494)))</f>
        <v/>
      </c>
      <c r="O1494" s="1" t="str" cm="1">
        <f t="array" aca="1" ref="O1494" ca="1">IF(G1494="","",MINUTE(INDIRECT(A1494&amp;$N$2&amp;D1494)))</f>
        <v/>
      </c>
      <c r="P1494" s="1" t="str">
        <f t="shared" ca="1" si="351"/>
        <v/>
      </c>
      <c r="Q1494" s="1" t="str">
        <f t="shared" ca="1" si="352"/>
        <v/>
      </c>
      <c r="R1494" s="1" t="str" cm="1">
        <f t="array" aca="1" ref="R1494" ca="1">IF(G1494="","",INDIRECT(A1494&amp;B1494&amp;D1494))</f>
        <v/>
      </c>
      <c r="S1494" s="1" t="str">
        <f t="shared" ca="1" si="353"/>
        <v/>
      </c>
      <c r="T1494" s="1" t="str">
        <f t="shared" ca="1" si="354"/>
        <v/>
      </c>
      <c r="U1494" s="1" t="str">
        <f t="shared" ca="1" si="355"/>
        <v/>
      </c>
      <c r="V1494" s="1" t="str">
        <f t="shared" ca="1" si="356"/>
        <v/>
      </c>
      <c r="W1494" s="1" t="str">
        <f t="shared" ca="1" si="357"/>
        <v/>
      </c>
      <c r="X1494" s="1" t="str">
        <f t="shared" ca="1" si="358"/>
        <v/>
      </c>
    </row>
    <row r="1495" spans="1:24">
      <c r="A1495" t="s">
        <v>1041</v>
      </c>
      <c r="B1495" t="str">
        <f>INDEX(予約枠報告様式!$73:$73,MATCH(CSVフォーマット!C1495,予約枠報告様式!$74:$74,0))</f>
        <v>Z</v>
      </c>
      <c r="C1495">
        <f t="shared" si="359"/>
        <v>26</v>
      </c>
      <c r="D1495">
        <f t="shared" si="345"/>
        <v>63</v>
      </c>
      <c r="E1495" s="2" cm="1">
        <f t="array" aca="1" ref="E1495" ca="1">INDIRECT(A1495&amp;B1495&amp;$E$3)</f>
        <v>44786</v>
      </c>
      <c r="F1495" t="str" cm="1">
        <f t="array" aca="1" ref="F1495" ca="1">IF(INDIRECT(A1495&amp;B1495&amp;$F$3)="公",参照!$L$2,参照!$L$3)</f>
        <v>WEB・コールセンター受付</v>
      </c>
      <c r="G1495" s="1" t="str" cm="1">
        <f t="array" aca="1" ref="G1495" ca="1">IF(E1495="","",IF(ISNUMBER(INDIRECT(A1495&amp;B1495&amp;D1495)),431001,""))</f>
        <v/>
      </c>
      <c r="H1495" s="1" t="str">
        <f t="shared" ca="1" si="346"/>
        <v/>
      </c>
      <c r="I1495" s="1" t="str">
        <f ca="1">IF(G1495="","",予約枠報告様式!H$3)</f>
        <v/>
      </c>
      <c r="J1495" s="1" t="str">
        <f t="shared" ca="1" si="347"/>
        <v/>
      </c>
      <c r="K1495" s="1" t="str">
        <f t="shared" ca="1" si="348"/>
        <v/>
      </c>
      <c r="L1495" s="1" t="str">
        <f t="shared" ca="1" si="349"/>
        <v/>
      </c>
      <c r="M1495" s="1" t="str">
        <f t="shared" ca="1" si="350"/>
        <v/>
      </c>
      <c r="N1495" s="1" t="str" cm="1">
        <f t="array" aca="1" ref="N1495" ca="1">IF(G1495="","",HOUR(INDIRECT(A1495&amp;$N$2&amp;D1495)))</f>
        <v/>
      </c>
      <c r="O1495" s="1" t="str" cm="1">
        <f t="array" aca="1" ref="O1495" ca="1">IF(G1495="","",MINUTE(INDIRECT(A1495&amp;$N$2&amp;D1495)))</f>
        <v/>
      </c>
      <c r="P1495" s="1" t="str">
        <f t="shared" ca="1" si="351"/>
        <v/>
      </c>
      <c r="Q1495" s="1" t="str">
        <f t="shared" ca="1" si="352"/>
        <v/>
      </c>
      <c r="R1495" s="1" t="str" cm="1">
        <f t="array" aca="1" ref="R1495" ca="1">IF(G1495="","",INDIRECT(A1495&amp;B1495&amp;D1495))</f>
        <v/>
      </c>
      <c r="S1495" s="1" t="str">
        <f t="shared" ca="1" si="353"/>
        <v/>
      </c>
      <c r="T1495" s="1" t="str">
        <f t="shared" ca="1" si="354"/>
        <v/>
      </c>
      <c r="U1495" s="1" t="str">
        <f t="shared" ca="1" si="355"/>
        <v/>
      </c>
      <c r="V1495" s="1" t="str">
        <f t="shared" ca="1" si="356"/>
        <v/>
      </c>
      <c r="W1495" s="1" t="str">
        <f t="shared" ca="1" si="357"/>
        <v/>
      </c>
      <c r="X1495" s="1" t="str">
        <f t="shared" ca="1" si="358"/>
        <v/>
      </c>
    </row>
    <row r="1496" spans="1:24">
      <c r="A1496" t="s">
        <v>1041</v>
      </c>
      <c r="B1496" t="str">
        <f>INDEX(予約枠報告様式!$73:$73,MATCH(CSVフォーマット!C1496,予約枠報告様式!$74:$74,0))</f>
        <v>Z</v>
      </c>
      <c r="C1496">
        <f t="shared" si="359"/>
        <v>26</v>
      </c>
      <c r="D1496">
        <f t="shared" si="345"/>
        <v>64</v>
      </c>
      <c r="E1496" s="2" cm="1">
        <f t="array" aca="1" ref="E1496" ca="1">INDIRECT(A1496&amp;B1496&amp;$E$3)</f>
        <v>44786</v>
      </c>
      <c r="F1496" t="str" cm="1">
        <f t="array" aca="1" ref="F1496" ca="1">IF(INDIRECT(A1496&amp;B1496&amp;$F$3)="公",参照!$L$2,参照!$L$3)</f>
        <v>WEB・コールセンター受付</v>
      </c>
      <c r="G1496" s="1" t="str" cm="1">
        <f t="array" aca="1" ref="G1496" ca="1">IF(E1496="","",IF(ISNUMBER(INDIRECT(A1496&amp;B1496&amp;D1496)),431001,""))</f>
        <v/>
      </c>
      <c r="H1496" s="1" t="str">
        <f t="shared" ca="1" si="346"/>
        <v/>
      </c>
      <c r="I1496" s="1" t="str">
        <f ca="1">IF(G1496="","",予約枠報告様式!H$3)</f>
        <v/>
      </c>
      <c r="J1496" s="1" t="str">
        <f t="shared" ca="1" si="347"/>
        <v/>
      </c>
      <c r="K1496" s="1" t="str">
        <f t="shared" ca="1" si="348"/>
        <v/>
      </c>
      <c r="L1496" s="1" t="str">
        <f t="shared" ca="1" si="349"/>
        <v/>
      </c>
      <c r="M1496" s="1" t="str">
        <f t="shared" ca="1" si="350"/>
        <v/>
      </c>
      <c r="N1496" s="1" t="str" cm="1">
        <f t="array" aca="1" ref="N1496" ca="1">IF(G1496="","",HOUR(INDIRECT(A1496&amp;$N$2&amp;D1496)))</f>
        <v/>
      </c>
      <c r="O1496" s="1" t="str" cm="1">
        <f t="array" aca="1" ref="O1496" ca="1">IF(G1496="","",MINUTE(INDIRECT(A1496&amp;$N$2&amp;D1496)))</f>
        <v/>
      </c>
      <c r="P1496" s="1" t="str">
        <f t="shared" ca="1" si="351"/>
        <v/>
      </c>
      <c r="Q1496" s="1" t="str">
        <f t="shared" ca="1" si="352"/>
        <v/>
      </c>
      <c r="R1496" s="1" t="str" cm="1">
        <f t="array" aca="1" ref="R1496" ca="1">IF(G1496="","",INDIRECT(A1496&amp;B1496&amp;D1496))</f>
        <v/>
      </c>
      <c r="S1496" s="1" t="str">
        <f t="shared" ca="1" si="353"/>
        <v/>
      </c>
      <c r="T1496" s="1" t="str">
        <f t="shared" ca="1" si="354"/>
        <v/>
      </c>
      <c r="U1496" s="1" t="str">
        <f t="shared" ca="1" si="355"/>
        <v/>
      </c>
      <c r="V1496" s="1" t="str">
        <f t="shared" ca="1" si="356"/>
        <v/>
      </c>
      <c r="W1496" s="1" t="str">
        <f t="shared" ca="1" si="357"/>
        <v/>
      </c>
      <c r="X1496" s="1" t="str">
        <f t="shared" ca="1" si="358"/>
        <v/>
      </c>
    </row>
    <row r="1497" spans="1:24">
      <c r="A1497" t="s">
        <v>1041</v>
      </c>
      <c r="B1497" t="str">
        <f>INDEX(予約枠報告様式!$73:$73,MATCH(CSVフォーマット!C1497,予約枠報告様式!$74:$74,0))</f>
        <v>Z</v>
      </c>
      <c r="C1497">
        <f t="shared" si="359"/>
        <v>26</v>
      </c>
      <c r="D1497">
        <f t="shared" si="345"/>
        <v>65</v>
      </c>
      <c r="E1497" s="2" cm="1">
        <f t="array" aca="1" ref="E1497" ca="1">INDIRECT(A1497&amp;B1497&amp;$E$3)</f>
        <v>44786</v>
      </c>
      <c r="F1497" t="str" cm="1">
        <f t="array" aca="1" ref="F1497" ca="1">IF(INDIRECT(A1497&amp;B1497&amp;$F$3)="公",参照!$L$2,参照!$L$3)</f>
        <v>WEB・コールセンター受付</v>
      </c>
      <c r="G1497" s="1" t="str" cm="1">
        <f t="array" aca="1" ref="G1497" ca="1">IF(E1497="","",IF(ISNUMBER(INDIRECT(A1497&amp;B1497&amp;D1497)),431001,""))</f>
        <v/>
      </c>
      <c r="H1497" s="1" t="str">
        <f t="shared" ca="1" si="346"/>
        <v/>
      </c>
      <c r="I1497" s="1" t="str">
        <f ca="1">IF(G1497="","",予約枠報告様式!H$3)</f>
        <v/>
      </c>
      <c r="J1497" s="1" t="str">
        <f t="shared" ca="1" si="347"/>
        <v/>
      </c>
      <c r="K1497" s="1" t="str">
        <f t="shared" ca="1" si="348"/>
        <v/>
      </c>
      <c r="L1497" s="1" t="str">
        <f t="shared" ca="1" si="349"/>
        <v/>
      </c>
      <c r="M1497" s="1" t="str">
        <f t="shared" ca="1" si="350"/>
        <v/>
      </c>
      <c r="N1497" s="1" t="str" cm="1">
        <f t="array" aca="1" ref="N1497" ca="1">IF(G1497="","",HOUR(INDIRECT(A1497&amp;$N$2&amp;D1497)))</f>
        <v/>
      </c>
      <c r="O1497" s="1" t="str" cm="1">
        <f t="array" aca="1" ref="O1497" ca="1">IF(G1497="","",MINUTE(INDIRECT(A1497&amp;$N$2&amp;D1497)))</f>
        <v/>
      </c>
      <c r="P1497" s="1" t="str">
        <f t="shared" ca="1" si="351"/>
        <v/>
      </c>
      <c r="Q1497" s="1" t="str">
        <f t="shared" ca="1" si="352"/>
        <v/>
      </c>
      <c r="R1497" s="1" t="str" cm="1">
        <f t="array" aca="1" ref="R1497" ca="1">IF(G1497="","",INDIRECT(A1497&amp;B1497&amp;D1497))</f>
        <v/>
      </c>
      <c r="S1497" s="1" t="str">
        <f t="shared" ca="1" si="353"/>
        <v/>
      </c>
      <c r="T1497" s="1" t="str">
        <f t="shared" ca="1" si="354"/>
        <v/>
      </c>
      <c r="U1497" s="1" t="str">
        <f t="shared" ca="1" si="355"/>
        <v/>
      </c>
      <c r="V1497" s="1" t="str">
        <f t="shared" ca="1" si="356"/>
        <v/>
      </c>
      <c r="W1497" s="1" t="str">
        <f t="shared" ca="1" si="357"/>
        <v/>
      </c>
      <c r="X1497" s="1" t="str">
        <f t="shared" ca="1" si="358"/>
        <v/>
      </c>
    </row>
    <row r="1498" spans="1:24">
      <c r="A1498" t="s">
        <v>1041</v>
      </c>
      <c r="B1498" t="str">
        <f>INDEX(予約枠報告様式!$73:$73,MATCH(CSVフォーマット!C1498,予約枠報告様式!$74:$74,0))</f>
        <v>Z</v>
      </c>
      <c r="C1498">
        <f t="shared" si="359"/>
        <v>26</v>
      </c>
      <c r="D1498">
        <f t="shared" si="345"/>
        <v>66</v>
      </c>
      <c r="E1498" s="2" cm="1">
        <f t="array" aca="1" ref="E1498" ca="1">INDIRECT(A1498&amp;B1498&amp;$E$3)</f>
        <v>44786</v>
      </c>
      <c r="F1498" t="str" cm="1">
        <f t="array" aca="1" ref="F1498" ca="1">IF(INDIRECT(A1498&amp;B1498&amp;$F$3)="公",参照!$L$2,参照!$L$3)</f>
        <v>WEB・コールセンター受付</v>
      </c>
      <c r="G1498" s="1" t="str" cm="1">
        <f t="array" aca="1" ref="G1498" ca="1">IF(E1498="","",IF(ISNUMBER(INDIRECT(A1498&amp;B1498&amp;D1498)),431001,""))</f>
        <v/>
      </c>
      <c r="H1498" s="1" t="str">
        <f t="shared" ca="1" si="346"/>
        <v/>
      </c>
      <c r="I1498" s="1" t="str">
        <f ca="1">IF(G1498="","",予約枠報告様式!H$3)</f>
        <v/>
      </c>
      <c r="J1498" s="1" t="str">
        <f t="shared" ca="1" si="347"/>
        <v/>
      </c>
      <c r="K1498" s="1" t="str">
        <f t="shared" ca="1" si="348"/>
        <v/>
      </c>
      <c r="L1498" s="1" t="str">
        <f t="shared" ca="1" si="349"/>
        <v/>
      </c>
      <c r="M1498" s="1" t="str">
        <f t="shared" ca="1" si="350"/>
        <v/>
      </c>
      <c r="N1498" s="1" t="str" cm="1">
        <f t="array" aca="1" ref="N1498" ca="1">IF(G1498="","",HOUR(INDIRECT(A1498&amp;$N$2&amp;D1498)))</f>
        <v/>
      </c>
      <c r="O1498" s="1" t="str" cm="1">
        <f t="array" aca="1" ref="O1498" ca="1">IF(G1498="","",MINUTE(INDIRECT(A1498&amp;$N$2&amp;D1498)))</f>
        <v/>
      </c>
      <c r="P1498" s="1" t="str">
        <f t="shared" ca="1" si="351"/>
        <v/>
      </c>
      <c r="Q1498" s="1" t="str">
        <f t="shared" ca="1" si="352"/>
        <v/>
      </c>
      <c r="R1498" s="1" t="str" cm="1">
        <f t="array" aca="1" ref="R1498" ca="1">IF(G1498="","",INDIRECT(A1498&amp;B1498&amp;D1498))</f>
        <v/>
      </c>
      <c r="S1498" s="1" t="str">
        <f t="shared" ca="1" si="353"/>
        <v/>
      </c>
      <c r="T1498" s="1" t="str">
        <f t="shared" ca="1" si="354"/>
        <v/>
      </c>
      <c r="U1498" s="1" t="str">
        <f t="shared" ca="1" si="355"/>
        <v/>
      </c>
      <c r="V1498" s="1" t="str">
        <f t="shared" ca="1" si="356"/>
        <v/>
      </c>
      <c r="W1498" s="1" t="str">
        <f t="shared" ca="1" si="357"/>
        <v/>
      </c>
      <c r="X1498" s="1" t="str">
        <f t="shared" ca="1" si="358"/>
        <v/>
      </c>
    </row>
    <row r="1499" spans="1:24">
      <c r="A1499" t="s">
        <v>1041</v>
      </c>
      <c r="B1499" t="str">
        <f>INDEX(予約枠報告様式!$73:$73,MATCH(CSVフォーマット!C1499,予約枠報告様式!$74:$74,0))</f>
        <v>Z</v>
      </c>
      <c r="C1499">
        <f t="shared" si="359"/>
        <v>26</v>
      </c>
      <c r="D1499">
        <f t="shared" si="345"/>
        <v>67</v>
      </c>
      <c r="E1499" s="2" cm="1">
        <f t="array" aca="1" ref="E1499" ca="1">INDIRECT(A1499&amp;B1499&amp;$E$3)</f>
        <v>44786</v>
      </c>
      <c r="F1499" t="str" cm="1">
        <f t="array" aca="1" ref="F1499" ca="1">IF(INDIRECT(A1499&amp;B1499&amp;$F$3)="公",参照!$L$2,参照!$L$3)</f>
        <v>WEB・コールセンター受付</v>
      </c>
      <c r="G1499" s="1" t="str" cm="1">
        <f t="array" aca="1" ref="G1499" ca="1">IF(E1499="","",IF(ISNUMBER(INDIRECT(A1499&amp;B1499&amp;D1499)),431001,""))</f>
        <v/>
      </c>
      <c r="H1499" s="1" t="str">
        <f t="shared" ca="1" si="346"/>
        <v/>
      </c>
      <c r="I1499" s="1" t="str">
        <f ca="1">IF(G1499="","",予約枠報告様式!H$3)</f>
        <v/>
      </c>
      <c r="J1499" s="1" t="str">
        <f t="shared" ca="1" si="347"/>
        <v/>
      </c>
      <c r="K1499" s="1" t="str">
        <f t="shared" ca="1" si="348"/>
        <v/>
      </c>
      <c r="L1499" s="1" t="str">
        <f t="shared" ca="1" si="349"/>
        <v/>
      </c>
      <c r="M1499" s="1" t="str">
        <f t="shared" ca="1" si="350"/>
        <v/>
      </c>
      <c r="N1499" s="1" t="str" cm="1">
        <f t="array" aca="1" ref="N1499" ca="1">IF(G1499="","",HOUR(INDIRECT(A1499&amp;$N$2&amp;D1499)))</f>
        <v/>
      </c>
      <c r="O1499" s="1" t="str" cm="1">
        <f t="array" aca="1" ref="O1499" ca="1">IF(G1499="","",MINUTE(INDIRECT(A1499&amp;$N$2&amp;D1499)))</f>
        <v/>
      </c>
      <c r="P1499" s="1" t="str">
        <f t="shared" ca="1" si="351"/>
        <v/>
      </c>
      <c r="Q1499" s="1" t="str">
        <f t="shared" ca="1" si="352"/>
        <v/>
      </c>
      <c r="R1499" s="1" t="str" cm="1">
        <f t="array" aca="1" ref="R1499" ca="1">IF(G1499="","",INDIRECT(A1499&amp;B1499&amp;D1499))</f>
        <v/>
      </c>
      <c r="S1499" s="1" t="str">
        <f t="shared" ca="1" si="353"/>
        <v/>
      </c>
      <c r="T1499" s="1" t="str">
        <f t="shared" ca="1" si="354"/>
        <v/>
      </c>
      <c r="U1499" s="1" t="str">
        <f t="shared" ca="1" si="355"/>
        <v/>
      </c>
      <c r="V1499" s="1" t="str">
        <f t="shared" ca="1" si="356"/>
        <v/>
      </c>
      <c r="W1499" s="1" t="str">
        <f t="shared" ca="1" si="357"/>
        <v/>
      </c>
      <c r="X1499" s="1" t="str">
        <f t="shared" ca="1" si="358"/>
        <v/>
      </c>
    </row>
    <row r="1500" spans="1:24">
      <c r="A1500" t="s">
        <v>1041</v>
      </c>
      <c r="B1500" t="str">
        <f>INDEX(予約枠報告様式!$73:$73,MATCH(CSVフォーマット!C1500,予約枠報告様式!$74:$74,0))</f>
        <v>Z</v>
      </c>
      <c r="C1500">
        <f t="shared" si="359"/>
        <v>26</v>
      </c>
      <c r="D1500">
        <f t="shared" si="345"/>
        <v>68</v>
      </c>
      <c r="E1500" s="2" cm="1">
        <f t="array" aca="1" ref="E1500" ca="1">INDIRECT(A1500&amp;B1500&amp;$E$3)</f>
        <v>44786</v>
      </c>
      <c r="F1500" t="str" cm="1">
        <f t="array" aca="1" ref="F1500" ca="1">IF(INDIRECT(A1500&amp;B1500&amp;$F$3)="公",参照!$L$2,参照!$L$3)</f>
        <v>WEB・コールセンター受付</v>
      </c>
      <c r="G1500" s="1" t="str" cm="1">
        <f t="array" aca="1" ref="G1500" ca="1">IF(E1500="","",IF(ISNUMBER(INDIRECT(A1500&amp;B1500&amp;D1500)),431001,""))</f>
        <v/>
      </c>
      <c r="H1500" s="1" t="str">
        <f t="shared" ca="1" si="346"/>
        <v/>
      </c>
      <c r="I1500" s="1" t="str">
        <f ca="1">IF(G1500="","",予約枠報告様式!H$3)</f>
        <v/>
      </c>
      <c r="J1500" s="1" t="str">
        <f t="shared" ca="1" si="347"/>
        <v/>
      </c>
      <c r="K1500" s="1" t="str">
        <f t="shared" ca="1" si="348"/>
        <v/>
      </c>
      <c r="L1500" s="1" t="str">
        <f t="shared" ca="1" si="349"/>
        <v/>
      </c>
      <c r="M1500" s="1" t="str">
        <f t="shared" ca="1" si="350"/>
        <v/>
      </c>
      <c r="N1500" s="1" t="str" cm="1">
        <f t="array" aca="1" ref="N1500" ca="1">IF(G1500="","",HOUR(INDIRECT(A1500&amp;$N$2&amp;D1500)))</f>
        <v/>
      </c>
      <c r="O1500" s="1" t="str" cm="1">
        <f t="array" aca="1" ref="O1500" ca="1">IF(G1500="","",MINUTE(INDIRECT(A1500&amp;$N$2&amp;D1500)))</f>
        <v/>
      </c>
      <c r="P1500" s="1" t="str">
        <f t="shared" ca="1" si="351"/>
        <v/>
      </c>
      <c r="Q1500" s="1" t="str">
        <f t="shared" ca="1" si="352"/>
        <v/>
      </c>
      <c r="R1500" s="1" t="str" cm="1">
        <f t="array" aca="1" ref="R1500" ca="1">IF(G1500="","",INDIRECT(A1500&amp;B1500&amp;D1500))</f>
        <v/>
      </c>
      <c r="S1500" s="1" t="str">
        <f t="shared" ca="1" si="353"/>
        <v/>
      </c>
      <c r="T1500" s="1" t="str">
        <f t="shared" ca="1" si="354"/>
        <v/>
      </c>
      <c r="U1500" s="1" t="str">
        <f t="shared" ca="1" si="355"/>
        <v/>
      </c>
      <c r="V1500" s="1" t="str">
        <f t="shared" ca="1" si="356"/>
        <v/>
      </c>
      <c r="W1500" s="1" t="str">
        <f t="shared" ca="1" si="357"/>
        <v/>
      </c>
      <c r="X1500" s="1" t="str">
        <f t="shared" ca="1" si="358"/>
        <v/>
      </c>
    </row>
    <row r="1501" spans="1:24">
      <c r="A1501" t="s">
        <v>1041</v>
      </c>
      <c r="B1501" t="str">
        <f>INDEX(予約枠報告様式!$73:$73,MATCH(CSVフォーマット!C1501,予約枠報告様式!$74:$74,0))</f>
        <v>Z</v>
      </c>
      <c r="C1501">
        <f t="shared" si="359"/>
        <v>26</v>
      </c>
      <c r="D1501">
        <f t="shared" si="345"/>
        <v>69</v>
      </c>
      <c r="E1501" s="2" cm="1">
        <f t="array" aca="1" ref="E1501" ca="1">INDIRECT(A1501&amp;B1501&amp;$E$3)</f>
        <v>44786</v>
      </c>
      <c r="F1501" t="str" cm="1">
        <f t="array" aca="1" ref="F1501" ca="1">IF(INDIRECT(A1501&amp;B1501&amp;$F$3)="公",参照!$L$2,参照!$L$3)</f>
        <v>WEB・コールセンター受付</v>
      </c>
      <c r="G1501" s="1" t="str" cm="1">
        <f t="array" aca="1" ref="G1501" ca="1">IF(E1501="","",IF(ISNUMBER(INDIRECT(A1501&amp;B1501&amp;D1501)),431001,""))</f>
        <v/>
      </c>
      <c r="H1501" s="1" t="str">
        <f t="shared" ca="1" si="346"/>
        <v/>
      </c>
      <c r="I1501" s="1" t="str">
        <f ca="1">IF(G1501="","",予約枠報告様式!H$3)</f>
        <v/>
      </c>
      <c r="J1501" s="1" t="str">
        <f t="shared" ca="1" si="347"/>
        <v/>
      </c>
      <c r="K1501" s="1" t="str">
        <f t="shared" ca="1" si="348"/>
        <v/>
      </c>
      <c r="L1501" s="1" t="str">
        <f t="shared" ca="1" si="349"/>
        <v/>
      </c>
      <c r="M1501" s="1" t="str">
        <f t="shared" ca="1" si="350"/>
        <v/>
      </c>
      <c r="N1501" s="1" t="str" cm="1">
        <f t="array" aca="1" ref="N1501" ca="1">IF(G1501="","",HOUR(INDIRECT(A1501&amp;$N$2&amp;D1501)))</f>
        <v/>
      </c>
      <c r="O1501" s="1" t="str" cm="1">
        <f t="array" aca="1" ref="O1501" ca="1">IF(G1501="","",MINUTE(INDIRECT(A1501&amp;$N$2&amp;D1501)))</f>
        <v/>
      </c>
      <c r="P1501" s="1" t="str">
        <f t="shared" ca="1" si="351"/>
        <v/>
      </c>
      <c r="Q1501" s="1" t="str">
        <f t="shared" ca="1" si="352"/>
        <v/>
      </c>
      <c r="R1501" s="1" t="str" cm="1">
        <f t="array" aca="1" ref="R1501" ca="1">IF(G1501="","",INDIRECT(A1501&amp;B1501&amp;D1501))</f>
        <v/>
      </c>
      <c r="S1501" s="1" t="str">
        <f t="shared" ca="1" si="353"/>
        <v/>
      </c>
      <c r="T1501" s="1" t="str">
        <f t="shared" ca="1" si="354"/>
        <v/>
      </c>
      <c r="U1501" s="1" t="str">
        <f t="shared" ca="1" si="355"/>
        <v/>
      </c>
      <c r="V1501" s="1" t="str">
        <f t="shared" ca="1" si="356"/>
        <v/>
      </c>
      <c r="W1501" s="1" t="str">
        <f t="shared" ca="1" si="357"/>
        <v/>
      </c>
      <c r="X1501" s="1" t="str">
        <f t="shared" ca="1" si="358"/>
        <v/>
      </c>
    </row>
    <row r="1502" spans="1:24">
      <c r="A1502" t="s">
        <v>1041</v>
      </c>
      <c r="B1502" t="str">
        <f>INDEX(予約枠報告様式!$73:$73,MATCH(CSVフォーマット!C1502,予約枠報告様式!$74:$74,0))</f>
        <v>Z</v>
      </c>
      <c r="C1502">
        <f t="shared" si="359"/>
        <v>26</v>
      </c>
      <c r="D1502">
        <f t="shared" si="345"/>
        <v>70</v>
      </c>
      <c r="E1502" s="2" cm="1">
        <f t="array" aca="1" ref="E1502" ca="1">INDIRECT(A1502&amp;B1502&amp;$E$3)</f>
        <v>44786</v>
      </c>
      <c r="F1502" t="str" cm="1">
        <f t="array" aca="1" ref="F1502" ca="1">IF(INDIRECT(A1502&amp;B1502&amp;$F$3)="公",参照!$L$2,参照!$L$3)</f>
        <v>WEB・コールセンター受付</v>
      </c>
      <c r="G1502" s="1" t="str" cm="1">
        <f t="array" aca="1" ref="G1502" ca="1">IF(E1502="","",IF(ISNUMBER(INDIRECT(A1502&amp;B1502&amp;D1502)),431001,""))</f>
        <v/>
      </c>
      <c r="H1502" s="1" t="str">
        <f t="shared" ca="1" si="346"/>
        <v/>
      </c>
      <c r="I1502" s="1" t="str">
        <f ca="1">IF(G1502="","",予約枠報告様式!H$3)</f>
        <v/>
      </c>
      <c r="J1502" s="1" t="str">
        <f t="shared" ca="1" si="347"/>
        <v/>
      </c>
      <c r="K1502" s="1" t="str">
        <f t="shared" ca="1" si="348"/>
        <v/>
      </c>
      <c r="L1502" s="1" t="str">
        <f t="shared" ca="1" si="349"/>
        <v/>
      </c>
      <c r="M1502" s="1" t="str">
        <f t="shared" ca="1" si="350"/>
        <v/>
      </c>
      <c r="N1502" s="1" t="str" cm="1">
        <f t="array" aca="1" ref="N1502" ca="1">IF(G1502="","",HOUR(INDIRECT(A1502&amp;$N$2&amp;D1502)))</f>
        <v/>
      </c>
      <c r="O1502" s="1" t="str" cm="1">
        <f t="array" aca="1" ref="O1502" ca="1">IF(G1502="","",MINUTE(INDIRECT(A1502&amp;$N$2&amp;D1502)))</f>
        <v/>
      </c>
      <c r="P1502" s="1" t="str">
        <f t="shared" ca="1" si="351"/>
        <v/>
      </c>
      <c r="Q1502" s="1" t="str">
        <f t="shared" ca="1" si="352"/>
        <v/>
      </c>
      <c r="R1502" s="1" t="str" cm="1">
        <f t="array" aca="1" ref="R1502" ca="1">IF(G1502="","",INDIRECT(A1502&amp;B1502&amp;D1502))</f>
        <v/>
      </c>
      <c r="S1502" s="1" t="str">
        <f t="shared" ca="1" si="353"/>
        <v/>
      </c>
      <c r="T1502" s="1" t="str">
        <f t="shared" ca="1" si="354"/>
        <v/>
      </c>
      <c r="U1502" s="1" t="str">
        <f t="shared" ca="1" si="355"/>
        <v/>
      </c>
      <c r="V1502" s="1" t="str">
        <f t="shared" ca="1" si="356"/>
        <v/>
      </c>
      <c r="W1502" s="1" t="str">
        <f t="shared" ca="1" si="357"/>
        <v/>
      </c>
      <c r="X1502" s="1" t="str">
        <f t="shared" ca="1" si="358"/>
        <v/>
      </c>
    </row>
    <row r="1503" spans="1:24">
      <c r="A1503" t="s">
        <v>1041</v>
      </c>
      <c r="B1503" t="str">
        <f>INDEX(予約枠報告様式!$73:$73,MATCH(CSVフォーマット!C1503,予約枠報告様式!$74:$74,0))</f>
        <v>Z</v>
      </c>
      <c r="C1503">
        <f t="shared" si="359"/>
        <v>26</v>
      </c>
      <c r="D1503">
        <f t="shared" si="345"/>
        <v>71</v>
      </c>
      <c r="E1503" s="2" cm="1">
        <f t="array" aca="1" ref="E1503" ca="1">INDIRECT(A1503&amp;B1503&amp;$E$3)</f>
        <v>44786</v>
      </c>
      <c r="F1503" t="str" cm="1">
        <f t="array" aca="1" ref="F1503" ca="1">IF(INDIRECT(A1503&amp;B1503&amp;$F$3)="公",参照!$L$2,参照!$L$3)</f>
        <v>WEB・コールセンター受付</v>
      </c>
      <c r="G1503" s="1" t="str" cm="1">
        <f t="array" aca="1" ref="G1503" ca="1">IF(E1503="","",IF(ISNUMBER(INDIRECT(A1503&amp;B1503&amp;D1503)),431001,""))</f>
        <v/>
      </c>
      <c r="H1503" s="1" t="str">
        <f t="shared" ca="1" si="346"/>
        <v/>
      </c>
      <c r="I1503" s="1" t="str">
        <f ca="1">IF(G1503="","",予約枠報告様式!H$3)</f>
        <v/>
      </c>
      <c r="J1503" s="1" t="str">
        <f t="shared" ca="1" si="347"/>
        <v/>
      </c>
      <c r="K1503" s="1" t="str">
        <f t="shared" ca="1" si="348"/>
        <v/>
      </c>
      <c r="L1503" s="1" t="str">
        <f t="shared" ca="1" si="349"/>
        <v/>
      </c>
      <c r="M1503" s="1" t="str">
        <f t="shared" ca="1" si="350"/>
        <v/>
      </c>
      <c r="N1503" s="1" t="str" cm="1">
        <f t="array" aca="1" ref="N1503" ca="1">IF(G1503="","",HOUR(INDIRECT(A1503&amp;$N$2&amp;D1503)))</f>
        <v/>
      </c>
      <c r="O1503" s="1" t="str" cm="1">
        <f t="array" aca="1" ref="O1503" ca="1">IF(G1503="","",MINUTE(INDIRECT(A1503&amp;$N$2&amp;D1503)))</f>
        <v/>
      </c>
      <c r="P1503" s="1" t="str">
        <f t="shared" ca="1" si="351"/>
        <v/>
      </c>
      <c r="Q1503" s="1" t="str">
        <f t="shared" ca="1" si="352"/>
        <v/>
      </c>
      <c r="R1503" s="1" t="str" cm="1">
        <f t="array" aca="1" ref="R1503" ca="1">IF(G1503="","",INDIRECT(A1503&amp;B1503&amp;D1503))</f>
        <v/>
      </c>
      <c r="S1503" s="1" t="str">
        <f t="shared" ca="1" si="353"/>
        <v/>
      </c>
      <c r="T1503" s="1" t="str">
        <f t="shared" ca="1" si="354"/>
        <v/>
      </c>
      <c r="U1503" s="1" t="str">
        <f t="shared" ca="1" si="355"/>
        <v/>
      </c>
      <c r="V1503" s="1" t="str">
        <f t="shared" ca="1" si="356"/>
        <v/>
      </c>
      <c r="W1503" s="1" t="str">
        <f t="shared" ca="1" si="357"/>
        <v/>
      </c>
      <c r="X1503" s="1" t="str">
        <f t="shared" ca="1" si="358"/>
        <v/>
      </c>
    </row>
    <row r="1504" spans="1:24">
      <c r="A1504" t="s">
        <v>1041</v>
      </c>
      <c r="B1504" t="str">
        <f>INDEX(予約枠報告様式!$73:$73,MATCH(CSVフォーマット!C1504,予約枠報告様式!$74:$74,0))</f>
        <v>AA</v>
      </c>
      <c r="C1504">
        <f t="shared" si="359"/>
        <v>27</v>
      </c>
      <c r="D1504">
        <f t="shared" si="345"/>
        <v>12</v>
      </c>
      <c r="E1504" s="2" cm="1">
        <f t="array" aca="1" ref="E1504" ca="1">INDIRECT(A1504&amp;B1504&amp;$E$3)</f>
        <v>44786</v>
      </c>
      <c r="F1504" t="str" cm="1">
        <f t="array" aca="1" ref="F1504" ca="1">IF(INDIRECT(A1504&amp;B1504&amp;$F$3)="公",参照!$L$2,参照!$L$3)</f>
        <v>医療機関受付</v>
      </c>
      <c r="G1504" s="1" t="str" cm="1">
        <f t="array" aca="1" ref="G1504" ca="1">IF(E1504="","",IF(ISNUMBER(INDIRECT(A1504&amp;B1504&amp;D1504)),431001,""))</f>
        <v/>
      </c>
      <c r="H1504" s="1" t="str">
        <f t="shared" ca="1" si="346"/>
        <v/>
      </c>
      <c r="I1504" s="1" t="str">
        <f ca="1">IF(G1504="","",予約枠報告様式!H$3)</f>
        <v/>
      </c>
      <c r="J1504" s="1" t="str">
        <f t="shared" ca="1" si="347"/>
        <v/>
      </c>
      <c r="K1504" s="1" t="str">
        <f t="shared" ca="1" si="348"/>
        <v/>
      </c>
      <c r="L1504" s="1" t="str">
        <f t="shared" ca="1" si="349"/>
        <v/>
      </c>
      <c r="M1504" s="1" t="str">
        <f t="shared" ca="1" si="350"/>
        <v/>
      </c>
      <c r="N1504" s="1" t="str" cm="1">
        <f t="array" aca="1" ref="N1504" ca="1">IF(G1504="","",HOUR(INDIRECT(A1504&amp;$N$2&amp;D1504)))</f>
        <v/>
      </c>
      <c r="O1504" s="1" t="str" cm="1">
        <f t="array" aca="1" ref="O1504" ca="1">IF(G1504="","",MINUTE(INDIRECT(A1504&amp;$N$2&amp;D1504)))</f>
        <v/>
      </c>
      <c r="P1504" s="1" t="str">
        <f t="shared" ca="1" si="351"/>
        <v/>
      </c>
      <c r="Q1504" s="1" t="str">
        <f t="shared" ca="1" si="352"/>
        <v/>
      </c>
      <c r="R1504" s="1" t="str" cm="1">
        <f t="array" aca="1" ref="R1504" ca="1">IF(G1504="","",INDIRECT(A1504&amp;B1504&amp;D1504))</f>
        <v/>
      </c>
      <c r="S1504" s="1" t="str">
        <f t="shared" ca="1" si="353"/>
        <v/>
      </c>
      <c r="T1504" s="1" t="str">
        <f t="shared" ca="1" si="354"/>
        <v/>
      </c>
      <c r="U1504" s="1" t="str">
        <f t="shared" ca="1" si="355"/>
        <v/>
      </c>
      <c r="V1504" s="1" t="str">
        <f t="shared" ca="1" si="356"/>
        <v/>
      </c>
      <c r="W1504" s="1" t="str">
        <f t="shared" ca="1" si="357"/>
        <v/>
      </c>
      <c r="X1504" s="1" t="str">
        <f t="shared" ca="1" si="358"/>
        <v/>
      </c>
    </row>
    <row r="1505" spans="1:24">
      <c r="A1505" t="s">
        <v>1041</v>
      </c>
      <c r="B1505" t="str">
        <f>INDEX(予約枠報告様式!$73:$73,MATCH(CSVフォーマット!C1505,予約枠報告様式!$74:$74,0))</f>
        <v>AA</v>
      </c>
      <c r="C1505">
        <f t="shared" si="359"/>
        <v>27</v>
      </c>
      <c r="D1505">
        <f t="shared" si="345"/>
        <v>13</v>
      </c>
      <c r="E1505" s="2" cm="1">
        <f t="array" aca="1" ref="E1505" ca="1">INDIRECT(A1505&amp;B1505&amp;$E$3)</f>
        <v>44786</v>
      </c>
      <c r="F1505" t="str" cm="1">
        <f t="array" aca="1" ref="F1505" ca="1">IF(INDIRECT(A1505&amp;B1505&amp;$F$3)="公",参照!$L$2,参照!$L$3)</f>
        <v>医療機関受付</v>
      </c>
      <c r="G1505" s="1" t="str" cm="1">
        <f t="array" aca="1" ref="G1505" ca="1">IF(E1505="","",IF(ISNUMBER(INDIRECT(A1505&amp;B1505&amp;D1505)),431001,""))</f>
        <v/>
      </c>
      <c r="H1505" s="1" t="str">
        <f t="shared" ca="1" si="346"/>
        <v/>
      </c>
      <c r="I1505" s="1" t="str">
        <f ca="1">IF(G1505="","",予約枠報告様式!H$3)</f>
        <v/>
      </c>
      <c r="J1505" s="1" t="str">
        <f t="shared" ca="1" si="347"/>
        <v/>
      </c>
      <c r="K1505" s="1" t="str">
        <f t="shared" ca="1" si="348"/>
        <v/>
      </c>
      <c r="L1505" s="1" t="str">
        <f t="shared" ca="1" si="349"/>
        <v/>
      </c>
      <c r="M1505" s="1" t="str">
        <f t="shared" ca="1" si="350"/>
        <v/>
      </c>
      <c r="N1505" s="1" t="str" cm="1">
        <f t="array" aca="1" ref="N1505" ca="1">IF(G1505="","",HOUR(INDIRECT(A1505&amp;$N$2&amp;D1505)))</f>
        <v/>
      </c>
      <c r="O1505" s="1" t="str" cm="1">
        <f t="array" aca="1" ref="O1505" ca="1">IF(G1505="","",MINUTE(INDIRECT(A1505&amp;$N$2&amp;D1505)))</f>
        <v/>
      </c>
      <c r="P1505" s="1" t="str">
        <f t="shared" ca="1" si="351"/>
        <v/>
      </c>
      <c r="Q1505" s="1" t="str">
        <f t="shared" ca="1" si="352"/>
        <v/>
      </c>
      <c r="R1505" s="1" t="str" cm="1">
        <f t="array" aca="1" ref="R1505" ca="1">IF(G1505="","",INDIRECT(A1505&amp;B1505&amp;D1505))</f>
        <v/>
      </c>
      <c r="S1505" s="1" t="str">
        <f t="shared" ca="1" si="353"/>
        <v/>
      </c>
      <c r="T1505" s="1" t="str">
        <f t="shared" ca="1" si="354"/>
        <v/>
      </c>
      <c r="U1505" s="1" t="str">
        <f t="shared" ca="1" si="355"/>
        <v/>
      </c>
      <c r="V1505" s="1" t="str">
        <f t="shared" ca="1" si="356"/>
        <v/>
      </c>
      <c r="W1505" s="1" t="str">
        <f t="shared" ca="1" si="357"/>
        <v/>
      </c>
      <c r="X1505" s="1" t="str">
        <f t="shared" ca="1" si="358"/>
        <v/>
      </c>
    </row>
    <row r="1506" spans="1:24">
      <c r="A1506" t="s">
        <v>1041</v>
      </c>
      <c r="B1506" t="str">
        <f>INDEX(予約枠報告様式!$73:$73,MATCH(CSVフォーマット!C1506,予約枠報告様式!$74:$74,0))</f>
        <v>AA</v>
      </c>
      <c r="C1506">
        <f t="shared" si="359"/>
        <v>27</v>
      </c>
      <c r="D1506">
        <f t="shared" si="345"/>
        <v>14</v>
      </c>
      <c r="E1506" s="2" cm="1">
        <f t="array" aca="1" ref="E1506" ca="1">INDIRECT(A1506&amp;B1506&amp;$E$3)</f>
        <v>44786</v>
      </c>
      <c r="F1506" t="str" cm="1">
        <f t="array" aca="1" ref="F1506" ca="1">IF(INDIRECT(A1506&amp;B1506&amp;$F$3)="公",参照!$L$2,参照!$L$3)</f>
        <v>医療機関受付</v>
      </c>
      <c r="G1506" s="1" t="str" cm="1">
        <f t="array" aca="1" ref="G1506" ca="1">IF(E1506="","",IF(ISNUMBER(INDIRECT(A1506&amp;B1506&amp;D1506)),431001,""))</f>
        <v/>
      </c>
      <c r="H1506" s="1" t="str">
        <f t="shared" ca="1" si="346"/>
        <v/>
      </c>
      <c r="I1506" s="1" t="str">
        <f ca="1">IF(G1506="","",予約枠報告様式!H$3)</f>
        <v/>
      </c>
      <c r="J1506" s="1" t="str">
        <f t="shared" ca="1" si="347"/>
        <v/>
      </c>
      <c r="K1506" s="1" t="str">
        <f t="shared" ca="1" si="348"/>
        <v/>
      </c>
      <c r="L1506" s="1" t="str">
        <f t="shared" ca="1" si="349"/>
        <v/>
      </c>
      <c r="M1506" s="1" t="str">
        <f t="shared" ca="1" si="350"/>
        <v/>
      </c>
      <c r="N1506" s="1" t="str" cm="1">
        <f t="array" aca="1" ref="N1506" ca="1">IF(G1506="","",HOUR(INDIRECT(A1506&amp;$N$2&amp;D1506)))</f>
        <v/>
      </c>
      <c r="O1506" s="1" t="str" cm="1">
        <f t="array" aca="1" ref="O1506" ca="1">IF(G1506="","",MINUTE(INDIRECT(A1506&amp;$N$2&amp;D1506)))</f>
        <v/>
      </c>
      <c r="P1506" s="1" t="str">
        <f t="shared" ca="1" si="351"/>
        <v/>
      </c>
      <c r="Q1506" s="1" t="str">
        <f t="shared" ca="1" si="352"/>
        <v/>
      </c>
      <c r="R1506" s="1" t="str" cm="1">
        <f t="array" aca="1" ref="R1506" ca="1">IF(G1506="","",INDIRECT(A1506&amp;B1506&amp;D1506))</f>
        <v/>
      </c>
      <c r="S1506" s="1" t="str">
        <f t="shared" ca="1" si="353"/>
        <v/>
      </c>
      <c r="T1506" s="1" t="str">
        <f t="shared" ca="1" si="354"/>
        <v/>
      </c>
      <c r="U1506" s="1" t="str">
        <f t="shared" ca="1" si="355"/>
        <v/>
      </c>
      <c r="V1506" s="1" t="str">
        <f t="shared" ca="1" si="356"/>
        <v/>
      </c>
      <c r="W1506" s="1" t="str">
        <f t="shared" ca="1" si="357"/>
        <v/>
      </c>
      <c r="X1506" s="1" t="str">
        <f t="shared" ca="1" si="358"/>
        <v/>
      </c>
    </row>
    <row r="1507" spans="1:24">
      <c r="A1507" t="s">
        <v>1041</v>
      </c>
      <c r="B1507" t="str">
        <f>INDEX(予約枠報告様式!$73:$73,MATCH(CSVフォーマット!C1507,予約枠報告様式!$74:$74,0))</f>
        <v>AA</v>
      </c>
      <c r="C1507">
        <f t="shared" si="359"/>
        <v>27</v>
      </c>
      <c r="D1507">
        <f t="shared" si="345"/>
        <v>15</v>
      </c>
      <c r="E1507" s="2" cm="1">
        <f t="array" aca="1" ref="E1507" ca="1">INDIRECT(A1507&amp;B1507&amp;$E$3)</f>
        <v>44786</v>
      </c>
      <c r="F1507" t="str" cm="1">
        <f t="array" aca="1" ref="F1507" ca="1">IF(INDIRECT(A1507&amp;B1507&amp;$F$3)="公",参照!$L$2,参照!$L$3)</f>
        <v>医療機関受付</v>
      </c>
      <c r="G1507" s="1" t="str" cm="1">
        <f t="array" aca="1" ref="G1507" ca="1">IF(E1507="","",IF(ISNUMBER(INDIRECT(A1507&amp;B1507&amp;D1507)),431001,""))</f>
        <v/>
      </c>
      <c r="H1507" s="1" t="str">
        <f t="shared" ca="1" si="346"/>
        <v/>
      </c>
      <c r="I1507" s="1" t="str">
        <f ca="1">IF(G1507="","",予約枠報告様式!H$3)</f>
        <v/>
      </c>
      <c r="J1507" s="1" t="str">
        <f t="shared" ca="1" si="347"/>
        <v/>
      </c>
      <c r="K1507" s="1" t="str">
        <f t="shared" ca="1" si="348"/>
        <v/>
      </c>
      <c r="L1507" s="1" t="str">
        <f t="shared" ca="1" si="349"/>
        <v/>
      </c>
      <c r="M1507" s="1" t="str">
        <f t="shared" ca="1" si="350"/>
        <v/>
      </c>
      <c r="N1507" s="1" t="str" cm="1">
        <f t="array" aca="1" ref="N1507" ca="1">IF(G1507="","",HOUR(INDIRECT(A1507&amp;$N$2&amp;D1507)))</f>
        <v/>
      </c>
      <c r="O1507" s="1" t="str" cm="1">
        <f t="array" aca="1" ref="O1507" ca="1">IF(G1507="","",MINUTE(INDIRECT(A1507&amp;$N$2&amp;D1507)))</f>
        <v/>
      </c>
      <c r="P1507" s="1" t="str">
        <f t="shared" ca="1" si="351"/>
        <v/>
      </c>
      <c r="Q1507" s="1" t="str">
        <f t="shared" ca="1" si="352"/>
        <v/>
      </c>
      <c r="R1507" s="1" t="str" cm="1">
        <f t="array" aca="1" ref="R1507" ca="1">IF(G1507="","",INDIRECT(A1507&amp;B1507&amp;D1507))</f>
        <v/>
      </c>
      <c r="S1507" s="1" t="str">
        <f t="shared" ca="1" si="353"/>
        <v/>
      </c>
      <c r="T1507" s="1" t="str">
        <f t="shared" ca="1" si="354"/>
        <v/>
      </c>
      <c r="U1507" s="1" t="str">
        <f t="shared" ca="1" si="355"/>
        <v/>
      </c>
      <c r="V1507" s="1" t="str">
        <f t="shared" ca="1" si="356"/>
        <v/>
      </c>
      <c r="W1507" s="1" t="str">
        <f t="shared" ca="1" si="357"/>
        <v/>
      </c>
      <c r="X1507" s="1" t="str">
        <f t="shared" ca="1" si="358"/>
        <v/>
      </c>
    </row>
    <row r="1508" spans="1:24">
      <c r="A1508" t="s">
        <v>1041</v>
      </c>
      <c r="B1508" t="str">
        <f>INDEX(予約枠報告様式!$73:$73,MATCH(CSVフォーマット!C1508,予約枠報告様式!$74:$74,0))</f>
        <v>AA</v>
      </c>
      <c r="C1508">
        <f t="shared" si="359"/>
        <v>27</v>
      </c>
      <c r="D1508">
        <f t="shared" si="345"/>
        <v>16</v>
      </c>
      <c r="E1508" s="2" cm="1">
        <f t="array" aca="1" ref="E1508" ca="1">INDIRECT(A1508&amp;B1508&amp;$E$3)</f>
        <v>44786</v>
      </c>
      <c r="F1508" t="str" cm="1">
        <f t="array" aca="1" ref="F1508" ca="1">IF(INDIRECT(A1508&amp;B1508&amp;$F$3)="公",参照!$L$2,参照!$L$3)</f>
        <v>医療機関受付</v>
      </c>
      <c r="G1508" s="1" t="str" cm="1">
        <f t="array" aca="1" ref="G1508" ca="1">IF(E1508="","",IF(ISNUMBER(INDIRECT(A1508&amp;B1508&amp;D1508)),431001,""))</f>
        <v/>
      </c>
      <c r="H1508" s="1" t="str">
        <f t="shared" ca="1" si="346"/>
        <v/>
      </c>
      <c r="I1508" s="1" t="str">
        <f ca="1">IF(G1508="","",予約枠報告様式!H$3)</f>
        <v/>
      </c>
      <c r="J1508" s="1" t="str">
        <f t="shared" ca="1" si="347"/>
        <v/>
      </c>
      <c r="K1508" s="1" t="str">
        <f t="shared" ca="1" si="348"/>
        <v/>
      </c>
      <c r="L1508" s="1" t="str">
        <f t="shared" ca="1" si="349"/>
        <v/>
      </c>
      <c r="M1508" s="1" t="str">
        <f t="shared" ca="1" si="350"/>
        <v/>
      </c>
      <c r="N1508" s="1" t="str" cm="1">
        <f t="array" aca="1" ref="N1508" ca="1">IF(G1508="","",HOUR(INDIRECT(A1508&amp;$N$2&amp;D1508)))</f>
        <v/>
      </c>
      <c r="O1508" s="1" t="str" cm="1">
        <f t="array" aca="1" ref="O1508" ca="1">IF(G1508="","",MINUTE(INDIRECT(A1508&amp;$N$2&amp;D1508)))</f>
        <v/>
      </c>
      <c r="P1508" s="1" t="str">
        <f t="shared" ca="1" si="351"/>
        <v/>
      </c>
      <c r="Q1508" s="1" t="str">
        <f t="shared" ca="1" si="352"/>
        <v/>
      </c>
      <c r="R1508" s="1" t="str" cm="1">
        <f t="array" aca="1" ref="R1508" ca="1">IF(G1508="","",INDIRECT(A1508&amp;B1508&amp;D1508))</f>
        <v/>
      </c>
      <c r="S1508" s="1" t="str">
        <f t="shared" ca="1" si="353"/>
        <v/>
      </c>
      <c r="T1508" s="1" t="str">
        <f t="shared" ca="1" si="354"/>
        <v/>
      </c>
      <c r="U1508" s="1" t="str">
        <f t="shared" ca="1" si="355"/>
        <v/>
      </c>
      <c r="V1508" s="1" t="str">
        <f t="shared" ca="1" si="356"/>
        <v/>
      </c>
      <c r="W1508" s="1" t="str">
        <f t="shared" ca="1" si="357"/>
        <v/>
      </c>
      <c r="X1508" s="1" t="str">
        <f t="shared" ca="1" si="358"/>
        <v/>
      </c>
    </row>
    <row r="1509" spans="1:24">
      <c r="A1509" t="s">
        <v>1041</v>
      </c>
      <c r="B1509" t="str">
        <f>INDEX(予約枠報告様式!$73:$73,MATCH(CSVフォーマット!C1509,予約枠報告様式!$74:$74,0))</f>
        <v>AA</v>
      </c>
      <c r="C1509">
        <f t="shared" si="359"/>
        <v>27</v>
      </c>
      <c r="D1509">
        <f t="shared" si="345"/>
        <v>17</v>
      </c>
      <c r="E1509" s="2" cm="1">
        <f t="array" aca="1" ref="E1509" ca="1">INDIRECT(A1509&amp;B1509&amp;$E$3)</f>
        <v>44786</v>
      </c>
      <c r="F1509" t="str" cm="1">
        <f t="array" aca="1" ref="F1509" ca="1">IF(INDIRECT(A1509&amp;B1509&amp;$F$3)="公",参照!$L$2,参照!$L$3)</f>
        <v>医療機関受付</v>
      </c>
      <c r="G1509" s="1" t="str" cm="1">
        <f t="array" aca="1" ref="G1509" ca="1">IF(E1509="","",IF(ISNUMBER(INDIRECT(A1509&amp;B1509&amp;D1509)),431001,""))</f>
        <v/>
      </c>
      <c r="H1509" s="1" t="str">
        <f t="shared" ca="1" si="346"/>
        <v/>
      </c>
      <c r="I1509" s="1" t="str">
        <f ca="1">IF(G1509="","",予約枠報告様式!H$3)</f>
        <v/>
      </c>
      <c r="J1509" s="1" t="str">
        <f t="shared" ca="1" si="347"/>
        <v/>
      </c>
      <c r="K1509" s="1" t="str">
        <f t="shared" ca="1" si="348"/>
        <v/>
      </c>
      <c r="L1509" s="1" t="str">
        <f t="shared" ca="1" si="349"/>
        <v/>
      </c>
      <c r="M1509" s="1" t="str">
        <f t="shared" ca="1" si="350"/>
        <v/>
      </c>
      <c r="N1509" s="1" t="str" cm="1">
        <f t="array" aca="1" ref="N1509" ca="1">IF(G1509="","",HOUR(INDIRECT(A1509&amp;$N$2&amp;D1509)))</f>
        <v/>
      </c>
      <c r="O1509" s="1" t="str" cm="1">
        <f t="array" aca="1" ref="O1509" ca="1">IF(G1509="","",MINUTE(INDIRECT(A1509&amp;$N$2&amp;D1509)))</f>
        <v/>
      </c>
      <c r="P1509" s="1" t="str">
        <f t="shared" ca="1" si="351"/>
        <v/>
      </c>
      <c r="Q1509" s="1" t="str">
        <f t="shared" ca="1" si="352"/>
        <v/>
      </c>
      <c r="R1509" s="1" t="str" cm="1">
        <f t="array" aca="1" ref="R1509" ca="1">IF(G1509="","",INDIRECT(A1509&amp;B1509&amp;D1509))</f>
        <v/>
      </c>
      <c r="S1509" s="1" t="str">
        <f t="shared" ca="1" si="353"/>
        <v/>
      </c>
      <c r="T1509" s="1" t="str">
        <f t="shared" ca="1" si="354"/>
        <v/>
      </c>
      <c r="U1509" s="1" t="str">
        <f t="shared" ca="1" si="355"/>
        <v/>
      </c>
      <c r="V1509" s="1" t="str">
        <f t="shared" ca="1" si="356"/>
        <v/>
      </c>
      <c r="W1509" s="1" t="str">
        <f t="shared" ca="1" si="357"/>
        <v/>
      </c>
      <c r="X1509" s="1" t="str">
        <f t="shared" ca="1" si="358"/>
        <v/>
      </c>
    </row>
    <row r="1510" spans="1:24">
      <c r="A1510" t="s">
        <v>1041</v>
      </c>
      <c r="B1510" t="str">
        <f>INDEX(予約枠報告様式!$73:$73,MATCH(CSVフォーマット!C1510,予約枠報告様式!$74:$74,0))</f>
        <v>AA</v>
      </c>
      <c r="C1510">
        <f t="shared" si="359"/>
        <v>27</v>
      </c>
      <c r="D1510">
        <f t="shared" si="345"/>
        <v>18</v>
      </c>
      <c r="E1510" s="2" cm="1">
        <f t="array" aca="1" ref="E1510" ca="1">INDIRECT(A1510&amp;B1510&amp;$E$3)</f>
        <v>44786</v>
      </c>
      <c r="F1510" t="str" cm="1">
        <f t="array" aca="1" ref="F1510" ca="1">IF(INDIRECT(A1510&amp;B1510&amp;$F$3)="公",参照!$L$2,参照!$L$3)</f>
        <v>医療機関受付</v>
      </c>
      <c r="G1510" s="1" t="str" cm="1">
        <f t="array" aca="1" ref="G1510" ca="1">IF(E1510="","",IF(ISNUMBER(INDIRECT(A1510&amp;B1510&amp;D1510)),431001,""))</f>
        <v/>
      </c>
      <c r="H1510" s="1" t="str">
        <f t="shared" ca="1" si="346"/>
        <v/>
      </c>
      <c r="I1510" s="1" t="str">
        <f ca="1">IF(G1510="","",予約枠報告様式!H$3)</f>
        <v/>
      </c>
      <c r="J1510" s="1" t="str">
        <f t="shared" ca="1" si="347"/>
        <v/>
      </c>
      <c r="K1510" s="1" t="str">
        <f t="shared" ca="1" si="348"/>
        <v/>
      </c>
      <c r="L1510" s="1" t="str">
        <f t="shared" ca="1" si="349"/>
        <v/>
      </c>
      <c r="M1510" s="1" t="str">
        <f t="shared" ca="1" si="350"/>
        <v/>
      </c>
      <c r="N1510" s="1" t="str" cm="1">
        <f t="array" aca="1" ref="N1510" ca="1">IF(G1510="","",HOUR(INDIRECT(A1510&amp;$N$2&amp;D1510)))</f>
        <v/>
      </c>
      <c r="O1510" s="1" t="str" cm="1">
        <f t="array" aca="1" ref="O1510" ca="1">IF(G1510="","",MINUTE(INDIRECT(A1510&amp;$N$2&amp;D1510)))</f>
        <v/>
      </c>
      <c r="P1510" s="1" t="str">
        <f t="shared" ca="1" si="351"/>
        <v/>
      </c>
      <c r="Q1510" s="1" t="str">
        <f t="shared" ca="1" si="352"/>
        <v/>
      </c>
      <c r="R1510" s="1" t="str" cm="1">
        <f t="array" aca="1" ref="R1510" ca="1">IF(G1510="","",INDIRECT(A1510&amp;B1510&amp;D1510))</f>
        <v/>
      </c>
      <c r="S1510" s="1" t="str">
        <f t="shared" ca="1" si="353"/>
        <v/>
      </c>
      <c r="T1510" s="1" t="str">
        <f t="shared" ca="1" si="354"/>
        <v/>
      </c>
      <c r="U1510" s="1" t="str">
        <f t="shared" ca="1" si="355"/>
        <v/>
      </c>
      <c r="V1510" s="1" t="str">
        <f t="shared" ca="1" si="356"/>
        <v/>
      </c>
      <c r="W1510" s="1" t="str">
        <f t="shared" ca="1" si="357"/>
        <v/>
      </c>
      <c r="X1510" s="1" t="str">
        <f t="shared" ca="1" si="358"/>
        <v/>
      </c>
    </row>
    <row r="1511" spans="1:24">
      <c r="A1511" t="s">
        <v>1041</v>
      </c>
      <c r="B1511" t="str">
        <f>INDEX(予約枠報告様式!$73:$73,MATCH(CSVフォーマット!C1511,予約枠報告様式!$74:$74,0))</f>
        <v>AA</v>
      </c>
      <c r="C1511">
        <f t="shared" si="359"/>
        <v>27</v>
      </c>
      <c r="D1511">
        <f t="shared" si="345"/>
        <v>19</v>
      </c>
      <c r="E1511" s="2" cm="1">
        <f t="array" aca="1" ref="E1511" ca="1">INDIRECT(A1511&amp;B1511&amp;$E$3)</f>
        <v>44786</v>
      </c>
      <c r="F1511" t="str" cm="1">
        <f t="array" aca="1" ref="F1511" ca="1">IF(INDIRECT(A1511&amp;B1511&amp;$F$3)="公",参照!$L$2,参照!$L$3)</f>
        <v>医療機関受付</v>
      </c>
      <c r="G1511" s="1" t="str" cm="1">
        <f t="array" aca="1" ref="G1511" ca="1">IF(E1511="","",IF(ISNUMBER(INDIRECT(A1511&amp;B1511&amp;D1511)),431001,""))</f>
        <v/>
      </c>
      <c r="H1511" s="1" t="str">
        <f t="shared" ca="1" si="346"/>
        <v/>
      </c>
      <c r="I1511" s="1" t="str">
        <f ca="1">IF(G1511="","",予約枠報告様式!H$3)</f>
        <v/>
      </c>
      <c r="J1511" s="1" t="str">
        <f t="shared" ca="1" si="347"/>
        <v/>
      </c>
      <c r="K1511" s="1" t="str">
        <f t="shared" ca="1" si="348"/>
        <v/>
      </c>
      <c r="L1511" s="1" t="str">
        <f t="shared" ca="1" si="349"/>
        <v/>
      </c>
      <c r="M1511" s="1" t="str">
        <f t="shared" ca="1" si="350"/>
        <v/>
      </c>
      <c r="N1511" s="1" t="str" cm="1">
        <f t="array" aca="1" ref="N1511" ca="1">IF(G1511="","",HOUR(INDIRECT(A1511&amp;$N$2&amp;D1511)))</f>
        <v/>
      </c>
      <c r="O1511" s="1" t="str" cm="1">
        <f t="array" aca="1" ref="O1511" ca="1">IF(G1511="","",MINUTE(INDIRECT(A1511&amp;$N$2&amp;D1511)))</f>
        <v/>
      </c>
      <c r="P1511" s="1" t="str">
        <f t="shared" ca="1" si="351"/>
        <v/>
      </c>
      <c r="Q1511" s="1" t="str">
        <f t="shared" ca="1" si="352"/>
        <v/>
      </c>
      <c r="R1511" s="1" t="str" cm="1">
        <f t="array" aca="1" ref="R1511" ca="1">IF(G1511="","",INDIRECT(A1511&amp;B1511&amp;D1511))</f>
        <v/>
      </c>
      <c r="S1511" s="1" t="str">
        <f t="shared" ca="1" si="353"/>
        <v/>
      </c>
      <c r="T1511" s="1" t="str">
        <f t="shared" ca="1" si="354"/>
        <v/>
      </c>
      <c r="U1511" s="1" t="str">
        <f t="shared" ca="1" si="355"/>
        <v/>
      </c>
      <c r="V1511" s="1" t="str">
        <f t="shared" ca="1" si="356"/>
        <v/>
      </c>
      <c r="W1511" s="1" t="str">
        <f t="shared" ca="1" si="357"/>
        <v/>
      </c>
      <c r="X1511" s="1" t="str">
        <f t="shared" ca="1" si="358"/>
        <v/>
      </c>
    </row>
    <row r="1512" spans="1:24">
      <c r="A1512" t="s">
        <v>1041</v>
      </c>
      <c r="B1512" t="str">
        <f>INDEX(予約枠報告様式!$73:$73,MATCH(CSVフォーマット!C1512,予約枠報告様式!$74:$74,0))</f>
        <v>AA</v>
      </c>
      <c r="C1512">
        <f t="shared" si="359"/>
        <v>27</v>
      </c>
      <c r="D1512">
        <f t="shared" si="345"/>
        <v>20</v>
      </c>
      <c r="E1512" s="2" cm="1">
        <f t="array" aca="1" ref="E1512" ca="1">INDIRECT(A1512&amp;B1512&amp;$E$3)</f>
        <v>44786</v>
      </c>
      <c r="F1512" t="str" cm="1">
        <f t="array" aca="1" ref="F1512" ca="1">IF(INDIRECT(A1512&amp;B1512&amp;$F$3)="公",参照!$L$2,参照!$L$3)</f>
        <v>医療機関受付</v>
      </c>
      <c r="G1512" s="1" t="str" cm="1">
        <f t="array" aca="1" ref="G1512" ca="1">IF(E1512="","",IF(ISNUMBER(INDIRECT(A1512&amp;B1512&amp;D1512)),431001,""))</f>
        <v/>
      </c>
      <c r="H1512" s="1" t="str">
        <f t="shared" ca="1" si="346"/>
        <v/>
      </c>
      <c r="I1512" s="1" t="str">
        <f ca="1">IF(G1512="","",予約枠報告様式!H$3)</f>
        <v/>
      </c>
      <c r="J1512" s="1" t="str">
        <f t="shared" ca="1" si="347"/>
        <v/>
      </c>
      <c r="K1512" s="1" t="str">
        <f t="shared" ca="1" si="348"/>
        <v/>
      </c>
      <c r="L1512" s="1" t="str">
        <f t="shared" ca="1" si="349"/>
        <v/>
      </c>
      <c r="M1512" s="1" t="str">
        <f t="shared" ca="1" si="350"/>
        <v/>
      </c>
      <c r="N1512" s="1" t="str" cm="1">
        <f t="array" aca="1" ref="N1512" ca="1">IF(G1512="","",HOUR(INDIRECT(A1512&amp;$N$2&amp;D1512)))</f>
        <v/>
      </c>
      <c r="O1512" s="1" t="str" cm="1">
        <f t="array" aca="1" ref="O1512" ca="1">IF(G1512="","",MINUTE(INDIRECT(A1512&amp;$N$2&amp;D1512)))</f>
        <v/>
      </c>
      <c r="P1512" s="1" t="str">
        <f t="shared" ca="1" si="351"/>
        <v/>
      </c>
      <c r="Q1512" s="1" t="str">
        <f t="shared" ca="1" si="352"/>
        <v/>
      </c>
      <c r="R1512" s="1" t="str" cm="1">
        <f t="array" aca="1" ref="R1512" ca="1">IF(G1512="","",INDIRECT(A1512&amp;B1512&amp;D1512))</f>
        <v/>
      </c>
      <c r="S1512" s="1" t="str">
        <f t="shared" ca="1" si="353"/>
        <v/>
      </c>
      <c r="T1512" s="1" t="str">
        <f t="shared" ca="1" si="354"/>
        <v/>
      </c>
      <c r="U1512" s="1" t="str">
        <f t="shared" ca="1" si="355"/>
        <v/>
      </c>
      <c r="V1512" s="1" t="str">
        <f t="shared" ca="1" si="356"/>
        <v/>
      </c>
      <c r="W1512" s="1" t="str">
        <f t="shared" ca="1" si="357"/>
        <v/>
      </c>
      <c r="X1512" s="1" t="str">
        <f t="shared" ca="1" si="358"/>
        <v/>
      </c>
    </row>
    <row r="1513" spans="1:24">
      <c r="A1513" t="s">
        <v>1041</v>
      </c>
      <c r="B1513" t="str">
        <f>INDEX(予約枠報告様式!$73:$73,MATCH(CSVフォーマット!C1513,予約枠報告様式!$74:$74,0))</f>
        <v>AA</v>
      </c>
      <c r="C1513">
        <f t="shared" si="359"/>
        <v>27</v>
      </c>
      <c r="D1513">
        <f t="shared" si="345"/>
        <v>21</v>
      </c>
      <c r="E1513" s="2" cm="1">
        <f t="array" aca="1" ref="E1513" ca="1">INDIRECT(A1513&amp;B1513&amp;$E$3)</f>
        <v>44786</v>
      </c>
      <c r="F1513" t="str" cm="1">
        <f t="array" aca="1" ref="F1513" ca="1">IF(INDIRECT(A1513&amp;B1513&amp;$F$3)="公",参照!$L$2,参照!$L$3)</f>
        <v>医療機関受付</v>
      </c>
      <c r="G1513" s="1" t="str" cm="1">
        <f t="array" aca="1" ref="G1513" ca="1">IF(E1513="","",IF(ISNUMBER(INDIRECT(A1513&amp;B1513&amp;D1513)),431001,""))</f>
        <v/>
      </c>
      <c r="H1513" s="1" t="str">
        <f t="shared" ca="1" si="346"/>
        <v/>
      </c>
      <c r="I1513" s="1" t="str">
        <f ca="1">IF(G1513="","",予約枠報告様式!H$3)</f>
        <v/>
      </c>
      <c r="J1513" s="1" t="str">
        <f t="shared" ca="1" si="347"/>
        <v/>
      </c>
      <c r="K1513" s="1" t="str">
        <f t="shared" ca="1" si="348"/>
        <v/>
      </c>
      <c r="L1513" s="1" t="str">
        <f t="shared" ca="1" si="349"/>
        <v/>
      </c>
      <c r="M1513" s="1" t="str">
        <f t="shared" ca="1" si="350"/>
        <v/>
      </c>
      <c r="N1513" s="1" t="str" cm="1">
        <f t="array" aca="1" ref="N1513" ca="1">IF(G1513="","",HOUR(INDIRECT(A1513&amp;$N$2&amp;D1513)))</f>
        <v/>
      </c>
      <c r="O1513" s="1" t="str" cm="1">
        <f t="array" aca="1" ref="O1513" ca="1">IF(G1513="","",MINUTE(INDIRECT(A1513&amp;$N$2&amp;D1513)))</f>
        <v/>
      </c>
      <c r="P1513" s="1" t="str">
        <f t="shared" ca="1" si="351"/>
        <v/>
      </c>
      <c r="Q1513" s="1" t="str">
        <f t="shared" ca="1" si="352"/>
        <v/>
      </c>
      <c r="R1513" s="1" t="str" cm="1">
        <f t="array" aca="1" ref="R1513" ca="1">IF(G1513="","",INDIRECT(A1513&amp;B1513&amp;D1513))</f>
        <v/>
      </c>
      <c r="S1513" s="1" t="str">
        <f t="shared" ca="1" si="353"/>
        <v/>
      </c>
      <c r="T1513" s="1" t="str">
        <f t="shared" ca="1" si="354"/>
        <v/>
      </c>
      <c r="U1513" s="1" t="str">
        <f t="shared" ca="1" si="355"/>
        <v/>
      </c>
      <c r="V1513" s="1" t="str">
        <f t="shared" ca="1" si="356"/>
        <v/>
      </c>
      <c r="W1513" s="1" t="str">
        <f t="shared" ca="1" si="357"/>
        <v/>
      </c>
      <c r="X1513" s="1" t="str">
        <f t="shared" ca="1" si="358"/>
        <v/>
      </c>
    </row>
    <row r="1514" spans="1:24">
      <c r="A1514" t="s">
        <v>1041</v>
      </c>
      <c r="B1514" t="str">
        <f>INDEX(予約枠報告様式!$73:$73,MATCH(CSVフォーマット!C1514,予約枠報告様式!$74:$74,0))</f>
        <v>AA</v>
      </c>
      <c r="C1514">
        <f t="shared" si="359"/>
        <v>27</v>
      </c>
      <c r="D1514">
        <f t="shared" si="345"/>
        <v>22</v>
      </c>
      <c r="E1514" s="2" cm="1">
        <f t="array" aca="1" ref="E1514" ca="1">INDIRECT(A1514&amp;B1514&amp;$E$3)</f>
        <v>44786</v>
      </c>
      <c r="F1514" t="str" cm="1">
        <f t="array" aca="1" ref="F1514" ca="1">IF(INDIRECT(A1514&amp;B1514&amp;$F$3)="公",参照!$L$2,参照!$L$3)</f>
        <v>医療機関受付</v>
      </c>
      <c r="G1514" s="1" t="str" cm="1">
        <f t="array" aca="1" ref="G1514" ca="1">IF(E1514="","",IF(ISNUMBER(INDIRECT(A1514&amp;B1514&amp;D1514)),431001,""))</f>
        <v/>
      </c>
      <c r="H1514" s="1" t="str">
        <f t="shared" ca="1" si="346"/>
        <v/>
      </c>
      <c r="I1514" s="1" t="str">
        <f ca="1">IF(G1514="","",予約枠報告様式!H$3)</f>
        <v/>
      </c>
      <c r="J1514" s="1" t="str">
        <f t="shared" ca="1" si="347"/>
        <v/>
      </c>
      <c r="K1514" s="1" t="str">
        <f t="shared" ca="1" si="348"/>
        <v/>
      </c>
      <c r="L1514" s="1" t="str">
        <f t="shared" ca="1" si="349"/>
        <v/>
      </c>
      <c r="M1514" s="1" t="str">
        <f t="shared" ca="1" si="350"/>
        <v/>
      </c>
      <c r="N1514" s="1" t="str" cm="1">
        <f t="array" aca="1" ref="N1514" ca="1">IF(G1514="","",HOUR(INDIRECT(A1514&amp;$N$2&amp;D1514)))</f>
        <v/>
      </c>
      <c r="O1514" s="1" t="str" cm="1">
        <f t="array" aca="1" ref="O1514" ca="1">IF(G1514="","",MINUTE(INDIRECT(A1514&amp;$N$2&amp;D1514)))</f>
        <v/>
      </c>
      <c r="P1514" s="1" t="str">
        <f t="shared" ca="1" si="351"/>
        <v/>
      </c>
      <c r="Q1514" s="1" t="str">
        <f t="shared" ca="1" si="352"/>
        <v/>
      </c>
      <c r="R1514" s="1" t="str" cm="1">
        <f t="array" aca="1" ref="R1514" ca="1">IF(G1514="","",INDIRECT(A1514&amp;B1514&amp;D1514))</f>
        <v/>
      </c>
      <c r="S1514" s="1" t="str">
        <f t="shared" ca="1" si="353"/>
        <v/>
      </c>
      <c r="T1514" s="1" t="str">
        <f t="shared" ca="1" si="354"/>
        <v/>
      </c>
      <c r="U1514" s="1" t="str">
        <f t="shared" ca="1" si="355"/>
        <v/>
      </c>
      <c r="V1514" s="1" t="str">
        <f t="shared" ca="1" si="356"/>
        <v/>
      </c>
      <c r="W1514" s="1" t="str">
        <f t="shared" ca="1" si="357"/>
        <v/>
      </c>
      <c r="X1514" s="1" t="str">
        <f t="shared" ca="1" si="358"/>
        <v/>
      </c>
    </row>
    <row r="1515" spans="1:24">
      <c r="A1515" t="s">
        <v>1041</v>
      </c>
      <c r="B1515" t="str">
        <f>INDEX(予約枠報告様式!$73:$73,MATCH(CSVフォーマット!C1515,予約枠報告様式!$74:$74,0))</f>
        <v>AA</v>
      </c>
      <c r="C1515">
        <f t="shared" si="359"/>
        <v>27</v>
      </c>
      <c r="D1515">
        <f t="shared" si="345"/>
        <v>23</v>
      </c>
      <c r="E1515" s="2" cm="1">
        <f t="array" aca="1" ref="E1515" ca="1">INDIRECT(A1515&amp;B1515&amp;$E$3)</f>
        <v>44786</v>
      </c>
      <c r="F1515" t="str" cm="1">
        <f t="array" aca="1" ref="F1515" ca="1">IF(INDIRECT(A1515&amp;B1515&amp;$F$3)="公",参照!$L$2,参照!$L$3)</f>
        <v>医療機関受付</v>
      </c>
      <c r="G1515" s="1" t="str" cm="1">
        <f t="array" aca="1" ref="G1515" ca="1">IF(E1515="","",IF(ISNUMBER(INDIRECT(A1515&amp;B1515&amp;D1515)),431001,""))</f>
        <v/>
      </c>
      <c r="H1515" s="1" t="str">
        <f t="shared" ca="1" si="346"/>
        <v/>
      </c>
      <c r="I1515" s="1" t="str">
        <f ca="1">IF(G1515="","",予約枠報告様式!H$3)</f>
        <v/>
      </c>
      <c r="J1515" s="1" t="str">
        <f t="shared" ca="1" si="347"/>
        <v/>
      </c>
      <c r="K1515" s="1" t="str">
        <f t="shared" ca="1" si="348"/>
        <v/>
      </c>
      <c r="L1515" s="1" t="str">
        <f t="shared" ca="1" si="349"/>
        <v/>
      </c>
      <c r="M1515" s="1" t="str">
        <f t="shared" ca="1" si="350"/>
        <v/>
      </c>
      <c r="N1515" s="1" t="str" cm="1">
        <f t="array" aca="1" ref="N1515" ca="1">IF(G1515="","",HOUR(INDIRECT(A1515&amp;$N$2&amp;D1515)))</f>
        <v/>
      </c>
      <c r="O1515" s="1" t="str" cm="1">
        <f t="array" aca="1" ref="O1515" ca="1">IF(G1515="","",MINUTE(INDIRECT(A1515&amp;$N$2&amp;D1515)))</f>
        <v/>
      </c>
      <c r="P1515" s="1" t="str">
        <f t="shared" ca="1" si="351"/>
        <v/>
      </c>
      <c r="Q1515" s="1" t="str">
        <f t="shared" ca="1" si="352"/>
        <v/>
      </c>
      <c r="R1515" s="1" t="str" cm="1">
        <f t="array" aca="1" ref="R1515" ca="1">IF(G1515="","",INDIRECT(A1515&amp;B1515&amp;D1515))</f>
        <v/>
      </c>
      <c r="S1515" s="1" t="str">
        <f t="shared" ca="1" si="353"/>
        <v/>
      </c>
      <c r="T1515" s="1" t="str">
        <f t="shared" ca="1" si="354"/>
        <v/>
      </c>
      <c r="U1515" s="1" t="str">
        <f t="shared" ca="1" si="355"/>
        <v/>
      </c>
      <c r="V1515" s="1" t="str">
        <f t="shared" ca="1" si="356"/>
        <v/>
      </c>
      <c r="W1515" s="1" t="str">
        <f t="shared" ca="1" si="357"/>
        <v/>
      </c>
      <c r="X1515" s="1" t="str">
        <f t="shared" ca="1" si="358"/>
        <v/>
      </c>
    </row>
    <row r="1516" spans="1:24">
      <c r="A1516" t="s">
        <v>1041</v>
      </c>
      <c r="B1516" t="str">
        <f>INDEX(予約枠報告様式!$73:$73,MATCH(CSVフォーマット!C1516,予約枠報告様式!$74:$74,0))</f>
        <v>AA</v>
      </c>
      <c r="C1516">
        <f t="shared" si="359"/>
        <v>27</v>
      </c>
      <c r="D1516">
        <f t="shared" si="345"/>
        <v>24</v>
      </c>
      <c r="E1516" s="2" cm="1">
        <f t="array" aca="1" ref="E1516" ca="1">INDIRECT(A1516&amp;B1516&amp;$E$3)</f>
        <v>44786</v>
      </c>
      <c r="F1516" t="str" cm="1">
        <f t="array" aca="1" ref="F1516" ca="1">IF(INDIRECT(A1516&amp;B1516&amp;$F$3)="公",参照!$L$2,参照!$L$3)</f>
        <v>医療機関受付</v>
      </c>
      <c r="G1516" s="1" t="str" cm="1">
        <f t="array" aca="1" ref="G1516" ca="1">IF(E1516="","",IF(ISNUMBER(INDIRECT(A1516&amp;B1516&amp;D1516)),431001,""))</f>
        <v/>
      </c>
      <c r="H1516" s="1" t="str">
        <f t="shared" ca="1" si="346"/>
        <v/>
      </c>
      <c r="I1516" s="1" t="str">
        <f ca="1">IF(G1516="","",予約枠報告様式!H$3)</f>
        <v/>
      </c>
      <c r="J1516" s="1" t="str">
        <f t="shared" ca="1" si="347"/>
        <v/>
      </c>
      <c r="K1516" s="1" t="str">
        <f t="shared" ca="1" si="348"/>
        <v/>
      </c>
      <c r="L1516" s="1" t="str">
        <f t="shared" ca="1" si="349"/>
        <v/>
      </c>
      <c r="M1516" s="1" t="str">
        <f t="shared" ca="1" si="350"/>
        <v/>
      </c>
      <c r="N1516" s="1" t="str" cm="1">
        <f t="array" aca="1" ref="N1516" ca="1">IF(G1516="","",HOUR(INDIRECT(A1516&amp;$N$2&amp;D1516)))</f>
        <v/>
      </c>
      <c r="O1516" s="1" t="str" cm="1">
        <f t="array" aca="1" ref="O1516" ca="1">IF(G1516="","",MINUTE(INDIRECT(A1516&amp;$N$2&amp;D1516)))</f>
        <v/>
      </c>
      <c r="P1516" s="1" t="str">
        <f t="shared" ca="1" si="351"/>
        <v/>
      </c>
      <c r="Q1516" s="1" t="str">
        <f t="shared" ca="1" si="352"/>
        <v/>
      </c>
      <c r="R1516" s="1" t="str" cm="1">
        <f t="array" aca="1" ref="R1516" ca="1">IF(G1516="","",INDIRECT(A1516&amp;B1516&amp;D1516))</f>
        <v/>
      </c>
      <c r="S1516" s="1" t="str">
        <f t="shared" ca="1" si="353"/>
        <v/>
      </c>
      <c r="T1516" s="1" t="str">
        <f t="shared" ca="1" si="354"/>
        <v/>
      </c>
      <c r="U1516" s="1" t="str">
        <f t="shared" ca="1" si="355"/>
        <v/>
      </c>
      <c r="V1516" s="1" t="str">
        <f t="shared" ca="1" si="356"/>
        <v/>
      </c>
      <c r="W1516" s="1" t="str">
        <f t="shared" ca="1" si="357"/>
        <v/>
      </c>
      <c r="X1516" s="1" t="str">
        <f t="shared" ca="1" si="358"/>
        <v/>
      </c>
    </row>
    <row r="1517" spans="1:24">
      <c r="A1517" t="s">
        <v>1041</v>
      </c>
      <c r="B1517" t="str">
        <f>INDEX(予約枠報告様式!$73:$73,MATCH(CSVフォーマット!C1517,予約枠報告様式!$74:$74,0))</f>
        <v>AA</v>
      </c>
      <c r="C1517">
        <f t="shared" si="359"/>
        <v>27</v>
      </c>
      <c r="D1517">
        <f t="shared" si="345"/>
        <v>25</v>
      </c>
      <c r="E1517" s="2" cm="1">
        <f t="array" aca="1" ref="E1517" ca="1">INDIRECT(A1517&amp;B1517&amp;$E$3)</f>
        <v>44786</v>
      </c>
      <c r="F1517" t="str" cm="1">
        <f t="array" aca="1" ref="F1517" ca="1">IF(INDIRECT(A1517&amp;B1517&amp;$F$3)="公",参照!$L$2,参照!$L$3)</f>
        <v>医療機関受付</v>
      </c>
      <c r="G1517" s="1" t="str" cm="1">
        <f t="array" aca="1" ref="G1517" ca="1">IF(E1517="","",IF(ISNUMBER(INDIRECT(A1517&amp;B1517&amp;D1517)),431001,""))</f>
        <v/>
      </c>
      <c r="H1517" s="1" t="str">
        <f t="shared" ca="1" si="346"/>
        <v/>
      </c>
      <c r="I1517" s="1" t="str">
        <f ca="1">IF(G1517="","",予約枠報告様式!H$3)</f>
        <v/>
      </c>
      <c r="J1517" s="1" t="str">
        <f t="shared" ca="1" si="347"/>
        <v/>
      </c>
      <c r="K1517" s="1" t="str">
        <f t="shared" ca="1" si="348"/>
        <v/>
      </c>
      <c r="L1517" s="1" t="str">
        <f t="shared" ca="1" si="349"/>
        <v/>
      </c>
      <c r="M1517" s="1" t="str">
        <f t="shared" ca="1" si="350"/>
        <v/>
      </c>
      <c r="N1517" s="1" t="str" cm="1">
        <f t="array" aca="1" ref="N1517" ca="1">IF(G1517="","",HOUR(INDIRECT(A1517&amp;$N$2&amp;D1517)))</f>
        <v/>
      </c>
      <c r="O1517" s="1" t="str" cm="1">
        <f t="array" aca="1" ref="O1517" ca="1">IF(G1517="","",MINUTE(INDIRECT(A1517&amp;$N$2&amp;D1517)))</f>
        <v/>
      </c>
      <c r="P1517" s="1" t="str">
        <f t="shared" ca="1" si="351"/>
        <v/>
      </c>
      <c r="Q1517" s="1" t="str">
        <f t="shared" ca="1" si="352"/>
        <v/>
      </c>
      <c r="R1517" s="1" t="str" cm="1">
        <f t="array" aca="1" ref="R1517" ca="1">IF(G1517="","",INDIRECT(A1517&amp;B1517&amp;D1517))</f>
        <v/>
      </c>
      <c r="S1517" s="1" t="str">
        <f t="shared" ca="1" si="353"/>
        <v/>
      </c>
      <c r="T1517" s="1" t="str">
        <f t="shared" ca="1" si="354"/>
        <v/>
      </c>
      <c r="U1517" s="1" t="str">
        <f t="shared" ca="1" si="355"/>
        <v/>
      </c>
      <c r="V1517" s="1" t="str">
        <f t="shared" ca="1" si="356"/>
        <v/>
      </c>
      <c r="W1517" s="1" t="str">
        <f t="shared" ca="1" si="357"/>
        <v/>
      </c>
      <c r="X1517" s="1" t="str">
        <f t="shared" ca="1" si="358"/>
        <v/>
      </c>
    </row>
    <row r="1518" spans="1:24">
      <c r="A1518" t="s">
        <v>1041</v>
      </c>
      <c r="B1518" t="str">
        <f>INDEX(予約枠報告様式!$73:$73,MATCH(CSVフォーマット!C1518,予約枠報告様式!$74:$74,0))</f>
        <v>AA</v>
      </c>
      <c r="C1518">
        <f t="shared" si="359"/>
        <v>27</v>
      </c>
      <c r="D1518">
        <f t="shared" si="345"/>
        <v>26</v>
      </c>
      <c r="E1518" s="2" cm="1">
        <f t="array" aca="1" ref="E1518" ca="1">INDIRECT(A1518&amp;B1518&amp;$E$3)</f>
        <v>44786</v>
      </c>
      <c r="F1518" t="str" cm="1">
        <f t="array" aca="1" ref="F1518" ca="1">IF(INDIRECT(A1518&amp;B1518&amp;$F$3)="公",参照!$L$2,参照!$L$3)</f>
        <v>医療機関受付</v>
      </c>
      <c r="G1518" s="1" t="str" cm="1">
        <f t="array" aca="1" ref="G1518" ca="1">IF(E1518="","",IF(ISNUMBER(INDIRECT(A1518&amp;B1518&amp;D1518)),431001,""))</f>
        <v/>
      </c>
      <c r="H1518" s="1" t="str">
        <f t="shared" ca="1" si="346"/>
        <v/>
      </c>
      <c r="I1518" s="1" t="str">
        <f ca="1">IF(G1518="","",予約枠報告様式!H$3)</f>
        <v/>
      </c>
      <c r="J1518" s="1" t="str">
        <f t="shared" ca="1" si="347"/>
        <v/>
      </c>
      <c r="K1518" s="1" t="str">
        <f t="shared" ca="1" si="348"/>
        <v/>
      </c>
      <c r="L1518" s="1" t="str">
        <f t="shared" ca="1" si="349"/>
        <v/>
      </c>
      <c r="M1518" s="1" t="str">
        <f t="shared" ca="1" si="350"/>
        <v/>
      </c>
      <c r="N1518" s="1" t="str" cm="1">
        <f t="array" aca="1" ref="N1518" ca="1">IF(G1518="","",HOUR(INDIRECT(A1518&amp;$N$2&amp;D1518)))</f>
        <v/>
      </c>
      <c r="O1518" s="1" t="str" cm="1">
        <f t="array" aca="1" ref="O1518" ca="1">IF(G1518="","",MINUTE(INDIRECT(A1518&amp;$N$2&amp;D1518)))</f>
        <v/>
      </c>
      <c r="P1518" s="1" t="str">
        <f t="shared" ca="1" si="351"/>
        <v/>
      </c>
      <c r="Q1518" s="1" t="str">
        <f t="shared" ca="1" si="352"/>
        <v/>
      </c>
      <c r="R1518" s="1" t="str" cm="1">
        <f t="array" aca="1" ref="R1518" ca="1">IF(G1518="","",INDIRECT(A1518&amp;B1518&amp;D1518))</f>
        <v/>
      </c>
      <c r="S1518" s="1" t="str">
        <f t="shared" ca="1" si="353"/>
        <v/>
      </c>
      <c r="T1518" s="1" t="str">
        <f t="shared" ca="1" si="354"/>
        <v/>
      </c>
      <c r="U1518" s="1" t="str">
        <f t="shared" ca="1" si="355"/>
        <v/>
      </c>
      <c r="V1518" s="1" t="str">
        <f t="shared" ca="1" si="356"/>
        <v/>
      </c>
      <c r="W1518" s="1" t="str">
        <f t="shared" ca="1" si="357"/>
        <v/>
      </c>
      <c r="X1518" s="1" t="str">
        <f t="shared" ca="1" si="358"/>
        <v/>
      </c>
    </row>
    <row r="1519" spans="1:24">
      <c r="A1519" t="s">
        <v>1041</v>
      </c>
      <c r="B1519" t="str">
        <f>INDEX(予約枠報告様式!$73:$73,MATCH(CSVフォーマット!C1519,予約枠報告様式!$74:$74,0))</f>
        <v>AA</v>
      </c>
      <c r="C1519">
        <f t="shared" si="359"/>
        <v>27</v>
      </c>
      <c r="D1519">
        <f t="shared" si="345"/>
        <v>27</v>
      </c>
      <c r="E1519" s="2" cm="1">
        <f t="array" aca="1" ref="E1519" ca="1">INDIRECT(A1519&amp;B1519&amp;$E$3)</f>
        <v>44786</v>
      </c>
      <c r="F1519" t="str" cm="1">
        <f t="array" aca="1" ref="F1519" ca="1">IF(INDIRECT(A1519&amp;B1519&amp;$F$3)="公",参照!$L$2,参照!$L$3)</f>
        <v>医療機関受付</v>
      </c>
      <c r="G1519" s="1" t="str" cm="1">
        <f t="array" aca="1" ref="G1519" ca="1">IF(E1519="","",IF(ISNUMBER(INDIRECT(A1519&amp;B1519&amp;D1519)),431001,""))</f>
        <v/>
      </c>
      <c r="H1519" s="1" t="str">
        <f t="shared" ca="1" si="346"/>
        <v/>
      </c>
      <c r="I1519" s="1" t="str">
        <f ca="1">IF(G1519="","",予約枠報告様式!H$3)</f>
        <v/>
      </c>
      <c r="J1519" s="1" t="str">
        <f t="shared" ca="1" si="347"/>
        <v/>
      </c>
      <c r="K1519" s="1" t="str">
        <f t="shared" ca="1" si="348"/>
        <v/>
      </c>
      <c r="L1519" s="1" t="str">
        <f t="shared" ca="1" si="349"/>
        <v/>
      </c>
      <c r="M1519" s="1" t="str">
        <f t="shared" ca="1" si="350"/>
        <v/>
      </c>
      <c r="N1519" s="1" t="str" cm="1">
        <f t="array" aca="1" ref="N1519" ca="1">IF(G1519="","",HOUR(INDIRECT(A1519&amp;$N$2&amp;D1519)))</f>
        <v/>
      </c>
      <c r="O1519" s="1" t="str" cm="1">
        <f t="array" aca="1" ref="O1519" ca="1">IF(G1519="","",MINUTE(INDIRECT(A1519&amp;$N$2&amp;D1519)))</f>
        <v/>
      </c>
      <c r="P1519" s="1" t="str">
        <f t="shared" ca="1" si="351"/>
        <v/>
      </c>
      <c r="Q1519" s="1" t="str">
        <f t="shared" ca="1" si="352"/>
        <v/>
      </c>
      <c r="R1519" s="1" t="str" cm="1">
        <f t="array" aca="1" ref="R1519" ca="1">IF(G1519="","",INDIRECT(A1519&amp;B1519&amp;D1519))</f>
        <v/>
      </c>
      <c r="S1519" s="1" t="str">
        <f t="shared" ca="1" si="353"/>
        <v/>
      </c>
      <c r="T1519" s="1" t="str">
        <f t="shared" ca="1" si="354"/>
        <v/>
      </c>
      <c r="U1519" s="1" t="str">
        <f t="shared" ca="1" si="355"/>
        <v/>
      </c>
      <c r="V1519" s="1" t="str">
        <f t="shared" ca="1" si="356"/>
        <v/>
      </c>
      <c r="W1519" s="1" t="str">
        <f t="shared" ca="1" si="357"/>
        <v/>
      </c>
      <c r="X1519" s="1" t="str">
        <f t="shared" ca="1" si="358"/>
        <v/>
      </c>
    </row>
    <row r="1520" spans="1:24">
      <c r="A1520" t="s">
        <v>1041</v>
      </c>
      <c r="B1520" t="str">
        <f>INDEX(予約枠報告様式!$73:$73,MATCH(CSVフォーマット!C1520,予約枠報告様式!$74:$74,0))</f>
        <v>AA</v>
      </c>
      <c r="C1520">
        <f t="shared" si="359"/>
        <v>27</v>
      </c>
      <c r="D1520">
        <f t="shared" si="345"/>
        <v>28</v>
      </c>
      <c r="E1520" s="2" cm="1">
        <f t="array" aca="1" ref="E1520" ca="1">INDIRECT(A1520&amp;B1520&amp;$E$3)</f>
        <v>44786</v>
      </c>
      <c r="F1520" t="str" cm="1">
        <f t="array" aca="1" ref="F1520" ca="1">IF(INDIRECT(A1520&amp;B1520&amp;$F$3)="公",参照!$L$2,参照!$L$3)</f>
        <v>医療機関受付</v>
      </c>
      <c r="G1520" s="1" t="str" cm="1">
        <f t="array" aca="1" ref="G1520" ca="1">IF(E1520="","",IF(ISNUMBER(INDIRECT(A1520&amp;B1520&amp;D1520)),431001,""))</f>
        <v/>
      </c>
      <c r="H1520" s="1" t="str">
        <f t="shared" ca="1" si="346"/>
        <v/>
      </c>
      <c r="I1520" s="1" t="str">
        <f ca="1">IF(G1520="","",予約枠報告様式!H$3)</f>
        <v/>
      </c>
      <c r="J1520" s="1" t="str">
        <f t="shared" ca="1" si="347"/>
        <v/>
      </c>
      <c r="K1520" s="1" t="str">
        <f t="shared" ca="1" si="348"/>
        <v/>
      </c>
      <c r="L1520" s="1" t="str">
        <f t="shared" ca="1" si="349"/>
        <v/>
      </c>
      <c r="M1520" s="1" t="str">
        <f t="shared" ca="1" si="350"/>
        <v/>
      </c>
      <c r="N1520" s="1" t="str" cm="1">
        <f t="array" aca="1" ref="N1520" ca="1">IF(G1520="","",HOUR(INDIRECT(A1520&amp;$N$2&amp;D1520)))</f>
        <v/>
      </c>
      <c r="O1520" s="1" t="str" cm="1">
        <f t="array" aca="1" ref="O1520" ca="1">IF(G1520="","",MINUTE(INDIRECT(A1520&amp;$N$2&amp;D1520)))</f>
        <v/>
      </c>
      <c r="P1520" s="1" t="str">
        <f t="shared" ca="1" si="351"/>
        <v/>
      </c>
      <c r="Q1520" s="1" t="str">
        <f t="shared" ca="1" si="352"/>
        <v/>
      </c>
      <c r="R1520" s="1" t="str" cm="1">
        <f t="array" aca="1" ref="R1520" ca="1">IF(G1520="","",INDIRECT(A1520&amp;B1520&amp;D1520))</f>
        <v/>
      </c>
      <c r="S1520" s="1" t="str">
        <f t="shared" ca="1" si="353"/>
        <v/>
      </c>
      <c r="T1520" s="1" t="str">
        <f t="shared" ca="1" si="354"/>
        <v/>
      </c>
      <c r="U1520" s="1" t="str">
        <f t="shared" ca="1" si="355"/>
        <v/>
      </c>
      <c r="V1520" s="1" t="str">
        <f t="shared" ca="1" si="356"/>
        <v/>
      </c>
      <c r="W1520" s="1" t="str">
        <f t="shared" ca="1" si="357"/>
        <v/>
      </c>
      <c r="X1520" s="1" t="str">
        <f t="shared" ca="1" si="358"/>
        <v/>
      </c>
    </row>
    <row r="1521" spans="1:24">
      <c r="A1521" t="s">
        <v>1041</v>
      </c>
      <c r="B1521" t="str">
        <f>INDEX(予約枠報告様式!$73:$73,MATCH(CSVフォーマット!C1521,予約枠報告様式!$74:$74,0))</f>
        <v>AA</v>
      </c>
      <c r="C1521">
        <f t="shared" si="359"/>
        <v>27</v>
      </c>
      <c r="D1521">
        <f t="shared" si="345"/>
        <v>29</v>
      </c>
      <c r="E1521" s="2" cm="1">
        <f t="array" aca="1" ref="E1521" ca="1">INDIRECT(A1521&amp;B1521&amp;$E$3)</f>
        <v>44786</v>
      </c>
      <c r="F1521" t="str" cm="1">
        <f t="array" aca="1" ref="F1521" ca="1">IF(INDIRECT(A1521&amp;B1521&amp;$F$3)="公",参照!$L$2,参照!$L$3)</f>
        <v>医療機関受付</v>
      </c>
      <c r="G1521" s="1" t="str" cm="1">
        <f t="array" aca="1" ref="G1521" ca="1">IF(E1521="","",IF(ISNUMBER(INDIRECT(A1521&amp;B1521&amp;D1521)),431001,""))</f>
        <v/>
      </c>
      <c r="H1521" s="1" t="str">
        <f t="shared" ca="1" si="346"/>
        <v/>
      </c>
      <c r="I1521" s="1" t="str">
        <f ca="1">IF(G1521="","",予約枠報告様式!H$3)</f>
        <v/>
      </c>
      <c r="J1521" s="1" t="str">
        <f t="shared" ca="1" si="347"/>
        <v/>
      </c>
      <c r="K1521" s="1" t="str">
        <f t="shared" ca="1" si="348"/>
        <v/>
      </c>
      <c r="L1521" s="1" t="str">
        <f t="shared" ca="1" si="349"/>
        <v/>
      </c>
      <c r="M1521" s="1" t="str">
        <f t="shared" ca="1" si="350"/>
        <v/>
      </c>
      <c r="N1521" s="1" t="str" cm="1">
        <f t="array" aca="1" ref="N1521" ca="1">IF(G1521="","",HOUR(INDIRECT(A1521&amp;$N$2&amp;D1521)))</f>
        <v/>
      </c>
      <c r="O1521" s="1" t="str" cm="1">
        <f t="array" aca="1" ref="O1521" ca="1">IF(G1521="","",MINUTE(INDIRECT(A1521&amp;$N$2&amp;D1521)))</f>
        <v/>
      </c>
      <c r="P1521" s="1" t="str">
        <f t="shared" ca="1" si="351"/>
        <v/>
      </c>
      <c r="Q1521" s="1" t="str">
        <f t="shared" ca="1" si="352"/>
        <v/>
      </c>
      <c r="R1521" s="1" t="str" cm="1">
        <f t="array" aca="1" ref="R1521" ca="1">IF(G1521="","",INDIRECT(A1521&amp;B1521&amp;D1521))</f>
        <v/>
      </c>
      <c r="S1521" s="1" t="str">
        <f t="shared" ca="1" si="353"/>
        <v/>
      </c>
      <c r="T1521" s="1" t="str">
        <f t="shared" ca="1" si="354"/>
        <v/>
      </c>
      <c r="U1521" s="1" t="str">
        <f t="shared" ca="1" si="355"/>
        <v/>
      </c>
      <c r="V1521" s="1" t="str">
        <f t="shared" ca="1" si="356"/>
        <v/>
      </c>
      <c r="W1521" s="1" t="str">
        <f t="shared" ca="1" si="357"/>
        <v/>
      </c>
      <c r="X1521" s="1" t="str">
        <f t="shared" ca="1" si="358"/>
        <v/>
      </c>
    </row>
    <row r="1522" spans="1:24">
      <c r="A1522" t="s">
        <v>1041</v>
      </c>
      <c r="B1522" t="str">
        <f>INDEX(予約枠報告様式!$73:$73,MATCH(CSVフォーマット!C1522,予約枠報告様式!$74:$74,0))</f>
        <v>AA</v>
      </c>
      <c r="C1522">
        <f t="shared" si="359"/>
        <v>27</v>
      </c>
      <c r="D1522">
        <f t="shared" si="345"/>
        <v>30</v>
      </c>
      <c r="E1522" s="2" cm="1">
        <f t="array" aca="1" ref="E1522" ca="1">INDIRECT(A1522&amp;B1522&amp;$E$3)</f>
        <v>44786</v>
      </c>
      <c r="F1522" t="str" cm="1">
        <f t="array" aca="1" ref="F1522" ca="1">IF(INDIRECT(A1522&amp;B1522&amp;$F$3)="公",参照!$L$2,参照!$L$3)</f>
        <v>医療機関受付</v>
      </c>
      <c r="G1522" s="1" t="str" cm="1">
        <f t="array" aca="1" ref="G1522" ca="1">IF(E1522="","",IF(ISNUMBER(INDIRECT(A1522&amp;B1522&amp;D1522)),431001,""))</f>
        <v/>
      </c>
      <c r="H1522" s="1" t="str">
        <f t="shared" ca="1" si="346"/>
        <v/>
      </c>
      <c r="I1522" s="1" t="str">
        <f ca="1">IF(G1522="","",予約枠報告様式!H$3)</f>
        <v/>
      </c>
      <c r="J1522" s="1" t="str">
        <f t="shared" ca="1" si="347"/>
        <v/>
      </c>
      <c r="K1522" s="1" t="str">
        <f t="shared" ca="1" si="348"/>
        <v/>
      </c>
      <c r="L1522" s="1" t="str">
        <f t="shared" ca="1" si="349"/>
        <v/>
      </c>
      <c r="M1522" s="1" t="str">
        <f t="shared" ca="1" si="350"/>
        <v/>
      </c>
      <c r="N1522" s="1" t="str" cm="1">
        <f t="array" aca="1" ref="N1522" ca="1">IF(G1522="","",HOUR(INDIRECT(A1522&amp;$N$2&amp;D1522)))</f>
        <v/>
      </c>
      <c r="O1522" s="1" t="str" cm="1">
        <f t="array" aca="1" ref="O1522" ca="1">IF(G1522="","",MINUTE(INDIRECT(A1522&amp;$N$2&amp;D1522)))</f>
        <v/>
      </c>
      <c r="P1522" s="1" t="str">
        <f t="shared" ca="1" si="351"/>
        <v/>
      </c>
      <c r="Q1522" s="1" t="str">
        <f t="shared" ca="1" si="352"/>
        <v/>
      </c>
      <c r="R1522" s="1" t="str" cm="1">
        <f t="array" aca="1" ref="R1522" ca="1">IF(G1522="","",INDIRECT(A1522&amp;B1522&amp;D1522))</f>
        <v/>
      </c>
      <c r="S1522" s="1" t="str">
        <f t="shared" ca="1" si="353"/>
        <v/>
      </c>
      <c r="T1522" s="1" t="str">
        <f t="shared" ca="1" si="354"/>
        <v/>
      </c>
      <c r="U1522" s="1" t="str">
        <f t="shared" ca="1" si="355"/>
        <v/>
      </c>
      <c r="V1522" s="1" t="str">
        <f t="shared" ca="1" si="356"/>
        <v/>
      </c>
      <c r="W1522" s="1" t="str">
        <f t="shared" ca="1" si="357"/>
        <v/>
      </c>
      <c r="X1522" s="1" t="str">
        <f t="shared" ca="1" si="358"/>
        <v/>
      </c>
    </row>
    <row r="1523" spans="1:24">
      <c r="A1523" t="s">
        <v>1041</v>
      </c>
      <c r="B1523" t="str">
        <f>INDEX(予約枠報告様式!$73:$73,MATCH(CSVフォーマット!C1523,予約枠報告様式!$74:$74,0))</f>
        <v>AA</v>
      </c>
      <c r="C1523">
        <f t="shared" si="359"/>
        <v>27</v>
      </c>
      <c r="D1523">
        <f t="shared" si="345"/>
        <v>31</v>
      </c>
      <c r="E1523" s="2" cm="1">
        <f t="array" aca="1" ref="E1523" ca="1">INDIRECT(A1523&amp;B1523&amp;$E$3)</f>
        <v>44786</v>
      </c>
      <c r="F1523" t="str" cm="1">
        <f t="array" aca="1" ref="F1523" ca="1">IF(INDIRECT(A1523&amp;B1523&amp;$F$3)="公",参照!$L$2,参照!$L$3)</f>
        <v>医療機関受付</v>
      </c>
      <c r="G1523" s="1" t="str" cm="1">
        <f t="array" aca="1" ref="G1523" ca="1">IF(E1523="","",IF(ISNUMBER(INDIRECT(A1523&amp;B1523&amp;D1523)),431001,""))</f>
        <v/>
      </c>
      <c r="H1523" s="1" t="str">
        <f t="shared" ca="1" si="346"/>
        <v/>
      </c>
      <c r="I1523" s="1" t="str">
        <f ca="1">IF(G1523="","",予約枠報告様式!H$3)</f>
        <v/>
      </c>
      <c r="J1523" s="1" t="str">
        <f t="shared" ca="1" si="347"/>
        <v/>
      </c>
      <c r="K1523" s="1" t="str">
        <f t="shared" ca="1" si="348"/>
        <v/>
      </c>
      <c r="L1523" s="1" t="str">
        <f t="shared" ca="1" si="349"/>
        <v/>
      </c>
      <c r="M1523" s="1" t="str">
        <f t="shared" ca="1" si="350"/>
        <v/>
      </c>
      <c r="N1523" s="1" t="str" cm="1">
        <f t="array" aca="1" ref="N1523" ca="1">IF(G1523="","",HOUR(INDIRECT(A1523&amp;$N$2&amp;D1523)))</f>
        <v/>
      </c>
      <c r="O1523" s="1" t="str" cm="1">
        <f t="array" aca="1" ref="O1523" ca="1">IF(G1523="","",MINUTE(INDIRECT(A1523&amp;$N$2&amp;D1523)))</f>
        <v/>
      </c>
      <c r="P1523" s="1" t="str">
        <f t="shared" ca="1" si="351"/>
        <v/>
      </c>
      <c r="Q1523" s="1" t="str">
        <f t="shared" ca="1" si="352"/>
        <v/>
      </c>
      <c r="R1523" s="1" t="str" cm="1">
        <f t="array" aca="1" ref="R1523" ca="1">IF(G1523="","",INDIRECT(A1523&amp;B1523&amp;D1523))</f>
        <v/>
      </c>
      <c r="S1523" s="1" t="str">
        <f t="shared" ca="1" si="353"/>
        <v/>
      </c>
      <c r="T1523" s="1" t="str">
        <f t="shared" ca="1" si="354"/>
        <v/>
      </c>
      <c r="U1523" s="1" t="str">
        <f t="shared" ca="1" si="355"/>
        <v/>
      </c>
      <c r="V1523" s="1" t="str">
        <f t="shared" ca="1" si="356"/>
        <v/>
      </c>
      <c r="W1523" s="1" t="str">
        <f t="shared" ca="1" si="357"/>
        <v/>
      </c>
      <c r="X1523" s="1" t="str">
        <f t="shared" ca="1" si="358"/>
        <v/>
      </c>
    </row>
    <row r="1524" spans="1:24">
      <c r="A1524" t="s">
        <v>1041</v>
      </c>
      <c r="B1524" t="str">
        <f>INDEX(予約枠報告様式!$73:$73,MATCH(CSVフォーマット!C1524,予約枠報告様式!$74:$74,0))</f>
        <v>AA</v>
      </c>
      <c r="C1524">
        <f t="shared" si="359"/>
        <v>27</v>
      </c>
      <c r="D1524">
        <f t="shared" si="345"/>
        <v>32</v>
      </c>
      <c r="E1524" s="2" cm="1">
        <f t="array" aca="1" ref="E1524" ca="1">INDIRECT(A1524&amp;B1524&amp;$E$3)</f>
        <v>44786</v>
      </c>
      <c r="F1524" t="str" cm="1">
        <f t="array" aca="1" ref="F1524" ca="1">IF(INDIRECT(A1524&amp;B1524&amp;$F$3)="公",参照!$L$2,参照!$L$3)</f>
        <v>医療機関受付</v>
      </c>
      <c r="G1524" s="1" t="str" cm="1">
        <f t="array" aca="1" ref="G1524" ca="1">IF(E1524="","",IF(ISNUMBER(INDIRECT(A1524&amp;B1524&amp;D1524)),431001,""))</f>
        <v/>
      </c>
      <c r="H1524" s="1" t="str">
        <f t="shared" ca="1" si="346"/>
        <v/>
      </c>
      <c r="I1524" s="1" t="str">
        <f ca="1">IF(G1524="","",予約枠報告様式!H$3)</f>
        <v/>
      </c>
      <c r="J1524" s="1" t="str">
        <f t="shared" ca="1" si="347"/>
        <v/>
      </c>
      <c r="K1524" s="1" t="str">
        <f t="shared" ca="1" si="348"/>
        <v/>
      </c>
      <c r="L1524" s="1" t="str">
        <f t="shared" ca="1" si="349"/>
        <v/>
      </c>
      <c r="M1524" s="1" t="str">
        <f t="shared" ca="1" si="350"/>
        <v/>
      </c>
      <c r="N1524" s="1" t="str" cm="1">
        <f t="array" aca="1" ref="N1524" ca="1">IF(G1524="","",HOUR(INDIRECT(A1524&amp;$N$2&amp;D1524)))</f>
        <v/>
      </c>
      <c r="O1524" s="1" t="str" cm="1">
        <f t="array" aca="1" ref="O1524" ca="1">IF(G1524="","",MINUTE(INDIRECT(A1524&amp;$N$2&amp;D1524)))</f>
        <v/>
      </c>
      <c r="P1524" s="1" t="str">
        <f t="shared" ca="1" si="351"/>
        <v/>
      </c>
      <c r="Q1524" s="1" t="str">
        <f t="shared" ca="1" si="352"/>
        <v/>
      </c>
      <c r="R1524" s="1" t="str" cm="1">
        <f t="array" aca="1" ref="R1524" ca="1">IF(G1524="","",INDIRECT(A1524&amp;B1524&amp;D1524))</f>
        <v/>
      </c>
      <c r="S1524" s="1" t="str">
        <f t="shared" ca="1" si="353"/>
        <v/>
      </c>
      <c r="T1524" s="1" t="str">
        <f t="shared" ca="1" si="354"/>
        <v/>
      </c>
      <c r="U1524" s="1" t="str">
        <f t="shared" ca="1" si="355"/>
        <v/>
      </c>
      <c r="V1524" s="1" t="str">
        <f t="shared" ca="1" si="356"/>
        <v/>
      </c>
      <c r="W1524" s="1" t="str">
        <f t="shared" ca="1" si="357"/>
        <v/>
      </c>
      <c r="X1524" s="1" t="str">
        <f t="shared" ca="1" si="358"/>
        <v/>
      </c>
    </row>
    <row r="1525" spans="1:24">
      <c r="A1525" t="s">
        <v>1041</v>
      </c>
      <c r="B1525" t="str">
        <f>INDEX(予約枠報告様式!$73:$73,MATCH(CSVフォーマット!C1525,予約枠報告様式!$74:$74,0))</f>
        <v>AA</v>
      </c>
      <c r="C1525">
        <f t="shared" si="359"/>
        <v>27</v>
      </c>
      <c r="D1525">
        <f t="shared" si="345"/>
        <v>33</v>
      </c>
      <c r="E1525" s="2" cm="1">
        <f t="array" aca="1" ref="E1525" ca="1">INDIRECT(A1525&amp;B1525&amp;$E$3)</f>
        <v>44786</v>
      </c>
      <c r="F1525" t="str" cm="1">
        <f t="array" aca="1" ref="F1525" ca="1">IF(INDIRECT(A1525&amp;B1525&amp;$F$3)="公",参照!$L$2,参照!$L$3)</f>
        <v>医療機関受付</v>
      </c>
      <c r="G1525" s="1" t="str" cm="1">
        <f t="array" aca="1" ref="G1525" ca="1">IF(E1525="","",IF(ISNUMBER(INDIRECT(A1525&amp;B1525&amp;D1525)),431001,""))</f>
        <v/>
      </c>
      <c r="H1525" s="1" t="str">
        <f t="shared" ca="1" si="346"/>
        <v/>
      </c>
      <c r="I1525" s="1" t="str">
        <f ca="1">IF(G1525="","",予約枠報告様式!H$3)</f>
        <v/>
      </c>
      <c r="J1525" s="1" t="str">
        <f t="shared" ca="1" si="347"/>
        <v/>
      </c>
      <c r="K1525" s="1" t="str">
        <f t="shared" ca="1" si="348"/>
        <v/>
      </c>
      <c r="L1525" s="1" t="str">
        <f t="shared" ca="1" si="349"/>
        <v/>
      </c>
      <c r="M1525" s="1" t="str">
        <f t="shared" ca="1" si="350"/>
        <v/>
      </c>
      <c r="N1525" s="1" t="str" cm="1">
        <f t="array" aca="1" ref="N1525" ca="1">IF(G1525="","",HOUR(INDIRECT(A1525&amp;$N$2&amp;D1525)))</f>
        <v/>
      </c>
      <c r="O1525" s="1" t="str" cm="1">
        <f t="array" aca="1" ref="O1525" ca="1">IF(G1525="","",MINUTE(INDIRECT(A1525&amp;$N$2&amp;D1525)))</f>
        <v/>
      </c>
      <c r="P1525" s="1" t="str">
        <f t="shared" ca="1" si="351"/>
        <v/>
      </c>
      <c r="Q1525" s="1" t="str">
        <f t="shared" ca="1" si="352"/>
        <v/>
      </c>
      <c r="R1525" s="1" t="str" cm="1">
        <f t="array" aca="1" ref="R1525" ca="1">IF(G1525="","",INDIRECT(A1525&amp;B1525&amp;D1525))</f>
        <v/>
      </c>
      <c r="S1525" s="1" t="str">
        <f t="shared" ca="1" si="353"/>
        <v/>
      </c>
      <c r="T1525" s="1" t="str">
        <f t="shared" ca="1" si="354"/>
        <v/>
      </c>
      <c r="U1525" s="1" t="str">
        <f t="shared" ca="1" si="355"/>
        <v/>
      </c>
      <c r="V1525" s="1" t="str">
        <f t="shared" ca="1" si="356"/>
        <v/>
      </c>
      <c r="W1525" s="1" t="str">
        <f t="shared" ca="1" si="357"/>
        <v/>
      </c>
      <c r="X1525" s="1" t="str">
        <f t="shared" ca="1" si="358"/>
        <v/>
      </c>
    </row>
    <row r="1526" spans="1:24">
      <c r="A1526" t="s">
        <v>1041</v>
      </c>
      <c r="B1526" t="str">
        <f>INDEX(予約枠報告様式!$73:$73,MATCH(CSVフォーマット!C1526,予約枠報告様式!$74:$74,0))</f>
        <v>AA</v>
      </c>
      <c r="C1526">
        <f t="shared" si="359"/>
        <v>27</v>
      </c>
      <c r="D1526">
        <f t="shared" si="345"/>
        <v>34</v>
      </c>
      <c r="E1526" s="2" cm="1">
        <f t="array" aca="1" ref="E1526" ca="1">INDIRECT(A1526&amp;B1526&amp;$E$3)</f>
        <v>44786</v>
      </c>
      <c r="F1526" t="str" cm="1">
        <f t="array" aca="1" ref="F1526" ca="1">IF(INDIRECT(A1526&amp;B1526&amp;$F$3)="公",参照!$L$2,参照!$L$3)</f>
        <v>医療機関受付</v>
      </c>
      <c r="G1526" s="1" t="str" cm="1">
        <f t="array" aca="1" ref="G1526" ca="1">IF(E1526="","",IF(ISNUMBER(INDIRECT(A1526&amp;B1526&amp;D1526)),431001,""))</f>
        <v/>
      </c>
      <c r="H1526" s="1" t="str">
        <f t="shared" ca="1" si="346"/>
        <v/>
      </c>
      <c r="I1526" s="1" t="str">
        <f ca="1">IF(G1526="","",予約枠報告様式!H$3)</f>
        <v/>
      </c>
      <c r="J1526" s="1" t="str">
        <f t="shared" ca="1" si="347"/>
        <v/>
      </c>
      <c r="K1526" s="1" t="str">
        <f t="shared" ca="1" si="348"/>
        <v/>
      </c>
      <c r="L1526" s="1" t="str">
        <f t="shared" ca="1" si="349"/>
        <v/>
      </c>
      <c r="M1526" s="1" t="str">
        <f t="shared" ca="1" si="350"/>
        <v/>
      </c>
      <c r="N1526" s="1" t="str" cm="1">
        <f t="array" aca="1" ref="N1526" ca="1">IF(G1526="","",HOUR(INDIRECT(A1526&amp;$N$2&amp;D1526)))</f>
        <v/>
      </c>
      <c r="O1526" s="1" t="str" cm="1">
        <f t="array" aca="1" ref="O1526" ca="1">IF(G1526="","",MINUTE(INDIRECT(A1526&amp;$N$2&amp;D1526)))</f>
        <v/>
      </c>
      <c r="P1526" s="1" t="str">
        <f t="shared" ca="1" si="351"/>
        <v/>
      </c>
      <c r="Q1526" s="1" t="str">
        <f t="shared" ca="1" si="352"/>
        <v/>
      </c>
      <c r="R1526" s="1" t="str" cm="1">
        <f t="array" aca="1" ref="R1526" ca="1">IF(G1526="","",INDIRECT(A1526&amp;B1526&amp;D1526))</f>
        <v/>
      </c>
      <c r="S1526" s="1" t="str">
        <f t="shared" ca="1" si="353"/>
        <v/>
      </c>
      <c r="T1526" s="1" t="str">
        <f t="shared" ca="1" si="354"/>
        <v/>
      </c>
      <c r="U1526" s="1" t="str">
        <f t="shared" ca="1" si="355"/>
        <v/>
      </c>
      <c r="V1526" s="1" t="str">
        <f t="shared" ca="1" si="356"/>
        <v/>
      </c>
      <c r="W1526" s="1" t="str">
        <f t="shared" ca="1" si="357"/>
        <v/>
      </c>
      <c r="X1526" s="1" t="str">
        <f t="shared" ca="1" si="358"/>
        <v/>
      </c>
    </row>
    <row r="1527" spans="1:24">
      <c r="A1527" t="s">
        <v>1041</v>
      </c>
      <c r="B1527" t="str">
        <f>INDEX(予約枠報告様式!$73:$73,MATCH(CSVフォーマット!C1527,予約枠報告様式!$74:$74,0))</f>
        <v>AA</v>
      </c>
      <c r="C1527">
        <f t="shared" si="359"/>
        <v>27</v>
      </c>
      <c r="D1527">
        <f t="shared" si="345"/>
        <v>35</v>
      </c>
      <c r="E1527" s="2" cm="1">
        <f t="array" aca="1" ref="E1527" ca="1">INDIRECT(A1527&amp;B1527&amp;$E$3)</f>
        <v>44786</v>
      </c>
      <c r="F1527" t="str" cm="1">
        <f t="array" aca="1" ref="F1527" ca="1">IF(INDIRECT(A1527&amp;B1527&amp;$F$3)="公",参照!$L$2,参照!$L$3)</f>
        <v>医療機関受付</v>
      </c>
      <c r="G1527" s="1" t="str" cm="1">
        <f t="array" aca="1" ref="G1527" ca="1">IF(E1527="","",IF(ISNUMBER(INDIRECT(A1527&amp;B1527&amp;D1527)),431001,""))</f>
        <v/>
      </c>
      <c r="H1527" s="1" t="str">
        <f t="shared" ca="1" si="346"/>
        <v/>
      </c>
      <c r="I1527" s="1" t="str">
        <f ca="1">IF(G1527="","",予約枠報告様式!H$3)</f>
        <v/>
      </c>
      <c r="J1527" s="1" t="str">
        <f t="shared" ca="1" si="347"/>
        <v/>
      </c>
      <c r="K1527" s="1" t="str">
        <f t="shared" ca="1" si="348"/>
        <v/>
      </c>
      <c r="L1527" s="1" t="str">
        <f t="shared" ca="1" si="349"/>
        <v/>
      </c>
      <c r="M1527" s="1" t="str">
        <f t="shared" ca="1" si="350"/>
        <v/>
      </c>
      <c r="N1527" s="1" t="str" cm="1">
        <f t="array" aca="1" ref="N1527" ca="1">IF(G1527="","",HOUR(INDIRECT(A1527&amp;$N$2&amp;D1527)))</f>
        <v/>
      </c>
      <c r="O1527" s="1" t="str" cm="1">
        <f t="array" aca="1" ref="O1527" ca="1">IF(G1527="","",MINUTE(INDIRECT(A1527&amp;$N$2&amp;D1527)))</f>
        <v/>
      </c>
      <c r="P1527" s="1" t="str">
        <f t="shared" ca="1" si="351"/>
        <v/>
      </c>
      <c r="Q1527" s="1" t="str">
        <f t="shared" ca="1" si="352"/>
        <v/>
      </c>
      <c r="R1527" s="1" t="str" cm="1">
        <f t="array" aca="1" ref="R1527" ca="1">IF(G1527="","",INDIRECT(A1527&amp;B1527&amp;D1527))</f>
        <v/>
      </c>
      <c r="S1527" s="1" t="str">
        <f t="shared" ca="1" si="353"/>
        <v/>
      </c>
      <c r="T1527" s="1" t="str">
        <f t="shared" ca="1" si="354"/>
        <v/>
      </c>
      <c r="U1527" s="1" t="str">
        <f t="shared" ca="1" si="355"/>
        <v/>
      </c>
      <c r="V1527" s="1" t="str">
        <f t="shared" ca="1" si="356"/>
        <v/>
      </c>
      <c r="W1527" s="1" t="str">
        <f t="shared" ca="1" si="357"/>
        <v/>
      </c>
      <c r="X1527" s="1" t="str">
        <f t="shared" ca="1" si="358"/>
        <v/>
      </c>
    </row>
    <row r="1528" spans="1:24">
      <c r="A1528" t="s">
        <v>1041</v>
      </c>
      <c r="B1528" t="str">
        <f>INDEX(予約枠報告様式!$73:$73,MATCH(CSVフォーマット!C1528,予約枠報告様式!$74:$74,0))</f>
        <v>AA</v>
      </c>
      <c r="C1528">
        <f t="shared" si="359"/>
        <v>27</v>
      </c>
      <c r="D1528">
        <f t="shared" si="345"/>
        <v>36</v>
      </c>
      <c r="E1528" s="2" cm="1">
        <f t="array" aca="1" ref="E1528" ca="1">INDIRECT(A1528&amp;B1528&amp;$E$3)</f>
        <v>44786</v>
      </c>
      <c r="F1528" t="str" cm="1">
        <f t="array" aca="1" ref="F1528" ca="1">IF(INDIRECT(A1528&amp;B1528&amp;$F$3)="公",参照!$L$2,参照!$L$3)</f>
        <v>医療機関受付</v>
      </c>
      <c r="G1528" s="1" t="str" cm="1">
        <f t="array" aca="1" ref="G1528" ca="1">IF(E1528="","",IF(ISNUMBER(INDIRECT(A1528&amp;B1528&amp;D1528)),431001,""))</f>
        <v/>
      </c>
      <c r="H1528" s="1" t="str">
        <f t="shared" ca="1" si="346"/>
        <v/>
      </c>
      <c r="I1528" s="1" t="str">
        <f ca="1">IF(G1528="","",予約枠報告様式!H$3)</f>
        <v/>
      </c>
      <c r="J1528" s="1" t="str">
        <f t="shared" ca="1" si="347"/>
        <v/>
      </c>
      <c r="K1528" s="1" t="str">
        <f t="shared" ca="1" si="348"/>
        <v/>
      </c>
      <c r="L1528" s="1" t="str">
        <f t="shared" ca="1" si="349"/>
        <v/>
      </c>
      <c r="M1528" s="1" t="str">
        <f t="shared" ca="1" si="350"/>
        <v/>
      </c>
      <c r="N1528" s="1" t="str" cm="1">
        <f t="array" aca="1" ref="N1528" ca="1">IF(G1528="","",HOUR(INDIRECT(A1528&amp;$N$2&amp;D1528)))</f>
        <v/>
      </c>
      <c r="O1528" s="1" t="str" cm="1">
        <f t="array" aca="1" ref="O1528" ca="1">IF(G1528="","",MINUTE(INDIRECT(A1528&amp;$N$2&amp;D1528)))</f>
        <v/>
      </c>
      <c r="P1528" s="1" t="str">
        <f t="shared" ca="1" si="351"/>
        <v/>
      </c>
      <c r="Q1528" s="1" t="str">
        <f t="shared" ca="1" si="352"/>
        <v/>
      </c>
      <c r="R1528" s="1" t="str" cm="1">
        <f t="array" aca="1" ref="R1528" ca="1">IF(G1528="","",INDIRECT(A1528&amp;B1528&amp;D1528))</f>
        <v/>
      </c>
      <c r="S1528" s="1" t="str">
        <f t="shared" ca="1" si="353"/>
        <v/>
      </c>
      <c r="T1528" s="1" t="str">
        <f t="shared" ca="1" si="354"/>
        <v/>
      </c>
      <c r="U1528" s="1" t="str">
        <f t="shared" ca="1" si="355"/>
        <v/>
      </c>
      <c r="V1528" s="1" t="str">
        <f t="shared" ca="1" si="356"/>
        <v/>
      </c>
      <c r="W1528" s="1" t="str">
        <f t="shared" ca="1" si="357"/>
        <v/>
      </c>
      <c r="X1528" s="1" t="str">
        <f t="shared" ca="1" si="358"/>
        <v/>
      </c>
    </row>
    <row r="1529" spans="1:24">
      <c r="A1529" t="s">
        <v>1041</v>
      </c>
      <c r="B1529" t="str">
        <f>INDEX(予約枠報告様式!$73:$73,MATCH(CSVフォーマット!C1529,予約枠報告様式!$74:$74,0))</f>
        <v>AA</v>
      </c>
      <c r="C1529">
        <f t="shared" si="359"/>
        <v>27</v>
      </c>
      <c r="D1529">
        <f t="shared" si="345"/>
        <v>37</v>
      </c>
      <c r="E1529" s="2" cm="1">
        <f t="array" aca="1" ref="E1529" ca="1">INDIRECT(A1529&amp;B1529&amp;$E$3)</f>
        <v>44786</v>
      </c>
      <c r="F1529" t="str" cm="1">
        <f t="array" aca="1" ref="F1529" ca="1">IF(INDIRECT(A1529&amp;B1529&amp;$F$3)="公",参照!$L$2,参照!$L$3)</f>
        <v>医療機関受付</v>
      </c>
      <c r="G1529" s="1" t="str" cm="1">
        <f t="array" aca="1" ref="G1529" ca="1">IF(E1529="","",IF(ISNUMBER(INDIRECT(A1529&amp;B1529&amp;D1529)),431001,""))</f>
        <v/>
      </c>
      <c r="H1529" s="1" t="str">
        <f t="shared" ca="1" si="346"/>
        <v/>
      </c>
      <c r="I1529" s="1" t="str">
        <f ca="1">IF(G1529="","",予約枠報告様式!H$3)</f>
        <v/>
      </c>
      <c r="J1529" s="1" t="str">
        <f t="shared" ca="1" si="347"/>
        <v/>
      </c>
      <c r="K1529" s="1" t="str">
        <f t="shared" ca="1" si="348"/>
        <v/>
      </c>
      <c r="L1529" s="1" t="str">
        <f t="shared" ca="1" si="349"/>
        <v/>
      </c>
      <c r="M1529" s="1" t="str">
        <f t="shared" ca="1" si="350"/>
        <v/>
      </c>
      <c r="N1529" s="1" t="str" cm="1">
        <f t="array" aca="1" ref="N1529" ca="1">IF(G1529="","",HOUR(INDIRECT(A1529&amp;$N$2&amp;D1529)))</f>
        <v/>
      </c>
      <c r="O1529" s="1" t="str" cm="1">
        <f t="array" aca="1" ref="O1529" ca="1">IF(G1529="","",MINUTE(INDIRECT(A1529&amp;$N$2&amp;D1529)))</f>
        <v/>
      </c>
      <c r="P1529" s="1" t="str">
        <f t="shared" ca="1" si="351"/>
        <v/>
      </c>
      <c r="Q1529" s="1" t="str">
        <f t="shared" ca="1" si="352"/>
        <v/>
      </c>
      <c r="R1529" s="1" t="str" cm="1">
        <f t="array" aca="1" ref="R1529" ca="1">IF(G1529="","",INDIRECT(A1529&amp;B1529&amp;D1529))</f>
        <v/>
      </c>
      <c r="S1529" s="1" t="str">
        <f t="shared" ca="1" si="353"/>
        <v/>
      </c>
      <c r="T1529" s="1" t="str">
        <f t="shared" ca="1" si="354"/>
        <v/>
      </c>
      <c r="U1529" s="1" t="str">
        <f t="shared" ca="1" si="355"/>
        <v/>
      </c>
      <c r="V1529" s="1" t="str">
        <f t="shared" ca="1" si="356"/>
        <v/>
      </c>
      <c r="W1529" s="1" t="str">
        <f t="shared" ca="1" si="357"/>
        <v/>
      </c>
      <c r="X1529" s="1" t="str">
        <f t="shared" ca="1" si="358"/>
        <v/>
      </c>
    </row>
    <row r="1530" spans="1:24">
      <c r="A1530" t="s">
        <v>1041</v>
      </c>
      <c r="B1530" t="str">
        <f>INDEX(予約枠報告様式!$73:$73,MATCH(CSVフォーマット!C1530,予約枠報告様式!$74:$74,0))</f>
        <v>AA</v>
      </c>
      <c r="C1530">
        <f t="shared" si="359"/>
        <v>27</v>
      </c>
      <c r="D1530">
        <f t="shared" si="345"/>
        <v>38</v>
      </c>
      <c r="E1530" s="2" cm="1">
        <f t="array" aca="1" ref="E1530" ca="1">INDIRECT(A1530&amp;B1530&amp;$E$3)</f>
        <v>44786</v>
      </c>
      <c r="F1530" t="str" cm="1">
        <f t="array" aca="1" ref="F1530" ca="1">IF(INDIRECT(A1530&amp;B1530&amp;$F$3)="公",参照!$L$2,参照!$L$3)</f>
        <v>医療機関受付</v>
      </c>
      <c r="G1530" s="1" t="str" cm="1">
        <f t="array" aca="1" ref="G1530" ca="1">IF(E1530="","",IF(ISNUMBER(INDIRECT(A1530&amp;B1530&amp;D1530)),431001,""))</f>
        <v/>
      </c>
      <c r="H1530" s="1" t="str">
        <f t="shared" ca="1" si="346"/>
        <v/>
      </c>
      <c r="I1530" s="1" t="str">
        <f ca="1">IF(G1530="","",予約枠報告様式!H$3)</f>
        <v/>
      </c>
      <c r="J1530" s="1" t="str">
        <f t="shared" ca="1" si="347"/>
        <v/>
      </c>
      <c r="K1530" s="1" t="str">
        <f t="shared" ca="1" si="348"/>
        <v/>
      </c>
      <c r="L1530" s="1" t="str">
        <f t="shared" ca="1" si="349"/>
        <v/>
      </c>
      <c r="M1530" s="1" t="str">
        <f t="shared" ca="1" si="350"/>
        <v/>
      </c>
      <c r="N1530" s="1" t="str" cm="1">
        <f t="array" aca="1" ref="N1530" ca="1">IF(G1530="","",HOUR(INDIRECT(A1530&amp;$N$2&amp;D1530)))</f>
        <v/>
      </c>
      <c r="O1530" s="1" t="str" cm="1">
        <f t="array" aca="1" ref="O1530" ca="1">IF(G1530="","",MINUTE(INDIRECT(A1530&amp;$N$2&amp;D1530)))</f>
        <v/>
      </c>
      <c r="P1530" s="1" t="str">
        <f t="shared" ca="1" si="351"/>
        <v/>
      </c>
      <c r="Q1530" s="1" t="str">
        <f t="shared" ca="1" si="352"/>
        <v/>
      </c>
      <c r="R1530" s="1" t="str" cm="1">
        <f t="array" aca="1" ref="R1530" ca="1">IF(G1530="","",INDIRECT(A1530&amp;B1530&amp;D1530))</f>
        <v/>
      </c>
      <c r="S1530" s="1" t="str">
        <f t="shared" ca="1" si="353"/>
        <v/>
      </c>
      <c r="T1530" s="1" t="str">
        <f t="shared" ca="1" si="354"/>
        <v/>
      </c>
      <c r="U1530" s="1" t="str">
        <f t="shared" ca="1" si="355"/>
        <v/>
      </c>
      <c r="V1530" s="1" t="str">
        <f t="shared" ca="1" si="356"/>
        <v/>
      </c>
      <c r="W1530" s="1" t="str">
        <f t="shared" ca="1" si="357"/>
        <v/>
      </c>
      <c r="X1530" s="1" t="str">
        <f t="shared" ca="1" si="358"/>
        <v/>
      </c>
    </row>
    <row r="1531" spans="1:24">
      <c r="A1531" t="s">
        <v>1041</v>
      </c>
      <c r="B1531" t="str">
        <f>INDEX(予約枠報告様式!$73:$73,MATCH(CSVフォーマット!C1531,予約枠報告様式!$74:$74,0))</f>
        <v>AA</v>
      </c>
      <c r="C1531">
        <f t="shared" si="359"/>
        <v>27</v>
      </c>
      <c r="D1531">
        <f t="shared" si="345"/>
        <v>39</v>
      </c>
      <c r="E1531" s="2" cm="1">
        <f t="array" aca="1" ref="E1531" ca="1">INDIRECT(A1531&amp;B1531&amp;$E$3)</f>
        <v>44786</v>
      </c>
      <c r="F1531" t="str" cm="1">
        <f t="array" aca="1" ref="F1531" ca="1">IF(INDIRECT(A1531&amp;B1531&amp;$F$3)="公",参照!$L$2,参照!$L$3)</f>
        <v>医療機関受付</v>
      </c>
      <c r="G1531" s="1" t="str" cm="1">
        <f t="array" aca="1" ref="G1531" ca="1">IF(E1531="","",IF(ISNUMBER(INDIRECT(A1531&amp;B1531&amp;D1531)),431001,""))</f>
        <v/>
      </c>
      <c r="H1531" s="1" t="str">
        <f t="shared" ca="1" si="346"/>
        <v/>
      </c>
      <c r="I1531" s="1" t="str">
        <f ca="1">IF(G1531="","",予約枠報告様式!H$3)</f>
        <v/>
      </c>
      <c r="J1531" s="1" t="str">
        <f t="shared" ca="1" si="347"/>
        <v/>
      </c>
      <c r="K1531" s="1" t="str">
        <f t="shared" ca="1" si="348"/>
        <v/>
      </c>
      <c r="L1531" s="1" t="str">
        <f t="shared" ca="1" si="349"/>
        <v/>
      </c>
      <c r="M1531" s="1" t="str">
        <f t="shared" ca="1" si="350"/>
        <v/>
      </c>
      <c r="N1531" s="1" t="str" cm="1">
        <f t="array" aca="1" ref="N1531" ca="1">IF(G1531="","",HOUR(INDIRECT(A1531&amp;$N$2&amp;D1531)))</f>
        <v/>
      </c>
      <c r="O1531" s="1" t="str" cm="1">
        <f t="array" aca="1" ref="O1531" ca="1">IF(G1531="","",MINUTE(INDIRECT(A1531&amp;$N$2&amp;D1531)))</f>
        <v/>
      </c>
      <c r="P1531" s="1" t="str">
        <f t="shared" ca="1" si="351"/>
        <v/>
      </c>
      <c r="Q1531" s="1" t="str">
        <f t="shared" ca="1" si="352"/>
        <v/>
      </c>
      <c r="R1531" s="1" t="str" cm="1">
        <f t="array" aca="1" ref="R1531" ca="1">IF(G1531="","",INDIRECT(A1531&amp;B1531&amp;D1531))</f>
        <v/>
      </c>
      <c r="S1531" s="1" t="str">
        <f t="shared" ca="1" si="353"/>
        <v/>
      </c>
      <c r="T1531" s="1" t="str">
        <f t="shared" ca="1" si="354"/>
        <v/>
      </c>
      <c r="U1531" s="1" t="str">
        <f t="shared" ca="1" si="355"/>
        <v/>
      </c>
      <c r="V1531" s="1" t="str">
        <f t="shared" ca="1" si="356"/>
        <v/>
      </c>
      <c r="W1531" s="1" t="str">
        <f t="shared" ca="1" si="357"/>
        <v/>
      </c>
      <c r="X1531" s="1" t="str">
        <f t="shared" ca="1" si="358"/>
        <v/>
      </c>
    </row>
    <row r="1532" spans="1:24">
      <c r="A1532" t="s">
        <v>1041</v>
      </c>
      <c r="B1532" t="str">
        <f>INDEX(予約枠報告様式!$73:$73,MATCH(CSVフォーマット!C1532,予約枠報告様式!$74:$74,0))</f>
        <v>AA</v>
      </c>
      <c r="C1532">
        <f t="shared" si="359"/>
        <v>27</v>
      </c>
      <c r="D1532">
        <f t="shared" si="345"/>
        <v>40</v>
      </c>
      <c r="E1532" s="2" cm="1">
        <f t="array" aca="1" ref="E1532" ca="1">INDIRECT(A1532&amp;B1532&amp;$E$3)</f>
        <v>44786</v>
      </c>
      <c r="F1532" t="str" cm="1">
        <f t="array" aca="1" ref="F1532" ca="1">IF(INDIRECT(A1532&amp;B1532&amp;$F$3)="公",参照!$L$2,参照!$L$3)</f>
        <v>医療機関受付</v>
      </c>
      <c r="G1532" s="1" t="str" cm="1">
        <f t="array" aca="1" ref="G1532" ca="1">IF(E1532="","",IF(ISNUMBER(INDIRECT(A1532&amp;B1532&amp;D1532)),431001,""))</f>
        <v/>
      </c>
      <c r="H1532" s="1" t="str">
        <f t="shared" ca="1" si="346"/>
        <v/>
      </c>
      <c r="I1532" s="1" t="str">
        <f ca="1">IF(G1532="","",予約枠報告様式!H$3)</f>
        <v/>
      </c>
      <c r="J1532" s="1" t="str">
        <f t="shared" ca="1" si="347"/>
        <v/>
      </c>
      <c r="K1532" s="1" t="str">
        <f t="shared" ca="1" si="348"/>
        <v/>
      </c>
      <c r="L1532" s="1" t="str">
        <f t="shared" ca="1" si="349"/>
        <v/>
      </c>
      <c r="M1532" s="1" t="str">
        <f t="shared" ca="1" si="350"/>
        <v/>
      </c>
      <c r="N1532" s="1" t="str" cm="1">
        <f t="array" aca="1" ref="N1532" ca="1">IF(G1532="","",HOUR(INDIRECT(A1532&amp;$N$2&amp;D1532)))</f>
        <v/>
      </c>
      <c r="O1532" s="1" t="str" cm="1">
        <f t="array" aca="1" ref="O1532" ca="1">IF(G1532="","",MINUTE(INDIRECT(A1532&amp;$N$2&amp;D1532)))</f>
        <v/>
      </c>
      <c r="P1532" s="1" t="str">
        <f t="shared" ca="1" si="351"/>
        <v/>
      </c>
      <c r="Q1532" s="1" t="str">
        <f t="shared" ca="1" si="352"/>
        <v/>
      </c>
      <c r="R1532" s="1" t="str" cm="1">
        <f t="array" aca="1" ref="R1532" ca="1">IF(G1532="","",INDIRECT(A1532&amp;B1532&amp;D1532))</f>
        <v/>
      </c>
      <c r="S1532" s="1" t="str">
        <f t="shared" ca="1" si="353"/>
        <v/>
      </c>
      <c r="T1532" s="1" t="str">
        <f t="shared" ca="1" si="354"/>
        <v/>
      </c>
      <c r="U1532" s="1" t="str">
        <f t="shared" ca="1" si="355"/>
        <v/>
      </c>
      <c r="V1532" s="1" t="str">
        <f t="shared" ca="1" si="356"/>
        <v/>
      </c>
      <c r="W1532" s="1" t="str">
        <f t="shared" ca="1" si="357"/>
        <v/>
      </c>
      <c r="X1532" s="1" t="str">
        <f t="shared" ca="1" si="358"/>
        <v/>
      </c>
    </row>
    <row r="1533" spans="1:24">
      <c r="A1533" t="s">
        <v>1041</v>
      </c>
      <c r="B1533" t="str">
        <f>INDEX(予約枠報告様式!$73:$73,MATCH(CSVフォーマット!C1533,予約枠報告様式!$74:$74,0))</f>
        <v>AA</v>
      </c>
      <c r="C1533">
        <f t="shared" si="359"/>
        <v>27</v>
      </c>
      <c r="D1533">
        <f t="shared" si="345"/>
        <v>41</v>
      </c>
      <c r="E1533" s="2" cm="1">
        <f t="array" aca="1" ref="E1533" ca="1">INDIRECT(A1533&amp;B1533&amp;$E$3)</f>
        <v>44786</v>
      </c>
      <c r="F1533" t="str" cm="1">
        <f t="array" aca="1" ref="F1533" ca="1">IF(INDIRECT(A1533&amp;B1533&amp;$F$3)="公",参照!$L$2,参照!$L$3)</f>
        <v>医療機関受付</v>
      </c>
      <c r="G1533" s="1" t="str" cm="1">
        <f t="array" aca="1" ref="G1533" ca="1">IF(E1533="","",IF(ISNUMBER(INDIRECT(A1533&amp;B1533&amp;D1533)),431001,""))</f>
        <v/>
      </c>
      <c r="H1533" s="1" t="str">
        <f t="shared" ca="1" si="346"/>
        <v/>
      </c>
      <c r="I1533" s="1" t="str">
        <f ca="1">IF(G1533="","",予約枠報告様式!H$3)</f>
        <v/>
      </c>
      <c r="J1533" s="1" t="str">
        <f t="shared" ca="1" si="347"/>
        <v/>
      </c>
      <c r="K1533" s="1" t="str">
        <f t="shared" ca="1" si="348"/>
        <v/>
      </c>
      <c r="L1533" s="1" t="str">
        <f t="shared" ca="1" si="349"/>
        <v/>
      </c>
      <c r="M1533" s="1" t="str">
        <f t="shared" ca="1" si="350"/>
        <v/>
      </c>
      <c r="N1533" s="1" t="str" cm="1">
        <f t="array" aca="1" ref="N1533" ca="1">IF(G1533="","",HOUR(INDIRECT(A1533&amp;$N$2&amp;D1533)))</f>
        <v/>
      </c>
      <c r="O1533" s="1" t="str" cm="1">
        <f t="array" aca="1" ref="O1533" ca="1">IF(G1533="","",MINUTE(INDIRECT(A1533&amp;$N$2&amp;D1533)))</f>
        <v/>
      </c>
      <c r="P1533" s="1" t="str">
        <f t="shared" ca="1" si="351"/>
        <v/>
      </c>
      <c r="Q1533" s="1" t="str">
        <f t="shared" ca="1" si="352"/>
        <v/>
      </c>
      <c r="R1533" s="1" t="str" cm="1">
        <f t="array" aca="1" ref="R1533" ca="1">IF(G1533="","",INDIRECT(A1533&amp;B1533&amp;D1533))</f>
        <v/>
      </c>
      <c r="S1533" s="1" t="str">
        <f t="shared" ca="1" si="353"/>
        <v/>
      </c>
      <c r="T1533" s="1" t="str">
        <f t="shared" ca="1" si="354"/>
        <v/>
      </c>
      <c r="U1533" s="1" t="str">
        <f t="shared" ca="1" si="355"/>
        <v/>
      </c>
      <c r="V1533" s="1" t="str">
        <f t="shared" ca="1" si="356"/>
        <v/>
      </c>
      <c r="W1533" s="1" t="str">
        <f t="shared" ca="1" si="357"/>
        <v/>
      </c>
      <c r="X1533" s="1" t="str">
        <f t="shared" ca="1" si="358"/>
        <v/>
      </c>
    </row>
    <row r="1534" spans="1:24">
      <c r="A1534" t="s">
        <v>1041</v>
      </c>
      <c r="B1534" t="str">
        <f>INDEX(予約枠報告様式!$73:$73,MATCH(CSVフォーマット!C1534,予約枠報告様式!$74:$74,0))</f>
        <v>AA</v>
      </c>
      <c r="C1534">
        <f t="shared" si="359"/>
        <v>27</v>
      </c>
      <c r="D1534">
        <f t="shared" si="345"/>
        <v>42</v>
      </c>
      <c r="E1534" s="2" cm="1">
        <f t="array" aca="1" ref="E1534" ca="1">INDIRECT(A1534&amp;B1534&amp;$E$3)</f>
        <v>44786</v>
      </c>
      <c r="F1534" t="str" cm="1">
        <f t="array" aca="1" ref="F1534" ca="1">IF(INDIRECT(A1534&amp;B1534&amp;$F$3)="公",参照!$L$2,参照!$L$3)</f>
        <v>医療機関受付</v>
      </c>
      <c r="G1534" s="1" t="str" cm="1">
        <f t="array" aca="1" ref="G1534" ca="1">IF(E1534="","",IF(ISNUMBER(INDIRECT(A1534&amp;B1534&amp;D1534)),431001,""))</f>
        <v/>
      </c>
      <c r="H1534" s="1" t="str">
        <f t="shared" ca="1" si="346"/>
        <v/>
      </c>
      <c r="I1534" s="1" t="str">
        <f ca="1">IF(G1534="","",予約枠報告様式!H$3)</f>
        <v/>
      </c>
      <c r="J1534" s="1" t="str">
        <f t="shared" ca="1" si="347"/>
        <v/>
      </c>
      <c r="K1534" s="1" t="str">
        <f t="shared" ca="1" si="348"/>
        <v/>
      </c>
      <c r="L1534" s="1" t="str">
        <f t="shared" ca="1" si="349"/>
        <v/>
      </c>
      <c r="M1534" s="1" t="str">
        <f t="shared" ca="1" si="350"/>
        <v/>
      </c>
      <c r="N1534" s="1" t="str" cm="1">
        <f t="array" aca="1" ref="N1534" ca="1">IF(G1534="","",HOUR(INDIRECT(A1534&amp;$N$2&amp;D1534)))</f>
        <v/>
      </c>
      <c r="O1534" s="1" t="str" cm="1">
        <f t="array" aca="1" ref="O1534" ca="1">IF(G1534="","",MINUTE(INDIRECT(A1534&amp;$N$2&amp;D1534)))</f>
        <v/>
      </c>
      <c r="P1534" s="1" t="str">
        <f t="shared" ca="1" si="351"/>
        <v/>
      </c>
      <c r="Q1534" s="1" t="str">
        <f t="shared" ca="1" si="352"/>
        <v/>
      </c>
      <c r="R1534" s="1" t="str" cm="1">
        <f t="array" aca="1" ref="R1534" ca="1">IF(G1534="","",INDIRECT(A1534&amp;B1534&amp;D1534))</f>
        <v/>
      </c>
      <c r="S1534" s="1" t="str">
        <f t="shared" ca="1" si="353"/>
        <v/>
      </c>
      <c r="T1534" s="1" t="str">
        <f t="shared" ca="1" si="354"/>
        <v/>
      </c>
      <c r="U1534" s="1" t="str">
        <f t="shared" ca="1" si="355"/>
        <v/>
      </c>
      <c r="V1534" s="1" t="str">
        <f t="shared" ca="1" si="356"/>
        <v/>
      </c>
      <c r="W1534" s="1" t="str">
        <f t="shared" ca="1" si="357"/>
        <v/>
      </c>
      <c r="X1534" s="1" t="str">
        <f t="shared" ca="1" si="358"/>
        <v/>
      </c>
    </row>
    <row r="1535" spans="1:24">
      <c r="A1535" t="s">
        <v>1041</v>
      </c>
      <c r="B1535" t="str">
        <f>INDEX(予約枠報告様式!$73:$73,MATCH(CSVフォーマット!C1535,予約枠報告様式!$74:$74,0))</f>
        <v>AA</v>
      </c>
      <c r="C1535">
        <f t="shared" si="359"/>
        <v>27</v>
      </c>
      <c r="D1535">
        <f t="shared" si="345"/>
        <v>43</v>
      </c>
      <c r="E1535" s="2" cm="1">
        <f t="array" aca="1" ref="E1535" ca="1">INDIRECT(A1535&amp;B1535&amp;$E$3)</f>
        <v>44786</v>
      </c>
      <c r="F1535" t="str" cm="1">
        <f t="array" aca="1" ref="F1535" ca="1">IF(INDIRECT(A1535&amp;B1535&amp;$F$3)="公",参照!$L$2,参照!$L$3)</f>
        <v>医療機関受付</v>
      </c>
      <c r="G1535" s="1" t="str" cm="1">
        <f t="array" aca="1" ref="G1535" ca="1">IF(E1535="","",IF(ISNUMBER(INDIRECT(A1535&amp;B1535&amp;D1535)),431001,""))</f>
        <v/>
      </c>
      <c r="H1535" s="1" t="str">
        <f t="shared" ca="1" si="346"/>
        <v/>
      </c>
      <c r="I1535" s="1" t="str">
        <f ca="1">IF(G1535="","",予約枠報告様式!H$3)</f>
        <v/>
      </c>
      <c r="J1535" s="1" t="str">
        <f t="shared" ca="1" si="347"/>
        <v/>
      </c>
      <c r="K1535" s="1" t="str">
        <f t="shared" ca="1" si="348"/>
        <v/>
      </c>
      <c r="L1535" s="1" t="str">
        <f t="shared" ca="1" si="349"/>
        <v/>
      </c>
      <c r="M1535" s="1" t="str">
        <f t="shared" ca="1" si="350"/>
        <v/>
      </c>
      <c r="N1535" s="1" t="str" cm="1">
        <f t="array" aca="1" ref="N1535" ca="1">IF(G1535="","",HOUR(INDIRECT(A1535&amp;$N$2&amp;D1535)))</f>
        <v/>
      </c>
      <c r="O1535" s="1" t="str" cm="1">
        <f t="array" aca="1" ref="O1535" ca="1">IF(G1535="","",MINUTE(INDIRECT(A1535&amp;$N$2&amp;D1535)))</f>
        <v/>
      </c>
      <c r="P1535" s="1" t="str">
        <f t="shared" ca="1" si="351"/>
        <v/>
      </c>
      <c r="Q1535" s="1" t="str">
        <f t="shared" ca="1" si="352"/>
        <v/>
      </c>
      <c r="R1535" s="1" t="str" cm="1">
        <f t="array" aca="1" ref="R1535" ca="1">IF(G1535="","",INDIRECT(A1535&amp;B1535&amp;D1535))</f>
        <v/>
      </c>
      <c r="S1535" s="1" t="str">
        <f t="shared" ca="1" si="353"/>
        <v/>
      </c>
      <c r="T1535" s="1" t="str">
        <f t="shared" ca="1" si="354"/>
        <v/>
      </c>
      <c r="U1535" s="1" t="str">
        <f t="shared" ca="1" si="355"/>
        <v/>
      </c>
      <c r="V1535" s="1" t="str">
        <f t="shared" ca="1" si="356"/>
        <v/>
      </c>
      <c r="W1535" s="1" t="str">
        <f t="shared" ca="1" si="357"/>
        <v/>
      </c>
      <c r="X1535" s="1" t="str">
        <f t="shared" ca="1" si="358"/>
        <v/>
      </c>
    </row>
    <row r="1536" spans="1:24">
      <c r="A1536" t="s">
        <v>1041</v>
      </c>
      <c r="B1536" t="str">
        <f>INDEX(予約枠報告様式!$73:$73,MATCH(CSVフォーマット!C1536,予約枠報告様式!$74:$74,0))</f>
        <v>AA</v>
      </c>
      <c r="C1536">
        <f t="shared" si="359"/>
        <v>27</v>
      </c>
      <c r="D1536">
        <f t="shared" si="345"/>
        <v>44</v>
      </c>
      <c r="E1536" s="2" cm="1">
        <f t="array" aca="1" ref="E1536" ca="1">INDIRECT(A1536&amp;B1536&amp;$E$3)</f>
        <v>44786</v>
      </c>
      <c r="F1536" t="str" cm="1">
        <f t="array" aca="1" ref="F1536" ca="1">IF(INDIRECT(A1536&amp;B1536&amp;$F$3)="公",参照!$L$2,参照!$L$3)</f>
        <v>医療機関受付</v>
      </c>
      <c r="G1536" s="1" t="str" cm="1">
        <f t="array" aca="1" ref="G1536" ca="1">IF(E1536="","",IF(ISNUMBER(INDIRECT(A1536&amp;B1536&amp;D1536)),431001,""))</f>
        <v/>
      </c>
      <c r="H1536" s="1" t="str">
        <f t="shared" ca="1" si="346"/>
        <v/>
      </c>
      <c r="I1536" s="1" t="str">
        <f ca="1">IF(G1536="","",予約枠報告様式!H$3)</f>
        <v/>
      </c>
      <c r="J1536" s="1" t="str">
        <f t="shared" ca="1" si="347"/>
        <v/>
      </c>
      <c r="K1536" s="1" t="str">
        <f t="shared" ca="1" si="348"/>
        <v/>
      </c>
      <c r="L1536" s="1" t="str">
        <f t="shared" ca="1" si="349"/>
        <v/>
      </c>
      <c r="M1536" s="1" t="str">
        <f t="shared" ca="1" si="350"/>
        <v/>
      </c>
      <c r="N1536" s="1" t="str" cm="1">
        <f t="array" aca="1" ref="N1536" ca="1">IF(G1536="","",HOUR(INDIRECT(A1536&amp;$N$2&amp;D1536)))</f>
        <v/>
      </c>
      <c r="O1536" s="1" t="str" cm="1">
        <f t="array" aca="1" ref="O1536" ca="1">IF(G1536="","",MINUTE(INDIRECT(A1536&amp;$N$2&amp;D1536)))</f>
        <v/>
      </c>
      <c r="P1536" s="1" t="str">
        <f t="shared" ca="1" si="351"/>
        <v/>
      </c>
      <c r="Q1536" s="1" t="str">
        <f t="shared" ca="1" si="352"/>
        <v/>
      </c>
      <c r="R1536" s="1" t="str" cm="1">
        <f t="array" aca="1" ref="R1536" ca="1">IF(G1536="","",INDIRECT(A1536&amp;B1536&amp;D1536))</f>
        <v/>
      </c>
      <c r="S1536" s="1" t="str">
        <f t="shared" ca="1" si="353"/>
        <v/>
      </c>
      <c r="T1536" s="1" t="str">
        <f t="shared" ca="1" si="354"/>
        <v/>
      </c>
      <c r="U1536" s="1" t="str">
        <f t="shared" ca="1" si="355"/>
        <v/>
      </c>
      <c r="V1536" s="1" t="str">
        <f t="shared" ca="1" si="356"/>
        <v/>
      </c>
      <c r="W1536" s="1" t="str">
        <f t="shared" ca="1" si="357"/>
        <v/>
      </c>
      <c r="X1536" s="1" t="str">
        <f t="shared" ca="1" si="358"/>
        <v/>
      </c>
    </row>
    <row r="1537" spans="1:24">
      <c r="A1537" t="s">
        <v>1041</v>
      </c>
      <c r="B1537" t="str">
        <f>INDEX(予約枠報告様式!$73:$73,MATCH(CSVフォーマット!C1537,予約枠報告様式!$74:$74,0))</f>
        <v>AA</v>
      </c>
      <c r="C1537">
        <f t="shared" si="359"/>
        <v>27</v>
      </c>
      <c r="D1537">
        <f t="shared" si="345"/>
        <v>45</v>
      </c>
      <c r="E1537" s="2" cm="1">
        <f t="array" aca="1" ref="E1537" ca="1">INDIRECT(A1537&amp;B1537&amp;$E$3)</f>
        <v>44786</v>
      </c>
      <c r="F1537" t="str" cm="1">
        <f t="array" aca="1" ref="F1537" ca="1">IF(INDIRECT(A1537&amp;B1537&amp;$F$3)="公",参照!$L$2,参照!$L$3)</f>
        <v>医療機関受付</v>
      </c>
      <c r="G1537" s="1" t="str" cm="1">
        <f t="array" aca="1" ref="G1537" ca="1">IF(E1537="","",IF(ISNUMBER(INDIRECT(A1537&amp;B1537&amp;D1537)),431001,""))</f>
        <v/>
      </c>
      <c r="H1537" s="1" t="str">
        <f t="shared" ca="1" si="346"/>
        <v/>
      </c>
      <c r="I1537" s="1" t="str">
        <f ca="1">IF(G1537="","",予約枠報告様式!H$3)</f>
        <v/>
      </c>
      <c r="J1537" s="1" t="str">
        <f t="shared" ca="1" si="347"/>
        <v/>
      </c>
      <c r="K1537" s="1" t="str">
        <f t="shared" ca="1" si="348"/>
        <v/>
      </c>
      <c r="L1537" s="1" t="str">
        <f t="shared" ca="1" si="349"/>
        <v/>
      </c>
      <c r="M1537" s="1" t="str">
        <f t="shared" ca="1" si="350"/>
        <v/>
      </c>
      <c r="N1537" s="1" t="str" cm="1">
        <f t="array" aca="1" ref="N1537" ca="1">IF(G1537="","",HOUR(INDIRECT(A1537&amp;$N$2&amp;D1537)))</f>
        <v/>
      </c>
      <c r="O1537" s="1" t="str" cm="1">
        <f t="array" aca="1" ref="O1537" ca="1">IF(G1537="","",MINUTE(INDIRECT(A1537&amp;$N$2&amp;D1537)))</f>
        <v/>
      </c>
      <c r="P1537" s="1" t="str">
        <f t="shared" ca="1" si="351"/>
        <v/>
      </c>
      <c r="Q1537" s="1" t="str">
        <f t="shared" ca="1" si="352"/>
        <v/>
      </c>
      <c r="R1537" s="1" t="str" cm="1">
        <f t="array" aca="1" ref="R1537" ca="1">IF(G1537="","",INDIRECT(A1537&amp;B1537&amp;D1537))</f>
        <v/>
      </c>
      <c r="S1537" s="1" t="str">
        <f t="shared" ca="1" si="353"/>
        <v/>
      </c>
      <c r="T1537" s="1" t="str">
        <f t="shared" ca="1" si="354"/>
        <v/>
      </c>
      <c r="U1537" s="1" t="str">
        <f t="shared" ca="1" si="355"/>
        <v/>
      </c>
      <c r="V1537" s="1" t="str">
        <f t="shared" ca="1" si="356"/>
        <v/>
      </c>
      <c r="W1537" s="1" t="str">
        <f t="shared" ca="1" si="357"/>
        <v/>
      </c>
      <c r="X1537" s="1" t="str">
        <f t="shared" ca="1" si="358"/>
        <v/>
      </c>
    </row>
    <row r="1538" spans="1:24">
      <c r="A1538" t="s">
        <v>1041</v>
      </c>
      <c r="B1538" t="str">
        <f>INDEX(予約枠報告様式!$73:$73,MATCH(CSVフォーマット!C1538,予約枠報告様式!$74:$74,0))</f>
        <v>AA</v>
      </c>
      <c r="C1538">
        <f t="shared" si="359"/>
        <v>27</v>
      </c>
      <c r="D1538">
        <f t="shared" si="345"/>
        <v>46</v>
      </c>
      <c r="E1538" s="2" cm="1">
        <f t="array" aca="1" ref="E1538" ca="1">INDIRECT(A1538&amp;B1538&amp;$E$3)</f>
        <v>44786</v>
      </c>
      <c r="F1538" t="str" cm="1">
        <f t="array" aca="1" ref="F1538" ca="1">IF(INDIRECT(A1538&amp;B1538&amp;$F$3)="公",参照!$L$2,参照!$L$3)</f>
        <v>医療機関受付</v>
      </c>
      <c r="G1538" s="1" t="str" cm="1">
        <f t="array" aca="1" ref="G1538" ca="1">IF(E1538="","",IF(ISNUMBER(INDIRECT(A1538&amp;B1538&amp;D1538)),431001,""))</f>
        <v/>
      </c>
      <c r="H1538" s="1" t="str">
        <f t="shared" ca="1" si="346"/>
        <v/>
      </c>
      <c r="I1538" s="1" t="str">
        <f ca="1">IF(G1538="","",予約枠報告様式!H$3)</f>
        <v/>
      </c>
      <c r="J1538" s="1" t="str">
        <f t="shared" ca="1" si="347"/>
        <v/>
      </c>
      <c r="K1538" s="1" t="str">
        <f t="shared" ca="1" si="348"/>
        <v/>
      </c>
      <c r="L1538" s="1" t="str">
        <f t="shared" ca="1" si="349"/>
        <v/>
      </c>
      <c r="M1538" s="1" t="str">
        <f t="shared" ca="1" si="350"/>
        <v/>
      </c>
      <c r="N1538" s="1" t="str" cm="1">
        <f t="array" aca="1" ref="N1538" ca="1">IF(G1538="","",HOUR(INDIRECT(A1538&amp;$N$2&amp;D1538)))</f>
        <v/>
      </c>
      <c r="O1538" s="1" t="str" cm="1">
        <f t="array" aca="1" ref="O1538" ca="1">IF(G1538="","",MINUTE(INDIRECT(A1538&amp;$N$2&amp;D1538)))</f>
        <v/>
      </c>
      <c r="P1538" s="1" t="str">
        <f t="shared" ca="1" si="351"/>
        <v/>
      </c>
      <c r="Q1538" s="1" t="str">
        <f t="shared" ca="1" si="352"/>
        <v/>
      </c>
      <c r="R1538" s="1" t="str" cm="1">
        <f t="array" aca="1" ref="R1538" ca="1">IF(G1538="","",INDIRECT(A1538&amp;B1538&amp;D1538))</f>
        <v/>
      </c>
      <c r="S1538" s="1" t="str">
        <f t="shared" ca="1" si="353"/>
        <v/>
      </c>
      <c r="T1538" s="1" t="str">
        <f t="shared" ca="1" si="354"/>
        <v/>
      </c>
      <c r="U1538" s="1" t="str">
        <f t="shared" ca="1" si="355"/>
        <v/>
      </c>
      <c r="V1538" s="1" t="str">
        <f t="shared" ca="1" si="356"/>
        <v/>
      </c>
      <c r="W1538" s="1" t="str">
        <f t="shared" ca="1" si="357"/>
        <v/>
      </c>
      <c r="X1538" s="1" t="str">
        <f t="shared" ca="1" si="358"/>
        <v/>
      </c>
    </row>
    <row r="1539" spans="1:24">
      <c r="A1539" t="s">
        <v>1041</v>
      </c>
      <c r="B1539" t="str">
        <f>INDEX(予約枠報告様式!$73:$73,MATCH(CSVフォーマット!C1539,予約枠報告様式!$74:$74,0))</f>
        <v>AA</v>
      </c>
      <c r="C1539">
        <f t="shared" si="359"/>
        <v>27</v>
      </c>
      <c r="D1539">
        <f t="shared" si="345"/>
        <v>47</v>
      </c>
      <c r="E1539" s="2" cm="1">
        <f t="array" aca="1" ref="E1539" ca="1">INDIRECT(A1539&amp;B1539&amp;$E$3)</f>
        <v>44786</v>
      </c>
      <c r="F1539" t="str" cm="1">
        <f t="array" aca="1" ref="F1539" ca="1">IF(INDIRECT(A1539&amp;B1539&amp;$F$3)="公",参照!$L$2,参照!$L$3)</f>
        <v>医療機関受付</v>
      </c>
      <c r="G1539" s="1" t="str" cm="1">
        <f t="array" aca="1" ref="G1539" ca="1">IF(E1539="","",IF(ISNUMBER(INDIRECT(A1539&amp;B1539&amp;D1539)),431001,""))</f>
        <v/>
      </c>
      <c r="H1539" s="1" t="str">
        <f t="shared" ca="1" si="346"/>
        <v/>
      </c>
      <c r="I1539" s="1" t="str">
        <f ca="1">IF(G1539="","",予約枠報告様式!H$3)</f>
        <v/>
      </c>
      <c r="J1539" s="1" t="str">
        <f t="shared" ca="1" si="347"/>
        <v/>
      </c>
      <c r="K1539" s="1" t="str">
        <f t="shared" ca="1" si="348"/>
        <v/>
      </c>
      <c r="L1539" s="1" t="str">
        <f t="shared" ca="1" si="349"/>
        <v/>
      </c>
      <c r="M1539" s="1" t="str">
        <f t="shared" ca="1" si="350"/>
        <v/>
      </c>
      <c r="N1539" s="1" t="str" cm="1">
        <f t="array" aca="1" ref="N1539" ca="1">IF(G1539="","",HOUR(INDIRECT(A1539&amp;$N$2&amp;D1539)))</f>
        <v/>
      </c>
      <c r="O1539" s="1" t="str" cm="1">
        <f t="array" aca="1" ref="O1539" ca="1">IF(G1539="","",MINUTE(INDIRECT(A1539&amp;$N$2&amp;D1539)))</f>
        <v/>
      </c>
      <c r="P1539" s="1" t="str">
        <f t="shared" ca="1" si="351"/>
        <v/>
      </c>
      <c r="Q1539" s="1" t="str">
        <f t="shared" ca="1" si="352"/>
        <v/>
      </c>
      <c r="R1539" s="1" t="str" cm="1">
        <f t="array" aca="1" ref="R1539" ca="1">IF(G1539="","",INDIRECT(A1539&amp;B1539&amp;D1539))</f>
        <v/>
      </c>
      <c r="S1539" s="1" t="str">
        <f t="shared" ca="1" si="353"/>
        <v/>
      </c>
      <c r="T1539" s="1" t="str">
        <f t="shared" ca="1" si="354"/>
        <v/>
      </c>
      <c r="U1539" s="1" t="str">
        <f t="shared" ca="1" si="355"/>
        <v/>
      </c>
      <c r="V1539" s="1" t="str">
        <f t="shared" ca="1" si="356"/>
        <v/>
      </c>
      <c r="W1539" s="1" t="str">
        <f t="shared" ca="1" si="357"/>
        <v/>
      </c>
      <c r="X1539" s="1" t="str">
        <f t="shared" ca="1" si="358"/>
        <v/>
      </c>
    </row>
    <row r="1540" spans="1:24">
      <c r="A1540" t="s">
        <v>1041</v>
      </c>
      <c r="B1540" t="str">
        <f>INDEX(予約枠報告様式!$73:$73,MATCH(CSVフォーマット!C1540,予約枠報告様式!$74:$74,0))</f>
        <v>AA</v>
      </c>
      <c r="C1540">
        <f t="shared" si="359"/>
        <v>27</v>
      </c>
      <c r="D1540">
        <f t="shared" si="345"/>
        <v>48</v>
      </c>
      <c r="E1540" s="2" cm="1">
        <f t="array" aca="1" ref="E1540" ca="1">INDIRECT(A1540&amp;B1540&amp;$E$3)</f>
        <v>44786</v>
      </c>
      <c r="F1540" t="str" cm="1">
        <f t="array" aca="1" ref="F1540" ca="1">IF(INDIRECT(A1540&amp;B1540&amp;$F$3)="公",参照!$L$2,参照!$L$3)</f>
        <v>医療機関受付</v>
      </c>
      <c r="G1540" s="1" t="str" cm="1">
        <f t="array" aca="1" ref="G1540" ca="1">IF(E1540="","",IF(ISNUMBER(INDIRECT(A1540&amp;B1540&amp;D1540)),431001,""))</f>
        <v/>
      </c>
      <c r="H1540" s="1" t="str">
        <f t="shared" ca="1" si="346"/>
        <v/>
      </c>
      <c r="I1540" s="1" t="str">
        <f ca="1">IF(G1540="","",予約枠報告様式!H$3)</f>
        <v/>
      </c>
      <c r="J1540" s="1" t="str">
        <f t="shared" ca="1" si="347"/>
        <v/>
      </c>
      <c r="K1540" s="1" t="str">
        <f t="shared" ca="1" si="348"/>
        <v/>
      </c>
      <c r="L1540" s="1" t="str">
        <f t="shared" ca="1" si="349"/>
        <v/>
      </c>
      <c r="M1540" s="1" t="str">
        <f t="shared" ca="1" si="350"/>
        <v/>
      </c>
      <c r="N1540" s="1" t="str" cm="1">
        <f t="array" aca="1" ref="N1540" ca="1">IF(G1540="","",HOUR(INDIRECT(A1540&amp;$N$2&amp;D1540)))</f>
        <v/>
      </c>
      <c r="O1540" s="1" t="str" cm="1">
        <f t="array" aca="1" ref="O1540" ca="1">IF(G1540="","",MINUTE(INDIRECT(A1540&amp;$N$2&amp;D1540)))</f>
        <v/>
      </c>
      <c r="P1540" s="1" t="str">
        <f t="shared" ca="1" si="351"/>
        <v/>
      </c>
      <c r="Q1540" s="1" t="str">
        <f t="shared" ca="1" si="352"/>
        <v/>
      </c>
      <c r="R1540" s="1" t="str" cm="1">
        <f t="array" aca="1" ref="R1540" ca="1">IF(G1540="","",INDIRECT(A1540&amp;B1540&amp;D1540))</f>
        <v/>
      </c>
      <c r="S1540" s="1" t="str">
        <f t="shared" ca="1" si="353"/>
        <v/>
      </c>
      <c r="T1540" s="1" t="str">
        <f t="shared" ca="1" si="354"/>
        <v/>
      </c>
      <c r="U1540" s="1" t="str">
        <f t="shared" ca="1" si="355"/>
        <v/>
      </c>
      <c r="V1540" s="1" t="str">
        <f t="shared" ca="1" si="356"/>
        <v/>
      </c>
      <c r="W1540" s="1" t="str">
        <f t="shared" ca="1" si="357"/>
        <v/>
      </c>
      <c r="X1540" s="1" t="str">
        <f t="shared" ca="1" si="358"/>
        <v/>
      </c>
    </row>
    <row r="1541" spans="1:24">
      <c r="A1541" t="s">
        <v>1041</v>
      </c>
      <c r="B1541" t="str">
        <f>INDEX(予約枠報告様式!$73:$73,MATCH(CSVフォーマット!C1541,予約枠報告様式!$74:$74,0))</f>
        <v>AA</v>
      </c>
      <c r="C1541">
        <f t="shared" si="359"/>
        <v>27</v>
      </c>
      <c r="D1541">
        <f t="shared" ref="D1541:D1604" si="360">IF(D1540=$D$3,$D$2,D1540+1)</f>
        <v>49</v>
      </c>
      <c r="E1541" s="2" cm="1">
        <f t="array" aca="1" ref="E1541" ca="1">INDIRECT(A1541&amp;B1541&amp;$E$3)</f>
        <v>44786</v>
      </c>
      <c r="F1541" t="str" cm="1">
        <f t="array" aca="1" ref="F1541" ca="1">IF(INDIRECT(A1541&amp;B1541&amp;$F$3)="公",参照!$L$2,参照!$L$3)</f>
        <v>医療機関受付</v>
      </c>
      <c r="G1541" s="1" t="str" cm="1">
        <f t="array" aca="1" ref="G1541" ca="1">IF(E1541="","",IF(ISNUMBER(INDIRECT(A1541&amp;B1541&amp;D1541)),431001,""))</f>
        <v/>
      </c>
      <c r="H1541" s="1" t="str">
        <f t="shared" ref="H1541:H1604" ca="1" si="361">IF(G1541="","","【（"&amp;H$2&amp;"）"&amp;F1541&amp;"】"&amp;I1541&amp;"."&amp;TEXT(L1541,"00")&amp;TEXT(M1541,"00")&amp;"."&amp;TEXT(N1541,"00")&amp;TEXT(O1541,"00"))</f>
        <v/>
      </c>
      <c r="I1541" s="1" t="str">
        <f ca="1">IF(G1541="","",予約枠報告様式!H$3)</f>
        <v/>
      </c>
      <c r="J1541" s="1" t="str">
        <f t="shared" ref="J1541:J1604" ca="1" si="362">IF(G1541="","",J$2)</f>
        <v/>
      </c>
      <c r="K1541" s="1" t="str">
        <f t="shared" ref="K1541:K1604" ca="1" si="363">IF(G1541="","",YEAR(E1541))</f>
        <v/>
      </c>
      <c r="L1541" s="1" t="str">
        <f t="shared" ref="L1541:L1604" ca="1" si="364">IF(G1541="","",MONTH(E1541))</f>
        <v/>
      </c>
      <c r="M1541" s="1" t="str">
        <f t="shared" ref="M1541:M1604" ca="1" si="365">IF(G1541="","",DAY(E1541))</f>
        <v/>
      </c>
      <c r="N1541" s="1" t="str" cm="1">
        <f t="array" aca="1" ref="N1541" ca="1">IF(G1541="","",HOUR(INDIRECT(A1541&amp;$N$2&amp;D1541)))</f>
        <v/>
      </c>
      <c r="O1541" s="1" t="str" cm="1">
        <f t="array" aca="1" ref="O1541" ca="1">IF(G1541="","",MINUTE(INDIRECT(A1541&amp;$N$2&amp;D1541)))</f>
        <v/>
      </c>
      <c r="P1541" s="1" t="str">
        <f t="shared" ref="P1541:P1604" ca="1" si="366">IF(G1541="","",N1541)</f>
        <v/>
      </c>
      <c r="Q1541" s="1" t="str">
        <f t="shared" ref="Q1541:Q1604" ca="1" si="367">IF(G1541="","",O1541+14)</f>
        <v/>
      </c>
      <c r="R1541" s="1" t="str" cm="1">
        <f t="array" aca="1" ref="R1541" ca="1">IF(G1541="","",INDIRECT(A1541&amp;B1541&amp;D1541))</f>
        <v/>
      </c>
      <c r="S1541" s="1" t="str">
        <f t="shared" ref="S1541:S1604" ca="1" si="368">IF(G1541="","",0)</f>
        <v/>
      </c>
      <c r="T1541" s="1" t="str">
        <f t="shared" ref="T1541:T1604" ca="1" si="369">IF($G1541="","",IF(T$1="×",K$2,T$2))</f>
        <v/>
      </c>
      <c r="U1541" s="1" t="str">
        <f t="shared" ref="U1541:U1604" ca="1" si="370">IF($G1541="","",IF(OR(U$1="×",U$2="なし"),"",U$2))</f>
        <v/>
      </c>
      <c r="V1541" s="1" t="str">
        <f t="shared" ref="V1541:V1604" ca="1" si="371">IF(G1541="","",3)</f>
        <v/>
      </c>
      <c r="W1541" s="1" t="str">
        <f t="shared" ref="W1541:W1604" ca="1" si="372">IF(G1541="","",5)</f>
        <v/>
      </c>
      <c r="X1541" s="1" t="str">
        <f t="shared" ref="X1541:X1604" ca="1" si="373">IF(G1541="","",0)</f>
        <v/>
      </c>
    </row>
    <row r="1542" spans="1:24">
      <c r="A1542" t="s">
        <v>1041</v>
      </c>
      <c r="B1542" t="str">
        <f>INDEX(予約枠報告様式!$73:$73,MATCH(CSVフォーマット!C1542,予約枠報告様式!$74:$74,0))</f>
        <v>AA</v>
      </c>
      <c r="C1542">
        <f t="shared" ref="C1542:C1605" si="374">IF(D1541=$D$3,C1541+1,C1541)</f>
        <v>27</v>
      </c>
      <c r="D1542">
        <f t="shared" si="360"/>
        <v>50</v>
      </c>
      <c r="E1542" s="2" cm="1">
        <f t="array" aca="1" ref="E1542" ca="1">INDIRECT(A1542&amp;B1542&amp;$E$3)</f>
        <v>44786</v>
      </c>
      <c r="F1542" t="str" cm="1">
        <f t="array" aca="1" ref="F1542" ca="1">IF(INDIRECT(A1542&amp;B1542&amp;$F$3)="公",参照!$L$2,参照!$L$3)</f>
        <v>医療機関受付</v>
      </c>
      <c r="G1542" s="1" t="str" cm="1">
        <f t="array" aca="1" ref="G1542" ca="1">IF(E1542="","",IF(ISNUMBER(INDIRECT(A1542&amp;B1542&amp;D1542)),431001,""))</f>
        <v/>
      </c>
      <c r="H1542" s="1" t="str">
        <f t="shared" ca="1" si="361"/>
        <v/>
      </c>
      <c r="I1542" s="1" t="str">
        <f ca="1">IF(G1542="","",予約枠報告様式!H$3)</f>
        <v/>
      </c>
      <c r="J1542" s="1" t="str">
        <f t="shared" ca="1" si="362"/>
        <v/>
      </c>
      <c r="K1542" s="1" t="str">
        <f t="shared" ca="1" si="363"/>
        <v/>
      </c>
      <c r="L1542" s="1" t="str">
        <f t="shared" ca="1" si="364"/>
        <v/>
      </c>
      <c r="M1542" s="1" t="str">
        <f t="shared" ca="1" si="365"/>
        <v/>
      </c>
      <c r="N1542" s="1" t="str" cm="1">
        <f t="array" aca="1" ref="N1542" ca="1">IF(G1542="","",HOUR(INDIRECT(A1542&amp;$N$2&amp;D1542)))</f>
        <v/>
      </c>
      <c r="O1542" s="1" t="str" cm="1">
        <f t="array" aca="1" ref="O1542" ca="1">IF(G1542="","",MINUTE(INDIRECT(A1542&amp;$N$2&amp;D1542)))</f>
        <v/>
      </c>
      <c r="P1542" s="1" t="str">
        <f t="shared" ca="1" si="366"/>
        <v/>
      </c>
      <c r="Q1542" s="1" t="str">
        <f t="shared" ca="1" si="367"/>
        <v/>
      </c>
      <c r="R1542" s="1" t="str" cm="1">
        <f t="array" aca="1" ref="R1542" ca="1">IF(G1542="","",INDIRECT(A1542&amp;B1542&amp;D1542))</f>
        <v/>
      </c>
      <c r="S1542" s="1" t="str">
        <f t="shared" ca="1" si="368"/>
        <v/>
      </c>
      <c r="T1542" s="1" t="str">
        <f t="shared" ca="1" si="369"/>
        <v/>
      </c>
      <c r="U1542" s="1" t="str">
        <f t="shared" ca="1" si="370"/>
        <v/>
      </c>
      <c r="V1542" s="1" t="str">
        <f t="shared" ca="1" si="371"/>
        <v/>
      </c>
      <c r="W1542" s="1" t="str">
        <f t="shared" ca="1" si="372"/>
        <v/>
      </c>
      <c r="X1542" s="1" t="str">
        <f t="shared" ca="1" si="373"/>
        <v/>
      </c>
    </row>
    <row r="1543" spans="1:24">
      <c r="A1543" t="s">
        <v>1041</v>
      </c>
      <c r="B1543" t="str">
        <f>INDEX(予約枠報告様式!$73:$73,MATCH(CSVフォーマット!C1543,予約枠報告様式!$74:$74,0))</f>
        <v>AA</v>
      </c>
      <c r="C1543">
        <f t="shared" si="374"/>
        <v>27</v>
      </c>
      <c r="D1543">
        <f t="shared" si="360"/>
        <v>51</v>
      </c>
      <c r="E1543" s="2" cm="1">
        <f t="array" aca="1" ref="E1543" ca="1">INDIRECT(A1543&amp;B1543&amp;$E$3)</f>
        <v>44786</v>
      </c>
      <c r="F1543" t="str" cm="1">
        <f t="array" aca="1" ref="F1543" ca="1">IF(INDIRECT(A1543&amp;B1543&amp;$F$3)="公",参照!$L$2,参照!$L$3)</f>
        <v>医療機関受付</v>
      </c>
      <c r="G1543" s="1" t="str" cm="1">
        <f t="array" aca="1" ref="G1543" ca="1">IF(E1543="","",IF(ISNUMBER(INDIRECT(A1543&amp;B1543&amp;D1543)),431001,""))</f>
        <v/>
      </c>
      <c r="H1543" s="1" t="str">
        <f t="shared" ca="1" si="361"/>
        <v/>
      </c>
      <c r="I1543" s="1" t="str">
        <f ca="1">IF(G1543="","",予約枠報告様式!H$3)</f>
        <v/>
      </c>
      <c r="J1543" s="1" t="str">
        <f t="shared" ca="1" si="362"/>
        <v/>
      </c>
      <c r="K1543" s="1" t="str">
        <f t="shared" ca="1" si="363"/>
        <v/>
      </c>
      <c r="L1543" s="1" t="str">
        <f t="shared" ca="1" si="364"/>
        <v/>
      </c>
      <c r="M1543" s="1" t="str">
        <f t="shared" ca="1" si="365"/>
        <v/>
      </c>
      <c r="N1543" s="1" t="str" cm="1">
        <f t="array" aca="1" ref="N1543" ca="1">IF(G1543="","",HOUR(INDIRECT(A1543&amp;$N$2&amp;D1543)))</f>
        <v/>
      </c>
      <c r="O1543" s="1" t="str" cm="1">
        <f t="array" aca="1" ref="O1543" ca="1">IF(G1543="","",MINUTE(INDIRECT(A1543&amp;$N$2&amp;D1543)))</f>
        <v/>
      </c>
      <c r="P1543" s="1" t="str">
        <f t="shared" ca="1" si="366"/>
        <v/>
      </c>
      <c r="Q1543" s="1" t="str">
        <f t="shared" ca="1" si="367"/>
        <v/>
      </c>
      <c r="R1543" s="1" t="str" cm="1">
        <f t="array" aca="1" ref="R1543" ca="1">IF(G1543="","",INDIRECT(A1543&amp;B1543&amp;D1543))</f>
        <v/>
      </c>
      <c r="S1543" s="1" t="str">
        <f t="shared" ca="1" si="368"/>
        <v/>
      </c>
      <c r="T1543" s="1" t="str">
        <f t="shared" ca="1" si="369"/>
        <v/>
      </c>
      <c r="U1543" s="1" t="str">
        <f t="shared" ca="1" si="370"/>
        <v/>
      </c>
      <c r="V1543" s="1" t="str">
        <f t="shared" ca="1" si="371"/>
        <v/>
      </c>
      <c r="W1543" s="1" t="str">
        <f t="shared" ca="1" si="372"/>
        <v/>
      </c>
      <c r="X1543" s="1" t="str">
        <f t="shared" ca="1" si="373"/>
        <v/>
      </c>
    </row>
    <row r="1544" spans="1:24">
      <c r="A1544" t="s">
        <v>1041</v>
      </c>
      <c r="B1544" t="str">
        <f>INDEX(予約枠報告様式!$73:$73,MATCH(CSVフォーマット!C1544,予約枠報告様式!$74:$74,0))</f>
        <v>AA</v>
      </c>
      <c r="C1544">
        <f t="shared" si="374"/>
        <v>27</v>
      </c>
      <c r="D1544">
        <f t="shared" si="360"/>
        <v>52</v>
      </c>
      <c r="E1544" s="2" cm="1">
        <f t="array" aca="1" ref="E1544" ca="1">INDIRECT(A1544&amp;B1544&amp;$E$3)</f>
        <v>44786</v>
      </c>
      <c r="F1544" t="str" cm="1">
        <f t="array" aca="1" ref="F1544" ca="1">IF(INDIRECT(A1544&amp;B1544&amp;$F$3)="公",参照!$L$2,参照!$L$3)</f>
        <v>医療機関受付</v>
      </c>
      <c r="G1544" s="1" t="str" cm="1">
        <f t="array" aca="1" ref="G1544" ca="1">IF(E1544="","",IF(ISNUMBER(INDIRECT(A1544&amp;B1544&amp;D1544)),431001,""))</f>
        <v/>
      </c>
      <c r="H1544" s="1" t="str">
        <f t="shared" ca="1" si="361"/>
        <v/>
      </c>
      <c r="I1544" s="1" t="str">
        <f ca="1">IF(G1544="","",予約枠報告様式!H$3)</f>
        <v/>
      </c>
      <c r="J1544" s="1" t="str">
        <f t="shared" ca="1" si="362"/>
        <v/>
      </c>
      <c r="K1544" s="1" t="str">
        <f t="shared" ca="1" si="363"/>
        <v/>
      </c>
      <c r="L1544" s="1" t="str">
        <f t="shared" ca="1" si="364"/>
        <v/>
      </c>
      <c r="M1544" s="1" t="str">
        <f t="shared" ca="1" si="365"/>
        <v/>
      </c>
      <c r="N1544" s="1" t="str" cm="1">
        <f t="array" aca="1" ref="N1544" ca="1">IF(G1544="","",HOUR(INDIRECT(A1544&amp;$N$2&amp;D1544)))</f>
        <v/>
      </c>
      <c r="O1544" s="1" t="str" cm="1">
        <f t="array" aca="1" ref="O1544" ca="1">IF(G1544="","",MINUTE(INDIRECT(A1544&amp;$N$2&amp;D1544)))</f>
        <v/>
      </c>
      <c r="P1544" s="1" t="str">
        <f t="shared" ca="1" si="366"/>
        <v/>
      </c>
      <c r="Q1544" s="1" t="str">
        <f t="shared" ca="1" si="367"/>
        <v/>
      </c>
      <c r="R1544" s="1" t="str" cm="1">
        <f t="array" aca="1" ref="R1544" ca="1">IF(G1544="","",INDIRECT(A1544&amp;B1544&amp;D1544))</f>
        <v/>
      </c>
      <c r="S1544" s="1" t="str">
        <f t="shared" ca="1" si="368"/>
        <v/>
      </c>
      <c r="T1544" s="1" t="str">
        <f t="shared" ca="1" si="369"/>
        <v/>
      </c>
      <c r="U1544" s="1" t="str">
        <f t="shared" ca="1" si="370"/>
        <v/>
      </c>
      <c r="V1544" s="1" t="str">
        <f t="shared" ca="1" si="371"/>
        <v/>
      </c>
      <c r="W1544" s="1" t="str">
        <f t="shared" ca="1" si="372"/>
        <v/>
      </c>
      <c r="X1544" s="1" t="str">
        <f t="shared" ca="1" si="373"/>
        <v/>
      </c>
    </row>
    <row r="1545" spans="1:24">
      <c r="A1545" t="s">
        <v>1041</v>
      </c>
      <c r="B1545" t="str">
        <f>INDEX(予約枠報告様式!$73:$73,MATCH(CSVフォーマット!C1545,予約枠報告様式!$74:$74,0))</f>
        <v>AA</v>
      </c>
      <c r="C1545">
        <f t="shared" si="374"/>
        <v>27</v>
      </c>
      <c r="D1545">
        <f t="shared" si="360"/>
        <v>53</v>
      </c>
      <c r="E1545" s="2" cm="1">
        <f t="array" aca="1" ref="E1545" ca="1">INDIRECT(A1545&amp;B1545&amp;$E$3)</f>
        <v>44786</v>
      </c>
      <c r="F1545" t="str" cm="1">
        <f t="array" aca="1" ref="F1545" ca="1">IF(INDIRECT(A1545&amp;B1545&amp;$F$3)="公",参照!$L$2,参照!$L$3)</f>
        <v>医療機関受付</v>
      </c>
      <c r="G1545" s="1" t="str" cm="1">
        <f t="array" aca="1" ref="G1545" ca="1">IF(E1545="","",IF(ISNUMBER(INDIRECT(A1545&amp;B1545&amp;D1545)),431001,""))</f>
        <v/>
      </c>
      <c r="H1545" s="1" t="str">
        <f t="shared" ca="1" si="361"/>
        <v/>
      </c>
      <c r="I1545" s="1" t="str">
        <f ca="1">IF(G1545="","",予約枠報告様式!H$3)</f>
        <v/>
      </c>
      <c r="J1545" s="1" t="str">
        <f t="shared" ca="1" si="362"/>
        <v/>
      </c>
      <c r="K1545" s="1" t="str">
        <f t="shared" ca="1" si="363"/>
        <v/>
      </c>
      <c r="L1545" s="1" t="str">
        <f t="shared" ca="1" si="364"/>
        <v/>
      </c>
      <c r="M1545" s="1" t="str">
        <f t="shared" ca="1" si="365"/>
        <v/>
      </c>
      <c r="N1545" s="1" t="str" cm="1">
        <f t="array" aca="1" ref="N1545" ca="1">IF(G1545="","",HOUR(INDIRECT(A1545&amp;$N$2&amp;D1545)))</f>
        <v/>
      </c>
      <c r="O1545" s="1" t="str" cm="1">
        <f t="array" aca="1" ref="O1545" ca="1">IF(G1545="","",MINUTE(INDIRECT(A1545&amp;$N$2&amp;D1545)))</f>
        <v/>
      </c>
      <c r="P1545" s="1" t="str">
        <f t="shared" ca="1" si="366"/>
        <v/>
      </c>
      <c r="Q1545" s="1" t="str">
        <f t="shared" ca="1" si="367"/>
        <v/>
      </c>
      <c r="R1545" s="1" t="str" cm="1">
        <f t="array" aca="1" ref="R1545" ca="1">IF(G1545="","",INDIRECT(A1545&amp;B1545&amp;D1545))</f>
        <v/>
      </c>
      <c r="S1545" s="1" t="str">
        <f t="shared" ca="1" si="368"/>
        <v/>
      </c>
      <c r="T1545" s="1" t="str">
        <f t="shared" ca="1" si="369"/>
        <v/>
      </c>
      <c r="U1545" s="1" t="str">
        <f t="shared" ca="1" si="370"/>
        <v/>
      </c>
      <c r="V1545" s="1" t="str">
        <f t="shared" ca="1" si="371"/>
        <v/>
      </c>
      <c r="W1545" s="1" t="str">
        <f t="shared" ca="1" si="372"/>
        <v/>
      </c>
      <c r="X1545" s="1" t="str">
        <f t="shared" ca="1" si="373"/>
        <v/>
      </c>
    </row>
    <row r="1546" spans="1:24">
      <c r="A1546" t="s">
        <v>1041</v>
      </c>
      <c r="B1546" t="str">
        <f>INDEX(予約枠報告様式!$73:$73,MATCH(CSVフォーマット!C1546,予約枠報告様式!$74:$74,0))</f>
        <v>AA</v>
      </c>
      <c r="C1546">
        <f t="shared" si="374"/>
        <v>27</v>
      </c>
      <c r="D1546">
        <f t="shared" si="360"/>
        <v>54</v>
      </c>
      <c r="E1546" s="2" cm="1">
        <f t="array" aca="1" ref="E1546" ca="1">INDIRECT(A1546&amp;B1546&amp;$E$3)</f>
        <v>44786</v>
      </c>
      <c r="F1546" t="str" cm="1">
        <f t="array" aca="1" ref="F1546" ca="1">IF(INDIRECT(A1546&amp;B1546&amp;$F$3)="公",参照!$L$2,参照!$L$3)</f>
        <v>医療機関受付</v>
      </c>
      <c r="G1546" s="1" t="str" cm="1">
        <f t="array" aca="1" ref="G1546" ca="1">IF(E1546="","",IF(ISNUMBER(INDIRECT(A1546&amp;B1546&amp;D1546)),431001,""))</f>
        <v/>
      </c>
      <c r="H1546" s="1" t="str">
        <f t="shared" ca="1" si="361"/>
        <v/>
      </c>
      <c r="I1546" s="1" t="str">
        <f ca="1">IF(G1546="","",予約枠報告様式!H$3)</f>
        <v/>
      </c>
      <c r="J1546" s="1" t="str">
        <f t="shared" ca="1" si="362"/>
        <v/>
      </c>
      <c r="K1546" s="1" t="str">
        <f t="shared" ca="1" si="363"/>
        <v/>
      </c>
      <c r="L1546" s="1" t="str">
        <f t="shared" ca="1" si="364"/>
        <v/>
      </c>
      <c r="M1546" s="1" t="str">
        <f t="shared" ca="1" si="365"/>
        <v/>
      </c>
      <c r="N1546" s="1" t="str" cm="1">
        <f t="array" aca="1" ref="N1546" ca="1">IF(G1546="","",HOUR(INDIRECT(A1546&amp;$N$2&amp;D1546)))</f>
        <v/>
      </c>
      <c r="O1546" s="1" t="str" cm="1">
        <f t="array" aca="1" ref="O1546" ca="1">IF(G1546="","",MINUTE(INDIRECT(A1546&amp;$N$2&amp;D1546)))</f>
        <v/>
      </c>
      <c r="P1546" s="1" t="str">
        <f t="shared" ca="1" si="366"/>
        <v/>
      </c>
      <c r="Q1546" s="1" t="str">
        <f t="shared" ca="1" si="367"/>
        <v/>
      </c>
      <c r="R1546" s="1" t="str" cm="1">
        <f t="array" aca="1" ref="R1546" ca="1">IF(G1546="","",INDIRECT(A1546&amp;B1546&amp;D1546))</f>
        <v/>
      </c>
      <c r="S1546" s="1" t="str">
        <f t="shared" ca="1" si="368"/>
        <v/>
      </c>
      <c r="T1546" s="1" t="str">
        <f t="shared" ca="1" si="369"/>
        <v/>
      </c>
      <c r="U1546" s="1" t="str">
        <f t="shared" ca="1" si="370"/>
        <v/>
      </c>
      <c r="V1546" s="1" t="str">
        <f t="shared" ca="1" si="371"/>
        <v/>
      </c>
      <c r="W1546" s="1" t="str">
        <f t="shared" ca="1" si="372"/>
        <v/>
      </c>
      <c r="X1546" s="1" t="str">
        <f t="shared" ca="1" si="373"/>
        <v/>
      </c>
    </row>
    <row r="1547" spans="1:24">
      <c r="A1547" t="s">
        <v>1041</v>
      </c>
      <c r="B1547" t="str">
        <f>INDEX(予約枠報告様式!$73:$73,MATCH(CSVフォーマット!C1547,予約枠報告様式!$74:$74,0))</f>
        <v>AA</v>
      </c>
      <c r="C1547">
        <f t="shared" si="374"/>
        <v>27</v>
      </c>
      <c r="D1547">
        <f t="shared" si="360"/>
        <v>55</v>
      </c>
      <c r="E1547" s="2" cm="1">
        <f t="array" aca="1" ref="E1547" ca="1">INDIRECT(A1547&amp;B1547&amp;$E$3)</f>
        <v>44786</v>
      </c>
      <c r="F1547" t="str" cm="1">
        <f t="array" aca="1" ref="F1547" ca="1">IF(INDIRECT(A1547&amp;B1547&amp;$F$3)="公",参照!$L$2,参照!$L$3)</f>
        <v>医療機関受付</v>
      </c>
      <c r="G1547" s="1" t="str" cm="1">
        <f t="array" aca="1" ref="G1547" ca="1">IF(E1547="","",IF(ISNUMBER(INDIRECT(A1547&amp;B1547&amp;D1547)),431001,""))</f>
        <v/>
      </c>
      <c r="H1547" s="1" t="str">
        <f t="shared" ca="1" si="361"/>
        <v/>
      </c>
      <c r="I1547" s="1" t="str">
        <f ca="1">IF(G1547="","",予約枠報告様式!H$3)</f>
        <v/>
      </c>
      <c r="J1547" s="1" t="str">
        <f t="shared" ca="1" si="362"/>
        <v/>
      </c>
      <c r="K1547" s="1" t="str">
        <f t="shared" ca="1" si="363"/>
        <v/>
      </c>
      <c r="L1547" s="1" t="str">
        <f t="shared" ca="1" si="364"/>
        <v/>
      </c>
      <c r="M1547" s="1" t="str">
        <f t="shared" ca="1" si="365"/>
        <v/>
      </c>
      <c r="N1547" s="1" t="str" cm="1">
        <f t="array" aca="1" ref="N1547" ca="1">IF(G1547="","",HOUR(INDIRECT(A1547&amp;$N$2&amp;D1547)))</f>
        <v/>
      </c>
      <c r="O1547" s="1" t="str" cm="1">
        <f t="array" aca="1" ref="O1547" ca="1">IF(G1547="","",MINUTE(INDIRECT(A1547&amp;$N$2&amp;D1547)))</f>
        <v/>
      </c>
      <c r="P1547" s="1" t="str">
        <f t="shared" ca="1" si="366"/>
        <v/>
      </c>
      <c r="Q1547" s="1" t="str">
        <f t="shared" ca="1" si="367"/>
        <v/>
      </c>
      <c r="R1547" s="1" t="str" cm="1">
        <f t="array" aca="1" ref="R1547" ca="1">IF(G1547="","",INDIRECT(A1547&amp;B1547&amp;D1547))</f>
        <v/>
      </c>
      <c r="S1547" s="1" t="str">
        <f t="shared" ca="1" si="368"/>
        <v/>
      </c>
      <c r="T1547" s="1" t="str">
        <f t="shared" ca="1" si="369"/>
        <v/>
      </c>
      <c r="U1547" s="1" t="str">
        <f t="shared" ca="1" si="370"/>
        <v/>
      </c>
      <c r="V1547" s="1" t="str">
        <f t="shared" ca="1" si="371"/>
        <v/>
      </c>
      <c r="W1547" s="1" t="str">
        <f t="shared" ca="1" si="372"/>
        <v/>
      </c>
      <c r="X1547" s="1" t="str">
        <f t="shared" ca="1" si="373"/>
        <v/>
      </c>
    </row>
    <row r="1548" spans="1:24">
      <c r="A1548" t="s">
        <v>1041</v>
      </c>
      <c r="B1548" t="str">
        <f>INDEX(予約枠報告様式!$73:$73,MATCH(CSVフォーマット!C1548,予約枠報告様式!$74:$74,0))</f>
        <v>AA</v>
      </c>
      <c r="C1548">
        <f t="shared" si="374"/>
        <v>27</v>
      </c>
      <c r="D1548">
        <f t="shared" si="360"/>
        <v>56</v>
      </c>
      <c r="E1548" s="2" cm="1">
        <f t="array" aca="1" ref="E1548" ca="1">INDIRECT(A1548&amp;B1548&amp;$E$3)</f>
        <v>44786</v>
      </c>
      <c r="F1548" t="str" cm="1">
        <f t="array" aca="1" ref="F1548" ca="1">IF(INDIRECT(A1548&amp;B1548&amp;$F$3)="公",参照!$L$2,参照!$L$3)</f>
        <v>医療機関受付</v>
      </c>
      <c r="G1548" s="1" t="str" cm="1">
        <f t="array" aca="1" ref="G1548" ca="1">IF(E1548="","",IF(ISNUMBER(INDIRECT(A1548&amp;B1548&amp;D1548)),431001,""))</f>
        <v/>
      </c>
      <c r="H1548" s="1" t="str">
        <f t="shared" ca="1" si="361"/>
        <v/>
      </c>
      <c r="I1548" s="1" t="str">
        <f ca="1">IF(G1548="","",予約枠報告様式!H$3)</f>
        <v/>
      </c>
      <c r="J1548" s="1" t="str">
        <f t="shared" ca="1" si="362"/>
        <v/>
      </c>
      <c r="K1548" s="1" t="str">
        <f t="shared" ca="1" si="363"/>
        <v/>
      </c>
      <c r="L1548" s="1" t="str">
        <f t="shared" ca="1" si="364"/>
        <v/>
      </c>
      <c r="M1548" s="1" t="str">
        <f t="shared" ca="1" si="365"/>
        <v/>
      </c>
      <c r="N1548" s="1" t="str" cm="1">
        <f t="array" aca="1" ref="N1548" ca="1">IF(G1548="","",HOUR(INDIRECT(A1548&amp;$N$2&amp;D1548)))</f>
        <v/>
      </c>
      <c r="O1548" s="1" t="str" cm="1">
        <f t="array" aca="1" ref="O1548" ca="1">IF(G1548="","",MINUTE(INDIRECT(A1548&amp;$N$2&amp;D1548)))</f>
        <v/>
      </c>
      <c r="P1548" s="1" t="str">
        <f t="shared" ca="1" si="366"/>
        <v/>
      </c>
      <c r="Q1548" s="1" t="str">
        <f t="shared" ca="1" si="367"/>
        <v/>
      </c>
      <c r="R1548" s="1" t="str" cm="1">
        <f t="array" aca="1" ref="R1548" ca="1">IF(G1548="","",INDIRECT(A1548&amp;B1548&amp;D1548))</f>
        <v/>
      </c>
      <c r="S1548" s="1" t="str">
        <f t="shared" ca="1" si="368"/>
        <v/>
      </c>
      <c r="T1548" s="1" t="str">
        <f t="shared" ca="1" si="369"/>
        <v/>
      </c>
      <c r="U1548" s="1" t="str">
        <f t="shared" ca="1" si="370"/>
        <v/>
      </c>
      <c r="V1548" s="1" t="str">
        <f t="shared" ca="1" si="371"/>
        <v/>
      </c>
      <c r="W1548" s="1" t="str">
        <f t="shared" ca="1" si="372"/>
        <v/>
      </c>
      <c r="X1548" s="1" t="str">
        <f t="shared" ca="1" si="373"/>
        <v/>
      </c>
    </row>
    <row r="1549" spans="1:24">
      <c r="A1549" t="s">
        <v>1041</v>
      </c>
      <c r="B1549" t="str">
        <f>INDEX(予約枠報告様式!$73:$73,MATCH(CSVフォーマット!C1549,予約枠報告様式!$74:$74,0))</f>
        <v>AA</v>
      </c>
      <c r="C1549">
        <f t="shared" si="374"/>
        <v>27</v>
      </c>
      <c r="D1549">
        <f t="shared" si="360"/>
        <v>57</v>
      </c>
      <c r="E1549" s="2" cm="1">
        <f t="array" aca="1" ref="E1549" ca="1">INDIRECT(A1549&amp;B1549&amp;$E$3)</f>
        <v>44786</v>
      </c>
      <c r="F1549" t="str" cm="1">
        <f t="array" aca="1" ref="F1549" ca="1">IF(INDIRECT(A1549&amp;B1549&amp;$F$3)="公",参照!$L$2,参照!$L$3)</f>
        <v>医療機関受付</v>
      </c>
      <c r="G1549" s="1" t="str" cm="1">
        <f t="array" aca="1" ref="G1549" ca="1">IF(E1549="","",IF(ISNUMBER(INDIRECT(A1549&amp;B1549&amp;D1549)),431001,""))</f>
        <v/>
      </c>
      <c r="H1549" s="1" t="str">
        <f t="shared" ca="1" si="361"/>
        <v/>
      </c>
      <c r="I1549" s="1" t="str">
        <f ca="1">IF(G1549="","",予約枠報告様式!H$3)</f>
        <v/>
      </c>
      <c r="J1549" s="1" t="str">
        <f t="shared" ca="1" si="362"/>
        <v/>
      </c>
      <c r="K1549" s="1" t="str">
        <f t="shared" ca="1" si="363"/>
        <v/>
      </c>
      <c r="L1549" s="1" t="str">
        <f t="shared" ca="1" si="364"/>
        <v/>
      </c>
      <c r="M1549" s="1" t="str">
        <f t="shared" ca="1" si="365"/>
        <v/>
      </c>
      <c r="N1549" s="1" t="str" cm="1">
        <f t="array" aca="1" ref="N1549" ca="1">IF(G1549="","",HOUR(INDIRECT(A1549&amp;$N$2&amp;D1549)))</f>
        <v/>
      </c>
      <c r="O1549" s="1" t="str" cm="1">
        <f t="array" aca="1" ref="O1549" ca="1">IF(G1549="","",MINUTE(INDIRECT(A1549&amp;$N$2&amp;D1549)))</f>
        <v/>
      </c>
      <c r="P1549" s="1" t="str">
        <f t="shared" ca="1" si="366"/>
        <v/>
      </c>
      <c r="Q1549" s="1" t="str">
        <f t="shared" ca="1" si="367"/>
        <v/>
      </c>
      <c r="R1549" s="1" t="str" cm="1">
        <f t="array" aca="1" ref="R1549" ca="1">IF(G1549="","",INDIRECT(A1549&amp;B1549&amp;D1549))</f>
        <v/>
      </c>
      <c r="S1549" s="1" t="str">
        <f t="shared" ca="1" si="368"/>
        <v/>
      </c>
      <c r="T1549" s="1" t="str">
        <f t="shared" ca="1" si="369"/>
        <v/>
      </c>
      <c r="U1549" s="1" t="str">
        <f t="shared" ca="1" si="370"/>
        <v/>
      </c>
      <c r="V1549" s="1" t="str">
        <f t="shared" ca="1" si="371"/>
        <v/>
      </c>
      <c r="W1549" s="1" t="str">
        <f t="shared" ca="1" si="372"/>
        <v/>
      </c>
      <c r="X1549" s="1" t="str">
        <f t="shared" ca="1" si="373"/>
        <v/>
      </c>
    </row>
    <row r="1550" spans="1:24">
      <c r="A1550" t="s">
        <v>1041</v>
      </c>
      <c r="B1550" t="str">
        <f>INDEX(予約枠報告様式!$73:$73,MATCH(CSVフォーマット!C1550,予約枠報告様式!$74:$74,0))</f>
        <v>AA</v>
      </c>
      <c r="C1550">
        <f t="shared" si="374"/>
        <v>27</v>
      </c>
      <c r="D1550">
        <f t="shared" si="360"/>
        <v>58</v>
      </c>
      <c r="E1550" s="2" cm="1">
        <f t="array" aca="1" ref="E1550" ca="1">INDIRECT(A1550&amp;B1550&amp;$E$3)</f>
        <v>44786</v>
      </c>
      <c r="F1550" t="str" cm="1">
        <f t="array" aca="1" ref="F1550" ca="1">IF(INDIRECT(A1550&amp;B1550&amp;$F$3)="公",参照!$L$2,参照!$L$3)</f>
        <v>医療機関受付</v>
      </c>
      <c r="G1550" s="1" t="str" cm="1">
        <f t="array" aca="1" ref="G1550" ca="1">IF(E1550="","",IF(ISNUMBER(INDIRECT(A1550&amp;B1550&amp;D1550)),431001,""))</f>
        <v/>
      </c>
      <c r="H1550" s="1" t="str">
        <f t="shared" ca="1" si="361"/>
        <v/>
      </c>
      <c r="I1550" s="1" t="str">
        <f ca="1">IF(G1550="","",予約枠報告様式!H$3)</f>
        <v/>
      </c>
      <c r="J1550" s="1" t="str">
        <f t="shared" ca="1" si="362"/>
        <v/>
      </c>
      <c r="K1550" s="1" t="str">
        <f t="shared" ca="1" si="363"/>
        <v/>
      </c>
      <c r="L1550" s="1" t="str">
        <f t="shared" ca="1" si="364"/>
        <v/>
      </c>
      <c r="M1550" s="1" t="str">
        <f t="shared" ca="1" si="365"/>
        <v/>
      </c>
      <c r="N1550" s="1" t="str" cm="1">
        <f t="array" aca="1" ref="N1550" ca="1">IF(G1550="","",HOUR(INDIRECT(A1550&amp;$N$2&amp;D1550)))</f>
        <v/>
      </c>
      <c r="O1550" s="1" t="str" cm="1">
        <f t="array" aca="1" ref="O1550" ca="1">IF(G1550="","",MINUTE(INDIRECT(A1550&amp;$N$2&amp;D1550)))</f>
        <v/>
      </c>
      <c r="P1550" s="1" t="str">
        <f t="shared" ca="1" si="366"/>
        <v/>
      </c>
      <c r="Q1550" s="1" t="str">
        <f t="shared" ca="1" si="367"/>
        <v/>
      </c>
      <c r="R1550" s="1" t="str" cm="1">
        <f t="array" aca="1" ref="R1550" ca="1">IF(G1550="","",INDIRECT(A1550&amp;B1550&amp;D1550))</f>
        <v/>
      </c>
      <c r="S1550" s="1" t="str">
        <f t="shared" ca="1" si="368"/>
        <v/>
      </c>
      <c r="T1550" s="1" t="str">
        <f t="shared" ca="1" si="369"/>
        <v/>
      </c>
      <c r="U1550" s="1" t="str">
        <f t="shared" ca="1" si="370"/>
        <v/>
      </c>
      <c r="V1550" s="1" t="str">
        <f t="shared" ca="1" si="371"/>
        <v/>
      </c>
      <c r="W1550" s="1" t="str">
        <f t="shared" ca="1" si="372"/>
        <v/>
      </c>
      <c r="X1550" s="1" t="str">
        <f t="shared" ca="1" si="373"/>
        <v/>
      </c>
    </row>
    <row r="1551" spans="1:24">
      <c r="A1551" t="s">
        <v>1041</v>
      </c>
      <c r="B1551" t="str">
        <f>INDEX(予約枠報告様式!$73:$73,MATCH(CSVフォーマット!C1551,予約枠報告様式!$74:$74,0))</f>
        <v>AA</v>
      </c>
      <c r="C1551">
        <f t="shared" si="374"/>
        <v>27</v>
      </c>
      <c r="D1551">
        <f t="shared" si="360"/>
        <v>59</v>
      </c>
      <c r="E1551" s="2" cm="1">
        <f t="array" aca="1" ref="E1551" ca="1">INDIRECT(A1551&amp;B1551&amp;$E$3)</f>
        <v>44786</v>
      </c>
      <c r="F1551" t="str" cm="1">
        <f t="array" aca="1" ref="F1551" ca="1">IF(INDIRECT(A1551&amp;B1551&amp;$F$3)="公",参照!$L$2,参照!$L$3)</f>
        <v>医療機関受付</v>
      </c>
      <c r="G1551" s="1" t="str" cm="1">
        <f t="array" aca="1" ref="G1551" ca="1">IF(E1551="","",IF(ISNUMBER(INDIRECT(A1551&amp;B1551&amp;D1551)),431001,""))</f>
        <v/>
      </c>
      <c r="H1551" s="1" t="str">
        <f t="shared" ca="1" si="361"/>
        <v/>
      </c>
      <c r="I1551" s="1" t="str">
        <f ca="1">IF(G1551="","",予約枠報告様式!H$3)</f>
        <v/>
      </c>
      <c r="J1551" s="1" t="str">
        <f t="shared" ca="1" si="362"/>
        <v/>
      </c>
      <c r="K1551" s="1" t="str">
        <f t="shared" ca="1" si="363"/>
        <v/>
      </c>
      <c r="L1551" s="1" t="str">
        <f t="shared" ca="1" si="364"/>
        <v/>
      </c>
      <c r="M1551" s="1" t="str">
        <f t="shared" ca="1" si="365"/>
        <v/>
      </c>
      <c r="N1551" s="1" t="str" cm="1">
        <f t="array" aca="1" ref="N1551" ca="1">IF(G1551="","",HOUR(INDIRECT(A1551&amp;$N$2&amp;D1551)))</f>
        <v/>
      </c>
      <c r="O1551" s="1" t="str" cm="1">
        <f t="array" aca="1" ref="O1551" ca="1">IF(G1551="","",MINUTE(INDIRECT(A1551&amp;$N$2&amp;D1551)))</f>
        <v/>
      </c>
      <c r="P1551" s="1" t="str">
        <f t="shared" ca="1" si="366"/>
        <v/>
      </c>
      <c r="Q1551" s="1" t="str">
        <f t="shared" ca="1" si="367"/>
        <v/>
      </c>
      <c r="R1551" s="1" t="str" cm="1">
        <f t="array" aca="1" ref="R1551" ca="1">IF(G1551="","",INDIRECT(A1551&amp;B1551&amp;D1551))</f>
        <v/>
      </c>
      <c r="S1551" s="1" t="str">
        <f t="shared" ca="1" si="368"/>
        <v/>
      </c>
      <c r="T1551" s="1" t="str">
        <f t="shared" ca="1" si="369"/>
        <v/>
      </c>
      <c r="U1551" s="1" t="str">
        <f t="shared" ca="1" si="370"/>
        <v/>
      </c>
      <c r="V1551" s="1" t="str">
        <f t="shared" ca="1" si="371"/>
        <v/>
      </c>
      <c r="W1551" s="1" t="str">
        <f t="shared" ca="1" si="372"/>
        <v/>
      </c>
      <c r="X1551" s="1" t="str">
        <f t="shared" ca="1" si="373"/>
        <v/>
      </c>
    </row>
    <row r="1552" spans="1:24">
      <c r="A1552" t="s">
        <v>1041</v>
      </c>
      <c r="B1552" t="str">
        <f>INDEX(予約枠報告様式!$73:$73,MATCH(CSVフォーマット!C1552,予約枠報告様式!$74:$74,0))</f>
        <v>AA</v>
      </c>
      <c r="C1552">
        <f t="shared" si="374"/>
        <v>27</v>
      </c>
      <c r="D1552">
        <f t="shared" si="360"/>
        <v>60</v>
      </c>
      <c r="E1552" s="2" cm="1">
        <f t="array" aca="1" ref="E1552" ca="1">INDIRECT(A1552&amp;B1552&amp;$E$3)</f>
        <v>44786</v>
      </c>
      <c r="F1552" t="str" cm="1">
        <f t="array" aca="1" ref="F1552" ca="1">IF(INDIRECT(A1552&amp;B1552&amp;$F$3)="公",参照!$L$2,参照!$L$3)</f>
        <v>医療機関受付</v>
      </c>
      <c r="G1552" s="1" t="str" cm="1">
        <f t="array" aca="1" ref="G1552" ca="1">IF(E1552="","",IF(ISNUMBER(INDIRECT(A1552&amp;B1552&amp;D1552)),431001,""))</f>
        <v/>
      </c>
      <c r="H1552" s="1" t="str">
        <f t="shared" ca="1" si="361"/>
        <v/>
      </c>
      <c r="I1552" s="1" t="str">
        <f ca="1">IF(G1552="","",予約枠報告様式!H$3)</f>
        <v/>
      </c>
      <c r="J1552" s="1" t="str">
        <f t="shared" ca="1" si="362"/>
        <v/>
      </c>
      <c r="K1552" s="1" t="str">
        <f t="shared" ca="1" si="363"/>
        <v/>
      </c>
      <c r="L1552" s="1" t="str">
        <f t="shared" ca="1" si="364"/>
        <v/>
      </c>
      <c r="M1552" s="1" t="str">
        <f t="shared" ca="1" si="365"/>
        <v/>
      </c>
      <c r="N1552" s="1" t="str" cm="1">
        <f t="array" aca="1" ref="N1552" ca="1">IF(G1552="","",HOUR(INDIRECT(A1552&amp;$N$2&amp;D1552)))</f>
        <v/>
      </c>
      <c r="O1552" s="1" t="str" cm="1">
        <f t="array" aca="1" ref="O1552" ca="1">IF(G1552="","",MINUTE(INDIRECT(A1552&amp;$N$2&amp;D1552)))</f>
        <v/>
      </c>
      <c r="P1552" s="1" t="str">
        <f t="shared" ca="1" si="366"/>
        <v/>
      </c>
      <c r="Q1552" s="1" t="str">
        <f t="shared" ca="1" si="367"/>
        <v/>
      </c>
      <c r="R1552" s="1" t="str" cm="1">
        <f t="array" aca="1" ref="R1552" ca="1">IF(G1552="","",INDIRECT(A1552&amp;B1552&amp;D1552))</f>
        <v/>
      </c>
      <c r="S1552" s="1" t="str">
        <f t="shared" ca="1" si="368"/>
        <v/>
      </c>
      <c r="T1552" s="1" t="str">
        <f t="shared" ca="1" si="369"/>
        <v/>
      </c>
      <c r="U1552" s="1" t="str">
        <f t="shared" ca="1" si="370"/>
        <v/>
      </c>
      <c r="V1552" s="1" t="str">
        <f t="shared" ca="1" si="371"/>
        <v/>
      </c>
      <c r="W1552" s="1" t="str">
        <f t="shared" ca="1" si="372"/>
        <v/>
      </c>
      <c r="X1552" s="1" t="str">
        <f t="shared" ca="1" si="373"/>
        <v/>
      </c>
    </row>
    <row r="1553" spans="1:24">
      <c r="A1553" t="s">
        <v>1041</v>
      </c>
      <c r="B1553" t="str">
        <f>INDEX(予約枠報告様式!$73:$73,MATCH(CSVフォーマット!C1553,予約枠報告様式!$74:$74,0))</f>
        <v>AA</v>
      </c>
      <c r="C1553">
        <f t="shared" si="374"/>
        <v>27</v>
      </c>
      <c r="D1553">
        <f t="shared" si="360"/>
        <v>61</v>
      </c>
      <c r="E1553" s="2" cm="1">
        <f t="array" aca="1" ref="E1553" ca="1">INDIRECT(A1553&amp;B1553&amp;$E$3)</f>
        <v>44786</v>
      </c>
      <c r="F1553" t="str" cm="1">
        <f t="array" aca="1" ref="F1553" ca="1">IF(INDIRECT(A1553&amp;B1553&amp;$F$3)="公",参照!$L$2,参照!$L$3)</f>
        <v>医療機関受付</v>
      </c>
      <c r="G1553" s="1" t="str" cm="1">
        <f t="array" aca="1" ref="G1553" ca="1">IF(E1553="","",IF(ISNUMBER(INDIRECT(A1553&amp;B1553&amp;D1553)),431001,""))</f>
        <v/>
      </c>
      <c r="H1553" s="1" t="str">
        <f t="shared" ca="1" si="361"/>
        <v/>
      </c>
      <c r="I1553" s="1" t="str">
        <f ca="1">IF(G1553="","",予約枠報告様式!H$3)</f>
        <v/>
      </c>
      <c r="J1553" s="1" t="str">
        <f t="shared" ca="1" si="362"/>
        <v/>
      </c>
      <c r="K1553" s="1" t="str">
        <f t="shared" ca="1" si="363"/>
        <v/>
      </c>
      <c r="L1553" s="1" t="str">
        <f t="shared" ca="1" si="364"/>
        <v/>
      </c>
      <c r="M1553" s="1" t="str">
        <f t="shared" ca="1" si="365"/>
        <v/>
      </c>
      <c r="N1553" s="1" t="str" cm="1">
        <f t="array" aca="1" ref="N1553" ca="1">IF(G1553="","",HOUR(INDIRECT(A1553&amp;$N$2&amp;D1553)))</f>
        <v/>
      </c>
      <c r="O1553" s="1" t="str" cm="1">
        <f t="array" aca="1" ref="O1553" ca="1">IF(G1553="","",MINUTE(INDIRECT(A1553&amp;$N$2&amp;D1553)))</f>
        <v/>
      </c>
      <c r="P1553" s="1" t="str">
        <f t="shared" ca="1" si="366"/>
        <v/>
      </c>
      <c r="Q1553" s="1" t="str">
        <f t="shared" ca="1" si="367"/>
        <v/>
      </c>
      <c r="R1553" s="1" t="str" cm="1">
        <f t="array" aca="1" ref="R1553" ca="1">IF(G1553="","",INDIRECT(A1553&amp;B1553&amp;D1553))</f>
        <v/>
      </c>
      <c r="S1553" s="1" t="str">
        <f t="shared" ca="1" si="368"/>
        <v/>
      </c>
      <c r="T1553" s="1" t="str">
        <f t="shared" ca="1" si="369"/>
        <v/>
      </c>
      <c r="U1553" s="1" t="str">
        <f t="shared" ca="1" si="370"/>
        <v/>
      </c>
      <c r="V1553" s="1" t="str">
        <f t="shared" ca="1" si="371"/>
        <v/>
      </c>
      <c r="W1553" s="1" t="str">
        <f t="shared" ca="1" si="372"/>
        <v/>
      </c>
      <c r="X1553" s="1" t="str">
        <f t="shared" ca="1" si="373"/>
        <v/>
      </c>
    </row>
    <row r="1554" spans="1:24">
      <c r="A1554" t="s">
        <v>1041</v>
      </c>
      <c r="B1554" t="str">
        <f>INDEX(予約枠報告様式!$73:$73,MATCH(CSVフォーマット!C1554,予約枠報告様式!$74:$74,0))</f>
        <v>AA</v>
      </c>
      <c r="C1554">
        <f t="shared" si="374"/>
        <v>27</v>
      </c>
      <c r="D1554">
        <f t="shared" si="360"/>
        <v>62</v>
      </c>
      <c r="E1554" s="2" cm="1">
        <f t="array" aca="1" ref="E1554" ca="1">INDIRECT(A1554&amp;B1554&amp;$E$3)</f>
        <v>44786</v>
      </c>
      <c r="F1554" t="str" cm="1">
        <f t="array" aca="1" ref="F1554" ca="1">IF(INDIRECT(A1554&amp;B1554&amp;$F$3)="公",参照!$L$2,参照!$L$3)</f>
        <v>医療機関受付</v>
      </c>
      <c r="G1554" s="1" t="str" cm="1">
        <f t="array" aca="1" ref="G1554" ca="1">IF(E1554="","",IF(ISNUMBER(INDIRECT(A1554&amp;B1554&amp;D1554)),431001,""))</f>
        <v/>
      </c>
      <c r="H1554" s="1" t="str">
        <f t="shared" ca="1" si="361"/>
        <v/>
      </c>
      <c r="I1554" s="1" t="str">
        <f ca="1">IF(G1554="","",予約枠報告様式!H$3)</f>
        <v/>
      </c>
      <c r="J1554" s="1" t="str">
        <f t="shared" ca="1" si="362"/>
        <v/>
      </c>
      <c r="K1554" s="1" t="str">
        <f t="shared" ca="1" si="363"/>
        <v/>
      </c>
      <c r="L1554" s="1" t="str">
        <f t="shared" ca="1" si="364"/>
        <v/>
      </c>
      <c r="M1554" s="1" t="str">
        <f t="shared" ca="1" si="365"/>
        <v/>
      </c>
      <c r="N1554" s="1" t="str" cm="1">
        <f t="array" aca="1" ref="N1554" ca="1">IF(G1554="","",HOUR(INDIRECT(A1554&amp;$N$2&amp;D1554)))</f>
        <v/>
      </c>
      <c r="O1554" s="1" t="str" cm="1">
        <f t="array" aca="1" ref="O1554" ca="1">IF(G1554="","",MINUTE(INDIRECT(A1554&amp;$N$2&amp;D1554)))</f>
        <v/>
      </c>
      <c r="P1554" s="1" t="str">
        <f t="shared" ca="1" si="366"/>
        <v/>
      </c>
      <c r="Q1554" s="1" t="str">
        <f t="shared" ca="1" si="367"/>
        <v/>
      </c>
      <c r="R1554" s="1" t="str" cm="1">
        <f t="array" aca="1" ref="R1554" ca="1">IF(G1554="","",INDIRECT(A1554&amp;B1554&amp;D1554))</f>
        <v/>
      </c>
      <c r="S1554" s="1" t="str">
        <f t="shared" ca="1" si="368"/>
        <v/>
      </c>
      <c r="T1554" s="1" t="str">
        <f t="shared" ca="1" si="369"/>
        <v/>
      </c>
      <c r="U1554" s="1" t="str">
        <f t="shared" ca="1" si="370"/>
        <v/>
      </c>
      <c r="V1554" s="1" t="str">
        <f t="shared" ca="1" si="371"/>
        <v/>
      </c>
      <c r="W1554" s="1" t="str">
        <f t="shared" ca="1" si="372"/>
        <v/>
      </c>
      <c r="X1554" s="1" t="str">
        <f t="shared" ca="1" si="373"/>
        <v/>
      </c>
    </row>
    <row r="1555" spans="1:24">
      <c r="A1555" t="s">
        <v>1041</v>
      </c>
      <c r="B1555" t="str">
        <f>INDEX(予約枠報告様式!$73:$73,MATCH(CSVフォーマット!C1555,予約枠報告様式!$74:$74,0))</f>
        <v>AA</v>
      </c>
      <c r="C1555">
        <f t="shared" si="374"/>
        <v>27</v>
      </c>
      <c r="D1555">
        <f t="shared" si="360"/>
        <v>63</v>
      </c>
      <c r="E1555" s="2" cm="1">
        <f t="array" aca="1" ref="E1555" ca="1">INDIRECT(A1555&amp;B1555&amp;$E$3)</f>
        <v>44786</v>
      </c>
      <c r="F1555" t="str" cm="1">
        <f t="array" aca="1" ref="F1555" ca="1">IF(INDIRECT(A1555&amp;B1555&amp;$F$3)="公",参照!$L$2,参照!$L$3)</f>
        <v>医療機関受付</v>
      </c>
      <c r="G1555" s="1" t="str" cm="1">
        <f t="array" aca="1" ref="G1555" ca="1">IF(E1555="","",IF(ISNUMBER(INDIRECT(A1555&amp;B1555&amp;D1555)),431001,""))</f>
        <v/>
      </c>
      <c r="H1555" s="1" t="str">
        <f t="shared" ca="1" si="361"/>
        <v/>
      </c>
      <c r="I1555" s="1" t="str">
        <f ca="1">IF(G1555="","",予約枠報告様式!H$3)</f>
        <v/>
      </c>
      <c r="J1555" s="1" t="str">
        <f t="shared" ca="1" si="362"/>
        <v/>
      </c>
      <c r="K1555" s="1" t="str">
        <f t="shared" ca="1" si="363"/>
        <v/>
      </c>
      <c r="L1555" s="1" t="str">
        <f t="shared" ca="1" si="364"/>
        <v/>
      </c>
      <c r="M1555" s="1" t="str">
        <f t="shared" ca="1" si="365"/>
        <v/>
      </c>
      <c r="N1555" s="1" t="str" cm="1">
        <f t="array" aca="1" ref="N1555" ca="1">IF(G1555="","",HOUR(INDIRECT(A1555&amp;$N$2&amp;D1555)))</f>
        <v/>
      </c>
      <c r="O1555" s="1" t="str" cm="1">
        <f t="array" aca="1" ref="O1555" ca="1">IF(G1555="","",MINUTE(INDIRECT(A1555&amp;$N$2&amp;D1555)))</f>
        <v/>
      </c>
      <c r="P1555" s="1" t="str">
        <f t="shared" ca="1" si="366"/>
        <v/>
      </c>
      <c r="Q1555" s="1" t="str">
        <f t="shared" ca="1" si="367"/>
        <v/>
      </c>
      <c r="R1555" s="1" t="str" cm="1">
        <f t="array" aca="1" ref="R1555" ca="1">IF(G1555="","",INDIRECT(A1555&amp;B1555&amp;D1555))</f>
        <v/>
      </c>
      <c r="S1555" s="1" t="str">
        <f t="shared" ca="1" si="368"/>
        <v/>
      </c>
      <c r="T1555" s="1" t="str">
        <f t="shared" ca="1" si="369"/>
        <v/>
      </c>
      <c r="U1555" s="1" t="str">
        <f t="shared" ca="1" si="370"/>
        <v/>
      </c>
      <c r="V1555" s="1" t="str">
        <f t="shared" ca="1" si="371"/>
        <v/>
      </c>
      <c r="W1555" s="1" t="str">
        <f t="shared" ca="1" si="372"/>
        <v/>
      </c>
      <c r="X1555" s="1" t="str">
        <f t="shared" ca="1" si="373"/>
        <v/>
      </c>
    </row>
    <row r="1556" spans="1:24">
      <c r="A1556" t="s">
        <v>1041</v>
      </c>
      <c r="B1556" t="str">
        <f>INDEX(予約枠報告様式!$73:$73,MATCH(CSVフォーマット!C1556,予約枠報告様式!$74:$74,0))</f>
        <v>AA</v>
      </c>
      <c r="C1556">
        <f t="shared" si="374"/>
        <v>27</v>
      </c>
      <c r="D1556">
        <f t="shared" si="360"/>
        <v>64</v>
      </c>
      <c r="E1556" s="2" cm="1">
        <f t="array" aca="1" ref="E1556" ca="1">INDIRECT(A1556&amp;B1556&amp;$E$3)</f>
        <v>44786</v>
      </c>
      <c r="F1556" t="str" cm="1">
        <f t="array" aca="1" ref="F1556" ca="1">IF(INDIRECT(A1556&amp;B1556&amp;$F$3)="公",参照!$L$2,参照!$L$3)</f>
        <v>医療機関受付</v>
      </c>
      <c r="G1556" s="1" t="str" cm="1">
        <f t="array" aca="1" ref="G1556" ca="1">IF(E1556="","",IF(ISNUMBER(INDIRECT(A1556&amp;B1556&amp;D1556)),431001,""))</f>
        <v/>
      </c>
      <c r="H1556" s="1" t="str">
        <f t="shared" ca="1" si="361"/>
        <v/>
      </c>
      <c r="I1556" s="1" t="str">
        <f ca="1">IF(G1556="","",予約枠報告様式!H$3)</f>
        <v/>
      </c>
      <c r="J1556" s="1" t="str">
        <f t="shared" ca="1" si="362"/>
        <v/>
      </c>
      <c r="K1556" s="1" t="str">
        <f t="shared" ca="1" si="363"/>
        <v/>
      </c>
      <c r="L1556" s="1" t="str">
        <f t="shared" ca="1" si="364"/>
        <v/>
      </c>
      <c r="M1556" s="1" t="str">
        <f t="shared" ca="1" si="365"/>
        <v/>
      </c>
      <c r="N1556" s="1" t="str" cm="1">
        <f t="array" aca="1" ref="N1556" ca="1">IF(G1556="","",HOUR(INDIRECT(A1556&amp;$N$2&amp;D1556)))</f>
        <v/>
      </c>
      <c r="O1556" s="1" t="str" cm="1">
        <f t="array" aca="1" ref="O1556" ca="1">IF(G1556="","",MINUTE(INDIRECT(A1556&amp;$N$2&amp;D1556)))</f>
        <v/>
      </c>
      <c r="P1556" s="1" t="str">
        <f t="shared" ca="1" si="366"/>
        <v/>
      </c>
      <c r="Q1556" s="1" t="str">
        <f t="shared" ca="1" si="367"/>
        <v/>
      </c>
      <c r="R1556" s="1" t="str" cm="1">
        <f t="array" aca="1" ref="R1556" ca="1">IF(G1556="","",INDIRECT(A1556&amp;B1556&amp;D1556))</f>
        <v/>
      </c>
      <c r="S1556" s="1" t="str">
        <f t="shared" ca="1" si="368"/>
        <v/>
      </c>
      <c r="T1556" s="1" t="str">
        <f t="shared" ca="1" si="369"/>
        <v/>
      </c>
      <c r="U1556" s="1" t="str">
        <f t="shared" ca="1" si="370"/>
        <v/>
      </c>
      <c r="V1556" s="1" t="str">
        <f t="shared" ca="1" si="371"/>
        <v/>
      </c>
      <c r="W1556" s="1" t="str">
        <f t="shared" ca="1" si="372"/>
        <v/>
      </c>
      <c r="X1556" s="1" t="str">
        <f t="shared" ca="1" si="373"/>
        <v/>
      </c>
    </row>
    <row r="1557" spans="1:24">
      <c r="A1557" t="s">
        <v>1041</v>
      </c>
      <c r="B1557" t="str">
        <f>INDEX(予約枠報告様式!$73:$73,MATCH(CSVフォーマット!C1557,予約枠報告様式!$74:$74,0))</f>
        <v>AA</v>
      </c>
      <c r="C1557">
        <f t="shared" si="374"/>
        <v>27</v>
      </c>
      <c r="D1557">
        <f t="shared" si="360"/>
        <v>65</v>
      </c>
      <c r="E1557" s="2" cm="1">
        <f t="array" aca="1" ref="E1557" ca="1">INDIRECT(A1557&amp;B1557&amp;$E$3)</f>
        <v>44786</v>
      </c>
      <c r="F1557" t="str" cm="1">
        <f t="array" aca="1" ref="F1557" ca="1">IF(INDIRECT(A1557&amp;B1557&amp;$F$3)="公",参照!$L$2,参照!$L$3)</f>
        <v>医療機関受付</v>
      </c>
      <c r="G1557" s="1" t="str" cm="1">
        <f t="array" aca="1" ref="G1557" ca="1">IF(E1557="","",IF(ISNUMBER(INDIRECT(A1557&amp;B1557&amp;D1557)),431001,""))</f>
        <v/>
      </c>
      <c r="H1557" s="1" t="str">
        <f t="shared" ca="1" si="361"/>
        <v/>
      </c>
      <c r="I1557" s="1" t="str">
        <f ca="1">IF(G1557="","",予約枠報告様式!H$3)</f>
        <v/>
      </c>
      <c r="J1557" s="1" t="str">
        <f t="shared" ca="1" si="362"/>
        <v/>
      </c>
      <c r="K1557" s="1" t="str">
        <f t="shared" ca="1" si="363"/>
        <v/>
      </c>
      <c r="L1557" s="1" t="str">
        <f t="shared" ca="1" si="364"/>
        <v/>
      </c>
      <c r="M1557" s="1" t="str">
        <f t="shared" ca="1" si="365"/>
        <v/>
      </c>
      <c r="N1557" s="1" t="str" cm="1">
        <f t="array" aca="1" ref="N1557" ca="1">IF(G1557="","",HOUR(INDIRECT(A1557&amp;$N$2&amp;D1557)))</f>
        <v/>
      </c>
      <c r="O1557" s="1" t="str" cm="1">
        <f t="array" aca="1" ref="O1557" ca="1">IF(G1557="","",MINUTE(INDIRECT(A1557&amp;$N$2&amp;D1557)))</f>
        <v/>
      </c>
      <c r="P1557" s="1" t="str">
        <f t="shared" ca="1" si="366"/>
        <v/>
      </c>
      <c r="Q1557" s="1" t="str">
        <f t="shared" ca="1" si="367"/>
        <v/>
      </c>
      <c r="R1557" s="1" t="str" cm="1">
        <f t="array" aca="1" ref="R1557" ca="1">IF(G1557="","",INDIRECT(A1557&amp;B1557&amp;D1557))</f>
        <v/>
      </c>
      <c r="S1557" s="1" t="str">
        <f t="shared" ca="1" si="368"/>
        <v/>
      </c>
      <c r="T1557" s="1" t="str">
        <f t="shared" ca="1" si="369"/>
        <v/>
      </c>
      <c r="U1557" s="1" t="str">
        <f t="shared" ca="1" si="370"/>
        <v/>
      </c>
      <c r="V1557" s="1" t="str">
        <f t="shared" ca="1" si="371"/>
        <v/>
      </c>
      <c r="W1557" s="1" t="str">
        <f t="shared" ca="1" si="372"/>
        <v/>
      </c>
      <c r="X1557" s="1" t="str">
        <f t="shared" ca="1" si="373"/>
        <v/>
      </c>
    </row>
    <row r="1558" spans="1:24">
      <c r="A1558" t="s">
        <v>1041</v>
      </c>
      <c r="B1558" t="str">
        <f>INDEX(予約枠報告様式!$73:$73,MATCH(CSVフォーマット!C1558,予約枠報告様式!$74:$74,0))</f>
        <v>AA</v>
      </c>
      <c r="C1558">
        <f t="shared" si="374"/>
        <v>27</v>
      </c>
      <c r="D1558">
        <f t="shared" si="360"/>
        <v>66</v>
      </c>
      <c r="E1558" s="2" cm="1">
        <f t="array" aca="1" ref="E1558" ca="1">INDIRECT(A1558&amp;B1558&amp;$E$3)</f>
        <v>44786</v>
      </c>
      <c r="F1558" t="str" cm="1">
        <f t="array" aca="1" ref="F1558" ca="1">IF(INDIRECT(A1558&amp;B1558&amp;$F$3)="公",参照!$L$2,参照!$L$3)</f>
        <v>医療機関受付</v>
      </c>
      <c r="G1558" s="1" t="str" cm="1">
        <f t="array" aca="1" ref="G1558" ca="1">IF(E1558="","",IF(ISNUMBER(INDIRECT(A1558&amp;B1558&amp;D1558)),431001,""))</f>
        <v/>
      </c>
      <c r="H1558" s="1" t="str">
        <f t="shared" ca="1" si="361"/>
        <v/>
      </c>
      <c r="I1558" s="1" t="str">
        <f ca="1">IF(G1558="","",予約枠報告様式!H$3)</f>
        <v/>
      </c>
      <c r="J1558" s="1" t="str">
        <f t="shared" ca="1" si="362"/>
        <v/>
      </c>
      <c r="K1558" s="1" t="str">
        <f t="shared" ca="1" si="363"/>
        <v/>
      </c>
      <c r="L1558" s="1" t="str">
        <f t="shared" ca="1" si="364"/>
        <v/>
      </c>
      <c r="M1558" s="1" t="str">
        <f t="shared" ca="1" si="365"/>
        <v/>
      </c>
      <c r="N1558" s="1" t="str" cm="1">
        <f t="array" aca="1" ref="N1558" ca="1">IF(G1558="","",HOUR(INDIRECT(A1558&amp;$N$2&amp;D1558)))</f>
        <v/>
      </c>
      <c r="O1558" s="1" t="str" cm="1">
        <f t="array" aca="1" ref="O1558" ca="1">IF(G1558="","",MINUTE(INDIRECT(A1558&amp;$N$2&amp;D1558)))</f>
        <v/>
      </c>
      <c r="P1558" s="1" t="str">
        <f t="shared" ca="1" si="366"/>
        <v/>
      </c>
      <c r="Q1558" s="1" t="str">
        <f t="shared" ca="1" si="367"/>
        <v/>
      </c>
      <c r="R1558" s="1" t="str" cm="1">
        <f t="array" aca="1" ref="R1558" ca="1">IF(G1558="","",INDIRECT(A1558&amp;B1558&amp;D1558))</f>
        <v/>
      </c>
      <c r="S1558" s="1" t="str">
        <f t="shared" ca="1" si="368"/>
        <v/>
      </c>
      <c r="T1558" s="1" t="str">
        <f t="shared" ca="1" si="369"/>
        <v/>
      </c>
      <c r="U1558" s="1" t="str">
        <f t="shared" ca="1" si="370"/>
        <v/>
      </c>
      <c r="V1558" s="1" t="str">
        <f t="shared" ca="1" si="371"/>
        <v/>
      </c>
      <c r="W1558" s="1" t="str">
        <f t="shared" ca="1" si="372"/>
        <v/>
      </c>
      <c r="X1558" s="1" t="str">
        <f t="shared" ca="1" si="373"/>
        <v/>
      </c>
    </row>
    <row r="1559" spans="1:24">
      <c r="A1559" t="s">
        <v>1041</v>
      </c>
      <c r="B1559" t="str">
        <f>INDEX(予約枠報告様式!$73:$73,MATCH(CSVフォーマット!C1559,予約枠報告様式!$74:$74,0))</f>
        <v>AA</v>
      </c>
      <c r="C1559">
        <f t="shared" si="374"/>
        <v>27</v>
      </c>
      <c r="D1559">
        <f t="shared" si="360"/>
        <v>67</v>
      </c>
      <c r="E1559" s="2" cm="1">
        <f t="array" aca="1" ref="E1559" ca="1">INDIRECT(A1559&amp;B1559&amp;$E$3)</f>
        <v>44786</v>
      </c>
      <c r="F1559" t="str" cm="1">
        <f t="array" aca="1" ref="F1559" ca="1">IF(INDIRECT(A1559&amp;B1559&amp;$F$3)="公",参照!$L$2,参照!$L$3)</f>
        <v>医療機関受付</v>
      </c>
      <c r="G1559" s="1" t="str" cm="1">
        <f t="array" aca="1" ref="G1559" ca="1">IF(E1559="","",IF(ISNUMBER(INDIRECT(A1559&amp;B1559&amp;D1559)),431001,""))</f>
        <v/>
      </c>
      <c r="H1559" s="1" t="str">
        <f t="shared" ca="1" si="361"/>
        <v/>
      </c>
      <c r="I1559" s="1" t="str">
        <f ca="1">IF(G1559="","",予約枠報告様式!H$3)</f>
        <v/>
      </c>
      <c r="J1559" s="1" t="str">
        <f t="shared" ca="1" si="362"/>
        <v/>
      </c>
      <c r="K1559" s="1" t="str">
        <f t="shared" ca="1" si="363"/>
        <v/>
      </c>
      <c r="L1559" s="1" t="str">
        <f t="shared" ca="1" si="364"/>
        <v/>
      </c>
      <c r="M1559" s="1" t="str">
        <f t="shared" ca="1" si="365"/>
        <v/>
      </c>
      <c r="N1559" s="1" t="str" cm="1">
        <f t="array" aca="1" ref="N1559" ca="1">IF(G1559="","",HOUR(INDIRECT(A1559&amp;$N$2&amp;D1559)))</f>
        <v/>
      </c>
      <c r="O1559" s="1" t="str" cm="1">
        <f t="array" aca="1" ref="O1559" ca="1">IF(G1559="","",MINUTE(INDIRECT(A1559&amp;$N$2&amp;D1559)))</f>
        <v/>
      </c>
      <c r="P1559" s="1" t="str">
        <f t="shared" ca="1" si="366"/>
        <v/>
      </c>
      <c r="Q1559" s="1" t="str">
        <f t="shared" ca="1" si="367"/>
        <v/>
      </c>
      <c r="R1559" s="1" t="str" cm="1">
        <f t="array" aca="1" ref="R1559" ca="1">IF(G1559="","",INDIRECT(A1559&amp;B1559&amp;D1559))</f>
        <v/>
      </c>
      <c r="S1559" s="1" t="str">
        <f t="shared" ca="1" si="368"/>
        <v/>
      </c>
      <c r="T1559" s="1" t="str">
        <f t="shared" ca="1" si="369"/>
        <v/>
      </c>
      <c r="U1559" s="1" t="str">
        <f t="shared" ca="1" si="370"/>
        <v/>
      </c>
      <c r="V1559" s="1" t="str">
        <f t="shared" ca="1" si="371"/>
        <v/>
      </c>
      <c r="W1559" s="1" t="str">
        <f t="shared" ca="1" si="372"/>
        <v/>
      </c>
      <c r="X1559" s="1" t="str">
        <f t="shared" ca="1" si="373"/>
        <v/>
      </c>
    </row>
    <row r="1560" spans="1:24">
      <c r="A1560" t="s">
        <v>1041</v>
      </c>
      <c r="B1560" t="str">
        <f>INDEX(予約枠報告様式!$73:$73,MATCH(CSVフォーマット!C1560,予約枠報告様式!$74:$74,0))</f>
        <v>AA</v>
      </c>
      <c r="C1560">
        <f t="shared" si="374"/>
        <v>27</v>
      </c>
      <c r="D1560">
        <f t="shared" si="360"/>
        <v>68</v>
      </c>
      <c r="E1560" s="2" cm="1">
        <f t="array" aca="1" ref="E1560" ca="1">INDIRECT(A1560&amp;B1560&amp;$E$3)</f>
        <v>44786</v>
      </c>
      <c r="F1560" t="str" cm="1">
        <f t="array" aca="1" ref="F1560" ca="1">IF(INDIRECT(A1560&amp;B1560&amp;$F$3)="公",参照!$L$2,参照!$L$3)</f>
        <v>医療機関受付</v>
      </c>
      <c r="G1560" s="1" t="str" cm="1">
        <f t="array" aca="1" ref="G1560" ca="1">IF(E1560="","",IF(ISNUMBER(INDIRECT(A1560&amp;B1560&amp;D1560)),431001,""))</f>
        <v/>
      </c>
      <c r="H1560" s="1" t="str">
        <f t="shared" ca="1" si="361"/>
        <v/>
      </c>
      <c r="I1560" s="1" t="str">
        <f ca="1">IF(G1560="","",予約枠報告様式!H$3)</f>
        <v/>
      </c>
      <c r="J1560" s="1" t="str">
        <f t="shared" ca="1" si="362"/>
        <v/>
      </c>
      <c r="K1560" s="1" t="str">
        <f t="shared" ca="1" si="363"/>
        <v/>
      </c>
      <c r="L1560" s="1" t="str">
        <f t="shared" ca="1" si="364"/>
        <v/>
      </c>
      <c r="M1560" s="1" t="str">
        <f t="shared" ca="1" si="365"/>
        <v/>
      </c>
      <c r="N1560" s="1" t="str" cm="1">
        <f t="array" aca="1" ref="N1560" ca="1">IF(G1560="","",HOUR(INDIRECT(A1560&amp;$N$2&amp;D1560)))</f>
        <v/>
      </c>
      <c r="O1560" s="1" t="str" cm="1">
        <f t="array" aca="1" ref="O1560" ca="1">IF(G1560="","",MINUTE(INDIRECT(A1560&amp;$N$2&amp;D1560)))</f>
        <v/>
      </c>
      <c r="P1560" s="1" t="str">
        <f t="shared" ca="1" si="366"/>
        <v/>
      </c>
      <c r="Q1560" s="1" t="str">
        <f t="shared" ca="1" si="367"/>
        <v/>
      </c>
      <c r="R1560" s="1" t="str" cm="1">
        <f t="array" aca="1" ref="R1560" ca="1">IF(G1560="","",INDIRECT(A1560&amp;B1560&amp;D1560))</f>
        <v/>
      </c>
      <c r="S1560" s="1" t="str">
        <f t="shared" ca="1" si="368"/>
        <v/>
      </c>
      <c r="T1560" s="1" t="str">
        <f t="shared" ca="1" si="369"/>
        <v/>
      </c>
      <c r="U1560" s="1" t="str">
        <f t="shared" ca="1" si="370"/>
        <v/>
      </c>
      <c r="V1560" s="1" t="str">
        <f t="shared" ca="1" si="371"/>
        <v/>
      </c>
      <c r="W1560" s="1" t="str">
        <f t="shared" ca="1" si="372"/>
        <v/>
      </c>
      <c r="X1560" s="1" t="str">
        <f t="shared" ca="1" si="373"/>
        <v/>
      </c>
    </row>
    <row r="1561" spans="1:24">
      <c r="A1561" t="s">
        <v>1041</v>
      </c>
      <c r="B1561" t="str">
        <f>INDEX(予約枠報告様式!$73:$73,MATCH(CSVフォーマット!C1561,予約枠報告様式!$74:$74,0))</f>
        <v>AA</v>
      </c>
      <c r="C1561">
        <f t="shared" si="374"/>
        <v>27</v>
      </c>
      <c r="D1561">
        <f t="shared" si="360"/>
        <v>69</v>
      </c>
      <c r="E1561" s="2" cm="1">
        <f t="array" aca="1" ref="E1561" ca="1">INDIRECT(A1561&amp;B1561&amp;$E$3)</f>
        <v>44786</v>
      </c>
      <c r="F1561" t="str" cm="1">
        <f t="array" aca="1" ref="F1561" ca="1">IF(INDIRECT(A1561&amp;B1561&amp;$F$3)="公",参照!$L$2,参照!$L$3)</f>
        <v>医療機関受付</v>
      </c>
      <c r="G1561" s="1" t="str" cm="1">
        <f t="array" aca="1" ref="G1561" ca="1">IF(E1561="","",IF(ISNUMBER(INDIRECT(A1561&amp;B1561&amp;D1561)),431001,""))</f>
        <v/>
      </c>
      <c r="H1561" s="1" t="str">
        <f t="shared" ca="1" si="361"/>
        <v/>
      </c>
      <c r="I1561" s="1" t="str">
        <f ca="1">IF(G1561="","",予約枠報告様式!H$3)</f>
        <v/>
      </c>
      <c r="J1561" s="1" t="str">
        <f t="shared" ca="1" si="362"/>
        <v/>
      </c>
      <c r="K1561" s="1" t="str">
        <f t="shared" ca="1" si="363"/>
        <v/>
      </c>
      <c r="L1561" s="1" t="str">
        <f t="shared" ca="1" si="364"/>
        <v/>
      </c>
      <c r="M1561" s="1" t="str">
        <f t="shared" ca="1" si="365"/>
        <v/>
      </c>
      <c r="N1561" s="1" t="str" cm="1">
        <f t="array" aca="1" ref="N1561" ca="1">IF(G1561="","",HOUR(INDIRECT(A1561&amp;$N$2&amp;D1561)))</f>
        <v/>
      </c>
      <c r="O1561" s="1" t="str" cm="1">
        <f t="array" aca="1" ref="O1561" ca="1">IF(G1561="","",MINUTE(INDIRECT(A1561&amp;$N$2&amp;D1561)))</f>
        <v/>
      </c>
      <c r="P1561" s="1" t="str">
        <f t="shared" ca="1" si="366"/>
        <v/>
      </c>
      <c r="Q1561" s="1" t="str">
        <f t="shared" ca="1" si="367"/>
        <v/>
      </c>
      <c r="R1561" s="1" t="str" cm="1">
        <f t="array" aca="1" ref="R1561" ca="1">IF(G1561="","",INDIRECT(A1561&amp;B1561&amp;D1561))</f>
        <v/>
      </c>
      <c r="S1561" s="1" t="str">
        <f t="shared" ca="1" si="368"/>
        <v/>
      </c>
      <c r="T1561" s="1" t="str">
        <f t="shared" ca="1" si="369"/>
        <v/>
      </c>
      <c r="U1561" s="1" t="str">
        <f t="shared" ca="1" si="370"/>
        <v/>
      </c>
      <c r="V1561" s="1" t="str">
        <f t="shared" ca="1" si="371"/>
        <v/>
      </c>
      <c r="W1561" s="1" t="str">
        <f t="shared" ca="1" si="372"/>
        <v/>
      </c>
      <c r="X1561" s="1" t="str">
        <f t="shared" ca="1" si="373"/>
        <v/>
      </c>
    </row>
    <row r="1562" spans="1:24">
      <c r="A1562" t="s">
        <v>1041</v>
      </c>
      <c r="B1562" t="str">
        <f>INDEX(予約枠報告様式!$73:$73,MATCH(CSVフォーマット!C1562,予約枠報告様式!$74:$74,0))</f>
        <v>AA</v>
      </c>
      <c r="C1562">
        <f t="shared" si="374"/>
        <v>27</v>
      </c>
      <c r="D1562">
        <f t="shared" si="360"/>
        <v>70</v>
      </c>
      <c r="E1562" s="2" cm="1">
        <f t="array" aca="1" ref="E1562" ca="1">INDIRECT(A1562&amp;B1562&amp;$E$3)</f>
        <v>44786</v>
      </c>
      <c r="F1562" t="str" cm="1">
        <f t="array" aca="1" ref="F1562" ca="1">IF(INDIRECT(A1562&amp;B1562&amp;$F$3)="公",参照!$L$2,参照!$L$3)</f>
        <v>医療機関受付</v>
      </c>
      <c r="G1562" s="1" t="str" cm="1">
        <f t="array" aca="1" ref="G1562" ca="1">IF(E1562="","",IF(ISNUMBER(INDIRECT(A1562&amp;B1562&amp;D1562)),431001,""))</f>
        <v/>
      </c>
      <c r="H1562" s="1" t="str">
        <f t="shared" ca="1" si="361"/>
        <v/>
      </c>
      <c r="I1562" s="1" t="str">
        <f ca="1">IF(G1562="","",予約枠報告様式!H$3)</f>
        <v/>
      </c>
      <c r="J1562" s="1" t="str">
        <f t="shared" ca="1" si="362"/>
        <v/>
      </c>
      <c r="K1562" s="1" t="str">
        <f t="shared" ca="1" si="363"/>
        <v/>
      </c>
      <c r="L1562" s="1" t="str">
        <f t="shared" ca="1" si="364"/>
        <v/>
      </c>
      <c r="M1562" s="1" t="str">
        <f t="shared" ca="1" si="365"/>
        <v/>
      </c>
      <c r="N1562" s="1" t="str" cm="1">
        <f t="array" aca="1" ref="N1562" ca="1">IF(G1562="","",HOUR(INDIRECT(A1562&amp;$N$2&amp;D1562)))</f>
        <v/>
      </c>
      <c r="O1562" s="1" t="str" cm="1">
        <f t="array" aca="1" ref="O1562" ca="1">IF(G1562="","",MINUTE(INDIRECT(A1562&amp;$N$2&amp;D1562)))</f>
        <v/>
      </c>
      <c r="P1562" s="1" t="str">
        <f t="shared" ca="1" si="366"/>
        <v/>
      </c>
      <c r="Q1562" s="1" t="str">
        <f t="shared" ca="1" si="367"/>
        <v/>
      </c>
      <c r="R1562" s="1" t="str" cm="1">
        <f t="array" aca="1" ref="R1562" ca="1">IF(G1562="","",INDIRECT(A1562&amp;B1562&amp;D1562))</f>
        <v/>
      </c>
      <c r="S1562" s="1" t="str">
        <f t="shared" ca="1" si="368"/>
        <v/>
      </c>
      <c r="T1562" s="1" t="str">
        <f t="shared" ca="1" si="369"/>
        <v/>
      </c>
      <c r="U1562" s="1" t="str">
        <f t="shared" ca="1" si="370"/>
        <v/>
      </c>
      <c r="V1562" s="1" t="str">
        <f t="shared" ca="1" si="371"/>
        <v/>
      </c>
      <c r="W1562" s="1" t="str">
        <f t="shared" ca="1" si="372"/>
        <v/>
      </c>
      <c r="X1562" s="1" t="str">
        <f t="shared" ca="1" si="373"/>
        <v/>
      </c>
    </row>
    <row r="1563" spans="1:24">
      <c r="A1563" t="s">
        <v>1041</v>
      </c>
      <c r="B1563" t="str">
        <f>INDEX(予約枠報告様式!$73:$73,MATCH(CSVフォーマット!C1563,予約枠報告様式!$74:$74,0))</f>
        <v>AA</v>
      </c>
      <c r="C1563">
        <f t="shared" si="374"/>
        <v>27</v>
      </c>
      <c r="D1563">
        <f t="shared" si="360"/>
        <v>71</v>
      </c>
      <c r="E1563" s="2" cm="1">
        <f t="array" aca="1" ref="E1563" ca="1">INDIRECT(A1563&amp;B1563&amp;$E$3)</f>
        <v>44786</v>
      </c>
      <c r="F1563" t="str" cm="1">
        <f t="array" aca="1" ref="F1563" ca="1">IF(INDIRECT(A1563&amp;B1563&amp;$F$3)="公",参照!$L$2,参照!$L$3)</f>
        <v>医療機関受付</v>
      </c>
      <c r="G1563" s="1" t="str" cm="1">
        <f t="array" aca="1" ref="G1563" ca="1">IF(E1563="","",IF(ISNUMBER(INDIRECT(A1563&amp;B1563&amp;D1563)),431001,""))</f>
        <v/>
      </c>
      <c r="H1563" s="1" t="str">
        <f t="shared" ca="1" si="361"/>
        <v/>
      </c>
      <c r="I1563" s="1" t="str">
        <f ca="1">IF(G1563="","",予約枠報告様式!H$3)</f>
        <v/>
      </c>
      <c r="J1563" s="1" t="str">
        <f t="shared" ca="1" si="362"/>
        <v/>
      </c>
      <c r="K1563" s="1" t="str">
        <f t="shared" ca="1" si="363"/>
        <v/>
      </c>
      <c r="L1563" s="1" t="str">
        <f t="shared" ca="1" si="364"/>
        <v/>
      </c>
      <c r="M1563" s="1" t="str">
        <f t="shared" ca="1" si="365"/>
        <v/>
      </c>
      <c r="N1563" s="1" t="str" cm="1">
        <f t="array" aca="1" ref="N1563" ca="1">IF(G1563="","",HOUR(INDIRECT(A1563&amp;$N$2&amp;D1563)))</f>
        <v/>
      </c>
      <c r="O1563" s="1" t="str" cm="1">
        <f t="array" aca="1" ref="O1563" ca="1">IF(G1563="","",MINUTE(INDIRECT(A1563&amp;$N$2&amp;D1563)))</f>
        <v/>
      </c>
      <c r="P1563" s="1" t="str">
        <f t="shared" ca="1" si="366"/>
        <v/>
      </c>
      <c r="Q1563" s="1" t="str">
        <f t="shared" ca="1" si="367"/>
        <v/>
      </c>
      <c r="R1563" s="1" t="str" cm="1">
        <f t="array" aca="1" ref="R1563" ca="1">IF(G1563="","",INDIRECT(A1563&amp;B1563&amp;D1563))</f>
        <v/>
      </c>
      <c r="S1563" s="1" t="str">
        <f t="shared" ca="1" si="368"/>
        <v/>
      </c>
      <c r="T1563" s="1" t="str">
        <f t="shared" ca="1" si="369"/>
        <v/>
      </c>
      <c r="U1563" s="1" t="str">
        <f t="shared" ca="1" si="370"/>
        <v/>
      </c>
      <c r="V1563" s="1" t="str">
        <f t="shared" ca="1" si="371"/>
        <v/>
      </c>
      <c r="W1563" s="1" t="str">
        <f t="shared" ca="1" si="372"/>
        <v/>
      </c>
      <c r="X1563" s="1" t="str">
        <f t="shared" ca="1" si="373"/>
        <v/>
      </c>
    </row>
    <row r="1564" spans="1:24">
      <c r="A1564" t="s">
        <v>1041</v>
      </c>
      <c r="B1564" t="str">
        <f>INDEX(予約枠報告様式!$73:$73,MATCH(CSVフォーマット!C1564,予約枠報告様式!$74:$74,0))</f>
        <v>AB</v>
      </c>
      <c r="C1564">
        <f t="shared" si="374"/>
        <v>28</v>
      </c>
      <c r="D1564">
        <f t="shared" si="360"/>
        <v>12</v>
      </c>
      <c r="E1564" s="2" cm="1">
        <f t="array" aca="1" ref="E1564" ca="1">INDIRECT(A1564&amp;B1564&amp;$E$3)</f>
        <v>44787</v>
      </c>
      <c r="F1564" t="str" cm="1">
        <f t="array" aca="1" ref="F1564" ca="1">IF(INDIRECT(A1564&amp;B1564&amp;$F$3)="公",参照!$L$2,参照!$L$3)</f>
        <v>WEB・コールセンター受付</v>
      </c>
      <c r="G1564" s="1" t="str" cm="1">
        <f t="array" aca="1" ref="G1564" ca="1">IF(E1564="","",IF(ISNUMBER(INDIRECT(A1564&amp;B1564&amp;D1564)),431001,""))</f>
        <v/>
      </c>
      <c r="H1564" s="1" t="str">
        <f t="shared" ca="1" si="361"/>
        <v/>
      </c>
      <c r="I1564" s="1" t="str">
        <f ca="1">IF(G1564="","",予約枠報告様式!H$3)</f>
        <v/>
      </c>
      <c r="J1564" s="1" t="str">
        <f t="shared" ca="1" si="362"/>
        <v/>
      </c>
      <c r="K1564" s="1" t="str">
        <f t="shared" ca="1" si="363"/>
        <v/>
      </c>
      <c r="L1564" s="1" t="str">
        <f t="shared" ca="1" si="364"/>
        <v/>
      </c>
      <c r="M1564" s="1" t="str">
        <f t="shared" ca="1" si="365"/>
        <v/>
      </c>
      <c r="N1564" s="1" t="str" cm="1">
        <f t="array" aca="1" ref="N1564" ca="1">IF(G1564="","",HOUR(INDIRECT(A1564&amp;$N$2&amp;D1564)))</f>
        <v/>
      </c>
      <c r="O1564" s="1" t="str" cm="1">
        <f t="array" aca="1" ref="O1564" ca="1">IF(G1564="","",MINUTE(INDIRECT(A1564&amp;$N$2&amp;D1564)))</f>
        <v/>
      </c>
      <c r="P1564" s="1" t="str">
        <f t="shared" ca="1" si="366"/>
        <v/>
      </c>
      <c r="Q1564" s="1" t="str">
        <f t="shared" ca="1" si="367"/>
        <v/>
      </c>
      <c r="R1564" s="1" t="str" cm="1">
        <f t="array" aca="1" ref="R1564" ca="1">IF(G1564="","",INDIRECT(A1564&amp;B1564&amp;D1564))</f>
        <v/>
      </c>
      <c r="S1564" s="1" t="str">
        <f t="shared" ca="1" si="368"/>
        <v/>
      </c>
      <c r="T1564" s="1" t="str">
        <f t="shared" ca="1" si="369"/>
        <v/>
      </c>
      <c r="U1564" s="1" t="str">
        <f t="shared" ca="1" si="370"/>
        <v/>
      </c>
      <c r="V1564" s="1" t="str">
        <f t="shared" ca="1" si="371"/>
        <v/>
      </c>
      <c r="W1564" s="1" t="str">
        <f t="shared" ca="1" si="372"/>
        <v/>
      </c>
      <c r="X1564" s="1" t="str">
        <f t="shared" ca="1" si="373"/>
        <v/>
      </c>
    </row>
    <row r="1565" spans="1:24">
      <c r="A1565" t="s">
        <v>1041</v>
      </c>
      <c r="B1565" t="str">
        <f>INDEX(予約枠報告様式!$73:$73,MATCH(CSVフォーマット!C1565,予約枠報告様式!$74:$74,0))</f>
        <v>AB</v>
      </c>
      <c r="C1565">
        <f t="shared" si="374"/>
        <v>28</v>
      </c>
      <c r="D1565">
        <f t="shared" si="360"/>
        <v>13</v>
      </c>
      <c r="E1565" s="2" cm="1">
        <f t="array" aca="1" ref="E1565" ca="1">INDIRECT(A1565&amp;B1565&amp;$E$3)</f>
        <v>44787</v>
      </c>
      <c r="F1565" t="str" cm="1">
        <f t="array" aca="1" ref="F1565" ca="1">IF(INDIRECT(A1565&amp;B1565&amp;$F$3)="公",参照!$L$2,参照!$L$3)</f>
        <v>WEB・コールセンター受付</v>
      </c>
      <c r="G1565" s="1" t="str" cm="1">
        <f t="array" aca="1" ref="G1565" ca="1">IF(E1565="","",IF(ISNUMBER(INDIRECT(A1565&amp;B1565&amp;D1565)),431001,""))</f>
        <v/>
      </c>
      <c r="H1565" s="1" t="str">
        <f t="shared" ca="1" si="361"/>
        <v/>
      </c>
      <c r="I1565" s="1" t="str">
        <f ca="1">IF(G1565="","",予約枠報告様式!H$3)</f>
        <v/>
      </c>
      <c r="J1565" s="1" t="str">
        <f t="shared" ca="1" si="362"/>
        <v/>
      </c>
      <c r="K1565" s="1" t="str">
        <f t="shared" ca="1" si="363"/>
        <v/>
      </c>
      <c r="L1565" s="1" t="str">
        <f t="shared" ca="1" si="364"/>
        <v/>
      </c>
      <c r="M1565" s="1" t="str">
        <f t="shared" ca="1" si="365"/>
        <v/>
      </c>
      <c r="N1565" s="1" t="str" cm="1">
        <f t="array" aca="1" ref="N1565" ca="1">IF(G1565="","",HOUR(INDIRECT(A1565&amp;$N$2&amp;D1565)))</f>
        <v/>
      </c>
      <c r="O1565" s="1" t="str" cm="1">
        <f t="array" aca="1" ref="O1565" ca="1">IF(G1565="","",MINUTE(INDIRECT(A1565&amp;$N$2&amp;D1565)))</f>
        <v/>
      </c>
      <c r="P1565" s="1" t="str">
        <f t="shared" ca="1" si="366"/>
        <v/>
      </c>
      <c r="Q1565" s="1" t="str">
        <f t="shared" ca="1" si="367"/>
        <v/>
      </c>
      <c r="R1565" s="1" t="str" cm="1">
        <f t="array" aca="1" ref="R1565" ca="1">IF(G1565="","",INDIRECT(A1565&amp;B1565&amp;D1565))</f>
        <v/>
      </c>
      <c r="S1565" s="1" t="str">
        <f t="shared" ca="1" si="368"/>
        <v/>
      </c>
      <c r="T1565" s="1" t="str">
        <f t="shared" ca="1" si="369"/>
        <v/>
      </c>
      <c r="U1565" s="1" t="str">
        <f t="shared" ca="1" si="370"/>
        <v/>
      </c>
      <c r="V1565" s="1" t="str">
        <f t="shared" ca="1" si="371"/>
        <v/>
      </c>
      <c r="W1565" s="1" t="str">
        <f t="shared" ca="1" si="372"/>
        <v/>
      </c>
      <c r="X1565" s="1" t="str">
        <f t="shared" ca="1" si="373"/>
        <v/>
      </c>
    </row>
    <row r="1566" spans="1:24">
      <c r="A1566" t="s">
        <v>1041</v>
      </c>
      <c r="B1566" t="str">
        <f>INDEX(予約枠報告様式!$73:$73,MATCH(CSVフォーマット!C1566,予約枠報告様式!$74:$74,0))</f>
        <v>AB</v>
      </c>
      <c r="C1566">
        <f t="shared" si="374"/>
        <v>28</v>
      </c>
      <c r="D1566">
        <f t="shared" si="360"/>
        <v>14</v>
      </c>
      <c r="E1566" s="2" cm="1">
        <f t="array" aca="1" ref="E1566" ca="1">INDIRECT(A1566&amp;B1566&amp;$E$3)</f>
        <v>44787</v>
      </c>
      <c r="F1566" t="str" cm="1">
        <f t="array" aca="1" ref="F1566" ca="1">IF(INDIRECT(A1566&amp;B1566&amp;$F$3)="公",参照!$L$2,参照!$L$3)</f>
        <v>WEB・コールセンター受付</v>
      </c>
      <c r="G1566" s="1" t="str" cm="1">
        <f t="array" aca="1" ref="G1566" ca="1">IF(E1566="","",IF(ISNUMBER(INDIRECT(A1566&amp;B1566&amp;D1566)),431001,""))</f>
        <v/>
      </c>
      <c r="H1566" s="1" t="str">
        <f t="shared" ca="1" si="361"/>
        <v/>
      </c>
      <c r="I1566" s="1" t="str">
        <f ca="1">IF(G1566="","",予約枠報告様式!H$3)</f>
        <v/>
      </c>
      <c r="J1566" s="1" t="str">
        <f t="shared" ca="1" si="362"/>
        <v/>
      </c>
      <c r="K1566" s="1" t="str">
        <f t="shared" ca="1" si="363"/>
        <v/>
      </c>
      <c r="L1566" s="1" t="str">
        <f t="shared" ca="1" si="364"/>
        <v/>
      </c>
      <c r="M1566" s="1" t="str">
        <f t="shared" ca="1" si="365"/>
        <v/>
      </c>
      <c r="N1566" s="1" t="str" cm="1">
        <f t="array" aca="1" ref="N1566" ca="1">IF(G1566="","",HOUR(INDIRECT(A1566&amp;$N$2&amp;D1566)))</f>
        <v/>
      </c>
      <c r="O1566" s="1" t="str" cm="1">
        <f t="array" aca="1" ref="O1566" ca="1">IF(G1566="","",MINUTE(INDIRECT(A1566&amp;$N$2&amp;D1566)))</f>
        <v/>
      </c>
      <c r="P1566" s="1" t="str">
        <f t="shared" ca="1" si="366"/>
        <v/>
      </c>
      <c r="Q1566" s="1" t="str">
        <f t="shared" ca="1" si="367"/>
        <v/>
      </c>
      <c r="R1566" s="1" t="str" cm="1">
        <f t="array" aca="1" ref="R1566" ca="1">IF(G1566="","",INDIRECT(A1566&amp;B1566&amp;D1566))</f>
        <v/>
      </c>
      <c r="S1566" s="1" t="str">
        <f t="shared" ca="1" si="368"/>
        <v/>
      </c>
      <c r="T1566" s="1" t="str">
        <f t="shared" ca="1" si="369"/>
        <v/>
      </c>
      <c r="U1566" s="1" t="str">
        <f t="shared" ca="1" si="370"/>
        <v/>
      </c>
      <c r="V1566" s="1" t="str">
        <f t="shared" ca="1" si="371"/>
        <v/>
      </c>
      <c r="W1566" s="1" t="str">
        <f t="shared" ca="1" si="372"/>
        <v/>
      </c>
      <c r="X1566" s="1" t="str">
        <f t="shared" ca="1" si="373"/>
        <v/>
      </c>
    </row>
    <row r="1567" spans="1:24">
      <c r="A1567" t="s">
        <v>1041</v>
      </c>
      <c r="B1567" t="str">
        <f>INDEX(予約枠報告様式!$73:$73,MATCH(CSVフォーマット!C1567,予約枠報告様式!$74:$74,0))</f>
        <v>AB</v>
      </c>
      <c r="C1567">
        <f t="shared" si="374"/>
        <v>28</v>
      </c>
      <c r="D1567">
        <f t="shared" si="360"/>
        <v>15</v>
      </c>
      <c r="E1567" s="2" cm="1">
        <f t="array" aca="1" ref="E1567" ca="1">INDIRECT(A1567&amp;B1567&amp;$E$3)</f>
        <v>44787</v>
      </c>
      <c r="F1567" t="str" cm="1">
        <f t="array" aca="1" ref="F1567" ca="1">IF(INDIRECT(A1567&amp;B1567&amp;$F$3)="公",参照!$L$2,参照!$L$3)</f>
        <v>WEB・コールセンター受付</v>
      </c>
      <c r="G1567" s="1" t="str" cm="1">
        <f t="array" aca="1" ref="G1567" ca="1">IF(E1567="","",IF(ISNUMBER(INDIRECT(A1567&amp;B1567&amp;D1567)),431001,""))</f>
        <v/>
      </c>
      <c r="H1567" s="1" t="str">
        <f t="shared" ca="1" si="361"/>
        <v/>
      </c>
      <c r="I1567" s="1" t="str">
        <f ca="1">IF(G1567="","",予約枠報告様式!H$3)</f>
        <v/>
      </c>
      <c r="J1567" s="1" t="str">
        <f t="shared" ca="1" si="362"/>
        <v/>
      </c>
      <c r="K1567" s="1" t="str">
        <f t="shared" ca="1" si="363"/>
        <v/>
      </c>
      <c r="L1567" s="1" t="str">
        <f t="shared" ca="1" si="364"/>
        <v/>
      </c>
      <c r="M1567" s="1" t="str">
        <f t="shared" ca="1" si="365"/>
        <v/>
      </c>
      <c r="N1567" s="1" t="str" cm="1">
        <f t="array" aca="1" ref="N1567" ca="1">IF(G1567="","",HOUR(INDIRECT(A1567&amp;$N$2&amp;D1567)))</f>
        <v/>
      </c>
      <c r="O1567" s="1" t="str" cm="1">
        <f t="array" aca="1" ref="O1567" ca="1">IF(G1567="","",MINUTE(INDIRECT(A1567&amp;$N$2&amp;D1567)))</f>
        <v/>
      </c>
      <c r="P1567" s="1" t="str">
        <f t="shared" ca="1" si="366"/>
        <v/>
      </c>
      <c r="Q1567" s="1" t="str">
        <f t="shared" ca="1" si="367"/>
        <v/>
      </c>
      <c r="R1567" s="1" t="str" cm="1">
        <f t="array" aca="1" ref="R1567" ca="1">IF(G1567="","",INDIRECT(A1567&amp;B1567&amp;D1567))</f>
        <v/>
      </c>
      <c r="S1567" s="1" t="str">
        <f t="shared" ca="1" si="368"/>
        <v/>
      </c>
      <c r="T1567" s="1" t="str">
        <f t="shared" ca="1" si="369"/>
        <v/>
      </c>
      <c r="U1567" s="1" t="str">
        <f t="shared" ca="1" si="370"/>
        <v/>
      </c>
      <c r="V1567" s="1" t="str">
        <f t="shared" ca="1" si="371"/>
        <v/>
      </c>
      <c r="W1567" s="1" t="str">
        <f t="shared" ca="1" si="372"/>
        <v/>
      </c>
      <c r="X1567" s="1" t="str">
        <f t="shared" ca="1" si="373"/>
        <v/>
      </c>
    </row>
    <row r="1568" spans="1:24">
      <c r="A1568" t="s">
        <v>1041</v>
      </c>
      <c r="B1568" t="str">
        <f>INDEX(予約枠報告様式!$73:$73,MATCH(CSVフォーマット!C1568,予約枠報告様式!$74:$74,0))</f>
        <v>AB</v>
      </c>
      <c r="C1568">
        <f t="shared" si="374"/>
        <v>28</v>
      </c>
      <c r="D1568">
        <f t="shared" si="360"/>
        <v>16</v>
      </c>
      <c r="E1568" s="2" cm="1">
        <f t="array" aca="1" ref="E1568" ca="1">INDIRECT(A1568&amp;B1568&amp;$E$3)</f>
        <v>44787</v>
      </c>
      <c r="F1568" t="str" cm="1">
        <f t="array" aca="1" ref="F1568" ca="1">IF(INDIRECT(A1568&amp;B1568&amp;$F$3)="公",参照!$L$2,参照!$L$3)</f>
        <v>WEB・コールセンター受付</v>
      </c>
      <c r="G1568" s="1" t="str" cm="1">
        <f t="array" aca="1" ref="G1568" ca="1">IF(E1568="","",IF(ISNUMBER(INDIRECT(A1568&amp;B1568&amp;D1568)),431001,""))</f>
        <v/>
      </c>
      <c r="H1568" s="1" t="str">
        <f t="shared" ca="1" si="361"/>
        <v/>
      </c>
      <c r="I1568" s="1" t="str">
        <f ca="1">IF(G1568="","",予約枠報告様式!H$3)</f>
        <v/>
      </c>
      <c r="J1568" s="1" t="str">
        <f t="shared" ca="1" si="362"/>
        <v/>
      </c>
      <c r="K1568" s="1" t="str">
        <f t="shared" ca="1" si="363"/>
        <v/>
      </c>
      <c r="L1568" s="1" t="str">
        <f t="shared" ca="1" si="364"/>
        <v/>
      </c>
      <c r="M1568" s="1" t="str">
        <f t="shared" ca="1" si="365"/>
        <v/>
      </c>
      <c r="N1568" s="1" t="str" cm="1">
        <f t="array" aca="1" ref="N1568" ca="1">IF(G1568="","",HOUR(INDIRECT(A1568&amp;$N$2&amp;D1568)))</f>
        <v/>
      </c>
      <c r="O1568" s="1" t="str" cm="1">
        <f t="array" aca="1" ref="O1568" ca="1">IF(G1568="","",MINUTE(INDIRECT(A1568&amp;$N$2&amp;D1568)))</f>
        <v/>
      </c>
      <c r="P1568" s="1" t="str">
        <f t="shared" ca="1" si="366"/>
        <v/>
      </c>
      <c r="Q1568" s="1" t="str">
        <f t="shared" ca="1" si="367"/>
        <v/>
      </c>
      <c r="R1568" s="1" t="str" cm="1">
        <f t="array" aca="1" ref="R1568" ca="1">IF(G1568="","",INDIRECT(A1568&amp;B1568&amp;D1568))</f>
        <v/>
      </c>
      <c r="S1568" s="1" t="str">
        <f t="shared" ca="1" si="368"/>
        <v/>
      </c>
      <c r="T1568" s="1" t="str">
        <f t="shared" ca="1" si="369"/>
        <v/>
      </c>
      <c r="U1568" s="1" t="str">
        <f t="shared" ca="1" si="370"/>
        <v/>
      </c>
      <c r="V1568" s="1" t="str">
        <f t="shared" ca="1" si="371"/>
        <v/>
      </c>
      <c r="W1568" s="1" t="str">
        <f t="shared" ca="1" si="372"/>
        <v/>
      </c>
      <c r="X1568" s="1" t="str">
        <f t="shared" ca="1" si="373"/>
        <v/>
      </c>
    </row>
    <row r="1569" spans="1:24">
      <c r="A1569" t="s">
        <v>1041</v>
      </c>
      <c r="B1569" t="str">
        <f>INDEX(予約枠報告様式!$73:$73,MATCH(CSVフォーマット!C1569,予約枠報告様式!$74:$74,0))</f>
        <v>AB</v>
      </c>
      <c r="C1569">
        <f t="shared" si="374"/>
        <v>28</v>
      </c>
      <c r="D1569">
        <f t="shared" si="360"/>
        <v>17</v>
      </c>
      <c r="E1569" s="2" cm="1">
        <f t="array" aca="1" ref="E1569" ca="1">INDIRECT(A1569&amp;B1569&amp;$E$3)</f>
        <v>44787</v>
      </c>
      <c r="F1569" t="str" cm="1">
        <f t="array" aca="1" ref="F1569" ca="1">IF(INDIRECT(A1569&amp;B1569&amp;$F$3)="公",参照!$L$2,参照!$L$3)</f>
        <v>WEB・コールセンター受付</v>
      </c>
      <c r="G1569" s="1" t="str" cm="1">
        <f t="array" aca="1" ref="G1569" ca="1">IF(E1569="","",IF(ISNUMBER(INDIRECT(A1569&amp;B1569&amp;D1569)),431001,""))</f>
        <v/>
      </c>
      <c r="H1569" s="1" t="str">
        <f t="shared" ca="1" si="361"/>
        <v/>
      </c>
      <c r="I1569" s="1" t="str">
        <f ca="1">IF(G1569="","",予約枠報告様式!H$3)</f>
        <v/>
      </c>
      <c r="J1569" s="1" t="str">
        <f t="shared" ca="1" si="362"/>
        <v/>
      </c>
      <c r="K1569" s="1" t="str">
        <f t="shared" ca="1" si="363"/>
        <v/>
      </c>
      <c r="L1569" s="1" t="str">
        <f t="shared" ca="1" si="364"/>
        <v/>
      </c>
      <c r="M1569" s="1" t="str">
        <f t="shared" ca="1" si="365"/>
        <v/>
      </c>
      <c r="N1569" s="1" t="str" cm="1">
        <f t="array" aca="1" ref="N1569" ca="1">IF(G1569="","",HOUR(INDIRECT(A1569&amp;$N$2&amp;D1569)))</f>
        <v/>
      </c>
      <c r="O1569" s="1" t="str" cm="1">
        <f t="array" aca="1" ref="O1569" ca="1">IF(G1569="","",MINUTE(INDIRECT(A1569&amp;$N$2&amp;D1569)))</f>
        <v/>
      </c>
      <c r="P1569" s="1" t="str">
        <f t="shared" ca="1" si="366"/>
        <v/>
      </c>
      <c r="Q1569" s="1" t="str">
        <f t="shared" ca="1" si="367"/>
        <v/>
      </c>
      <c r="R1569" s="1" t="str" cm="1">
        <f t="array" aca="1" ref="R1569" ca="1">IF(G1569="","",INDIRECT(A1569&amp;B1569&amp;D1569))</f>
        <v/>
      </c>
      <c r="S1569" s="1" t="str">
        <f t="shared" ca="1" si="368"/>
        <v/>
      </c>
      <c r="T1569" s="1" t="str">
        <f t="shared" ca="1" si="369"/>
        <v/>
      </c>
      <c r="U1569" s="1" t="str">
        <f t="shared" ca="1" si="370"/>
        <v/>
      </c>
      <c r="V1569" s="1" t="str">
        <f t="shared" ca="1" si="371"/>
        <v/>
      </c>
      <c r="W1569" s="1" t="str">
        <f t="shared" ca="1" si="372"/>
        <v/>
      </c>
      <c r="X1569" s="1" t="str">
        <f t="shared" ca="1" si="373"/>
        <v/>
      </c>
    </row>
    <row r="1570" spans="1:24">
      <c r="A1570" t="s">
        <v>1041</v>
      </c>
      <c r="B1570" t="str">
        <f>INDEX(予約枠報告様式!$73:$73,MATCH(CSVフォーマット!C1570,予約枠報告様式!$74:$74,0))</f>
        <v>AB</v>
      </c>
      <c r="C1570">
        <f t="shared" si="374"/>
        <v>28</v>
      </c>
      <c r="D1570">
        <f t="shared" si="360"/>
        <v>18</v>
      </c>
      <c r="E1570" s="2" cm="1">
        <f t="array" aca="1" ref="E1570" ca="1">INDIRECT(A1570&amp;B1570&amp;$E$3)</f>
        <v>44787</v>
      </c>
      <c r="F1570" t="str" cm="1">
        <f t="array" aca="1" ref="F1570" ca="1">IF(INDIRECT(A1570&amp;B1570&amp;$F$3)="公",参照!$L$2,参照!$L$3)</f>
        <v>WEB・コールセンター受付</v>
      </c>
      <c r="G1570" s="1" t="str" cm="1">
        <f t="array" aca="1" ref="G1570" ca="1">IF(E1570="","",IF(ISNUMBER(INDIRECT(A1570&amp;B1570&amp;D1570)),431001,""))</f>
        <v/>
      </c>
      <c r="H1570" s="1" t="str">
        <f t="shared" ca="1" si="361"/>
        <v/>
      </c>
      <c r="I1570" s="1" t="str">
        <f ca="1">IF(G1570="","",予約枠報告様式!H$3)</f>
        <v/>
      </c>
      <c r="J1570" s="1" t="str">
        <f t="shared" ca="1" si="362"/>
        <v/>
      </c>
      <c r="K1570" s="1" t="str">
        <f t="shared" ca="1" si="363"/>
        <v/>
      </c>
      <c r="L1570" s="1" t="str">
        <f t="shared" ca="1" si="364"/>
        <v/>
      </c>
      <c r="M1570" s="1" t="str">
        <f t="shared" ca="1" si="365"/>
        <v/>
      </c>
      <c r="N1570" s="1" t="str" cm="1">
        <f t="array" aca="1" ref="N1570" ca="1">IF(G1570="","",HOUR(INDIRECT(A1570&amp;$N$2&amp;D1570)))</f>
        <v/>
      </c>
      <c r="O1570" s="1" t="str" cm="1">
        <f t="array" aca="1" ref="O1570" ca="1">IF(G1570="","",MINUTE(INDIRECT(A1570&amp;$N$2&amp;D1570)))</f>
        <v/>
      </c>
      <c r="P1570" s="1" t="str">
        <f t="shared" ca="1" si="366"/>
        <v/>
      </c>
      <c r="Q1570" s="1" t="str">
        <f t="shared" ca="1" si="367"/>
        <v/>
      </c>
      <c r="R1570" s="1" t="str" cm="1">
        <f t="array" aca="1" ref="R1570" ca="1">IF(G1570="","",INDIRECT(A1570&amp;B1570&amp;D1570))</f>
        <v/>
      </c>
      <c r="S1570" s="1" t="str">
        <f t="shared" ca="1" si="368"/>
        <v/>
      </c>
      <c r="T1570" s="1" t="str">
        <f t="shared" ca="1" si="369"/>
        <v/>
      </c>
      <c r="U1570" s="1" t="str">
        <f t="shared" ca="1" si="370"/>
        <v/>
      </c>
      <c r="V1570" s="1" t="str">
        <f t="shared" ca="1" si="371"/>
        <v/>
      </c>
      <c r="W1570" s="1" t="str">
        <f t="shared" ca="1" si="372"/>
        <v/>
      </c>
      <c r="X1570" s="1" t="str">
        <f t="shared" ca="1" si="373"/>
        <v/>
      </c>
    </row>
    <row r="1571" spans="1:24">
      <c r="A1571" t="s">
        <v>1041</v>
      </c>
      <c r="B1571" t="str">
        <f>INDEX(予約枠報告様式!$73:$73,MATCH(CSVフォーマット!C1571,予約枠報告様式!$74:$74,0))</f>
        <v>AB</v>
      </c>
      <c r="C1571">
        <f t="shared" si="374"/>
        <v>28</v>
      </c>
      <c r="D1571">
        <f t="shared" si="360"/>
        <v>19</v>
      </c>
      <c r="E1571" s="2" cm="1">
        <f t="array" aca="1" ref="E1571" ca="1">INDIRECT(A1571&amp;B1571&amp;$E$3)</f>
        <v>44787</v>
      </c>
      <c r="F1571" t="str" cm="1">
        <f t="array" aca="1" ref="F1571" ca="1">IF(INDIRECT(A1571&amp;B1571&amp;$F$3)="公",参照!$L$2,参照!$L$3)</f>
        <v>WEB・コールセンター受付</v>
      </c>
      <c r="G1571" s="1" t="str" cm="1">
        <f t="array" aca="1" ref="G1571" ca="1">IF(E1571="","",IF(ISNUMBER(INDIRECT(A1571&amp;B1571&amp;D1571)),431001,""))</f>
        <v/>
      </c>
      <c r="H1571" s="1" t="str">
        <f t="shared" ca="1" si="361"/>
        <v/>
      </c>
      <c r="I1571" s="1" t="str">
        <f ca="1">IF(G1571="","",予約枠報告様式!H$3)</f>
        <v/>
      </c>
      <c r="J1571" s="1" t="str">
        <f t="shared" ca="1" si="362"/>
        <v/>
      </c>
      <c r="K1571" s="1" t="str">
        <f t="shared" ca="1" si="363"/>
        <v/>
      </c>
      <c r="L1571" s="1" t="str">
        <f t="shared" ca="1" si="364"/>
        <v/>
      </c>
      <c r="M1571" s="1" t="str">
        <f t="shared" ca="1" si="365"/>
        <v/>
      </c>
      <c r="N1571" s="1" t="str" cm="1">
        <f t="array" aca="1" ref="N1571" ca="1">IF(G1571="","",HOUR(INDIRECT(A1571&amp;$N$2&amp;D1571)))</f>
        <v/>
      </c>
      <c r="O1571" s="1" t="str" cm="1">
        <f t="array" aca="1" ref="O1571" ca="1">IF(G1571="","",MINUTE(INDIRECT(A1571&amp;$N$2&amp;D1571)))</f>
        <v/>
      </c>
      <c r="P1571" s="1" t="str">
        <f t="shared" ca="1" si="366"/>
        <v/>
      </c>
      <c r="Q1571" s="1" t="str">
        <f t="shared" ca="1" si="367"/>
        <v/>
      </c>
      <c r="R1571" s="1" t="str" cm="1">
        <f t="array" aca="1" ref="R1571" ca="1">IF(G1571="","",INDIRECT(A1571&amp;B1571&amp;D1571))</f>
        <v/>
      </c>
      <c r="S1571" s="1" t="str">
        <f t="shared" ca="1" si="368"/>
        <v/>
      </c>
      <c r="T1571" s="1" t="str">
        <f t="shared" ca="1" si="369"/>
        <v/>
      </c>
      <c r="U1571" s="1" t="str">
        <f t="shared" ca="1" si="370"/>
        <v/>
      </c>
      <c r="V1571" s="1" t="str">
        <f t="shared" ca="1" si="371"/>
        <v/>
      </c>
      <c r="W1571" s="1" t="str">
        <f t="shared" ca="1" si="372"/>
        <v/>
      </c>
      <c r="X1571" s="1" t="str">
        <f t="shared" ca="1" si="373"/>
        <v/>
      </c>
    </row>
    <row r="1572" spans="1:24">
      <c r="A1572" t="s">
        <v>1041</v>
      </c>
      <c r="B1572" t="str">
        <f>INDEX(予約枠報告様式!$73:$73,MATCH(CSVフォーマット!C1572,予約枠報告様式!$74:$74,0))</f>
        <v>AB</v>
      </c>
      <c r="C1572">
        <f t="shared" si="374"/>
        <v>28</v>
      </c>
      <c r="D1572">
        <f t="shared" si="360"/>
        <v>20</v>
      </c>
      <c r="E1572" s="2" cm="1">
        <f t="array" aca="1" ref="E1572" ca="1">INDIRECT(A1572&amp;B1572&amp;$E$3)</f>
        <v>44787</v>
      </c>
      <c r="F1572" t="str" cm="1">
        <f t="array" aca="1" ref="F1572" ca="1">IF(INDIRECT(A1572&amp;B1572&amp;$F$3)="公",参照!$L$2,参照!$L$3)</f>
        <v>WEB・コールセンター受付</v>
      </c>
      <c r="G1572" s="1" t="str" cm="1">
        <f t="array" aca="1" ref="G1572" ca="1">IF(E1572="","",IF(ISNUMBER(INDIRECT(A1572&amp;B1572&amp;D1572)),431001,""))</f>
        <v/>
      </c>
      <c r="H1572" s="1" t="str">
        <f t="shared" ca="1" si="361"/>
        <v/>
      </c>
      <c r="I1572" s="1" t="str">
        <f ca="1">IF(G1572="","",予約枠報告様式!H$3)</f>
        <v/>
      </c>
      <c r="J1572" s="1" t="str">
        <f t="shared" ca="1" si="362"/>
        <v/>
      </c>
      <c r="K1572" s="1" t="str">
        <f t="shared" ca="1" si="363"/>
        <v/>
      </c>
      <c r="L1572" s="1" t="str">
        <f t="shared" ca="1" si="364"/>
        <v/>
      </c>
      <c r="M1572" s="1" t="str">
        <f t="shared" ca="1" si="365"/>
        <v/>
      </c>
      <c r="N1572" s="1" t="str" cm="1">
        <f t="array" aca="1" ref="N1572" ca="1">IF(G1572="","",HOUR(INDIRECT(A1572&amp;$N$2&amp;D1572)))</f>
        <v/>
      </c>
      <c r="O1572" s="1" t="str" cm="1">
        <f t="array" aca="1" ref="O1572" ca="1">IF(G1572="","",MINUTE(INDIRECT(A1572&amp;$N$2&amp;D1572)))</f>
        <v/>
      </c>
      <c r="P1572" s="1" t="str">
        <f t="shared" ca="1" si="366"/>
        <v/>
      </c>
      <c r="Q1572" s="1" t="str">
        <f t="shared" ca="1" si="367"/>
        <v/>
      </c>
      <c r="R1572" s="1" t="str" cm="1">
        <f t="array" aca="1" ref="R1572" ca="1">IF(G1572="","",INDIRECT(A1572&amp;B1572&amp;D1572))</f>
        <v/>
      </c>
      <c r="S1572" s="1" t="str">
        <f t="shared" ca="1" si="368"/>
        <v/>
      </c>
      <c r="T1572" s="1" t="str">
        <f t="shared" ca="1" si="369"/>
        <v/>
      </c>
      <c r="U1572" s="1" t="str">
        <f t="shared" ca="1" si="370"/>
        <v/>
      </c>
      <c r="V1572" s="1" t="str">
        <f t="shared" ca="1" si="371"/>
        <v/>
      </c>
      <c r="W1572" s="1" t="str">
        <f t="shared" ca="1" si="372"/>
        <v/>
      </c>
      <c r="X1572" s="1" t="str">
        <f t="shared" ca="1" si="373"/>
        <v/>
      </c>
    </row>
    <row r="1573" spans="1:24">
      <c r="A1573" t="s">
        <v>1041</v>
      </c>
      <c r="B1573" t="str">
        <f>INDEX(予約枠報告様式!$73:$73,MATCH(CSVフォーマット!C1573,予約枠報告様式!$74:$74,0))</f>
        <v>AB</v>
      </c>
      <c r="C1573">
        <f t="shared" si="374"/>
        <v>28</v>
      </c>
      <c r="D1573">
        <f t="shared" si="360"/>
        <v>21</v>
      </c>
      <c r="E1573" s="2" cm="1">
        <f t="array" aca="1" ref="E1573" ca="1">INDIRECT(A1573&amp;B1573&amp;$E$3)</f>
        <v>44787</v>
      </c>
      <c r="F1573" t="str" cm="1">
        <f t="array" aca="1" ref="F1573" ca="1">IF(INDIRECT(A1573&amp;B1573&amp;$F$3)="公",参照!$L$2,参照!$L$3)</f>
        <v>WEB・コールセンター受付</v>
      </c>
      <c r="G1573" s="1" t="str" cm="1">
        <f t="array" aca="1" ref="G1573" ca="1">IF(E1573="","",IF(ISNUMBER(INDIRECT(A1573&amp;B1573&amp;D1573)),431001,""))</f>
        <v/>
      </c>
      <c r="H1573" s="1" t="str">
        <f t="shared" ca="1" si="361"/>
        <v/>
      </c>
      <c r="I1573" s="1" t="str">
        <f ca="1">IF(G1573="","",予約枠報告様式!H$3)</f>
        <v/>
      </c>
      <c r="J1573" s="1" t="str">
        <f t="shared" ca="1" si="362"/>
        <v/>
      </c>
      <c r="K1573" s="1" t="str">
        <f t="shared" ca="1" si="363"/>
        <v/>
      </c>
      <c r="L1573" s="1" t="str">
        <f t="shared" ca="1" si="364"/>
        <v/>
      </c>
      <c r="M1573" s="1" t="str">
        <f t="shared" ca="1" si="365"/>
        <v/>
      </c>
      <c r="N1573" s="1" t="str" cm="1">
        <f t="array" aca="1" ref="N1573" ca="1">IF(G1573="","",HOUR(INDIRECT(A1573&amp;$N$2&amp;D1573)))</f>
        <v/>
      </c>
      <c r="O1573" s="1" t="str" cm="1">
        <f t="array" aca="1" ref="O1573" ca="1">IF(G1573="","",MINUTE(INDIRECT(A1573&amp;$N$2&amp;D1573)))</f>
        <v/>
      </c>
      <c r="P1573" s="1" t="str">
        <f t="shared" ca="1" si="366"/>
        <v/>
      </c>
      <c r="Q1573" s="1" t="str">
        <f t="shared" ca="1" si="367"/>
        <v/>
      </c>
      <c r="R1573" s="1" t="str" cm="1">
        <f t="array" aca="1" ref="R1573" ca="1">IF(G1573="","",INDIRECT(A1573&amp;B1573&amp;D1573))</f>
        <v/>
      </c>
      <c r="S1573" s="1" t="str">
        <f t="shared" ca="1" si="368"/>
        <v/>
      </c>
      <c r="T1573" s="1" t="str">
        <f t="shared" ca="1" si="369"/>
        <v/>
      </c>
      <c r="U1573" s="1" t="str">
        <f t="shared" ca="1" si="370"/>
        <v/>
      </c>
      <c r="V1573" s="1" t="str">
        <f t="shared" ca="1" si="371"/>
        <v/>
      </c>
      <c r="W1573" s="1" t="str">
        <f t="shared" ca="1" si="372"/>
        <v/>
      </c>
      <c r="X1573" s="1" t="str">
        <f t="shared" ca="1" si="373"/>
        <v/>
      </c>
    </row>
    <row r="1574" spans="1:24">
      <c r="A1574" t="s">
        <v>1041</v>
      </c>
      <c r="B1574" t="str">
        <f>INDEX(予約枠報告様式!$73:$73,MATCH(CSVフォーマット!C1574,予約枠報告様式!$74:$74,0))</f>
        <v>AB</v>
      </c>
      <c r="C1574">
        <f t="shared" si="374"/>
        <v>28</v>
      </c>
      <c r="D1574">
        <f t="shared" si="360"/>
        <v>22</v>
      </c>
      <c r="E1574" s="2" cm="1">
        <f t="array" aca="1" ref="E1574" ca="1">INDIRECT(A1574&amp;B1574&amp;$E$3)</f>
        <v>44787</v>
      </c>
      <c r="F1574" t="str" cm="1">
        <f t="array" aca="1" ref="F1574" ca="1">IF(INDIRECT(A1574&amp;B1574&amp;$F$3)="公",参照!$L$2,参照!$L$3)</f>
        <v>WEB・コールセンター受付</v>
      </c>
      <c r="G1574" s="1" t="str" cm="1">
        <f t="array" aca="1" ref="G1574" ca="1">IF(E1574="","",IF(ISNUMBER(INDIRECT(A1574&amp;B1574&amp;D1574)),431001,""))</f>
        <v/>
      </c>
      <c r="H1574" s="1" t="str">
        <f t="shared" ca="1" si="361"/>
        <v/>
      </c>
      <c r="I1574" s="1" t="str">
        <f ca="1">IF(G1574="","",予約枠報告様式!H$3)</f>
        <v/>
      </c>
      <c r="J1574" s="1" t="str">
        <f t="shared" ca="1" si="362"/>
        <v/>
      </c>
      <c r="K1574" s="1" t="str">
        <f t="shared" ca="1" si="363"/>
        <v/>
      </c>
      <c r="L1574" s="1" t="str">
        <f t="shared" ca="1" si="364"/>
        <v/>
      </c>
      <c r="M1574" s="1" t="str">
        <f t="shared" ca="1" si="365"/>
        <v/>
      </c>
      <c r="N1574" s="1" t="str" cm="1">
        <f t="array" aca="1" ref="N1574" ca="1">IF(G1574="","",HOUR(INDIRECT(A1574&amp;$N$2&amp;D1574)))</f>
        <v/>
      </c>
      <c r="O1574" s="1" t="str" cm="1">
        <f t="array" aca="1" ref="O1574" ca="1">IF(G1574="","",MINUTE(INDIRECT(A1574&amp;$N$2&amp;D1574)))</f>
        <v/>
      </c>
      <c r="P1574" s="1" t="str">
        <f t="shared" ca="1" si="366"/>
        <v/>
      </c>
      <c r="Q1574" s="1" t="str">
        <f t="shared" ca="1" si="367"/>
        <v/>
      </c>
      <c r="R1574" s="1" t="str" cm="1">
        <f t="array" aca="1" ref="R1574" ca="1">IF(G1574="","",INDIRECT(A1574&amp;B1574&amp;D1574))</f>
        <v/>
      </c>
      <c r="S1574" s="1" t="str">
        <f t="shared" ca="1" si="368"/>
        <v/>
      </c>
      <c r="T1574" s="1" t="str">
        <f t="shared" ca="1" si="369"/>
        <v/>
      </c>
      <c r="U1574" s="1" t="str">
        <f t="shared" ca="1" si="370"/>
        <v/>
      </c>
      <c r="V1574" s="1" t="str">
        <f t="shared" ca="1" si="371"/>
        <v/>
      </c>
      <c r="W1574" s="1" t="str">
        <f t="shared" ca="1" si="372"/>
        <v/>
      </c>
      <c r="X1574" s="1" t="str">
        <f t="shared" ca="1" si="373"/>
        <v/>
      </c>
    </row>
    <row r="1575" spans="1:24">
      <c r="A1575" t="s">
        <v>1041</v>
      </c>
      <c r="B1575" t="str">
        <f>INDEX(予約枠報告様式!$73:$73,MATCH(CSVフォーマット!C1575,予約枠報告様式!$74:$74,0))</f>
        <v>AB</v>
      </c>
      <c r="C1575">
        <f t="shared" si="374"/>
        <v>28</v>
      </c>
      <c r="D1575">
        <f t="shared" si="360"/>
        <v>23</v>
      </c>
      <c r="E1575" s="2" cm="1">
        <f t="array" aca="1" ref="E1575" ca="1">INDIRECT(A1575&amp;B1575&amp;$E$3)</f>
        <v>44787</v>
      </c>
      <c r="F1575" t="str" cm="1">
        <f t="array" aca="1" ref="F1575" ca="1">IF(INDIRECT(A1575&amp;B1575&amp;$F$3)="公",参照!$L$2,参照!$L$3)</f>
        <v>WEB・コールセンター受付</v>
      </c>
      <c r="G1575" s="1" t="str" cm="1">
        <f t="array" aca="1" ref="G1575" ca="1">IF(E1575="","",IF(ISNUMBER(INDIRECT(A1575&amp;B1575&amp;D1575)),431001,""))</f>
        <v/>
      </c>
      <c r="H1575" s="1" t="str">
        <f t="shared" ca="1" si="361"/>
        <v/>
      </c>
      <c r="I1575" s="1" t="str">
        <f ca="1">IF(G1575="","",予約枠報告様式!H$3)</f>
        <v/>
      </c>
      <c r="J1575" s="1" t="str">
        <f t="shared" ca="1" si="362"/>
        <v/>
      </c>
      <c r="K1575" s="1" t="str">
        <f t="shared" ca="1" si="363"/>
        <v/>
      </c>
      <c r="L1575" s="1" t="str">
        <f t="shared" ca="1" si="364"/>
        <v/>
      </c>
      <c r="M1575" s="1" t="str">
        <f t="shared" ca="1" si="365"/>
        <v/>
      </c>
      <c r="N1575" s="1" t="str" cm="1">
        <f t="array" aca="1" ref="N1575" ca="1">IF(G1575="","",HOUR(INDIRECT(A1575&amp;$N$2&amp;D1575)))</f>
        <v/>
      </c>
      <c r="O1575" s="1" t="str" cm="1">
        <f t="array" aca="1" ref="O1575" ca="1">IF(G1575="","",MINUTE(INDIRECT(A1575&amp;$N$2&amp;D1575)))</f>
        <v/>
      </c>
      <c r="P1575" s="1" t="str">
        <f t="shared" ca="1" si="366"/>
        <v/>
      </c>
      <c r="Q1575" s="1" t="str">
        <f t="shared" ca="1" si="367"/>
        <v/>
      </c>
      <c r="R1575" s="1" t="str" cm="1">
        <f t="array" aca="1" ref="R1575" ca="1">IF(G1575="","",INDIRECT(A1575&amp;B1575&amp;D1575))</f>
        <v/>
      </c>
      <c r="S1575" s="1" t="str">
        <f t="shared" ca="1" si="368"/>
        <v/>
      </c>
      <c r="T1575" s="1" t="str">
        <f t="shared" ca="1" si="369"/>
        <v/>
      </c>
      <c r="U1575" s="1" t="str">
        <f t="shared" ca="1" si="370"/>
        <v/>
      </c>
      <c r="V1575" s="1" t="str">
        <f t="shared" ca="1" si="371"/>
        <v/>
      </c>
      <c r="W1575" s="1" t="str">
        <f t="shared" ca="1" si="372"/>
        <v/>
      </c>
      <c r="X1575" s="1" t="str">
        <f t="shared" ca="1" si="373"/>
        <v/>
      </c>
    </row>
    <row r="1576" spans="1:24">
      <c r="A1576" t="s">
        <v>1041</v>
      </c>
      <c r="B1576" t="str">
        <f>INDEX(予約枠報告様式!$73:$73,MATCH(CSVフォーマット!C1576,予約枠報告様式!$74:$74,0))</f>
        <v>AB</v>
      </c>
      <c r="C1576">
        <f t="shared" si="374"/>
        <v>28</v>
      </c>
      <c r="D1576">
        <f t="shared" si="360"/>
        <v>24</v>
      </c>
      <c r="E1576" s="2" cm="1">
        <f t="array" aca="1" ref="E1576" ca="1">INDIRECT(A1576&amp;B1576&amp;$E$3)</f>
        <v>44787</v>
      </c>
      <c r="F1576" t="str" cm="1">
        <f t="array" aca="1" ref="F1576" ca="1">IF(INDIRECT(A1576&amp;B1576&amp;$F$3)="公",参照!$L$2,参照!$L$3)</f>
        <v>WEB・コールセンター受付</v>
      </c>
      <c r="G1576" s="1" t="str" cm="1">
        <f t="array" aca="1" ref="G1576" ca="1">IF(E1576="","",IF(ISNUMBER(INDIRECT(A1576&amp;B1576&amp;D1576)),431001,""))</f>
        <v/>
      </c>
      <c r="H1576" s="1" t="str">
        <f t="shared" ca="1" si="361"/>
        <v/>
      </c>
      <c r="I1576" s="1" t="str">
        <f ca="1">IF(G1576="","",予約枠報告様式!H$3)</f>
        <v/>
      </c>
      <c r="J1576" s="1" t="str">
        <f t="shared" ca="1" si="362"/>
        <v/>
      </c>
      <c r="K1576" s="1" t="str">
        <f t="shared" ca="1" si="363"/>
        <v/>
      </c>
      <c r="L1576" s="1" t="str">
        <f t="shared" ca="1" si="364"/>
        <v/>
      </c>
      <c r="M1576" s="1" t="str">
        <f t="shared" ca="1" si="365"/>
        <v/>
      </c>
      <c r="N1576" s="1" t="str" cm="1">
        <f t="array" aca="1" ref="N1576" ca="1">IF(G1576="","",HOUR(INDIRECT(A1576&amp;$N$2&amp;D1576)))</f>
        <v/>
      </c>
      <c r="O1576" s="1" t="str" cm="1">
        <f t="array" aca="1" ref="O1576" ca="1">IF(G1576="","",MINUTE(INDIRECT(A1576&amp;$N$2&amp;D1576)))</f>
        <v/>
      </c>
      <c r="P1576" s="1" t="str">
        <f t="shared" ca="1" si="366"/>
        <v/>
      </c>
      <c r="Q1576" s="1" t="str">
        <f t="shared" ca="1" si="367"/>
        <v/>
      </c>
      <c r="R1576" s="1" t="str" cm="1">
        <f t="array" aca="1" ref="R1576" ca="1">IF(G1576="","",INDIRECT(A1576&amp;B1576&amp;D1576))</f>
        <v/>
      </c>
      <c r="S1576" s="1" t="str">
        <f t="shared" ca="1" si="368"/>
        <v/>
      </c>
      <c r="T1576" s="1" t="str">
        <f t="shared" ca="1" si="369"/>
        <v/>
      </c>
      <c r="U1576" s="1" t="str">
        <f t="shared" ca="1" si="370"/>
        <v/>
      </c>
      <c r="V1576" s="1" t="str">
        <f t="shared" ca="1" si="371"/>
        <v/>
      </c>
      <c r="W1576" s="1" t="str">
        <f t="shared" ca="1" si="372"/>
        <v/>
      </c>
      <c r="X1576" s="1" t="str">
        <f t="shared" ca="1" si="373"/>
        <v/>
      </c>
    </row>
    <row r="1577" spans="1:24">
      <c r="A1577" t="s">
        <v>1041</v>
      </c>
      <c r="B1577" t="str">
        <f>INDEX(予約枠報告様式!$73:$73,MATCH(CSVフォーマット!C1577,予約枠報告様式!$74:$74,0))</f>
        <v>AB</v>
      </c>
      <c r="C1577">
        <f t="shared" si="374"/>
        <v>28</v>
      </c>
      <c r="D1577">
        <f t="shared" si="360"/>
        <v>25</v>
      </c>
      <c r="E1577" s="2" cm="1">
        <f t="array" aca="1" ref="E1577" ca="1">INDIRECT(A1577&amp;B1577&amp;$E$3)</f>
        <v>44787</v>
      </c>
      <c r="F1577" t="str" cm="1">
        <f t="array" aca="1" ref="F1577" ca="1">IF(INDIRECT(A1577&amp;B1577&amp;$F$3)="公",参照!$L$2,参照!$L$3)</f>
        <v>WEB・コールセンター受付</v>
      </c>
      <c r="G1577" s="1" t="str" cm="1">
        <f t="array" aca="1" ref="G1577" ca="1">IF(E1577="","",IF(ISNUMBER(INDIRECT(A1577&amp;B1577&amp;D1577)),431001,""))</f>
        <v/>
      </c>
      <c r="H1577" s="1" t="str">
        <f t="shared" ca="1" si="361"/>
        <v/>
      </c>
      <c r="I1577" s="1" t="str">
        <f ca="1">IF(G1577="","",予約枠報告様式!H$3)</f>
        <v/>
      </c>
      <c r="J1577" s="1" t="str">
        <f t="shared" ca="1" si="362"/>
        <v/>
      </c>
      <c r="K1577" s="1" t="str">
        <f t="shared" ca="1" si="363"/>
        <v/>
      </c>
      <c r="L1577" s="1" t="str">
        <f t="shared" ca="1" si="364"/>
        <v/>
      </c>
      <c r="M1577" s="1" t="str">
        <f t="shared" ca="1" si="365"/>
        <v/>
      </c>
      <c r="N1577" s="1" t="str" cm="1">
        <f t="array" aca="1" ref="N1577" ca="1">IF(G1577="","",HOUR(INDIRECT(A1577&amp;$N$2&amp;D1577)))</f>
        <v/>
      </c>
      <c r="O1577" s="1" t="str" cm="1">
        <f t="array" aca="1" ref="O1577" ca="1">IF(G1577="","",MINUTE(INDIRECT(A1577&amp;$N$2&amp;D1577)))</f>
        <v/>
      </c>
      <c r="P1577" s="1" t="str">
        <f t="shared" ca="1" si="366"/>
        <v/>
      </c>
      <c r="Q1577" s="1" t="str">
        <f t="shared" ca="1" si="367"/>
        <v/>
      </c>
      <c r="R1577" s="1" t="str" cm="1">
        <f t="array" aca="1" ref="R1577" ca="1">IF(G1577="","",INDIRECT(A1577&amp;B1577&amp;D1577))</f>
        <v/>
      </c>
      <c r="S1577" s="1" t="str">
        <f t="shared" ca="1" si="368"/>
        <v/>
      </c>
      <c r="T1577" s="1" t="str">
        <f t="shared" ca="1" si="369"/>
        <v/>
      </c>
      <c r="U1577" s="1" t="str">
        <f t="shared" ca="1" si="370"/>
        <v/>
      </c>
      <c r="V1577" s="1" t="str">
        <f t="shared" ca="1" si="371"/>
        <v/>
      </c>
      <c r="W1577" s="1" t="str">
        <f t="shared" ca="1" si="372"/>
        <v/>
      </c>
      <c r="X1577" s="1" t="str">
        <f t="shared" ca="1" si="373"/>
        <v/>
      </c>
    </row>
    <row r="1578" spans="1:24">
      <c r="A1578" t="s">
        <v>1041</v>
      </c>
      <c r="B1578" t="str">
        <f>INDEX(予約枠報告様式!$73:$73,MATCH(CSVフォーマット!C1578,予約枠報告様式!$74:$74,0))</f>
        <v>AB</v>
      </c>
      <c r="C1578">
        <f t="shared" si="374"/>
        <v>28</v>
      </c>
      <c r="D1578">
        <f t="shared" si="360"/>
        <v>26</v>
      </c>
      <c r="E1578" s="2" cm="1">
        <f t="array" aca="1" ref="E1578" ca="1">INDIRECT(A1578&amp;B1578&amp;$E$3)</f>
        <v>44787</v>
      </c>
      <c r="F1578" t="str" cm="1">
        <f t="array" aca="1" ref="F1578" ca="1">IF(INDIRECT(A1578&amp;B1578&amp;$F$3)="公",参照!$L$2,参照!$L$3)</f>
        <v>WEB・コールセンター受付</v>
      </c>
      <c r="G1578" s="1" t="str" cm="1">
        <f t="array" aca="1" ref="G1578" ca="1">IF(E1578="","",IF(ISNUMBER(INDIRECT(A1578&amp;B1578&amp;D1578)),431001,""))</f>
        <v/>
      </c>
      <c r="H1578" s="1" t="str">
        <f t="shared" ca="1" si="361"/>
        <v/>
      </c>
      <c r="I1578" s="1" t="str">
        <f ca="1">IF(G1578="","",予約枠報告様式!H$3)</f>
        <v/>
      </c>
      <c r="J1578" s="1" t="str">
        <f t="shared" ca="1" si="362"/>
        <v/>
      </c>
      <c r="K1578" s="1" t="str">
        <f t="shared" ca="1" si="363"/>
        <v/>
      </c>
      <c r="L1578" s="1" t="str">
        <f t="shared" ca="1" si="364"/>
        <v/>
      </c>
      <c r="M1578" s="1" t="str">
        <f t="shared" ca="1" si="365"/>
        <v/>
      </c>
      <c r="N1578" s="1" t="str" cm="1">
        <f t="array" aca="1" ref="N1578" ca="1">IF(G1578="","",HOUR(INDIRECT(A1578&amp;$N$2&amp;D1578)))</f>
        <v/>
      </c>
      <c r="O1578" s="1" t="str" cm="1">
        <f t="array" aca="1" ref="O1578" ca="1">IF(G1578="","",MINUTE(INDIRECT(A1578&amp;$N$2&amp;D1578)))</f>
        <v/>
      </c>
      <c r="P1578" s="1" t="str">
        <f t="shared" ca="1" si="366"/>
        <v/>
      </c>
      <c r="Q1578" s="1" t="str">
        <f t="shared" ca="1" si="367"/>
        <v/>
      </c>
      <c r="R1578" s="1" t="str" cm="1">
        <f t="array" aca="1" ref="R1578" ca="1">IF(G1578="","",INDIRECT(A1578&amp;B1578&amp;D1578))</f>
        <v/>
      </c>
      <c r="S1578" s="1" t="str">
        <f t="shared" ca="1" si="368"/>
        <v/>
      </c>
      <c r="T1578" s="1" t="str">
        <f t="shared" ca="1" si="369"/>
        <v/>
      </c>
      <c r="U1578" s="1" t="str">
        <f t="shared" ca="1" si="370"/>
        <v/>
      </c>
      <c r="V1578" s="1" t="str">
        <f t="shared" ca="1" si="371"/>
        <v/>
      </c>
      <c r="W1578" s="1" t="str">
        <f t="shared" ca="1" si="372"/>
        <v/>
      </c>
      <c r="X1578" s="1" t="str">
        <f t="shared" ca="1" si="373"/>
        <v/>
      </c>
    </row>
    <row r="1579" spans="1:24">
      <c r="A1579" t="s">
        <v>1041</v>
      </c>
      <c r="B1579" t="str">
        <f>INDEX(予約枠報告様式!$73:$73,MATCH(CSVフォーマット!C1579,予約枠報告様式!$74:$74,0))</f>
        <v>AB</v>
      </c>
      <c r="C1579">
        <f t="shared" si="374"/>
        <v>28</v>
      </c>
      <c r="D1579">
        <f t="shared" si="360"/>
        <v>27</v>
      </c>
      <c r="E1579" s="2" cm="1">
        <f t="array" aca="1" ref="E1579" ca="1">INDIRECT(A1579&amp;B1579&amp;$E$3)</f>
        <v>44787</v>
      </c>
      <c r="F1579" t="str" cm="1">
        <f t="array" aca="1" ref="F1579" ca="1">IF(INDIRECT(A1579&amp;B1579&amp;$F$3)="公",参照!$L$2,参照!$L$3)</f>
        <v>WEB・コールセンター受付</v>
      </c>
      <c r="G1579" s="1" t="str" cm="1">
        <f t="array" aca="1" ref="G1579" ca="1">IF(E1579="","",IF(ISNUMBER(INDIRECT(A1579&amp;B1579&amp;D1579)),431001,""))</f>
        <v/>
      </c>
      <c r="H1579" s="1" t="str">
        <f t="shared" ca="1" si="361"/>
        <v/>
      </c>
      <c r="I1579" s="1" t="str">
        <f ca="1">IF(G1579="","",予約枠報告様式!H$3)</f>
        <v/>
      </c>
      <c r="J1579" s="1" t="str">
        <f t="shared" ca="1" si="362"/>
        <v/>
      </c>
      <c r="K1579" s="1" t="str">
        <f t="shared" ca="1" si="363"/>
        <v/>
      </c>
      <c r="L1579" s="1" t="str">
        <f t="shared" ca="1" si="364"/>
        <v/>
      </c>
      <c r="M1579" s="1" t="str">
        <f t="shared" ca="1" si="365"/>
        <v/>
      </c>
      <c r="N1579" s="1" t="str" cm="1">
        <f t="array" aca="1" ref="N1579" ca="1">IF(G1579="","",HOUR(INDIRECT(A1579&amp;$N$2&amp;D1579)))</f>
        <v/>
      </c>
      <c r="O1579" s="1" t="str" cm="1">
        <f t="array" aca="1" ref="O1579" ca="1">IF(G1579="","",MINUTE(INDIRECT(A1579&amp;$N$2&amp;D1579)))</f>
        <v/>
      </c>
      <c r="P1579" s="1" t="str">
        <f t="shared" ca="1" si="366"/>
        <v/>
      </c>
      <c r="Q1579" s="1" t="str">
        <f t="shared" ca="1" si="367"/>
        <v/>
      </c>
      <c r="R1579" s="1" t="str" cm="1">
        <f t="array" aca="1" ref="R1579" ca="1">IF(G1579="","",INDIRECT(A1579&amp;B1579&amp;D1579))</f>
        <v/>
      </c>
      <c r="S1579" s="1" t="str">
        <f t="shared" ca="1" si="368"/>
        <v/>
      </c>
      <c r="T1579" s="1" t="str">
        <f t="shared" ca="1" si="369"/>
        <v/>
      </c>
      <c r="U1579" s="1" t="str">
        <f t="shared" ca="1" si="370"/>
        <v/>
      </c>
      <c r="V1579" s="1" t="str">
        <f t="shared" ca="1" si="371"/>
        <v/>
      </c>
      <c r="W1579" s="1" t="str">
        <f t="shared" ca="1" si="372"/>
        <v/>
      </c>
      <c r="X1579" s="1" t="str">
        <f t="shared" ca="1" si="373"/>
        <v/>
      </c>
    </row>
    <row r="1580" spans="1:24">
      <c r="A1580" t="s">
        <v>1041</v>
      </c>
      <c r="B1580" t="str">
        <f>INDEX(予約枠報告様式!$73:$73,MATCH(CSVフォーマット!C1580,予約枠報告様式!$74:$74,0))</f>
        <v>AB</v>
      </c>
      <c r="C1580">
        <f t="shared" si="374"/>
        <v>28</v>
      </c>
      <c r="D1580">
        <f t="shared" si="360"/>
        <v>28</v>
      </c>
      <c r="E1580" s="2" cm="1">
        <f t="array" aca="1" ref="E1580" ca="1">INDIRECT(A1580&amp;B1580&amp;$E$3)</f>
        <v>44787</v>
      </c>
      <c r="F1580" t="str" cm="1">
        <f t="array" aca="1" ref="F1580" ca="1">IF(INDIRECT(A1580&amp;B1580&amp;$F$3)="公",参照!$L$2,参照!$L$3)</f>
        <v>WEB・コールセンター受付</v>
      </c>
      <c r="G1580" s="1" t="str" cm="1">
        <f t="array" aca="1" ref="G1580" ca="1">IF(E1580="","",IF(ISNUMBER(INDIRECT(A1580&amp;B1580&amp;D1580)),431001,""))</f>
        <v/>
      </c>
      <c r="H1580" s="1" t="str">
        <f t="shared" ca="1" si="361"/>
        <v/>
      </c>
      <c r="I1580" s="1" t="str">
        <f ca="1">IF(G1580="","",予約枠報告様式!H$3)</f>
        <v/>
      </c>
      <c r="J1580" s="1" t="str">
        <f t="shared" ca="1" si="362"/>
        <v/>
      </c>
      <c r="K1580" s="1" t="str">
        <f t="shared" ca="1" si="363"/>
        <v/>
      </c>
      <c r="L1580" s="1" t="str">
        <f t="shared" ca="1" si="364"/>
        <v/>
      </c>
      <c r="M1580" s="1" t="str">
        <f t="shared" ca="1" si="365"/>
        <v/>
      </c>
      <c r="N1580" s="1" t="str" cm="1">
        <f t="array" aca="1" ref="N1580" ca="1">IF(G1580="","",HOUR(INDIRECT(A1580&amp;$N$2&amp;D1580)))</f>
        <v/>
      </c>
      <c r="O1580" s="1" t="str" cm="1">
        <f t="array" aca="1" ref="O1580" ca="1">IF(G1580="","",MINUTE(INDIRECT(A1580&amp;$N$2&amp;D1580)))</f>
        <v/>
      </c>
      <c r="P1580" s="1" t="str">
        <f t="shared" ca="1" si="366"/>
        <v/>
      </c>
      <c r="Q1580" s="1" t="str">
        <f t="shared" ca="1" si="367"/>
        <v/>
      </c>
      <c r="R1580" s="1" t="str" cm="1">
        <f t="array" aca="1" ref="R1580" ca="1">IF(G1580="","",INDIRECT(A1580&amp;B1580&amp;D1580))</f>
        <v/>
      </c>
      <c r="S1580" s="1" t="str">
        <f t="shared" ca="1" si="368"/>
        <v/>
      </c>
      <c r="T1580" s="1" t="str">
        <f t="shared" ca="1" si="369"/>
        <v/>
      </c>
      <c r="U1580" s="1" t="str">
        <f t="shared" ca="1" si="370"/>
        <v/>
      </c>
      <c r="V1580" s="1" t="str">
        <f t="shared" ca="1" si="371"/>
        <v/>
      </c>
      <c r="W1580" s="1" t="str">
        <f t="shared" ca="1" si="372"/>
        <v/>
      </c>
      <c r="X1580" s="1" t="str">
        <f t="shared" ca="1" si="373"/>
        <v/>
      </c>
    </row>
    <row r="1581" spans="1:24">
      <c r="A1581" t="s">
        <v>1041</v>
      </c>
      <c r="B1581" t="str">
        <f>INDEX(予約枠報告様式!$73:$73,MATCH(CSVフォーマット!C1581,予約枠報告様式!$74:$74,0))</f>
        <v>AB</v>
      </c>
      <c r="C1581">
        <f t="shared" si="374"/>
        <v>28</v>
      </c>
      <c r="D1581">
        <f t="shared" si="360"/>
        <v>29</v>
      </c>
      <c r="E1581" s="2" cm="1">
        <f t="array" aca="1" ref="E1581" ca="1">INDIRECT(A1581&amp;B1581&amp;$E$3)</f>
        <v>44787</v>
      </c>
      <c r="F1581" t="str" cm="1">
        <f t="array" aca="1" ref="F1581" ca="1">IF(INDIRECT(A1581&amp;B1581&amp;$F$3)="公",参照!$L$2,参照!$L$3)</f>
        <v>WEB・コールセンター受付</v>
      </c>
      <c r="G1581" s="1" t="str" cm="1">
        <f t="array" aca="1" ref="G1581" ca="1">IF(E1581="","",IF(ISNUMBER(INDIRECT(A1581&amp;B1581&amp;D1581)),431001,""))</f>
        <v/>
      </c>
      <c r="H1581" s="1" t="str">
        <f t="shared" ca="1" si="361"/>
        <v/>
      </c>
      <c r="I1581" s="1" t="str">
        <f ca="1">IF(G1581="","",予約枠報告様式!H$3)</f>
        <v/>
      </c>
      <c r="J1581" s="1" t="str">
        <f t="shared" ca="1" si="362"/>
        <v/>
      </c>
      <c r="K1581" s="1" t="str">
        <f t="shared" ca="1" si="363"/>
        <v/>
      </c>
      <c r="L1581" s="1" t="str">
        <f t="shared" ca="1" si="364"/>
        <v/>
      </c>
      <c r="M1581" s="1" t="str">
        <f t="shared" ca="1" si="365"/>
        <v/>
      </c>
      <c r="N1581" s="1" t="str" cm="1">
        <f t="array" aca="1" ref="N1581" ca="1">IF(G1581="","",HOUR(INDIRECT(A1581&amp;$N$2&amp;D1581)))</f>
        <v/>
      </c>
      <c r="O1581" s="1" t="str" cm="1">
        <f t="array" aca="1" ref="O1581" ca="1">IF(G1581="","",MINUTE(INDIRECT(A1581&amp;$N$2&amp;D1581)))</f>
        <v/>
      </c>
      <c r="P1581" s="1" t="str">
        <f t="shared" ca="1" si="366"/>
        <v/>
      </c>
      <c r="Q1581" s="1" t="str">
        <f t="shared" ca="1" si="367"/>
        <v/>
      </c>
      <c r="R1581" s="1" t="str" cm="1">
        <f t="array" aca="1" ref="R1581" ca="1">IF(G1581="","",INDIRECT(A1581&amp;B1581&amp;D1581))</f>
        <v/>
      </c>
      <c r="S1581" s="1" t="str">
        <f t="shared" ca="1" si="368"/>
        <v/>
      </c>
      <c r="T1581" s="1" t="str">
        <f t="shared" ca="1" si="369"/>
        <v/>
      </c>
      <c r="U1581" s="1" t="str">
        <f t="shared" ca="1" si="370"/>
        <v/>
      </c>
      <c r="V1581" s="1" t="str">
        <f t="shared" ca="1" si="371"/>
        <v/>
      </c>
      <c r="W1581" s="1" t="str">
        <f t="shared" ca="1" si="372"/>
        <v/>
      </c>
      <c r="X1581" s="1" t="str">
        <f t="shared" ca="1" si="373"/>
        <v/>
      </c>
    </row>
    <row r="1582" spans="1:24">
      <c r="A1582" t="s">
        <v>1041</v>
      </c>
      <c r="B1582" t="str">
        <f>INDEX(予約枠報告様式!$73:$73,MATCH(CSVフォーマット!C1582,予約枠報告様式!$74:$74,0))</f>
        <v>AB</v>
      </c>
      <c r="C1582">
        <f t="shared" si="374"/>
        <v>28</v>
      </c>
      <c r="D1582">
        <f t="shared" si="360"/>
        <v>30</v>
      </c>
      <c r="E1582" s="2" cm="1">
        <f t="array" aca="1" ref="E1582" ca="1">INDIRECT(A1582&amp;B1582&amp;$E$3)</f>
        <v>44787</v>
      </c>
      <c r="F1582" t="str" cm="1">
        <f t="array" aca="1" ref="F1582" ca="1">IF(INDIRECT(A1582&amp;B1582&amp;$F$3)="公",参照!$L$2,参照!$L$3)</f>
        <v>WEB・コールセンター受付</v>
      </c>
      <c r="G1582" s="1" t="str" cm="1">
        <f t="array" aca="1" ref="G1582" ca="1">IF(E1582="","",IF(ISNUMBER(INDIRECT(A1582&amp;B1582&amp;D1582)),431001,""))</f>
        <v/>
      </c>
      <c r="H1582" s="1" t="str">
        <f t="shared" ca="1" si="361"/>
        <v/>
      </c>
      <c r="I1582" s="1" t="str">
        <f ca="1">IF(G1582="","",予約枠報告様式!H$3)</f>
        <v/>
      </c>
      <c r="J1582" s="1" t="str">
        <f t="shared" ca="1" si="362"/>
        <v/>
      </c>
      <c r="K1582" s="1" t="str">
        <f t="shared" ca="1" si="363"/>
        <v/>
      </c>
      <c r="L1582" s="1" t="str">
        <f t="shared" ca="1" si="364"/>
        <v/>
      </c>
      <c r="M1582" s="1" t="str">
        <f t="shared" ca="1" si="365"/>
        <v/>
      </c>
      <c r="N1582" s="1" t="str" cm="1">
        <f t="array" aca="1" ref="N1582" ca="1">IF(G1582="","",HOUR(INDIRECT(A1582&amp;$N$2&amp;D1582)))</f>
        <v/>
      </c>
      <c r="O1582" s="1" t="str" cm="1">
        <f t="array" aca="1" ref="O1582" ca="1">IF(G1582="","",MINUTE(INDIRECT(A1582&amp;$N$2&amp;D1582)))</f>
        <v/>
      </c>
      <c r="P1582" s="1" t="str">
        <f t="shared" ca="1" si="366"/>
        <v/>
      </c>
      <c r="Q1582" s="1" t="str">
        <f t="shared" ca="1" si="367"/>
        <v/>
      </c>
      <c r="R1582" s="1" t="str" cm="1">
        <f t="array" aca="1" ref="R1582" ca="1">IF(G1582="","",INDIRECT(A1582&amp;B1582&amp;D1582))</f>
        <v/>
      </c>
      <c r="S1582" s="1" t="str">
        <f t="shared" ca="1" si="368"/>
        <v/>
      </c>
      <c r="T1582" s="1" t="str">
        <f t="shared" ca="1" si="369"/>
        <v/>
      </c>
      <c r="U1582" s="1" t="str">
        <f t="shared" ca="1" si="370"/>
        <v/>
      </c>
      <c r="V1582" s="1" t="str">
        <f t="shared" ca="1" si="371"/>
        <v/>
      </c>
      <c r="W1582" s="1" t="str">
        <f t="shared" ca="1" si="372"/>
        <v/>
      </c>
      <c r="X1582" s="1" t="str">
        <f t="shared" ca="1" si="373"/>
        <v/>
      </c>
    </row>
    <row r="1583" spans="1:24">
      <c r="A1583" t="s">
        <v>1041</v>
      </c>
      <c r="B1583" t="str">
        <f>INDEX(予約枠報告様式!$73:$73,MATCH(CSVフォーマット!C1583,予約枠報告様式!$74:$74,0))</f>
        <v>AB</v>
      </c>
      <c r="C1583">
        <f t="shared" si="374"/>
        <v>28</v>
      </c>
      <c r="D1583">
        <f t="shared" si="360"/>
        <v>31</v>
      </c>
      <c r="E1583" s="2" cm="1">
        <f t="array" aca="1" ref="E1583" ca="1">INDIRECT(A1583&amp;B1583&amp;$E$3)</f>
        <v>44787</v>
      </c>
      <c r="F1583" t="str" cm="1">
        <f t="array" aca="1" ref="F1583" ca="1">IF(INDIRECT(A1583&amp;B1583&amp;$F$3)="公",参照!$L$2,参照!$L$3)</f>
        <v>WEB・コールセンター受付</v>
      </c>
      <c r="G1583" s="1" t="str" cm="1">
        <f t="array" aca="1" ref="G1583" ca="1">IF(E1583="","",IF(ISNUMBER(INDIRECT(A1583&amp;B1583&amp;D1583)),431001,""))</f>
        <v/>
      </c>
      <c r="H1583" s="1" t="str">
        <f t="shared" ca="1" si="361"/>
        <v/>
      </c>
      <c r="I1583" s="1" t="str">
        <f ca="1">IF(G1583="","",予約枠報告様式!H$3)</f>
        <v/>
      </c>
      <c r="J1583" s="1" t="str">
        <f t="shared" ca="1" si="362"/>
        <v/>
      </c>
      <c r="K1583" s="1" t="str">
        <f t="shared" ca="1" si="363"/>
        <v/>
      </c>
      <c r="L1583" s="1" t="str">
        <f t="shared" ca="1" si="364"/>
        <v/>
      </c>
      <c r="M1583" s="1" t="str">
        <f t="shared" ca="1" si="365"/>
        <v/>
      </c>
      <c r="N1583" s="1" t="str" cm="1">
        <f t="array" aca="1" ref="N1583" ca="1">IF(G1583="","",HOUR(INDIRECT(A1583&amp;$N$2&amp;D1583)))</f>
        <v/>
      </c>
      <c r="O1583" s="1" t="str" cm="1">
        <f t="array" aca="1" ref="O1583" ca="1">IF(G1583="","",MINUTE(INDIRECT(A1583&amp;$N$2&amp;D1583)))</f>
        <v/>
      </c>
      <c r="P1583" s="1" t="str">
        <f t="shared" ca="1" si="366"/>
        <v/>
      </c>
      <c r="Q1583" s="1" t="str">
        <f t="shared" ca="1" si="367"/>
        <v/>
      </c>
      <c r="R1583" s="1" t="str" cm="1">
        <f t="array" aca="1" ref="R1583" ca="1">IF(G1583="","",INDIRECT(A1583&amp;B1583&amp;D1583))</f>
        <v/>
      </c>
      <c r="S1583" s="1" t="str">
        <f t="shared" ca="1" si="368"/>
        <v/>
      </c>
      <c r="T1583" s="1" t="str">
        <f t="shared" ca="1" si="369"/>
        <v/>
      </c>
      <c r="U1583" s="1" t="str">
        <f t="shared" ca="1" si="370"/>
        <v/>
      </c>
      <c r="V1583" s="1" t="str">
        <f t="shared" ca="1" si="371"/>
        <v/>
      </c>
      <c r="W1583" s="1" t="str">
        <f t="shared" ca="1" si="372"/>
        <v/>
      </c>
      <c r="X1583" s="1" t="str">
        <f t="shared" ca="1" si="373"/>
        <v/>
      </c>
    </row>
    <row r="1584" spans="1:24">
      <c r="A1584" t="s">
        <v>1041</v>
      </c>
      <c r="B1584" t="str">
        <f>INDEX(予約枠報告様式!$73:$73,MATCH(CSVフォーマット!C1584,予約枠報告様式!$74:$74,0))</f>
        <v>AB</v>
      </c>
      <c r="C1584">
        <f t="shared" si="374"/>
        <v>28</v>
      </c>
      <c r="D1584">
        <f t="shared" si="360"/>
        <v>32</v>
      </c>
      <c r="E1584" s="2" cm="1">
        <f t="array" aca="1" ref="E1584" ca="1">INDIRECT(A1584&amp;B1584&amp;$E$3)</f>
        <v>44787</v>
      </c>
      <c r="F1584" t="str" cm="1">
        <f t="array" aca="1" ref="F1584" ca="1">IF(INDIRECT(A1584&amp;B1584&amp;$F$3)="公",参照!$L$2,参照!$L$3)</f>
        <v>WEB・コールセンター受付</v>
      </c>
      <c r="G1584" s="1" t="str" cm="1">
        <f t="array" aca="1" ref="G1584" ca="1">IF(E1584="","",IF(ISNUMBER(INDIRECT(A1584&amp;B1584&amp;D1584)),431001,""))</f>
        <v/>
      </c>
      <c r="H1584" s="1" t="str">
        <f t="shared" ca="1" si="361"/>
        <v/>
      </c>
      <c r="I1584" s="1" t="str">
        <f ca="1">IF(G1584="","",予約枠報告様式!H$3)</f>
        <v/>
      </c>
      <c r="J1584" s="1" t="str">
        <f t="shared" ca="1" si="362"/>
        <v/>
      </c>
      <c r="K1584" s="1" t="str">
        <f t="shared" ca="1" si="363"/>
        <v/>
      </c>
      <c r="L1584" s="1" t="str">
        <f t="shared" ca="1" si="364"/>
        <v/>
      </c>
      <c r="M1584" s="1" t="str">
        <f t="shared" ca="1" si="365"/>
        <v/>
      </c>
      <c r="N1584" s="1" t="str" cm="1">
        <f t="array" aca="1" ref="N1584" ca="1">IF(G1584="","",HOUR(INDIRECT(A1584&amp;$N$2&amp;D1584)))</f>
        <v/>
      </c>
      <c r="O1584" s="1" t="str" cm="1">
        <f t="array" aca="1" ref="O1584" ca="1">IF(G1584="","",MINUTE(INDIRECT(A1584&amp;$N$2&amp;D1584)))</f>
        <v/>
      </c>
      <c r="P1584" s="1" t="str">
        <f t="shared" ca="1" si="366"/>
        <v/>
      </c>
      <c r="Q1584" s="1" t="str">
        <f t="shared" ca="1" si="367"/>
        <v/>
      </c>
      <c r="R1584" s="1" t="str" cm="1">
        <f t="array" aca="1" ref="R1584" ca="1">IF(G1584="","",INDIRECT(A1584&amp;B1584&amp;D1584))</f>
        <v/>
      </c>
      <c r="S1584" s="1" t="str">
        <f t="shared" ca="1" si="368"/>
        <v/>
      </c>
      <c r="T1584" s="1" t="str">
        <f t="shared" ca="1" si="369"/>
        <v/>
      </c>
      <c r="U1584" s="1" t="str">
        <f t="shared" ca="1" si="370"/>
        <v/>
      </c>
      <c r="V1584" s="1" t="str">
        <f t="shared" ca="1" si="371"/>
        <v/>
      </c>
      <c r="W1584" s="1" t="str">
        <f t="shared" ca="1" si="372"/>
        <v/>
      </c>
      <c r="X1584" s="1" t="str">
        <f t="shared" ca="1" si="373"/>
        <v/>
      </c>
    </row>
    <row r="1585" spans="1:24">
      <c r="A1585" t="s">
        <v>1041</v>
      </c>
      <c r="B1585" t="str">
        <f>INDEX(予約枠報告様式!$73:$73,MATCH(CSVフォーマット!C1585,予約枠報告様式!$74:$74,0))</f>
        <v>AB</v>
      </c>
      <c r="C1585">
        <f t="shared" si="374"/>
        <v>28</v>
      </c>
      <c r="D1585">
        <f t="shared" si="360"/>
        <v>33</v>
      </c>
      <c r="E1585" s="2" cm="1">
        <f t="array" aca="1" ref="E1585" ca="1">INDIRECT(A1585&amp;B1585&amp;$E$3)</f>
        <v>44787</v>
      </c>
      <c r="F1585" t="str" cm="1">
        <f t="array" aca="1" ref="F1585" ca="1">IF(INDIRECT(A1585&amp;B1585&amp;$F$3)="公",参照!$L$2,参照!$L$3)</f>
        <v>WEB・コールセンター受付</v>
      </c>
      <c r="G1585" s="1" t="str" cm="1">
        <f t="array" aca="1" ref="G1585" ca="1">IF(E1585="","",IF(ISNUMBER(INDIRECT(A1585&amp;B1585&amp;D1585)),431001,""))</f>
        <v/>
      </c>
      <c r="H1585" s="1" t="str">
        <f t="shared" ca="1" si="361"/>
        <v/>
      </c>
      <c r="I1585" s="1" t="str">
        <f ca="1">IF(G1585="","",予約枠報告様式!H$3)</f>
        <v/>
      </c>
      <c r="J1585" s="1" t="str">
        <f t="shared" ca="1" si="362"/>
        <v/>
      </c>
      <c r="K1585" s="1" t="str">
        <f t="shared" ca="1" si="363"/>
        <v/>
      </c>
      <c r="L1585" s="1" t="str">
        <f t="shared" ca="1" si="364"/>
        <v/>
      </c>
      <c r="M1585" s="1" t="str">
        <f t="shared" ca="1" si="365"/>
        <v/>
      </c>
      <c r="N1585" s="1" t="str" cm="1">
        <f t="array" aca="1" ref="N1585" ca="1">IF(G1585="","",HOUR(INDIRECT(A1585&amp;$N$2&amp;D1585)))</f>
        <v/>
      </c>
      <c r="O1585" s="1" t="str" cm="1">
        <f t="array" aca="1" ref="O1585" ca="1">IF(G1585="","",MINUTE(INDIRECT(A1585&amp;$N$2&amp;D1585)))</f>
        <v/>
      </c>
      <c r="P1585" s="1" t="str">
        <f t="shared" ca="1" si="366"/>
        <v/>
      </c>
      <c r="Q1585" s="1" t="str">
        <f t="shared" ca="1" si="367"/>
        <v/>
      </c>
      <c r="R1585" s="1" t="str" cm="1">
        <f t="array" aca="1" ref="R1585" ca="1">IF(G1585="","",INDIRECT(A1585&amp;B1585&amp;D1585))</f>
        <v/>
      </c>
      <c r="S1585" s="1" t="str">
        <f t="shared" ca="1" si="368"/>
        <v/>
      </c>
      <c r="T1585" s="1" t="str">
        <f t="shared" ca="1" si="369"/>
        <v/>
      </c>
      <c r="U1585" s="1" t="str">
        <f t="shared" ca="1" si="370"/>
        <v/>
      </c>
      <c r="V1585" s="1" t="str">
        <f t="shared" ca="1" si="371"/>
        <v/>
      </c>
      <c r="W1585" s="1" t="str">
        <f t="shared" ca="1" si="372"/>
        <v/>
      </c>
      <c r="X1585" s="1" t="str">
        <f t="shared" ca="1" si="373"/>
        <v/>
      </c>
    </row>
    <row r="1586" spans="1:24">
      <c r="A1586" t="s">
        <v>1041</v>
      </c>
      <c r="B1586" t="str">
        <f>INDEX(予約枠報告様式!$73:$73,MATCH(CSVフォーマット!C1586,予約枠報告様式!$74:$74,0))</f>
        <v>AB</v>
      </c>
      <c r="C1586">
        <f t="shared" si="374"/>
        <v>28</v>
      </c>
      <c r="D1586">
        <f t="shared" si="360"/>
        <v>34</v>
      </c>
      <c r="E1586" s="2" cm="1">
        <f t="array" aca="1" ref="E1586" ca="1">INDIRECT(A1586&amp;B1586&amp;$E$3)</f>
        <v>44787</v>
      </c>
      <c r="F1586" t="str" cm="1">
        <f t="array" aca="1" ref="F1586" ca="1">IF(INDIRECT(A1586&amp;B1586&amp;$F$3)="公",参照!$L$2,参照!$L$3)</f>
        <v>WEB・コールセンター受付</v>
      </c>
      <c r="G1586" s="1" t="str" cm="1">
        <f t="array" aca="1" ref="G1586" ca="1">IF(E1586="","",IF(ISNUMBER(INDIRECT(A1586&amp;B1586&amp;D1586)),431001,""))</f>
        <v/>
      </c>
      <c r="H1586" s="1" t="str">
        <f t="shared" ca="1" si="361"/>
        <v/>
      </c>
      <c r="I1586" s="1" t="str">
        <f ca="1">IF(G1586="","",予約枠報告様式!H$3)</f>
        <v/>
      </c>
      <c r="J1586" s="1" t="str">
        <f t="shared" ca="1" si="362"/>
        <v/>
      </c>
      <c r="K1586" s="1" t="str">
        <f t="shared" ca="1" si="363"/>
        <v/>
      </c>
      <c r="L1586" s="1" t="str">
        <f t="shared" ca="1" si="364"/>
        <v/>
      </c>
      <c r="M1586" s="1" t="str">
        <f t="shared" ca="1" si="365"/>
        <v/>
      </c>
      <c r="N1586" s="1" t="str" cm="1">
        <f t="array" aca="1" ref="N1586" ca="1">IF(G1586="","",HOUR(INDIRECT(A1586&amp;$N$2&amp;D1586)))</f>
        <v/>
      </c>
      <c r="O1586" s="1" t="str" cm="1">
        <f t="array" aca="1" ref="O1586" ca="1">IF(G1586="","",MINUTE(INDIRECT(A1586&amp;$N$2&amp;D1586)))</f>
        <v/>
      </c>
      <c r="P1586" s="1" t="str">
        <f t="shared" ca="1" si="366"/>
        <v/>
      </c>
      <c r="Q1586" s="1" t="str">
        <f t="shared" ca="1" si="367"/>
        <v/>
      </c>
      <c r="R1586" s="1" t="str" cm="1">
        <f t="array" aca="1" ref="R1586" ca="1">IF(G1586="","",INDIRECT(A1586&amp;B1586&amp;D1586))</f>
        <v/>
      </c>
      <c r="S1586" s="1" t="str">
        <f t="shared" ca="1" si="368"/>
        <v/>
      </c>
      <c r="T1586" s="1" t="str">
        <f t="shared" ca="1" si="369"/>
        <v/>
      </c>
      <c r="U1586" s="1" t="str">
        <f t="shared" ca="1" si="370"/>
        <v/>
      </c>
      <c r="V1586" s="1" t="str">
        <f t="shared" ca="1" si="371"/>
        <v/>
      </c>
      <c r="W1586" s="1" t="str">
        <f t="shared" ca="1" si="372"/>
        <v/>
      </c>
      <c r="X1586" s="1" t="str">
        <f t="shared" ca="1" si="373"/>
        <v/>
      </c>
    </row>
    <row r="1587" spans="1:24">
      <c r="A1587" t="s">
        <v>1041</v>
      </c>
      <c r="B1587" t="str">
        <f>INDEX(予約枠報告様式!$73:$73,MATCH(CSVフォーマット!C1587,予約枠報告様式!$74:$74,0))</f>
        <v>AB</v>
      </c>
      <c r="C1587">
        <f t="shared" si="374"/>
        <v>28</v>
      </c>
      <c r="D1587">
        <f t="shared" si="360"/>
        <v>35</v>
      </c>
      <c r="E1587" s="2" cm="1">
        <f t="array" aca="1" ref="E1587" ca="1">INDIRECT(A1587&amp;B1587&amp;$E$3)</f>
        <v>44787</v>
      </c>
      <c r="F1587" t="str" cm="1">
        <f t="array" aca="1" ref="F1587" ca="1">IF(INDIRECT(A1587&amp;B1587&amp;$F$3)="公",参照!$L$2,参照!$L$3)</f>
        <v>WEB・コールセンター受付</v>
      </c>
      <c r="G1587" s="1" t="str" cm="1">
        <f t="array" aca="1" ref="G1587" ca="1">IF(E1587="","",IF(ISNUMBER(INDIRECT(A1587&amp;B1587&amp;D1587)),431001,""))</f>
        <v/>
      </c>
      <c r="H1587" s="1" t="str">
        <f t="shared" ca="1" si="361"/>
        <v/>
      </c>
      <c r="I1587" s="1" t="str">
        <f ca="1">IF(G1587="","",予約枠報告様式!H$3)</f>
        <v/>
      </c>
      <c r="J1587" s="1" t="str">
        <f t="shared" ca="1" si="362"/>
        <v/>
      </c>
      <c r="K1587" s="1" t="str">
        <f t="shared" ca="1" si="363"/>
        <v/>
      </c>
      <c r="L1587" s="1" t="str">
        <f t="shared" ca="1" si="364"/>
        <v/>
      </c>
      <c r="M1587" s="1" t="str">
        <f t="shared" ca="1" si="365"/>
        <v/>
      </c>
      <c r="N1587" s="1" t="str" cm="1">
        <f t="array" aca="1" ref="N1587" ca="1">IF(G1587="","",HOUR(INDIRECT(A1587&amp;$N$2&amp;D1587)))</f>
        <v/>
      </c>
      <c r="O1587" s="1" t="str" cm="1">
        <f t="array" aca="1" ref="O1587" ca="1">IF(G1587="","",MINUTE(INDIRECT(A1587&amp;$N$2&amp;D1587)))</f>
        <v/>
      </c>
      <c r="P1587" s="1" t="str">
        <f t="shared" ca="1" si="366"/>
        <v/>
      </c>
      <c r="Q1587" s="1" t="str">
        <f t="shared" ca="1" si="367"/>
        <v/>
      </c>
      <c r="R1587" s="1" t="str" cm="1">
        <f t="array" aca="1" ref="R1587" ca="1">IF(G1587="","",INDIRECT(A1587&amp;B1587&amp;D1587))</f>
        <v/>
      </c>
      <c r="S1587" s="1" t="str">
        <f t="shared" ca="1" si="368"/>
        <v/>
      </c>
      <c r="T1587" s="1" t="str">
        <f t="shared" ca="1" si="369"/>
        <v/>
      </c>
      <c r="U1587" s="1" t="str">
        <f t="shared" ca="1" si="370"/>
        <v/>
      </c>
      <c r="V1587" s="1" t="str">
        <f t="shared" ca="1" si="371"/>
        <v/>
      </c>
      <c r="W1587" s="1" t="str">
        <f t="shared" ca="1" si="372"/>
        <v/>
      </c>
      <c r="X1587" s="1" t="str">
        <f t="shared" ca="1" si="373"/>
        <v/>
      </c>
    </row>
    <row r="1588" spans="1:24">
      <c r="A1588" t="s">
        <v>1041</v>
      </c>
      <c r="B1588" t="str">
        <f>INDEX(予約枠報告様式!$73:$73,MATCH(CSVフォーマット!C1588,予約枠報告様式!$74:$74,0))</f>
        <v>AB</v>
      </c>
      <c r="C1588">
        <f t="shared" si="374"/>
        <v>28</v>
      </c>
      <c r="D1588">
        <f t="shared" si="360"/>
        <v>36</v>
      </c>
      <c r="E1588" s="2" cm="1">
        <f t="array" aca="1" ref="E1588" ca="1">INDIRECT(A1588&amp;B1588&amp;$E$3)</f>
        <v>44787</v>
      </c>
      <c r="F1588" t="str" cm="1">
        <f t="array" aca="1" ref="F1588" ca="1">IF(INDIRECT(A1588&amp;B1588&amp;$F$3)="公",参照!$L$2,参照!$L$3)</f>
        <v>WEB・コールセンター受付</v>
      </c>
      <c r="G1588" s="1" t="str" cm="1">
        <f t="array" aca="1" ref="G1588" ca="1">IF(E1588="","",IF(ISNUMBER(INDIRECT(A1588&amp;B1588&amp;D1588)),431001,""))</f>
        <v/>
      </c>
      <c r="H1588" s="1" t="str">
        <f t="shared" ca="1" si="361"/>
        <v/>
      </c>
      <c r="I1588" s="1" t="str">
        <f ca="1">IF(G1588="","",予約枠報告様式!H$3)</f>
        <v/>
      </c>
      <c r="J1588" s="1" t="str">
        <f t="shared" ca="1" si="362"/>
        <v/>
      </c>
      <c r="K1588" s="1" t="str">
        <f t="shared" ca="1" si="363"/>
        <v/>
      </c>
      <c r="L1588" s="1" t="str">
        <f t="shared" ca="1" si="364"/>
        <v/>
      </c>
      <c r="M1588" s="1" t="str">
        <f t="shared" ca="1" si="365"/>
        <v/>
      </c>
      <c r="N1588" s="1" t="str" cm="1">
        <f t="array" aca="1" ref="N1588" ca="1">IF(G1588="","",HOUR(INDIRECT(A1588&amp;$N$2&amp;D1588)))</f>
        <v/>
      </c>
      <c r="O1588" s="1" t="str" cm="1">
        <f t="array" aca="1" ref="O1588" ca="1">IF(G1588="","",MINUTE(INDIRECT(A1588&amp;$N$2&amp;D1588)))</f>
        <v/>
      </c>
      <c r="P1588" s="1" t="str">
        <f t="shared" ca="1" si="366"/>
        <v/>
      </c>
      <c r="Q1588" s="1" t="str">
        <f t="shared" ca="1" si="367"/>
        <v/>
      </c>
      <c r="R1588" s="1" t="str" cm="1">
        <f t="array" aca="1" ref="R1588" ca="1">IF(G1588="","",INDIRECT(A1588&amp;B1588&amp;D1588))</f>
        <v/>
      </c>
      <c r="S1588" s="1" t="str">
        <f t="shared" ca="1" si="368"/>
        <v/>
      </c>
      <c r="T1588" s="1" t="str">
        <f t="shared" ca="1" si="369"/>
        <v/>
      </c>
      <c r="U1588" s="1" t="str">
        <f t="shared" ca="1" si="370"/>
        <v/>
      </c>
      <c r="V1588" s="1" t="str">
        <f t="shared" ca="1" si="371"/>
        <v/>
      </c>
      <c r="W1588" s="1" t="str">
        <f t="shared" ca="1" si="372"/>
        <v/>
      </c>
      <c r="X1588" s="1" t="str">
        <f t="shared" ca="1" si="373"/>
        <v/>
      </c>
    </row>
    <row r="1589" spans="1:24">
      <c r="A1589" t="s">
        <v>1041</v>
      </c>
      <c r="B1589" t="str">
        <f>INDEX(予約枠報告様式!$73:$73,MATCH(CSVフォーマット!C1589,予約枠報告様式!$74:$74,0))</f>
        <v>AB</v>
      </c>
      <c r="C1589">
        <f t="shared" si="374"/>
        <v>28</v>
      </c>
      <c r="D1589">
        <f t="shared" si="360"/>
        <v>37</v>
      </c>
      <c r="E1589" s="2" cm="1">
        <f t="array" aca="1" ref="E1589" ca="1">INDIRECT(A1589&amp;B1589&amp;$E$3)</f>
        <v>44787</v>
      </c>
      <c r="F1589" t="str" cm="1">
        <f t="array" aca="1" ref="F1589" ca="1">IF(INDIRECT(A1589&amp;B1589&amp;$F$3)="公",参照!$L$2,参照!$L$3)</f>
        <v>WEB・コールセンター受付</v>
      </c>
      <c r="G1589" s="1" t="str" cm="1">
        <f t="array" aca="1" ref="G1589" ca="1">IF(E1589="","",IF(ISNUMBER(INDIRECT(A1589&amp;B1589&amp;D1589)),431001,""))</f>
        <v/>
      </c>
      <c r="H1589" s="1" t="str">
        <f t="shared" ca="1" si="361"/>
        <v/>
      </c>
      <c r="I1589" s="1" t="str">
        <f ca="1">IF(G1589="","",予約枠報告様式!H$3)</f>
        <v/>
      </c>
      <c r="J1589" s="1" t="str">
        <f t="shared" ca="1" si="362"/>
        <v/>
      </c>
      <c r="K1589" s="1" t="str">
        <f t="shared" ca="1" si="363"/>
        <v/>
      </c>
      <c r="L1589" s="1" t="str">
        <f t="shared" ca="1" si="364"/>
        <v/>
      </c>
      <c r="M1589" s="1" t="str">
        <f t="shared" ca="1" si="365"/>
        <v/>
      </c>
      <c r="N1589" s="1" t="str" cm="1">
        <f t="array" aca="1" ref="N1589" ca="1">IF(G1589="","",HOUR(INDIRECT(A1589&amp;$N$2&amp;D1589)))</f>
        <v/>
      </c>
      <c r="O1589" s="1" t="str" cm="1">
        <f t="array" aca="1" ref="O1589" ca="1">IF(G1589="","",MINUTE(INDIRECT(A1589&amp;$N$2&amp;D1589)))</f>
        <v/>
      </c>
      <c r="P1589" s="1" t="str">
        <f t="shared" ca="1" si="366"/>
        <v/>
      </c>
      <c r="Q1589" s="1" t="str">
        <f t="shared" ca="1" si="367"/>
        <v/>
      </c>
      <c r="R1589" s="1" t="str" cm="1">
        <f t="array" aca="1" ref="R1589" ca="1">IF(G1589="","",INDIRECT(A1589&amp;B1589&amp;D1589))</f>
        <v/>
      </c>
      <c r="S1589" s="1" t="str">
        <f t="shared" ca="1" si="368"/>
        <v/>
      </c>
      <c r="T1589" s="1" t="str">
        <f t="shared" ca="1" si="369"/>
        <v/>
      </c>
      <c r="U1589" s="1" t="str">
        <f t="shared" ca="1" si="370"/>
        <v/>
      </c>
      <c r="V1589" s="1" t="str">
        <f t="shared" ca="1" si="371"/>
        <v/>
      </c>
      <c r="W1589" s="1" t="str">
        <f t="shared" ca="1" si="372"/>
        <v/>
      </c>
      <c r="X1589" s="1" t="str">
        <f t="shared" ca="1" si="373"/>
        <v/>
      </c>
    </row>
    <row r="1590" spans="1:24">
      <c r="A1590" t="s">
        <v>1041</v>
      </c>
      <c r="B1590" t="str">
        <f>INDEX(予約枠報告様式!$73:$73,MATCH(CSVフォーマット!C1590,予約枠報告様式!$74:$74,0))</f>
        <v>AB</v>
      </c>
      <c r="C1590">
        <f t="shared" si="374"/>
        <v>28</v>
      </c>
      <c r="D1590">
        <f t="shared" si="360"/>
        <v>38</v>
      </c>
      <c r="E1590" s="2" cm="1">
        <f t="array" aca="1" ref="E1590" ca="1">INDIRECT(A1590&amp;B1590&amp;$E$3)</f>
        <v>44787</v>
      </c>
      <c r="F1590" t="str" cm="1">
        <f t="array" aca="1" ref="F1590" ca="1">IF(INDIRECT(A1590&amp;B1590&amp;$F$3)="公",参照!$L$2,参照!$L$3)</f>
        <v>WEB・コールセンター受付</v>
      </c>
      <c r="G1590" s="1" t="str" cm="1">
        <f t="array" aca="1" ref="G1590" ca="1">IF(E1590="","",IF(ISNUMBER(INDIRECT(A1590&amp;B1590&amp;D1590)),431001,""))</f>
        <v/>
      </c>
      <c r="H1590" s="1" t="str">
        <f t="shared" ca="1" si="361"/>
        <v/>
      </c>
      <c r="I1590" s="1" t="str">
        <f ca="1">IF(G1590="","",予約枠報告様式!H$3)</f>
        <v/>
      </c>
      <c r="J1590" s="1" t="str">
        <f t="shared" ca="1" si="362"/>
        <v/>
      </c>
      <c r="K1590" s="1" t="str">
        <f t="shared" ca="1" si="363"/>
        <v/>
      </c>
      <c r="L1590" s="1" t="str">
        <f t="shared" ca="1" si="364"/>
        <v/>
      </c>
      <c r="M1590" s="1" t="str">
        <f t="shared" ca="1" si="365"/>
        <v/>
      </c>
      <c r="N1590" s="1" t="str" cm="1">
        <f t="array" aca="1" ref="N1590" ca="1">IF(G1590="","",HOUR(INDIRECT(A1590&amp;$N$2&amp;D1590)))</f>
        <v/>
      </c>
      <c r="O1590" s="1" t="str" cm="1">
        <f t="array" aca="1" ref="O1590" ca="1">IF(G1590="","",MINUTE(INDIRECT(A1590&amp;$N$2&amp;D1590)))</f>
        <v/>
      </c>
      <c r="P1590" s="1" t="str">
        <f t="shared" ca="1" si="366"/>
        <v/>
      </c>
      <c r="Q1590" s="1" t="str">
        <f t="shared" ca="1" si="367"/>
        <v/>
      </c>
      <c r="R1590" s="1" t="str" cm="1">
        <f t="array" aca="1" ref="R1590" ca="1">IF(G1590="","",INDIRECT(A1590&amp;B1590&amp;D1590))</f>
        <v/>
      </c>
      <c r="S1590" s="1" t="str">
        <f t="shared" ca="1" si="368"/>
        <v/>
      </c>
      <c r="T1590" s="1" t="str">
        <f t="shared" ca="1" si="369"/>
        <v/>
      </c>
      <c r="U1590" s="1" t="str">
        <f t="shared" ca="1" si="370"/>
        <v/>
      </c>
      <c r="V1590" s="1" t="str">
        <f t="shared" ca="1" si="371"/>
        <v/>
      </c>
      <c r="W1590" s="1" t="str">
        <f t="shared" ca="1" si="372"/>
        <v/>
      </c>
      <c r="X1590" s="1" t="str">
        <f t="shared" ca="1" si="373"/>
        <v/>
      </c>
    </row>
    <row r="1591" spans="1:24">
      <c r="A1591" t="s">
        <v>1041</v>
      </c>
      <c r="B1591" t="str">
        <f>INDEX(予約枠報告様式!$73:$73,MATCH(CSVフォーマット!C1591,予約枠報告様式!$74:$74,0))</f>
        <v>AB</v>
      </c>
      <c r="C1591">
        <f t="shared" si="374"/>
        <v>28</v>
      </c>
      <c r="D1591">
        <f t="shared" si="360"/>
        <v>39</v>
      </c>
      <c r="E1591" s="2" cm="1">
        <f t="array" aca="1" ref="E1591" ca="1">INDIRECT(A1591&amp;B1591&amp;$E$3)</f>
        <v>44787</v>
      </c>
      <c r="F1591" t="str" cm="1">
        <f t="array" aca="1" ref="F1591" ca="1">IF(INDIRECT(A1591&amp;B1591&amp;$F$3)="公",参照!$L$2,参照!$L$3)</f>
        <v>WEB・コールセンター受付</v>
      </c>
      <c r="G1591" s="1" t="str" cm="1">
        <f t="array" aca="1" ref="G1591" ca="1">IF(E1591="","",IF(ISNUMBER(INDIRECT(A1591&amp;B1591&amp;D1591)),431001,""))</f>
        <v/>
      </c>
      <c r="H1591" s="1" t="str">
        <f t="shared" ca="1" si="361"/>
        <v/>
      </c>
      <c r="I1591" s="1" t="str">
        <f ca="1">IF(G1591="","",予約枠報告様式!H$3)</f>
        <v/>
      </c>
      <c r="J1591" s="1" t="str">
        <f t="shared" ca="1" si="362"/>
        <v/>
      </c>
      <c r="K1591" s="1" t="str">
        <f t="shared" ca="1" si="363"/>
        <v/>
      </c>
      <c r="L1591" s="1" t="str">
        <f t="shared" ca="1" si="364"/>
        <v/>
      </c>
      <c r="M1591" s="1" t="str">
        <f t="shared" ca="1" si="365"/>
        <v/>
      </c>
      <c r="N1591" s="1" t="str" cm="1">
        <f t="array" aca="1" ref="N1591" ca="1">IF(G1591="","",HOUR(INDIRECT(A1591&amp;$N$2&amp;D1591)))</f>
        <v/>
      </c>
      <c r="O1591" s="1" t="str" cm="1">
        <f t="array" aca="1" ref="O1591" ca="1">IF(G1591="","",MINUTE(INDIRECT(A1591&amp;$N$2&amp;D1591)))</f>
        <v/>
      </c>
      <c r="P1591" s="1" t="str">
        <f t="shared" ca="1" si="366"/>
        <v/>
      </c>
      <c r="Q1591" s="1" t="str">
        <f t="shared" ca="1" si="367"/>
        <v/>
      </c>
      <c r="R1591" s="1" t="str" cm="1">
        <f t="array" aca="1" ref="R1591" ca="1">IF(G1591="","",INDIRECT(A1591&amp;B1591&amp;D1591))</f>
        <v/>
      </c>
      <c r="S1591" s="1" t="str">
        <f t="shared" ca="1" si="368"/>
        <v/>
      </c>
      <c r="T1591" s="1" t="str">
        <f t="shared" ca="1" si="369"/>
        <v/>
      </c>
      <c r="U1591" s="1" t="str">
        <f t="shared" ca="1" si="370"/>
        <v/>
      </c>
      <c r="V1591" s="1" t="str">
        <f t="shared" ca="1" si="371"/>
        <v/>
      </c>
      <c r="W1591" s="1" t="str">
        <f t="shared" ca="1" si="372"/>
        <v/>
      </c>
      <c r="X1591" s="1" t="str">
        <f t="shared" ca="1" si="373"/>
        <v/>
      </c>
    </row>
    <row r="1592" spans="1:24">
      <c r="A1592" t="s">
        <v>1041</v>
      </c>
      <c r="B1592" t="str">
        <f>INDEX(予約枠報告様式!$73:$73,MATCH(CSVフォーマット!C1592,予約枠報告様式!$74:$74,0))</f>
        <v>AB</v>
      </c>
      <c r="C1592">
        <f t="shared" si="374"/>
        <v>28</v>
      </c>
      <c r="D1592">
        <f t="shared" si="360"/>
        <v>40</v>
      </c>
      <c r="E1592" s="2" cm="1">
        <f t="array" aca="1" ref="E1592" ca="1">INDIRECT(A1592&amp;B1592&amp;$E$3)</f>
        <v>44787</v>
      </c>
      <c r="F1592" t="str" cm="1">
        <f t="array" aca="1" ref="F1592" ca="1">IF(INDIRECT(A1592&amp;B1592&amp;$F$3)="公",参照!$L$2,参照!$L$3)</f>
        <v>WEB・コールセンター受付</v>
      </c>
      <c r="G1592" s="1" t="str" cm="1">
        <f t="array" aca="1" ref="G1592" ca="1">IF(E1592="","",IF(ISNUMBER(INDIRECT(A1592&amp;B1592&amp;D1592)),431001,""))</f>
        <v/>
      </c>
      <c r="H1592" s="1" t="str">
        <f t="shared" ca="1" si="361"/>
        <v/>
      </c>
      <c r="I1592" s="1" t="str">
        <f ca="1">IF(G1592="","",予約枠報告様式!H$3)</f>
        <v/>
      </c>
      <c r="J1592" s="1" t="str">
        <f t="shared" ca="1" si="362"/>
        <v/>
      </c>
      <c r="K1592" s="1" t="str">
        <f t="shared" ca="1" si="363"/>
        <v/>
      </c>
      <c r="L1592" s="1" t="str">
        <f t="shared" ca="1" si="364"/>
        <v/>
      </c>
      <c r="M1592" s="1" t="str">
        <f t="shared" ca="1" si="365"/>
        <v/>
      </c>
      <c r="N1592" s="1" t="str" cm="1">
        <f t="array" aca="1" ref="N1592" ca="1">IF(G1592="","",HOUR(INDIRECT(A1592&amp;$N$2&amp;D1592)))</f>
        <v/>
      </c>
      <c r="O1592" s="1" t="str" cm="1">
        <f t="array" aca="1" ref="O1592" ca="1">IF(G1592="","",MINUTE(INDIRECT(A1592&amp;$N$2&amp;D1592)))</f>
        <v/>
      </c>
      <c r="P1592" s="1" t="str">
        <f t="shared" ca="1" si="366"/>
        <v/>
      </c>
      <c r="Q1592" s="1" t="str">
        <f t="shared" ca="1" si="367"/>
        <v/>
      </c>
      <c r="R1592" s="1" t="str" cm="1">
        <f t="array" aca="1" ref="R1592" ca="1">IF(G1592="","",INDIRECT(A1592&amp;B1592&amp;D1592))</f>
        <v/>
      </c>
      <c r="S1592" s="1" t="str">
        <f t="shared" ca="1" si="368"/>
        <v/>
      </c>
      <c r="T1592" s="1" t="str">
        <f t="shared" ca="1" si="369"/>
        <v/>
      </c>
      <c r="U1592" s="1" t="str">
        <f t="shared" ca="1" si="370"/>
        <v/>
      </c>
      <c r="V1592" s="1" t="str">
        <f t="shared" ca="1" si="371"/>
        <v/>
      </c>
      <c r="W1592" s="1" t="str">
        <f t="shared" ca="1" si="372"/>
        <v/>
      </c>
      <c r="X1592" s="1" t="str">
        <f t="shared" ca="1" si="373"/>
        <v/>
      </c>
    </row>
    <row r="1593" spans="1:24">
      <c r="A1593" t="s">
        <v>1041</v>
      </c>
      <c r="B1593" t="str">
        <f>INDEX(予約枠報告様式!$73:$73,MATCH(CSVフォーマット!C1593,予約枠報告様式!$74:$74,0))</f>
        <v>AB</v>
      </c>
      <c r="C1593">
        <f t="shared" si="374"/>
        <v>28</v>
      </c>
      <c r="D1593">
        <f t="shared" si="360"/>
        <v>41</v>
      </c>
      <c r="E1593" s="2" cm="1">
        <f t="array" aca="1" ref="E1593" ca="1">INDIRECT(A1593&amp;B1593&amp;$E$3)</f>
        <v>44787</v>
      </c>
      <c r="F1593" t="str" cm="1">
        <f t="array" aca="1" ref="F1593" ca="1">IF(INDIRECT(A1593&amp;B1593&amp;$F$3)="公",参照!$L$2,参照!$L$3)</f>
        <v>WEB・コールセンター受付</v>
      </c>
      <c r="G1593" s="1" t="str" cm="1">
        <f t="array" aca="1" ref="G1593" ca="1">IF(E1593="","",IF(ISNUMBER(INDIRECT(A1593&amp;B1593&amp;D1593)),431001,""))</f>
        <v/>
      </c>
      <c r="H1593" s="1" t="str">
        <f t="shared" ca="1" si="361"/>
        <v/>
      </c>
      <c r="I1593" s="1" t="str">
        <f ca="1">IF(G1593="","",予約枠報告様式!H$3)</f>
        <v/>
      </c>
      <c r="J1593" s="1" t="str">
        <f t="shared" ca="1" si="362"/>
        <v/>
      </c>
      <c r="K1593" s="1" t="str">
        <f t="shared" ca="1" si="363"/>
        <v/>
      </c>
      <c r="L1593" s="1" t="str">
        <f t="shared" ca="1" si="364"/>
        <v/>
      </c>
      <c r="M1593" s="1" t="str">
        <f t="shared" ca="1" si="365"/>
        <v/>
      </c>
      <c r="N1593" s="1" t="str" cm="1">
        <f t="array" aca="1" ref="N1593" ca="1">IF(G1593="","",HOUR(INDIRECT(A1593&amp;$N$2&amp;D1593)))</f>
        <v/>
      </c>
      <c r="O1593" s="1" t="str" cm="1">
        <f t="array" aca="1" ref="O1593" ca="1">IF(G1593="","",MINUTE(INDIRECT(A1593&amp;$N$2&amp;D1593)))</f>
        <v/>
      </c>
      <c r="P1593" s="1" t="str">
        <f t="shared" ca="1" si="366"/>
        <v/>
      </c>
      <c r="Q1593" s="1" t="str">
        <f t="shared" ca="1" si="367"/>
        <v/>
      </c>
      <c r="R1593" s="1" t="str" cm="1">
        <f t="array" aca="1" ref="R1593" ca="1">IF(G1593="","",INDIRECT(A1593&amp;B1593&amp;D1593))</f>
        <v/>
      </c>
      <c r="S1593" s="1" t="str">
        <f t="shared" ca="1" si="368"/>
        <v/>
      </c>
      <c r="T1593" s="1" t="str">
        <f t="shared" ca="1" si="369"/>
        <v/>
      </c>
      <c r="U1593" s="1" t="str">
        <f t="shared" ca="1" si="370"/>
        <v/>
      </c>
      <c r="V1593" s="1" t="str">
        <f t="shared" ca="1" si="371"/>
        <v/>
      </c>
      <c r="W1593" s="1" t="str">
        <f t="shared" ca="1" si="372"/>
        <v/>
      </c>
      <c r="X1593" s="1" t="str">
        <f t="shared" ca="1" si="373"/>
        <v/>
      </c>
    </row>
    <row r="1594" spans="1:24">
      <c r="A1594" t="s">
        <v>1041</v>
      </c>
      <c r="B1594" t="str">
        <f>INDEX(予約枠報告様式!$73:$73,MATCH(CSVフォーマット!C1594,予約枠報告様式!$74:$74,0))</f>
        <v>AB</v>
      </c>
      <c r="C1594">
        <f t="shared" si="374"/>
        <v>28</v>
      </c>
      <c r="D1594">
        <f t="shared" si="360"/>
        <v>42</v>
      </c>
      <c r="E1594" s="2" cm="1">
        <f t="array" aca="1" ref="E1594" ca="1">INDIRECT(A1594&amp;B1594&amp;$E$3)</f>
        <v>44787</v>
      </c>
      <c r="F1594" t="str" cm="1">
        <f t="array" aca="1" ref="F1594" ca="1">IF(INDIRECT(A1594&amp;B1594&amp;$F$3)="公",参照!$L$2,参照!$L$3)</f>
        <v>WEB・コールセンター受付</v>
      </c>
      <c r="G1594" s="1" t="str" cm="1">
        <f t="array" aca="1" ref="G1594" ca="1">IF(E1594="","",IF(ISNUMBER(INDIRECT(A1594&amp;B1594&amp;D1594)),431001,""))</f>
        <v/>
      </c>
      <c r="H1594" s="1" t="str">
        <f t="shared" ca="1" si="361"/>
        <v/>
      </c>
      <c r="I1594" s="1" t="str">
        <f ca="1">IF(G1594="","",予約枠報告様式!H$3)</f>
        <v/>
      </c>
      <c r="J1594" s="1" t="str">
        <f t="shared" ca="1" si="362"/>
        <v/>
      </c>
      <c r="K1594" s="1" t="str">
        <f t="shared" ca="1" si="363"/>
        <v/>
      </c>
      <c r="L1594" s="1" t="str">
        <f t="shared" ca="1" si="364"/>
        <v/>
      </c>
      <c r="M1594" s="1" t="str">
        <f t="shared" ca="1" si="365"/>
        <v/>
      </c>
      <c r="N1594" s="1" t="str" cm="1">
        <f t="array" aca="1" ref="N1594" ca="1">IF(G1594="","",HOUR(INDIRECT(A1594&amp;$N$2&amp;D1594)))</f>
        <v/>
      </c>
      <c r="O1594" s="1" t="str" cm="1">
        <f t="array" aca="1" ref="O1594" ca="1">IF(G1594="","",MINUTE(INDIRECT(A1594&amp;$N$2&amp;D1594)))</f>
        <v/>
      </c>
      <c r="P1594" s="1" t="str">
        <f t="shared" ca="1" si="366"/>
        <v/>
      </c>
      <c r="Q1594" s="1" t="str">
        <f t="shared" ca="1" si="367"/>
        <v/>
      </c>
      <c r="R1594" s="1" t="str" cm="1">
        <f t="array" aca="1" ref="R1594" ca="1">IF(G1594="","",INDIRECT(A1594&amp;B1594&amp;D1594))</f>
        <v/>
      </c>
      <c r="S1594" s="1" t="str">
        <f t="shared" ca="1" si="368"/>
        <v/>
      </c>
      <c r="T1594" s="1" t="str">
        <f t="shared" ca="1" si="369"/>
        <v/>
      </c>
      <c r="U1594" s="1" t="str">
        <f t="shared" ca="1" si="370"/>
        <v/>
      </c>
      <c r="V1594" s="1" t="str">
        <f t="shared" ca="1" si="371"/>
        <v/>
      </c>
      <c r="W1594" s="1" t="str">
        <f t="shared" ca="1" si="372"/>
        <v/>
      </c>
      <c r="X1594" s="1" t="str">
        <f t="shared" ca="1" si="373"/>
        <v/>
      </c>
    </row>
    <row r="1595" spans="1:24">
      <c r="A1595" t="s">
        <v>1041</v>
      </c>
      <c r="B1595" t="str">
        <f>INDEX(予約枠報告様式!$73:$73,MATCH(CSVフォーマット!C1595,予約枠報告様式!$74:$74,0))</f>
        <v>AB</v>
      </c>
      <c r="C1595">
        <f t="shared" si="374"/>
        <v>28</v>
      </c>
      <c r="D1595">
        <f t="shared" si="360"/>
        <v>43</v>
      </c>
      <c r="E1595" s="2" cm="1">
        <f t="array" aca="1" ref="E1595" ca="1">INDIRECT(A1595&amp;B1595&amp;$E$3)</f>
        <v>44787</v>
      </c>
      <c r="F1595" t="str" cm="1">
        <f t="array" aca="1" ref="F1595" ca="1">IF(INDIRECT(A1595&amp;B1595&amp;$F$3)="公",参照!$L$2,参照!$L$3)</f>
        <v>WEB・コールセンター受付</v>
      </c>
      <c r="G1595" s="1" t="str" cm="1">
        <f t="array" aca="1" ref="G1595" ca="1">IF(E1595="","",IF(ISNUMBER(INDIRECT(A1595&amp;B1595&amp;D1595)),431001,""))</f>
        <v/>
      </c>
      <c r="H1595" s="1" t="str">
        <f t="shared" ca="1" si="361"/>
        <v/>
      </c>
      <c r="I1595" s="1" t="str">
        <f ca="1">IF(G1595="","",予約枠報告様式!H$3)</f>
        <v/>
      </c>
      <c r="J1595" s="1" t="str">
        <f t="shared" ca="1" si="362"/>
        <v/>
      </c>
      <c r="K1595" s="1" t="str">
        <f t="shared" ca="1" si="363"/>
        <v/>
      </c>
      <c r="L1595" s="1" t="str">
        <f t="shared" ca="1" si="364"/>
        <v/>
      </c>
      <c r="M1595" s="1" t="str">
        <f t="shared" ca="1" si="365"/>
        <v/>
      </c>
      <c r="N1595" s="1" t="str" cm="1">
        <f t="array" aca="1" ref="N1595" ca="1">IF(G1595="","",HOUR(INDIRECT(A1595&amp;$N$2&amp;D1595)))</f>
        <v/>
      </c>
      <c r="O1595" s="1" t="str" cm="1">
        <f t="array" aca="1" ref="O1595" ca="1">IF(G1595="","",MINUTE(INDIRECT(A1595&amp;$N$2&amp;D1595)))</f>
        <v/>
      </c>
      <c r="P1595" s="1" t="str">
        <f t="shared" ca="1" si="366"/>
        <v/>
      </c>
      <c r="Q1595" s="1" t="str">
        <f t="shared" ca="1" si="367"/>
        <v/>
      </c>
      <c r="R1595" s="1" t="str" cm="1">
        <f t="array" aca="1" ref="R1595" ca="1">IF(G1595="","",INDIRECT(A1595&amp;B1595&amp;D1595))</f>
        <v/>
      </c>
      <c r="S1595" s="1" t="str">
        <f t="shared" ca="1" si="368"/>
        <v/>
      </c>
      <c r="T1595" s="1" t="str">
        <f t="shared" ca="1" si="369"/>
        <v/>
      </c>
      <c r="U1595" s="1" t="str">
        <f t="shared" ca="1" si="370"/>
        <v/>
      </c>
      <c r="V1595" s="1" t="str">
        <f t="shared" ca="1" si="371"/>
        <v/>
      </c>
      <c r="W1595" s="1" t="str">
        <f t="shared" ca="1" si="372"/>
        <v/>
      </c>
      <c r="X1595" s="1" t="str">
        <f t="shared" ca="1" si="373"/>
        <v/>
      </c>
    </row>
    <row r="1596" spans="1:24">
      <c r="A1596" t="s">
        <v>1041</v>
      </c>
      <c r="B1596" t="str">
        <f>INDEX(予約枠報告様式!$73:$73,MATCH(CSVフォーマット!C1596,予約枠報告様式!$74:$74,0))</f>
        <v>AB</v>
      </c>
      <c r="C1596">
        <f t="shared" si="374"/>
        <v>28</v>
      </c>
      <c r="D1596">
        <f t="shared" si="360"/>
        <v>44</v>
      </c>
      <c r="E1596" s="2" cm="1">
        <f t="array" aca="1" ref="E1596" ca="1">INDIRECT(A1596&amp;B1596&amp;$E$3)</f>
        <v>44787</v>
      </c>
      <c r="F1596" t="str" cm="1">
        <f t="array" aca="1" ref="F1596" ca="1">IF(INDIRECT(A1596&amp;B1596&amp;$F$3)="公",参照!$L$2,参照!$L$3)</f>
        <v>WEB・コールセンター受付</v>
      </c>
      <c r="G1596" s="1" t="str" cm="1">
        <f t="array" aca="1" ref="G1596" ca="1">IF(E1596="","",IF(ISNUMBER(INDIRECT(A1596&amp;B1596&amp;D1596)),431001,""))</f>
        <v/>
      </c>
      <c r="H1596" s="1" t="str">
        <f t="shared" ca="1" si="361"/>
        <v/>
      </c>
      <c r="I1596" s="1" t="str">
        <f ca="1">IF(G1596="","",予約枠報告様式!H$3)</f>
        <v/>
      </c>
      <c r="J1596" s="1" t="str">
        <f t="shared" ca="1" si="362"/>
        <v/>
      </c>
      <c r="K1596" s="1" t="str">
        <f t="shared" ca="1" si="363"/>
        <v/>
      </c>
      <c r="L1596" s="1" t="str">
        <f t="shared" ca="1" si="364"/>
        <v/>
      </c>
      <c r="M1596" s="1" t="str">
        <f t="shared" ca="1" si="365"/>
        <v/>
      </c>
      <c r="N1596" s="1" t="str" cm="1">
        <f t="array" aca="1" ref="N1596" ca="1">IF(G1596="","",HOUR(INDIRECT(A1596&amp;$N$2&amp;D1596)))</f>
        <v/>
      </c>
      <c r="O1596" s="1" t="str" cm="1">
        <f t="array" aca="1" ref="O1596" ca="1">IF(G1596="","",MINUTE(INDIRECT(A1596&amp;$N$2&amp;D1596)))</f>
        <v/>
      </c>
      <c r="P1596" s="1" t="str">
        <f t="shared" ca="1" si="366"/>
        <v/>
      </c>
      <c r="Q1596" s="1" t="str">
        <f t="shared" ca="1" si="367"/>
        <v/>
      </c>
      <c r="R1596" s="1" t="str" cm="1">
        <f t="array" aca="1" ref="R1596" ca="1">IF(G1596="","",INDIRECT(A1596&amp;B1596&amp;D1596))</f>
        <v/>
      </c>
      <c r="S1596" s="1" t="str">
        <f t="shared" ca="1" si="368"/>
        <v/>
      </c>
      <c r="T1596" s="1" t="str">
        <f t="shared" ca="1" si="369"/>
        <v/>
      </c>
      <c r="U1596" s="1" t="str">
        <f t="shared" ca="1" si="370"/>
        <v/>
      </c>
      <c r="V1596" s="1" t="str">
        <f t="shared" ca="1" si="371"/>
        <v/>
      </c>
      <c r="W1596" s="1" t="str">
        <f t="shared" ca="1" si="372"/>
        <v/>
      </c>
      <c r="X1596" s="1" t="str">
        <f t="shared" ca="1" si="373"/>
        <v/>
      </c>
    </row>
    <row r="1597" spans="1:24">
      <c r="A1597" t="s">
        <v>1041</v>
      </c>
      <c r="B1597" t="str">
        <f>INDEX(予約枠報告様式!$73:$73,MATCH(CSVフォーマット!C1597,予約枠報告様式!$74:$74,0))</f>
        <v>AB</v>
      </c>
      <c r="C1597">
        <f t="shared" si="374"/>
        <v>28</v>
      </c>
      <c r="D1597">
        <f t="shared" si="360"/>
        <v>45</v>
      </c>
      <c r="E1597" s="2" cm="1">
        <f t="array" aca="1" ref="E1597" ca="1">INDIRECT(A1597&amp;B1597&amp;$E$3)</f>
        <v>44787</v>
      </c>
      <c r="F1597" t="str" cm="1">
        <f t="array" aca="1" ref="F1597" ca="1">IF(INDIRECT(A1597&amp;B1597&amp;$F$3)="公",参照!$L$2,参照!$L$3)</f>
        <v>WEB・コールセンター受付</v>
      </c>
      <c r="G1597" s="1" t="str" cm="1">
        <f t="array" aca="1" ref="G1597" ca="1">IF(E1597="","",IF(ISNUMBER(INDIRECT(A1597&amp;B1597&amp;D1597)),431001,""))</f>
        <v/>
      </c>
      <c r="H1597" s="1" t="str">
        <f t="shared" ca="1" si="361"/>
        <v/>
      </c>
      <c r="I1597" s="1" t="str">
        <f ca="1">IF(G1597="","",予約枠報告様式!H$3)</f>
        <v/>
      </c>
      <c r="J1597" s="1" t="str">
        <f t="shared" ca="1" si="362"/>
        <v/>
      </c>
      <c r="K1597" s="1" t="str">
        <f t="shared" ca="1" si="363"/>
        <v/>
      </c>
      <c r="L1597" s="1" t="str">
        <f t="shared" ca="1" si="364"/>
        <v/>
      </c>
      <c r="M1597" s="1" t="str">
        <f t="shared" ca="1" si="365"/>
        <v/>
      </c>
      <c r="N1597" s="1" t="str" cm="1">
        <f t="array" aca="1" ref="N1597" ca="1">IF(G1597="","",HOUR(INDIRECT(A1597&amp;$N$2&amp;D1597)))</f>
        <v/>
      </c>
      <c r="O1597" s="1" t="str" cm="1">
        <f t="array" aca="1" ref="O1597" ca="1">IF(G1597="","",MINUTE(INDIRECT(A1597&amp;$N$2&amp;D1597)))</f>
        <v/>
      </c>
      <c r="P1597" s="1" t="str">
        <f t="shared" ca="1" si="366"/>
        <v/>
      </c>
      <c r="Q1597" s="1" t="str">
        <f t="shared" ca="1" si="367"/>
        <v/>
      </c>
      <c r="R1597" s="1" t="str" cm="1">
        <f t="array" aca="1" ref="R1597" ca="1">IF(G1597="","",INDIRECT(A1597&amp;B1597&amp;D1597))</f>
        <v/>
      </c>
      <c r="S1597" s="1" t="str">
        <f t="shared" ca="1" si="368"/>
        <v/>
      </c>
      <c r="T1597" s="1" t="str">
        <f t="shared" ca="1" si="369"/>
        <v/>
      </c>
      <c r="U1597" s="1" t="str">
        <f t="shared" ca="1" si="370"/>
        <v/>
      </c>
      <c r="V1597" s="1" t="str">
        <f t="shared" ca="1" si="371"/>
        <v/>
      </c>
      <c r="W1597" s="1" t="str">
        <f t="shared" ca="1" si="372"/>
        <v/>
      </c>
      <c r="X1597" s="1" t="str">
        <f t="shared" ca="1" si="373"/>
        <v/>
      </c>
    </row>
    <row r="1598" spans="1:24">
      <c r="A1598" t="s">
        <v>1041</v>
      </c>
      <c r="B1598" t="str">
        <f>INDEX(予約枠報告様式!$73:$73,MATCH(CSVフォーマット!C1598,予約枠報告様式!$74:$74,0))</f>
        <v>AB</v>
      </c>
      <c r="C1598">
        <f t="shared" si="374"/>
        <v>28</v>
      </c>
      <c r="D1598">
        <f t="shared" si="360"/>
        <v>46</v>
      </c>
      <c r="E1598" s="2" cm="1">
        <f t="array" aca="1" ref="E1598" ca="1">INDIRECT(A1598&amp;B1598&amp;$E$3)</f>
        <v>44787</v>
      </c>
      <c r="F1598" t="str" cm="1">
        <f t="array" aca="1" ref="F1598" ca="1">IF(INDIRECT(A1598&amp;B1598&amp;$F$3)="公",参照!$L$2,参照!$L$3)</f>
        <v>WEB・コールセンター受付</v>
      </c>
      <c r="G1598" s="1" t="str" cm="1">
        <f t="array" aca="1" ref="G1598" ca="1">IF(E1598="","",IF(ISNUMBER(INDIRECT(A1598&amp;B1598&amp;D1598)),431001,""))</f>
        <v/>
      </c>
      <c r="H1598" s="1" t="str">
        <f t="shared" ca="1" si="361"/>
        <v/>
      </c>
      <c r="I1598" s="1" t="str">
        <f ca="1">IF(G1598="","",予約枠報告様式!H$3)</f>
        <v/>
      </c>
      <c r="J1598" s="1" t="str">
        <f t="shared" ca="1" si="362"/>
        <v/>
      </c>
      <c r="K1598" s="1" t="str">
        <f t="shared" ca="1" si="363"/>
        <v/>
      </c>
      <c r="L1598" s="1" t="str">
        <f t="shared" ca="1" si="364"/>
        <v/>
      </c>
      <c r="M1598" s="1" t="str">
        <f t="shared" ca="1" si="365"/>
        <v/>
      </c>
      <c r="N1598" s="1" t="str" cm="1">
        <f t="array" aca="1" ref="N1598" ca="1">IF(G1598="","",HOUR(INDIRECT(A1598&amp;$N$2&amp;D1598)))</f>
        <v/>
      </c>
      <c r="O1598" s="1" t="str" cm="1">
        <f t="array" aca="1" ref="O1598" ca="1">IF(G1598="","",MINUTE(INDIRECT(A1598&amp;$N$2&amp;D1598)))</f>
        <v/>
      </c>
      <c r="P1598" s="1" t="str">
        <f t="shared" ca="1" si="366"/>
        <v/>
      </c>
      <c r="Q1598" s="1" t="str">
        <f t="shared" ca="1" si="367"/>
        <v/>
      </c>
      <c r="R1598" s="1" t="str" cm="1">
        <f t="array" aca="1" ref="R1598" ca="1">IF(G1598="","",INDIRECT(A1598&amp;B1598&amp;D1598))</f>
        <v/>
      </c>
      <c r="S1598" s="1" t="str">
        <f t="shared" ca="1" si="368"/>
        <v/>
      </c>
      <c r="T1598" s="1" t="str">
        <f t="shared" ca="1" si="369"/>
        <v/>
      </c>
      <c r="U1598" s="1" t="str">
        <f t="shared" ca="1" si="370"/>
        <v/>
      </c>
      <c r="V1598" s="1" t="str">
        <f t="shared" ca="1" si="371"/>
        <v/>
      </c>
      <c r="W1598" s="1" t="str">
        <f t="shared" ca="1" si="372"/>
        <v/>
      </c>
      <c r="X1598" s="1" t="str">
        <f t="shared" ca="1" si="373"/>
        <v/>
      </c>
    </row>
    <row r="1599" spans="1:24">
      <c r="A1599" t="s">
        <v>1041</v>
      </c>
      <c r="B1599" t="str">
        <f>INDEX(予約枠報告様式!$73:$73,MATCH(CSVフォーマット!C1599,予約枠報告様式!$74:$74,0))</f>
        <v>AB</v>
      </c>
      <c r="C1599">
        <f t="shared" si="374"/>
        <v>28</v>
      </c>
      <c r="D1599">
        <f t="shared" si="360"/>
        <v>47</v>
      </c>
      <c r="E1599" s="2" cm="1">
        <f t="array" aca="1" ref="E1599" ca="1">INDIRECT(A1599&amp;B1599&amp;$E$3)</f>
        <v>44787</v>
      </c>
      <c r="F1599" t="str" cm="1">
        <f t="array" aca="1" ref="F1599" ca="1">IF(INDIRECT(A1599&amp;B1599&amp;$F$3)="公",参照!$L$2,参照!$L$3)</f>
        <v>WEB・コールセンター受付</v>
      </c>
      <c r="G1599" s="1" t="str" cm="1">
        <f t="array" aca="1" ref="G1599" ca="1">IF(E1599="","",IF(ISNUMBER(INDIRECT(A1599&amp;B1599&amp;D1599)),431001,""))</f>
        <v/>
      </c>
      <c r="H1599" s="1" t="str">
        <f t="shared" ca="1" si="361"/>
        <v/>
      </c>
      <c r="I1599" s="1" t="str">
        <f ca="1">IF(G1599="","",予約枠報告様式!H$3)</f>
        <v/>
      </c>
      <c r="J1599" s="1" t="str">
        <f t="shared" ca="1" si="362"/>
        <v/>
      </c>
      <c r="K1599" s="1" t="str">
        <f t="shared" ca="1" si="363"/>
        <v/>
      </c>
      <c r="L1599" s="1" t="str">
        <f t="shared" ca="1" si="364"/>
        <v/>
      </c>
      <c r="M1599" s="1" t="str">
        <f t="shared" ca="1" si="365"/>
        <v/>
      </c>
      <c r="N1599" s="1" t="str" cm="1">
        <f t="array" aca="1" ref="N1599" ca="1">IF(G1599="","",HOUR(INDIRECT(A1599&amp;$N$2&amp;D1599)))</f>
        <v/>
      </c>
      <c r="O1599" s="1" t="str" cm="1">
        <f t="array" aca="1" ref="O1599" ca="1">IF(G1599="","",MINUTE(INDIRECT(A1599&amp;$N$2&amp;D1599)))</f>
        <v/>
      </c>
      <c r="P1599" s="1" t="str">
        <f t="shared" ca="1" si="366"/>
        <v/>
      </c>
      <c r="Q1599" s="1" t="str">
        <f t="shared" ca="1" si="367"/>
        <v/>
      </c>
      <c r="R1599" s="1" t="str" cm="1">
        <f t="array" aca="1" ref="R1599" ca="1">IF(G1599="","",INDIRECT(A1599&amp;B1599&amp;D1599))</f>
        <v/>
      </c>
      <c r="S1599" s="1" t="str">
        <f t="shared" ca="1" si="368"/>
        <v/>
      </c>
      <c r="T1599" s="1" t="str">
        <f t="shared" ca="1" si="369"/>
        <v/>
      </c>
      <c r="U1599" s="1" t="str">
        <f t="shared" ca="1" si="370"/>
        <v/>
      </c>
      <c r="V1599" s="1" t="str">
        <f t="shared" ca="1" si="371"/>
        <v/>
      </c>
      <c r="W1599" s="1" t="str">
        <f t="shared" ca="1" si="372"/>
        <v/>
      </c>
      <c r="X1599" s="1" t="str">
        <f t="shared" ca="1" si="373"/>
        <v/>
      </c>
    </row>
    <row r="1600" spans="1:24">
      <c r="A1600" t="s">
        <v>1041</v>
      </c>
      <c r="B1600" t="str">
        <f>INDEX(予約枠報告様式!$73:$73,MATCH(CSVフォーマット!C1600,予約枠報告様式!$74:$74,0))</f>
        <v>AB</v>
      </c>
      <c r="C1600">
        <f t="shared" si="374"/>
        <v>28</v>
      </c>
      <c r="D1600">
        <f t="shared" si="360"/>
        <v>48</v>
      </c>
      <c r="E1600" s="2" cm="1">
        <f t="array" aca="1" ref="E1600" ca="1">INDIRECT(A1600&amp;B1600&amp;$E$3)</f>
        <v>44787</v>
      </c>
      <c r="F1600" t="str" cm="1">
        <f t="array" aca="1" ref="F1600" ca="1">IF(INDIRECT(A1600&amp;B1600&amp;$F$3)="公",参照!$L$2,参照!$L$3)</f>
        <v>WEB・コールセンター受付</v>
      </c>
      <c r="G1600" s="1" t="str" cm="1">
        <f t="array" aca="1" ref="G1600" ca="1">IF(E1600="","",IF(ISNUMBER(INDIRECT(A1600&amp;B1600&amp;D1600)),431001,""))</f>
        <v/>
      </c>
      <c r="H1600" s="1" t="str">
        <f t="shared" ca="1" si="361"/>
        <v/>
      </c>
      <c r="I1600" s="1" t="str">
        <f ca="1">IF(G1600="","",予約枠報告様式!H$3)</f>
        <v/>
      </c>
      <c r="J1600" s="1" t="str">
        <f t="shared" ca="1" si="362"/>
        <v/>
      </c>
      <c r="K1600" s="1" t="str">
        <f t="shared" ca="1" si="363"/>
        <v/>
      </c>
      <c r="L1600" s="1" t="str">
        <f t="shared" ca="1" si="364"/>
        <v/>
      </c>
      <c r="M1600" s="1" t="str">
        <f t="shared" ca="1" si="365"/>
        <v/>
      </c>
      <c r="N1600" s="1" t="str" cm="1">
        <f t="array" aca="1" ref="N1600" ca="1">IF(G1600="","",HOUR(INDIRECT(A1600&amp;$N$2&amp;D1600)))</f>
        <v/>
      </c>
      <c r="O1600" s="1" t="str" cm="1">
        <f t="array" aca="1" ref="O1600" ca="1">IF(G1600="","",MINUTE(INDIRECT(A1600&amp;$N$2&amp;D1600)))</f>
        <v/>
      </c>
      <c r="P1600" s="1" t="str">
        <f t="shared" ca="1" si="366"/>
        <v/>
      </c>
      <c r="Q1600" s="1" t="str">
        <f t="shared" ca="1" si="367"/>
        <v/>
      </c>
      <c r="R1600" s="1" t="str" cm="1">
        <f t="array" aca="1" ref="R1600" ca="1">IF(G1600="","",INDIRECT(A1600&amp;B1600&amp;D1600))</f>
        <v/>
      </c>
      <c r="S1600" s="1" t="str">
        <f t="shared" ca="1" si="368"/>
        <v/>
      </c>
      <c r="T1600" s="1" t="str">
        <f t="shared" ca="1" si="369"/>
        <v/>
      </c>
      <c r="U1600" s="1" t="str">
        <f t="shared" ca="1" si="370"/>
        <v/>
      </c>
      <c r="V1600" s="1" t="str">
        <f t="shared" ca="1" si="371"/>
        <v/>
      </c>
      <c r="W1600" s="1" t="str">
        <f t="shared" ca="1" si="372"/>
        <v/>
      </c>
      <c r="X1600" s="1" t="str">
        <f t="shared" ca="1" si="373"/>
        <v/>
      </c>
    </row>
    <row r="1601" spans="1:24">
      <c r="A1601" t="s">
        <v>1041</v>
      </c>
      <c r="B1601" t="str">
        <f>INDEX(予約枠報告様式!$73:$73,MATCH(CSVフォーマット!C1601,予約枠報告様式!$74:$74,0))</f>
        <v>AB</v>
      </c>
      <c r="C1601">
        <f t="shared" si="374"/>
        <v>28</v>
      </c>
      <c r="D1601">
        <f t="shared" si="360"/>
        <v>49</v>
      </c>
      <c r="E1601" s="2" cm="1">
        <f t="array" aca="1" ref="E1601" ca="1">INDIRECT(A1601&amp;B1601&amp;$E$3)</f>
        <v>44787</v>
      </c>
      <c r="F1601" t="str" cm="1">
        <f t="array" aca="1" ref="F1601" ca="1">IF(INDIRECT(A1601&amp;B1601&amp;$F$3)="公",参照!$L$2,参照!$L$3)</f>
        <v>WEB・コールセンター受付</v>
      </c>
      <c r="G1601" s="1" t="str" cm="1">
        <f t="array" aca="1" ref="G1601" ca="1">IF(E1601="","",IF(ISNUMBER(INDIRECT(A1601&amp;B1601&amp;D1601)),431001,""))</f>
        <v/>
      </c>
      <c r="H1601" s="1" t="str">
        <f t="shared" ca="1" si="361"/>
        <v/>
      </c>
      <c r="I1601" s="1" t="str">
        <f ca="1">IF(G1601="","",予約枠報告様式!H$3)</f>
        <v/>
      </c>
      <c r="J1601" s="1" t="str">
        <f t="shared" ca="1" si="362"/>
        <v/>
      </c>
      <c r="K1601" s="1" t="str">
        <f t="shared" ca="1" si="363"/>
        <v/>
      </c>
      <c r="L1601" s="1" t="str">
        <f t="shared" ca="1" si="364"/>
        <v/>
      </c>
      <c r="M1601" s="1" t="str">
        <f t="shared" ca="1" si="365"/>
        <v/>
      </c>
      <c r="N1601" s="1" t="str" cm="1">
        <f t="array" aca="1" ref="N1601" ca="1">IF(G1601="","",HOUR(INDIRECT(A1601&amp;$N$2&amp;D1601)))</f>
        <v/>
      </c>
      <c r="O1601" s="1" t="str" cm="1">
        <f t="array" aca="1" ref="O1601" ca="1">IF(G1601="","",MINUTE(INDIRECT(A1601&amp;$N$2&amp;D1601)))</f>
        <v/>
      </c>
      <c r="P1601" s="1" t="str">
        <f t="shared" ca="1" si="366"/>
        <v/>
      </c>
      <c r="Q1601" s="1" t="str">
        <f t="shared" ca="1" si="367"/>
        <v/>
      </c>
      <c r="R1601" s="1" t="str" cm="1">
        <f t="array" aca="1" ref="R1601" ca="1">IF(G1601="","",INDIRECT(A1601&amp;B1601&amp;D1601))</f>
        <v/>
      </c>
      <c r="S1601" s="1" t="str">
        <f t="shared" ca="1" si="368"/>
        <v/>
      </c>
      <c r="T1601" s="1" t="str">
        <f t="shared" ca="1" si="369"/>
        <v/>
      </c>
      <c r="U1601" s="1" t="str">
        <f t="shared" ca="1" si="370"/>
        <v/>
      </c>
      <c r="V1601" s="1" t="str">
        <f t="shared" ca="1" si="371"/>
        <v/>
      </c>
      <c r="W1601" s="1" t="str">
        <f t="shared" ca="1" si="372"/>
        <v/>
      </c>
      <c r="X1601" s="1" t="str">
        <f t="shared" ca="1" si="373"/>
        <v/>
      </c>
    </row>
    <row r="1602" spans="1:24">
      <c r="A1602" t="s">
        <v>1041</v>
      </c>
      <c r="B1602" t="str">
        <f>INDEX(予約枠報告様式!$73:$73,MATCH(CSVフォーマット!C1602,予約枠報告様式!$74:$74,0))</f>
        <v>AB</v>
      </c>
      <c r="C1602">
        <f t="shared" si="374"/>
        <v>28</v>
      </c>
      <c r="D1602">
        <f t="shared" si="360"/>
        <v>50</v>
      </c>
      <c r="E1602" s="2" cm="1">
        <f t="array" aca="1" ref="E1602" ca="1">INDIRECT(A1602&amp;B1602&amp;$E$3)</f>
        <v>44787</v>
      </c>
      <c r="F1602" t="str" cm="1">
        <f t="array" aca="1" ref="F1602" ca="1">IF(INDIRECT(A1602&amp;B1602&amp;$F$3)="公",参照!$L$2,参照!$L$3)</f>
        <v>WEB・コールセンター受付</v>
      </c>
      <c r="G1602" s="1" t="str" cm="1">
        <f t="array" aca="1" ref="G1602" ca="1">IF(E1602="","",IF(ISNUMBER(INDIRECT(A1602&amp;B1602&amp;D1602)),431001,""))</f>
        <v/>
      </c>
      <c r="H1602" s="1" t="str">
        <f t="shared" ca="1" si="361"/>
        <v/>
      </c>
      <c r="I1602" s="1" t="str">
        <f ca="1">IF(G1602="","",予約枠報告様式!H$3)</f>
        <v/>
      </c>
      <c r="J1602" s="1" t="str">
        <f t="shared" ca="1" si="362"/>
        <v/>
      </c>
      <c r="K1602" s="1" t="str">
        <f t="shared" ca="1" si="363"/>
        <v/>
      </c>
      <c r="L1602" s="1" t="str">
        <f t="shared" ca="1" si="364"/>
        <v/>
      </c>
      <c r="M1602" s="1" t="str">
        <f t="shared" ca="1" si="365"/>
        <v/>
      </c>
      <c r="N1602" s="1" t="str" cm="1">
        <f t="array" aca="1" ref="N1602" ca="1">IF(G1602="","",HOUR(INDIRECT(A1602&amp;$N$2&amp;D1602)))</f>
        <v/>
      </c>
      <c r="O1602" s="1" t="str" cm="1">
        <f t="array" aca="1" ref="O1602" ca="1">IF(G1602="","",MINUTE(INDIRECT(A1602&amp;$N$2&amp;D1602)))</f>
        <v/>
      </c>
      <c r="P1602" s="1" t="str">
        <f t="shared" ca="1" si="366"/>
        <v/>
      </c>
      <c r="Q1602" s="1" t="str">
        <f t="shared" ca="1" si="367"/>
        <v/>
      </c>
      <c r="R1602" s="1" t="str" cm="1">
        <f t="array" aca="1" ref="R1602" ca="1">IF(G1602="","",INDIRECT(A1602&amp;B1602&amp;D1602))</f>
        <v/>
      </c>
      <c r="S1602" s="1" t="str">
        <f t="shared" ca="1" si="368"/>
        <v/>
      </c>
      <c r="T1602" s="1" t="str">
        <f t="shared" ca="1" si="369"/>
        <v/>
      </c>
      <c r="U1602" s="1" t="str">
        <f t="shared" ca="1" si="370"/>
        <v/>
      </c>
      <c r="V1602" s="1" t="str">
        <f t="shared" ca="1" si="371"/>
        <v/>
      </c>
      <c r="W1602" s="1" t="str">
        <f t="shared" ca="1" si="372"/>
        <v/>
      </c>
      <c r="X1602" s="1" t="str">
        <f t="shared" ca="1" si="373"/>
        <v/>
      </c>
    </row>
    <row r="1603" spans="1:24">
      <c r="A1603" t="s">
        <v>1041</v>
      </c>
      <c r="B1603" t="str">
        <f>INDEX(予約枠報告様式!$73:$73,MATCH(CSVフォーマット!C1603,予約枠報告様式!$74:$74,0))</f>
        <v>AB</v>
      </c>
      <c r="C1603">
        <f t="shared" si="374"/>
        <v>28</v>
      </c>
      <c r="D1603">
        <f t="shared" si="360"/>
        <v>51</v>
      </c>
      <c r="E1603" s="2" cm="1">
        <f t="array" aca="1" ref="E1603" ca="1">INDIRECT(A1603&amp;B1603&amp;$E$3)</f>
        <v>44787</v>
      </c>
      <c r="F1603" t="str" cm="1">
        <f t="array" aca="1" ref="F1603" ca="1">IF(INDIRECT(A1603&amp;B1603&amp;$F$3)="公",参照!$L$2,参照!$L$3)</f>
        <v>WEB・コールセンター受付</v>
      </c>
      <c r="G1603" s="1" t="str" cm="1">
        <f t="array" aca="1" ref="G1603" ca="1">IF(E1603="","",IF(ISNUMBER(INDIRECT(A1603&amp;B1603&amp;D1603)),431001,""))</f>
        <v/>
      </c>
      <c r="H1603" s="1" t="str">
        <f t="shared" ca="1" si="361"/>
        <v/>
      </c>
      <c r="I1603" s="1" t="str">
        <f ca="1">IF(G1603="","",予約枠報告様式!H$3)</f>
        <v/>
      </c>
      <c r="J1603" s="1" t="str">
        <f t="shared" ca="1" si="362"/>
        <v/>
      </c>
      <c r="K1603" s="1" t="str">
        <f t="shared" ca="1" si="363"/>
        <v/>
      </c>
      <c r="L1603" s="1" t="str">
        <f t="shared" ca="1" si="364"/>
        <v/>
      </c>
      <c r="M1603" s="1" t="str">
        <f t="shared" ca="1" si="365"/>
        <v/>
      </c>
      <c r="N1603" s="1" t="str" cm="1">
        <f t="array" aca="1" ref="N1603" ca="1">IF(G1603="","",HOUR(INDIRECT(A1603&amp;$N$2&amp;D1603)))</f>
        <v/>
      </c>
      <c r="O1603" s="1" t="str" cm="1">
        <f t="array" aca="1" ref="O1603" ca="1">IF(G1603="","",MINUTE(INDIRECT(A1603&amp;$N$2&amp;D1603)))</f>
        <v/>
      </c>
      <c r="P1603" s="1" t="str">
        <f t="shared" ca="1" si="366"/>
        <v/>
      </c>
      <c r="Q1603" s="1" t="str">
        <f t="shared" ca="1" si="367"/>
        <v/>
      </c>
      <c r="R1603" s="1" t="str" cm="1">
        <f t="array" aca="1" ref="R1603" ca="1">IF(G1603="","",INDIRECT(A1603&amp;B1603&amp;D1603))</f>
        <v/>
      </c>
      <c r="S1603" s="1" t="str">
        <f t="shared" ca="1" si="368"/>
        <v/>
      </c>
      <c r="T1603" s="1" t="str">
        <f t="shared" ca="1" si="369"/>
        <v/>
      </c>
      <c r="U1603" s="1" t="str">
        <f t="shared" ca="1" si="370"/>
        <v/>
      </c>
      <c r="V1603" s="1" t="str">
        <f t="shared" ca="1" si="371"/>
        <v/>
      </c>
      <c r="W1603" s="1" t="str">
        <f t="shared" ca="1" si="372"/>
        <v/>
      </c>
      <c r="X1603" s="1" t="str">
        <f t="shared" ca="1" si="373"/>
        <v/>
      </c>
    </row>
    <row r="1604" spans="1:24">
      <c r="A1604" t="s">
        <v>1041</v>
      </c>
      <c r="B1604" t="str">
        <f>INDEX(予約枠報告様式!$73:$73,MATCH(CSVフォーマット!C1604,予約枠報告様式!$74:$74,0))</f>
        <v>AB</v>
      </c>
      <c r="C1604">
        <f t="shared" si="374"/>
        <v>28</v>
      </c>
      <c r="D1604">
        <f t="shared" si="360"/>
        <v>52</v>
      </c>
      <c r="E1604" s="2" cm="1">
        <f t="array" aca="1" ref="E1604" ca="1">INDIRECT(A1604&amp;B1604&amp;$E$3)</f>
        <v>44787</v>
      </c>
      <c r="F1604" t="str" cm="1">
        <f t="array" aca="1" ref="F1604" ca="1">IF(INDIRECT(A1604&amp;B1604&amp;$F$3)="公",参照!$L$2,参照!$L$3)</f>
        <v>WEB・コールセンター受付</v>
      </c>
      <c r="G1604" s="1" t="str" cm="1">
        <f t="array" aca="1" ref="G1604" ca="1">IF(E1604="","",IF(ISNUMBER(INDIRECT(A1604&amp;B1604&amp;D1604)),431001,""))</f>
        <v/>
      </c>
      <c r="H1604" s="1" t="str">
        <f t="shared" ca="1" si="361"/>
        <v/>
      </c>
      <c r="I1604" s="1" t="str">
        <f ca="1">IF(G1604="","",予約枠報告様式!H$3)</f>
        <v/>
      </c>
      <c r="J1604" s="1" t="str">
        <f t="shared" ca="1" si="362"/>
        <v/>
      </c>
      <c r="K1604" s="1" t="str">
        <f t="shared" ca="1" si="363"/>
        <v/>
      </c>
      <c r="L1604" s="1" t="str">
        <f t="shared" ca="1" si="364"/>
        <v/>
      </c>
      <c r="M1604" s="1" t="str">
        <f t="shared" ca="1" si="365"/>
        <v/>
      </c>
      <c r="N1604" s="1" t="str" cm="1">
        <f t="array" aca="1" ref="N1604" ca="1">IF(G1604="","",HOUR(INDIRECT(A1604&amp;$N$2&amp;D1604)))</f>
        <v/>
      </c>
      <c r="O1604" s="1" t="str" cm="1">
        <f t="array" aca="1" ref="O1604" ca="1">IF(G1604="","",MINUTE(INDIRECT(A1604&amp;$N$2&amp;D1604)))</f>
        <v/>
      </c>
      <c r="P1604" s="1" t="str">
        <f t="shared" ca="1" si="366"/>
        <v/>
      </c>
      <c r="Q1604" s="1" t="str">
        <f t="shared" ca="1" si="367"/>
        <v/>
      </c>
      <c r="R1604" s="1" t="str" cm="1">
        <f t="array" aca="1" ref="R1604" ca="1">IF(G1604="","",INDIRECT(A1604&amp;B1604&amp;D1604))</f>
        <v/>
      </c>
      <c r="S1604" s="1" t="str">
        <f t="shared" ca="1" si="368"/>
        <v/>
      </c>
      <c r="T1604" s="1" t="str">
        <f t="shared" ca="1" si="369"/>
        <v/>
      </c>
      <c r="U1604" s="1" t="str">
        <f t="shared" ca="1" si="370"/>
        <v/>
      </c>
      <c r="V1604" s="1" t="str">
        <f t="shared" ca="1" si="371"/>
        <v/>
      </c>
      <c r="W1604" s="1" t="str">
        <f t="shared" ca="1" si="372"/>
        <v/>
      </c>
      <c r="X1604" s="1" t="str">
        <f t="shared" ca="1" si="373"/>
        <v/>
      </c>
    </row>
    <row r="1605" spans="1:24">
      <c r="A1605" t="s">
        <v>1041</v>
      </c>
      <c r="B1605" t="str">
        <f>INDEX(予約枠報告様式!$73:$73,MATCH(CSVフォーマット!C1605,予約枠報告様式!$74:$74,0))</f>
        <v>AB</v>
      </c>
      <c r="C1605">
        <f t="shared" si="374"/>
        <v>28</v>
      </c>
      <c r="D1605">
        <f t="shared" ref="D1605:D1668" si="375">IF(D1604=$D$3,$D$2,D1604+1)</f>
        <v>53</v>
      </c>
      <c r="E1605" s="2" cm="1">
        <f t="array" aca="1" ref="E1605" ca="1">INDIRECT(A1605&amp;B1605&amp;$E$3)</f>
        <v>44787</v>
      </c>
      <c r="F1605" t="str" cm="1">
        <f t="array" aca="1" ref="F1605" ca="1">IF(INDIRECT(A1605&amp;B1605&amp;$F$3)="公",参照!$L$2,参照!$L$3)</f>
        <v>WEB・コールセンター受付</v>
      </c>
      <c r="G1605" s="1" t="str" cm="1">
        <f t="array" aca="1" ref="G1605" ca="1">IF(E1605="","",IF(ISNUMBER(INDIRECT(A1605&amp;B1605&amp;D1605)),431001,""))</f>
        <v/>
      </c>
      <c r="H1605" s="1" t="str">
        <f t="shared" ref="H1605:H1668" ca="1" si="376">IF(G1605="","","【（"&amp;H$2&amp;"）"&amp;F1605&amp;"】"&amp;I1605&amp;"."&amp;TEXT(L1605,"00")&amp;TEXT(M1605,"00")&amp;"."&amp;TEXT(N1605,"00")&amp;TEXT(O1605,"00"))</f>
        <v/>
      </c>
      <c r="I1605" s="1" t="str">
        <f ca="1">IF(G1605="","",予約枠報告様式!H$3)</f>
        <v/>
      </c>
      <c r="J1605" s="1" t="str">
        <f t="shared" ref="J1605:J1668" ca="1" si="377">IF(G1605="","",J$2)</f>
        <v/>
      </c>
      <c r="K1605" s="1" t="str">
        <f t="shared" ref="K1605:K1668" ca="1" si="378">IF(G1605="","",YEAR(E1605))</f>
        <v/>
      </c>
      <c r="L1605" s="1" t="str">
        <f t="shared" ref="L1605:L1668" ca="1" si="379">IF(G1605="","",MONTH(E1605))</f>
        <v/>
      </c>
      <c r="M1605" s="1" t="str">
        <f t="shared" ref="M1605:M1668" ca="1" si="380">IF(G1605="","",DAY(E1605))</f>
        <v/>
      </c>
      <c r="N1605" s="1" t="str" cm="1">
        <f t="array" aca="1" ref="N1605" ca="1">IF(G1605="","",HOUR(INDIRECT(A1605&amp;$N$2&amp;D1605)))</f>
        <v/>
      </c>
      <c r="O1605" s="1" t="str" cm="1">
        <f t="array" aca="1" ref="O1605" ca="1">IF(G1605="","",MINUTE(INDIRECT(A1605&amp;$N$2&amp;D1605)))</f>
        <v/>
      </c>
      <c r="P1605" s="1" t="str">
        <f t="shared" ref="P1605:P1668" ca="1" si="381">IF(G1605="","",N1605)</f>
        <v/>
      </c>
      <c r="Q1605" s="1" t="str">
        <f t="shared" ref="Q1605:Q1668" ca="1" si="382">IF(G1605="","",O1605+14)</f>
        <v/>
      </c>
      <c r="R1605" s="1" t="str" cm="1">
        <f t="array" aca="1" ref="R1605" ca="1">IF(G1605="","",INDIRECT(A1605&amp;B1605&amp;D1605))</f>
        <v/>
      </c>
      <c r="S1605" s="1" t="str">
        <f t="shared" ref="S1605:S1668" ca="1" si="383">IF(G1605="","",0)</f>
        <v/>
      </c>
      <c r="T1605" s="1" t="str">
        <f t="shared" ref="T1605:T1668" ca="1" si="384">IF($G1605="","",IF(T$1="×",K$2,T$2))</f>
        <v/>
      </c>
      <c r="U1605" s="1" t="str">
        <f t="shared" ref="U1605:U1668" ca="1" si="385">IF($G1605="","",IF(OR(U$1="×",U$2="なし"),"",U$2))</f>
        <v/>
      </c>
      <c r="V1605" s="1" t="str">
        <f t="shared" ref="V1605:V1668" ca="1" si="386">IF(G1605="","",3)</f>
        <v/>
      </c>
      <c r="W1605" s="1" t="str">
        <f t="shared" ref="W1605:W1668" ca="1" si="387">IF(G1605="","",5)</f>
        <v/>
      </c>
      <c r="X1605" s="1" t="str">
        <f t="shared" ref="X1605:X1668" ca="1" si="388">IF(G1605="","",0)</f>
        <v/>
      </c>
    </row>
    <row r="1606" spans="1:24">
      <c r="A1606" t="s">
        <v>1041</v>
      </c>
      <c r="B1606" t="str">
        <f>INDEX(予約枠報告様式!$73:$73,MATCH(CSVフォーマット!C1606,予約枠報告様式!$74:$74,0))</f>
        <v>AB</v>
      </c>
      <c r="C1606">
        <f t="shared" ref="C1606:C1669" si="389">IF(D1605=$D$3,C1605+1,C1605)</f>
        <v>28</v>
      </c>
      <c r="D1606">
        <f t="shared" si="375"/>
        <v>54</v>
      </c>
      <c r="E1606" s="2" cm="1">
        <f t="array" aca="1" ref="E1606" ca="1">INDIRECT(A1606&amp;B1606&amp;$E$3)</f>
        <v>44787</v>
      </c>
      <c r="F1606" t="str" cm="1">
        <f t="array" aca="1" ref="F1606" ca="1">IF(INDIRECT(A1606&amp;B1606&amp;$F$3)="公",参照!$L$2,参照!$L$3)</f>
        <v>WEB・コールセンター受付</v>
      </c>
      <c r="G1606" s="1" t="str" cm="1">
        <f t="array" aca="1" ref="G1606" ca="1">IF(E1606="","",IF(ISNUMBER(INDIRECT(A1606&amp;B1606&amp;D1606)),431001,""))</f>
        <v/>
      </c>
      <c r="H1606" s="1" t="str">
        <f t="shared" ca="1" si="376"/>
        <v/>
      </c>
      <c r="I1606" s="1" t="str">
        <f ca="1">IF(G1606="","",予約枠報告様式!H$3)</f>
        <v/>
      </c>
      <c r="J1606" s="1" t="str">
        <f t="shared" ca="1" si="377"/>
        <v/>
      </c>
      <c r="K1606" s="1" t="str">
        <f t="shared" ca="1" si="378"/>
        <v/>
      </c>
      <c r="L1606" s="1" t="str">
        <f t="shared" ca="1" si="379"/>
        <v/>
      </c>
      <c r="M1606" s="1" t="str">
        <f t="shared" ca="1" si="380"/>
        <v/>
      </c>
      <c r="N1606" s="1" t="str" cm="1">
        <f t="array" aca="1" ref="N1606" ca="1">IF(G1606="","",HOUR(INDIRECT(A1606&amp;$N$2&amp;D1606)))</f>
        <v/>
      </c>
      <c r="O1606" s="1" t="str" cm="1">
        <f t="array" aca="1" ref="O1606" ca="1">IF(G1606="","",MINUTE(INDIRECT(A1606&amp;$N$2&amp;D1606)))</f>
        <v/>
      </c>
      <c r="P1606" s="1" t="str">
        <f t="shared" ca="1" si="381"/>
        <v/>
      </c>
      <c r="Q1606" s="1" t="str">
        <f t="shared" ca="1" si="382"/>
        <v/>
      </c>
      <c r="R1606" s="1" t="str" cm="1">
        <f t="array" aca="1" ref="R1606" ca="1">IF(G1606="","",INDIRECT(A1606&amp;B1606&amp;D1606))</f>
        <v/>
      </c>
      <c r="S1606" s="1" t="str">
        <f t="shared" ca="1" si="383"/>
        <v/>
      </c>
      <c r="T1606" s="1" t="str">
        <f t="shared" ca="1" si="384"/>
        <v/>
      </c>
      <c r="U1606" s="1" t="str">
        <f t="shared" ca="1" si="385"/>
        <v/>
      </c>
      <c r="V1606" s="1" t="str">
        <f t="shared" ca="1" si="386"/>
        <v/>
      </c>
      <c r="W1606" s="1" t="str">
        <f t="shared" ca="1" si="387"/>
        <v/>
      </c>
      <c r="X1606" s="1" t="str">
        <f t="shared" ca="1" si="388"/>
        <v/>
      </c>
    </row>
    <row r="1607" spans="1:24">
      <c r="A1607" t="s">
        <v>1041</v>
      </c>
      <c r="B1607" t="str">
        <f>INDEX(予約枠報告様式!$73:$73,MATCH(CSVフォーマット!C1607,予約枠報告様式!$74:$74,0))</f>
        <v>AB</v>
      </c>
      <c r="C1607">
        <f t="shared" si="389"/>
        <v>28</v>
      </c>
      <c r="D1607">
        <f t="shared" si="375"/>
        <v>55</v>
      </c>
      <c r="E1607" s="2" cm="1">
        <f t="array" aca="1" ref="E1607" ca="1">INDIRECT(A1607&amp;B1607&amp;$E$3)</f>
        <v>44787</v>
      </c>
      <c r="F1607" t="str" cm="1">
        <f t="array" aca="1" ref="F1607" ca="1">IF(INDIRECT(A1607&amp;B1607&amp;$F$3)="公",参照!$L$2,参照!$L$3)</f>
        <v>WEB・コールセンター受付</v>
      </c>
      <c r="G1607" s="1" t="str" cm="1">
        <f t="array" aca="1" ref="G1607" ca="1">IF(E1607="","",IF(ISNUMBER(INDIRECT(A1607&amp;B1607&amp;D1607)),431001,""))</f>
        <v/>
      </c>
      <c r="H1607" s="1" t="str">
        <f t="shared" ca="1" si="376"/>
        <v/>
      </c>
      <c r="I1607" s="1" t="str">
        <f ca="1">IF(G1607="","",予約枠報告様式!H$3)</f>
        <v/>
      </c>
      <c r="J1607" s="1" t="str">
        <f t="shared" ca="1" si="377"/>
        <v/>
      </c>
      <c r="K1607" s="1" t="str">
        <f t="shared" ca="1" si="378"/>
        <v/>
      </c>
      <c r="L1607" s="1" t="str">
        <f t="shared" ca="1" si="379"/>
        <v/>
      </c>
      <c r="M1607" s="1" t="str">
        <f t="shared" ca="1" si="380"/>
        <v/>
      </c>
      <c r="N1607" s="1" t="str" cm="1">
        <f t="array" aca="1" ref="N1607" ca="1">IF(G1607="","",HOUR(INDIRECT(A1607&amp;$N$2&amp;D1607)))</f>
        <v/>
      </c>
      <c r="O1607" s="1" t="str" cm="1">
        <f t="array" aca="1" ref="O1607" ca="1">IF(G1607="","",MINUTE(INDIRECT(A1607&amp;$N$2&amp;D1607)))</f>
        <v/>
      </c>
      <c r="P1607" s="1" t="str">
        <f t="shared" ca="1" si="381"/>
        <v/>
      </c>
      <c r="Q1607" s="1" t="str">
        <f t="shared" ca="1" si="382"/>
        <v/>
      </c>
      <c r="R1607" s="1" t="str" cm="1">
        <f t="array" aca="1" ref="R1607" ca="1">IF(G1607="","",INDIRECT(A1607&amp;B1607&amp;D1607))</f>
        <v/>
      </c>
      <c r="S1607" s="1" t="str">
        <f t="shared" ca="1" si="383"/>
        <v/>
      </c>
      <c r="T1607" s="1" t="str">
        <f t="shared" ca="1" si="384"/>
        <v/>
      </c>
      <c r="U1607" s="1" t="str">
        <f t="shared" ca="1" si="385"/>
        <v/>
      </c>
      <c r="V1607" s="1" t="str">
        <f t="shared" ca="1" si="386"/>
        <v/>
      </c>
      <c r="W1607" s="1" t="str">
        <f t="shared" ca="1" si="387"/>
        <v/>
      </c>
      <c r="X1607" s="1" t="str">
        <f t="shared" ca="1" si="388"/>
        <v/>
      </c>
    </row>
    <row r="1608" spans="1:24">
      <c r="A1608" t="s">
        <v>1041</v>
      </c>
      <c r="B1608" t="str">
        <f>INDEX(予約枠報告様式!$73:$73,MATCH(CSVフォーマット!C1608,予約枠報告様式!$74:$74,0))</f>
        <v>AB</v>
      </c>
      <c r="C1608">
        <f t="shared" si="389"/>
        <v>28</v>
      </c>
      <c r="D1608">
        <f t="shared" si="375"/>
        <v>56</v>
      </c>
      <c r="E1608" s="2" cm="1">
        <f t="array" aca="1" ref="E1608" ca="1">INDIRECT(A1608&amp;B1608&amp;$E$3)</f>
        <v>44787</v>
      </c>
      <c r="F1608" t="str" cm="1">
        <f t="array" aca="1" ref="F1608" ca="1">IF(INDIRECT(A1608&amp;B1608&amp;$F$3)="公",参照!$L$2,参照!$L$3)</f>
        <v>WEB・コールセンター受付</v>
      </c>
      <c r="G1608" s="1" t="str" cm="1">
        <f t="array" aca="1" ref="G1608" ca="1">IF(E1608="","",IF(ISNUMBER(INDIRECT(A1608&amp;B1608&amp;D1608)),431001,""))</f>
        <v/>
      </c>
      <c r="H1608" s="1" t="str">
        <f t="shared" ca="1" si="376"/>
        <v/>
      </c>
      <c r="I1608" s="1" t="str">
        <f ca="1">IF(G1608="","",予約枠報告様式!H$3)</f>
        <v/>
      </c>
      <c r="J1608" s="1" t="str">
        <f t="shared" ca="1" si="377"/>
        <v/>
      </c>
      <c r="K1608" s="1" t="str">
        <f t="shared" ca="1" si="378"/>
        <v/>
      </c>
      <c r="L1608" s="1" t="str">
        <f t="shared" ca="1" si="379"/>
        <v/>
      </c>
      <c r="M1608" s="1" t="str">
        <f t="shared" ca="1" si="380"/>
        <v/>
      </c>
      <c r="N1608" s="1" t="str" cm="1">
        <f t="array" aca="1" ref="N1608" ca="1">IF(G1608="","",HOUR(INDIRECT(A1608&amp;$N$2&amp;D1608)))</f>
        <v/>
      </c>
      <c r="O1608" s="1" t="str" cm="1">
        <f t="array" aca="1" ref="O1608" ca="1">IF(G1608="","",MINUTE(INDIRECT(A1608&amp;$N$2&amp;D1608)))</f>
        <v/>
      </c>
      <c r="P1608" s="1" t="str">
        <f t="shared" ca="1" si="381"/>
        <v/>
      </c>
      <c r="Q1608" s="1" t="str">
        <f t="shared" ca="1" si="382"/>
        <v/>
      </c>
      <c r="R1608" s="1" t="str" cm="1">
        <f t="array" aca="1" ref="R1608" ca="1">IF(G1608="","",INDIRECT(A1608&amp;B1608&amp;D1608))</f>
        <v/>
      </c>
      <c r="S1608" s="1" t="str">
        <f t="shared" ca="1" si="383"/>
        <v/>
      </c>
      <c r="T1608" s="1" t="str">
        <f t="shared" ca="1" si="384"/>
        <v/>
      </c>
      <c r="U1608" s="1" t="str">
        <f t="shared" ca="1" si="385"/>
        <v/>
      </c>
      <c r="V1608" s="1" t="str">
        <f t="shared" ca="1" si="386"/>
        <v/>
      </c>
      <c r="W1608" s="1" t="str">
        <f t="shared" ca="1" si="387"/>
        <v/>
      </c>
      <c r="X1608" s="1" t="str">
        <f t="shared" ca="1" si="388"/>
        <v/>
      </c>
    </row>
    <row r="1609" spans="1:24">
      <c r="A1609" t="s">
        <v>1041</v>
      </c>
      <c r="B1609" t="str">
        <f>INDEX(予約枠報告様式!$73:$73,MATCH(CSVフォーマット!C1609,予約枠報告様式!$74:$74,0))</f>
        <v>AB</v>
      </c>
      <c r="C1609">
        <f t="shared" si="389"/>
        <v>28</v>
      </c>
      <c r="D1609">
        <f t="shared" si="375"/>
        <v>57</v>
      </c>
      <c r="E1609" s="2" cm="1">
        <f t="array" aca="1" ref="E1609" ca="1">INDIRECT(A1609&amp;B1609&amp;$E$3)</f>
        <v>44787</v>
      </c>
      <c r="F1609" t="str" cm="1">
        <f t="array" aca="1" ref="F1609" ca="1">IF(INDIRECT(A1609&amp;B1609&amp;$F$3)="公",参照!$L$2,参照!$L$3)</f>
        <v>WEB・コールセンター受付</v>
      </c>
      <c r="G1609" s="1" t="str" cm="1">
        <f t="array" aca="1" ref="G1609" ca="1">IF(E1609="","",IF(ISNUMBER(INDIRECT(A1609&amp;B1609&amp;D1609)),431001,""))</f>
        <v/>
      </c>
      <c r="H1609" s="1" t="str">
        <f t="shared" ca="1" si="376"/>
        <v/>
      </c>
      <c r="I1609" s="1" t="str">
        <f ca="1">IF(G1609="","",予約枠報告様式!H$3)</f>
        <v/>
      </c>
      <c r="J1609" s="1" t="str">
        <f t="shared" ca="1" si="377"/>
        <v/>
      </c>
      <c r="K1609" s="1" t="str">
        <f t="shared" ca="1" si="378"/>
        <v/>
      </c>
      <c r="L1609" s="1" t="str">
        <f t="shared" ca="1" si="379"/>
        <v/>
      </c>
      <c r="M1609" s="1" t="str">
        <f t="shared" ca="1" si="380"/>
        <v/>
      </c>
      <c r="N1609" s="1" t="str" cm="1">
        <f t="array" aca="1" ref="N1609" ca="1">IF(G1609="","",HOUR(INDIRECT(A1609&amp;$N$2&amp;D1609)))</f>
        <v/>
      </c>
      <c r="O1609" s="1" t="str" cm="1">
        <f t="array" aca="1" ref="O1609" ca="1">IF(G1609="","",MINUTE(INDIRECT(A1609&amp;$N$2&amp;D1609)))</f>
        <v/>
      </c>
      <c r="P1609" s="1" t="str">
        <f t="shared" ca="1" si="381"/>
        <v/>
      </c>
      <c r="Q1609" s="1" t="str">
        <f t="shared" ca="1" si="382"/>
        <v/>
      </c>
      <c r="R1609" s="1" t="str" cm="1">
        <f t="array" aca="1" ref="R1609" ca="1">IF(G1609="","",INDIRECT(A1609&amp;B1609&amp;D1609))</f>
        <v/>
      </c>
      <c r="S1609" s="1" t="str">
        <f t="shared" ca="1" si="383"/>
        <v/>
      </c>
      <c r="T1609" s="1" t="str">
        <f t="shared" ca="1" si="384"/>
        <v/>
      </c>
      <c r="U1609" s="1" t="str">
        <f t="shared" ca="1" si="385"/>
        <v/>
      </c>
      <c r="V1609" s="1" t="str">
        <f t="shared" ca="1" si="386"/>
        <v/>
      </c>
      <c r="W1609" s="1" t="str">
        <f t="shared" ca="1" si="387"/>
        <v/>
      </c>
      <c r="X1609" s="1" t="str">
        <f t="shared" ca="1" si="388"/>
        <v/>
      </c>
    </row>
    <row r="1610" spans="1:24">
      <c r="A1610" t="s">
        <v>1041</v>
      </c>
      <c r="B1610" t="str">
        <f>INDEX(予約枠報告様式!$73:$73,MATCH(CSVフォーマット!C1610,予約枠報告様式!$74:$74,0))</f>
        <v>AB</v>
      </c>
      <c r="C1610">
        <f t="shared" si="389"/>
        <v>28</v>
      </c>
      <c r="D1610">
        <f t="shared" si="375"/>
        <v>58</v>
      </c>
      <c r="E1610" s="2" cm="1">
        <f t="array" aca="1" ref="E1610" ca="1">INDIRECT(A1610&amp;B1610&amp;$E$3)</f>
        <v>44787</v>
      </c>
      <c r="F1610" t="str" cm="1">
        <f t="array" aca="1" ref="F1610" ca="1">IF(INDIRECT(A1610&amp;B1610&amp;$F$3)="公",参照!$L$2,参照!$L$3)</f>
        <v>WEB・コールセンター受付</v>
      </c>
      <c r="G1610" s="1" t="str" cm="1">
        <f t="array" aca="1" ref="G1610" ca="1">IF(E1610="","",IF(ISNUMBER(INDIRECT(A1610&amp;B1610&amp;D1610)),431001,""))</f>
        <v/>
      </c>
      <c r="H1610" s="1" t="str">
        <f t="shared" ca="1" si="376"/>
        <v/>
      </c>
      <c r="I1610" s="1" t="str">
        <f ca="1">IF(G1610="","",予約枠報告様式!H$3)</f>
        <v/>
      </c>
      <c r="J1610" s="1" t="str">
        <f t="shared" ca="1" si="377"/>
        <v/>
      </c>
      <c r="K1610" s="1" t="str">
        <f t="shared" ca="1" si="378"/>
        <v/>
      </c>
      <c r="L1610" s="1" t="str">
        <f t="shared" ca="1" si="379"/>
        <v/>
      </c>
      <c r="M1610" s="1" t="str">
        <f t="shared" ca="1" si="380"/>
        <v/>
      </c>
      <c r="N1610" s="1" t="str" cm="1">
        <f t="array" aca="1" ref="N1610" ca="1">IF(G1610="","",HOUR(INDIRECT(A1610&amp;$N$2&amp;D1610)))</f>
        <v/>
      </c>
      <c r="O1610" s="1" t="str" cm="1">
        <f t="array" aca="1" ref="O1610" ca="1">IF(G1610="","",MINUTE(INDIRECT(A1610&amp;$N$2&amp;D1610)))</f>
        <v/>
      </c>
      <c r="P1610" s="1" t="str">
        <f t="shared" ca="1" si="381"/>
        <v/>
      </c>
      <c r="Q1610" s="1" t="str">
        <f t="shared" ca="1" si="382"/>
        <v/>
      </c>
      <c r="R1610" s="1" t="str" cm="1">
        <f t="array" aca="1" ref="R1610" ca="1">IF(G1610="","",INDIRECT(A1610&amp;B1610&amp;D1610))</f>
        <v/>
      </c>
      <c r="S1610" s="1" t="str">
        <f t="shared" ca="1" si="383"/>
        <v/>
      </c>
      <c r="T1610" s="1" t="str">
        <f t="shared" ca="1" si="384"/>
        <v/>
      </c>
      <c r="U1610" s="1" t="str">
        <f t="shared" ca="1" si="385"/>
        <v/>
      </c>
      <c r="V1610" s="1" t="str">
        <f t="shared" ca="1" si="386"/>
        <v/>
      </c>
      <c r="W1610" s="1" t="str">
        <f t="shared" ca="1" si="387"/>
        <v/>
      </c>
      <c r="X1610" s="1" t="str">
        <f t="shared" ca="1" si="388"/>
        <v/>
      </c>
    </row>
    <row r="1611" spans="1:24">
      <c r="A1611" t="s">
        <v>1041</v>
      </c>
      <c r="B1611" t="str">
        <f>INDEX(予約枠報告様式!$73:$73,MATCH(CSVフォーマット!C1611,予約枠報告様式!$74:$74,0))</f>
        <v>AB</v>
      </c>
      <c r="C1611">
        <f t="shared" si="389"/>
        <v>28</v>
      </c>
      <c r="D1611">
        <f t="shared" si="375"/>
        <v>59</v>
      </c>
      <c r="E1611" s="2" cm="1">
        <f t="array" aca="1" ref="E1611" ca="1">INDIRECT(A1611&amp;B1611&amp;$E$3)</f>
        <v>44787</v>
      </c>
      <c r="F1611" t="str" cm="1">
        <f t="array" aca="1" ref="F1611" ca="1">IF(INDIRECT(A1611&amp;B1611&amp;$F$3)="公",参照!$L$2,参照!$L$3)</f>
        <v>WEB・コールセンター受付</v>
      </c>
      <c r="G1611" s="1" t="str" cm="1">
        <f t="array" aca="1" ref="G1611" ca="1">IF(E1611="","",IF(ISNUMBER(INDIRECT(A1611&amp;B1611&amp;D1611)),431001,""))</f>
        <v/>
      </c>
      <c r="H1611" s="1" t="str">
        <f t="shared" ca="1" si="376"/>
        <v/>
      </c>
      <c r="I1611" s="1" t="str">
        <f ca="1">IF(G1611="","",予約枠報告様式!H$3)</f>
        <v/>
      </c>
      <c r="J1611" s="1" t="str">
        <f t="shared" ca="1" si="377"/>
        <v/>
      </c>
      <c r="K1611" s="1" t="str">
        <f t="shared" ca="1" si="378"/>
        <v/>
      </c>
      <c r="L1611" s="1" t="str">
        <f t="shared" ca="1" si="379"/>
        <v/>
      </c>
      <c r="M1611" s="1" t="str">
        <f t="shared" ca="1" si="380"/>
        <v/>
      </c>
      <c r="N1611" s="1" t="str" cm="1">
        <f t="array" aca="1" ref="N1611" ca="1">IF(G1611="","",HOUR(INDIRECT(A1611&amp;$N$2&amp;D1611)))</f>
        <v/>
      </c>
      <c r="O1611" s="1" t="str" cm="1">
        <f t="array" aca="1" ref="O1611" ca="1">IF(G1611="","",MINUTE(INDIRECT(A1611&amp;$N$2&amp;D1611)))</f>
        <v/>
      </c>
      <c r="P1611" s="1" t="str">
        <f t="shared" ca="1" si="381"/>
        <v/>
      </c>
      <c r="Q1611" s="1" t="str">
        <f t="shared" ca="1" si="382"/>
        <v/>
      </c>
      <c r="R1611" s="1" t="str" cm="1">
        <f t="array" aca="1" ref="R1611" ca="1">IF(G1611="","",INDIRECT(A1611&amp;B1611&amp;D1611))</f>
        <v/>
      </c>
      <c r="S1611" s="1" t="str">
        <f t="shared" ca="1" si="383"/>
        <v/>
      </c>
      <c r="T1611" s="1" t="str">
        <f t="shared" ca="1" si="384"/>
        <v/>
      </c>
      <c r="U1611" s="1" t="str">
        <f t="shared" ca="1" si="385"/>
        <v/>
      </c>
      <c r="V1611" s="1" t="str">
        <f t="shared" ca="1" si="386"/>
        <v/>
      </c>
      <c r="W1611" s="1" t="str">
        <f t="shared" ca="1" si="387"/>
        <v/>
      </c>
      <c r="X1611" s="1" t="str">
        <f t="shared" ca="1" si="388"/>
        <v/>
      </c>
    </row>
    <row r="1612" spans="1:24">
      <c r="A1612" t="s">
        <v>1041</v>
      </c>
      <c r="B1612" t="str">
        <f>INDEX(予約枠報告様式!$73:$73,MATCH(CSVフォーマット!C1612,予約枠報告様式!$74:$74,0))</f>
        <v>AB</v>
      </c>
      <c r="C1612">
        <f t="shared" si="389"/>
        <v>28</v>
      </c>
      <c r="D1612">
        <f t="shared" si="375"/>
        <v>60</v>
      </c>
      <c r="E1612" s="2" cm="1">
        <f t="array" aca="1" ref="E1612" ca="1">INDIRECT(A1612&amp;B1612&amp;$E$3)</f>
        <v>44787</v>
      </c>
      <c r="F1612" t="str" cm="1">
        <f t="array" aca="1" ref="F1612" ca="1">IF(INDIRECT(A1612&amp;B1612&amp;$F$3)="公",参照!$L$2,参照!$L$3)</f>
        <v>WEB・コールセンター受付</v>
      </c>
      <c r="G1612" s="1" t="str" cm="1">
        <f t="array" aca="1" ref="G1612" ca="1">IF(E1612="","",IF(ISNUMBER(INDIRECT(A1612&amp;B1612&amp;D1612)),431001,""))</f>
        <v/>
      </c>
      <c r="H1612" s="1" t="str">
        <f t="shared" ca="1" si="376"/>
        <v/>
      </c>
      <c r="I1612" s="1" t="str">
        <f ca="1">IF(G1612="","",予約枠報告様式!H$3)</f>
        <v/>
      </c>
      <c r="J1612" s="1" t="str">
        <f t="shared" ca="1" si="377"/>
        <v/>
      </c>
      <c r="K1612" s="1" t="str">
        <f t="shared" ca="1" si="378"/>
        <v/>
      </c>
      <c r="L1612" s="1" t="str">
        <f t="shared" ca="1" si="379"/>
        <v/>
      </c>
      <c r="M1612" s="1" t="str">
        <f t="shared" ca="1" si="380"/>
        <v/>
      </c>
      <c r="N1612" s="1" t="str" cm="1">
        <f t="array" aca="1" ref="N1612" ca="1">IF(G1612="","",HOUR(INDIRECT(A1612&amp;$N$2&amp;D1612)))</f>
        <v/>
      </c>
      <c r="O1612" s="1" t="str" cm="1">
        <f t="array" aca="1" ref="O1612" ca="1">IF(G1612="","",MINUTE(INDIRECT(A1612&amp;$N$2&amp;D1612)))</f>
        <v/>
      </c>
      <c r="P1612" s="1" t="str">
        <f t="shared" ca="1" si="381"/>
        <v/>
      </c>
      <c r="Q1612" s="1" t="str">
        <f t="shared" ca="1" si="382"/>
        <v/>
      </c>
      <c r="R1612" s="1" t="str" cm="1">
        <f t="array" aca="1" ref="R1612" ca="1">IF(G1612="","",INDIRECT(A1612&amp;B1612&amp;D1612))</f>
        <v/>
      </c>
      <c r="S1612" s="1" t="str">
        <f t="shared" ca="1" si="383"/>
        <v/>
      </c>
      <c r="T1612" s="1" t="str">
        <f t="shared" ca="1" si="384"/>
        <v/>
      </c>
      <c r="U1612" s="1" t="str">
        <f t="shared" ca="1" si="385"/>
        <v/>
      </c>
      <c r="V1612" s="1" t="str">
        <f t="shared" ca="1" si="386"/>
        <v/>
      </c>
      <c r="W1612" s="1" t="str">
        <f t="shared" ca="1" si="387"/>
        <v/>
      </c>
      <c r="X1612" s="1" t="str">
        <f t="shared" ca="1" si="388"/>
        <v/>
      </c>
    </row>
    <row r="1613" spans="1:24">
      <c r="A1613" t="s">
        <v>1041</v>
      </c>
      <c r="B1613" t="str">
        <f>INDEX(予約枠報告様式!$73:$73,MATCH(CSVフォーマット!C1613,予約枠報告様式!$74:$74,0))</f>
        <v>AB</v>
      </c>
      <c r="C1613">
        <f t="shared" si="389"/>
        <v>28</v>
      </c>
      <c r="D1613">
        <f t="shared" si="375"/>
        <v>61</v>
      </c>
      <c r="E1613" s="2" cm="1">
        <f t="array" aca="1" ref="E1613" ca="1">INDIRECT(A1613&amp;B1613&amp;$E$3)</f>
        <v>44787</v>
      </c>
      <c r="F1613" t="str" cm="1">
        <f t="array" aca="1" ref="F1613" ca="1">IF(INDIRECT(A1613&amp;B1613&amp;$F$3)="公",参照!$L$2,参照!$L$3)</f>
        <v>WEB・コールセンター受付</v>
      </c>
      <c r="G1613" s="1" t="str" cm="1">
        <f t="array" aca="1" ref="G1613" ca="1">IF(E1613="","",IF(ISNUMBER(INDIRECT(A1613&amp;B1613&amp;D1613)),431001,""))</f>
        <v/>
      </c>
      <c r="H1613" s="1" t="str">
        <f t="shared" ca="1" si="376"/>
        <v/>
      </c>
      <c r="I1613" s="1" t="str">
        <f ca="1">IF(G1613="","",予約枠報告様式!H$3)</f>
        <v/>
      </c>
      <c r="J1613" s="1" t="str">
        <f t="shared" ca="1" si="377"/>
        <v/>
      </c>
      <c r="K1613" s="1" t="str">
        <f t="shared" ca="1" si="378"/>
        <v/>
      </c>
      <c r="L1613" s="1" t="str">
        <f t="shared" ca="1" si="379"/>
        <v/>
      </c>
      <c r="M1613" s="1" t="str">
        <f t="shared" ca="1" si="380"/>
        <v/>
      </c>
      <c r="N1613" s="1" t="str" cm="1">
        <f t="array" aca="1" ref="N1613" ca="1">IF(G1613="","",HOUR(INDIRECT(A1613&amp;$N$2&amp;D1613)))</f>
        <v/>
      </c>
      <c r="O1613" s="1" t="str" cm="1">
        <f t="array" aca="1" ref="O1613" ca="1">IF(G1613="","",MINUTE(INDIRECT(A1613&amp;$N$2&amp;D1613)))</f>
        <v/>
      </c>
      <c r="P1613" s="1" t="str">
        <f t="shared" ca="1" si="381"/>
        <v/>
      </c>
      <c r="Q1613" s="1" t="str">
        <f t="shared" ca="1" si="382"/>
        <v/>
      </c>
      <c r="R1613" s="1" t="str" cm="1">
        <f t="array" aca="1" ref="R1613" ca="1">IF(G1613="","",INDIRECT(A1613&amp;B1613&amp;D1613))</f>
        <v/>
      </c>
      <c r="S1613" s="1" t="str">
        <f t="shared" ca="1" si="383"/>
        <v/>
      </c>
      <c r="T1613" s="1" t="str">
        <f t="shared" ca="1" si="384"/>
        <v/>
      </c>
      <c r="U1613" s="1" t="str">
        <f t="shared" ca="1" si="385"/>
        <v/>
      </c>
      <c r="V1613" s="1" t="str">
        <f t="shared" ca="1" si="386"/>
        <v/>
      </c>
      <c r="W1613" s="1" t="str">
        <f t="shared" ca="1" si="387"/>
        <v/>
      </c>
      <c r="X1613" s="1" t="str">
        <f t="shared" ca="1" si="388"/>
        <v/>
      </c>
    </row>
    <row r="1614" spans="1:24">
      <c r="A1614" t="s">
        <v>1041</v>
      </c>
      <c r="B1614" t="str">
        <f>INDEX(予約枠報告様式!$73:$73,MATCH(CSVフォーマット!C1614,予約枠報告様式!$74:$74,0))</f>
        <v>AB</v>
      </c>
      <c r="C1614">
        <f t="shared" si="389"/>
        <v>28</v>
      </c>
      <c r="D1614">
        <f t="shared" si="375"/>
        <v>62</v>
      </c>
      <c r="E1614" s="2" cm="1">
        <f t="array" aca="1" ref="E1614" ca="1">INDIRECT(A1614&amp;B1614&amp;$E$3)</f>
        <v>44787</v>
      </c>
      <c r="F1614" t="str" cm="1">
        <f t="array" aca="1" ref="F1614" ca="1">IF(INDIRECT(A1614&amp;B1614&amp;$F$3)="公",参照!$L$2,参照!$L$3)</f>
        <v>WEB・コールセンター受付</v>
      </c>
      <c r="G1614" s="1" t="str" cm="1">
        <f t="array" aca="1" ref="G1614" ca="1">IF(E1614="","",IF(ISNUMBER(INDIRECT(A1614&amp;B1614&amp;D1614)),431001,""))</f>
        <v/>
      </c>
      <c r="H1614" s="1" t="str">
        <f t="shared" ca="1" si="376"/>
        <v/>
      </c>
      <c r="I1614" s="1" t="str">
        <f ca="1">IF(G1614="","",予約枠報告様式!H$3)</f>
        <v/>
      </c>
      <c r="J1614" s="1" t="str">
        <f t="shared" ca="1" si="377"/>
        <v/>
      </c>
      <c r="K1614" s="1" t="str">
        <f t="shared" ca="1" si="378"/>
        <v/>
      </c>
      <c r="L1614" s="1" t="str">
        <f t="shared" ca="1" si="379"/>
        <v/>
      </c>
      <c r="M1614" s="1" t="str">
        <f t="shared" ca="1" si="380"/>
        <v/>
      </c>
      <c r="N1614" s="1" t="str" cm="1">
        <f t="array" aca="1" ref="N1614" ca="1">IF(G1614="","",HOUR(INDIRECT(A1614&amp;$N$2&amp;D1614)))</f>
        <v/>
      </c>
      <c r="O1614" s="1" t="str" cm="1">
        <f t="array" aca="1" ref="O1614" ca="1">IF(G1614="","",MINUTE(INDIRECT(A1614&amp;$N$2&amp;D1614)))</f>
        <v/>
      </c>
      <c r="P1614" s="1" t="str">
        <f t="shared" ca="1" si="381"/>
        <v/>
      </c>
      <c r="Q1614" s="1" t="str">
        <f t="shared" ca="1" si="382"/>
        <v/>
      </c>
      <c r="R1614" s="1" t="str" cm="1">
        <f t="array" aca="1" ref="R1614" ca="1">IF(G1614="","",INDIRECT(A1614&amp;B1614&amp;D1614))</f>
        <v/>
      </c>
      <c r="S1614" s="1" t="str">
        <f t="shared" ca="1" si="383"/>
        <v/>
      </c>
      <c r="T1614" s="1" t="str">
        <f t="shared" ca="1" si="384"/>
        <v/>
      </c>
      <c r="U1614" s="1" t="str">
        <f t="shared" ca="1" si="385"/>
        <v/>
      </c>
      <c r="V1614" s="1" t="str">
        <f t="shared" ca="1" si="386"/>
        <v/>
      </c>
      <c r="W1614" s="1" t="str">
        <f t="shared" ca="1" si="387"/>
        <v/>
      </c>
      <c r="X1614" s="1" t="str">
        <f t="shared" ca="1" si="388"/>
        <v/>
      </c>
    </row>
    <row r="1615" spans="1:24">
      <c r="A1615" t="s">
        <v>1041</v>
      </c>
      <c r="B1615" t="str">
        <f>INDEX(予約枠報告様式!$73:$73,MATCH(CSVフォーマット!C1615,予約枠報告様式!$74:$74,0))</f>
        <v>AB</v>
      </c>
      <c r="C1615">
        <f t="shared" si="389"/>
        <v>28</v>
      </c>
      <c r="D1615">
        <f t="shared" si="375"/>
        <v>63</v>
      </c>
      <c r="E1615" s="2" cm="1">
        <f t="array" aca="1" ref="E1615" ca="1">INDIRECT(A1615&amp;B1615&amp;$E$3)</f>
        <v>44787</v>
      </c>
      <c r="F1615" t="str" cm="1">
        <f t="array" aca="1" ref="F1615" ca="1">IF(INDIRECT(A1615&amp;B1615&amp;$F$3)="公",参照!$L$2,参照!$L$3)</f>
        <v>WEB・コールセンター受付</v>
      </c>
      <c r="G1615" s="1" t="str" cm="1">
        <f t="array" aca="1" ref="G1615" ca="1">IF(E1615="","",IF(ISNUMBER(INDIRECT(A1615&amp;B1615&amp;D1615)),431001,""))</f>
        <v/>
      </c>
      <c r="H1615" s="1" t="str">
        <f t="shared" ca="1" si="376"/>
        <v/>
      </c>
      <c r="I1615" s="1" t="str">
        <f ca="1">IF(G1615="","",予約枠報告様式!H$3)</f>
        <v/>
      </c>
      <c r="J1615" s="1" t="str">
        <f t="shared" ca="1" si="377"/>
        <v/>
      </c>
      <c r="K1615" s="1" t="str">
        <f t="shared" ca="1" si="378"/>
        <v/>
      </c>
      <c r="L1615" s="1" t="str">
        <f t="shared" ca="1" si="379"/>
        <v/>
      </c>
      <c r="M1615" s="1" t="str">
        <f t="shared" ca="1" si="380"/>
        <v/>
      </c>
      <c r="N1615" s="1" t="str" cm="1">
        <f t="array" aca="1" ref="N1615" ca="1">IF(G1615="","",HOUR(INDIRECT(A1615&amp;$N$2&amp;D1615)))</f>
        <v/>
      </c>
      <c r="O1615" s="1" t="str" cm="1">
        <f t="array" aca="1" ref="O1615" ca="1">IF(G1615="","",MINUTE(INDIRECT(A1615&amp;$N$2&amp;D1615)))</f>
        <v/>
      </c>
      <c r="P1615" s="1" t="str">
        <f t="shared" ca="1" si="381"/>
        <v/>
      </c>
      <c r="Q1615" s="1" t="str">
        <f t="shared" ca="1" si="382"/>
        <v/>
      </c>
      <c r="R1615" s="1" t="str" cm="1">
        <f t="array" aca="1" ref="R1615" ca="1">IF(G1615="","",INDIRECT(A1615&amp;B1615&amp;D1615))</f>
        <v/>
      </c>
      <c r="S1615" s="1" t="str">
        <f t="shared" ca="1" si="383"/>
        <v/>
      </c>
      <c r="T1615" s="1" t="str">
        <f t="shared" ca="1" si="384"/>
        <v/>
      </c>
      <c r="U1615" s="1" t="str">
        <f t="shared" ca="1" si="385"/>
        <v/>
      </c>
      <c r="V1615" s="1" t="str">
        <f t="shared" ca="1" si="386"/>
        <v/>
      </c>
      <c r="W1615" s="1" t="str">
        <f t="shared" ca="1" si="387"/>
        <v/>
      </c>
      <c r="X1615" s="1" t="str">
        <f t="shared" ca="1" si="388"/>
        <v/>
      </c>
    </row>
    <row r="1616" spans="1:24">
      <c r="A1616" t="s">
        <v>1041</v>
      </c>
      <c r="B1616" t="str">
        <f>INDEX(予約枠報告様式!$73:$73,MATCH(CSVフォーマット!C1616,予約枠報告様式!$74:$74,0))</f>
        <v>AB</v>
      </c>
      <c r="C1616">
        <f t="shared" si="389"/>
        <v>28</v>
      </c>
      <c r="D1616">
        <f t="shared" si="375"/>
        <v>64</v>
      </c>
      <c r="E1616" s="2" cm="1">
        <f t="array" aca="1" ref="E1616" ca="1">INDIRECT(A1616&amp;B1616&amp;$E$3)</f>
        <v>44787</v>
      </c>
      <c r="F1616" t="str" cm="1">
        <f t="array" aca="1" ref="F1616" ca="1">IF(INDIRECT(A1616&amp;B1616&amp;$F$3)="公",参照!$L$2,参照!$L$3)</f>
        <v>WEB・コールセンター受付</v>
      </c>
      <c r="G1616" s="1" t="str" cm="1">
        <f t="array" aca="1" ref="G1616" ca="1">IF(E1616="","",IF(ISNUMBER(INDIRECT(A1616&amp;B1616&amp;D1616)),431001,""))</f>
        <v/>
      </c>
      <c r="H1616" s="1" t="str">
        <f t="shared" ca="1" si="376"/>
        <v/>
      </c>
      <c r="I1616" s="1" t="str">
        <f ca="1">IF(G1616="","",予約枠報告様式!H$3)</f>
        <v/>
      </c>
      <c r="J1616" s="1" t="str">
        <f t="shared" ca="1" si="377"/>
        <v/>
      </c>
      <c r="K1616" s="1" t="str">
        <f t="shared" ca="1" si="378"/>
        <v/>
      </c>
      <c r="L1616" s="1" t="str">
        <f t="shared" ca="1" si="379"/>
        <v/>
      </c>
      <c r="M1616" s="1" t="str">
        <f t="shared" ca="1" si="380"/>
        <v/>
      </c>
      <c r="N1616" s="1" t="str" cm="1">
        <f t="array" aca="1" ref="N1616" ca="1">IF(G1616="","",HOUR(INDIRECT(A1616&amp;$N$2&amp;D1616)))</f>
        <v/>
      </c>
      <c r="O1616" s="1" t="str" cm="1">
        <f t="array" aca="1" ref="O1616" ca="1">IF(G1616="","",MINUTE(INDIRECT(A1616&amp;$N$2&amp;D1616)))</f>
        <v/>
      </c>
      <c r="P1616" s="1" t="str">
        <f t="shared" ca="1" si="381"/>
        <v/>
      </c>
      <c r="Q1616" s="1" t="str">
        <f t="shared" ca="1" si="382"/>
        <v/>
      </c>
      <c r="R1616" s="1" t="str" cm="1">
        <f t="array" aca="1" ref="R1616" ca="1">IF(G1616="","",INDIRECT(A1616&amp;B1616&amp;D1616))</f>
        <v/>
      </c>
      <c r="S1616" s="1" t="str">
        <f t="shared" ca="1" si="383"/>
        <v/>
      </c>
      <c r="T1616" s="1" t="str">
        <f t="shared" ca="1" si="384"/>
        <v/>
      </c>
      <c r="U1616" s="1" t="str">
        <f t="shared" ca="1" si="385"/>
        <v/>
      </c>
      <c r="V1616" s="1" t="str">
        <f t="shared" ca="1" si="386"/>
        <v/>
      </c>
      <c r="W1616" s="1" t="str">
        <f t="shared" ca="1" si="387"/>
        <v/>
      </c>
      <c r="X1616" s="1" t="str">
        <f t="shared" ca="1" si="388"/>
        <v/>
      </c>
    </row>
    <row r="1617" spans="1:24">
      <c r="A1617" t="s">
        <v>1041</v>
      </c>
      <c r="B1617" t="str">
        <f>INDEX(予約枠報告様式!$73:$73,MATCH(CSVフォーマット!C1617,予約枠報告様式!$74:$74,0))</f>
        <v>AB</v>
      </c>
      <c r="C1617">
        <f t="shared" si="389"/>
        <v>28</v>
      </c>
      <c r="D1617">
        <f t="shared" si="375"/>
        <v>65</v>
      </c>
      <c r="E1617" s="2" cm="1">
        <f t="array" aca="1" ref="E1617" ca="1">INDIRECT(A1617&amp;B1617&amp;$E$3)</f>
        <v>44787</v>
      </c>
      <c r="F1617" t="str" cm="1">
        <f t="array" aca="1" ref="F1617" ca="1">IF(INDIRECT(A1617&amp;B1617&amp;$F$3)="公",参照!$L$2,参照!$L$3)</f>
        <v>WEB・コールセンター受付</v>
      </c>
      <c r="G1617" s="1" t="str" cm="1">
        <f t="array" aca="1" ref="G1617" ca="1">IF(E1617="","",IF(ISNUMBER(INDIRECT(A1617&amp;B1617&amp;D1617)),431001,""))</f>
        <v/>
      </c>
      <c r="H1617" s="1" t="str">
        <f t="shared" ca="1" si="376"/>
        <v/>
      </c>
      <c r="I1617" s="1" t="str">
        <f ca="1">IF(G1617="","",予約枠報告様式!H$3)</f>
        <v/>
      </c>
      <c r="J1617" s="1" t="str">
        <f t="shared" ca="1" si="377"/>
        <v/>
      </c>
      <c r="K1617" s="1" t="str">
        <f t="shared" ca="1" si="378"/>
        <v/>
      </c>
      <c r="L1617" s="1" t="str">
        <f t="shared" ca="1" si="379"/>
        <v/>
      </c>
      <c r="M1617" s="1" t="str">
        <f t="shared" ca="1" si="380"/>
        <v/>
      </c>
      <c r="N1617" s="1" t="str" cm="1">
        <f t="array" aca="1" ref="N1617" ca="1">IF(G1617="","",HOUR(INDIRECT(A1617&amp;$N$2&amp;D1617)))</f>
        <v/>
      </c>
      <c r="O1617" s="1" t="str" cm="1">
        <f t="array" aca="1" ref="O1617" ca="1">IF(G1617="","",MINUTE(INDIRECT(A1617&amp;$N$2&amp;D1617)))</f>
        <v/>
      </c>
      <c r="P1617" s="1" t="str">
        <f t="shared" ca="1" si="381"/>
        <v/>
      </c>
      <c r="Q1617" s="1" t="str">
        <f t="shared" ca="1" si="382"/>
        <v/>
      </c>
      <c r="R1617" s="1" t="str" cm="1">
        <f t="array" aca="1" ref="R1617" ca="1">IF(G1617="","",INDIRECT(A1617&amp;B1617&amp;D1617))</f>
        <v/>
      </c>
      <c r="S1617" s="1" t="str">
        <f t="shared" ca="1" si="383"/>
        <v/>
      </c>
      <c r="T1617" s="1" t="str">
        <f t="shared" ca="1" si="384"/>
        <v/>
      </c>
      <c r="U1617" s="1" t="str">
        <f t="shared" ca="1" si="385"/>
        <v/>
      </c>
      <c r="V1617" s="1" t="str">
        <f t="shared" ca="1" si="386"/>
        <v/>
      </c>
      <c r="W1617" s="1" t="str">
        <f t="shared" ca="1" si="387"/>
        <v/>
      </c>
      <c r="X1617" s="1" t="str">
        <f t="shared" ca="1" si="388"/>
        <v/>
      </c>
    </row>
    <row r="1618" spans="1:24">
      <c r="A1618" t="s">
        <v>1041</v>
      </c>
      <c r="B1618" t="str">
        <f>INDEX(予約枠報告様式!$73:$73,MATCH(CSVフォーマット!C1618,予約枠報告様式!$74:$74,0))</f>
        <v>AB</v>
      </c>
      <c r="C1618">
        <f t="shared" si="389"/>
        <v>28</v>
      </c>
      <c r="D1618">
        <f t="shared" si="375"/>
        <v>66</v>
      </c>
      <c r="E1618" s="2" cm="1">
        <f t="array" aca="1" ref="E1618" ca="1">INDIRECT(A1618&amp;B1618&amp;$E$3)</f>
        <v>44787</v>
      </c>
      <c r="F1618" t="str" cm="1">
        <f t="array" aca="1" ref="F1618" ca="1">IF(INDIRECT(A1618&amp;B1618&amp;$F$3)="公",参照!$L$2,参照!$L$3)</f>
        <v>WEB・コールセンター受付</v>
      </c>
      <c r="G1618" s="1" t="str" cm="1">
        <f t="array" aca="1" ref="G1618" ca="1">IF(E1618="","",IF(ISNUMBER(INDIRECT(A1618&amp;B1618&amp;D1618)),431001,""))</f>
        <v/>
      </c>
      <c r="H1618" s="1" t="str">
        <f t="shared" ca="1" si="376"/>
        <v/>
      </c>
      <c r="I1618" s="1" t="str">
        <f ca="1">IF(G1618="","",予約枠報告様式!H$3)</f>
        <v/>
      </c>
      <c r="J1618" s="1" t="str">
        <f t="shared" ca="1" si="377"/>
        <v/>
      </c>
      <c r="K1618" s="1" t="str">
        <f t="shared" ca="1" si="378"/>
        <v/>
      </c>
      <c r="L1618" s="1" t="str">
        <f t="shared" ca="1" si="379"/>
        <v/>
      </c>
      <c r="M1618" s="1" t="str">
        <f t="shared" ca="1" si="380"/>
        <v/>
      </c>
      <c r="N1618" s="1" t="str" cm="1">
        <f t="array" aca="1" ref="N1618" ca="1">IF(G1618="","",HOUR(INDIRECT(A1618&amp;$N$2&amp;D1618)))</f>
        <v/>
      </c>
      <c r="O1618" s="1" t="str" cm="1">
        <f t="array" aca="1" ref="O1618" ca="1">IF(G1618="","",MINUTE(INDIRECT(A1618&amp;$N$2&amp;D1618)))</f>
        <v/>
      </c>
      <c r="P1618" s="1" t="str">
        <f t="shared" ca="1" si="381"/>
        <v/>
      </c>
      <c r="Q1618" s="1" t="str">
        <f t="shared" ca="1" si="382"/>
        <v/>
      </c>
      <c r="R1618" s="1" t="str" cm="1">
        <f t="array" aca="1" ref="R1618" ca="1">IF(G1618="","",INDIRECT(A1618&amp;B1618&amp;D1618))</f>
        <v/>
      </c>
      <c r="S1618" s="1" t="str">
        <f t="shared" ca="1" si="383"/>
        <v/>
      </c>
      <c r="T1618" s="1" t="str">
        <f t="shared" ca="1" si="384"/>
        <v/>
      </c>
      <c r="U1618" s="1" t="str">
        <f t="shared" ca="1" si="385"/>
        <v/>
      </c>
      <c r="V1618" s="1" t="str">
        <f t="shared" ca="1" si="386"/>
        <v/>
      </c>
      <c r="W1618" s="1" t="str">
        <f t="shared" ca="1" si="387"/>
        <v/>
      </c>
      <c r="X1618" s="1" t="str">
        <f t="shared" ca="1" si="388"/>
        <v/>
      </c>
    </row>
    <row r="1619" spans="1:24">
      <c r="A1619" t="s">
        <v>1041</v>
      </c>
      <c r="B1619" t="str">
        <f>INDEX(予約枠報告様式!$73:$73,MATCH(CSVフォーマット!C1619,予約枠報告様式!$74:$74,0))</f>
        <v>AB</v>
      </c>
      <c r="C1619">
        <f t="shared" si="389"/>
        <v>28</v>
      </c>
      <c r="D1619">
        <f t="shared" si="375"/>
        <v>67</v>
      </c>
      <c r="E1619" s="2" cm="1">
        <f t="array" aca="1" ref="E1619" ca="1">INDIRECT(A1619&amp;B1619&amp;$E$3)</f>
        <v>44787</v>
      </c>
      <c r="F1619" t="str" cm="1">
        <f t="array" aca="1" ref="F1619" ca="1">IF(INDIRECT(A1619&amp;B1619&amp;$F$3)="公",参照!$L$2,参照!$L$3)</f>
        <v>WEB・コールセンター受付</v>
      </c>
      <c r="G1619" s="1" t="str" cm="1">
        <f t="array" aca="1" ref="G1619" ca="1">IF(E1619="","",IF(ISNUMBER(INDIRECT(A1619&amp;B1619&amp;D1619)),431001,""))</f>
        <v/>
      </c>
      <c r="H1619" s="1" t="str">
        <f t="shared" ca="1" si="376"/>
        <v/>
      </c>
      <c r="I1619" s="1" t="str">
        <f ca="1">IF(G1619="","",予約枠報告様式!H$3)</f>
        <v/>
      </c>
      <c r="J1619" s="1" t="str">
        <f t="shared" ca="1" si="377"/>
        <v/>
      </c>
      <c r="K1619" s="1" t="str">
        <f t="shared" ca="1" si="378"/>
        <v/>
      </c>
      <c r="L1619" s="1" t="str">
        <f t="shared" ca="1" si="379"/>
        <v/>
      </c>
      <c r="M1619" s="1" t="str">
        <f t="shared" ca="1" si="380"/>
        <v/>
      </c>
      <c r="N1619" s="1" t="str" cm="1">
        <f t="array" aca="1" ref="N1619" ca="1">IF(G1619="","",HOUR(INDIRECT(A1619&amp;$N$2&amp;D1619)))</f>
        <v/>
      </c>
      <c r="O1619" s="1" t="str" cm="1">
        <f t="array" aca="1" ref="O1619" ca="1">IF(G1619="","",MINUTE(INDIRECT(A1619&amp;$N$2&amp;D1619)))</f>
        <v/>
      </c>
      <c r="P1619" s="1" t="str">
        <f t="shared" ca="1" si="381"/>
        <v/>
      </c>
      <c r="Q1619" s="1" t="str">
        <f t="shared" ca="1" si="382"/>
        <v/>
      </c>
      <c r="R1619" s="1" t="str" cm="1">
        <f t="array" aca="1" ref="R1619" ca="1">IF(G1619="","",INDIRECT(A1619&amp;B1619&amp;D1619))</f>
        <v/>
      </c>
      <c r="S1619" s="1" t="str">
        <f t="shared" ca="1" si="383"/>
        <v/>
      </c>
      <c r="T1619" s="1" t="str">
        <f t="shared" ca="1" si="384"/>
        <v/>
      </c>
      <c r="U1619" s="1" t="str">
        <f t="shared" ca="1" si="385"/>
        <v/>
      </c>
      <c r="V1619" s="1" t="str">
        <f t="shared" ca="1" si="386"/>
        <v/>
      </c>
      <c r="W1619" s="1" t="str">
        <f t="shared" ca="1" si="387"/>
        <v/>
      </c>
      <c r="X1619" s="1" t="str">
        <f t="shared" ca="1" si="388"/>
        <v/>
      </c>
    </row>
    <row r="1620" spans="1:24">
      <c r="A1620" t="s">
        <v>1041</v>
      </c>
      <c r="B1620" t="str">
        <f>INDEX(予約枠報告様式!$73:$73,MATCH(CSVフォーマット!C1620,予約枠報告様式!$74:$74,0))</f>
        <v>AB</v>
      </c>
      <c r="C1620">
        <f t="shared" si="389"/>
        <v>28</v>
      </c>
      <c r="D1620">
        <f t="shared" si="375"/>
        <v>68</v>
      </c>
      <c r="E1620" s="2" cm="1">
        <f t="array" aca="1" ref="E1620" ca="1">INDIRECT(A1620&amp;B1620&amp;$E$3)</f>
        <v>44787</v>
      </c>
      <c r="F1620" t="str" cm="1">
        <f t="array" aca="1" ref="F1620" ca="1">IF(INDIRECT(A1620&amp;B1620&amp;$F$3)="公",参照!$L$2,参照!$L$3)</f>
        <v>WEB・コールセンター受付</v>
      </c>
      <c r="G1620" s="1" t="str" cm="1">
        <f t="array" aca="1" ref="G1620" ca="1">IF(E1620="","",IF(ISNUMBER(INDIRECT(A1620&amp;B1620&amp;D1620)),431001,""))</f>
        <v/>
      </c>
      <c r="H1620" s="1" t="str">
        <f t="shared" ca="1" si="376"/>
        <v/>
      </c>
      <c r="I1620" s="1" t="str">
        <f ca="1">IF(G1620="","",予約枠報告様式!H$3)</f>
        <v/>
      </c>
      <c r="J1620" s="1" t="str">
        <f t="shared" ca="1" si="377"/>
        <v/>
      </c>
      <c r="K1620" s="1" t="str">
        <f t="shared" ca="1" si="378"/>
        <v/>
      </c>
      <c r="L1620" s="1" t="str">
        <f t="shared" ca="1" si="379"/>
        <v/>
      </c>
      <c r="M1620" s="1" t="str">
        <f t="shared" ca="1" si="380"/>
        <v/>
      </c>
      <c r="N1620" s="1" t="str" cm="1">
        <f t="array" aca="1" ref="N1620" ca="1">IF(G1620="","",HOUR(INDIRECT(A1620&amp;$N$2&amp;D1620)))</f>
        <v/>
      </c>
      <c r="O1620" s="1" t="str" cm="1">
        <f t="array" aca="1" ref="O1620" ca="1">IF(G1620="","",MINUTE(INDIRECT(A1620&amp;$N$2&amp;D1620)))</f>
        <v/>
      </c>
      <c r="P1620" s="1" t="str">
        <f t="shared" ca="1" si="381"/>
        <v/>
      </c>
      <c r="Q1620" s="1" t="str">
        <f t="shared" ca="1" si="382"/>
        <v/>
      </c>
      <c r="R1620" s="1" t="str" cm="1">
        <f t="array" aca="1" ref="R1620" ca="1">IF(G1620="","",INDIRECT(A1620&amp;B1620&amp;D1620))</f>
        <v/>
      </c>
      <c r="S1620" s="1" t="str">
        <f t="shared" ca="1" si="383"/>
        <v/>
      </c>
      <c r="T1620" s="1" t="str">
        <f t="shared" ca="1" si="384"/>
        <v/>
      </c>
      <c r="U1620" s="1" t="str">
        <f t="shared" ca="1" si="385"/>
        <v/>
      </c>
      <c r="V1620" s="1" t="str">
        <f t="shared" ca="1" si="386"/>
        <v/>
      </c>
      <c r="W1620" s="1" t="str">
        <f t="shared" ca="1" si="387"/>
        <v/>
      </c>
      <c r="X1620" s="1" t="str">
        <f t="shared" ca="1" si="388"/>
        <v/>
      </c>
    </row>
    <row r="1621" spans="1:24">
      <c r="A1621" t="s">
        <v>1041</v>
      </c>
      <c r="B1621" t="str">
        <f>INDEX(予約枠報告様式!$73:$73,MATCH(CSVフォーマット!C1621,予約枠報告様式!$74:$74,0))</f>
        <v>AB</v>
      </c>
      <c r="C1621">
        <f t="shared" si="389"/>
        <v>28</v>
      </c>
      <c r="D1621">
        <f t="shared" si="375"/>
        <v>69</v>
      </c>
      <c r="E1621" s="2" cm="1">
        <f t="array" aca="1" ref="E1621" ca="1">INDIRECT(A1621&amp;B1621&amp;$E$3)</f>
        <v>44787</v>
      </c>
      <c r="F1621" t="str" cm="1">
        <f t="array" aca="1" ref="F1621" ca="1">IF(INDIRECT(A1621&amp;B1621&amp;$F$3)="公",参照!$L$2,参照!$L$3)</f>
        <v>WEB・コールセンター受付</v>
      </c>
      <c r="G1621" s="1" t="str" cm="1">
        <f t="array" aca="1" ref="G1621" ca="1">IF(E1621="","",IF(ISNUMBER(INDIRECT(A1621&amp;B1621&amp;D1621)),431001,""))</f>
        <v/>
      </c>
      <c r="H1621" s="1" t="str">
        <f t="shared" ca="1" si="376"/>
        <v/>
      </c>
      <c r="I1621" s="1" t="str">
        <f ca="1">IF(G1621="","",予約枠報告様式!H$3)</f>
        <v/>
      </c>
      <c r="J1621" s="1" t="str">
        <f t="shared" ca="1" si="377"/>
        <v/>
      </c>
      <c r="K1621" s="1" t="str">
        <f t="shared" ca="1" si="378"/>
        <v/>
      </c>
      <c r="L1621" s="1" t="str">
        <f t="shared" ca="1" si="379"/>
        <v/>
      </c>
      <c r="M1621" s="1" t="str">
        <f t="shared" ca="1" si="380"/>
        <v/>
      </c>
      <c r="N1621" s="1" t="str" cm="1">
        <f t="array" aca="1" ref="N1621" ca="1">IF(G1621="","",HOUR(INDIRECT(A1621&amp;$N$2&amp;D1621)))</f>
        <v/>
      </c>
      <c r="O1621" s="1" t="str" cm="1">
        <f t="array" aca="1" ref="O1621" ca="1">IF(G1621="","",MINUTE(INDIRECT(A1621&amp;$N$2&amp;D1621)))</f>
        <v/>
      </c>
      <c r="P1621" s="1" t="str">
        <f t="shared" ca="1" si="381"/>
        <v/>
      </c>
      <c r="Q1621" s="1" t="str">
        <f t="shared" ca="1" si="382"/>
        <v/>
      </c>
      <c r="R1621" s="1" t="str" cm="1">
        <f t="array" aca="1" ref="R1621" ca="1">IF(G1621="","",INDIRECT(A1621&amp;B1621&amp;D1621))</f>
        <v/>
      </c>
      <c r="S1621" s="1" t="str">
        <f t="shared" ca="1" si="383"/>
        <v/>
      </c>
      <c r="T1621" s="1" t="str">
        <f t="shared" ca="1" si="384"/>
        <v/>
      </c>
      <c r="U1621" s="1" t="str">
        <f t="shared" ca="1" si="385"/>
        <v/>
      </c>
      <c r="V1621" s="1" t="str">
        <f t="shared" ca="1" si="386"/>
        <v/>
      </c>
      <c r="W1621" s="1" t="str">
        <f t="shared" ca="1" si="387"/>
        <v/>
      </c>
      <c r="X1621" s="1" t="str">
        <f t="shared" ca="1" si="388"/>
        <v/>
      </c>
    </row>
    <row r="1622" spans="1:24">
      <c r="A1622" t="s">
        <v>1041</v>
      </c>
      <c r="B1622" t="str">
        <f>INDEX(予約枠報告様式!$73:$73,MATCH(CSVフォーマット!C1622,予約枠報告様式!$74:$74,0))</f>
        <v>AB</v>
      </c>
      <c r="C1622">
        <f t="shared" si="389"/>
        <v>28</v>
      </c>
      <c r="D1622">
        <f t="shared" si="375"/>
        <v>70</v>
      </c>
      <c r="E1622" s="2" cm="1">
        <f t="array" aca="1" ref="E1622" ca="1">INDIRECT(A1622&amp;B1622&amp;$E$3)</f>
        <v>44787</v>
      </c>
      <c r="F1622" t="str" cm="1">
        <f t="array" aca="1" ref="F1622" ca="1">IF(INDIRECT(A1622&amp;B1622&amp;$F$3)="公",参照!$L$2,参照!$L$3)</f>
        <v>WEB・コールセンター受付</v>
      </c>
      <c r="G1622" s="1" t="str" cm="1">
        <f t="array" aca="1" ref="G1622" ca="1">IF(E1622="","",IF(ISNUMBER(INDIRECT(A1622&amp;B1622&amp;D1622)),431001,""))</f>
        <v/>
      </c>
      <c r="H1622" s="1" t="str">
        <f t="shared" ca="1" si="376"/>
        <v/>
      </c>
      <c r="I1622" s="1" t="str">
        <f ca="1">IF(G1622="","",予約枠報告様式!H$3)</f>
        <v/>
      </c>
      <c r="J1622" s="1" t="str">
        <f t="shared" ca="1" si="377"/>
        <v/>
      </c>
      <c r="K1622" s="1" t="str">
        <f t="shared" ca="1" si="378"/>
        <v/>
      </c>
      <c r="L1622" s="1" t="str">
        <f t="shared" ca="1" si="379"/>
        <v/>
      </c>
      <c r="M1622" s="1" t="str">
        <f t="shared" ca="1" si="380"/>
        <v/>
      </c>
      <c r="N1622" s="1" t="str" cm="1">
        <f t="array" aca="1" ref="N1622" ca="1">IF(G1622="","",HOUR(INDIRECT(A1622&amp;$N$2&amp;D1622)))</f>
        <v/>
      </c>
      <c r="O1622" s="1" t="str" cm="1">
        <f t="array" aca="1" ref="O1622" ca="1">IF(G1622="","",MINUTE(INDIRECT(A1622&amp;$N$2&amp;D1622)))</f>
        <v/>
      </c>
      <c r="P1622" s="1" t="str">
        <f t="shared" ca="1" si="381"/>
        <v/>
      </c>
      <c r="Q1622" s="1" t="str">
        <f t="shared" ca="1" si="382"/>
        <v/>
      </c>
      <c r="R1622" s="1" t="str" cm="1">
        <f t="array" aca="1" ref="R1622" ca="1">IF(G1622="","",INDIRECT(A1622&amp;B1622&amp;D1622))</f>
        <v/>
      </c>
      <c r="S1622" s="1" t="str">
        <f t="shared" ca="1" si="383"/>
        <v/>
      </c>
      <c r="T1622" s="1" t="str">
        <f t="shared" ca="1" si="384"/>
        <v/>
      </c>
      <c r="U1622" s="1" t="str">
        <f t="shared" ca="1" si="385"/>
        <v/>
      </c>
      <c r="V1622" s="1" t="str">
        <f t="shared" ca="1" si="386"/>
        <v/>
      </c>
      <c r="W1622" s="1" t="str">
        <f t="shared" ca="1" si="387"/>
        <v/>
      </c>
      <c r="X1622" s="1" t="str">
        <f t="shared" ca="1" si="388"/>
        <v/>
      </c>
    </row>
    <row r="1623" spans="1:24">
      <c r="A1623" t="s">
        <v>1041</v>
      </c>
      <c r="B1623" t="str">
        <f>INDEX(予約枠報告様式!$73:$73,MATCH(CSVフォーマット!C1623,予約枠報告様式!$74:$74,0))</f>
        <v>AB</v>
      </c>
      <c r="C1623">
        <f t="shared" si="389"/>
        <v>28</v>
      </c>
      <c r="D1623">
        <f t="shared" si="375"/>
        <v>71</v>
      </c>
      <c r="E1623" s="2" cm="1">
        <f t="array" aca="1" ref="E1623" ca="1">INDIRECT(A1623&amp;B1623&amp;$E$3)</f>
        <v>44787</v>
      </c>
      <c r="F1623" t="str" cm="1">
        <f t="array" aca="1" ref="F1623" ca="1">IF(INDIRECT(A1623&amp;B1623&amp;$F$3)="公",参照!$L$2,参照!$L$3)</f>
        <v>WEB・コールセンター受付</v>
      </c>
      <c r="G1623" s="1" t="str" cm="1">
        <f t="array" aca="1" ref="G1623" ca="1">IF(E1623="","",IF(ISNUMBER(INDIRECT(A1623&amp;B1623&amp;D1623)),431001,""))</f>
        <v/>
      </c>
      <c r="H1623" s="1" t="str">
        <f t="shared" ca="1" si="376"/>
        <v/>
      </c>
      <c r="I1623" s="1" t="str">
        <f ca="1">IF(G1623="","",予約枠報告様式!H$3)</f>
        <v/>
      </c>
      <c r="J1623" s="1" t="str">
        <f t="shared" ca="1" si="377"/>
        <v/>
      </c>
      <c r="K1623" s="1" t="str">
        <f t="shared" ca="1" si="378"/>
        <v/>
      </c>
      <c r="L1623" s="1" t="str">
        <f t="shared" ca="1" si="379"/>
        <v/>
      </c>
      <c r="M1623" s="1" t="str">
        <f t="shared" ca="1" si="380"/>
        <v/>
      </c>
      <c r="N1623" s="1" t="str" cm="1">
        <f t="array" aca="1" ref="N1623" ca="1">IF(G1623="","",HOUR(INDIRECT(A1623&amp;$N$2&amp;D1623)))</f>
        <v/>
      </c>
      <c r="O1623" s="1" t="str" cm="1">
        <f t="array" aca="1" ref="O1623" ca="1">IF(G1623="","",MINUTE(INDIRECT(A1623&amp;$N$2&amp;D1623)))</f>
        <v/>
      </c>
      <c r="P1623" s="1" t="str">
        <f t="shared" ca="1" si="381"/>
        <v/>
      </c>
      <c r="Q1623" s="1" t="str">
        <f t="shared" ca="1" si="382"/>
        <v/>
      </c>
      <c r="R1623" s="1" t="str" cm="1">
        <f t="array" aca="1" ref="R1623" ca="1">IF(G1623="","",INDIRECT(A1623&amp;B1623&amp;D1623))</f>
        <v/>
      </c>
      <c r="S1623" s="1" t="str">
        <f t="shared" ca="1" si="383"/>
        <v/>
      </c>
      <c r="T1623" s="1" t="str">
        <f t="shared" ca="1" si="384"/>
        <v/>
      </c>
      <c r="U1623" s="1" t="str">
        <f t="shared" ca="1" si="385"/>
        <v/>
      </c>
      <c r="V1623" s="1" t="str">
        <f t="shared" ca="1" si="386"/>
        <v/>
      </c>
      <c r="W1623" s="1" t="str">
        <f t="shared" ca="1" si="387"/>
        <v/>
      </c>
      <c r="X1623" s="1" t="str">
        <f t="shared" ca="1" si="388"/>
        <v/>
      </c>
    </row>
    <row r="1624" spans="1:24">
      <c r="A1624" t="s">
        <v>1041</v>
      </c>
      <c r="B1624" t="str">
        <f>INDEX(予約枠報告様式!$73:$73,MATCH(CSVフォーマット!C1624,予約枠報告様式!$74:$74,0))</f>
        <v>AC</v>
      </c>
      <c r="C1624">
        <f t="shared" si="389"/>
        <v>29</v>
      </c>
      <c r="D1624">
        <f t="shared" si="375"/>
        <v>12</v>
      </c>
      <c r="E1624" s="2" cm="1">
        <f t="array" aca="1" ref="E1624" ca="1">INDIRECT(A1624&amp;B1624&amp;$E$3)</f>
        <v>44787</v>
      </c>
      <c r="F1624" t="str" cm="1">
        <f t="array" aca="1" ref="F1624" ca="1">IF(INDIRECT(A1624&amp;B1624&amp;$F$3)="公",参照!$L$2,参照!$L$3)</f>
        <v>医療機関受付</v>
      </c>
      <c r="G1624" s="1" t="str" cm="1">
        <f t="array" aca="1" ref="G1624" ca="1">IF(E1624="","",IF(ISNUMBER(INDIRECT(A1624&amp;B1624&amp;D1624)),431001,""))</f>
        <v/>
      </c>
      <c r="H1624" s="1" t="str">
        <f t="shared" ca="1" si="376"/>
        <v/>
      </c>
      <c r="I1624" s="1" t="str">
        <f ca="1">IF(G1624="","",予約枠報告様式!H$3)</f>
        <v/>
      </c>
      <c r="J1624" s="1" t="str">
        <f t="shared" ca="1" si="377"/>
        <v/>
      </c>
      <c r="K1624" s="1" t="str">
        <f t="shared" ca="1" si="378"/>
        <v/>
      </c>
      <c r="L1624" s="1" t="str">
        <f t="shared" ca="1" si="379"/>
        <v/>
      </c>
      <c r="M1624" s="1" t="str">
        <f t="shared" ca="1" si="380"/>
        <v/>
      </c>
      <c r="N1624" s="1" t="str" cm="1">
        <f t="array" aca="1" ref="N1624" ca="1">IF(G1624="","",HOUR(INDIRECT(A1624&amp;$N$2&amp;D1624)))</f>
        <v/>
      </c>
      <c r="O1624" s="1" t="str" cm="1">
        <f t="array" aca="1" ref="O1624" ca="1">IF(G1624="","",MINUTE(INDIRECT(A1624&amp;$N$2&amp;D1624)))</f>
        <v/>
      </c>
      <c r="P1624" s="1" t="str">
        <f t="shared" ca="1" si="381"/>
        <v/>
      </c>
      <c r="Q1624" s="1" t="str">
        <f t="shared" ca="1" si="382"/>
        <v/>
      </c>
      <c r="R1624" s="1" t="str" cm="1">
        <f t="array" aca="1" ref="R1624" ca="1">IF(G1624="","",INDIRECT(A1624&amp;B1624&amp;D1624))</f>
        <v/>
      </c>
      <c r="S1624" s="1" t="str">
        <f t="shared" ca="1" si="383"/>
        <v/>
      </c>
      <c r="T1624" s="1" t="str">
        <f t="shared" ca="1" si="384"/>
        <v/>
      </c>
      <c r="U1624" s="1" t="str">
        <f t="shared" ca="1" si="385"/>
        <v/>
      </c>
      <c r="V1624" s="1" t="str">
        <f t="shared" ca="1" si="386"/>
        <v/>
      </c>
      <c r="W1624" s="1" t="str">
        <f t="shared" ca="1" si="387"/>
        <v/>
      </c>
      <c r="X1624" s="1" t="str">
        <f t="shared" ca="1" si="388"/>
        <v/>
      </c>
    </row>
    <row r="1625" spans="1:24">
      <c r="A1625" t="s">
        <v>1041</v>
      </c>
      <c r="B1625" t="str">
        <f>INDEX(予約枠報告様式!$73:$73,MATCH(CSVフォーマット!C1625,予約枠報告様式!$74:$74,0))</f>
        <v>AC</v>
      </c>
      <c r="C1625">
        <f t="shared" si="389"/>
        <v>29</v>
      </c>
      <c r="D1625">
        <f t="shared" si="375"/>
        <v>13</v>
      </c>
      <c r="E1625" s="2" cm="1">
        <f t="array" aca="1" ref="E1625" ca="1">INDIRECT(A1625&amp;B1625&amp;$E$3)</f>
        <v>44787</v>
      </c>
      <c r="F1625" t="str" cm="1">
        <f t="array" aca="1" ref="F1625" ca="1">IF(INDIRECT(A1625&amp;B1625&amp;$F$3)="公",参照!$L$2,参照!$L$3)</f>
        <v>医療機関受付</v>
      </c>
      <c r="G1625" s="1" t="str" cm="1">
        <f t="array" aca="1" ref="G1625" ca="1">IF(E1625="","",IF(ISNUMBER(INDIRECT(A1625&amp;B1625&amp;D1625)),431001,""))</f>
        <v/>
      </c>
      <c r="H1625" s="1" t="str">
        <f t="shared" ca="1" si="376"/>
        <v/>
      </c>
      <c r="I1625" s="1" t="str">
        <f ca="1">IF(G1625="","",予約枠報告様式!H$3)</f>
        <v/>
      </c>
      <c r="J1625" s="1" t="str">
        <f t="shared" ca="1" si="377"/>
        <v/>
      </c>
      <c r="K1625" s="1" t="str">
        <f t="shared" ca="1" si="378"/>
        <v/>
      </c>
      <c r="L1625" s="1" t="str">
        <f t="shared" ca="1" si="379"/>
        <v/>
      </c>
      <c r="M1625" s="1" t="str">
        <f t="shared" ca="1" si="380"/>
        <v/>
      </c>
      <c r="N1625" s="1" t="str" cm="1">
        <f t="array" aca="1" ref="N1625" ca="1">IF(G1625="","",HOUR(INDIRECT(A1625&amp;$N$2&amp;D1625)))</f>
        <v/>
      </c>
      <c r="O1625" s="1" t="str" cm="1">
        <f t="array" aca="1" ref="O1625" ca="1">IF(G1625="","",MINUTE(INDIRECT(A1625&amp;$N$2&amp;D1625)))</f>
        <v/>
      </c>
      <c r="P1625" s="1" t="str">
        <f t="shared" ca="1" si="381"/>
        <v/>
      </c>
      <c r="Q1625" s="1" t="str">
        <f t="shared" ca="1" si="382"/>
        <v/>
      </c>
      <c r="R1625" s="1" t="str" cm="1">
        <f t="array" aca="1" ref="R1625" ca="1">IF(G1625="","",INDIRECT(A1625&amp;B1625&amp;D1625))</f>
        <v/>
      </c>
      <c r="S1625" s="1" t="str">
        <f t="shared" ca="1" si="383"/>
        <v/>
      </c>
      <c r="T1625" s="1" t="str">
        <f t="shared" ca="1" si="384"/>
        <v/>
      </c>
      <c r="U1625" s="1" t="str">
        <f t="shared" ca="1" si="385"/>
        <v/>
      </c>
      <c r="V1625" s="1" t="str">
        <f t="shared" ca="1" si="386"/>
        <v/>
      </c>
      <c r="W1625" s="1" t="str">
        <f t="shared" ca="1" si="387"/>
        <v/>
      </c>
      <c r="X1625" s="1" t="str">
        <f t="shared" ca="1" si="388"/>
        <v/>
      </c>
    </row>
    <row r="1626" spans="1:24">
      <c r="A1626" t="s">
        <v>1041</v>
      </c>
      <c r="B1626" t="str">
        <f>INDEX(予約枠報告様式!$73:$73,MATCH(CSVフォーマット!C1626,予約枠報告様式!$74:$74,0))</f>
        <v>AC</v>
      </c>
      <c r="C1626">
        <f t="shared" si="389"/>
        <v>29</v>
      </c>
      <c r="D1626">
        <f t="shared" si="375"/>
        <v>14</v>
      </c>
      <c r="E1626" s="2" cm="1">
        <f t="array" aca="1" ref="E1626" ca="1">INDIRECT(A1626&amp;B1626&amp;$E$3)</f>
        <v>44787</v>
      </c>
      <c r="F1626" t="str" cm="1">
        <f t="array" aca="1" ref="F1626" ca="1">IF(INDIRECT(A1626&amp;B1626&amp;$F$3)="公",参照!$L$2,参照!$L$3)</f>
        <v>医療機関受付</v>
      </c>
      <c r="G1626" s="1" t="str" cm="1">
        <f t="array" aca="1" ref="G1626" ca="1">IF(E1626="","",IF(ISNUMBER(INDIRECT(A1626&amp;B1626&amp;D1626)),431001,""))</f>
        <v/>
      </c>
      <c r="H1626" s="1" t="str">
        <f t="shared" ca="1" si="376"/>
        <v/>
      </c>
      <c r="I1626" s="1" t="str">
        <f ca="1">IF(G1626="","",予約枠報告様式!H$3)</f>
        <v/>
      </c>
      <c r="J1626" s="1" t="str">
        <f t="shared" ca="1" si="377"/>
        <v/>
      </c>
      <c r="K1626" s="1" t="str">
        <f t="shared" ca="1" si="378"/>
        <v/>
      </c>
      <c r="L1626" s="1" t="str">
        <f t="shared" ca="1" si="379"/>
        <v/>
      </c>
      <c r="M1626" s="1" t="str">
        <f t="shared" ca="1" si="380"/>
        <v/>
      </c>
      <c r="N1626" s="1" t="str" cm="1">
        <f t="array" aca="1" ref="N1626" ca="1">IF(G1626="","",HOUR(INDIRECT(A1626&amp;$N$2&amp;D1626)))</f>
        <v/>
      </c>
      <c r="O1626" s="1" t="str" cm="1">
        <f t="array" aca="1" ref="O1626" ca="1">IF(G1626="","",MINUTE(INDIRECT(A1626&amp;$N$2&amp;D1626)))</f>
        <v/>
      </c>
      <c r="P1626" s="1" t="str">
        <f t="shared" ca="1" si="381"/>
        <v/>
      </c>
      <c r="Q1626" s="1" t="str">
        <f t="shared" ca="1" si="382"/>
        <v/>
      </c>
      <c r="R1626" s="1" t="str" cm="1">
        <f t="array" aca="1" ref="R1626" ca="1">IF(G1626="","",INDIRECT(A1626&amp;B1626&amp;D1626))</f>
        <v/>
      </c>
      <c r="S1626" s="1" t="str">
        <f t="shared" ca="1" si="383"/>
        <v/>
      </c>
      <c r="T1626" s="1" t="str">
        <f t="shared" ca="1" si="384"/>
        <v/>
      </c>
      <c r="U1626" s="1" t="str">
        <f t="shared" ca="1" si="385"/>
        <v/>
      </c>
      <c r="V1626" s="1" t="str">
        <f t="shared" ca="1" si="386"/>
        <v/>
      </c>
      <c r="W1626" s="1" t="str">
        <f t="shared" ca="1" si="387"/>
        <v/>
      </c>
      <c r="X1626" s="1" t="str">
        <f t="shared" ca="1" si="388"/>
        <v/>
      </c>
    </row>
    <row r="1627" spans="1:24">
      <c r="A1627" t="s">
        <v>1041</v>
      </c>
      <c r="B1627" t="str">
        <f>INDEX(予約枠報告様式!$73:$73,MATCH(CSVフォーマット!C1627,予約枠報告様式!$74:$74,0))</f>
        <v>AC</v>
      </c>
      <c r="C1627">
        <f t="shared" si="389"/>
        <v>29</v>
      </c>
      <c r="D1627">
        <f t="shared" si="375"/>
        <v>15</v>
      </c>
      <c r="E1627" s="2" cm="1">
        <f t="array" aca="1" ref="E1627" ca="1">INDIRECT(A1627&amp;B1627&amp;$E$3)</f>
        <v>44787</v>
      </c>
      <c r="F1627" t="str" cm="1">
        <f t="array" aca="1" ref="F1627" ca="1">IF(INDIRECT(A1627&amp;B1627&amp;$F$3)="公",参照!$L$2,参照!$L$3)</f>
        <v>医療機関受付</v>
      </c>
      <c r="G1627" s="1" t="str" cm="1">
        <f t="array" aca="1" ref="G1627" ca="1">IF(E1627="","",IF(ISNUMBER(INDIRECT(A1627&amp;B1627&amp;D1627)),431001,""))</f>
        <v/>
      </c>
      <c r="H1627" s="1" t="str">
        <f t="shared" ca="1" si="376"/>
        <v/>
      </c>
      <c r="I1627" s="1" t="str">
        <f ca="1">IF(G1627="","",予約枠報告様式!H$3)</f>
        <v/>
      </c>
      <c r="J1627" s="1" t="str">
        <f t="shared" ca="1" si="377"/>
        <v/>
      </c>
      <c r="K1627" s="1" t="str">
        <f t="shared" ca="1" si="378"/>
        <v/>
      </c>
      <c r="L1627" s="1" t="str">
        <f t="shared" ca="1" si="379"/>
        <v/>
      </c>
      <c r="M1627" s="1" t="str">
        <f t="shared" ca="1" si="380"/>
        <v/>
      </c>
      <c r="N1627" s="1" t="str" cm="1">
        <f t="array" aca="1" ref="N1627" ca="1">IF(G1627="","",HOUR(INDIRECT(A1627&amp;$N$2&amp;D1627)))</f>
        <v/>
      </c>
      <c r="O1627" s="1" t="str" cm="1">
        <f t="array" aca="1" ref="O1627" ca="1">IF(G1627="","",MINUTE(INDIRECT(A1627&amp;$N$2&amp;D1627)))</f>
        <v/>
      </c>
      <c r="P1627" s="1" t="str">
        <f t="shared" ca="1" si="381"/>
        <v/>
      </c>
      <c r="Q1627" s="1" t="str">
        <f t="shared" ca="1" si="382"/>
        <v/>
      </c>
      <c r="R1627" s="1" t="str" cm="1">
        <f t="array" aca="1" ref="R1627" ca="1">IF(G1627="","",INDIRECT(A1627&amp;B1627&amp;D1627))</f>
        <v/>
      </c>
      <c r="S1627" s="1" t="str">
        <f t="shared" ca="1" si="383"/>
        <v/>
      </c>
      <c r="T1627" s="1" t="str">
        <f t="shared" ca="1" si="384"/>
        <v/>
      </c>
      <c r="U1627" s="1" t="str">
        <f t="shared" ca="1" si="385"/>
        <v/>
      </c>
      <c r="V1627" s="1" t="str">
        <f t="shared" ca="1" si="386"/>
        <v/>
      </c>
      <c r="W1627" s="1" t="str">
        <f t="shared" ca="1" si="387"/>
        <v/>
      </c>
      <c r="X1627" s="1" t="str">
        <f t="shared" ca="1" si="388"/>
        <v/>
      </c>
    </row>
    <row r="1628" spans="1:24">
      <c r="A1628" t="s">
        <v>1041</v>
      </c>
      <c r="B1628" t="str">
        <f>INDEX(予約枠報告様式!$73:$73,MATCH(CSVフォーマット!C1628,予約枠報告様式!$74:$74,0))</f>
        <v>AC</v>
      </c>
      <c r="C1628">
        <f t="shared" si="389"/>
        <v>29</v>
      </c>
      <c r="D1628">
        <f t="shared" si="375"/>
        <v>16</v>
      </c>
      <c r="E1628" s="2" cm="1">
        <f t="array" aca="1" ref="E1628" ca="1">INDIRECT(A1628&amp;B1628&amp;$E$3)</f>
        <v>44787</v>
      </c>
      <c r="F1628" t="str" cm="1">
        <f t="array" aca="1" ref="F1628" ca="1">IF(INDIRECT(A1628&amp;B1628&amp;$F$3)="公",参照!$L$2,参照!$L$3)</f>
        <v>医療機関受付</v>
      </c>
      <c r="G1628" s="1" t="str" cm="1">
        <f t="array" aca="1" ref="G1628" ca="1">IF(E1628="","",IF(ISNUMBER(INDIRECT(A1628&amp;B1628&amp;D1628)),431001,""))</f>
        <v/>
      </c>
      <c r="H1628" s="1" t="str">
        <f t="shared" ca="1" si="376"/>
        <v/>
      </c>
      <c r="I1628" s="1" t="str">
        <f ca="1">IF(G1628="","",予約枠報告様式!H$3)</f>
        <v/>
      </c>
      <c r="J1628" s="1" t="str">
        <f t="shared" ca="1" si="377"/>
        <v/>
      </c>
      <c r="K1628" s="1" t="str">
        <f t="shared" ca="1" si="378"/>
        <v/>
      </c>
      <c r="L1628" s="1" t="str">
        <f t="shared" ca="1" si="379"/>
        <v/>
      </c>
      <c r="M1628" s="1" t="str">
        <f t="shared" ca="1" si="380"/>
        <v/>
      </c>
      <c r="N1628" s="1" t="str" cm="1">
        <f t="array" aca="1" ref="N1628" ca="1">IF(G1628="","",HOUR(INDIRECT(A1628&amp;$N$2&amp;D1628)))</f>
        <v/>
      </c>
      <c r="O1628" s="1" t="str" cm="1">
        <f t="array" aca="1" ref="O1628" ca="1">IF(G1628="","",MINUTE(INDIRECT(A1628&amp;$N$2&amp;D1628)))</f>
        <v/>
      </c>
      <c r="P1628" s="1" t="str">
        <f t="shared" ca="1" si="381"/>
        <v/>
      </c>
      <c r="Q1628" s="1" t="str">
        <f t="shared" ca="1" si="382"/>
        <v/>
      </c>
      <c r="R1628" s="1" t="str" cm="1">
        <f t="array" aca="1" ref="R1628" ca="1">IF(G1628="","",INDIRECT(A1628&amp;B1628&amp;D1628))</f>
        <v/>
      </c>
      <c r="S1628" s="1" t="str">
        <f t="shared" ca="1" si="383"/>
        <v/>
      </c>
      <c r="T1628" s="1" t="str">
        <f t="shared" ca="1" si="384"/>
        <v/>
      </c>
      <c r="U1628" s="1" t="str">
        <f t="shared" ca="1" si="385"/>
        <v/>
      </c>
      <c r="V1628" s="1" t="str">
        <f t="shared" ca="1" si="386"/>
        <v/>
      </c>
      <c r="W1628" s="1" t="str">
        <f t="shared" ca="1" si="387"/>
        <v/>
      </c>
      <c r="X1628" s="1" t="str">
        <f t="shared" ca="1" si="388"/>
        <v/>
      </c>
    </row>
    <row r="1629" spans="1:24">
      <c r="A1629" t="s">
        <v>1041</v>
      </c>
      <c r="B1629" t="str">
        <f>INDEX(予約枠報告様式!$73:$73,MATCH(CSVフォーマット!C1629,予約枠報告様式!$74:$74,0))</f>
        <v>AC</v>
      </c>
      <c r="C1629">
        <f t="shared" si="389"/>
        <v>29</v>
      </c>
      <c r="D1629">
        <f t="shared" si="375"/>
        <v>17</v>
      </c>
      <c r="E1629" s="2" cm="1">
        <f t="array" aca="1" ref="E1629" ca="1">INDIRECT(A1629&amp;B1629&amp;$E$3)</f>
        <v>44787</v>
      </c>
      <c r="F1629" t="str" cm="1">
        <f t="array" aca="1" ref="F1629" ca="1">IF(INDIRECT(A1629&amp;B1629&amp;$F$3)="公",参照!$L$2,参照!$L$3)</f>
        <v>医療機関受付</v>
      </c>
      <c r="G1629" s="1" t="str" cm="1">
        <f t="array" aca="1" ref="G1629" ca="1">IF(E1629="","",IF(ISNUMBER(INDIRECT(A1629&amp;B1629&amp;D1629)),431001,""))</f>
        <v/>
      </c>
      <c r="H1629" s="1" t="str">
        <f t="shared" ca="1" si="376"/>
        <v/>
      </c>
      <c r="I1629" s="1" t="str">
        <f ca="1">IF(G1629="","",予約枠報告様式!H$3)</f>
        <v/>
      </c>
      <c r="J1629" s="1" t="str">
        <f t="shared" ca="1" si="377"/>
        <v/>
      </c>
      <c r="K1629" s="1" t="str">
        <f t="shared" ca="1" si="378"/>
        <v/>
      </c>
      <c r="L1629" s="1" t="str">
        <f t="shared" ca="1" si="379"/>
        <v/>
      </c>
      <c r="M1629" s="1" t="str">
        <f t="shared" ca="1" si="380"/>
        <v/>
      </c>
      <c r="N1629" s="1" t="str" cm="1">
        <f t="array" aca="1" ref="N1629" ca="1">IF(G1629="","",HOUR(INDIRECT(A1629&amp;$N$2&amp;D1629)))</f>
        <v/>
      </c>
      <c r="O1629" s="1" t="str" cm="1">
        <f t="array" aca="1" ref="O1629" ca="1">IF(G1629="","",MINUTE(INDIRECT(A1629&amp;$N$2&amp;D1629)))</f>
        <v/>
      </c>
      <c r="P1629" s="1" t="str">
        <f t="shared" ca="1" si="381"/>
        <v/>
      </c>
      <c r="Q1629" s="1" t="str">
        <f t="shared" ca="1" si="382"/>
        <v/>
      </c>
      <c r="R1629" s="1" t="str" cm="1">
        <f t="array" aca="1" ref="R1629" ca="1">IF(G1629="","",INDIRECT(A1629&amp;B1629&amp;D1629))</f>
        <v/>
      </c>
      <c r="S1629" s="1" t="str">
        <f t="shared" ca="1" si="383"/>
        <v/>
      </c>
      <c r="T1629" s="1" t="str">
        <f t="shared" ca="1" si="384"/>
        <v/>
      </c>
      <c r="U1629" s="1" t="str">
        <f t="shared" ca="1" si="385"/>
        <v/>
      </c>
      <c r="V1629" s="1" t="str">
        <f t="shared" ca="1" si="386"/>
        <v/>
      </c>
      <c r="W1629" s="1" t="str">
        <f t="shared" ca="1" si="387"/>
        <v/>
      </c>
      <c r="X1629" s="1" t="str">
        <f t="shared" ca="1" si="388"/>
        <v/>
      </c>
    </row>
    <row r="1630" spans="1:24">
      <c r="A1630" t="s">
        <v>1041</v>
      </c>
      <c r="B1630" t="str">
        <f>INDEX(予約枠報告様式!$73:$73,MATCH(CSVフォーマット!C1630,予約枠報告様式!$74:$74,0))</f>
        <v>AC</v>
      </c>
      <c r="C1630">
        <f t="shared" si="389"/>
        <v>29</v>
      </c>
      <c r="D1630">
        <f t="shared" si="375"/>
        <v>18</v>
      </c>
      <c r="E1630" s="2" cm="1">
        <f t="array" aca="1" ref="E1630" ca="1">INDIRECT(A1630&amp;B1630&amp;$E$3)</f>
        <v>44787</v>
      </c>
      <c r="F1630" t="str" cm="1">
        <f t="array" aca="1" ref="F1630" ca="1">IF(INDIRECT(A1630&amp;B1630&amp;$F$3)="公",参照!$L$2,参照!$L$3)</f>
        <v>医療機関受付</v>
      </c>
      <c r="G1630" s="1" t="str" cm="1">
        <f t="array" aca="1" ref="G1630" ca="1">IF(E1630="","",IF(ISNUMBER(INDIRECT(A1630&amp;B1630&amp;D1630)),431001,""))</f>
        <v/>
      </c>
      <c r="H1630" s="1" t="str">
        <f t="shared" ca="1" si="376"/>
        <v/>
      </c>
      <c r="I1630" s="1" t="str">
        <f ca="1">IF(G1630="","",予約枠報告様式!H$3)</f>
        <v/>
      </c>
      <c r="J1630" s="1" t="str">
        <f t="shared" ca="1" si="377"/>
        <v/>
      </c>
      <c r="K1630" s="1" t="str">
        <f t="shared" ca="1" si="378"/>
        <v/>
      </c>
      <c r="L1630" s="1" t="str">
        <f t="shared" ca="1" si="379"/>
        <v/>
      </c>
      <c r="M1630" s="1" t="str">
        <f t="shared" ca="1" si="380"/>
        <v/>
      </c>
      <c r="N1630" s="1" t="str" cm="1">
        <f t="array" aca="1" ref="N1630" ca="1">IF(G1630="","",HOUR(INDIRECT(A1630&amp;$N$2&amp;D1630)))</f>
        <v/>
      </c>
      <c r="O1630" s="1" t="str" cm="1">
        <f t="array" aca="1" ref="O1630" ca="1">IF(G1630="","",MINUTE(INDIRECT(A1630&amp;$N$2&amp;D1630)))</f>
        <v/>
      </c>
      <c r="P1630" s="1" t="str">
        <f t="shared" ca="1" si="381"/>
        <v/>
      </c>
      <c r="Q1630" s="1" t="str">
        <f t="shared" ca="1" si="382"/>
        <v/>
      </c>
      <c r="R1630" s="1" t="str" cm="1">
        <f t="array" aca="1" ref="R1630" ca="1">IF(G1630="","",INDIRECT(A1630&amp;B1630&amp;D1630))</f>
        <v/>
      </c>
      <c r="S1630" s="1" t="str">
        <f t="shared" ca="1" si="383"/>
        <v/>
      </c>
      <c r="T1630" s="1" t="str">
        <f t="shared" ca="1" si="384"/>
        <v/>
      </c>
      <c r="U1630" s="1" t="str">
        <f t="shared" ca="1" si="385"/>
        <v/>
      </c>
      <c r="V1630" s="1" t="str">
        <f t="shared" ca="1" si="386"/>
        <v/>
      </c>
      <c r="W1630" s="1" t="str">
        <f t="shared" ca="1" si="387"/>
        <v/>
      </c>
      <c r="X1630" s="1" t="str">
        <f t="shared" ca="1" si="388"/>
        <v/>
      </c>
    </row>
    <row r="1631" spans="1:24">
      <c r="A1631" t="s">
        <v>1041</v>
      </c>
      <c r="B1631" t="str">
        <f>INDEX(予約枠報告様式!$73:$73,MATCH(CSVフォーマット!C1631,予約枠報告様式!$74:$74,0))</f>
        <v>AC</v>
      </c>
      <c r="C1631">
        <f t="shared" si="389"/>
        <v>29</v>
      </c>
      <c r="D1631">
        <f t="shared" si="375"/>
        <v>19</v>
      </c>
      <c r="E1631" s="2" cm="1">
        <f t="array" aca="1" ref="E1631" ca="1">INDIRECT(A1631&amp;B1631&amp;$E$3)</f>
        <v>44787</v>
      </c>
      <c r="F1631" t="str" cm="1">
        <f t="array" aca="1" ref="F1631" ca="1">IF(INDIRECT(A1631&amp;B1631&amp;$F$3)="公",参照!$L$2,参照!$L$3)</f>
        <v>医療機関受付</v>
      </c>
      <c r="G1631" s="1" t="str" cm="1">
        <f t="array" aca="1" ref="G1631" ca="1">IF(E1631="","",IF(ISNUMBER(INDIRECT(A1631&amp;B1631&amp;D1631)),431001,""))</f>
        <v/>
      </c>
      <c r="H1631" s="1" t="str">
        <f t="shared" ca="1" si="376"/>
        <v/>
      </c>
      <c r="I1631" s="1" t="str">
        <f ca="1">IF(G1631="","",予約枠報告様式!H$3)</f>
        <v/>
      </c>
      <c r="J1631" s="1" t="str">
        <f t="shared" ca="1" si="377"/>
        <v/>
      </c>
      <c r="K1631" s="1" t="str">
        <f t="shared" ca="1" si="378"/>
        <v/>
      </c>
      <c r="L1631" s="1" t="str">
        <f t="shared" ca="1" si="379"/>
        <v/>
      </c>
      <c r="M1631" s="1" t="str">
        <f t="shared" ca="1" si="380"/>
        <v/>
      </c>
      <c r="N1631" s="1" t="str" cm="1">
        <f t="array" aca="1" ref="N1631" ca="1">IF(G1631="","",HOUR(INDIRECT(A1631&amp;$N$2&amp;D1631)))</f>
        <v/>
      </c>
      <c r="O1631" s="1" t="str" cm="1">
        <f t="array" aca="1" ref="O1631" ca="1">IF(G1631="","",MINUTE(INDIRECT(A1631&amp;$N$2&amp;D1631)))</f>
        <v/>
      </c>
      <c r="P1631" s="1" t="str">
        <f t="shared" ca="1" si="381"/>
        <v/>
      </c>
      <c r="Q1631" s="1" t="str">
        <f t="shared" ca="1" si="382"/>
        <v/>
      </c>
      <c r="R1631" s="1" t="str" cm="1">
        <f t="array" aca="1" ref="R1631" ca="1">IF(G1631="","",INDIRECT(A1631&amp;B1631&amp;D1631))</f>
        <v/>
      </c>
      <c r="S1631" s="1" t="str">
        <f t="shared" ca="1" si="383"/>
        <v/>
      </c>
      <c r="T1631" s="1" t="str">
        <f t="shared" ca="1" si="384"/>
        <v/>
      </c>
      <c r="U1631" s="1" t="str">
        <f t="shared" ca="1" si="385"/>
        <v/>
      </c>
      <c r="V1631" s="1" t="str">
        <f t="shared" ca="1" si="386"/>
        <v/>
      </c>
      <c r="W1631" s="1" t="str">
        <f t="shared" ca="1" si="387"/>
        <v/>
      </c>
      <c r="X1631" s="1" t="str">
        <f t="shared" ca="1" si="388"/>
        <v/>
      </c>
    </row>
    <row r="1632" spans="1:24">
      <c r="A1632" t="s">
        <v>1041</v>
      </c>
      <c r="B1632" t="str">
        <f>INDEX(予約枠報告様式!$73:$73,MATCH(CSVフォーマット!C1632,予約枠報告様式!$74:$74,0))</f>
        <v>AC</v>
      </c>
      <c r="C1632">
        <f t="shared" si="389"/>
        <v>29</v>
      </c>
      <c r="D1632">
        <f t="shared" si="375"/>
        <v>20</v>
      </c>
      <c r="E1632" s="2" cm="1">
        <f t="array" aca="1" ref="E1632" ca="1">INDIRECT(A1632&amp;B1632&amp;$E$3)</f>
        <v>44787</v>
      </c>
      <c r="F1632" t="str" cm="1">
        <f t="array" aca="1" ref="F1632" ca="1">IF(INDIRECT(A1632&amp;B1632&amp;$F$3)="公",参照!$L$2,参照!$L$3)</f>
        <v>医療機関受付</v>
      </c>
      <c r="G1632" s="1" t="str" cm="1">
        <f t="array" aca="1" ref="G1632" ca="1">IF(E1632="","",IF(ISNUMBER(INDIRECT(A1632&amp;B1632&amp;D1632)),431001,""))</f>
        <v/>
      </c>
      <c r="H1632" s="1" t="str">
        <f t="shared" ca="1" si="376"/>
        <v/>
      </c>
      <c r="I1632" s="1" t="str">
        <f ca="1">IF(G1632="","",予約枠報告様式!H$3)</f>
        <v/>
      </c>
      <c r="J1632" s="1" t="str">
        <f t="shared" ca="1" si="377"/>
        <v/>
      </c>
      <c r="K1632" s="1" t="str">
        <f t="shared" ca="1" si="378"/>
        <v/>
      </c>
      <c r="L1632" s="1" t="str">
        <f t="shared" ca="1" si="379"/>
        <v/>
      </c>
      <c r="M1632" s="1" t="str">
        <f t="shared" ca="1" si="380"/>
        <v/>
      </c>
      <c r="N1632" s="1" t="str" cm="1">
        <f t="array" aca="1" ref="N1632" ca="1">IF(G1632="","",HOUR(INDIRECT(A1632&amp;$N$2&amp;D1632)))</f>
        <v/>
      </c>
      <c r="O1632" s="1" t="str" cm="1">
        <f t="array" aca="1" ref="O1632" ca="1">IF(G1632="","",MINUTE(INDIRECT(A1632&amp;$N$2&amp;D1632)))</f>
        <v/>
      </c>
      <c r="P1632" s="1" t="str">
        <f t="shared" ca="1" si="381"/>
        <v/>
      </c>
      <c r="Q1632" s="1" t="str">
        <f t="shared" ca="1" si="382"/>
        <v/>
      </c>
      <c r="R1632" s="1" t="str" cm="1">
        <f t="array" aca="1" ref="R1632" ca="1">IF(G1632="","",INDIRECT(A1632&amp;B1632&amp;D1632))</f>
        <v/>
      </c>
      <c r="S1632" s="1" t="str">
        <f t="shared" ca="1" si="383"/>
        <v/>
      </c>
      <c r="T1632" s="1" t="str">
        <f t="shared" ca="1" si="384"/>
        <v/>
      </c>
      <c r="U1632" s="1" t="str">
        <f t="shared" ca="1" si="385"/>
        <v/>
      </c>
      <c r="V1632" s="1" t="str">
        <f t="shared" ca="1" si="386"/>
        <v/>
      </c>
      <c r="W1632" s="1" t="str">
        <f t="shared" ca="1" si="387"/>
        <v/>
      </c>
      <c r="X1632" s="1" t="str">
        <f t="shared" ca="1" si="388"/>
        <v/>
      </c>
    </row>
    <row r="1633" spans="1:24">
      <c r="A1633" t="s">
        <v>1041</v>
      </c>
      <c r="B1633" t="str">
        <f>INDEX(予約枠報告様式!$73:$73,MATCH(CSVフォーマット!C1633,予約枠報告様式!$74:$74,0))</f>
        <v>AC</v>
      </c>
      <c r="C1633">
        <f t="shared" si="389"/>
        <v>29</v>
      </c>
      <c r="D1633">
        <f t="shared" si="375"/>
        <v>21</v>
      </c>
      <c r="E1633" s="2" cm="1">
        <f t="array" aca="1" ref="E1633" ca="1">INDIRECT(A1633&amp;B1633&amp;$E$3)</f>
        <v>44787</v>
      </c>
      <c r="F1633" t="str" cm="1">
        <f t="array" aca="1" ref="F1633" ca="1">IF(INDIRECT(A1633&amp;B1633&amp;$F$3)="公",参照!$L$2,参照!$L$3)</f>
        <v>医療機関受付</v>
      </c>
      <c r="G1633" s="1" t="str" cm="1">
        <f t="array" aca="1" ref="G1633" ca="1">IF(E1633="","",IF(ISNUMBER(INDIRECT(A1633&amp;B1633&amp;D1633)),431001,""))</f>
        <v/>
      </c>
      <c r="H1633" s="1" t="str">
        <f t="shared" ca="1" si="376"/>
        <v/>
      </c>
      <c r="I1633" s="1" t="str">
        <f ca="1">IF(G1633="","",予約枠報告様式!H$3)</f>
        <v/>
      </c>
      <c r="J1633" s="1" t="str">
        <f t="shared" ca="1" si="377"/>
        <v/>
      </c>
      <c r="K1633" s="1" t="str">
        <f t="shared" ca="1" si="378"/>
        <v/>
      </c>
      <c r="L1633" s="1" t="str">
        <f t="shared" ca="1" si="379"/>
        <v/>
      </c>
      <c r="M1633" s="1" t="str">
        <f t="shared" ca="1" si="380"/>
        <v/>
      </c>
      <c r="N1633" s="1" t="str" cm="1">
        <f t="array" aca="1" ref="N1633" ca="1">IF(G1633="","",HOUR(INDIRECT(A1633&amp;$N$2&amp;D1633)))</f>
        <v/>
      </c>
      <c r="O1633" s="1" t="str" cm="1">
        <f t="array" aca="1" ref="O1633" ca="1">IF(G1633="","",MINUTE(INDIRECT(A1633&amp;$N$2&amp;D1633)))</f>
        <v/>
      </c>
      <c r="P1633" s="1" t="str">
        <f t="shared" ca="1" si="381"/>
        <v/>
      </c>
      <c r="Q1633" s="1" t="str">
        <f t="shared" ca="1" si="382"/>
        <v/>
      </c>
      <c r="R1633" s="1" t="str" cm="1">
        <f t="array" aca="1" ref="R1633" ca="1">IF(G1633="","",INDIRECT(A1633&amp;B1633&amp;D1633))</f>
        <v/>
      </c>
      <c r="S1633" s="1" t="str">
        <f t="shared" ca="1" si="383"/>
        <v/>
      </c>
      <c r="T1633" s="1" t="str">
        <f t="shared" ca="1" si="384"/>
        <v/>
      </c>
      <c r="U1633" s="1" t="str">
        <f t="shared" ca="1" si="385"/>
        <v/>
      </c>
      <c r="V1633" s="1" t="str">
        <f t="shared" ca="1" si="386"/>
        <v/>
      </c>
      <c r="W1633" s="1" t="str">
        <f t="shared" ca="1" si="387"/>
        <v/>
      </c>
      <c r="X1633" s="1" t="str">
        <f t="shared" ca="1" si="388"/>
        <v/>
      </c>
    </row>
    <row r="1634" spans="1:24">
      <c r="A1634" t="s">
        <v>1041</v>
      </c>
      <c r="B1634" t="str">
        <f>INDEX(予約枠報告様式!$73:$73,MATCH(CSVフォーマット!C1634,予約枠報告様式!$74:$74,0))</f>
        <v>AC</v>
      </c>
      <c r="C1634">
        <f t="shared" si="389"/>
        <v>29</v>
      </c>
      <c r="D1634">
        <f t="shared" si="375"/>
        <v>22</v>
      </c>
      <c r="E1634" s="2" cm="1">
        <f t="array" aca="1" ref="E1634" ca="1">INDIRECT(A1634&amp;B1634&amp;$E$3)</f>
        <v>44787</v>
      </c>
      <c r="F1634" t="str" cm="1">
        <f t="array" aca="1" ref="F1634" ca="1">IF(INDIRECT(A1634&amp;B1634&amp;$F$3)="公",参照!$L$2,参照!$L$3)</f>
        <v>医療機関受付</v>
      </c>
      <c r="G1634" s="1" t="str" cm="1">
        <f t="array" aca="1" ref="G1634" ca="1">IF(E1634="","",IF(ISNUMBER(INDIRECT(A1634&amp;B1634&amp;D1634)),431001,""))</f>
        <v/>
      </c>
      <c r="H1634" s="1" t="str">
        <f t="shared" ca="1" si="376"/>
        <v/>
      </c>
      <c r="I1634" s="1" t="str">
        <f ca="1">IF(G1634="","",予約枠報告様式!H$3)</f>
        <v/>
      </c>
      <c r="J1634" s="1" t="str">
        <f t="shared" ca="1" si="377"/>
        <v/>
      </c>
      <c r="K1634" s="1" t="str">
        <f t="shared" ca="1" si="378"/>
        <v/>
      </c>
      <c r="L1634" s="1" t="str">
        <f t="shared" ca="1" si="379"/>
        <v/>
      </c>
      <c r="M1634" s="1" t="str">
        <f t="shared" ca="1" si="380"/>
        <v/>
      </c>
      <c r="N1634" s="1" t="str" cm="1">
        <f t="array" aca="1" ref="N1634" ca="1">IF(G1634="","",HOUR(INDIRECT(A1634&amp;$N$2&amp;D1634)))</f>
        <v/>
      </c>
      <c r="O1634" s="1" t="str" cm="1">
        <f t="array" aca="1" ref="O1634" ca="1">IF(G1634="","",MINUTE(INDIRECT(A1634&amp;$N$2&amp;D1634)))</f>
        <v/>
      </c>
      <c r="P1634" s="1" t="str">
        <f t="shared" ca="1" si="381"/>
        <v/>
      </c>
      <c r="Q1634" s="1" t="str">
        <f t="shared" ca="1" si="382"/>
        <v/>
      </c>
      <c r="R1634" s="1" t="str" cm="1">
        <f t="array" aca="1" ref="R1634" ca="1">IF(G1634="","",INDIRECT(A1634&amp;B1634&amp;D1634))</f>
        <v/>
      </c>
      <c r="S1634" s="1" t="str">
        <f t="shared" ca="1" si="383"/>
        <v/>
      </c>
      <c r="T1634" s="1" t="str">
        <f t="shared" ca="1" si="384"/>
        <v/>
      </c>
      <c r="U1634" s="1" t="str">
        <f t="shared" ca="1" si="385"/>
        <v/>
      </c>
      <c r="V1634" s="1" t="str">
        <f t="shared" ca="1" si="386"/>
        <v/>
      </c>
      <c r="W1634" s="1" t="str">
        <f t="shared" ca="1" si="387"/>
        <v/>
      </c>
      <c r="X1634" s="1" t="str">
        <f t="shared" ca="1" si="388"/>
        <v/>
      </c>
    </row>
    <row r="1635" spans="1:24">
      <c r="A1635" t="s">
        <v>1041</v>
      </c>
      <c r="B1635" t="str">
        <f>INDEX(予約枠報告様式!$73:$73,MATCH(CSVフォーマット!C1635,予約枠報告様式!$74:$74,0))</f>
        <v>AC</v>
      </c>
      <c r="C1635">
        <f t="shared" si="389"/>
        <v>29</v>
      </c>
      <c r="D1635">
        <f t="shared" si="375"/>
        <v>23</v>
      </c>
      <c r="E1635" s="2" cm="1">
        <f t="array" aca="1" ref="E1635" ca="1">INDIRECT(A1635&amp;B1635&amp;$E$3)</f>
        <v>44787</v>
      </c>
      <c r="F1635" t="str" cm="1">
        <f t="array" aca="1" ref="F1635" ca="1">IF(INDIRECT(A1635&amp;B1635&amp;$F$3)="公",参照!$L$2,参照!$L$3)</f>
        <v>医療機関受付</v>
      </c>
      <c r="G1635" s="1" t="str" cm="1">
        <f t="array" aca="1" ref="G1635" ca="1">IF(E1635="","",IF(ISNUMBER(INDIRECT(A1635&amp;B1635&amp;D1635)),431001,""))</f>
        <v/>
      </c>
      <c r="H1635" s="1" t="str">
        <f t="shared" ca="1" si="376"/>
        <v/>
      </c>
      <c r="I1635" s="1" t="str">
        <f ca="1">IF(G1635="","",予約枠報告様式!H$3)</f>
        <v/>
      </c>
      <c r="J1635" s="1" t="str">
        <f t="shared" ca="1" si="377"/>
        <v/>
      </c>
      <c r="K1635" s="1" t="str">
        <f t="shared" ca="1" si="378"/>
        <v/>
      </c>
      <c r="L1635" s="1" t="str">
        <f t="shared" ca="1" si="379"/>
        <v/>
      </c>
      <c r="M1635" s="1" t="str">
        <f t="shared" ca="1" si="380"/>
        <v/>
      </c>
      <c r="N1635" s="1" t="str" cm="1">
        <f t="array" aca="1" ref="N1635" ca="1">IF(G1635="","",HOUR(INDIRECT(A1635&amp;$N$2&amp;D1635)))</f>
        <v/>
      </c>
      <c r="O1635" s="1" t="str" cm="1">
        <f t="array" aca="1" ref="O1635" ca="1">IF(G1635="","",MINUTE(INDIRECT(A1635&amp;$N$2&amp;D1635)))</f>
        <v/>
      </c>
      <c r="P1635" s="1" t="str">
        <f t="shared" ca="1" si="381"/>
        <v/>
      </c>
      <c r="Q1635" s="1" t="str">
        <f t="shared" ca="1" si="382"/>
        <v/>
      </c>
      <c r="R1635" s="1" t="str" cm="1">
        <f t="array" aca="1" ref="R1635" ca="1">IF(G1635="","",INDIRECT(A1635&amp;B1635&amp;D1635))</f>
        <v/>
      </c>
      <c r="S1635" s="1" t="str">
        <f t="shared" ca="1" si="383"/>
        <v/>
      </c>
      <c r="T1635" s="1" t="str">
        <f t="shared" ca="1" si="384"/>
        <v/>
      </c>
      <c r="U1635" s="1" t="str">
        <f t="shared" ca="1" si="385"/>
        <v/>
      </c>
      <c r="V1635" s="1" t="str">
        <f t="shared" ca="1" si="386"/>
        <v/>
      </c>
      <c r="W1635" s="1" t="str">
        <f t="shared" ca="1" si="387"/>
        <v/>
      </c>
      <c r="X1635" s="1" t="str">
        <f t="shared" ca="1" si="388"/>
        <v/>
      </c>
    </row>
    <row r="1636" spans="1:24">
      <c r="A1636" t="s">
        <v>1041</v>
      </c>
      <c r="B1636" t="str">
        <f>INDEX(予約枠報告様式!$73:$73,MATCH(CSVフォーマット!C1636,予約枠報告様式!$74:$74,0))</f>
        <v>AC</v>
      </c>
      <c r="C1636">
        <f t="shared" si="389"/>
        <v>29</v>
      </c>
      <c r="D1636">
        <f t="shared" si="375"/>
        <v>24</v>
      </c>
      <c r="E1636" s="2" cm="1">
        <f t="array" aca="1" ref="E1636" ca="1">INDIRECT(A1636&amp;B1636&amp;$E$3)</f>
        <v>44787</v>
      </c>
      <c r="F1636" t="str" cm="1">
        <f t="array" aca="1" ref="F1636" ca="1">IF(INDIRECT(A1636&amp;B1636&amp;$F$3)="公",参照!$L$2,参照!$L$3)</f>
        <v>医療機関受付</v>
      </c>
      <c r="G1636" s="1" t="str" cm="1">
        <f t="array" aca="1" ref="G1636" ca="1">IF(E1636="","",IF(ISNUMBER(INDIRECT(A1636&amp;B1636&amp;D1636)),431001,""))</f>
        <v/>
      </c>
      <c r="H1636" s="1" t="str">
        <f t="shared" ca="1" si="376"/>
        <v/>
      </c>
      <c r="I1636" s="1" t="str">
        <f ca="1">IF(G1636="","",予約枠報告様式!H$3)</f>
        <v/>
      </c>
      <c r="J1636" s="1" t="str">
        <f t="shared" ca="1" si="377"/>
        <v/>
      </c>
      <c r="K1636" s="1" t="str">
        <f t="shared" ca="1" si="378"/>
        <v/>
      </c>
      <c r="L1636" s="1" t="str">
        <f t="shared" ca="1" si="379"/>
        <v/>
      </c>
      <c r="M1636" s="1" t="str">
        <f t="shared" ca="1" si="380"/>
        <v/>
      </c>
      <c r="N1636" s="1" t="str" cm="1">
        <f t="array" aca="1" ref="N1636" ca="1">IF(G1636="","",HOUR(INDIRECT(A1636&amp;$N$2&amp;D1636)))</f>
        <v/>
      </c>
      <c r="O1636" s="1" t="str" cm="1">
        <f t="array" aca="1" ref="O1636" ca="1">IF(G1636="","",MINUTE(INDIRECT(A1636&amp;$N$2&amp;D1636)))</f>
        <v/>
      </c>
      <c r="P1636" s="1" t="str">
        <f t="shared" ca="1" si="381"/>
        <v/>
      </c>
      <c r="Q1636" s="1" t="str">
        <f t="shared" ca="1" si="382"/>
        <v/>
      </c>
      <c r="R1636" s="1" t="str" cm="1">
        <f t="array" aca="1" ref="R1636" ca="1">IF(G1636="","",INDIRECT(A1636&amp;B1636&amp;D1636))</f>
        <v/>
      </c>
      <c r="S1636" s="1" t="str">
        <f t="shared" ca="1" si="383"/>
        <v/>
      </c>
      <c r="T1636" s="1" t="str">
        <f t="shared" ca="1" si="384"/>
        <v/>
      </c>
      <c r="U1636" s="1" t="str">
        <f t="shared" ca="1" si="385"/>
        <v/>
      </c>
      <c r="V1636" s="1" t="str">
        <f t="shared" ca="1" si="386"/>
        <v/>
      </c>
      <c r="W1636" s="1" t="str">
        <f t="shared" ca="1" si="387"/>
        <v/>
      </c>
      <c r="X1636" s="1" t="str">
        <f t="shared" ca="1" si="388"/>
        <v/>
      </c>
    </row>
    <row r="1637" spans="1:24">
      <c r="A1637" t="s">
        <v>1041</v>
      </c>
      <c r="B1637" t="str">
        <f>INDEX(予約枠報告様式!$73:$73,MATCH(CSVフォーマット!C1637,予約枠報告様式!$74:$74,0))</f>
        <v>AC</v>
      </c>
      <c r="C1637">
        <f t="shared" si="389"/>
        <v>29</v>
      </c>
      <c r="D1637">
        <f t="shared" si="375"/>
        <v>25</v>
      </c>
      <c r="E1637" s="2" cm="1">
        <f t="array" aca="1" ref="E1637" ca="1">INDIRECT(A1637&amp;B1637&amp;$E$3)</f>
        <v>44787</v>
      </c>
      <c r="F1637" t="str" cm="1">
        <f t="array" aca="1" ref="F1637" ca="1">IF(INDIRECT(A1637&amp;B1637&amp;$F$3)="公",参照!$L$2,参照!$L$3)</f>
        <v>医療機関受付</v>
      </c>
      <c r="G1637" s="1" t="str" cm="1">
        <f t="array" aca="1" ref="G1637" ca="1">IF(E1637="","",IF(ISNUMBER(INDIRECT(A1637&amp;B1637&amp;D1637)),431001,""))</f>
        <v/>
      </c>
      <c r="H1637" s="1" t="str">
        <f t="shared" ca="1" si="376"/>
        <v/>
      </c>
      <c r="I1637" s="1" t="str">
        <f ca="1">IF(G1637="","",予約枠報告様式!H$3)</f>
        <v/>
      </c>
      <c r="J1637" s="1" t="str">
        <f t="shared" ca="1" si="377"/>
        <v/>
      </c>
      <c r="K1637" s="1" t="str">
        <f t="shared" ca="1" si="378"/>
        <v/>
      </c>
      <c r="L1637" s="1" t="str">
        <f t="shared" ca="1" si="379"/>
        <v/>
      </c>
      <c r="M1637" s="1" t="str">
        <f t="shared" ca="1" si="380"/>
        <v/>
      </c>
      <c r="N1637" s="1" t="str" cm="1">
        <f t="array" aca="1" ref="N1637" ca="1">IF(G1637="","",HOUR(INDIRECT(A1637&amp;$N$2&amp;D1637)))</f>
        <v/>
      </c>
      <c r="O1637" s="1" t="str" cm="1">
        <f t="array" aca="1" ref="O1637" ca="1">IF(G1637="","",MINUTE(INDIRECT(A1637&amp;$N$2&amp;D1637)))</f>
        <v/>
      </c>
      <c r="P1637" s="1" t="str">
        <f t="shared" ca="1" si="381"/>
        <v/>
      </c>
      <c r="Q1637" s="1" t="str">
        <f t="shared" ca="1" si="382"/>
        <v/>
      </c>
      <c r="R1637" s="1" t="str" cm="1">
        <f t="array" aca="1" ref="R1637" ca="1">IF(G1637="","",INDIRECT(A1637&amp;B1637&amp;D1637))</f>
        <v/>
      </c>
      <c r="S1637" s="1" t="str">
        <f t="shared" ca="1" si="383"/>
        <v/>
      </c>
      <c r="T1637" s="1" t="str">
        <f t="shared" ca="1" si="384"/>
        <v/>
      </c>
      <c r="U1637" s="1" t="str">
        <f t="shared" ca="1" si="385"/>
        <v/>
      </c>
      <c r="V1637" s="1" t="str">
        <f t="shared" ca="1" si="386"/>
        <v/>
      </c>
      <c r="W1637" s="1" t="str">
        <f t="shared" ca="1" si="387"/>
        <v/>
      </c>
      <c r="X1637" s="1" t="str">
        <f t="shared" ca="1" si="388"/>
        <v/>
      </c>
    </row>
    <row r="1638" spans="1:24">
      <c r="A1638" t="s">
        <v>1041</v>
      </c>
      <c r="B1638" t="str">
        <f>INDEX(予約枠報告様式!$73:$73,MATCH(CSVフォーマット!C1638,予約枠報告様式!$74:$74,0))</f>
        <v>AC</v>
      </c>
      <c r="C1638">
        <f t="shared" si="389"/>
        <v>29</v>
      </c>
      <c r="D1638">
        <f t="shared" si="375"/>
        <v>26</v>
      </c>
      <c r="E1638" s="2" cm="1">
        <f t="array" aca="1" ref="E1638" ca="1">INDIRECT(A1638&amp;B1638&amp;$E$3)</f>
        <v>44787</v>
      </c>
      <c r="F1638" t="str" cm="1">
        <f t="array" aca="1" ref="F1638" ca="1">IF(INDIRECT(A1638&amp;B1638&amp;$F$3)="公",参照!$L$2,参照!$L$3)</f>
        <v>医療機関受付</v>
      </c>
      <c r="G1638" s="1" t="str" cm="1">
        <f t="array" aca="1" ref="G1638" ca="1">IF(E1638="","",IF(ISNUMBER(INDIRECT(A1638&amp;B1638&amp;D1638)),431001,""))</f>
        <v/>
      </c>
      <c r="H1638" s="1" t="str">
        <f t="shared" ca="1" si="376"/>
        <v/>
      </c>
      <c r="I1638" s="1" t="str">
        <f ca="1">IF(G1638="","",予約枠報告様式!H$3)</f>
        <v/>
      </c>
      <c r="J1638" s="1" t="str">
        <f t="shared" ca="1" si="377"/>
        <v/>
      </c>
      <c r="K1638" s="1" t="str">
        <f t="shared" ca="1" si="378"/>
        <v/>
      </c>
      <c r="L1638" s="1" t="str">
        <f t="shared" ca="1" si="379"/>
        <v/>
      </c>
      <c r="M1638" s="1" t="str">
        <f t="shared" ca="1" si="380"/>
        <v/>
      </c>
      <c r="N1638" s="1" t="str" cm="1">
        <f t="array" aca="1" ref="N1638" ca="1">IF(G1638="","",HOUR(INDIRECT(A1638&amp;$N$2&amp;D1638)))</f>
        <v/>
      </c>
      <c r="O1638" s="1" t="str" cm="1">
        <f t="array" aca="1" ref="O1638" ca="1">IF(G1638="","",MINUTE(INDIRECT(A1638&amp;$N$2&amp;D1638)))</f>
        <v/>
      </c>
      <c r="P1638" s="1" t="str">
        <f t="shared" ca="1" si="381"/>
        <v/>
      </c>
      <c r="Q1638" s="1" t="str">
        <f t="shared" ca="1" si="382"/>
        <v/>
      </c>
      <c r="R1638" s="1" t="str" cm="1">
        <f t="array" aca="1" ref="R1638" ca="1">IF(G1638="","",INDIRECT(A1638&amp;B1638&amp;D1638))</f>
        <v/>
      </c>
      <c r="S1638" s="1" t="str">
        <f t="shared" ca="1" si="383"/>
        <v/>
      </c>
      <c r="T1638" s="1" t="str">
        <f t="shared" ca="1" si="384"/>
        <v/>
      </c>
      <c r="U1638" s="1" t="str">
        <f t="shared" ca="1" si="385"/>
        <v/>
      </c>
      <c r="V1638" s="1" t="str">
        <f t="shared" ca="1" si="386"/>
        <v/>
      </c>
      <c r="W1638" s="1" t="str">
        <f t="shared" ca="1" si="387"/>
        <v/>
      </c>
      <c r="X1638" s="1" t="str">
        <f t="shared" ca="1" si="388"/>
        <v/>
      </c>
    </row>
    <row r="1639" spans="1:24">
      <c r="A1639" t="s">
        <v>1041</v>
      </c>
      <c r="B1639" t="str">
        <f>INDEX(予約枠報告様式!$73:$73,MATCH(CSVフォーマット!C1639,予約枠報告様式!$74:$74,0))</f>
        <v>AC</v>
      </c>
      <c r="C1639">
        <f t="shared" si="389"/>
        <v>29</v>
      </c>
      <c r="D1639">
        <f t="shared" si="375"/>
        <v>27</v>
      </c>
      <c r="E1639" s="2" cm="1">
        <f t="array" aca="1" ref="E1639" ca="1">INDIRECT(A1639&amp;B1639&amp;$E$3)</f>
        <v>44787</v>
      </c>
      <c r="F1639" t="str" cm="1">
        <f t="array" aca="1" ref="F1639" ca="1">IF(INDIRECT(A1639&amp;B1639&amp;$F$3)="公",参照!$L$2,参照!$L$3)</f>
        <v>医療機関受付</v>
      </c>
      <c r="G1639" s="1" t="str" cm="1">
        <f t="array" aca="1" ref="G1639" ca="1">IF(E1639="","",IF(ISNUMBER(INDIRECT(A1639&amp;B1639&amp;D1639)),431001,""))</f>
        <v/>
      </c>
      <c r="H1639" s="1" t="str">
        <f t="shared" ca="1" si="376"/>
        <v/>
      </c>
      <c r="I1639" s="1" t="str">
        <f ca="1">IF(G1639="","",予約枠報告様式!H$3)</f>
        <v/>
      </c>
      <c r="J1639" s="1" t="str">
        <f t="shared" ca="1" si="377"/>
        <v/>
      </c>
      <c r="K1639" s="1" t="str">
        <f t="shared" ca="1" si="378"/>
        <v/>
      </c>
      <c r="L1639" s="1" t="str">
        <f t="shared" ca="1" si="379"/>
        <v/>
      </c>
      <c r="M1639" s="1" t="str">
        <f t="shared" ca="1" si="380"/>
        <v/>
      </c>
      <c r="N1639" s="1" t="str" cm="1">
        <f t="array" aca="1" ref="N1639" ca="1">IF(G1639="","",HOUR(INDIRECT(A1639&amp;$N$2&amp;D1639)))</f>
        <v/>
      </c>
      <c r="O1639" s="1" t="str" cm="1">
        <f t="array" aca="1" ref="O1639" ca="1">IF(G1639="","",MINUTE(INDIRECT(A1639&amp;$N$2&amp;D1639)))</f>
        <v/>
      </c>
      <c r="P1639" s="1" t="str">
        <f t="shared" ca="1" si="381"/>
        <v/>
      </c>
      <c r="Q1639" s="1" t="str">
        <f t="shared" ca="1" si="382"/>
        <v/>
      </c>
      <c r="R1639" s="1" t="str" cm="1">
        <f t="array" aca="1" ref="R1639" ca="1">IF(G1639="","",INDIRECT(A1639&amp;B1639&amp;D1639))</f>
        <v/>
      </c>
      <c r="S1639" s="1" t="str">
        <f t="shared" ca="1" si="383"/>
        <v/>
      </c>
      <c r="T1639" s="1" t="str">
        <f t="shared" ca="1" si="384"/>
        <v/>
      </c>
      <c r="U1639" s="1" t="str">
        <f t="shared" ca="1" si="385"/>
        <v/>
      </c>
      <c r="V1639" s="1" t="str">
        <f t="shared" ca="1" si="386"/>
        <v/>
      </c>
      <c r="W1639" s="1" t="str">
        <f t="shared" ca="1" si="387"/>
        <v/>
      </c>
      <c r="X1639" s="1" t="str">
        <f t="shared" ca="1" si="388"/>
        <v/>
      </c>
    </row>
    <row r="1640" spans="1:24">
      <c r="A1640" t="s">
        <v>1041</v>
      </c>
      <c r="B1640" t="str">
        <f>INDEX(予約枠報告様式!$73:$73,MATCH(CSVフォーマット!C1640,予約枠報告様式!$74:$74,0))</f>
        <v>AC</v>
      </c>
      <c r="C1640">
        <f t="shared" si="389"/>
        <v>29</v>
      </c>
      <c r="D1640">
        <f t="shared" si="375"/>
        <v>28</v>
      </c>
      <c r="E1640" s="2" cm="1">
        <f t="array" aca="1" ref="E1640" ca="1">INDIRECT(A1640&amp;B1640&amp;$E$3)</f>
        <v>44787</v>
      </c>
      <c r="F1640" t="str" cm="1">
        <f t="array" aca="1" ref="F1640" ca="1">IF(INDIRECT(A1640&amp;B1640&amp;$F$3)="公",参照!$L$2,参照!$L$3)</f>
        <v>医療機関受付</v>
      </c>
      <c r="G1640" s="1" t="str" cm="1">
        <f t="array" aca="1" ref="G1640" ca="1">IF(E1640="","",IF(ISNUMBER(INDIRECT(A1640&amp;B1640&amp;D1640)),431001,""))</f>
        <v/>
      </c>
      <c r="H1640" s="1" t="str">
        <f t="shared" ca="1" si="376"/>
        <v/>
      </c>
      <c r="I1640" s="1" t="str">
        <f ca="1">IF(G1640="","",予約枠報告様式!H$3)</f>
        <v/>
      </c>
      <c r="J1640" s="1" t="str">
        <f t="shared" ca="1" si="377"/>
        <v/>
      </c>
      <c r="K1640" s="1" t="str">
        <f t="shared" ca="1" si="378"/>
        <v/>
      </c>
      <c r="L1640" s="1" t="str">
        <f t="shared" ca="1" si="379"/>
        <v/>
      </c>
      <c r="M1640" s="1" t="str">
        <f t="shared" ca="1" si="380"/>
        <v/>
      </c>
      <c r="N1640" s="1" t="str" cm="1">
        <f t="array" aca="1" ref="N1640" ca="1">IF(G1640="","",HOUR(INDIRECT(A1640&amp;$N$2&amp;D1640)))</f>
        <v/>
      </c>
      <c r="O1640" s="1" t="str" cm="1">
        <f t="array" aca="1" ref="O1640" ca="1">IF(G1640="","",MINUTE(INDIRECT(A1640&amp;$N$2&amp;D1640)))</f>
        <v/>
      </c>
      <c r="P1640" s="1" t="str">
        <f t="shared" ca="1" si="381"/>
        <v/>
      </c>
      <c r="Q1640" s="1" t="str">
        <f t="shared" ca="1" si="382"/>
        <v/>
      </c>
      <c r="R1640" s="1" t="str" cm="1">
        <f t="array" aca="1" ref="R1640" ca="1">IF(G1640="","",INDIRECT(A1640&amp;B1640&amp;D1640))</f>
        <v/>
      </c>
      <c r="S1640" s="1" t="str">
        <f t="shared" ca="1" si="383"/>
        <v/>
      </c>
      <c r="T1640" s="1" t="str">
        <f t="shared" ca="1" si="384"/>
        <v/>
      </c>
      <c r="U1640" s="1" t="str">
        <f t="shared" ca="1" si="385"/>
        <v/>
      </c>
      <c r="V1640" s="1" t="str">
        <f t="shared" ca="1" si="386"/>
        <v/>
      </c>
      <c r="W1640" s="1" t="str">
        <f t="shared" ca="1" si="387"/>
        <v/>
      </c>
      <c r="X1640" s="1" t="str">
        <f t="shared" ca="1" si="388"/>
        <v/>
      </c>
    </row>
    <row r="1641" spans="1:24">
      <c r="A1641" t="s">
        <v>1041</v>
      </c>
      <c r="B1641" t="str">
        <f>INDEX(予約枠報告様式!$73:$73,MATCH(CSVフォーマット!C1641,予約枠報告様式!$74:$74,0))</f>
        <v>AC</v>
      </c>
      <c r="C1641">
        <f t="shared" si="389"/>
        <v>29</v>
      </c>
      <c r="D1641">
        <f t="shared" si="375"/>
        <v>29</v>
      </c>
      <c r="E1641" s="2" cm="1">
        <f t="array" aca="1" ref="E1641" ca="1">INDIRECT(A1641&amp;B1641&amp;$E$3)</f>
        <v>44787</v>
      </c>
      <c r="F1641" t="str" cm="1">
        <f t="array" aca="1" ref="F1641" ca="1">IF(INDIRECT(A1641&amp;B1641&amp;$F$3)="公",参照!$L$2,参照!$L$3)</f>
        <v>医療機関受付</v>
      </c>
      <c r="G1641" s="1" t="str" cm="1">
        <f t="array" aca="1" ref="G1641" ca="1">IF(E1641="","",IF(ISNUMBER(INDIRECT(A1641&amp;B1641&amp;D1641)),431001,""))</f>
        <v/>
      </c>
      <c r="H1641" s="1" t="str">
        <f t="shared" ca="1" si="376"/>
        <v/>
      </c>
      <c r="I1641" s="1" t="str">
        <f ca="1">IF(G1641="","",予約枠報告様式!H$3)</f>
        <v/>
      </c>
      <c r="J1641" s="1" t="str">
        <f t="shared" ca="1" si="377"/>
        <v/>
      </c>
      <c r="K1641" s="1" t="str">
        <f t="shared" ca="1" si="378"/>
        <v/>
      </c>
      <c r="L1641" s="1" t="str">
        <f t="shared" ca="1" si="379"/>
        <v/>
      </c>
      <c r="M1641" s="1" t="str">
        <f t="shared" ca="1" si="380"/>
        <v/>
      </c>
      <c r="N1641" s="1" t="str" cm="1">
        <f t="array" aca="1" ref="N1641" ca="1">IF(G1641="","",HOUR(INDIRECT(A1641&amp;$N$2&amp;D1641)))</f>
        <v/>
      </c>
      <c r="O1641" s="1" t="str" cm="1">
        <f t="array" aca="1" ref="O1641" ca="1">IF(G1641="","",MINUTE(INDIRECT(A1641&amp;$N$2&amp;D1641)))</f>
        <v/>
      </c>
      <c r="P1641" s="1" t="str">
        <f t="shared" ca="1" si="381"/>
        <v/>
      </c>
      <c r="Q1641" s="1" t="str">
        <f t="shared" ca="1" si="382"/>
        <v/>
      </c>
      <c r="R1641" s="1" t="str" cm="1">
        <f t="array" aca="1" ref="R1641" ca="1">IF(G1641="","",INDIRECT(A1641&amp;B1641&amp;D1641))</f>
        <v/>
      </c>
      <c r="S1641" s="1" t="str">
        <f t="shared" ca="1" si="383"/>
        <v/>
      </c>
      <c r="T1641" s="1" t="str">
        <f t="shared" ca="1" si="384"/>
        <v/>
      </c>
      <c r="U1641" s="1" t="str">
        <f t="shared" ca="1" si="385"/>
        <v/>
      </c>
      <c r="V1641" s="1" t="str">
        <f t="shared" ca="1" si="386"/>
        <v/>
      </c>
      <c r="W1641" s="1" t="str">
        <f t="shared" ca="1" si="387"/>
        <v/>
      </c>
      <c r="X1641" s="1" t="str">
        <f t="shared" ca="1" si="388"/>
        <v/>
      </c>
    </row>
    <row r="1642" spans="1:24">
      <c r="A1642" t="s">
        <v>1041</v>
      </c>
      <c r="B1642" t="str">
        <f>INDEX(予約枠報告様式!$73:$73,MATCH(CSVフォーマット!C1642,予約枠報告様式!$74:$74,0))</f>
        <v>AC</v>
      </c>
      <c r="C1642">
        <f t="shared" si="389"/>
        <v>29</v>
      </c>
      <c r="D1642">
        <f t="shared" si="375"/>
        <v>30</v>
      </c>
      <c r="E1642" s="2" cm="1">
        <f t="array" aca="1" ref="E1642" ca="1">INDIRECT(A1642&amp;B1642&amp;$E$3)</f>
        <v>44787</v>
      </c>
      <c r="F1642" t="str" cm="1">
        <f t="array" aca="1" ref="F1642" ca="1">IF(INDIRECT(A1642&amp;B1642&amp;$F$3)="公",参照!$L$2,参照!$L$3)</f>
        <v>医療機関受付</v>
      </c>
      <c r="G1642" s="1" t="str" cm="1">
        <f t="array" aca="1" ref="G1642" ca="1">IF(E1642="","",IF(ISNUMBER(INDIRECT(A1642&amp;B1642&amp;D1642)),431001,""))</f>
        <v/>
      </c>
      <c r="H1642" s="1" t="str">
        <f t="shared" ca="1" si="376"/>
        <v/>
      </c>
      <c r="I1642" s="1" t="str">
        <f ca="1">IF(G1642="","",予約枠報告様式!H$3)</f>
        <v/>
      </c>
      <c r="J1642" s="1" t="str">
        <f t="shared" ca="1" si="377"/>
        <v/>
      </c>
      <c r="K1642" s="1" t="str">
        <f t="shared" ca="1" si="378"/>
        <v/>
      </c>
      <c r="L1642" s="1" t="str">
        <f t="shared" ca="1" si="379"/>
        <v/>
      </c>
      <c r="M1642" s="1" t="str">
        <f t="shared" ca="1" si="380"/>
        <v/>
      </c>
      <c r="N1642" s="1" t="str" cm="1">
        <f t="array" aca="1" ref="N1642" ca="1">IF(G1642="","",HOUR(INDIRECT(A1642&amp;$N$2&amp;D1642)))</f>
        <v/>
      </c>
      <c r="O1642" s="1" t="str" cm="1">
        <f t="array" aca="1" ref="O1642" ca="1">IF(G1642="","",MINUTE(INDIRECT(A1642&amp;$N$2&amp;D1642)))</f>
        <v/>
      </c>
      <c r="P1642" s="1" t="str">
        <f t="shared" ca="1" si="381"/>
        <v/>
      </c>
      <c r="Q1642" s="1" t="str">
        <f t="shared" ca="1" si="382"/>
        <v/>
      </c>
      <c r="R1642" s="1" t="str" cm="1">
        <f t="array" aca="1" ref="R1642" ca="1">IF(G1642="","",INDIRECT(A1642&amp;B1642&amp;D1642))</f>
        <v/>
      </c>
      <c r="S1642" s="1" t="str">
        <f t="shared" ca="1" si="383"/>
        <v/>
      </c>
      <c r="T1642" s="1" t="str">
        <f t="shared" ca="1" si="384"/>
        <v/>
      </c>
      <c r="U1642" s="1" t="str">
        <f t="shared" ca="1" si="385"/>
        <v/>
      </c>
      <c r="V1642" s="1" t="str">
        <f t="shared" ca="1" si="386"/>
        <v/>
      </c>
      <c r="W1642" s="1" t="str">
        <f t="shared" ca="1" si="387"/>
        <v/>
      </c>
      <c r="X1642" s="1" t="str">
        <f t="shared" ca="1" si="388"/>
        <v/>
      </c>
    </row>
    <row r="1643" spans="1:24">
      <c r="A1643" t="s">
        <v>1041</v>
      </c>
      <c r="B1643" t="str">
        <f>INDEX(予約枠報告様式!$73:$73,MATCH(CSVフォーマット!C1643,予約枠報告様式!$74:$74,0))</f>
        <v>AC</v>
      </c>
      <c r="C1643">
        <f t="shared" si="389"/>
        <v>29</v>
      </c>
      <c r="D1643">
        <f t="shared" si="375"/>
        <v>31</v>
      </c>
      <c r="E1643" s="2" cm="1">
        <f t="array" aca="1" ref="E1643" ca="1">INDIRECT(A1643&amp;B1643&amp;$E$3)</f>
        <v>44787</v>
      </c>
      <c r="F1643" t="str" cm="1">
        <f t="array" aca="1" ref="F1643" ca="1">IF(INDIRECT(A1643&amp;B1643&amp;$F$3)="公",参照!$L$2,参照!$L$3)</f>
        <v>医療機関受付</v>
      </c>
      <c r="G1643" s="1" t="str" cm="1">
        <f t="array" aca="1" ref="G1643" ca="1">IF(E1643="","",IF(ISNUMBER(INDIRECT(A1643&amp;B1643&amp;D1643)),431001,""))</f>
        <v/>
      </c>
      <c r="H1643" s="1" t="str">
        <f t="shared" ca="1" si="376"/>
        <v/>
      </c>
      <c r="I1643" s="1" t="str">
        <f ca="1">IF(G1643="","",予約枠報告様式!H$3)</f>
        <v/>
      </c>
      <c r="J1643" s="1" t="str">
        <f t="shared" ca="1" si="377"/>
        <v/>
      </c>
      <c r="K1643" s="1" t="str">
        <f t="shared" ca="1" si="378"/>
        <v/>
      </c>
      <c r="L1643" s="1" t="str">
        <f t="shared" ca="1" si="379"/>
        <v/>
      </c>
      <c r="M1643" s="1" t="str">
        <f t="shared" ca="1" si="380"/>
        <v/>
      </c>
      <c r="N1643" s="1" t="str" cm="1">
        <f t="array" aca="1" ref="N1643" ca="1">IF(G1643="","",HOUR(INDIRECT(A1643&amp;$N$2&amp;D1643)))</f>
        <v/>
      </c>
      <c r="O1643" s="1" t="str" cm="1">
        <f t="array" aca="1" ref="O1643" ca="1">IF(G1643="","",MINUTE(INDIRECT(A1643&amp;$N$2&amp;D1643)))</f>
        <v/>
      </c>
      <c r="P1643" s="1" t="str">
        <f t="shared" ca="1" si="381"/>
        <v/>
      </c>
      <c r="Q1643" s="1" t="str">
        <f t="shared" ca="1" si="382"/>
        <v/>
      </c>
      <c r="R1643" s="1" t="str" cm="1">
        <f t="array" aca="1" ref="R1643" ca="1">IF(G1643="","",INDIRECT(A1643&amp;B1643&amp;D1643))</f>
        <v/>
      </c>
      <c r="S1643" s="1" t="str">
        <f t="shared" ca="1" si="383"/>
        <v/>
      </c>
      <c r="T1643" s="1" t="str">
        <f t="shared" ca="1" si="384"/>
        <v/>
      </c>
      <c r="U1643" s="1" t="str">
        <f t="shared" ca="1" si="385"/>
        <v/>
      </c>
      <c r="V1643" s="1" t="str">
        <f t="shared" ca="1" si="386"/>
        <v/>
      </c>
      <c r="W1643" s="1" t="str">
        <f t="shared" ca="1" si="387"/>
        <v/>
      </c>
      <c r="X1643" s="1" t="str">
        <f t="shared" ca="1" si="388"/>
        <v/>
      </c>
    </row>
    <row r="1644" spans="1:24">
      <c r="A1644" t="s">
        <v>1041</v>
      </c>
      <c r="B1644" t="str">
        <f>INDEX(予約枠報告様式!$73:$73,MATCH(CSVフォーマット!C1644,予約枠報告様式!$74:$74,0))</f>
        <v>AC</v>
      </c>
      <c r="C1644">
        <f t="shared" si="389"/>
        <v>29</v>
      </c>
      <c r="D1644">
        <f t="shared" si="375"/>
        <v>32</v>
      </c>
      <c r="E1644" s="2" cm="1">
        <f t="array" aca="1" ref="E1644" ca="1">INDIRECT(A1644&amp;B1644&amp;$E$3)</f>
        <v>44787</v>
      </c>
      <c r="F1644" t="str" cm="1">
        <f t="array" aca="1" ref="F1644" ca="1">IF(INDIRECT(A1644&amp;B1644&amp;$F$3)="公",参照!$L$2,参照!$L$3)</f>
        <v>医療機関受付</v>
      </c>
      <c r="G1644" s="1" t="str" cm="1">
        <f t="array" aca="1" ref="G1644" ca="1">IF(E1644="","",IF(ISNUMBER(INDIRECT(A1644&amp;B1644&amp;D1644)),431001,""))</f>
        <v/>
      </c>
      <c r="H1644" s="1" t="str">
        <f t="shared" ca="1" si="376"/>
        <v/>
      </c>
      <c r="I1644" s="1" t="str">
        <f ca="1">IF(G1644="","",予約枠報告様式!H$3)</f>
        <v/>
      </c>
      <c r="J1644" s="1" t="str">
        <f t="shared" ca="1" si="377"/>
        <v/>
      </c>
      <c r="K1644" s="1" t="str">
        <f t="shared" ca="1" si="378"/>
        <v/>
      </c>
      <c r="L1644" s="1" t="str">
        <f t="shared" ca="1" si="379"/>
        <v/>
      </c>
      <c r="M1644" s="1" t="str">
        <f t="shared" ca="1" si="380"/>
        <v/>
      </c>
      <c r="N1644" s="1" t="str" cm="1">
        <f t="array" aca="1" ref="N1644" ca="1">IF(G1644="","",HOUR(INDIRECT(A1644&amp;$N$2&amp;D1644)))</f>
        <v/>
      </c>
      <c r="O1644" s="1" t="str" cm="1">
        <f t="array" aca="1" ref="O1644" ca="1">IF(G1644="","",MINUTE(INDIRECT(A1644&amp;$N$2&amp;D1644)))</f>
        <v/>
      </c>
      <c r="P1644" s="1" t="str">
        <f t="shared" ca="1" si="381"/>
        <v/>
      </c>
      <c r="Q1644" s="1" t="str">
        <f t="shared" ca="1" si="382"/>
        <v/>
      </c>
      <c r="R1644" s="1" t="str" cm="1">
        <f t="array" aca="1" ref="R1644" ca="1">IF(G1644="","",INDIRECT(A1644&amp;B1644&amp;D1644))</f>
        <v/>
      </c>
      <c r="S1644" s="1" t="str">
        <f t="shared" ca="1" si="383"/>
        <v/>
      </c>
      <c r="T1644" s="1" t="str">
        <f t="shared" ca="1" si="384"/>
        <v/>
      </c>
      <c r="U1644" s="1" t="str">
        <f t="shared" ca="1" si="385"/>
        <v/>
      </c>
      <c r="V1644" s="1" t="str">
        <f t="shared" ca="1" si="386"/>
        <v/>
      </c>
      <c r="W1644" s="1" t="str">
        <f t="shared" ca="1" si="387"/>
        <v/>
      </c>
      <c r="X1644" s="1" t="str">
        <f t="shared" ca="1" si="388"/>
        <v/>
      </c>
    </row>
    <row r="1645" spans="1:24">
      <c r="A1645" t="s">
        <v>1041</v>
      </c>
      <c r="B1645" t="str">
        <f>INDEX(予約枠報告様式!$73:$73,MATCH(CSVフォーマット!C1645,予約枠報告様式!$74:$74,0))</f>
        <v>AC</v>
      </c>
      <c r="C1645">
        <f t="shared" si="389"/>
        <v>29</v>
      </c>
      <c r="D1645">
        <f t="shared" si="375"/>
        <v>33</v>
      </c>
      <c r="E1645" s="2" cm="1">
        <f t="array" aca="1" ref="E1645" ca="1">INDIRECT(A1645&amp;B1645&amp;$E$3)</f>
        <v>44787</v>
      </c>
      <c r="F1645" t="str" cm="1">
        <f t="array" aca="1" ref="F1645" ca="1">IF(INDIRECT(A1645&amp;B1645&amp;$F$3)="公",参照!$L$2,参照!$L$3)</f>
        <v>医療機関受付</v>
      </c>
      <c r="G1645" s="1" t="str" cm="1">
        <f t="array" aca="1" ref="G1645" ca="1">IF(E1645="","",IF(ISNUMBER(INDIRECT(A1645&amp;B1645&amp;D1645)),431001,""))</f>
        <v/>
      </c>
      <c r="H1645" s="1" t="str">
        <f t="shared" ca="1" si="376"/>
        <v/>
      </c>
      <c r="I1645" s="1" t="str">
        <f ca="1">IF(G1645="","",予約枠報告様式!H$3)</f>
        <v/>
      </c>
      <c r="J1645" s="1" t="str">
        <f t="shared" ca="1" si="377"/>
        <v/>
      </c>
      <c r="K1645" s="1" t="str">
        <f t="shared" ca="1" si="378"/>
        <v/>
      </c>
      <c r="L1645" s="1" t="str">
        <f t="shared" ca="1" si="379"/>
        <v/>
      </c>
      <c r="M1645" s="1" t="str">
        <f t="shared" ca="1" si="380"/>
        <v/>
      </c>
      <c r="N1645" s="1" t="str" cm="1">
        <f t="array" aca="1" ref="N1645" ca="1">IF(G1645="","",HOUR(INDIRECT(A1645&amp;$N$2&amp;D1645)))</f>
        <v/>
      </c>
      <c r="O1645" s="1" t="str" cm="1">
        <f t="array" aca="1" ref="O1645" ca="1">IF(G1645="","",MINUTE(INDIRECT(A1645&amp;$N$2&amp;D1645)))</f>
        <v/>
      </c>
      <c r="P1645" s="1" t="str">
        <f t="shared" ca="1" si="381"/>
        <v/>
      </c>
      <c r="Q1645" s="1" t="str">
        <f t="shared" ca="1" si="382"/>
        <v/>
      </c>
      <c r="R1645" s="1" t="str" cm="1">
        <f t="array" aca="1" ref="R1645" ca="1">IF(G1645="","",INDIRECT(A1645&amp;B1645&amp;D1645))</f>
        <v/>
      </c>
      <c r="S1645" s="1" t="str">
        <f t="shared" ca="1" si="383"/>
        <v/>
      </c>
      <c r="T1645" s="1" t="str">
        <f t="shared" ca="1" si="384"/>
        <v/>
      </c>
      <c r="U1645" s="1" t="str">
        <f t="shared" ca="1" si="385"/>
        <v/>
      </c>
      <c r="V1645" s="1" t="str">
        <f t="shared" ca="1" si="386"/>
        <v/>
      </c>
      <c r="W1645" s="1" t="str">
        <f t="shared" ca="1" si="387"/>
        <v/>
      </c>
      <c r="X1645" s="1" t="str">
        <f t="shared" ca="1" si="388"/>
        <v/>
      </c>
    </row>
    <row r="1646" spans="1:24">
      <c r="A1646" t="s">
        <v>1041</v>
      </c>
      <c r="B1646" t="str">
        <f>INDEX(予約枠報告様式!$73:$73,MATCH(CSVフォーマット!C1646,予約枠報告様式!$74:$74,0))</f>
        <v>AC</v>
      </c>
      <c r="C1646">
        <f t="shared" si="389"/>
        <v>29</v>
      </c>
      <c r="D1646">
        <f t="shared" si="375"/>
        <v>34</v>
      </c>
      <c r="E1646" s="2" cm="1">
        <f t="array" aca="1" ref="E1646" ca="1">INDIRECT(A1646&amp;B1646&amp;$E$3)</f>
        <v>44787</v>
      </c>
      <c r="F1646" t="str" cm="1">
        <f t="array" aca="1" ref="F1646" ca="1">IF(INDIRECT(A1646&amp;B1646&amp;$F$3)="公",参照!$L$2,参照!$L$3)</f>
        <v>医療機関受付</v>
      </c>
      <c r="G1646" s="1" t="str" cm="1">
        <f t="array" aca="1" ref="G1646" ca="1">IF(E1646="","",IF(ISNUMBER(INDIRECT(A1646&amp;B1646&amp;D1646)),431001,""))</f>
        <v/>
      </c>
      <c r="H1646" s="1" t="str">
        <f t="shared" ca="1" si="376"/>
        <v/>
      </c>
      <c r="I1646" s="1" t="str">
        <f ca="1">IF(G1646="","",予約枠報告様式!H$3)</f>
        <v/>
      </c>
      <c r="J1646" s="1" t="str">
        <f t="shared" ca="1" si="377"/>
        <v/>
      </c>
      <c r="K1646" s="1" t="str">
        <f t="shared" ca="1" si="378"/>
        <v/>
      </c>
      <c r="L1646" s="1" t="str">
        <f t="shared" ca="1" si="379"/>
        <v/>
      </c>
      <c r="M1646" s="1" t="str">
        <f t="shared" ca="1" si="380"/>
        <v/>
      </c>
      <c r="N1646" s="1" t="str" cm="1">
        <f t="array" aca="1" ref="N1646" ca="1">IF(G1646="","",HOUR(INDIRECT(A1646&amp;$N$2&amp;D1646)))</f>
        <v/>
      </c>
      <c r="O1646" s="1" t="str" cm="1">
        <f t="array" aca="1" ref="O1646" ca="1">IF(G1646="","",MINUTE(INDIRECT(A1646&amp;$N$2&amp;D1646)))</f>
        <v/>
      </c>
      <c r="P1646" s="1" t="str">
        <f t="shared" ca="1" si="381"/>
        <v/>
      </c>
      <c r="Q1646" s="1" t="str">
        <f t="shared" ca="1" si="382"/>
        <v/>
      </c>
      <c r="R1646" s="1" t="str" cm="1">
        <f t="array" aca="1" ref="R1646" ca="1">IF(G1646="","",INDIRECT(A1646&amp;B1646&amp;D1646))</f>
        <v/>
      </c>
      <c r="S1646" s="1" t="str">
        <f t="shared" ca="1" si="383"/>
        <v/>
      </c>
      <c r="T1646" s="1" t="str">
        <f t="shared" ca="1" si="384"/>
        <v/>
      </c>
      <c r="U1646" s="1" t="str">
        <f t="shared" ca="1" si="385"/>
        <v/>
      </c>
      <c r="V1646" s="1" t="str">
        <f t="shared" ca="1" si="386"/>
        <v/>
      </c>
      <c r="W1646" s="1" t="str">
        <f t="shared" ca="1" si="387"/>
        <v/>
      </c>
      <c r="X1646" s="1" t="str">
        <f t="shared" ca="1" si="388"/>
        <v/>
      </c>
    </row>
    <row r="1647" spans="1:24">
      <c r="A1647" t="s">
        <v>1041</v>
      </c>
      <c r="B1647" t="str">
        <f>INDEX(予約枠報告様式!$73:$73,MATCH(CSVフォーマット!C1647,予約枠報告様式!$74:$74,0))</f>
        <v>AC</v>
      </c>
      <c r="C1647">
        <f t="shared" si="389"/>
        <v>29</v>
      </c>
      <c r="D1647">
        <f t="shared" si="375"/>
        <v>35</v>
      </c>
      <c r="E1647" s="2" cm="1">
        <f t="array" aca="1" ref="E1647" ca="1">INDIRECT(A1647&amp;B1647&amp;$E$3)</f>
        <v>44787</v>
      </c>
      <c r="F1647" t="str" cm="1">
        <f t="array" aca="1" ref="F1647" ca="1">IF(INDIRECT(A1647&amp;B1647&amp;$F$3)="公",参照!$L$2,参照!$L$3)</f>
        <v>医療機関受付</v>
      </c>
      <c r="G1647" s="1" t="str" cm="1">
        <f t="array" aca="1" ref="G1647" ca="1">IF(E1647="","",IF(ISNUMBER(INDIRECT(A1647&amp;B1647&amp;D1647)),431001,""))</f>
        <v/>
      </c>
      <c r="H1647" s="1" t="str">
        <f t="shared" ca="1" si="376"/>
        <v/>
      </c>
      <c r="I1647" s="1" t="str">
        <f ca="1">IF(G1647="","",予約枠報告様式!H$3)</f>
        <v/>
      </c>
      <c r="J1647" s="1" t="str">
        <f t="shared" ca="1" si="377"/>
        <v/>
      </c>
      <c r="K1647" s="1" t="str">
        <f t="shared" ca="1" si="378"/>
        <v/>
      </c>
      <c r="L1647" s="1" t="str">
        <f t="shared" ca="1" si="379"/>
        <v/>
      </c>
      <c r="M1647" s="1" t="str">
        <f t="shared" ca="1" si="380"/>
        <v/>
      </c>
      <c r="N1647" s="1" t="str" cm="1">
        <f t="array" aca="1" ref="N1647" ca="1">IF(G1647="","",HOUR(INDIRECT(A1647&amp;$N$2&amp;D1647)))</f>
        <v/>
      </c>
      <c r="O1647" s="1" t="str" cm="1">
        <f t="array" aca="1" ref="O1647" ca="1">IF(G1647="","",MINUTE(INDIRECT(A1647&amp;$N$2&amp;D1647)))</f>
        <v/>
      </c>
      <c r="P1647" s="1" t="str">
        <f t="shared" ca="1" si="381"/>
        <v/>
      </c>
      <c r="Q1647" s="1" t="str">
        <f t="shared" ca="1" si="382"/>
        <v/>
      </c>
      <c r="R1647" s="1" t="str" cm="1">
        <f t="array" aca="1" ref="R1647" ca="1">IF(G1647="","",INDIRECT(A1647&amp;B1647&amp;D1647))</f>
        <v/>
      </c>
      <c r="S1647" s="1" t="str">
        <f t="shared" ca="1" si="383"/>
        <v/>
      </c>
      <c r="T1647" s="1" t="str">
        <f t="shared" ca="1" si="384"/>
        <v/>
      </c>
      <c r="U1647" s="1" t="str">
        <f t="shared" ca="1" si="385"/>
        <v/>
      </c>
      <c r="V1647" s="1" t="str">
        <f t="shared" ca="1" si="386"/>
        <v/>
      </c>
      <c r="W1647" s="1" t="str">
        <f t="shared" ca="1" si="387"/>
        <v/>
      </c>
      <c r="X1647" s="1" t="str">
        <f t="shared" ca="1" si="388"/>
        <v/>
      </c>
    </row>
    <row r="1648" spans="1:24">
      <c r="A1648" t="s">
        <v>1041</v>
      </c>
      <c r="B1648" t="str">
        <f>INDEX(予約枠報告様式!$73:$73,MATCH(CSVフォーマット!C1648,予約枠報告様式!$74:$74,0))</f>
        <v>AC</v>
      </c>
      <c r="C1648">
        <f t="shared" si="389"/>
        <v>29</v>
      </c>
      <c r="D1648">
        <f t="shared" si="375"/>
        <v>36</v>
      </c>
      <c r="E1648" s="2" cm="1">
        <f t="array" aca="1" ref="E1648" ca="1">INDIRECT(A1648&amp;B1648&amp;$E$3)</f>
        <v>44787</v>
      </c>
      <c r="F1648" t="str" cm="1">
        <f t="array" aca="1" ref="F1648" ca="1">IF(INDIRECT(A1648&amp;B1648&amp;$F$3)="公",参照!$L$2,参照!$L$3)</f>
        <v>医療機関受付</v>
      </c>
      <c r="G1648" s="1" t="str" cm="1">
        <f t="array" aca="1" ref="G1648" ca="1">IF(E1648="","",IF(ISNUMBER(INDIRECT(A1648&amp;B1648&amp;D1648)),431001,""))</f>
        <v/>
      </c>
      <c r="H1648" s="1" t="str">
        <f t="shared" ca="1" si="376"/>
        <v/>
      </c>
      <c r="I1648" s="1" t="str">
        <f ca="1">IF(G1648="","",予約枠報告様式!H$3)</f>
        <v/>
      </c>
      <c r="J1648" s="1" t="str">
        <f t="shared" ca="1" si="377"/>
        <v/>
      </c>
      <c r="K1648" s="1" t="str">
        <f t="shared" ca="1" si="378"/>
        <v/>
      </c>
      <c r="L1648" s="1" t="str">
        <f t="shared" ca="1" si="379"/>
        <v/>
      </c>
      <c r="M1648" s="1" t="str">
        <f t="shared" ca="1" si="380"/>
        <v/>
      </c>
      <c r="N1648" s="1" t="str" cm="1">
        <f t="array" aca="1" ref="N1648" ca="1">IF(G1648="","",HOUR(INDIRECT(A1648&amp;$N$2&amp;D1648)))</f>
        <v/>
      </c>
      <c r="O1648" s="1" t="str" cm="1">
        <f t="array" aca="1" ref="O1648" ca="1">IF(G1648="","",MINUTE(INDIRECT(A1648&amp;$N$2&amp;D1648)))</f>
        <v/>
      </c>
      <c r="P1648" s="1" t="str">
        <f t="shared" ca="1" si="381"/>
        <v/>
      </c>
      <c r="Q1648" s="1" t="str">
        <f t="shared" ca="1" si="382"/>
        <v/>
      </c>
      <c r="R1648" s="1" t="str" cm="1">
        <f t="array" aca="1" ref="R1648" ca="1">IF(G1648="","",INDIRECT(A1648&amp;B1648&amp;D1648))</f>
        <v/>
      </c>
      <c r="S1648" s="1" t="str">
        <f t="shared" ca="1" si="383"/>
        <v/>
      </c>
      <c r="T1648" s="1" t="str">
        <f t="shared" ca="1" si="384"/>
        <v/>
      </c>
      <c r="U1648" s="1" t="str">
        <f t="shared" ca="1" si="385"/>
        <v/>
      </c>
      <c r="V1648" s="1" t="str">
        <f t="shared" ca="1" si="386"/>
        <v/>
      </c>
      <c r="W1648" s="1" t="str">
        <f t="shared" ca="1" si="387"/>
        <v/>
      </c>
      <c r="X1648" s="1" t="str">
        <f t="shared" ca="1" si="388"/>
        <v/>
      </c>
    </row>
    <row r="1649" spans="1:24">
      <c r="A1649" t="s">
        <v>1041</v>
      </c>
      <c r="B1649" t="str">
        <f>INDEX(予約枠報告様式!$73:$73,MATCH(CSVフォーマット!C1649,予約枠報告様式!$74:$74,0))</f>
        <v>AC</v>
      </c>
      <c r="C1649">
        <f t="shared" si="389"/>
        <v>29</v>
      </c>
      <c r="D1649">
        <f t="shared" si="375"/>
        <v>37</v>
      </c>
      <c r="E1649" s="2" cm="1">
        <f t="array" aca="1" ref="E1649" ca="1">INDIRECT(A1649&amp;B1649&amp;$E$3)</f>
        <v>44787</v>
      </c>
      <c r="F1649" t="str" cm="1">
        <f t="array" aca="1" ref="F1649" ca="1">IF(INDIRECT(A1649&amp;B1649&amp;$F$3)="公",参照!$L$2,参照!$L$3)</f>
        <v>医療機関受付</v>
      </c>
      <c r="G1649" s="1" t="str" cm="1">
        <f t="array" aca="1" ref="G1649" ca="1">IF(E1649="","",IF(ISNUMBER(INDIRECT(A1649&amp;B1649&amp;D1649)),431001,""))</f>
        <v/>
      </c>
      <c r="H1649" s="1" t="str">
        <f t="shared" ca="1" si="376"/>
        <v/>
      </c>
      <c r="I1649" s="1" t="str">
        <f ca="1">IF(G1649="","",予約枠報告様式!H$3)</f>
        <v/>
      </c>
      <c r="J1649" s="1" t="str">
        <f t="shared" ca="1" si="377"/>
        <v/>
      </c>
      <c r="K1649" s="1" t="str">
        <f t="shared" ca="1" si="378"/>
        <v/>
      </c>
      <c r="L1649" s="1" t="str">
        <f t="shared" ca="1" si="379"/>
        <v/>
      </c>
      <c r="M1649" s="1" t="str">
        <f t="shared" ca="1" si="380"/>
        <v/>
      </c>
      <c r="N1649" s="1" t="str" cm="1">
        <f t="array" aca="1" ref="N1649" ca="1">IF(G1649="","",HOUR(INDIRECT(A1649&amp;$N$2&amp;D1649)))</f>
        <v/>
      </c>
      <c r="O1649" s="1" t="str" cm="1">
        <f t="array" aca="1" ref="O1649" ca="1">IF(G1649="","",MINUTE(INDIRECT(A1649&amp;$N$2&amp;D1649)))</f>
        <v/>
      </c>
      <c r="P1649" s="1" t="str">
        <f t="shared" ca="1" si="381"/>
        <v/>
      </c>
      <c r="Q1649" s="1" t="str">
        <f t="shared" ca="1" si="382"/>
        <v/>
      </c>
      <c r="R1649" s="1" t="str" cm="1">
        <f t="array" aca="1" ref="R1649" ca="1">IF(G1649="","",INDIRECT(A1649&amp;B1649&amp;D1649))</f>
        <v/>
      </c>
      <c r="S1649" s="1" t="str">
        <f t="shared" ca="1" si="383"/>
        <v/>
      </c>
      <c r="T1649" s="1" t="str">
        <f t="shared" ca="1" si="384"/>
        <v/>
      </c>
      <c r="U1649" s="1" t="str">
        <f t="shared" ca="1" si="385"/>
        <v/>
      </c>
      <c r="V1649" s="1" t="str">
        <f t="shared" ca="1" si="386"/>
        <v/>
      </c>
      <c r="W1649" s="1" t="str">
        <f t="shared" ca="1" si="387"/>
        <v/>
      </c>
      <c r="X1649" s="1" t="str">
        <f t="shared" ca="1" si="388"/>
        <v/>
      </c>
    </row>
    <row r="1650" spans="1:24">
      <c r="A1650" t="s">
        <v>1041</v>
      </c>
      <c r="B1650" t="str">
        <f>INDEX(予約枠報告様式!$73:$73,MATCH(CSVフォーマット!C1650,予約枠報告様式!$74:$74,0))</f>
        <v>AC</v>
      </c>
      <c r="C1650">
        <f t="shared" si="389"/>
        <v>29</v>
      </c>
      <c r="D1650">
        <f t="shared" si="375"/>
        <v>38</v>
      </c>
      <c r="E1650" s="2" cm="1">
        <f t="array" aca="1" ref="E1650" ca="1">INDIRECT(A1650&amp;B1650&amp;$E$3)</f>
        <v>44787</v>
      </c>
      <c r="F1650" t="str" cm="1">
        <f t="array" aca="1" ref="F1650" ca="1">IF(INDIRECT(A1650&amp;B1650&amp;$F$3)="公",参照!$L$2,参照!$L$3)</f>
        <v>医療機関受付</v>
      </c>
      <c r="G1650" s="1" t="str" cm="1">
        <f t="array" aca="1" ref="G1650" ca="1">IF(E1650="","",IF(ISNUMBER(INDIRECT(A1650&amp;B1650&amp;D1650)),431001,""))</f>
        <v/>
      </c>
      <c r="H1650" s="1" t="str">
        <f t="shared" ca="1" si="376"/>
        <v/>
      </c>
      <c r="I1650" s="1" t="str">
        <f ca="1">IF(G1650="","",予約枠報告様式!H$3)</f>
        <v/>
      </c>
      <c r="J1650" s="1" t="str">
        <f t="shared" ca="1" si="377"/>
        <v/>
      </c>
      <c r="K1650" s="1" t="str">
        <f t="shared" ca="1" si="378"/>
        <v/>
      </c>
      <c r="L1650" s="1" t="str">
        <f t="shared" ca="1" si="379"/>
        <v/>
      </c>
      <c r="M1650" s="1" t="str">
        <f t="shared" ca="1" si="380"/>
        <v/>
      </c>
      <c r="N1650" s="1" t="str" cm="1">
        <f t="array" aca="1" ref="N1650" ca="1">IF(G1650="","",HOUR(INDIRECT(A1650&amp;$N$2&amp;D1650)))</f>
        <v/>
      </c>
      <c r="O1650" s="1" t="str" cm="1">
        <f t="array" aca="1" ref="O1650" ca="1">IF(G1650="","",MINUTE(INDIRECT(A1650&amp;$N$2&amp;D1650)))</f>
        <v/>
      </c>
      <c r="P1650" s="1" t="str">
        <f t="shared" ca="1" si="381"/>
        <v/>
      </c>
      <c r="Q1650" s="1" t="str">
        <f t="shared" ca="1" si="382"/>
        <v/>
      </c>
      <c r="R1650" s="1" t="str" cm="1">
        <f t="array" aca="1" ref="R1650" ca="1">IF(G1650="","",INDIRECT(A1650&amp;B1650&amp;D1650))</f>
        <v/>
      </c>
      <c r="S1650" s="1" t="str">
        <f t="shared" ca="1" si="383"/>
        <v/>
      </c>
      <c r="T1650" s="1" t="str">
        <f t="shared" ca="1" si="384"/>
        <v/>
      </c>
      <c r="U1650" s="1" t="str">
        <f t="shared" ca="1" si="385"/>
        <v/>
      </c>
      <c r="V1650" s="1" t="str">
        <f t="shared" ca="1" si="386"/>
        <v/>
      </c>
      <c r="W1650" s="1" t="str">
        <f t="shared" ca="1" si="387"/>
        <v/>
      </c>
      <c r="X1650" s="1" t="str">
        <f t="shared" ca="1" si="388"/>
        <v/>
      </c>
    </row>
    <row r="1651" spans="1:24">
      <c r="A1651" t="s">
        <v>1041</v>
      </c>
      <c r="B1651" t="str">
        <f>INDEX(予約枠報告様式!$73:$73,MATCH(CSVフォーマット!C1651,予約枠報告様式!$74:$74,0))</f>
        <v>AC</v>
      </c>
      <c r="C1651">
        <f t="shared" si="389"/>
        <v>29</v>
      </c>
      <c r="D1651">
        <f t="shared" si="375"/>
        <v>39</v>
      </c>
      <c r="E1651" s="2" cm="1">
        <f t="array" aca="1" ref="E1651" ca="1">INDIRECT(A1651&amp;B1651&amp;$E$3)</f>
        <v>44787</v>
      </c>
      <c r="F1651" t="str" cm="1">
        <f t="array" aca="1" ref="F1651" ca="1">IF(INDIRECT(A1651&amp;B1651&amp;$F$3)="公",参照!$L$2,参照!$L$3)</f>
        <v>医療機関受付</v>
      </c>
      <c r="G1651" s="1" t="str" cm="1">
        <f t="array" aca="1" ref="G1651" ca="1">IF(E1651="","",IF(ISNUMBER(INDIRECT(A1651&amp;B1651&amp;D1651)),431001,""))</f>
        <v/>
      </c>
      <c r="H1651" s="1" t="str">
        <f t="shared" ca="1" si="376"/>
        <v/>
      </c>
      <c r="I1651" s="1" t="str">
        <f ca="1">IF(G1651="","",予約枠報告様式!H$3)</f>
        <v/>
      </c>
      <c r="J1651" s="1" t="str">
        <f t="shared" ca="1" si="377"/>
        <v/>
      </c>
      <c r="K1651" s="1" t="str">
        <f t="shared" ca="1" si="378"/>
        <v/>
      </c>
      <c r="L1651" s="1" t="str">
        <f t="shared" ca="1" si="379"/>
        <v/>
      </c>
      <c r="M1651" s="1" t="str">
        <f t="shared" ca="1" si="380"/>
        <v/>
      </c>
      <c r="N1651" s="1" t="str" cm="1">
        <f t="array" aca="1" ref="N1651" ca="1">IF(G1651="","",HOUR(INDIRECT(A1651&amp;$N$2&amp;D1651)))</f>
        <v/>
      </c>
      <c r="O1651" s="1" t="str" cm="1">
        <f t="array" aca="1" ref="O1651" ca="1">IF(G1651="","",MINUTE(INDIRECT(A1651&amp;$N$2&amp;D1651)))</f>
        <v/>
      </c>
      <c r="P1651" s="1" t="str">
        <f t="shared" ca="1" si="381"/>
        <v/>
      </c>
      <c r="Q1651" s="1" t="str">
        <f t="shared" ca="1" si="382"/>
        <v/>
      </c>
      <c r="R1651" s="1" t="str" cm="1">
        <f t="array" aca="1" ref="R1651" ca="1">IF(G1651="","",INDIRECT(A1651&amp;B1651&amp;D1651))</f>
        <v/>
      </c>
      <c r="S1651" s="1" t="str">
        <f t="shared" ca="1" si="383"/>
        <v/>
      </c>
      <c r="T1651" s="1" t="str">
        <f t="shared" ca="1" si="384"/>
        <v/>
      </c>
      <c r="U1651" s="1" t="str">
        <f t="shared" ca="1" si="385"/>
        <v/>
      </c>
      <c r="V1651" s="1" t="str">
        <f t="shared" ca="1" si="386"/>
        <v/>
      </c>
      <c r="W1651" s="1" t="str">
        <f t="shared" ca="1" si="387"/>
        <v/>
      </c>
      <c r="X1651" s="1" t="str">
        <f t="shared" ca="1" si="388"/>
        <v/>
      </c>
    </row>
    <row r="1652" spans="1:24">
      <c r="A1652" t="s">
        <v>1041</v>
      </c>
      <c r="B1652" t="str">
        <f>INDEX(予約枠報告様式!$73:$73,MATCH(CSVフォーマット!C1652,予約枠報告様式!$74:$74,0))</f>
        <v>AC</v>
      </c>
      <c r="C1652">
        <f t="shared" si="389"/>
        <v>29</v>
      </c>
      <c r="D1652">
        <f t="shared" si="375"/>
        <v>40</v>
      </c>
      <c r="E1652" s="2" cm="1">
        <f t="array" aca="1" ref="E1652" ca="1">INDIRECT(A1652&amp;B1652&amp;$E$3)</f>
        <v>44787</v>
      </c>
      <c r="F1652" t="str" cm="1">
        <f t="array" aca="1" ref="F1652" ca="1">IF(INDIRECT(A1652&amp;B1652&amp;$F$3)="公",参照!$L$2,参照!$L$3)</f>
        <v>医療機関受付</v>
      </c>
      <c r="G1652" s="1" t="str" cm="1">
        <f t="array" aca="1" ref="G1652" ca="1">IF(E1652="","",IF(ISNUMBER(INDIRECT(A1652&amp;B1652&amp;D1652)),431001,""))</f>
        <v/>
      </c>
      <c r="H1652" s="1" t="str">
        <f t="shared" ca="1" si="376"/>
        <v/>
      </c>
      <c r="I1652" s="1" t="str">
        <f ca="1">IF(G1652="","",予約枠報告様式!H$3)</f>
        <v/>
      </c>
      <c r="J1652" s="1" t="str">
        <f t="shared" ca="1" si="377"/>
        <v/>
      </c>
      <c r="K1652" s="1" t="str">
        <f t="shared" ca="1" si="378"/>
        <v/>
      </c>
      <c r="L1652" s="1" t="str">
        <f t="shared" ca="1" si="379"/>
        <v/>
      </c>
      <c r="M1652" s="1" t="str">
        <f t="shared" ca="1" si="380"/>
        <v/>
      </c>
      <c r="N1652" s="1" t="str" cm="1">
        <f t="array" aca="1" ref="N1652" ca="1">IF(G1652="","",HOUR(INDIRECT(A1652&amp;$N$2&amp;D1652)))</f>
        <v/>
      </c>
      <c r="O1652" s="1" t="str" cm="1">
        <f t="array" aca="1" ref="O1652" ca="1">IF(G1652="","",MINUTE(INDIRECT(A1652&amp;$N$2&amp;D1652)))</f>
        <v/>
      </c>
      <c r="P1652" s="1" t="str">
        <f t="shared" ca="1" si="381"/>
        <v/>
      </c>
      <c r="Q1652" s="1" t="str">
        <f t="shared" ca="1" si="382"/>
        <v/>
      </c>
      <c r="R1652" s="1" t="str" cm="1">
        <f t="array" aca="1" ref="R1652" ca="1">IF(G1652="","",INDIRECT(A1652&amp;B1652&amp;D1652))</f>
        <v/>
      </c>
      <c r="S1652" s="1" t="str">
        <f t="shared" ca="1" si="383"/>
        <v/>
      </c>
      <c r="T1652" s="1" t="str">
        <f t="shared" ca="1" si="384"/>
        <v/>
      </c>
      <c r="U1652" s="1" t="str">
        <f t="shared" ca="1" si="385"/>
        <v/>
      </c>
      <c r="V1652" s="1" t="str">
        <f t="shared" ca="1" si="386"/>
        <v/>
      </c>
      <c r="W1652" s="1" t="str">
        <f t="shared" ca="1" si="387"/>
        <v/>
      </c>
      <c r="X1652" s="1" t="str">
        <f t="shared" ca="1" si="388"/>
        <v/>
      </c>
    </row>
    <row r="1653" spans="1:24">
      <c r="A1653" t="s">
        <v>1041</v>
      </c>
      <c r="B1653" t="str">
        <f>INDEX(予約枠報告様式!$73:$73,MATCH(CSVフォーマット!C1653,予約枠報告様式!$74:$74,0))</f>
        <v>AC</v>
      </c>
      <c r="C1653">
        <f t="shared" si="389"/>
        <v>29</v>
      </c>
      <c r="D1653">
        <f t="shared" si="375"/>
        <v>41</v>
      </c>
      <c r="E1653" s="2" cm="1">
        <f t="array" aca="1" ref="E1653" ca="1">INDIRECT(A1653&amp;B1653&amp;$E$3)</f>
        <v>44787</v>
      </c>
      <c r="F1653" t="str" cm="1">
        <f t="array" aca="1" ref="F1653" ca="1">IF(INDIRECT(A1653&amp;B1653&amp;$F$3)="公",参照!$L$2,参照!$L$3)</f>
        <v>医療機関受付</v>
      </c>
      <c r="G1653" s="1" t="str" cm="1">
        <f t="array" aca="1" ref="G1653" ca="1">IF(E1653="","",IF(ISNUMBER(INDIRECT(A1653&amp;B1653&amp;D1653)),431001,""))</f>
        <v/>
      </c>
      <c r="H1653" s="1" t="str">
        <f t="shared" ca="1" si="376"/>
        <v/>
      </c>
      <c r="I1653" s="1" t="str">
        <f ca="1">IF(G1653="","",予約枠報告様式!H$3)</f>
        <v/>
      </c>
      <c r="J1653" s="1" t="str">
        <f t="shared" ca="1" si="377"/>
        <v/>
      </c>
      <c r="K1653" s="1" t="str">
        <f t="shared" ca="1" si="378"/>
        <v/>
      </c>
      <c r="L1653" s="1" t="str">
        <f t="shared" ca="1" si="379"/>
        <v/>
      </c>
      <c r="M1653" s="1" t="str">
        <f t="shared" ca="1" si="380"/>
        <v/>
      </c>
      <c r="N1653" s="1" t="str" cm="1">
        <f t="array" aca="1" ref="N1653" ca="1">IF(G1653="","",HOUR(INDIRECT(A1653&amp;$N$2&amp;D1653)))</f>
        <v/>
      </c>
      <c r="O1653" s="1" t="str" cm="1">
        <f t="array" aca="1" ref="O1653" ca="1">IF(G1653="","",MINUTE(INDIRECT(A1653&amp;$N$2&amp;D1653)))</f>
        <v/>
      </c>
      <c r="P1653" s="1" t="str">
        <f t="shared" ca="1" si="381"/>
        <v/>
      </c>
      <c r="Q1653" s="1" t="str">
        <f t="shared" ca="1" si="382"/>
        <v/>
      </c>
      <c r="R1653" s="1" t="str" cm="1">
        <f t="array" aca="1" ref="R1653" ca="1">IF(G1653="","",INDIRECT(A1653&amp;B1653&amp;D1653))</f>
        <v/>
      </c>
      <c r="S1653" s="1" t="str">
        <f t="shared" ca="1" si="383"/>
        <v/>
      </c>
      <c r="T1653" s="1" t="str">
        <f t="shared" ca="1" si="384"/>
        <v/>
      </c>
      <c r="U1653" s="1" t="str">
        <f t="shared" ca="1" si="385"/>
        <v/>
      </c>
      <c r="V1653" s="1" t="str">
        <f t="shared" ca="1" si="386"/>
        <v/>
      </c>
      <c r="W1653" s="1" t="str">
        <f t="shared" ca="1" si="387"/>
        <v/>
      </c>
      <c r="X1653" s="1" t="str">
        <f t="shared" ca="1" si="388"/>
        <v/>
      </c>
    </row>
    <row r="1654" spans="1:24">
      <c r="A1654" t="s">
        <v>1041</v>
      </c>
      <c r="B1654" t="str">
        <f>INDEX(予約枠報告様式!$73:$73,MATCH(CSVフォーマット!C1654,予約枠報告様式!$74:$74,0))</f>
        <v>AC</v>
      </c>
      <c r="C1654">
        <f t="shared" si="389"/>
        <v>29</v>
      </c>
      <c r="D1654">
        <f t="shared" si="375"/>
        <v>42</v>
      </c>
      <c r="E1654" s="2" cm="1">
        <f t="array" aca="1" ref="E1654" ca="1">INDIRECT(A1654&amp;B1654&amp;$E$3)</f>
        <v>44787</v>
      </c>
      <c r="F1654" t="str" cm="1">
        <f t="array" aca="1" ref="F1654" ca="1">IF(INDIRECT(A1654&amp;B1654&amp;$F$3)="公",参照!$L$2,参照!$L$3)</f>
        <v>医療機関受付</v>
      </c>
      <c r="G1654" s="1" t="str" cm="1">
        <f t="array" aca="1" ref="G1654" ca="1">IF(E1654="","",IF(ISNUMBER(INDIRECT(A1654&amp;B1654&amp;D1654)),431001,""))</f>
        <v/>
      </c>
      <c r="H1654" s="1" t="str">
        <f t="shared" ca="1" si="376"/>
        <v/>
      </c>
      <c r="I1654" s="1" t="str">
        <f ca="1">IF(G1654="","",予約枠報告様式!H$3)</f>
        <v/>
      </c>
      <c r="J1654" s="1" t="str">
        <f t="shared" ca="1" si="377"/>
        <v/>
      </c>
      <c r="K1654" s="1" t="str">
        <f t="shared" ca="1" si="378"/>
        <v/>
      </c>
      <c r="L1654" s="1" t="str">
        <f t="shared" ca="1" si="379"/>
        <v/>
      </c>
      <c r="M1654" s="1" t="str">
        <f t="shared" ca="1" si="380"/>
        <v/>
      </c>
      <c r="N1654" s="1" t="str" cm="1">
        <f t="array" aca="1" ref="N1654" ca="1">IF(G1654="","",HOUR(INDIRECT(A1654&amp;$N$2&amp;D1654)))</f>
        <v/>
      </c>
      <c r="O1654" s="1" t="str" cm="1">
        <f t="array" aca="1" ref="O1654" ca="1">IF(G1654="","",MINUTE(INDIRECT(A1654&amp;$N$2&amp;D1654)))</f>
        <v/>
      </c>
      <c r="P1654" s="1" t="str">
        <f t="shared" ca="1" si="381"/>
        <v/>
      </c>
      <c r="Q1654" s="1" t="str">
        <f t="shared" ca="1" si="382"/>
        <v/>
      </c>
      <c r="R1654" s="1" t="str" cm="1">
        <f t="array" aca="1" ref="R1654" ca="1">IF(G1654="","",INDIRECT(A1654&amp;B1654&amp;D1654))</f>
        <v/>
      </c>
      <c r="S1654" s="1" t="str">
        <f t="shared" ca="1" si="383"/>
        <v/>
      </c>
      <c r="T1654" s="1" t="str">
        <f t="shared" ca="1" si="384"/>
        <v/>
      </c>
      <c r="U1654" s="1" t="str">
        <f t="shared" ca="1" si="385"/>
        <v/>
      </c>
      <c r="V1654" s="1" t="str">
        <f t="shared" ca="1" si="386"/>
        <v/>
      </c>
      <c r="W1654" s="1" t="str">
        <f t="shared" ca="1" si="387"/>
        <v/>
      </c>
      <c r="X1654" s="1" t="str">
        <f t="shared" ca="1" si="388"/>
        <v/>
      </c>
    </row>
    <row r="1655" spans="1:24">
      <c r="A1655" t="s">
        <v>1041</v>
      </c>
      <c r="B1655" t="str">
        <f>INDEX(予約枠報告様式!$73:$73,MATCH(CSVフォーマット!C1655,予約枠報告様式!$74:$74,0))</f>
        <v>AC</v>
      </c>
      <c r="C1655">
        <f t="shared" si="389"/>
        <v>29</v>
      </c>
      <c r="D1655">
        <f t="shared" si="375"/>
        <v>43</v>
      </c>
      <c r="E1655" s="2" cm="1">
        <f t="array" aca="1" ref="E1655" ca="1">INDIRECT(A1655&amp;B1655&amp;$E$3)</f>
        <v>44787</v>
      </c>
      <c r="F1655" t="str" cm="1">
        <f t="array" aca="1" ref="F1655" ca="1">IF(INDIRECT(A1655&amp;B1655&amp;$F$3)="公",参照!$L$2,参照!$L$3)</f>
        <v>医療機関受付</v>
      </c>
      <c r="G1655" s="1" t="str" cm="1">
        <f t="array" aca="1" ref="G1655" ca="1">IF(E1655="","",IF(ISNUMBER(INDIRECT(A1655&amp;B1655&amp;D1655)),431001,""))</f>
        <v/>
      </c>
      <c r="H1655" s="1" t="str">
        <f t="shared" ca="1" si="376"/>
        <v/>
      </c>
      <c r="I1655" s="1" t="str">
        <f ca="1">IF(G1655="","",予約枠報告様式!H$3)</f>
        <v/>
      </c>
      <c r="J1655" s="1" t="str">
        <f t="shared" ca="1" si="377"/>
        <v/>
      </c>
      <c r="K1655" s="1" t="str">
        <f t="shared" ca="1" si="378"/>
        <v/>
      </c>
      <c r="L1655" s="1" t="str">
        <f t="shared" ca="1" si="379"/>
        <v/>
      </c>
      <c r="M1655" s="1" t="str">
        <f t="shared" ca="1" si="380"/>
        <v/>
      </c>
      <c r="N1655" s="1" t="str" cm="1">
        <f t="array" aca="1" ref="N1655" ca="1">IF(G1655="","",HOUR(INDIRECT(A1655&amp;$N$2&amp;D1655)))</f>
        <v/>
      </c>
      <c r="O1655" s="1" t="str" cm="1">
        <f t="array" aca="1" ref="O1655" ca="1">IF(G1655="","",MINUTE(INDIRECT(A1655&amp;$N$2&amp;D1655)))</f>
        <v/>
      </c>
      <c r="P1655" s="1" t="str">
        <f t="shared" ca="1" si="381"/>
        <v/>
      </c>
      <c r="Q1655" s="1" t="str">
        <f t="shared" ca="1" si="382"/>
        <v/>
      </c>
      <c r="R1655" s="1" t="str" cm="1">
        <f t="array" aca="1" ref="R1655" ca="1">IF(G1655="","",INDIRECT(A1655&amp;B1655&amp;D1655))</f>
        <v/>
      </c>
      <c r="S1655" s="1" t="str">
        <f t="shared" ca="1" si="383"/>
        <v/>
      </c>
      <c r="T1655" s="1" t="str">
        <f t="shared" ca="1" si="384"/>
        <v/>
      </c>
      <c r="U1655" s="1" t="str">
        <f t="shared" ca="1" si="385"/>
        <v/>
      </c>
      <c r="V1655" s="1" t="str">
        <f t="shared" ca="1" si="386"/>
        <v/>
      </c>
      <c r="W1655" s="1" t="str">
        <f t="shared" ca="1" si="387"/>
        <v/>
      </c>
      <c r="X1655" s="1" t="str">
        <f t="shared" ca="1" si="388"/>
        <v/>
      </c>
    </row>
    <row r="1656" spans="1:24">
      <c r="A1656" t="s">
        <v>1041</v>
      </c>
      <c r="B1656" t="str">
        <f>INDEX(予約枠報告様式!$73:$73,MATCH(CSVフォーマット!C1656,予約枠報告様式!$74:$74,0))</f>
        <v>AC</v>
      </c>
      <c r="C1656">
        <f t="shared" si="389"/>
        <v>29</v>
      </c>
      <c r="D1656">
        <f t="shared" si="375"/>
        <v>44</v>
      </c>
      <c r="E1656" s="2" cm="1">
        <f t="array" aca="1" ref="E1656" ca="1">INDIRECT(A1656&amp;B1656&amp;$E$3)</f>
        <v>44787</v>
      </c>
      <c r="F1656" t="str" cm="1">
        <f t="array" aca="1" ref="F1656" ca="1">IF(INDIRECT(A1656&amp;B1656&amp;$F$3)="公",参照!$L$2,参照!$L$3)</f>
        <v>医療機関受付</v>
      </c>
      <c r="G1656" s="1" t="str" cm="1">
        <f t="array" aca="1" ref="G1656" ca="1">IF(E1656="","",IF(ISNUMBER(INDIRECT(A1656&amp;B1656&amp;D1656)),431001,""))</f>
        <v/>
      </c>
      <c r="H1656" s="1" t="str">
        <f t="shared" ca="1" si="376"/>
        <v/>
      </c>
      <c r="I1656" s="1" t="str">
        <f ca="1">IF(G1656="","",予約枠報告様式!H$3)</f>
        <v/>
      </c>
      <c r="J1656" s="1" t="str">
        <f t="shared" ca="1" si="377"/>
        <v/>
      </c>
      <c r="K1656" s="1" t="str">
        <f t="shared" ca="1" si="378"/>
        <v/>
      </c>
      <c r="L1656" s="1" t="str">
        <f t="shared" ca="1" si="379"/>
        <v/>
      </c>
      <c r="M1656" s="1" t="str">
        <f t="shared" ca="1" si="380"/>
        <v/>
      </c>
      <c r="N1656" s="1" t="str" cm="1">
        <f t="array" aca="1" ref="N1656" ca="1">IF(G1656="","",HOUR(INDIRECT(A1656&amp;$N$2&amp;D1656)))</f>
        <v/>
      </c>
      <c r="O1656" s="1" t="str" cm="1">
        <f t="array" aca="1" ref="O1656" ca="1">IF(G1656="","",MINUTE(INDIRECT(A1656&amp;$N$2&amp;D1656)))</f>
        <v/>
      </c>
      <c r="P1656" s="1" t="str">
        <f t="shared" ca="1" si="381"/>
        <v/>
      </c>
      <c r="Q1656" s="1" t="str">
        <f t="shared" ca="1" si="382"/>
        <v/>
      </c>
      <c r="R1656" s="1" t="str" cm="1">
        <f t="array" aca="1" ref="R1656" ca="1">IF(G1656="","",INDIRECT(A1656&amp;B1656&amp;D1656))</f>
        <v/>
      </c>
      <c r="S1656" s="1" t="str">
        <f t="shared" ca="1" si="383"/>
        <v/>
      </c>
      <c r="T1656" s="1" t="str">
        <f t="shared" ca="1" si="384"/>
        <v/>
      </c>
      <c r="U1656" s="1" t="str">
        <f t="shared" ca="1" si="385"/>
        <v/>
      </c>
      <c r="V1656" s="1" t="str">
        <f t="shared" ca="1" si="386"/>
        <v/>
      </c>
      <c r="W1656" s="1" t="str">
        <f t="shared" ca="1" si="387"/>
        <v/>
      </c>
      <c r="X1656" s="1" t="str">
        <f t="shared" ca="1" si="388"/>
        <v/>
      </c>
    </row>
    <row r="1657" spans="1:24">
      <c r="A1657" t="s">
        <v>1041</v>
      </c>
      <c r="B1657" t="str">
        <f>INDEX(予約枠報告様式!$73:$73,MATCH(CSVフォーマット!C1657,予約枠報告様式!$74:$74,0))</f>
        <v>AC</v>
      </c>
      <c r="C1657">
        <f t="shared" si="389"/>
        <v>29</v>
      </c>
      <c r="D1657">
        <f t="shared" si="375"/>
        <v>45</v>
      </c>
      <c r="E1657" s="2" cm="1">
        <f t="array" aca="1" ref="E1657" ca="1">INDIRECT(A1657&amp;B1657&amp;$E$3)</f>
        <v>44787</v>
      </c>
      <c r="F1657" t="str" cm="1">
        <f t="array" aca="1" ref="F1657" ca="1">IF(INDIRECT(A1657&amp;B1657&amp;$F$3)="公",参照!$L$2,参照!$L$3)</f>
        <v>医療機関受付</v>
      </c>
      <c r="G1657" s="1" t="str" cm="1">
        <f t="array" aca="1" ref="G1657" ca="1">IF(E1657="","",IF(ISNUMBER(INDIRECT(A1657&amp;B1657&amp;D1657)),431001,""))</f>
        <v/>
      </c>
      <c r="H1657" s="1" t="str">
        <f t="shared" ca="1" si="376"/>
        <v/>
      </c>
      <c r="I1657" s="1" t="str">
        <f ca="1">IF(G1657="","",予約枠報告様式!H$3)</f>
        <v/>
      </c>
      <c r="J1657" s="1" t="str">
        <f t="shared" ca="1" si="377"/>
        <v/>
      </c>
      <c r="K1657" s="1" t="str">
        <f t="shared" ca="1" si="378"/>
        <v/>
      </c>
      <c r="L1657" s="1" t="str">
        <f t="shared" ca="1" si="379"/>
        <v/>
      </c>
      <c r="M1657" s="1" t="str">
        <f t="shared" ca="1" si="380"/>
        <v/>
      </c>
      <c r="N1657" s="1" t="str" cm="1">
        <f t="array" aca="1" ref="N1657" ca="1">IF(G1657="","",HOUR(INDIRECT(A1657&amp;$N$2&amp;D1657)))</f>
        <v/>
      </c>
      <c r="O1657" s="1" t="str" cm="1">
        <f t="array" aca="1" ref="O1657" ca="1">IF(G1657="","",MINUTE(INDIRECT(A1657&amp;$N$2&amp;D1657)))</f>
        <v/>
      </c>
      <c r="P1657" s="1" t="str">
        <f t="shared" ca="1" si="381"/>
        <v/>
      </c>
      <c r="Q1657" s="1" t="str">
        <f t="shared" ca="1" si="382"/>
        <v/>
      </c>
      <c r="R1657" s="1" t="str" cm="1">
        <f t="array" aca="1" ref="R1657" ca="1">IF(G1657="","",INDIRECT(A1657&amp;B1657&amp;D1657))</f>
        <v/>
      </c>
      <c r="S1657" s="1" t="str">
        <f t="shared" ca="1" si="383"/>
        <v/>
      </c>
      <c r="T1657" s="1" t="str">
        <f t="shared" ca="1" si="384"/>
        <v/>
      </c>
      <c r="U1657" s="1" t="str">
        <f t="shared" ca="1" si="385"/>
        <v/>
      </c>
      <c r="V1657" s="1" t="str">
        <f t="shared" ca="1" si="386"/>
        <v/>
      </c>
      <c r="W1657" s="1" t="str">
        <f t="shared" ca="1" si="387"/>
        <v/>
      </c>
      <c r="X1657" s="1" t="str">
        <f t="shared" ca="1" si="388"/>
        <v/>
      </c>
    </row>
    <row r="1658" spans="1:24">
      <c r="A1658" t="s">
        <v>1041</v>
      </c>
      <c r="B1658" t="str">
        <f>INDEX(予約枠報告様式!$73:$73,MATCH(CSVフォーマット!C1658,予約枠報告様式!$74:$74,0))</f>
        <v>AC</v>
      </c>
      <c r="C1658">
        <f t="shared" si="389"/>
        <v>29</v>
      </c>
      <c r="D1658">
        <f t="shared" si="375"/>
        <v>46</v>
      </c>
      <c r="E1658" s="2" cm="1">
        <f t="array" aca="1" ref="E1658" ca="1">INDIRECT(A1658&amp;B1658&amp;$E$3)</f>
        <v>44787</v>
      </c>
      <c r="F1658" t="str" cm="1">
        <f t="array" aca="1" ref="F1658" ca="1">IF(INDIRECT(A1658&amp;B1658&amp;$F$3)="公",参照!$L$2,参照!$L$3)</f>
        <v>医療機関受付</v>
      </c>
      <c r="G1658" s="1" t="str" cm="1">
        <f t="array" aca="1" ref="G1658" ca="1">IF(E1658="","",IF(ISNUMBER(INDIRECT(A1658&amp;B1658&amp;D1658)),431001,""))</f>
        <v/>
      </c>
      <c r="H1658" s="1" t="str">
        <f t="shared" ca="1" si="376"/>
        <v/>
      </c>
      <c r="I1658" s="1" t="str">
        <f ca="1">IF(G1658="","",予約枠報告様式!H$3)</f>
        <v/>
      </c>
      <c r="J1658" s="1" t="str">
        <f t="shared" ca="1" si="377"/>
        <v/>
      </c>
      <c r="K1658" s="1" t="str">
        <f t="shared" ca="1" si="378"/>
        <v/>
      </c>
      <c r="L1658" s="1" t="str">
        <f t="shared" ca="1" si="379"/>
        <v/>
      </c>
      <c r="M1658" s="1" t="str">
        <f t="shared" ca="1" si="380"/>
        <v/>
      </c>
      <c r="N1658" s="1" t="str" cm="1">
        <f t="array" aca="1" ref="N1658" ca="1">IF(G1658="","",HOUR(INDIRECT(A1658&amp;$N$2&amp;D1658)))</f>
        <v/>
      </c>
      <c r="O1658" s="1" t="str" cm="1">
        <f t="array" aca="1" ref="O1658" ca="1">IF(G1658="","",MINUTE(INDIRECT(A1658&amp;$N$2&amp;D1658)))</f>
        <v/>
      </c>
      <c r="P1658" s="1" t="str">
        <f t="shared" ca="1" si="381"/>
        <v/>
      </c>
      <c r="Q1658" s="1" t="str">
        <f t="shared" ca="1" si="382"/>
        <v/>
      </c>
      <c r="R1658" s="1" t="str" cm="1">
        <f t="array" aca="1" ref="R1658" ca="1">IF(G1658="","",INDIRECT(A1658&amp;B1658&amp;D1658))</f>
        <v/>
      </c>
      <c r="S1658" s="1" t="str">
        <f t="shared" ca="1" si="383"/>
        <v/>
      </c>
      <c r="T1658" s="1" t="str">
        <f t="shared" ca="1" si="384"/>
        <v/>
      </c>
      <c r="U1658" s="1" t="str">
        <f t="shared" ca="1" si="385"/>
        <v/>
      </c>
      <c r="V1658" s="1" t="str">
        <f t="shared" ca="1" si="386"/>
        <v/>
      </c>
      <c r="W1658" s="1" t="str">
        <f t="shared" ca="1" si="387"/>
        <v/>
      </c>
      <c r="X1658" s="1" t="str">
        <f t="shared" ca="1" si="388"/>
        <v/>
      </c>
    </row>
    <row r="1659" spans="1:24">
      <c r="A1659" t="s">
        <v>1041</v>
      </c>
      <c r="B1659" t="str">
        <f>INDEX(予約枠報告様式!$73:$73,MATCH(CSVフォーマット!C1659,予約枠報告様式!$74:$74,0))</f>
        <v>AC</v>
      </c>
      <c r="C1659">
        <f t="shared" si="389"/>
        <v>29</v>
      </c>
      <c r="D1659">
        <f t="shared" si="375"/>
        <v>47</v>
      </c>
      <c r="E1659" s="2" cm="1">
        <f t="array" aca="1" ref="E1659" ca="1">INDIRECT(A1659&amp;B1659&amp;$E$3)</f>
        <v>44787</v>
      </c>
      <c r="F1659" t="str" cm="1">
        <f t="array" aca="1" ref="F1659" ca="1">IF(INDIRECT(A1659&amp;B1659&amp;$F$3)="公",参照!$L$2,参照!$L$3)</f>
        <v>医療機関受付</v>
      </c>
      <c r="G1659" s="1" t="str" cm="1">
        <f t="array" aca="1" ref="G1659" ca="1">IF(E1659="","",IF(ISNUMBER(INDIRECT(A1659&amp;B1659&amp;D1659)),431001,""))</f>
        <v/>
      </c>
      <c r="H1659" s="1" t="str">
        <f t="shared" ca="1" si="376"/>
        <v/>
      </c>
      <c r="I1659" s="1" t="str">
        <f ca="1">IF(G1659="","",予約枠報告様式!H$3)</f>
        <v/>
      </c>
      <c r="J1659" s="1" t="str">
        <f t="shared" ca="1" si="377"/>
        <v/>
      </c>
      <c r="K1659" s="1" t="str">
        <f t="shared" ca="1" si="378"/>
        <v/>
      </c>
      <c r="L1659" s="1" t="str">
        <f t="shared" ca="1" si="379"/>
        <v/>
      </c>
      <c r="M1659" s="1" t="str">
        <f t="shared" ca="1" si="380"/>
        <v/>
      </c>
      <c r="N1659" s="1" t="str" cm="1">
        <f t="array" aca="1" ref="N1659" ca="1">IF(G1659="","",HOUR(INDIRECT(A1659&amp;$N$2&amp;D1659)))</f>
        <v/>
      </c>
      <c r="O1659" s="1" t="str" cm="1">
        <f t="array" aca="1" ref="O1659" ca="1">IF(G1659="","",MINUTE(INDIRECT(A1659&amp;$N$2&amp;D1659)))</f>
        <v/>
      </c>
      <c r="P1659" s="1" t="str">
        <f t="shared" ca="1" si="381"/>
        <v/>
      </c>
      <c r="Q1659" s="1" t="str">
        <f t="shared" ca="1" si="382"/>
        <v/>
      </c>
      <c r="R1659" s="1" t="str" cm="1">
        <f t="array" aca="1" ref="R1659" ca="1">IF(G1659="","",INDIRECT(A1659&amp;B1659&amp;D1659))</f>
        <v/>
      </c>
      <c r="S1659" s="1" t="str">
        <f t="shared" ca="1" si="383"/>
        <v/>
      </c>
      <c r="T1659" s="1" t="str">
        <f t="shared" ca="1" si="384"/>
        <v/>
      </c>
      <c r="U1659" s="1" t="str">
        <f t="shared" ca="1" si="385"/>
        <v/>
      </c>
      <c r="V1659" s="1" t="str">
        <f t="shared" ca="1" si="386"/>
        <v/>
      </c>
      <c r="W1659" s="1" t="str">
        <f t="shared" ca="1" si="387"/>
        <v/>
      </c>
      <c r="X1659" s="1" t="str">
        <f t="shared" ca="1" si="388"/>
        <v/>
      </c>
    </row>
    <row r="1660" spans="1:24">
      <c r="A1660" t="s">
        <v>1041</v>
      </c>
      <c r="B1660" t="str">
        <f>INDEX(予約枠報告様式!$73:$73,MATCH(CSVフォーマット!C1660,予約枠報告様式!$74:$74,0))</f>
        <v>AC</v>
      </c>
      <c r="C1660">
        <f t="shared" si="389"/>
        <v>29</v>
      </c>
      <c r="D1660">
        <f t="shared" si="375"/>
        <v>48</v>
      </c>
      <c r="E1660" s="2" cm="1">
        <f t="array" aca="1" ref="E1660" ca="1">INDIRECT(A1660&amp;B1660&amp;$E$3)</f>
        <v>44787</v>
      </c>
      <c r="F1660" t="str" cm="1">
        <f t="array" aca="1" ref="F1660" ca="1">IF(INDIRECT(A1660&amp;B1660&amp;$F$3)="公",参照!$L$2,参照!$L$3)</f>
        <v>医療機関受付</v>
      </c>
      <c r="G1660" s="1" t="str" cm="1">
        <f t="array" aca="1" ref="G1660" ca="1">IF(E1660="","",IF(ISNUMBER(INDIRECT(A1660&amp;B1660&amp;D1660)),431001,""))</f>
        <v/>
      </c>
      <c r="H1660" s="1" t="str">
        <f t="shared" ca="1" si="376"/>
        <v/>
      </c>
      <c r="I1660" s="1" t="str">
        <f ca="1">IF(G1660="","",予約枠報告様式!H$3)</f>
        <v/>
      </c>
      <c r="J1660" s="1" t="str">
        <f t="shared" ca="1" si="377"/>
        <v/>
      </c>
      <c r="K1660" s="1" t="str">
        <f t="shared" ca="1" si="378"/>
        <v/>
      </c>
      <c r="L1660" s="1" t="str">
        <f t="shared" ca="1" si="379"/>
        <v/>
      </c>
      <c r="M1660" s="1" t="str">
        <f t="shared" ca="1" si="380"/>
        <v/>
      </c>
      <c r="N1660" s="1" t="str" cm="1">
        <f t="array" aca="1" ref="N1660" ca="1">IF(G1660="","",HOUR(INDIRECT(A1660&amp;$N$2&amp;D1660)))</f>
        <v/>
      </c>
      <c r="O1660" s="1" t="str" cm="1">
        <f t="array" aca="1" ref="O1660" ca="1">IF(G1660="","",MINUTE(INDIRECT(A1660&amp;$N$2&amp;D1660)))</f>
        <v/>
      </c>
      <c r="P1660" s="1" t="str">
        <f t="shared" ca="1" si="381"/>
        <v/>
      </c>
      <c r="Q1660" s="1" t="str">
        <f t="shared" ca="1" si="382"/>
        <v/>
      </c>
      <c r="R1660" s="1" t="str" cm="1">
        <f t="array" aca="1" ref="R1660" ca="1">IF(G1660="","",INDIRECT(A1660&amp;B1660&amp;D1660))</f>
        <v/>
      </c>
      <c r="S1660" s="1" t="str">
        <f t="shared" ca="1" si="383"/>
        <v/>
      </c>
      <c r="T1660" s="1" t="str">
        <f t="shared" ca="1" si="384"/>
        <v/>
      </c>
      <c r="U1660" s="1" t="str">
        <f t="shared" ca="1" si="385"/>
        <v/>
      </c>
      <c r="V1660" s="1" t="str">
        <f t="shared" ca="1" si="386"/>
        <v/>
      </c>
      <c r="W1660" s="1" t="str">
        <f t="shared" ca="1" si="387"/>
        <v/>
      </c>
      <c r="X1660" s="1" t="str">
        <f t="shared" ca="1" si="388"/>
        <v/>
      </c>
    </row>
    <row r="1661" spans="1:24">
      <c r="A1661" t="s">
        <v>1041</v>
      </c>
      <c r="B1661" t="str">
        <f>INDEX(予約枠報告様式!$73:$73,MATCH(CSVフォーマット!C1661,予約枠報告様式!$74:$74,0))</f>
        <v>AC</v>
      </c>
      <c r="C1661">
        <f t="shared" si="389"/>
        <v>29</v>
      </c>
      <c r="D1661">
        <f t="shared" si="375"/>
        <v>49</v>
      </c>
      <c r="E1661" s="2" cm="1">
        <f t="array" aca="1" ref="E1661" ca="1">INDIRECT(A1661&amp;B1661&amp;$E$3)</f>
        <v>44787</v>
      </c>
      <c r="F1661" t="str" cm="1">
        <f t="array" aca="1" ref="F1661" ca="1">IF(INDIRECT(A1661&amp;B1661&amp;$F$3)="公",参照!$L$2,参照!$L$3)</f>
        <v>医療機関受付</v>
      </c>
      <c r="G1661" s="1" t="str" cm="1">
        <f t="array" aca="1" ref="G1661" ca="1">IF(E1661="","",IF(ISNUMBER(INDIRECT(A1661&amp;B1661&amp;D1661)),431001,""))</f>
        <v/>
      </c>
      <c r="H1661" s="1" t="str">
        <f t="shared" ca="1" si="376"/>
        <v/>
      </c>
      <c r="I1661" s="1" t="str">
        <f ca="1">IF(G1661="","",予約枠報告様式!H$3)</f>
        <v/>
      </c>
      <c r="J1661" s="1" t="str">
        <f t="shared" ca="1" si="377"/>
        <v/>
      </c>
      <c r="K1661" s="1" t="str">
        <f t="shared" ca="1" si="378"/>
        <v/>
      </c>
      <c r="L1661" s="1" t="str">
        <f t="shared" ca="1" si="379"/>
        <v/>
      </c>
      <c r="M1661" s="1" t="str">
        <f t="shared" ca="1" si="380"/>
        <v/>
      </c>
      <c r="N1661" s="1" t="str" cm="1">
        <f t="array" aca="1" ref="N1661" ca="1">IF(G1661="","",HOUR(INDIRECT(A1661&amp;$N$2&amp;D1661)))</f>
        <v/>
      </c>
      <c r="O1661" s="1" t="str" cm="1">
        <f t="array" aca="1" ref="O1661" ca="1">IF(G1661="","",MINUTE(INDIRECT(A1661&amp;$N$2&amp;D1661)))</f>
        <v/>
      </c>
      <c r="P1661" s="1" t="str">
        <f t="shared" ca="1" si="381"/>
        <v/>
      </c>
      <c r="Q1661" s="1" t="str">
        <f t="shared" ca="1" si="382"/>
        <v/>
      </c>
      <c r="R1661" s="1" t="str" cm="1">
        <f t="array" aca="1" ref="R1661" ca="1">IF(G1661="","",INDIRECT(A1661&amp;B1661&amp;D1661))</f>
        <v/>
      </c>
      <c r="S1661" s="1" t="str">
        <f t="shared" ca="1" si="383"/>
        <v/>
      </c>
      <c r="T1661" s="1" t="str">
        <f t="shared" ca="1" si="384"/>
        <v/>
      </c>
      <c r="U1661" s="1" t="str">
        <f t="shared" ca="1" si="385"/>
        <v/>
      </c>
      <c r="V1661" s="1" t="str">
        <f t="shared" ca="1" si="386"/>
        <v/>
      </c>
      <c r="W1661" s="1" t="str">
        <f t="shared" ca="1" si="387"/>
        <v/>
      </c>
      <c r="X1661" s="1" t="str">
        <f t="shared" ca="1" si="388"/>
        <v/>
      </c>
    </row>
    <row r="1662" spans="1:24">
      <c r="A1662" t="s">
        <v>1041</v>
      </c>
      <c r="B1662" t="str">
        <f>INDEX(予約枠報告様式!$73:$73,MATCH(CSVフォーマット!C1662,予約枠報告様式!$74:$74,0))</f>
        <v>AC</v>
      </c>
      <c r="C1662">
        <f t="shared" si="389"/>
        <v>29</v>
      </c>
      <c r="D1662">
        <f t="shared" si="375"/>
        <v>50</v>
      </c>
      <c r="E1662" s="2" cm="1">
        <f t="array" aca="1" ref="E1662" ca="1">INDIRECT(A1662&amp;B1662&amp;$E$3)</f>
        <v>44787</v>
      </c>
      <c r="F1662" t="str" cm="1">
        <f t="array" aca="1" ref="F1662" ca="1">IF(INDIRECT(A1662&amp;B1662&amp;$F$3)="公",参照!$L$2,参照!$L$3)</f>
        <v>医療機関受付</v>
      </c>
      <c r="G1662" s="1" t="str" cm="1">
        <f t="array" aca="1" ref="G1662" ca="1">IF(E1662="","",IF(ISNUMBER(INDIRECT(A1662&amp;B1662&amp;D1662)),431001,""))</f>
        <v/>
      </c>
      <c r="H1662" s="1" t="str">
        <f t="shared" ca="1" si="376"/>
        <v/>
      </c>
      <c r="I1662" s="1" t="str">
        <f ca="1">IF(G1662="","",予約枠報告様式!H$3)</f>
        <v/>
      </c>
      <c r="J1662" s="1" t="str">
        <f t="shared" ca="1" si="377"/>
        <v/>
      </c>
      <c r="K1662" s="1" t="str">
        <f t="shared" ca="1" si="378"/>
        <v/>
      </c>
      <c r="L1662" s="1" t="str">
        <f t="shared" ca="1" si="379"/>
        <v/>
      </c>
      <c r="M1662" s="1" t="str">
        <f t="shared" ca="1" si="380"/>
        <v/>
      </c>
      <c r="N1662" s="1" t="str" cm="1">
        <f t="array" aca="1" ref="N1662" ca="1">IF(G1662="","",HOUR(INDIRECT(A1662&amp;$N$2&amp;D1662)))</f>
        <v/>
      </c>
      <c r="O1662" s="1" t="str" cm="1">
        <f t="array" aca="1" ref="O1662" ca="1">IF(G1662="","",MINUTE(INDIRECT(A1662&amp;$N$2&amp;D1662)))</f>
        <v/>
      </c>
      <c r="P1662" s="1" t="str">
        <f t="shared" ca="1" si="381"/>
        <v/>
      </c>
      <c r="Q1662" s="1" t="str">
        <f t="shared" ca="1" si="382"/>
        <v/>
      </c>
      <c r="R1662" s="1" t="str" cm="1">
        <f t="array" aca="1" ref="R1662" ca="1">IF(G1662="","",INDIRECT(A1662&amp;B1662&amp;D1662))</f>
        <v/>
      </c>
      <c r="S1662" s="1" t="str">
        <f t="shared" ca="1" si="383"/>
        <v/>
      </c>
      <c r="T1662" s="1" t="str">
        <f t="shared" ca="1" si="384"/>
        <v/>
      </c>
      <c r="U1662" s="1" t="str">
        <f t="shared" ca="1" si="385"/>
        <v/>
      </c>
      <c r="V1662" s="1" t="str">
        <f t="shared" ca="1" si="386"/>
        <v/>
      </c>
      <c r="W1662" s="1" t="str">
        <f t="shared" ca="1" si="387"/>
        <v/>
      </c>
      <c r="X1662" s="1" t="str">
        <f t="shared" ca="1" si="388"/>
        <v/>
      </c>
    </row>
    <row r="1663" spans="1:24">
      <c r="A1663" t="s">
        <v>1041</v>
      </c>
      <c r="B1663" t="str">
        <f>INDEX(予約枠報告様式!$73:$73,MATCH(CSVフォーマット!C1663,予約枠報告様式!$74:$74,0))</f>
        <v>AC</v>
      </c>
      <c r="C1663">
        <f t="shared" si="389"/>
        <v>29</v>
      </c>
      <c r="D1663">
        <f t="shared" si="375"/>
        <v>51</v>
      </c>
      <c r="E1663" s="2" cm="1">
        <f t="array" aca="1" ref="E1663" ca="1">INDIRECT(A1663&amp;B1663&amp;$E$3)</f>
        <v>44787</v>
      </c>
      <c r="F1663" t="str" cm="1">
        <f t="array" aca="1" ref="F1663" ca="1">IF(INDIRECT(A1663&amp;B1663&amp;$F$3)="公",参照!$L$2,参照!$L$3)</f>
        <v>医療機関受付</v>
      </c>
      <c r="G1663" s="1" t="str" cm="1">
        <f t="array" aca="1" ref="G1663" ca="1">IF(E1663="","",IF(ISNUMBER(INDIRECT(A1663&amp;B1663&amp;D1663)),431001,""))</f>
        <v/>
      </c>
      <c r="H1663" s="1" t="str">
        <f t="shared" ca="1" si="376"/>
        <v/>
      </c>
      <c r="I1663" s="1" t="str">
        <f ca="1">IF(G1663="","",予約枠報告様式!H$3)</f>
        <v/>
      </c>
      <c r="J1663" s="1" t="str">
        <f t="shared" ca="1" si="377"/>
        <v/>
      </c>
      <c r="K1663" s="1" t="str">
        <f t="shared" ca="1" si="378"/>
        <v/>
      </c>
      <c r="L1663" s="1" t="str">
        <f t="shared" ca="1" si="379"/>
        <v/>
      </c>
      <c r="M1663" s="1" t="str">
        <f t="shared" ca="1" si="380"/>
        <v/>
      </c>
      <c r="N1663" s="1" t="str" cm="1">
        <f t="array" aca="1" ref="N1663" ca="1">IF(G1663="","",HOUR(INDIRECT(A1663&amp;$N$2&amp;D1663)))</f>
        <v/>
      </c>
      <c r="O1663" s="1" t="str" cm="1">
        <f t="array" aca="1" ref="O1663" ca="1">IF(G1663="","",MINUTE(INDIRECT(A1663&amp;$N$2&amp;D1663)))</f>
        <v/>
      </c>
      <c r="P1663" s="1" t="str">
        <f t="shared" ca="1" si="381"/>
        <v/>
      </c>
      <c r="Q1663" s="1" t="str">
        <f t="shared" ca="1" si="382"/>
        <v/>
      </c>
      <c r="R1663" s="1" t="str" cm="1">
        <f t="array" aca="1" ref="R1663" ca="1">IF(G1663="","",INDIRECT(A1663&amp;B1663&amp;D1663))</f>
        <v/>
      </c>
      <c r="S1663" s="1" t="str">
        <f t="shared" ca="1" si="383"/>
        <v/>
      </c>
      <c r="T1663" s="1" t="str">
        <f t="shared" ca="1" si="384"/>
        <v/>
      </c>
      <c r="U1663" s="1" t="str">
        <f t="shared" ca="1" si="385"/>
        <v/>
      </c>
      <c r="V1663" s="1" t="str">
        <f t="shared" ca="1" si="386"/>
        <v/>
      </c>
      <c r="W1663" s="1" t="str">
        <f t="shared" ca="1" si="387"/>
        <v/>
      </c>
      <c r="X1663" s="1" t="str">
        <f t="shared" ca="1" si="388"/>
        <v/>
      </c>
    </row>
    <row r="1664" spans="1:24">
      <c r="A1664" t="s">
        <v>1041</v>
      </c>
      <c r="B1664" t="str">
        <f>INDEX(予約枠報告様式!$73:$73,MATCH(CSVフォーマット!C1664,予約枠報告様式!$74:$74,0))</f>
        <v>AC</v>
      </c>
      <c r="C1664">
        <f t="shared" si="389"/>
        <v>29</v>
      </c>
      <c r="D1664">
        <f t="shared" si="375"/>
        <v>52</v>
      </c>
      <c r="E1664" s="2" cm="1">
        <f t="array" aca="1" ref="E1664" ca="1">INDIRECT(A1664&amp;B1664&amp;$E$3)</f>
        <v>44787</v>
      </c>
      <c r="F1664" t="str" cm="1">
        <f t="array" aca="1" ref="F1664" ca="1">IF(INDIRECT(A1664&amp;B1664&amp;$F$3)="公",参照!$L$2,参照!$L$3)</f>
        <v>医療機関受付</v>
      </c>
      <c r="G1664" s="1" t="str" cm="1">
        <f t="array" aca="1" ref="G1664" ca="1">IF(E1664="","",IF(ISNUMBER(INDIRECT(A1664&amp;B1664&amp;D1664)),431001,""))</f>
        <v/>
      </c>
      <c r="H1664" s="1" t="str">
        <f t="shared" ca="1" si="376"/>
        <v/>
      </c>
      <c r="I1664" s="1" t="str">
        <f ca="1">IF(G1664="","",予約枠報告様式!H$3)</f>
        <v/>
      </c>
      <c r="J1664" s="1" t="str">
        <f t="shared" ca="1" si="377"/>
        <v/>
      </c>
      <c r="K1664" s="1" t="str">
        <f t="shared" ca="1" si="378"/>
        <v/>
      </c>
      <c r="L1664" s="1" t="str">
        <f t="shared" ca="1" si="379"/>
        <v/>
      </c>
      <c r="M1664" s="1" t="str">
        <f t="shared" ca="1" si="380"/>
        <v/>
      </c>
      <c r="N1664" s="1" t="str" cm="1">
        <f t="array" aca="1" ref="N1664" ca="1">IF(G1664="","",HOUR(INDIRECT(A1664&amp;$N$2&amp;D1664)))</f>
        <v/>
      </c>
      <c r="O1664" s="1" t="str" cm="1">
        <f t="array" aca="1" ref="O1664" ca="1">IF(G1664="","",MINUTE(INDIRECT(A1664&amp;$N$2&amp;D1664)))</f>
        <v/>
      </c>
      <c r="P1664" s="1" t="str">
        <f t="shared" ca="1" si="381"/>
        <v/>
      </c>
      <c r="Q1664" s="1" t="str">
        <f t="shared" ca="1" si="382"/>
        <v/>
      </c>
      <c r="R1664" s="1" t="str" cm="1">
        <f t="array" aca="1" ref="R1664" ca="1">IF(G1664="","",INDIRECT(A1664&amp;B1664&amp;D1664))</f>
        <v/>
      </c>
      <c r="S1664" s="1" t="str">
        <f t="shared" ca="1" si="383"/>
        <v/>
      </c>
      <c r="T1664" s="1" t="str">
        <f t="shared" ca="1" si="384"/>
        <v/>
      </c>
      <c r="U1664" s="1" t="str">
        <f t="shared" ca="1" si="385"/>
        <v/>
      </c>
      <c r="V1664" s="1" t="str">
        <f t="shared" ca="1" si="386"/>
        <v/>
      </c>
      <c r="W1664" s="1" t="str">
        <f t="shared" ca="1" si="387"/>
        <v/>
      </c>
      <c r="X1664" s="1" t="str">
        <f t="shared" ca="1" si="388"/>
        <v/>
      </c>
    </row>
    <row r="1665" spans="1:24">
      <c r="A1665" t="s">
        <v>1041</v>
      </c>
      <c r="B1665" t="str">
        <f>INDEX(予約枠報告様式!$73:$73,MATCH(CSVフォーマット!C1665,予約枠報告様式!$74:$74,0))</f>
        <v>AC</v>
      </c>
      <c r="C1665">
        <f t="shared" si="389"/>
        <v>29</v>
      </c>
      <c r="D1665">
        <f t="shared" si="375"/>
        <v>53</v>
      </c>
      <c r="E1665" s="2" cm="1">
        <f t="array" aca="1" ref="E1665" ca="1">INDIRECT(A1665&amp;B1665&amp;$E$3)</f>
        <v>44787</v>
      </c>
      <c r="F1665" t="str" cm="1">
        <f t="array" aca="1" ref="F1665" ca="1">IF(INDIRECT(A1665&amp;B1665&amp;$F$3)="公",参照!$L$2,参照!$L$3)</f>
        <v>医療機関受付</v>
      </c>
      <c r="G1665" s="1" t="str" cm="1">
        <f t="array" aca="1" ref="G1665" ca="1">IF(E1665="","",IF(ISNUMBER(INDIRECT(A1665&amp;B1665&amp;D1665)),431001,""))</f>
        <v/>
      </c>
      <c r="H1665" s="1" t="str">
        <f t="shared" ca="1" si="376"/>
        <v/>
      </c>
      <c r="I1665" s="1" t="str">
        <f ca="1">IF(G1665="","",予約枠報告様式!H$3)</f>
        <v/>
      </c>
      <c r="J1665" s="1" t="str">
        <f t="shared" ca="1" si="377"/>
        <v/>
      </c>
      <c r="K1665" s="1" t="str">
        <f t="shared" ca="1" si="378"/>
        <v/>
      </c>
      <c r="L1665" s="1" t="str">
        <f t="shared" ca="1" si="379"/>
        <v/>
      </c>
      <c r="M1665" s="1" t="str">
        <f t="shared" ca="1" si="380"/>
        <v/>
      </c>
      <c r="N1665" s="1" t="str" cm="1">
        <f t="array" aca="1" ref="N1665" ca="1">IF(G1665="","",HOUR(INDIRECT(A1665&amp;$N$2&amp;D1665)))</f>
        <v/>
      </c>
      <c r="O1665" s="1" t="str" cm="1">
        <f t="array" aca="1" ref="O1665" ca="1">IF(G1665="","",MINUTE(INDIRECT(A1665&amp;$N$2&amp;D1665)))</f>
        <v/>
      </c>
      <c r="P1665" s="1" t="str">
        <f t="shared" ca="1" si="381"/>
        <v/>
      </c>
      <c r="Q1665" s="1" t="str">
        <f t="shared" ca="1" si="382"/>
        <v/>
      </c>
      <c r="R1665" s="1" t="str" cm="1">
        <f t="array" aca="1" ref="R1665" ca="1">IF(G1665="","",INDIRECT(A1665&amp;B1665&amp;D1665))</f>
        <v/>
      </c>
      <c r="S1665" s="1" t="str">
        <f t="shared" ca="1" si="383"/>
        <v/>
      </c>
      <c r="T1665" s="1" t="str">
        <f t="shared" ca="1" si="384"/>
        <v/>
      </c>
      <c r="U1665" s="1" t="str">
        <f t="shared" ca="1" si="385"/>
        <v/>
      </c>
      <c r="V1665" s="1" t="str">
        <f t="shared" ca="1" si="386"/>
        <v/>
      </c>
      <c r="W1665" s="1" t="str">
        <f t="shared" ca="1" si="387"/>
        <v/>
      </c>
      <c r="X1665" s="1" t="str">
        <f t="shared" ca="1" si="388"/>
        <v/>
      </c>
    </row>
    <row r="1666" spans="1:24">
      <c r="A1666" t="s">
        <v>1041</v>
      </c>
      <c r="B1666" t="str">
        <f>INDEX(予約枠報告様式!$73:$73,MATCH(CSVフォーマット!C1666,予約枠報告様式!$74:$74,0))</f>
        <v>AC</v>
      </c>
      <c r="C1666">
        <f t="shared" si="389"/>
        <v>29</v>
      </c>
      <c r="D1666">
        <f t="shared" si="375"/>
        <v>54</v>
      </c>
      <c r="E1666" s="2" cm="1">
        <f t="array" aca="1" ref="E1666" ca="1">INDIRECT(A1666&amp;B1666&amp;$E$3)</f>
        <v>44787</v>
      </c>
      <c r="F1666" t="str" cm="1">
        <f t="array" aca="1" ref="F1666" ca="1">IF(INDIRECT(A1666&amp;B1666&amp;$F$3)="公",参照!$L$2,参照!$L$3)</f>
        <v>医療機関受付</v>
      </c>
      <c r="G1666" s="1" t="str" cm="1">
        <f t="array" aca="1" ref="G1666" ca="1">IF(E1666="","",IF(ISNUMBER(INDIRECT(A1666&amp;B1666&amp;D1666)),431001,""))</f>
        <v/>
      </c>
      <c r="H1666" s="1" t="str">
        <f t="shared" ca="1" si="376"/>
        <v/>
      </c>
      <c r="I1666" s="1" t="str">
        <f ca="1">IF(G1666="","",予約枠報告様式!H$3)</f>
        <v/>
      </c>
      <c r="J1666" s="1" t="str">
        <f t="shared" ca="1" si="377"/>
        <v/>
      </c>
      <c r="K1666" s="1" t="str">
        <f t="shared" ca="1" si="378"/>
        <v/>
      </c>
      <c r="L1666" s="1" t="str">
        <f t="shared" ca="1" si="379"/>
        <v/>
      </c>
      <c r="M1666" s="1" t="str">
        <f t="shared" ca="1" si="380"/>
        <v/>
      </c>
      <c r="N1666" s="1" t="str" cm="1">
        <f t="array" aca="1" ref="N1666" ca="1">IF(G1666="","",HOUR(INDIRECT(A1666&amp;$N$2&amp;D1666)))</f>
        <v/>
      </c>
      <c r="O1666" s="1" t="str" cm="1">
        <f t="array" aca="1" ref="O1666" ca="1">IF(G1666="","",MINUTE(INDIRECT(A1666&amp;$N$2&amp;D1666)))</f>
        <v/>
      </c>
      <c r="P1666" s="1" t="str">
        <f t="shared" ca="1" si="381"/>
        <v/>
      </c>
      <c r="Q1666" s="1" t="str">
        <f t="shared" ca="1" si="382"/>
        <v/>
      </c>
      <c r="R1666" s="1" t="str" cm="1">
        <f t="array" aca="1" ref="R1666" ca="1">IF(G1666="","",INDIRECT(A1666&amp;B1666&amp;D1666))</f>
        <v/>
      </c>
      <c r="S1666" s="1" t="str">
        <f t="shared" ca="1" si="383"/>
        <v/>
      </c>
      <c r="T1666" s="1" t="str">
        <f t="shared" ca="1" si="384"/>
        <v/>
      </c>
      <c r="U1666" s="1" t="str">
        <f t="shared" ca="1" si="385"/>
        <v/>
      </c>
      <c r="V1666" s="1" t="str">
        <f t="shared" ca="1" si="386"/>
        <v/>
      </c>
      <c r="W1666" s="1" t="str">
        <f t="shared" ca="1" si="387"/>
        <v/>
      </c>
      <c r="X1666" s="1" t="str">
        <f t="shared" ca="1" si="388"/>
        <v/>
      </c>
    </row>
    <row r="1667" spans="1:24">
      <c r="A1667" t="s">
        <v>1041</v>
      </c>
      <c r="B1667" t="str">
        <f>INDEX(予約枠報告様式!$73:$73,MATCH(CSVフォーマット!C1667,予約枠報告様式!$74:$74,0))</f>
        <v>AC</v>
      </c>
      <c r="C1667">
        <f t="shared" si="389"/>
        <v>29</v>
      </c>
      <c r="D1667">
        <f t="shared" si="375"/>
        <v>55</v>
      </c>
      <c r="E1667" s="2" cm="1">
        <f t="array" aca="1" ref="E1667" ca="1">INDIRECT(A1667&amp;B1667&amp;$E$3)</f>
        <v>44787</v>
      </c>
      <c r="F1667" t="str" cm="1">
        <f t="array" aca="1" ref="F1667" ca="1">IF(INDIRECT(A1667&amp;B1667&amp;$F$3)="公",参照!$L$2,参照!$L$3)</f>
        <v>医療機関受付</v>
      </c>
      <c r="G1667" s="1" t="str" cm="1">
        <f t="array" aca="1" ref="G1667" ca="1">IF(E1667="","",IF(ISNUMBER(INDIRECT(A1667&amp;B1667&amp;D1667)),431001,""))</f>
        <v/>
      </c>
      <c r="H1667" s="1" t="str">
        <f t="shared" ca="1" si="376"/>
        <v/>
      </c>
      <c r="I1667" s="1" t="str">
        <f ca="1">IF(G1667="","",予約枠報告様式!H$3)</f>
        <v/>
      </c>
      <c r="J1667" s="1" t="str">
        <f t="shared" ca="1" si="377"/>
        <v/>
      </c>
      <c r="K1667" s="1" t="str">
        <f t="shared" ca="1" si="378"/>
        <v/>
      </c>
      <c r="L1667" s="1" t="str">
        <f t="shared" ca="1" si="379"/>
        <v/>
      </c>
      <c r="M1667" s="1" t="str">
        <f t="shared" ca="1" si="380"/>
        <v/>
      </c>
      <c r="N1667" s="1" t="str" cm="1">
        <f t="array" aca="1" ref="N1667" ca="1">IF(G1667="","",HOUR(INDIRECT(A1667&amp;$N$2&amp;D1667)))</f>
        <v/>
      </c>
      <c r="O1667" s="1" t="str" cm="1">
        <f t="array" aca="1" ref="O1667" ca="1">IF(G1667="","",MINUTE(INDIRECT(A1667&amp;$N$2&amp;D1667)))</f>
        <v/>
      </c>
      <c r="P1667" s="1" t="str">
        <f t="shared" ca="1" si="381"/>
        <v/>
      </c>
      <c r="Q1667" s="1" t="str">
        <f t="shared" ca="1" si="382"/>
        <v/>
      </c>
      <c r="R1667" s="1" t="str" cm="1">
        <f t="array" aca="1" ref="R1667" ca="1">IF(G1667="","",INDIRECT(A1667&amp;B1667&amp;D1667))</f>
        <v/>
      </c>
      <c r="S1667" s="1" t="str">
        <f t="shared" ca="1" si="383"/>
        <v/>
      </c>
      <c r="T1667" s="1" t="str">
        <f t="shared" ca="1" si="384"/>
        <v/>
      </c>
      <c r="U1667" s="1" t="str">
        <f t="shared" ca="1" si="385"/>
        <v/>
      </c>
      <c r="V1667" s="1" t="str">
        <f t="shared" ca="1" si="386"/>
        <v/>
      </c>
      <c r="W1667" s="1" t="str">
        <f t="shared" ca="1" si="387"/>
        <v/>
      </c>
      <c r="X1667" s="1" t="str">
        <f t="shared" ca="1" si="388"/>
        <v/>
      </c>
    </row>
    <row r="1668" spans="1:24">
      <c r="A1668" t="s">
        <v>1041</v>
      </c>
      <c r="B1668" t="str">
        <f>INDEX(予約枠報告様式!$73:$73,MATCH(CSVフォーマット!C1668,予約枠報告様式!$74:$74,0))</f>
        <v>AC</v>
      </c>
      <c r="C1668">
        <f t="shared" si="389"/>
        <v>29</v>
      </c>
      <c r="D1668">
        <f t="shared" si="375"/>
        <v>56</v>
      </c>
      <c r="E1668" s="2" cm="1">
        <f t="array" aca="1" ref="E1668" ca="1">INDIRECT(A1668&amp;B1668&amp;$E$3)</f>
        <v>44787</v>
      </c>
      <c r="F1668" t="str" cm="1">
        <f t="array" aca="1" ref="F1668" ca="1">IF(INDIRECT(A1668&amp;B1668&amp;$F$3)="公",参照!$L$2,参照!$L$3)</f>
        <v>医療機関受付</v>
      </c>
      <c r="G1668" s="1" t="str" cm="1">
        <f t="array" aca="1" ref="G1668" ca="1">IF(E1668="","",IF(ISNUMBER(INDIRECT(A1668&amp;B1668&amp;D1668)),431001,""))</f>
        <v/>
      </c>
      <c r="H1668" s="1" t="str">
        <f t="shared" ca="1" si="376"/>
        <v/>
      </c>
      <c r="I1668" s="1" t="str">
        <f ca="1">IF(G1668="","",予約枠報告様式!H$3)</f>
        <v/>
      </c>
      <c r="J1668" s="1" t="str">
        <f t="shared" ca="1" si="377"/>
        <v/>
      </c>
      <c r="K1668" s="1" t="str">
        <f t="shared" ca="1" si="378"/>
        <v/>
      </c>
      <c r="L1668" s="1" t="str">
        <f t="shared" ca="1" si="379"/>
        <v/>
      </c>
      <c r="M1668" s="1" t="str">
        <f t="shared" ca="1" si="380"/>
        <v/>
      </c>
      <c r="N1668" s="1" t="str" cm="1">
        <f t="array" aca="1" ref="N1668" ca="1">IF(G1668="","",HOUR(INDIRECT(A1668&amp;$N$2&amp;D1668)))</f>
        <v/>
      </c>
      <c r="O1668" s="1" t="str" cm="1">
        <f t="array" aca="1" ref="O1668" ca="1">IF(G1668="","",MINUTE(INDIRECT(A1668&amp;$N$2&amp;D1668)))</f>
        <v/>
      </c>
      <c r="P1668" s="1" t="str">
        <f t="shared" ca="1" si="381"/>
        <v/>
      </c>
      <c r="Q1668" s="1" t="str">
        <f t="shared" ca="1" si="382"/>
        <v/>
      </c>
      <c r="R1668" s="1" t="str" cm="1">
        <f t="array" aca="1" ref="R1668" ca="1">IF(G1668="","",INDIRECT(A1668&amp;B1668&amp;D1668))</f>
        <v/>
      </c>
      <c r="S1668" s="1" t="str">
        <f t="shared" ca="1" si="383"/>
        <v/>
      </c>
      <c r="T1668" s="1" t="str">
        <f t="shared" ca="1" si="384"/>
        <v/>
      </c>
      <c r="U1668" s="1" t="str">
        <f t="shared" ca="1" si="385"/>
        <v/>
      </c>
      <c r="V1668" s="1" t="str">
        <f t="shared" ca="1" si="386"/>
        <v/>
      </c>
      <c r="W1668" s="1" t="str">
        <f t="shared" ca="1" si="387"/>
        <v/>
      </c>
      <c r="X1668" s="1" t="str">
        <f t="shared" ca="1" si="388"/>
        <v/>
      </c>
    </row>
    <row r="1669" spans="1:24">
      <c r="A1669" t="s">
        <v>1041</v>
      </c>
      <c r="B1669" t="str">
        <f>INDEX(予約枠報告様式!$73:$73,MATCH(CSVフォーマット!C1669,予約枠報告様式!$74:$74,0))</f>
        <v>AC</v>
      </c>
      <c r="C1669">
        <f t="shared" si="389"/>
        <v>29</v>
      </c>
      <c r="D1669">
        <f t="shared" ref="D1669:D1732" si="390">IF(D1668=$D$3,$D$2,D1668+1)</f>
        <v>57</v>
      </c>
      <c r="E1669" s="2" cm="1">
        <f t="array" aca="1" ref="E1669" ca="1">INDIRECT(A1669&amp;B1669&amp;$E$3)</f>
        <v>44787</v>
      </c>
      <c r="F1669" t="str" cm="1">
        <f t="array" aca="1" ref="F1669" ca="1">IF(INDIRECT(A1669&amp;B1669&amp;$F$3)="公",参照!$L$2,参照!$L$3)</f>
        <v>医療機関受付</v>
      </c>
      <c r="G1669" s="1" t="str" cm="1">
        <f t="array" aca="1" ref="G1669" ca="1">IF(E1669="","",IF(ISNUMBER(INDIRECT(A1669&amp;B1669&amp;D1669)),431001,""))</f>
        <v/>
      </c>
      <c r="H1669" s="1" t="str">
        <f t="shared" ref="H1669:H1732" ca="1" si="391">IF(G1669="","","【（"&amp;H$2&amp;"）"&amp;F1669&amp;"】"&amp;I1669&amp;"."&amp;TEXT(L1669,"00")&amp;TEXT(M1669,"00")&amp;"."&amp;TEXT(N1669,"00")&amp;TEXT(O1669,"00"))</f>
        <v/>
      </c>
      <c r="I1669" s="1" t="str">
        <f ca="1">IF(G1669="","",予約枠報告様式!H$3)</f>
        <v/>
      </c>
      <c r="J1669" s="1" t="str">
        <f t="shared" ref="J1669:J1732" ca="1" si="392">IF(G1669="","",J$2)</f>
        <v/>
      </c>
      <c r="K1669" s="1" t="str">
        <f t="shared" ref="K1669:K1732" ca="1" si="393">IF(G1669="","",YEAR(E1669))</f>
        <v/>
      </c>
      <c r="L1669" s="1" t="str">
        <f t="shared" ref="L1669:L1732" ca="1" si="394">IF(G1669="","",MONTH(E1669))</f>
        <v/>
      </c>
      <c r="M1669" s="1" t="str">
        <f t="shared" ref="M1669:M1732" ca="1" si="395">IF(G1669="","",DAY(E1669))</f>
        <v/>
      </c>
      <c r="N1669" s="1" t="str" cm="1">
        <f t="array" aca="1" ref="N1669" ca="1">IF(G1669="","",HOUR(INDIRECT(A1669&amp;$N$2&amp;D1669)))</f>
        <v/>
      </c>
      <c r="O1669" s="1" t="str" cm="1">
        <f t="array" aca="1" ref="O1669" ca="1">IF(G1669="","",MINUTE(INDIRECT(A1669&amp;$N$2&amp;D1669)))</f>
        <v/>
      </c>
      <c r="P1669" s="1" t="str">
        <f t="shared" ref="P1669:P1732" ca="1" si="396">IF(G1669="","",N1669)</f>
        <v/>
      </c>
      <c r="Q1669" s="1" t="str">
        <f t="shared" ref="Q1669:Q1732" ca="1" si="397">IF(G1669="","",O1669+14)</f>
        <v/>
      </c>
      <c r="R1669" s="1" t="str" cm="1">
        <f t="array" aca="1" ref="R1669" ca="1">IF(G1669="","",INDIRECT(A1669&amp;B1669&amp;D1669))</f>
        <v/>
      </c>
      <c r="S1669" s="1" t="str">
        <f t="shared" ref="S1669:S1732" ca="1" si="398">IF(G1669="","",0)</f>
        <v/>
      </c>
      <c r="T1669" s="1" t="str">
        <f t="shared" ref="T1669:T1732" ca="1" si="399">IF($G1669="","",IF(T$1="×",K$2,T$2))</f>
        <v/>
      </c>
      <c r="U1669" s="1" t="str">
        <f t="shared" ref="U1669:U1732" ca="1" si="400">IF($G1669="","",IF(OR(U$1="×",U$2="なし"),"",U$2))</f>
        <v/>
      </c>
      <c r="V1669" s="1" t="str">
        <f t="shared" ref="V1669:V1732" ca="1" si="401">IF(G1669="","",3)</f>
        <v/>
      </c>
      <c r="W1669" s="1" t="str">
        <f t="shared" ref="W1669:W1732" ca="1" si="402">IF(G1669="","",5)</f>
        <v/>
      </c>
      <c r="X1669" s="1" t="str">
        <f t="shared" ref="X1669:X1732" ca="1" si="403">IF(G1669="","",0)</f>
        <v/>
      </c>
    </row>
    <row r="1670" spans="1:24">
      <c r="A1670" t="s">
        <v>1041</v>
      </c>
      <c r="B1670" t="str">
        <f>INDEX(予約枠報告様式!$73:$73,MATCH(CSVフォーマット!C1670,予約枠報告様式!$74:$74,0))</f>
        <v>AC</v>
      </c>
      <c r="C1670">
        <f t="shared" ref="C1670:C1733" si="404">IF(D1669=$D$3,C1669+1,C1669)</f>
        <v>29</v>
      </c>
      <c r="D1670">
        <f t="shared" si="390"/>
        <v>58</v>
      </c>
      <c r="E1670" s="2" cm="1">
        <f t="array" aca="1" ref="E1670" ca="1">INDIRECT(A1670&amp;B1670&amp;$E$3)</f>
        <v>44787</v>
      </c>
      <c r="F1670" t="str" cm="1">
        <f t="array" aca="1" ref="F1670" ca="1">IF(INDIRECT(A1670&amp;B1670&amp;$F$3)="公",参照!$L$2,参照!$L$3)</f>
        <v>医療機関受付</v>
      </c>
      <c r="G1670" s="1" t="str" cm="1">
        <f t="array" aca="1" ref="G1670" ca="1">IF(E1670="","",IF(ISNUMBER(INDIRECT(A1670&amp;B1670&amp;D1670)),431001,""))</f>
        <v/>
      </c>
      <c r="H1670" s="1" t="str">
        <f t="shared" ca="1" si="391"/>
        <v/>
      </c>
      <c r="I1670" s="1" t="str">
        <f ca="1">IF(G1670="","",予約枠報告様式!H$3)</f>
        <v/>
      </c>
      <c r="J1670" s="1" t="str">
        <f t="shared" ca="1" si="392"/>
        <v/>
      </c>
      <c r="K1670" s="1" t="str">
        <f t="shared" ca="1" si="393"/>
        <v/>
      </c>
      <c r="L1670" s="1" t="str">
        <f t="shared" ca="1" si="394"/>
        <v/>
      </c>
      <c r="M1670" s="1" t="str">
        <f t="shared" ca="1" si="395"/>
        <v/>
      </c>
      <c r="N1670" s="1" t="str" cm="1">
        <f t="array" aca="1" ref="N1670" ca="1">IF(G1670="","",HOUR(INDIRECT(A1670&amp;$N$2&amp;D1670)))</f>
        <v/>
      </c>
      <c r="O1670" s="1" t="str" cm="1">
        <f t="array" aca="1" ref="O1670" ca="1">IF(G1670="","",MINUTE(INDIRECT(A1670&amp;$N$2&amp;D1670)))</f>
        <v/>
      </c>
      <c r="P1670" s="1" t="str">
        <f t="shared" ca="1" si="396"/>
        <v/>
      </c>
      <c r="Q1670" s="1" t="str">
        <f t="shared" ca="1" si="397"/>
        <v/>
      </c>
      <c r="R1670" s="1" t="str" cm="1">
        <f t="array" aca="1" ref="R1670" ca="1">IF(G1670="","",INDIRECT(A1670&amp;B1670&amp;D1670))</f>
        <v/>
      </c>
      <c r="S1670" s="1" t="str">
        <f t="shared" ca="1" si="398"/>
        <v/>
      </c>
      <c r="T1670" s="1" t="str">
        <f t="shared" ca="1" si="399"/>
        <v/>
      </c>
      <c r="U1670" s="1" t="str">
        <f t="shared" ca="1" si="400"/>
        <v/>
      </c>
      <c r="V1670" s="1" t="str">
        <f t="shared" ca="1" si="401"/>
        <v/>
      </c>
      <c r="W1670" s="1" t="str">
        <f t="shared" ca="1" si="402"/>
        <v/>
      </c>
      <c r="X1670" s="1" t="str">
        <f t="shared" ca="1" si="403"/>
        <v/>
      </c>
    </row>
    <row r="1671" spans="1:24">
      <c r="A1671" t="s">
        <v>1041</v>
      </c>
      <c r="B1671" t="str">
        <f>INDEX(予約枠報告様式!$73:$73,MATCH(CSVフォーマット!C1671,予約枠報告様式!$74:$74,0))</f>
        <v>AC</v>
      </c>
      <c r="C1671">
        <f t="shared" si="404"/>
        <v>29</v>
      </c>
      <c r="D1671">
        <f t="shared" si="390"/>
        <v>59</v>
      </c>
      <c r="E1671" s="2" cm="1">
        <f t="array" aca="1" ref="E1671" ca="1">INDIRECT(A1671&amp;B1671&amp;$E$3)</f>
        <v>44787</v>
      </c>
      <c r="F1671" t="str" cm="1">
        <f t="array" aca="1" ref="F1671" ca="1">IF(INDIRECT(A1671&amp;B1671&amp;$F$3)="公",参照!$L$2,参照!$L$3)</f>
        <v>医療機関受付</v>
      </c>
      <c r="G1671" s="1" t="str" cm="1">
        <f t="array" aca="1" ref="G1671" ca="1">IF(E1671="","",IF(ISNUMBER(INDIRECT(A1671&amp;B1671&amp;D1671)),431001,""))</f>
        <v/>
      </c>
      <c r="H1671" s="1" t="str">
        <f t="shared" ca="1" si="391"/>
        <v/>
      </c>
      <c r="I1671" s="1" t="str">
        <f ca="1">IF(G1671="","",予約枠報告様式!H$3)</f>
        <v/>
      </c>
      <c r="J1671" s="1" t="str">
        <f t="shared" ca="1" si="392"/>
        <v/>
      </c>
      <c r="K1671" s="1" t="str">
        <f t="shared" ca="1" si="393"/>
        <v/>
      </c>
      <c r="L1671" s="1" t="str">
        <f t="shared" ca="1" si="394"/>
        <v/>
      </c>
      <c r="M1671" s="1" t="str">
        <f t="shared" ca="1" si="395"/>
        <v/>
      </c>
      <c r="N1671" s="1" t="str" cm="1">
        <f t="array" aca="1" ref="N1671" ca="1">IF(G1671="","",HOUR(INDIRECT(A1671&amp;$N$2&amp;D1671)))</f>
        <v/>
      </c>
      <c r="O1671" s="1" t="str" cm="1">
        <f t="array" aca="1" ref="O1671" ca="1">IF(G1671="","",MINUTE(INDIRECT(A1671&amp;$N$2&amp;D1671)))</f>
        <v/>
      </c>
      <c r="P1671" s="1" t="str">
        <f t="shared" ca="1" si="396"/>
        <v/>
      </c>
      <c r="Q1671" s="1" t="str">
        <f t="shared" ca="1" si="397"/>
        <v/>
      </c>
      <c r="R1671" s="1" t="str" cm="1">
        <f t="array" aca="1" ref="R1671" ca="1">IF(G1671="","",INDIRECT(A1671&amp;B1671&amp;D1671))</f>
        <v/>
      </c>
      <c r="S1671" s="1" t="str">
        <f t="shared" ca="1" si="398"/>
        <v/>
      </c>
      <c r="T1671" s="1" t="str">
        <f t="shared" ca="1" si="399"/>
        <v/>
      </c>
      <c r="U1671" s="1" t="str">
        <f t="shared" ca="1" si="400"/>
        <v/>
      </c>
      <c r="V1671" s="1" t="str">
        <f t="shared" ca="1" si="401"/>
        <v/>
      </c>
      <c r="W1671" s="1" t="str">
        <f t="shared" ca="1" si="402"/>
        <v/>
      </c>
      <c r="X1671" s="1" t="str">
        <f t="shared" ca="1" si="403"/>
        <v/>
      </c>
    </row>
    <row r="1672" spans="1:24">
      <c r="A1672" t="s">
        <v>1041</v>
      </c>
      <c r="B1672" t="str">
        <f>INDEX(予約枠報告様式!$73:$73,MATCH(CSVフォーマット!C1672,予約枠報告様式!$74:$74,0))</f>
        <v>AC</v>
      </c>
      <c r="C1672">
        <f t="shared" si="404"/>
        <v>29</v>
      </c>
      <c r="D1672">
        <f t="shared" si="390"/>
        <v>60</v>
      </c>
      <c r="E1672" s="2" cm="1">
        <f t="array" aca="1" ref="E1672" ca="1">INDIRECT(A1672&amp;B1672&amp;$E$3)</f>
        <v>44787</v>
      </c>
      <c r="F1672" t="str" cm="1">
        <f t="array" aca="1" ref="F1672" ca="1">IF(INDIRECT(A1672&amp;B1672&amp;$F$3)="公",参照!$L$2,参照!$L$3)</f>
        <v>医療機関受付</v>
      </c>
      <c r="G1672" s="1" t="str" cm="1">
        <f t="array" aca="1" ref="G1672" ca="1">IF(E1672="","",IF(ISNUMBER(INDIRECT(A1672&amp;B1672&amp;D1672)),431001,""))</f>
        <v/>
      </c>
      <c r="H1672" s="1" t="str">
        <f t="shared" ca="1" si="391"/>
        <v/>
      </c>
      <c r="I1672" s="1" t="str">
        <f ca="1">IF(G1672="","",予約枠報告様式!H$3)</f>
        <v/>
      </c>
      <c r="J1672" s="1" t="str">
        <f t="shared" ca="1" si="392"/>
        <v/>
      </c>
      <c r="K1672" s="1" t="str">
        <f t="shared" ca="1" si="393"/>
        <v/>
      </c>
      <c r="L1672" s="1" t="str">
        <f t="shared" ca="1" si="394"/>
        <v/>
      </c>
      <c r="M1672" s="1" t="str">
        <f t="shared" ca="1" si="395"/>
        <v/>
      </c>
      <c r="N1672" s="1" t="str" cm="1">
        <f t="array" aca="1" ref="N1672" ca="1">IF(G1672="","",HOUR(INDIRECT(A1672&amp;$N$2&amp;D1672)))</f>
        <v/>
      </c>
      <c r="O1672" s="1" t="str" cm="1">
        <f t="array" aca="1" ref="O1672" ca="1">IF(G1672="","",MINUTE(INDIRECT(A1672&amp;$N$2&amp;D1672)))</f>
        <v/>
      </c>
      <c r="P1672" s="1" t="str">
        <f t="shared" ca="1" si="396"/>
        <v/>
      </c>
      <c r="Q1672" s="1" t="str">
        <f t="shared" ca="1" si="397"/>
        <v/>
      </c>
      <c r="R1672" s="1" t="str" cm="1">
        <f t="array" aca="1" ref="R1672" ca="1">IF(G1672="","",INDIRECT(A1672&amp;B1672&amp;D1672))</f>
        <v/>
      </c>
      <c r="S1672" s="1" t="str">
        <f t="shared" ca="1" si="398"/>
        <v/>
      </c>
      <c r="T1672" s="1" t="str">
        <f t="shared" ca="1" si="399"/>
        <v/>
      </c>
      <c r="U1672" s="1" t="str">
        <f t="shared" ca="1" si="400"/>
        <v/>
      </c>
      <c r="V1672" s="1" t="str">
        <f t="shared" ca="1" si="401"/>
        <v/>
      </c>
      <c r="W1672" s="1" t="str">
        <f t="shared" ca="1" si="402"/>
        <v/>
      </c>
      <c r="X1672" s="1" t="str">
        <f t="shared" ca="1" si="403"/>
        <v/>
      </c>
    </row>
    <row r="1673" spans="1:24">
      <c r="A1673" t="s">
        <v>1041</v>
      </c>
      <c r="B1673" t="str">
        <f>INDEX(予約枠報告様式!$73:$73,MATCH(CSVフォーマット!C1673,予約枠報告様式!$74:$74,0))</f>
        <v>AC</v>
      </c>
      <c r="C1673">
        <f t="shared" si="404"/>
        <v>29</v>
      </c>
      <c r="D1673">
        <f t="shared" si="390"/>
        <v>61</v>
      </c>
      <c r="E1673" s="2" cm="1">
        <f t="array" aca="1" ref="E1673" ca="1">INDIRECT(A1673&amp;B1673&amp;$E$3)</f>
        <v>44787</v>
      </c>
      <c r="F1673" t="str" cm="1">
        <f t="array" aca="1" ref="F1673" ca="1">IF(INDIRECT(A1673&amp;B1673&amp;$F$3)="公",参照!$L$2,参照!$L$3)</f>
        <v>医療機関受付</v>
      </c>
      <c r="G1673" s="1" t="str" cm="1">
        <f t="array" aca="1" ref="G1673" ca="1">IF(E1673="","",IF(ISNUMBER(INDIRECT(A1673&amp;B1673&amp;D1673)),431001,""))</f>
        <v/>
      </c>
      <c r="H1673" s="1" t="str">
        <f t="shared" ca="1" si="391"/>
        <v/>
      </c>
      <c r="I1673" s="1" t="str">
        <f ca="1">IF(G1673="","",予約枠報告様式!H$3)</f>
        <v/>
      </c>
      <c r="J1673" s="1" t="str">
        <f t="shared" ca="1" si="392"/>
        <v/>
      </c>
      <c r="K1673" s="1" t="str">
        <f t="shared" ca="1" si="393"/>
        <v/>
      </c>
      <c r="L1673" s="1" t="str">
        <f t="shared" ca="1" si="394"/>
        <v/>
      </c>
      <c r="M1673" s="1" t="str">
        <f t="shared" ca="1" si="395"/>
        <v/>
      </c>
      <c r="N1673" s="1" t="str" cm="1">
        <f t="array" aca="1" ref="N1673" ca="1">IF(G1673="","",HOUR(INDIRECT(A1673&amp;$N$2&amp;D1673)))</f>
        <v/>
      </c>
      <c r="O1673" s="1" t="str" cm="1">
        <f t="array" aca="1" ref="O1673" ca="1">IF(G1673="","",MINUTE(INDIRECT(A1673&amp;$N$2&amp;D1673)))</f>
        <v/>
      </c>
      <c r="P1673" s="1" t="str">
        <f t="shared" ca="1" si="396"/>
        <v/>
      </c>
      <c r="Q1673" s="1" t="str">
        <f t="shared" ca="1" si="397"/>
        <v/>
      </c>
      <c r="R1673" s="1" t="str" cm="1">
        <f t="array" aca="1" ref="R1673" ca="1">IF(G1673="","",INDIRECT(A1673&amp;B1673&amp;D1673))</f>
        <v/>
      </c>
      <c r="S1673" s="1" t="str">
        <f t="shared" ca="1" si="398"/>
        <v/>
      </c>
      <c r="T1673" s="1" t="str">
        <f t="shared" ca="1" si="399"/>
        <v/>
      </c>
      <c r="U1673" s="1" t="str">
        <f t="shared" ca="1" si="400"/>
        <v/>
      </c>
      <c r="V1673" s="1" t="str">
        <f t="shared" ca="1" si="401"/>
        <v/>
      </c>
      <c r="W1673" s="1" t="str">
        <f t="shared" ca="1" si="402"/>
        <v/>
      </c>
      <c r="X1673" s="1" t="str">
        <f t="shared" ca="1" si="403"/>
        <v/>
      </c>
    </row>
    <row r="1674" spans="1:24">
      <c r="A1674" t="s">
        <v>1041</v>
      </c>
      <c r="B1674" t="str">
        <f>INDEX(予約枠報告様式!$73:$73,MATCH(CSVフォーマット!C1674,予約枠報告様式!$74:$74,0))</f>
        <v>AC</v>
      </c>
      <c r="C1674">
        <f t="shared" si="404"/>
        <v>29</v>
      </c>
      <c r="D1674">
        <f t="shared" si="390"/>
        <v>62</v>
      </c>
      <c r="E1674" s="2" cm="1">
        <f t="array" aca="1" ref="E1674" ca="1">INDIRECT(A1674&amp;B1674&amp;$E$3)</f>
        <v>44787</v>
      </c>
      <c r="F1674" t="str" cm="1">
        <f t="array" aca="1" ref="F1674" ca="1">IF(INDIRECT(A1674&amp;B1674&amp;$F$3)="公",参照!$L$2,参照!$L$3)</f>
        <v>医療機関受付</v>
      </c>
      <c r="G1674" s="1" t="str" cm="1">
        <f t="array" aca="1" ref="G1674" ca="1">IF(E1674="","",IF(ISNUMBER(INDIRECT(A1674&amp;B1674&amp;D1674)),431001,""))</f>
        <v/>
      </c>
      <c r="H1674" s="1" t="str">
        <f t="shared" ca="1" si="391"/>
        <v/>
      </c>
      <c r="I1674" s="1" t="str">
        <f ca="1">IF(G1674="","",予約枠報告様式!H$3)</f>
        <v/>
      </c>
      <c r="J1674" s="1" t="str">
        <f t="shared" ca="1" si="392"/>
        <v/>
      </c>
      <c r="K1674" s="1" t="str">
        <f t="shared" ca="1" si="393"/>
        <v/>
      </c>
      <c r="L1674" s="1" t="str">
        <f t="shared" ca="1" si="394"/>
        <v/>
      </c>
      <c r="M1674" s="1" t="str">
        <f t="shared" ca="1" si="395"/>
        <v/>
      </c>
      <c r="N1674" s="1" t="str" cm="1">
        <f t="array" aca="1" ref="N1674" ca="1">IF(G1674="","",HOUR(INDIRECT(A1674&amp;$N$2&amp;D1674)))</f>
        <v/>
      </c>
      <c r="O1674" s="1" t="str" cm="1">
        <f t="array" aca="1" ref="O1674" ca="1">IF(G1674="","",MINUTE(INDIRECT(A1674&amp;$N$2&amp;D1674)))</f>
        <v/>
      </c>
      <c r="P1674" s="1" t="str">
        <f t="shared" ca="1" si="396"/>
        <v/>
      </c>
      <c r="Q1674" s="1" t="str">
        <f t="shared" ca="1" si="397"/>
        <v/>
      </c>
      <c r="R1674" s="1" t="str" cm="1">
        <f t="array" aca="1" ref="R1674" ca="1">IF(G1674="","",INDIRECT(A1674&amp;B1674&amp;D1674))</f>
        <v/>
      </c>
      <c r="S1674" s="1" t="str">
        <f t="shared" ca="1" si="398"/>
        <v/>
      </c>
      <c r="T1674" s="1" t="str">
        <f t="shared" ca="1" si="399"/>
        <v/>
      </c>
      <c r="U1674" s="1" t="str">
        <f t="shared" ca="1" si="400"/>
        <v/>
      </c>
      <c r="V1674" s="1" t="str">
        <f t="shared" ca="1" si="401"/>
        <v/>
      </c>
      <c r="W1674" s="1" t="str">
        <f t="shared" ca="1" si="402"/>
        <v/>
      </c>
      <c r="X1674" s="1" t="str">
        <f t="shared" ca="1" si="403"/>
        <v/>
      </c>
    </row>
    <row r="1675" spans="1:24">
      <c r="A1675" t="s">
        <v>1041</v>
      </c>
      <c r="B1675" t="str">
        <f>INDEX(予約枠報告様式!$73:$73,MATCH(CSVフォーマット!C1675,予約枠報告様式!$74:$74,0))</f>
        <v>AC</v>
      </c>
      <c r="C1675">
        <f t="shared" si="404"/>
        <v>29</v>
      </c>
      <c r="D1675">
        <f t="shared" si="390"/>
        <v>63</v>
      </c>
      <c r="E1675" s="2" cm="1">
        <f t="array" aca="1" ref="E1675" ca="1">INDIRECT(A1675&amp;B1675&amp;$E$3)</f>
        <v>44787</v>
      </c>
      <c r="F1675" t="str" cm="1">
        <f t="array" aca="1" ref="F1675" ca="1">IF(INDIRECT(A1675&amp;B1675&amp;$F$3)="公",参照!$L$2,参照!$L$3)</f>
        <v>医療機関受付</v>
      </c>
      <c r="G1675" s="1" t="str" cm="1">
        <f t="array" aca="1" ref="G1675" ca="1">IF(E1675="","",IF(ISNUMBER(INDIRECT(A1675&amp;B1675&amp;D1675)),431001,""))</f>
        <v/>
      </c>
      <c r="H1675" s="1" t="str">
        <f t="shared" ca="1" si="391"/>
        <v/>
      </c>
      <c r="I1675" s="1" t="str">
        <f ca="1">IF(G1675="","",予約枠報告様式!H$3)</f>
        <v/>
      </c>
      <c r="J1675" s="1" t="str">
        <f t="shared" ca="1" si="392"/>
        <v/>
      </c>
      <c r="K1675" s="1" t="str">
        <f t="shared" ca="1" si="393"/>
        <v/>
      </c>
      <c r="L1675" s="1" t="str">
        <f t="shared" ca="1" si="394"/>
        <v/>
      </c>
      <c r="M1675" s="1" t="str">
        <f t="shared" ca="1" si="395"/>
        <v/>
      </c>
      <c r="N1675" s="1" t="str" cm="1">
        <f t="array" aca="1" ref="N1675" ca="1">IF(G1675="","",HOUR(INDIRECT(A1675&amp;$N$2&amp;D1675)))</f>
        <v/>
      </c>
      <c r="O1675" s="1" t="str" cm="1">
        <f t="array" aca="1" ref="O1675" ca="1">IF(G1675="","",MINUTE(INDIRECT(A1675&amp;$N$2&amp;D1675)))</f>
        <v/>
      </c>
      <c r="P1675" s="1" t="str">
        <f t="shared" ca="1" si="396"/>
        <v/>
      </c>
      <c r="Q1675" s="1" t="str">
        <f t="shared" ca="1" si="397"/>
        <v/>
      </c>
      <c r="R1675" s="1" t="str" cm="1">
        <f t="array" aca="1" ref="R1675" ca="1">IF(G1675="","",INDIRECT(A1675&amp;B1675&amp;D1675))</f>
        <v/>
      </c>
      <c r="S1675" s="1" t="str">
        <f t="shared" ca="1" si="398"/>
        <v/>
      </c>
      <c r="T1675" s="1" t="str">
        <f t="shared" ca="1" si="399"/>
        <v/>
      </c>
      <c r="U1675" s="1" t="str">
        <f t="shared" ca="1" si="400"/>
        <v/>
      </c>
      <c r="V1675" s="1" t="str">
        <f t="shared" ca="1" si="401"/>
        <v/>
      </c>
      <c r="W1675" s="1" t="str">
        <f t="shared" ca="1" si="402"/>
        <v/>
      </c>
      <c r="X1675" s="1" t="str">
        <f t="shared" ca="1" si="403"/>
        <v/>
      </c>
    </row>
    <row r="1676" spans="1:24">
      <c r="A1676" t="s">
        <v>1041</v>
      </c>
      <c r="B1676" t="str">
        <f>INDEX(予約枠報告様式!$73:$73,MATCH(CSVフォーマット!C1676,予約枠報告様式!$74:$74,0))</f>
        <v>AC</v>
      </c>
      <c r="C1676">
        <f t="shared" si="404"/>
        <v>29</v>
      </c>
      <c r="D1676">
        <f t="shared" si="390"/>
        <v>64</v>
      </c>
      <c r="E1676" s="2" cm="1">
        <f t="array" aca="1" ref="E1676" ca="1">INDIRECT(A1676&amp;B1676&amp;$E$3)</f>
        <v>44787</v>
      </c>
      <c r="F1676" t="str" cm="1">
        <f t="array" aca="1" ref="F1676" ca="1">IF(INDIRECT(A1676&amp;B1676&amp;$F$3)="公",参照!$L$2,参照!$L$3)</f>
        <v>医療機関受付</v>
      </c>
      <c r="G1676" s="1" t="str" cm="1">
        <f t="array" aca="1" ref="G1676" ca="1">IF(E1676="","",IF(ISNUMBER(INDIRECT(A1676&amp;B1676&amp;D1676)),431001,""))</f>
        <v/>
      </c>
      <c r="H1676" s="1" t="str">
        <f t="shared" ca="1" si="391"/>
        <v/>
      </c>
      <c r="I1676" s="1" t="str">
        <f ca="1">IF(G1676="","",予約枠報告様式!H$3)</f>
        <v/>
      </c>
      <c r="J1676" s="1" t="str">
        <f t="shared" ca="1" si="392"/>
        <v/>
      </c>
      <c r="K1676" s="1" t="str">
        <f t="shared" ca="1" si="393"/>
        <v/>
      </c>
      <c r="L1676" s="1" t="str">
        <f t="shared" ca="1" si="394"/>
        <v/>
      </c>
      <c r="M1676" s="1" t="str">
        <f t="shared" ca="1" si="395"/>
        <v/>
      </c>
      <c r="N1676" s="1" t="str" cm="1">
        <f t="array" aca="1" ref="N1676" ca="1">IF(G1676="","",HOUR(INDIRECT(A1676&amp;$N$2&amp;D1676)))</f>
        <v/>
      </c>
      <c r="O1676" s="1" t="str" cm="1">
        <f t="array" aca="1" ref="O1676" ca="1">IF(G1676="","",MINUTE(INDIRECT(A1676&amp;$N$2&amp;D1676)))</f>
        <v/>
      </c>
      <c r="P1676" s="1" t="str">
        <f t="shared" ca="1" si="396"/>
        <v/>
      </c>
      <c r="Q1676" s="1" t="str">
        <f t="shared" ca="1" si="397"/>
        <v/>
      </c>
      <c r="R1676" s="1" t="str" cm="1">
        <f t="array" aca="1" ref="R1676" ca="1">IF(G1676="","",INDIRECT(A1676&amp;B1676&amp;D1676))</f>
        <v/>
      </c>
      <c r="S1676" s="1" t="str">
        <f t="shared" ca="1" si="398"/>
        <v/>
      </c>
      <c r="T1676" s="1" t="str">
        <f t="shared" ca="1" si="399"/>
        <v/>
      </c>
      <c r="U1676" s="1" t="str">
        <f t="shared" ca="1" si="400"/>
        <v/>
      </c>
      <c r="V1676" s="1" t="str">
        <f t="shared" ca="1" si="401"/>
        <v/>
      </c>
      <c r="W1676" s="1" t="str">
        <f t="shared" ca="1" si="402"/>
        <v/>
      </c>
      <c r="X1676" s="1" t="str">
        <f t="shared" ca="1" si="403"/>
        <v/>
      </c>
    </row>
    <row r="1677" spans="1:24">
      <c r="A1677" t="s">
        <v>1041</v>
      </c>
      <c r="B1677" t="str">
        <f>INDEX(予約枠報告様式!$73:$73,MATCH(CSVフォーマット!C1677,予約枠報告様式!$74:$74,0))</f>
        <v>AC</v>
      </c>
      <c r="C1677">
        <f t="shared" si="404"/>
        <v>29</v>
      </c>
      <c r="D1677">
        <f t="shared" si="390"/>
        <v>65</v>
      </c>
      <c r="E1677" s="2" cm="1">
        <f t="array" aca="1" ref="E1677" ca="1">INDIRECT(A1677&amp;B1677&amp;$E$3)</f>
        <v>44787</v>
      </c>
      <c r="F1677" t="str" cm="1">
        <f t="array" aca="1" ref="F1677" ca="1">IF(INDIRECT(A1677&amp;B1677&amp;$F$3)="公",参照!$L$2,参照!$L$3)</f>
        <v>医療機関受付</v>
      </c>
      <c r="G1677" s="1" t="str" cm="1">
        <f t="array" aca="1" ref="G1677" ca="1">IF(E1677="","",IF(ISNUMBER(INDIRECT(A1677&amp;B1677&amp;D1677)),431001,""))</f>
        <v/>
      </c>
      <c r="H1677" s="1" t="str">
        <f t="shared" ca="1" si="391"/>
        <v/>
      </c>
      <c r="I1677" s="1" t="str">
        <f ca="1">IF(G1677="","",予約枠報告様式!H$3)</f>
        <v/>
      </c>
      <c r="J1677" s="1" t="str">
        <f t="shared" ca="1" si="392"/>
        <v/>
      </c>
      <c r="K1677" s="1" t="str">
        <f t="shared" ca="1" si="393"/>
        <v/>
      </c>
      <c r="L1677" s="1" t="str">
        <f t="shared" ca="1" si="394"/>
        <v/>
      </c>
      <c r="M1677" s="1" t="str">
        <f t="shared" ca="1" si="395"/>
        <v/>
      </c>
      <c r="N1677" s="1" t="str" cm="1">
        <f t="array" aca="1" ref="N1677" ca="1">IF(G1677="","",HOUR(INDIRECT(A1677&amp;$N$2&amp;D1677)))</f>
        <v/>
      </c>
      <c r="O1677" s="1" t="str" cm="1">
        <f t="array" aca="1" ref="O1677" ca="1">IF(G1677="","",MINUTE(INDIRECT(A1677&amp;$N$2&amp;D1677)))</f>
        <v/>
      </c>
      <c r="P1677" s="1" t="str">
        <f t="shared" ca="1" si="396"/>
        <v/>
      </c>
      <c r="Q1677" s="1" t="str">
        <f t="shared" ca="1" si="397"/>
        <v/>
      </c>
      <c r="R1677" s="1" t="str" cm="1">
        <f t="array" aca="1" ref="R1677" ca="1">IF(G1677="","",INDIRECT(A1677&amp;B1677&amp;D1677))</f>
        <v/>
      </c>
      <c r="S1677" s="1" t="str">
        <f t="shared" ca="1" si="398"/>
        <v/>
      </c>
      <c r="T1677" s="1" t="str">
        <f t="shared" ca="1" si="399"/>
        <v/>
      </c>
      <c r="U1677" s="1" t="str">
        <f t="shared" ca="1" si="400"/>
        <v/>
      </c>
      <c r="V1677" s="1" t="str">
        <f t="shared" ca="1" si="401"/>
        <v/>
      </c>
      <c r="W1677" s="1" t="str">
        <f t="shared" ca="1" si="402"/>
        <v/>
      </c>
      <c r="X1677" s="1" t="str">
        <f t="shared" ca="1" si="403"/>
        <v/>
      </c>
    </row>
    <row r="1678" spans="1:24">
      <c r="A1678" t="s">
        <v>1041</v>
      </c>
      <c r="B1678" t="str">
        <f>INDEX(予約枠報告様式!$73:$73,MATCH(CSVフォーマット!C1678,予約枠報告様式!$74:$74,0))</f>
        <v>AC</v>
      </c>
      <c r="C1678">
        <f t="shared" si="404"/>
        <v>29</v>
      </c>
      <c r="D1678">
        <f t="shared" si="390"/>
        <v>66</v>
      </c>
      <c r="E1678" s="2" cm="1">
        <f t="array" aca="1" ref="E1678" ca="1">INDIRECT(A1678&amp;B1678&amp;$E$3)</f>
        <v>44787</v>
      </c>
      <c r="F1678" t="str" cm="1">
        <f t="array" aca="1" ref="F1678" ca="1">IF(INDIRECT(A1678&amp;B1678&amp;$F$3)="公",参照!$L$2,参照!$L$3)</f>
        <v>医療機関受付</v>
      </c>
      <c r="G1678" s="1" t="str" cm="1">
        <f t="array" aca="1" ref="G1678" ca="1">IF(E1678="","",IF(ISNUMBER(INDIRECT(A1678&amp;B1678&amp;D1678)),431001,""))</f>
        <v/>
      </c>
      <c r="H1678" s="1" t="str">
        <f t="shared" ca="1" si="391"/>
        <v/>
      </c>
      <c r="I1678" s="1" t="str">
        <f ca="1">IF(G1678="","",予約枠報告様式!H$3)</f>
        <v/>
      </c>
      <c r="J1678" s="1" t="str">
        <f t="shared" ca="1" si="392"/>
        <v/>
      </c>
      <c r="K1678" s="1" t="str">
        <f t="shared" ca="1" si="393"/>
        <v/>
      </c>
      <c r="L1678" s="1" t="str">
        <f t="shared" ca="1" si="394"/>
        <v/>
      </c>
      <c r="M1678" s="1" t="str">
        <f t="shared" ca="1" si="395"/>
        <v/>
      </c>
      <c r="N1678" s="1" t="str" cm="1">
        <f t="array" aca="1" ref="N1678" ca="1">IF(G1678="","",HOUR(INDIRECT(A1678&amp;$N$2&amp;D1678)))</f>
        <v/>
      </c>
      <c r="O1678" s="1" t="str" cm="1">
        <f t="array" aca="1" ref="O1678" ca="1">IF(G1678="","",MINUTE(INDIRECT(A1678&amp;$N$2&amp;D1678)))</f>
        <v/>
      </c>
      <c r="P1678" s="1" t="str">
        <f t="shared" ca="1" si="396"/>
        <v/>
      </c>
      <c r="Q1678" s="1" t="str">
        <f t="shared" ca="1" si="397"/>
        <v/>
      </c>
      <c r="R1678" s="1" t="str" cm="1">
        <f t="array" aca="1" ref="R1678" ca="1">IF(G1678="","",INDIRECT(A1678&amp;B1678&amp;D1678))</f>
        <v/>
      </c>
      <c r="S1678" s="1" t="str">
        <f t="shared" ca="1" si="398"/>
        <v/>
      </c>
      <c r="T1678" s="1" t="str">
        <f t="shared" ca="1" si="399"/>
        <v/>
      </c>
      <c r="U1678" s="1" t="str">
        <f t="shared" ca="1" si="400"/>
        <v/>
      </c>
      <c r="V1678" s="1" t="str">
        <f t="shared" ca="1" si="401"/>
        <v/>
      </c>
      <c r="W1678" s="1" t="str">
        <f t="shared" ca="1" si="402"/>
        <v/>
      </c>
      <c r="X1678" s="1" t="str">
        <f t="shared" ca="1" si="403"/>
        <v/>
      </c>
    </row>
    <row r="1679" spans="1:24">
      <c r="A1679" t="s">
        <v>1041</v>
      </c>
      <c r="B1679" t="str">
        <f>INDEX(予約枠報告様式!$73:$73,MATCH(CSVフォーマット!C1679,予約枠報告様式!$74:$74,0))</f>
        <v>AC</v>
      </c>
      <c r="C1679">
        <f t="shared" si="404"/>
        <v>29</v>
      </c>
      <c r="D1679">
        <f t="shared" si="390"/>
        <v>67</v>
      </c>
      <c r="E1679" s="2" cm="1">
        <f t="array" aca="1" ref="E1679" ca="1">INDIRECT(A1679&amp;B1679&amp;$E$3)</f>
        <v>44787</v>
      </c>
      <c r="F1679" t="str" cm="1">
        <f t="array" aca="1" ref="F1679" ca="1">IF(INDIRECT(A1679&amp;B1679&amp;$F$3)="公",参照!$L$2,参照!$L$3)</f>
        <v>医療機関受付</v>
      </c>
      <c r="G1679" s="1" t="str" cm="1">
        <f t="array" aca="1" ref="G1679" ca="1">IF(E1679="","",IF(ISNUMBER(INDIRECT(A1679&amp;B1679&amp;D1679)),431001,""))</f>
        <v/>
      </c>
      <c r="H1679" s="1" t="str">
        <f t="shared" ca="1" si="391"/>
        <v/>
      </c>
      <c r="I1679" s="1" t="str">
        <f ca="1">IF(G1679="","",予約枠報告様式!H$3)</f>
        <v/>
      </c>
      <c r="J1679" s="1" t="str">
        <f t="shared" ca="1" si="392"/>
        <v/>
      </c>
      <c r="K1679" s="1" t="str">
        <f t="shared" ca="1" si="393"/>
        <v/>
      </c>
      <c r="L1679" s="1" t="str">
        <f t="shared" ca="1" si="394"/>
        <v/>
      </c>
      <c r="M1679" s="1" t="str">
        <f t="shared" ca="1" si="395"/>
        <v/>
      </c>
      <c r="N1679" s="1" t="str" cm="1">
        <f t="array" aca="1" ref="N1679" ca="1">IF(G1679="","",HOUR(INDIRECT(A1679&amp;$N$2&amp;D1679)))</f>
        <v/>
      </c>
      <c r="O1679" s="1" t="str" cm="1">
        <f t="array" aca="1" ref="O1679" ca="1">IF(G1679="","",MINUTE(INDIRECT(A1679&amp;$N$2&amp;D1679)))</f>
        <v/>
      </c>
      <c r="P1679" s="1" t="str">
        <f t="shared" ca="1" si="396"/>
        <v/>
      </c>
      <c r="Q1679" s="1" t="str">
        <f t="shared" ca="1" si="397"/>
        <v/>
      </c>
      <c r="R1679" s="1" t="str" cm="1">
        <f t="array" aca="1" ref="R1679" ca="1">IF(G1679="","",INDIRECT(A1679&amp;B1679&amp;D1679))</f>
        <v/>
      </c>
      <c r="S1679" s="1" t="str">
        <f t="shared" ca="1" si="398"/>
        <v/>
      </c>
      <c r="T1679" s="1" t="str">
        <f t="shared" ca="1" si="399"/>
        <v/>
      </c>
      <c r="U1679" s="1" t="str">
        <f t="shared" ca="1" si="400"/>
        <v/>
      </c>
      <c r="V1679" s="1" t="str">
        <f t="shared" ca="1" si="401"/>
        <v/>
      </c>
      <c r="W1679" s="1" t="str">
        <f t="shared" ca="1" si="402"/>
        <v/>
      </c>
      <c r="X1679" s="1" t="str">
        <f t="shared" ca="1" si="403"/>
        <v/>
      </c>
    </row>
    <row r="1680" spans="1:24">
      <c r="A1680" t="s">
        <v>1041</v>
      </c>
      <c r="B1680" t="str">
        <f>INDEX(予約枠報告様式!$73:$73,MATCH(CSVフォーマット!C1680,予約枠報告様式!$74:$74,0))</f>
        <v>AC</v>
      </c>
      <c r="C1680">
        <f t="shared" si="404"/>
        <v>29</v>
      </c>
      <c r="D1680">
        <f t="shared" si="390"/>
        <v>68</v>
      </c>
      <c r="E1680" s="2" cm="1">
        <f t="array" aca="1" ref="E1680" ca="1">INDIRECT(A1680&amp;B1680&amp;$E$3)</f>
        <v>44787</v>
      </c>
      <c r="F1680" t="str" cm="1">
        <f t="array" aca="1" ref="F1680" ca="1">IF(INDIRECT(A1680&amp;B1680&amp;$F$3)="公",参照!$L$2,参照!$L$3)</f>
        <v>医療機関受付</v>
      </c>
      <c r="G1680" s="1" t="str" cm="1">
        <f t="array" aca="1" ref="G1680" ca="1">IF(E1680="","",IF(ISNUMBER(INDIRECT(A1680&amp;B1680&amp;D1680)),431001,""))</f>
        <v/>
      </c>
      <c r="H1680" s="1" t="str">
        <f t="shared" ca="1" si="391"/>
        <v/>
      </c>
      <c r="I1680" s="1" t="str">
        <f ca="1">IF(G1680="","",予約枠報告様式!H$3)</f>
        <v/>
      </c>
      <c r="J1680" s="1" t="str">
        <f t="shared" ca="1" si="392"/>
        <v/>
      </c>
      <c r="K1680" s="1" t="str">
        <f t="shared" ca="1" si="393"/>
        <v/>
      </c>
      <c r="L1680" s="1" t="str">
        <f t="shared" ca="1" si="394"/>
        <v/>
      </c>
      <c r="M1680" s="1" t="str">
        <f t="shared" ca="1" si="395"/>
        <v/>
      </c>
      <c r="N1680" s="1" t="str" cm="1">
        <f t="array" aca="1" ref="N1680" ca="1">IF(G1680="","",HOUR(INDIRECT(A1680&amp;$N$2&amp;D1680)))</f>
        <v/>
      </c>
      <c r="O1680" s="1" t="str" cm="1">
        <f t="array" aca="1" ref="O1680" ca="1">IF(G1680="","",MINUTE(INDIRECT(A1680&amp;$N$2&amp;D1680)))</f>
        <v/>
      </c>
      <c r="P1680" s="1" t="str">
        <f t="shared" ca="1" si="396"/>
        <v/>
      </c>
      <c r="Q1680" s="1" t="str">
        <f t="shared" ca="1" si="397"/>
        <v/>
      </c>
      <c r="R1680" s="1" t="str" cm="1">
        <f t="array" aca="1" ref="R1680" ca="1">IF(G1680="","",INDIRECT(A1680&amp;B1680&amp;D1680))</f>
        <v/>
      </c>
      <c r="S1680" s="1" t="str">
        <f t="shared" ca="1" si="398"/>
        <v/>
      </c>
      <c r="T1680" s="1" t="str">
        <f t="shared" ca="1" si="399"/>
        <v/>
      </c>
      <c r="U1680" s="1" t="str">
        <f t="shared" ca="1" si="400"/>
        <v/>
      </c>
      <c r="V1680" s="1" t="str">
        <f t="shared" ca="1" si="401"/>
        <v/>
      </c>
      <c r="W1680" s="1" t="str">
        <f t="shared" ca="1" si="402"/>
        <v/>
      </c>
      <c r="X1680" s="1" t="str">
        <f t="shared" ca="1" si="403"/>
        <v/>
      </c>
    </row>
    <row r="1681" spans="1:24">
      <c r="A1681" t="s">
        <v>1041</v>
      </c>
      <c r="B1681" t="str">
        <f>INDEX(予約枠報告様式!$73:$73,MATCH(CSVフォーマット!C1681,予約枠報告様式!$74:$74,0))</f>
        <v>AC</v>
      </c>
      <c r="C1681">
        <f t="shared" si="404"/>
        <v>29</v>
      </c>
      <c r="D1681">
        <f t="shared" si="390"/>
        <v>69</v>
      </c>
      <c r="E1681" s="2" cm="1">
        <f t="array" aca="1" ref="E1681" ca="1">INDIRECT(A1681&amp;B1681&amp;$E$3)</f>
        <v>44787</v>
      </c>
      <c r="F1681" t="str" cm="1">
        <f t="array" aca="1" ref="F1681" ca="1">IF(INDIRECT(A1681&amp;B1681&amp;$F$3)="公",参照!$L$2,参照!$L$3)</f>
        <v>医療機関受付</v>
      </c>
      <c r="G1681" s="1" t="str" cm="1">
        <f t="array" aca="1" ref="G1681" ca="1">IF(E1681="","",IF(ISNUMBER(INDIRECT(A1681&amp;B1681&amp;D1681)),431001,""))</f>
        <v/>
      </c>
      <c r="H1681" s="1" t="str">
        <f t="shared" ca="1" si="391"/>
        <v/>
      </c>
      <c r="I1681" s="1" t="str">
        <f ca="1">IF(G1681="","",予約枠報告様式!H$3)</f>
        <v/>
      </c>
      <c r="J1681" s="1" t="str">
        <f t="shared" ca="1" si="392"/>
        <v/>
      </c>
      <c r="K1681" s="1" t="str">
        <f t="shared" ca="1" si="393"/>
        <v/>
      </c>
      <c r="L1681" s="1" t="str">
        <f t="shared" ca="1" si="394"/>
        <v/>
      </c>
      <c r="M1681" s="1" t="str">
        <f t="shared" ca="1" si="395"/>
        <v/>
      </c>
      <c r="N1681" s="1" t="str" cm="1">
        <f t="array" aca="1" ref="N1681" ca="1">IF(G1681="","",HOUR(INDIRECT(A1681&amp;$N$2&amp;D1681)))</f>
        <v/>
      </c>
      <c r="O1681" s="1" t="str" cm="1">
        <f t="array" aca="1" ref="O1681" ca="1">IF(G1681="","",MINUTE(INDIRECT(A1681&amp;$N$2&amp;D1681)))</f>
        <v/>
      </c>
      <c r="P1681" s="1" t="str">
        <f t="shared" ca="1" si="396"/>
        <v/>
      </c>
      <c r="Q1681" s="1" t="str">
        <f t="shared" ca="1" si="397"/>
        <v/>
      </c>
      <c r="R1681" s="1" t="str" cm="1">
        <f t="array" aca="1" ref="R1681" ca="1">IF(G1681="","",INDIRECT(A1681&amp;B1681&amp;D1681))</f>
        <v/>
      </c>
      <c r="S1681" s="1" t="str">
        <f t="shared" ca="1" si="398"/>
        <v/>
      </c>
      <c r="T1681" s="1" t="str">
        <f t="shared" ca="1" si="399"/>
        <v/>
      </c>
      <c r="U1681" s="1" t="str">
        <f t="shared" ca="1" si="400"/>
        <v/>
      </c>
      <c r="V1681" s="1" t="str">
        <f t="shared" ca="1" si="401"/>
        <v/>
      </c>
      <c r="W1681" s="1" t="str">
        <f t="shared" ca="1" si="402"/>
        <v/>
      </c>
      <c r="X1681" s="1" t="str">
        <f t="shared" ca="1" si="403"/>
        <v/>
      </c>
    </row>
    <row r="1682" spans="1:24">
      <c r="A1682" t="s">
        <v>1041</v>
      </c>
      <c r="B1682" t="str">
        <f>INDEX(予約枠報告様式!$73:$73,MATCH(CSVフォーマット!C1682,予約枠報告様式!$74:$74,0))</f>
        <v>AC</v>
      </c>
      <c r="C1682">
        <f t="shared" si="404"/>
        <v>29</v>
      </c>
      <c r="D1682">
        <f t="shared" si="390"/>
        <v>70</v>
      </c>
      <c r="E1682" s="2" cm="1">
        <f t="array" aca="1" ref="E1682" ca="1">INDIRECT(A1682&amp;B1682&amp;$E$3)</f>
        <v>44787</v>
      </c>
      <c r="F1682" t="str" cm="1">
        <f t="array" aca="1" ref="F1682" ca="1">IF(INDIRECT(A1682&amp;B1682&amp;$F$3)="公",参照!$L$2,参照!$L$3)</f>
        <v>医療機関受付</v>
      </c>
      <c r="G1682" s="1" t="str" cm="1">
        <f t="array" aca="1" ref="G1682" ca="1">IF(E1682="","",IF(ISNUMBER(INDIRECT(A1682&amp;B1682&amp;D1682)),431001,""))</f>
        <v/>
      </c>
      <c r="H1682" s="1" t="str">
        <f t="shared" ca="1" si="391"/>
        <v/>
      </c>
      <c r="I1682" s="1" t="str">
        <f ca="1">IF(G1682="","",予約枠報告様式!H$3)</f>
        <v/>
      </c>
      <c r="J1682" s="1" t="str">
        <f t="shared" ca="1" si="392"/>
        <v/>
      </c>
      <c r="K1682" s="1" t="str">
        <f t="shared" ca="1" si="393"/>
        <v/>
      </c>
      <c r="L1682" s="1" t="str">
        <f t="shared" ca="1" si="394"/>
        <v/>
      </c>
      <c r="M1682" s="1" t="str">
        <f t="shared" ca="1" si="395"/>
        <v/>
      </c>
      <c r="N1682" s="1" t="str" cm="1">
        <f t="array" aca="1" ref="N1682" ca="1">IF(G1682="","",HOUR(INDIRECT(A1682&amp;$N$2&amp;D1682)))</f>
        <v/>
      </c>
      <c r="O1682" s="1" t="str" cm="1">
        <f t="array" aca="1" ref="O1682" ca="1">IF(G1682="","",MINUTE(INDIRECT(A1682&amp;$N$2&amp;D1682)))</f>
        <v/>
      </c>
      <c r="P1682" s="1" t="str">
        <f t="shared" ca="1" si="396"/>
        <v/>
      </c>
      <c r="Q1682" s="1" t="str">
        <f t="shared" ca="1" si="397"/>
        <v/>
      </c>
      <c r="R1682" s="1" t="str" cm="1">
        <f t="array" aca="1" ref="R1682" ca="1">IF(G1682="","",INDIRECT(A1682&amp;B1682&amp;D1682))</f>
        <v/>
      </c>
      <c r="S1682" s="1" t="str">
        <f t="shared" ca="1" si="398"/>
        <v/>
      </c>
      <c r="T1682" s="1" t="str">
        <f t="shared" ca="1" si="399"/>
        <v/>
      </c>
      <c r="U1682" s="1" t="str">
        <f t="shared" ca="1" si="400"/>
        <v/>
      </c>
      <c r="V1682" s="1" t="str">
        <f t="shared" ca="1" si="401"/>
        <v/>
      </c>
      <c r="W1682" s="1" t="str">
        <f t="shared" ca="1" si="402"/>
        <v/>
      </c>
      <c r="X1682" s="1" t="str">
        <f t="shared" ca="1" si="403"/>
        <v/>
      </c>
    </row>
    <row r="1683" spans="1:24">
      <c r="A1683" t="s">
        <v>1041</v>
      </c>
      <c r="B1683" t="str">
        <f>INDEX(予約枠報告様式!$73:$73,MATCH(CSVフォーマット!C1683,予約枠報告様式!$74:$74,0))</f>
        <v>AC</v>
      </c>
      <c r="C1683">
        <f t="shared" si="404"/>
        <v>29</v>
      </c>
      <c r="D1683">
        <f t="shared" si="390"/>
        <v>71</v>
      </c>
      <c r="E1683" s="2" cm="1">
        <f t="array" aca="1" ref="E1683" ca="1">INDIRECT(A1683&amp;B1683&amp;$E$3)</f>
        <v>44787</v>
      </c>
      <c r="F1683" t="str" cm="1">
        <f t="array" aca="1" ref="F1683" ca="1">IF(INDIRECT(A1683&amp;B1683&amp;$F$3)="公",参照!$L$2,参照!$L$3)</f>
        <v>医療機関受付</v>
      </c>
      <c r="G1683" s="1" t="str" cm="1">
        <f t="array" aca="1" ref="G1683" ca="1">IF(E1683="","",IF(ISNUMBER(INDIRECT(A1683&amp;B1683&amp;D1683)),431001,""))</f>
        <v/>
      </c>
      <c r="H1683" s="1" t="str">
        <f t="shared" ca="1" si="391"/>
        <v/>
      </c>
      <c r="I1683" s="1" t="str">
        <f ca="1">IF(G1683="","",予約枠報告様式!H$3)</f>
        <v/>
      </c>
      <c r="J1683" s="1" t="str">
        <f t="shared" ca="1" si="392"/>
        <v/>
      </c>
      <c r="K1683" s="1" t="str">
        <f t="shared" ca="1" si="393"/>
        <v/>
      </c>
      <c r="L1683" s="1" t="str">
        <f t="shared" ca="1" si="394"/>
        <v/>
      </c>
      <c r="M1683" s="1" t="str">
        <f t="shared" ca="1" si="395"/>
        <v/>
      </c>
      <c r="N1683" s="1" t="str" cm="1">
        <f t="array" aca="1" ref="N1683" ca="1">IF(G1683="","",HOUR(INDIRECT(A1683&amp;$N$2&amp;D1683)))</f>
        <v/>
      </c>
      <c r="O1683" s="1" t="str" cm="1">
        <f t="array" aca="1" ref="O1683" ca="1">IF(G1683="","",MINUTE(INDIRECT(A1683&amp;$N$2&amp;D1683)))</f>
        <v/>
      </c>
      <c r="P1683" s="1" t="str">
        <f t="shared" ca="1" si="396"/>
        <v/>
      </c>
      <c r="Q1683" s="1" t="str">
        <f t="shared" ca="1" si="397"/>
        <v/>
      </c>
      <c r="R1683" s="1" t="str" cm="1">
        <f t="array" aca="1" ref="R1683" ca="1">IF(G1683="","",INDIRECT(A1683&amp;B1683&amp;D1683))</f>
        <v/>
      </c>
      <c r="S1683" s="1" t="str">
        <f t="shared" ca="1" si="398"/>
        <v/>
      </c>
      <c r="T1683" s="1" t="str">
        <f t="shared" ca="1" si="399"/>
        <v/>
      </c>
      <c r="U1683" s="1" t="str">
        <f t="shared" ca="1" si="400"/>
        <v/>
      </c>
      <c r="V1683" s="1" t="str">
        <f t="shared" ca="1" si="401"/>
        <v/>
      </c>
      <c r="W1683" s="1" t="str">
        <f t="shared" ca="1" si="402"/>
        <v/>
      </c>
      <c r="X1683" s="1" t="str">
        <f t="shared" ca="1" si="403"/>
        <v/>
      </c>
    </row>
    <row r="1684" spans="1:24">
      <c r="A1684" t="s">
        <v>1041</v>
      </c>
      <c r="B1684" t="str">
        <f>INDEX(予約枠報告様式!$73:$73,MATCH(CSVフォーマット!C1684,予約枠報告様式!$74:$74,0))</f>
        <v>AD</v>
      </c>
      <c r="C1684">
        <f t="shared" si="404"/>
        <v>30</v>
      </c>
      <c r="D1684">
        <f t="shared" si="390"/>
        <v>12</v>
      </c>
      <c r="E1684" s="2" cm="1">
        <f t="array" aca="1" ref="E1684" ca="1">INDIRECT(A1684&amp;B1684&amp;$E$3)</f>
        <v>44788</v>
      </c>
      <c r="F1684" t="str" cm="1">
        <f t="array" aca="1" ref="F1684" ca="1">IF(INDIRECT(A1684&amp;B1684&amp;$F$3)="公",参照!$L$2,参照!$L$3)</f>
        <v>WEB・コールセンター受付</v>
      </c>
      <c r="G1684" s="1" t="str" cm="1">
        <f t="array" aca="1" ref="G1684" ca="1">IF(E1684="","",IF(ISNUMBER(INDIRECT(A1684&amp;B1684&amp;D1684)),431001,""))</f>
        <v/>
      </c>
      <c r="H1684" s="1" t="str">
        <f t="shared" ca="1" si="391"/>
        <v/>
      </c>
      <c r="I1684" s="1" t="str">
        <f ca="1">IF(G1684="","",予約枠報告様式!H$3)</f>
        <v/>
      </c>
      <c r="J1684" s="1" t="str">
        <f t="shared" ca="1" si="392"/>
        <v/>
      </c>
      <c r="K1684" s="1" t="str">
        <f t="shared" ca="1" si="393"/>
        <v/>
      </c>
      <c r="L1684" s="1" t="str">
        <f t="shared" ca="1" si="394"/>
        <v/>
      </c>
      <c r="M1684" s="1" t="str">
        <f t="shared" ca="1" si="395"/>
        <v/>
      </c>
      <c r="N1684" s="1" t="str" cm="1">
        <f t="array" aca="1" ref="N1684" ca="1">IF(G1684="","",HOUR(INDIRECT(A1684&amp;$N$2&amp;D1684)))</f>
        <v/>
      </c>
      <c r="O1684" s="1" t="str" cm="1">
        <f t="array" aca="1" ref="O1684" ca="1">IF(G1684="","",MINUTE(INDIRECT(A1684&amp;$N$2&amp;D1684)))</f>
        <v/>
      </c>
      <c r="P1684" s="1" t="str">
        <f t="shared" ca="1" si="396"/>
        <v/>
      </c>
      <c r="Q1684" s="1" t="str">
        <f t="shared" ca="1" si="397"/>
        <v/>
      </c>
      <c r="R1684" s="1" t="str" cm="1">
        <f t="array" aca="1" ref="R1684" ca="1">IF(G1684="","",INDIRECT(A1684&amp;B1684&amp;D1684))</f>
        <v/>
      </c>
      <c r="S1684" s="1" t="str">
        <f t="shared" ca="1" si="398"/>
        <v/>
      </c>
      <c r="T1684" s="1" t="str">
        <f t="shared" ca="1" si="399"/>
        <v/>
      </c>
      <c r="U1684" s="1" t="str">
        <f t="shared" ca="1" si="400"/>
        <v/>
      </c>
      <c r="V1684" s="1" t="str">
        <f t="shared" ca="1" si="401"/>
        <v/>
      </c>
      <c r="W1684" s="1" t="str">
        <f t="shared" ca="1" si="402"/>
        <v/>
      </c>
      <c r="X1684" s="1" t="str">
        <f t="shared" ca="1" si="403"/>
        <v/>
      </c>
    </row>
    <row r="1685" spans="1:24">
      <c r="A1685" t="s">
        <v>1041</v>
      </c>
      <c r="B1685" t="str">
        <f>INDEX(予約枠報告様式!$73:$73,MATCH(CSVフォーマット!C1685,予約枠報告様式!$74:$74,0))</f>
        <v>AD</v>
      </c>
      <c r="C1685">
        <f t="shared" si="404"/>
        <v>30</v>
      </c>
      <c r="D1685">
        <f t="shared" si="390"/>
        <v>13</v>
      </c>
      <c r="E1685" s="2" cm="1">
        <f t="array" aca="1" ref="E1685" ca="1">INDIRECT(A1685&amp;B1685&amp;$E$3)</f>
        <v>44788</v>
      </c>
      <c r="F1685" t="str" cm="1">
        <f t="array" aca="1" ref="F1685" ca="1">IF(INDIRECT(A1685&amp;B1685&amp;$F$3)="公",参照!$L$2,参照!$L$3)</f>
        <v>WEB・コールセンター受付</v>
      </c>
      <c r="G1685" s="1" t="str" cm="1">
        <f t="array" aca="1" ref="G1685" ca="1">IF(E1685="","",IF(ISNUMBER(INDIRECT(A1685&amp;B1685&amp;D1685)),431001,""))</f>
        <v/>
      </c>
      <c r="H1685" s="1" t="str">
        <f t="shared" ca="1" si="391"/>
        <v/>
      </c>
      <c r="I1685" s="1" t="str">
        <f ca="1">IF(G1685="","",予約枠報告様式!H$3)</f>
        <v/>
      </c>
      <c r="J1685" s="1" t="str">
        <f t="shared" ca="1" si="392"/>
        <v/>
      </c>
      <c r="K1685" s="1" t="str">
        <f t="shared" ca="1" si="393"/>
        <v/>
      </c>
      <c r="L1685" s="1" t="str">
        <f t="shared" ca="1" si="394"/>
        <v/>
      </c>
      <c r="M1685" s="1" t="str">
        <f t="shared" ca="1" si="395"/>
        <v/>
      </c>
      <c r="N1685" s="1" t="str" cm="1">
        <f t="array" aca="1" ref="N1685" ca="1">IF(G1685="","",HOUR(INDIRECT(A1685&amp;$N$2&amp;D1685)))</f>
        <v/>
      </c>
      <c r="O1685" s="1" t="str" cm="1">
        <f t="array" aca="1" ref="O1685" ca="1">IF(G1685="","",MINUTE(INDIRECT(A1685&amp;$N$2&amp;D1685)))</f>
        <v/>
      </c>
      <c r="P1685" s="1" t="str">
        <f t="shared" ca="1" si="396"/>
        <v/>
      </c>
      <c r="Q1685" s="1" t="str">
        <f t="shared" ca="1" si="397"/>
        <v/>
      </c>
      <c r="R1685" s="1" t="str" cm="1">
        <f t="array" aca="1" ref="R1685" ca="1">IF(G1685="","",INDIRECT(A1685&amp;B1685&amp;D1685))</f>
        <v/>
      </c>
      <c r="S1685" s="1" t="str">
        <f t="shared" ca="1" si="398"/>
        <v/>
      </c>
      <c r="T1685" s="1" t="str">
        <f t="shared" ca="1" si="399"/>
        <v/>
      </c>
      <c r="U1685" s="1" t="str">
        <f t="shared" ca="1" si="400"/>
        <v/>
      </c>
      <c r="V1685" s="1" t="str">
        <f t="shared" ca="1" si="401"/>
        <v/>
      </c>
      <c r="W1685" s="1" t="str">
        <f t="shared" ca="1" si="402"/>
        <v/>
      </c>
      <c r="X1685" s="1" t="str">
        <f t="shared" ca="1" si="403"/>
        <v/>
      </c>
    </row>
    <row r="1686" spans="1:24">
      <c r="A1686" t="s">
        <v>1041</v>
      </c>
      <c r="B1686" t="str">
        <f>INDEX(予約枠報告様式!$73:$73,MATCH(CSVフォーマット!C1686,予約枠報告様式!$74:$74,0))</f>
        <v>AD</v>
      </c>
      <c r="C1686">
        <f t="shared" si="404"/>
        <v>30</v>
      </c>
      <c r="D1686">
        <f t="shared" si="390"/>
        <v>14</v>
      </c>
      <c r="E1686" s="2" cm="1">
        <f t="array" aca="1" ref="E1686" ca="1">INDIRECT(A1686&amp;B1686&amp;$E$3)</f>
        <v>44788</v>
      </c>
      <c r="F1686" t="str" cm="1">
        <f t="array" aca="1" ref="F1686" ca="1">IF(INDIRECT(A1686&amp;B1686&amp;$F$3)="公",参照!$L$2,参照!$L$3)</f>
        <v>WEB・コールセンター受付</v>
      </c>
      <c r="G1686" s="1" t="str" cm="1">
        <f t="array" aca="1" ref="G1686" ca="1">IF(E1686="","",IF(ISNUMBER(INDIRECT(A1686&amp;B1686&amp;D1686)),431001,""))</f>
        <v/>
      </c>
      <c r="H1686" s="1" t="str">
        <f t="shared" ca="1" si="391"/>
        <v/>
      </c>
      <c r="I1686" s="1" t="str">
        <f ca="1">IF(G1686="","",予約枠報告様式!H$3)</f>
        <v/>
      </c>
      <c r="J1686" s="1" t="str">
        <f t="shared" ca="1" si="392"/>
        <v/>
      </c>
      <c r="K1686" s="1" t="str">
        <f t="shared" ca="1" si="393"/>
        <v/>
      </c>
      <c r="L1686" s="1" t="str">
        <f t="shared" ca="1" si="394"/>
        <v/>
      </c>
      <c r="M1686" s="1" t="str">
        <f t="shared" ca="1" si="395"/>
        <v/>
      </c>
      <c r="N1686" s="1" t="str" cm="1">
        <f t="array" aca="1" ref="N1686" ca="1">IF(G1686="","",HOUR(INDIRECT(A1686&amp;$N$2&amp;D1686)))</f>
        <v/>
      </c>
      <c r="O1686" s="1" t="str" cm="1">
        <f t="array" aca="1" ref="O1686" ca="1">IF(G1686="","",MINUTE(INDIRECT(A1686&amp;$N$2&amp;D1686)))</f>
        <v/>
      </c>
      <c r="P1686" s="1" t="str">
        <f t="shared" ca="1" si="396"/>
        <v/>
      </c>
      <c r="Q1686" s="1" t="str">
        <f t="shared" ca="1" si="397"/>
        <v/>
      </c>
      <c r="R1686" s="1" t="str" cm="1">
        <f t="array" aca="1" ref="R1686" ca="1">IF(G1686="","",INDIRECT(A1686&amp;B1686&amp;D1686))</f>
        <v/>
      </c>
      <c r="S1686" s="1" t="str">
        <f t="shared" ca="1" si="398"/>
        <v/>
      </c>
      <c r="T1686" s="1" t="str">
        <f t="shared" ca="1" si="399"/>
        <v/>
      </c>
      <c r="U1686" s="1" t="str">
        <f t="shared" ca="1" si="400"/>
        <v/>
      </c>
      <c r="V1686" s="1" t="str">
        <f t="shared" ca="1" si="401"/>
        <v/>
      </c>
      <c r="W1686" s="1" t="str">
        <f t="shared" ca="1" si="402"/>
        <v/>
      </c>
      <c r="X1686" s="1" t="str">
        <f t="shared" ca="1" si="403"/>
        <v/>
      </c>
    </row>
    <row r="1687" spans="1:24">
      <c r="A1687" t="s">
        <v>1041</v>
      </c>
      <c r="B1687" t="str">
        <f>INDEX(予約枠報告様式!$73:$73,MATCH(CSVフォーマット!C1687,予約枠報告様式!$74:$74,0))</f>
        <v>AD</v>
      </c>
      <c r="C1687">
        <f t="shared" si="404"/>
        <v>30</v>
      </c>
      <c r="D1687">
        <f t="shared" si="390"/>
        <v>15</v>
      </c>
      <c r="E1687" s="2" cm="1">
        <f t="array" aca="1" ref="E1687" ca="1">INDIRECT(A1687&amp;B1687&amp;$E$3)</f>
        <v>44788</v>
      </c>
      <c r="F1687" t="str" cm="1">
        <f t="array" aca="1" ref="F1687" ca="1">IF(INDIRECT(A1687&amp;B1687&amp;$F$3)="公",参照!$L$2,参照!$L$3)</f>
        <v>WEB・コールセンター受付</v>
      </c>
      <c r="G1687" s="1" t="str" cm="1">
        <f t="array" aca="1" ref="G1687" ca="1">IF(E1687="","",IF(ISNUMBER(INDIRECT(A1687&amp;B1687&amp;D1687)),431001,""))</f>
        <v/>
      </c>
      <c r="H1687" s="1" t="str">
        <f t="shared" ca="1" si="391"/>
        <v/>
      </c>
      <c r="I1687" s="1" t="str">
        <f ca="1">IF(G1687="","",予約枠報告様式!H$3)</f>
        <v/>
      </c>
      <c r="J1687" s="1" t="str">
        <f t="shared" ca="1" si="392"/>
        <v/>
      </c>
      <c r="K1687" s="1" t="str">
        <f t="shared" ca="1" si="393"/>
        <v/>
      </c>
      <c r="L1687" s="1" t="str">
        <f t="shared" ca="1" si="394"/>
        <v/>
      </c>
      <c r="M1687" s="1" t="str">
        <f t="shared" ca="1" si="395"/>
        <v/>
      </c>
      <c r="N1687" s="1" t="str" cm="1">
        <f t="array" aca="1" ref="N1687" ca="1">IF(G1687="","",HOUR(INDIRECT(A1687&amp;$N$2&amp;D1687)))</f>
        <v/>
      </c>
      <c r="O1687" s="1" t="str" cm="1">
        <f t="array" aca="1" ref="O1687" ca="1">IF(G1687="","",MINUTE(INDIRECT(A1687&amp;$N$2&amp;D1687)))</f>
        <v/>
      </c>
      <c r="P1687" s="1" t="str">
        <f t="shared" ca="1" si="396"/>
        <v/>
      </c>
      <c r="Q1687" s="1" t="str">
        <f t="shared" ca="1" si="397"/>
        <v/>
      </c>
      <c r="R1687" s="1" t="str" cm="1">
        <f t="array" aca="1" ref="R1687" ca="1">IF(G1687="","",INDIRECT(A1687&amp;B1687&amp;D1687))</f>
        <v/>
      </c>
      <c r="S1687" s="1" t="str">
        <f t="shared" ca="1" si="398"/>
        <v/>
      </c>
      <c r="T1687" s="1" t="str">
        <f t="shared" ca="1" si="399"/>
        <v/>
      </c>
      <c r="U1687" s="1" t="str">
        <f t="shared" ca="1" si="400"/>
        <v/>
      </c>
      <c r="V1687" s="1" t="str">
        <f t="shared" ca="1" si="401"/>
        <v/>
      </c>
      <c r="W1687" s="1" t="str">
        <f t="shared" ca="1" si="402"/>
        <v/>
      </c>
      <c r="X1687" s="1" t="str">
        <f t="shared" ca="1" si="403"/>
        <v/>
      </c>
    </row>
    <row r="1688" spans="1:24">
      <c r="A1688" t="s">
        <v>1041</v>
      </c>
      <c r="B1688" t="str">
        <f>INDEX(予約枠報告様式!$73:$73,MATCH(CSVフォーマット!C1688,予約枠報告様式!$74:$74,0))</f>
        <v>AD</v>
      </c>
      <c r="C1688">
        <f t="shared" si="404"/>
        <v>30</v>
      </c>
      <c r="D1688">
        <f t="shared" si="390"/>
        <v>16</v>
      </c>
      <c r="E1688" s="2" cm="1">
        <f t="array" aca="1" ref="E1688" ca="1">INDIRECT(A1688&amp;B1688&amp;$E$3)</f>
        <v>44788</v>
      </c>
      <c r="F1688" t="str" cm="1">
        <f t="array" aca="1" ref="F1688" ca="1">IF(INDIRECT(A1688&amp;B1688&amp;$F$3)="公",参照!$L$2,参照!$L$3)</f>
        <v>WEB・コールセンター受付</v>
      </c>
      <c r="G1688" s="1" t="str" cm="1">
        <f t="array" aca="1" ref="G1688" ca="1">IF(E1688="","",IF(ISNUMBER(INDIRECT(A1688&amp;B1688&amp;D1688)),431001,""))</f>
        <v/>
      </c>
      <c r="H1688" s="1" t="str">
        <f t="shared" ca="1" si="391"/>
        <v/>
      </c>
      <c r="I1688" s="1" t="str">
        <f ca="1">IF(G1688="","",予約枠報告様式!H$3)</f>
        <v/>
      </c>
      <c r="J1688" s="1" t="str">
        <f t="shared" ca="1" si="392"/>
        <v/>
      </c>
      <c r="K1688" s="1" t="str">
        <f t="shared" ca="1" si="393"/>
        <v/>
      </c>
      <c r="L1688" s="1" t="str">
        <f t="shared" ca="1" si="394"/>
        <v/>
      </c>
      <c r="M1688" s="1" t="str">
        <f t="shared" ca="1" si="395"/>
        <v/>
      </c>
      <c r="N1688" s="1" t="str" cm="1">
        <f t="array" aca="1" ref="N1688" ca="1">IF(G1688="","",HOUR(INDIRECT(A1688&amp;$N$2&amp;D1688)))</f>
        <v/>
      </c>
      <c r="O1688" s="1" t="str" cm="1">
        <f t="array" aca="1" ref="O1688" ca="1">IF(G1688="","",MINUTE(INDIRECT(A1688&amp;$N$2&amp;D1688)))</f>
        <v/>
      </c>
      <c r="P1688" s="1" t="str">
        <f t="shared" ca="1" si="396"/>
        <v/>
      </c>
      <c r="Q1688" s="1" t="str">
        <f t="shared" ca="1" si="397"/>
        <v/>
      </c>
      <c r="R1688" s="1" t="str" cm="1">
        <f t="array" aca="1" ref="R1688" ca="1">IF(G1688="","",INDIRECT(A1688&amp;B1688&amp;D1688))</f>
        <v/>
      </c>
      <c r="S1688" s="1" t="str">
        <f t="shared" ca="1" si="398"/>
        <v/>
      </c>
      <c r="T1688" s="1" t="str">
        <f t="shared" ca="1" si="399"/>
        <v/>
      </c>
      <c r="U1688" s="1" t="str">
        <f t="shared" ca="1" si="400"/>
        <v/>
      </c>
      <c r="V1688" s="1" t="str">
        <f t="shared" ca="1" si="401"/>
        <v/>
      </c>
      <c r="W1688" s="1" t="str">
        <f t="shared" ca="1" si="402"/>
        <v/>
      </c>
      <c r="X1688" s="1" t="str">
        <f t="shared" ca="1" si="403"/>
        <v/>
      </c>
    </row>
    <row r="1689" spans="1:24">
      <c r="A1689" t="s">
        <v>1041</v>
      </c>
      <c r="B1689" t="str">
        <f>INDEX(予約枠報告様式!$73:$73,MATCH(CSVフォーマット!C1689,予約枠報告様式!$74:$74,0))</f>
        <v>AD</v>
      </c>
      <c r="C1689">
        <f t="shared" si="404"/>
        <v>30</v>
      </c>
      <c r="D1689">
        <f t="shared" si="390"/>
        <v>17</v>
      </c>
      <c r="E1689" s="2" cm="1">
        <f t="array" aca="1" ref="E1689" ca="1">INDIRECT(A1689&amp;B1689&amp;$E$3)</f>
        <v>44788</v>
      </c>
      <c r="F1689" t="str" cm="1">
        <f t="array" aca="1" ref="F1689" ca="1">IF(INDIRECT(A1689&amp;B1689&amp;$F$3)="公",参照!$L$2,参照!$L$3)</f>
        <v>WEB・コールセンター受付</v>
      </c>
      <c r="G1689" s="1" t="str" cm="1">
        <f t="array" aca="1" ref="G1689" ca="1">IF(E1689="","",IF(ISNUMBER(INDIRECT(A1689&amp;B1689&amp;D1689)),431001,""))</f>
        <v/>
      </c>
      <c r="H1689" s="1" t="str">
        <f t="shared" ca="1" si="391"/>
        <v/>
      </c>
      <c r="I1689" s="1" t="str">
        <f ca="1">IF(G1689="","",予約枠報告様式!H$3)</f>
        <v/>
      </c>
      <c r="J1689" s="1" t="str">
        <f t="shared" ca="1" si="392"/>
        <v/>
      </c>
      <c r="K1689" s="1" t="str">
        <f t="shared" ca="1" si="393"/>
        <v/>
      </c>
      <c r="L1689" s="1" t="str">
        <f t="shared" ca="1" si="394"/>
        <v/>
      </c>
      <c r="M1689" s="1" t="str">
        <f t="shared" ca="1" si="395"/>
        <v/>
      </c>
      <c r="N1689" s="1" t="str" cm="1">
        <f t="array" aca="1" ref="N1689" ca="1">IF(G1689="","",HOUR(INDIRECT(A1689&amp;$N$2&amp;D1689)))</f>
        <v/>
      </c>
      <c r="O1689" s="1" t="str" cm="1">
        <f t="array" aca="1" ref="O1689" ca="1">IF(G1689="","",MINUTE(INDIRECT(A1689&amp;$N$2&amp;D1689)))</f>
        <v/>
      </c>
      <c r="P1689" s="1" t="str">
        <f t="shared" ca="1" si="396"/>
        <v/>
      </c>
      <c r="Q1689" s="1" t="str">
        <f t="shared" ca="1" si="397"/>
        <v/>
      </c>
      <c r="R1689" s="1" t="str" cm="1">
        <f t="array" aca="1" ref="R1689" ca="1">IF(G1689="","",INDIRECT(A1689&amp;B1689&amp;D1689))</f>
        <v/>
      </c>
      <c r="S1689" s="1" t="str">
        <f t="shared" ca="1" si="398"/>
        <v/>
      </c>
      <c r="T1689" s="1" t="str">
        <f t="shared" ca="1" si="399"/>
        <v/>
      </c>
      <c r="U1689" s="1" t="str">
        <f t="shared" ca="1" si="400"/>
        <v/>
      </c>
      <c r="V1689" s="1" t="str">
        <f t="shared" ca="1" si="401"/>
        <v/>
      </c>
      <c r="W1689" s="1" t="str">
        <f t="shared" ca="1" si="402"/>
        <v/>
      </c>
      <c r="X1689" s="1" t="str">
        <f t="shared" ca="1" si="403"/>
        <v/>
      </c>
    </row>
    <row r="1690" spans="1:24">
      <c r="A1690" t="s">
        <v>1041</v>
      </c>
      <c r="B1690" t="str">
        <f>INDEX(予約枠報告様式!$73:$73,MATCH(CSVフォーマット!C1690,予約枠報告様式!$74:$74,0))</f>
        <v>AD</v>
      </c>
      <c r="C1690">
        <f t="shared" si="404"/>
        <v>30</v>
      </c>
      <c r="D1690">
        <f t="shared" si="390"/>
        <v>18</v>
      </c>
      <c r="E1690" s="2" cm="1">
        <f t="array" aca="1" ref="E1690" ca="1">INDIRECT(A1690&amp;B1690&amp;$E$3)</f>
        <v>44788</v>
      </c>
      <c r="F1690" t="str" cm="1">
        <f t="array" aca="1" ref="F1690" ca="1">IF(INDIRECT(A1690&amp;B1690&amp;$F$3)="公",参照!$L$2,参照!$L$3)</f>
        <v>WEB・コールセンター受付</v>
      </c>
      <c r="G1690" s="1" t="str" cm="1">
        <f t="array" aca="1" ref="G1690" ca="1">IF(E1690="","",IF(ISNUMBER(INDIRECT(A1690&amp;B1690&amp;D1690)),431001,""))</f>
        <v/>
      </c>
      <c r="H1690" s="1" t="str">
        <f t="shared" ca="1" si="391"/>
        <v/>
      </c>
      <c r="I1690" s="1" t="str">
        <f ca="1">IF(G1690="","",予約枠報告様式!H$3)</f>
        <v/>
      </c>
      <c r="J1690" s="1" t="str">
        <f t="shared" ca="1" si="392"/>
        <v/>
      </c>
      <c r="K1690" s="1" t="str">
        <f t="shared" ca="1" si="393"/>
        <v/>
      </c>
      <c r="L1690" s="1" t="str">
        <f t="shared" ca="1" si="394"/>
        <v/>
      </c>
      <c r="M1690" s="1" t="str">
        <f t="shared" ca="1" si="395"/>
        <v/>
      </c>
      <c r="N1690" s="1" t="str" cm="1">
        <f t="array" aca="1" ref="N1690" ca="1">IF(G1690="","",HOUR(INDIRECT(A1690&amp;$N$2&amp;D1690)))</f>
        <v/>
      </c>
      <c r="O1690" s="1" t="str" cm="1">
        <f t="array" aca="1" ref="O1690" ca="1">IF(G1690="","",MINUTE(INDIRECT(A1690&amp;$N$2&amp;D1690)))</f>
        <v/>
      </c>
      <c r="P1690" s="1" t="str">
        <f t="shared" ca="1" si="396"/>
        <v/>
      </c>
      <c r="Q1690" s="1" t="str">
        <f t="shared" ca="1" si="397"/>
        <v/>
      </c>
      <c r="R1690" s="1" t="str" cm="1">
        <f t="array" aca="1" ref="R1690" ca="1">IF(G1690="","",INDIRECT(A1690&amp;B1690&amp;D1690))</f>
        <v/>
      </c>
      <c r="S1690" s="1" t="str">
        <f t="shared" ca="1" si="398"/>
        <v/>
      </c>
      <c r="T1690" s="1" t="str">
        <f t="shared" ca="1" si="399"/>
        <v/>
      </c>
      <c r="U1690" s="1" t="str">
        <f t="shared" ca="1" si="400"/>
        <v/>
      </c>
      <c r="V1690" s="1" t="str">
        <f t="shared" ca="1" si="401"/>
        <v/>
      </c>
      <c r="W1690" s="1" t="str">
        <f t="shared" ca="1" si="402"/>
        <v/>
      </c>
      <c r="X1690" s="1" t="str">
        <f t="shared" ca="1" si="403"/>
        <v/>
      </c>
    </row>
    <row r="1691" spans="1:24">
      <c r="A1691" t="s">
        <v>1041</v>
      </c>
      <c r="B1691" t="str">
        <f>INDEX(予約枠報告様式!$73:$73,MATCH(CSVフォーマット!C1691,予約枠報告様式!$74:$74,0))</f>
        <v>AD</v>
      </c>
      <c r="C1691">
        <f t="shared" si="404"/>
        <v>30</v>
      </c>
      <c r="D1691">
        <f t="shared" si="390"/>
        <v>19</v>
      </c>
      <c r="E1691" s="2" cm="1">
        <f t="array" aca="1" ref="E1691" ca="1">INDIRECT(A1691&amp;B1691&amp;$E$3)</f>
        <v>44788</v>
      </c>
      <c r="F1691" t="str" cm="1">
        <f t="array" aca="1" ref="F1691" ca="1">IF(INDIRECT(A1691&amp;B1691&amp;$F$3)="公",参照!$L$2,参照!$L$3)</f>
        <v>WEB・コールセンター受付</v>
      </c>
      <c r="G1691" s="1" t="str" cm="1">
        <f t="array" aca="1" ref="G1691" ca="1">IF(E1691="","",IF(ISNUMBER(INDIRECT(A1691&amp;B1691&amp;D1691)),431001,""))</f>
        <v/>
      </c>
      <c r="H1691" s="1" t="str">
        <f t="shared" ca="1" si="391"/>
        <v/>
      </c>
      <c r="I1691" s="1" t="str">
        <f ca="1">IF(G1691="","",予約枠報告様式!H$3)</f>
        <v/>
      </c>
      <c r="J1691" s="1" t="str">
        <f t="shared" ca="1" si="392"/>
        <v/>
      </c>
      <c r="K1691" s="1" t="str">
        <f t="shared" ca="1" si="393"/>
        <v/>
      </c>
      <c r="L1691" s="1" t="str">
        <f t="shared" ca="1" si="394"/>
        <v/>
      </c>
      <c r="M1691" s="1" t="str">
        <f t="shared" ca="1" si="395"/>
        <v/>
      </c>
      <c r="N1691" s="1" t="str" cm="1">
        <f t="array" aca="1" ref="N1691" ca="1">IF(G1691="","",HOUR(INDIRECT(A1691&amp;$N$2&amp;D1691)))</f>
        <v/>
      </c>
      <c r="O1691" s="1" t="str" cm="1">
        <f t="array" aca="1" ref="O1691" ca="1">IF(G1691="","",MINUTE(INDIRECT(A1691&amp;$N$2&amp;D1691)))</f>
        <v/>
      </c>
      <c r="P1691" s="1" t="str">
        <f t="shared" ca="1" si="396"/>
        <v/>
      </c>
      <c r="Q1691" s="1" t="str">
        <f t="shared" ca="1" si="397"/>
        <v/>
      </c>
      <c r="R1691" s="1" t="str" cm="1">
        <f t="array" aca="1" ref="R1691" ca="1">IF(G1691="","",INDIRECT(A1691&amp;B1691&amp;D1691))</f>
        <v/>
      </c>
      <c r="S1691" s="1" t="str">
        <f t="shared" ca="1" si="398"/>
        <v/>
      </c>
      <c r="T1691" s="1" t="str">
        <f t="shared" ca="1" si="399"/>
        <v/>
      </c>
      <c r="U1691" s="1" t="str">
        <f t="shared" ca="1" si="400"/>
        <v/>
      </c>
      <c r="V1691" s="1" t="str">
        <f t="shared" ca="1" si="401"/>
        <v/>
      </c>
      <c r="W1691" s="1" t="str">
        <f t="shared" ca="1" si="402"/>
        <v/>
      </c>
      <c r="X1691" s="1" t="str">
        <f t="shared" ca="1" si="403"/>
        <v/>
      </c>
    </row>
    <row r="1692" spans="1:24">
      <c r="A1692" t="s">
        <v>1041</v>
      </c>
      <c r="B1692" t="str">
        <f>INDEX(予約枠報告様式!$73:$73,MATCH(CSVフォーマット!C1692,予約枠報告様式!$74:$74,0))</f>
        <v>AD</v>
      </c>
      <c r="C1692">
        <f t="shared" si="404"/>
        <v>30</v>
      </c>
      <c r="D1692">
        <f t="shared" si="390"/>
        <v>20</v>
      </c>
      <c r="E1692" s="2" cm="1">
        <f t="array" aca="1" ref="E1692" ca="1">INDIRECT(A1692&amp;B1692&amp;$E$3)</f>
        <v>44788</v>
      </c>
      <c r="F1692" t="str" cm="1">
        <f t="array" aca="1" ref="F1692" ca="1">IF(INDIRECT(A1692&amp;B1692&amp;$F$3)="公",参照!$L$2,参照!$L$3)</f>
        <v>WEB・コールセンター受付</v>
      </c>
      <c r="G1692" s="1" t="str" cm="1">
        <f t="array" aca="1" ref="G1692" ca="1">IF(E1692="","",IF(ISNUMBER(INDIRECT(A1692&amp;B1692&amp;D1692)),431001,""))</f>
        <v/>
      </c>
      <c r="H1692" s="1" t="str">
        <f t="shared" ca="1" si="391"/>
        <v/>
      </c>
      <c r="I1692" s="1" t="str">
        <f ca="1">IF(G1692="","",予約枠報告様式!H$3)</f>
        <v/>
      </c>
      <c r="J1692" s="1" t="str">
        <f t="shared" ca="1" si="392"/>
        <v/>
      </c>
      <c r="K1692" s="1" t="str">
        <f t="shared" ca="1" si="393"/>
        <v/>
      </c>
      <c r="L1692" s="1" t="str">
        <f t="shared" ca="1" si="394"/>
        <v/>
      </c>
      <c r="M1692" s="1" t="str">
        <f t="shared" ca="1" si="395"/>
        <v/>
      </c>
      <c r="N1692" s="1" t="str" cm="1">
        <f t="array" aca="1" ref="N1692" ca="1">IF(G1692="","",HOUR(INDIRECT(A1692&amp;$N$2&amp;D1692)))</f>
        <v/>
      </c>
      <c r="O1692" s="1" t="str" cm="1">
        <f t="array" aca="1" ref="O1692" ca="1">IF(G1692="","",MINUTE(INDIRECT(A1692&amp;$N$2&amp;D1692)))</f>
        <v/>
      </c>
      <c r="P1692" s="1" t="str">
        <f t="shared" ca="1" si="396"/>
        <v/>
      </c>
      <c r="Q1692" s="1" t="str">
        <f t="shared" ca="1" si="397"/>
        <v/>
      </c>
      <c r="R1692" s="1" t="str" cm="1">
        <f t="array" aca="1" ref="R1692" ca="1">IF(G1692="","",INDIRECT(A1692&amp;B1692&amp;D1692))</f>
        <v/>
      </c>
      <c r="S1692" s="1" t="str">
        <f t="shared" ca="1" si="398"/>
        <v/>
      </c>
      <c r="T1692" s="1" t="str">
        <f t="shared" ca="1" si="399"/>
        <v/>
      </c>
      <c r="U1692" s="1" t="str">
        <f t="shared" ca="1" si="400"/>
        <v/>
      </c>
      <c r="V1692" s="1" t="str">
        <f t="shared" ca="1" si="401"/>
        <v/>
      </c>
      <c r="W1692" s="1" t="str">
        <f t="shared" ca="1" si="402"/>
        <v/>
      </c>
      <c r="X1692" s="1" t="str">
        <f t="shared" ca="1" si="403"/>
        <v/>
      </c>
    </row>
    <row r="1693" spans="1:24">
      <c r="A1693" t="s">
        <v>1041</v>
      </c>
      <c r="B1693" t="str">
        <f>INDEX(予約枠報告様式!$73:$73,MATCH(CSVフォーマット!C1693,予約枠報告様式!$74:$74,0))</f>
        <v>AD</v>
      </c>
      <c r="C1693">
        <f t="shared" si="404"/>
        <v>30</v>
      </c>
      <c r="D1693">
        <f t="shared" si="390"/>
        <v>21</v>
      </c>
      <c r="E1693" s="2" cm="1">
        <f t="array" aca="1" ref="E1693" ca="1">INDIRECT(A1693&amp;B1693&amp;$E$3)</f>
        <v>44788</v>
      </c>
      <c r="F1693" t="str" cm="1">
        <f t="array" aca="1" ref="F1693" ca="1">IF(INDIRECT(A1693&amp;B1693&amp;$F$3)="公",参照!$L$2,参照!$L$3)</f>
        <v>WEB・コールセンター受付</v>
      </c>
      <c r="G1693" s="1" t="str" cm="1">
        <f t="array" aca="1" ref="G1693" ca="1">IF(E1693="","",IF(ISNUMBER(INDIRECT(A1693&amp;B1693&amp;D1693)),431001,""))</f>
        <v/>
      </c>
      <c r="H1693" s="1" t="str">
        <f t="shared" ca="1" si="391"/>
        <v/>
      </c>
      <c r="I1693" s="1" t="str">
        <f ca="1">IF(G1693="","",予約枠報告様式!H$3)</f>
        <v/>
      </c>
      <c r="J1693" s="1" t="str">
        <f t="shared" ca="1" si="392"/>
        <v/>
      </c>
      <c r="K1693" s="1" t="str">
        <f t="shared" ca="1" si="393"/>
        <v/>
      </c>
      <c r="L1693" s="1" t="str">
        <f t="shared" ca="1" si="394"/>
        <v/>
      </c>
      <c r="M1693" s="1" t="str">
        <f t="shared" ca="1" si="395"/>
        <v/>
      </c>
      <c r="N1693" s="1" t="str" cm="1">
        <f t="array" aca="1" ref="N1693" ca="1">IF(G1693="","",HOUR(INDIRECT(A1693&amp;$N$2&amp;D1693)))</f>
        <v/>
      </c>
      <c r="O1693" s="1" t="str" cm="1">
        <f t="array" aca="1" ref="O1693" ca="1">IF(G1693="","",MINUTE(INDIRECT(A1693&amp;$N$2&amp;D1693)))</f>
        <v/>
      </c>
      <c r="P1693" s="1" t="str">
        <f t="shared" ca="1" si="396"/>
        <v/>
      </c>
      <c r="Q1693" s="1" t="str">
        <f t="shared" ca="1" si="397"/>
        <v/>
      </c>
      <c r="R1693" s="1" t="str" cm="1">
        <f t="array" aca="1" ref="R1693" ca="1">IF(G1693="","",INDIRECT(A1693&amp;B1693&amp;D1693))</f>
        <v/>
      </c>
      <c r="S1693" s="1" t="str">
        <f t="shared" ca="1" si="398"/>
        <v/>
      </c>
      <c r="T1693" s="1" t="str">
        <f t="shared" ca="1" si="399"/>
        <v/>
      </c>
      <c r="U1693" s="1" t="str">
        <f t="shared" ca="1" si="400"/>
        <v/>
      </c>
      <c r="V1693" s="1" t="str">
        <f t="shared" ca="1" si="401"/>
        <v/>
      </c>
      <c r="W1693" s="1" t="str">
        <f t="shared" ca="1" si="402"/>
        <v/>
      </c>
      <c r="X1693" s="1" t="str">
        <f t="shared" ca="1" si="403"/>
        <v/>
      </c>
    </row>
    <row r="1694" spans="1:24">
      <c r="A1694" t="s">
        <v>1041</v>
      </c>
      <c r="B1694" t="str">
        <f>INDEX(予約枠報告様式!$73:$73,MATCH(CSVフォーマット!C1694,予約枠報告様式!$74:$74,0))</f>
        <v>AD</v>
      </c>
      <c r="C1694">
        <f t="shared" si="404"/>
        <v>30</v>
      </c>
      <c r="D1694">
        <f t="shared" si="390"/>
        <v>22</v>
      </c>
      <c r="E1694" s="2" cm="1">
        <f t="array" aca="1" ref="E1694" ca="1">INDIRECT(A1694&amp;B1694&amp;$E$3)</f>
        <v>44788</v>
      </c>
      <c r="F1694" t="str" cm="1">
        <f t="array" aca="1" ref="F1694" ca="1">IF(INDIRECT(A1694&amp;B1694&amp;$F$3)="公",参照!$L$2,参照!$L$3)</f>
        <v>WEB・コールセンター受付</v>
      </c>
      <c r="G1694" s="1" t="str" cm="1">
        <f t="array" aca="1" ref="G1694" ca="1">IF(E1694="","",IF(ISNUMBER(INDIRECT(A1694&amp;B1694&amp;D1694)),431001,""))</f>
        <v/>
      </c>
      <c r="H1694" s="1" t="str">
        <f t="shared" ca="1" si="391"/>
        <v/>
      </c>
      <c r="I1694" s="1" t="str">
        <f ca="1">IF(G1694="","",予約枠報告様式!H$3)</f>
        <v/>
      </c>
      <c r="J1694" s="1" t="str">
        <f t="shared" ca="1" si="392"/>
        <v/>
      </c>
      <c r="K1694" s="1" t="str">
        <f t="shared" ca="1" si="393"/>
        <v/>
      </c>
      <c r="L1694" s="1" t="str">
        <f t="shared" ca="1" si="394"/>
        <v/>
      </c>
      <c r="M1694" s="1" t="str">
        <f t="shared" ca="1" si="395"/>
        <v/>
      </c>
      <c r="N1694" s="1" t="str" cm="1">
        <f t="array" aca="1" ref="N1694" ca="1">IF(G1694="","",HOUR(INDIRECT(A1694&amp;$N$2&amp;D1694)))</f>
        <v/>
      </c>
      <c r="O1694" s="1" t="str" cm="1">
        <f t="array" aca="1" ref="O1694" ca="1">IF(G1694="","",MINUTE(INDIRECT(A1694&amp;$N$2&amp;D1694)))</f>
        <v/>
      </c>
      <c r="P1694" s="1" t="str">
        <f t="shared" ca="1" si="396"/>
        <v/>
      </c>
      <c r="Q1694" s="1" t="str">
        <f t="shared" ca="1" si="397"/>
        <v/>
      </c>
      <c r="R1694" s="1" t="str" cm="1">
        <f t="array" aca="1" ref="R1694" ca="1">IF(G1694="","",INDIRECT(A1694&amp;B1694&amp;D1694))</f>
        <v/>
      </c>
      <c r="S1694" s="1" t="str">
        <f t="shared" ca="1" si="398"/>
        <v/>
      </c>
      <c r="T1694" s="1" t="str">
        <f t="shared" ca="1" si="399"/>
        <v/>
      </c>
      <c r="U1694" s="1" t="str">
        <f t="shared" ca="1" si="400"/>
        <v/>
      </c>
      <c r="V1694" s="1" t="str">
        <f t="shared" ca="1" si="401"/>
        <v/>
      </c>
      <c r="W1694" s="1" t="str">
        <f t="shared" ca="1" si="402"/>
        <v/>
      </c>
      <c r="X1694" s="1" t="str">
        <f t="shared" ca="1" si="403"/>
        <v/>
      </c>
    </row>
    <row r="1695" spans="1:24">
      <c r="A1695" t="s">
        <v>1041</v>
      </c>
      <c r="B1695" t="str">
        <f>INDEX(予約枠報告様式!$73:$73,MATCH(CSVフォーマット!C1695,予約枠報告様式!$74:$74,0))</f>
        <v>AD</v>
      </c>
      <c r="C1695">
        <f t="shared" si="404"/>
        <v>30</v>
      </c>
      <c r="D1695">
        <f t="shared" si="390"/>
        <v>23</v>
      </c>
      <c r="E1695" s="2" cm="1">
        <f t="array" aca="1" ref="E1695" ca="1">INDIRECT(A1695&amp;B1695&amp;$E$3)</f>
        <v>44788</v>
      </c>
      <c r="F1695" t="str" cm="1">
        <f t="array" aca="1" ref="F1695" ca="1">IF(INDIRECT(A1695&amp;B1695&amp;$F$3)="公",参照!$L$2,参照!$L$3)</f>
        <v>WEB・コールセンター受付</v>
      </c>
      <c r="G1695" s="1" t="str" cm="1">
        <f t="array" aca="1" ref="G1695" ca="1">IF(E1695="","",IF(ISNUMBER(INDIRECT(A1695&amp;B1695&amp;D1695)),431001,""))</f>
        <v/>
      </c>
      <c r="H1695" s="1" t="str">
        <f t="shared" ca="1" si="391"/>
        <v/>
      </c>
      <c r="I1695" s="1" t="str">
        <f ca="1">IF(G1695="","",予約枠報告様式!H$3)</f>
        <v/>
      </c>
      <c r="J1695" s="1" t="str">
        <f t="shared" ca="1" si="392"/>
        <v/>
      </c>
      <c r="K1695" s="1" t="str">
        <f t="shared" ca="1" si="393"/>
        <v/>
      </c>
      <c r="L1695" s="1" t="str">
        <f t="shared" ca="1" si="394"/>
        <v/>
      </c>
      <c r="M1695" s="1" t="str">
        <f t="shared" ca="1" si="395"/>
        <v/>
      </c>
      <c r="N1695" s="1" t="str" cm="1">
        <f t="array" aca="1" ref="N1695" ca="1">IF(G1695="","",HOUR(INDIRECT(A1695&amp;$N$2&amp;D1695)))</f>
        <v/>
      </c>
      <c r="O1695" s="1" t="str" cm="1">
        <f t="array" aca="1" ref="O1695" ca="1">IF(G1695="","",MINUTE(INDIRECT(A1695&amp;$N$2&amp;D1695)))</f>
        <v/>
      </c>
      <c r="P1695" s="1" t="str">
        <f t="shared" ca="1" si="396"/>
        <v/>
      </c>
      <c r="Q1695" s="1" t="str">
        <f t="shared" ca="1" si="397"/>
        <v/>
      </c>
      <c r="R1695" s="1" t="str" cm="1">
        <f t="array" aca="1" ref="R1695" ca="1">IF(G1695="","",INDIRECT(A1695&amp;B1695&amp;D1695))</f>
        <v/>
      </c>
      <c r="S1695" s="1" t="str">
        <f t="shared" ca="1" si="398"/>
        <v/>
      </c>
      <c r="T1695" s="1" t="str">
        <f t="shared" ca="1" si="399"/>
        <v/>
      </c>
      <c r="U1695" s="1" t="str">
        <f t="shared" ca="1" si="400"/>
        <v/>
      </c>
      <c r="V1695" s="1" t="str">
        <f t="shared" ca="1" si="401"/>
        <v/>
      </c>
      <c r="W1695" s="1" t="str">
        <f t="shared" ca="1" si="402"/>
        <v/>
      </c>
      <c r="X1695" s="1" t="str">
        <f t="shared" ca="1" si="403"/>
        <v/>
      </c>
    </row>
    <row r="1696" spans="1:24">
      <c r="A1696" t="s">
        <v>1041</v>
      </c>
      <c r="B1696" t="str">
        <f>INDEX(予約枠報告様式!$73:$73,MATCH(CSVフォーマット!C1696,予約枠報告様式!$74:$74,0))</f>
        <v>AD</v>
      </c>
      <c r="C1696">
        <f t="shared" si="404"/>
        <v>30</v>
      </c>
      <c r="D1696">
        <f t="shared" si="390"/>
        <v>24</v>
      </c>
      <c r="E1696" s="2" cm="1">
        <f t="array" aca="1" ref="E1696" ca="1">INDIRECT(A1696&amp;B1696&amp;$E$3)</f>
        <v>44788</v>
      </c>
      <c r="F1696" t="str" cm="1">
        <f t="array" aca="1" ref="F1696" ca="1">IF(INDIRECT(A1696&amp;B1696&amp;$F$3)="公",参照!$L$2,参照!$L$3)</f>
        <v>WEB・コールセンター受付</v>
      </c>
      <c r="G1696" s="1" t="str" cm="1">
        <f t="array" aca="1" ref="G1696" ca="1">IF(E1696="","",IF(ISNUMBER(INDIRECT(A1696&amp;B1696&amp;D1696)),431001,""))</f>
        <v/>
      </c>
      <c r="H1696" s="1" t="str">
        <f t="shared" ca="1" si="391"/>
        <v/>
      </c>
      <c r="I1696" s="1" t="str">
        <f ca="1">IF(G1696="","",予約枠報告様式!H$3)</f>
        <v/>
      </c>
      <c r="J1696" s="1" t="str">
        <f t="shared" ca="1" si="392"/>
        <v/>
      </c>
      <c r="K1696" s="1" t="str">
        <f t="shared" ca="1" si="393"/>
        <v/>
      </c>
      <c r="L1696" s="1" t="str">
        <f t="shared" ca="1" si="394"/>
        <v/>
      </c>
      <c r="M1696" s="1" t="str">
        <f t="shared" ca="1" si="395"/>
        <v/>
      </c>
      <c r="N1696" s="1" t="str" cm="1">
        <f t="array" aca="1" ref="N1696" ca="1">IF(G1696="","",HOUR(INDIRECT(A1696&amp;$N$2&amp;D1696)))</f>
        <v/>
      </c>
      <c r="O1696" s="1" t="str" cm="1">
        <f t="array" aca="1" ref="O1696" ca="1">IF(G1696="","",MINUTE(INDIRECT(A1696&amp;$N$2&amp;D1696)))</f>
        <v/>
      </c>
      <c r="P1696" s="1" t="str">
        <f t="shared" ca="1" si="396"/>
        <v/>
      </c>
      <c r="Q1696" s="1" t="str">
        <f t="shared" ca="1" si="397"/>
        <v/>
      </c>
      <c r="R1696" s="1" t="str" cm="1">
        <f t="array" aca="1" ref="R1696" ca="1">IF(G1696="","",INDIRECT(A1696&amp;B1696&amp;D1696))</f>
        <v/>
      </c>
      <c r="S1696" s="1" t="str">
        <f t="shared" ca="1" si="398"/>
        <v/>
      </c>
      <c r="T1696" s="1" t="str">
        <f t="shared" ca="1" si="399"/>
        <v/>
      </c>
      <c r="U1696" s="1" t="str">
        <f t="shared" ca="1" si="400"/>
        <v/>
      </c>
      <c r="V1696" s="1" t="str">
        <f t="shared" ca="1" si="401"/>
        <v/>
      </c>
      <c r="W1696" s="1" t="str">
        <f t="shared" ca="1" si="402"/>
        <v/>
      </c>
      <c r="X1696" s="1" t="str">
        <f t="shared" ca="1" si="403"/>
        <v/>
      </c>
    </row>
    <row r="1697" spans="1:24">
      <c r="A1697" t="s">
        <v>1041</v>
      </c>
      <c r="B1697" t="str">
        <f>INDEX(予約枠報告様式!$73:$73,MATCH(CSVフォーマット!C1697,予約枠報告様式!$74:$74,0))</f>
        <v>AD</v>
      </c>
      <c r="C1697">
        <f t="shared" si="404"/>
        <v>30</v>
      </c>
      <c r="D1697">
        <f t="shared" si="390"/>
        <v>25</v>
      </c>
      <c r="E1697" s="2" cm="1">
        <f t="array" aca="1" ref="E1697" ca="1">INDIRECT(A1697&amp;B1697&amp;$E$3)</f>
        <v>44788</v>
      </c>
      <c r="F1697" t="str" cm="1">
        <f t="array" aca="1" ref="F1697" ca="1">IF(INDIRECT(A1697&amp;B1697&amp;$F$3)="公",参照!$L$2,参照!$L$3)</f>
        <v>WEB・コールセンター受付</v>
      </c>
      <c r="G1697" s="1" t="str" cm="1">
        <f t="array" aca="1" ref="G1697" ca="1">IF(E1697="","",IF(ISNUMBER(INDIRECT(A1697&amp;B1697&amp;D1697)),431001,""))</f>
        <v/>
      </c>
      <c r="H1697" s="1" t="str">
        <f t="shared" ca="1" si="391"/>
        <v/>
      </c>
      <c r="I1697" s="1" t="str">
        <f ca="1">IF(G1697="","",予約枠報告様式!H$3)</f>
        <v/>
      </c>
      <c r="J1697" s="1" t="str">
        <f t="shared" ca="1" si="392"/>
        <v/>
      </c>
      <c r="K1697" s="1" t="str">
        <f t="shared" ca="1" si="393"/>
        <v/>
      </c>
      <c r="L1697" s="1" t="str">
        <f t="shared" ca="1" si="394"/>
        <v/>
      </c>
      <c r="M1697" s="1" t="str">
        <f t="shared" ca="1" si="395"/>
        <v/>
      </c>
      <c r="N1697" s="1" t="str" cm="1">
        <f t="array" aca="1" ref="N1697" ca="1">IF(G1697="","",HOUR(INDIRECT(A1697&amp;$N$2&amp;D1697)))</f>
        <v/>
      </c>
      <c r="O1697" s="1" t="str" cm="1">
        <f t="array" aca="1" ref="O1697" ca="1">IF(G1697="","",MINUTE(INDIRECT(A1697&amp;$N$2&amp;D1697)))</f>
        <v/>
      </c>
      <c r="P1697" s="1" t="str">
        <f t="shared" ca="1" si="396"/>
        <v/>
      </c>
      <c r="Q1697" s="1" t="str">
        <f t="shared" ca="1" si="397"/>
        <v/>
      </c>
      <c r="R1697" s="1" t="str" cm="1">
        <f t="array" aca="1" ref="R1697" ca="1">IF(G1697="","",INDIRECT(A1697&amp;B1697&amp;D1697))</f>
        <v/>
      </c>
      <c r="S1697" s="1" t="str">
        <f t="shared" ca="1" si="398"/>
        <v/>
      </c>
      <c r="T1697" s="1" t="str">
        <f t="shared" ca="1" si="399"/>
        <v/>
      </c>
      <c r="U1697" s="1" t="str">
        <f t="shared" ca="1" si="400"/>
        <v/>
      </c>
      <c r="V1697" s="1" t="str">
        <f t="shared" ca="1" si="401"/>
        <v/>
      </c>
      <c r="W1697" s="1" t="str">
        <f t="shared" ca="1" si="402"/>
        <v/>
      </c>
      <c r="X1697" s="1" t="str">
        <f t="shared" ca="1" si="403"/>
        <v/>
      </c>
    </row>
    <row r="1698" spans="1:24">
      <c r="A1698" t="s">
        <v>1041</v>
      </c>
      <c r="B1698" t="str">
        <f>INDEX(予約枠報告様式!$73:$73,MATCH(CSVフォーマット!C1698,予約枠報告様式!$74:$74,0))</f>
        <v>AD</v>
      </c>
      <c r="C1698">
        <f t="shared" si="404"/>
        <v>30</v>
      </c>
      <c r="D1698">
        <f t="shared" si="390"/>
        <v>26</v>
      </c>
      <c r="E1698" s="2" cm="1">
        <f t="array" aca="1" ref="E1698" ca="1">INDIRECT(A1698&amp;B1698&amp;$E$3)</f>
        <v>44788</v>
      </c>
      <c r="F1698" t="str" cm="1">
        <f t="array" aca="1" ref="F1698" ca="1">IF(INDIRECT(A1698&amp;B1698&amp;$F$3)="公",参照!$L$2,参照!$L$3)</f>
        <v>WEB・コールセンター受付</v>
      </c>
      <c r="G1698" s="1" t="str" cm="1">
        <f t="array" aca="1" ref="G1698" ca="1">IF(E1698="","",IF(ISNUMBER(INDIRECT(A1698&amp;B1698&amp;D1698)),431001,""))</f>
        <v/>
      </c>
      <c r="H1698" s="1" t="str">
        <f t="shared" ca="1" si="391"/>
        <v/>
      </c>
      <c r="I1698" s="1" t="str">
        <f ca="1">IF(G1698="","",予約枠報告様式!H$3)</f>
        <v/>
      </c>
      <c r="J1698" s="1" t="str">
        <f t="shared" ca="1" si="392"/>
        <v/>
      </c>
      <c r="K1698" s="1" t="str">
        <f t="shared" ca="1" si="393"/>
        <v/>
      </c>
      <c r="L1698" s="1" t="str">
        <f t="shared" ca="1" si="394"/>
        <v/>
      </c>
      <c r="M1698" s="1" t="str">
        <f t="shared" ca="1" si="395"/>
        <v/>
      </c>
      <c r="N1698" s="1" t="str" cm="1">
        <f t="array" aca="1" ref="N1698" ca="1">IF(G1698="","",HOUR(INDIRECT(A1698&amp;$N$2&amp;D1698)))</f>
        <v/>
      </c>
      <c r="O1698" s="1" t="str" cm="1">
        <f t="array" aca="1" ref="O1698" ca="1">IF(G1698="","",MINUTE(INDIRECT(A1698&amp;$N$2&amp;D1698)))</f>
        <v/>
      </c>
      <c r="P1698" s="1" t="str">
        <f t="shared" ca="1" si="396"/>
        <v/>
      </c>
      <c r="Q1698" s="1" t="str">
        <f t="shared" ca="1" si="397"/>
        <v/>
      </c>
      <c r="R1698" s="1" t="str" cm="1">
        <f t="array" aca="1" ref="R1698" ca="1">IF(G1698="","",INDIRECT(A1698&amp;B1698&amp;D1698))</f>
        <v/>
      </c>
      <c r="S1698" s="1" t="str">
        <f t="shared" ca="1" si="398"/>
        <v/>
      </c>
      <c r="T1698" s="1" t="str">
        <f t="shared" ca="1" si="399"/>
        <v/>
      </c>
      <c r="U1698" s="1" t="str">
        <f t="shared" ca="1" si="400"/>
        <v/>
      </c>
      <c r="V1698" s="1" t="str">
        <f t="shared" ca="1" si="401"/>
        <v/>
      </c>
      <c r="W1698" s="1" t="str">
        <f t="shared" ca="1" si="402"/>
        <v/>
      </c>
      <c r="X1698" s="1" t="str">
        <f t="shared" ca="1" si="403"/>
        <v/>
      </c>
    </row>
    <row r="1699" spans="1:24">
      <c r="A1699" t="s">
        <v>1041</v>
      </c>
      <c r="B1699" t="str">
        <f>INDEX(予約枠報告様式!$73:$73,MATCH(CSVフォーマット!C1699,予約枠報告様式!$74:$74,0))</f>
        <v>AD</v>
      </c>
      <c r="C1699">
        <f t="shared" si="404"/>
        <v>30</v>
      </c>
      <c r="D1699">
        <f t="shared" si="390"/>
        <v>27</v>
      </c>
      <c r="E1699" s="2" cm="1">
        <f t="array" aca="1" ref="E1699" ca="1">INDIRECT(A1699&amp;B1699&amp;$E$3)</f>
        <v>44788</v>
      </c>
      <c r="F1699" t="str" cm="1">
        <f t="array" aca="1" ref="F1699" ca="1">IF(INDIRECT(A1699&amp;B1699&amp;$F$3)="公",参照!$L$2,参照!$L$3)</f>
        <v>WEB・コールセンター受付</v>
      </c>
      <c r="G1699" s="1" t="str" cm="1">
        <f t="array" aca="1" ref="G1699" ca="1">IF(E1699="","",IF(ISNUMBER(INDIRECT(A1699&amp;B1699&amp;D1699)),431001,""))</f>
        <v/>
      </c>
      <c r="H1699" s="1" t="str">
        <f t="shared" ca="1" si="391"/>
        <v/>
      </c>
      <c r="I1699" s="1" t="str">
        <f ca="1">IF(G1699="","",予約枠報告様式!H$3)</f>
        <v/>
      </c>
      <c r="J1699" s="1" t="str">
        <f t="shared" ca="1" si="392"/>
        <v/>
      </c>
      <c r="K1699" s="1" t="str">
        <f t="shared" ca="1" si="393"/>
        <v/>
      </c>
      <c r="L1699" s="1" t="str">
        <f t="shared" ca="1" si="394"/>
        <v/>
      </c>
      <c r="M1699" s="1" t="str">
        <f t="shared" ca="1" si="395"/>
        <v/>
      </c>
      <c r="N1699" s="1" t="str" cm="1">
        <f t="array" aca="1" ref="N1699" ca="1">IF(G1699="","",HOUR(INDIRECT(A1699&amp;$N$2&amp;D1699)))</f>
        <v/>
      </c>
      <c r="O1699" s="1" t="str" cm="1">
        <f t="array" aca="1" ref="O1699" ca="1">IF(G1699="","",MINUTE(INDIRECT(A1699&amp;$N$2&amp;D1699)))</f>
        <v/>
      </c>
      <c r="P1699" s="1" t="str">
        <f t="shared" ca="1" si="396"/>
        <v/>
      </c>
      <c r="Q1699" s="1" t="str">
        <f t="shared" ca="1" si="397"/>
        <v/>
      </c>
      <c r="R1699" s="1" t="str" cm="1">
        <f t="array" aca="1" ref="R1699" ca="1">IF(G1699="","",INDIRECT(A1699&amp;B1699&amp;D1699))</f>
        <v/>
      </c>
      <c r="S1699" s="1" t="str">
        <f t="shared" ca="1" si="398"/>
        <v/>
      </c>
      <c r="T1699" s="1" t="str">
        <f t="shared" ca="1" si="399"/>
        <v/>
      </c>
      <c r="U1699" s="1" t="str">
        <f t="shared" ca="1" si="400"/>
        <v/>
      </c>
      <c r="V1699" s="1" t="str">
        <f t="shared" ca="1" si="401"/>
        <v/>
      </c>
      <c r="W1699" s="1" t="str">
        <f t="shared" ca="1" si="402"/>
        <v/>
      </c>
      <c r="X1699" s="1" t="str">
        <f t="shared" ca="1" si="403"/>
        <v/>
      </c>
    </row>
    <row r="1700" spans="1:24">
      <c r="A1700" t="s">
        <v>1041</v>
      </c>
      <c r="B1700" t="str">
        <f>INDEX(予約枠報告様式!$73:$73,MATCH(CSVフォーマット!C1700,予約枠報告様式!$74:$74,0))</f>
        <v>AD</v>
      </c>
      <c r="C1700">
        <f t="shared" si="404"/>
        <v>30</v>
      </c>
      <c r="D1700">
        <f t="shared" si="390"/>
        <v>28</v>
      </c>
      <c r="E1700" s="2" cm="1">
        <f t="array" aca="1" ref="E1700" ca="1">INDIRECT(A1700&amp;B1700&amp;$E$3)</f>
        <v>44788</v>
      </c>
      <c r="F1700" t="str" cm="1">
        <f t="array" aca="1" ref="F1700" ca="1">IF(INDIRECT(A1700&amp;B1700&amp;$F$3)="公",参照!$L$2,参照!$L$3)</f>
        <v>WEB・コールセンター受付</v>
      </c>
      <c r="G1700" s="1" t="str" cm="1">
        <f t="array" aca="1" ref="G1700" ca="1">IF(E1700="","",IF(ISNUMBER(INDIRECT(A1700&amp;B1700&amp;D1700)),431001,""))</f>
        <v/>
      </c>
      <c r="H1700" s="1" t="str">
        <f t="shared" ca="1" si="391"/>
        <v/>
      </c>
      <c r="I1700" s="1" t="str">
        <f ca="1">IF(G1700="","",予約枠報告様式!H$3)</f>
        <v/>
      </c>
      <c r="J1700" s="1" t="str">
        <f t="shared" ca="1" si="392"/>
        <v/>
      </c>
      <c r="K1700" s="1" t="str">
        <f t="shared" ca="1" si="393"/>
        <v/>
      </c>
      <c r="L1700" s="1" t="str">
        <f t="shared" ca="1" si="394"/>
        <v/>
      </c>
      <c r="M1700" s="1" t="str">
        <f t="shared" ca="1" si="395"/>
        <v/>
      </c>
      <c r="N1700" s="1" t="str" cm="1">
        <f t="array" aca="1" ref="N1700" ca="1">IF(G1700="","",HOUR(INDIRECT(A1700&amp;$N$2&amp;D1700)))</f>
        <v/>
      </c>
      <c r="O1700" s="1" t="str" cm="1">
        <f t="array" aca="1" ref="O1700" ca="1">IF(G1700="","",MINUTE(INDIRECT(A1700&amp;$N$2&amp;D1700)))</f>
        <v/>
      </c>
      <c r="P1700" s="1" t="str">
        <f t="shared" ca="1" si="396"/>
        <v/>
      </c>
      <c r="Q1700" s="1" t="str">
        <f t="shared" ca="1" si="397"/>
        <v/>
      </c>
      <c r="R1700" s="1" t="str" cm="1">
        <f t="array" aca="1" ref="R1700" ca="1">IF(G1700="","",INDIRECT(A1700&amp;B1700&amp;D1700))</f>
        <v/>
      </c>
      <c r="S1700" s="1" t="str">
        <f t="shared" ca="1" si="398"/>
        <v/>
      </c>
      <c r="T1700" s="1" t="str">
        <f t="shared" ca="1" si="399"/>
        <v/>
      </c>
      <c r="U1700" s="1" t="str">
        <f t="shared" ca="1" si="400"/>
        <v/>
      </c>
      <c r="V1700" s="1" t="str">
        <f t="shared" ca="1" si="401"/>
        <v/>
      </c>
      <c r="W1700" s="1" t="str">
        <f t="shared" ca="1" si="402"/>
        <v/>
      </c>
      <c r="X1700" s="1" t="str">
        <f t="shared" ca="1" si="403"/>
        <v/>
      </c>
    </row>
    <row r="1701" spans="1:24">
      <c r="A1701" t="s">
        <v>1041</v>
      </c>
      <c r="B1701" t="str">
        <f>INDEX(予約枠報告様式!$73:$73,MATCH(CSVフォーマット!C1701,予約枠報告様式!$74:$74,0))</f>
        <v>AD</v>
      </c>
      <c r="C1701">
        <f t="shared" si="404"/>
        <v>30</v>
      </c>
      <c r="D1701">
        <f t="shared" si="390"/>
        <v>29</v>
      </c>
      <c r="E1701" s="2" cm="1">
        <f t="array" aca="1" ref="E1701" ca="1">INDIRECT(A1701&amp;B1701&amp;$E$3)</f>
        <v>44788</v>
      </c>
      <c r="F1701" t="str" cm="1">
        <f t="array" aca="1" ref="F1701" ca="1">IF(INDIRECT(A1701&amp;B1701&amp;$F$3)="公",参照!$L$2,参照!$L$3)</f>
        <v>WEB・コールセンター受付</v>
      </c>
      <c r="G1701" s="1" t="str" cm="1">
        <f t="array" aca="1" ref="G1701" ca="1">IF(E1701="","",IF(ISNUMBER(INDIRECT(A1701&amp;B1701&amp;D1701)),431001,""))</f>
        <v/>
      </c>
      <c r="H1701" s="1" t="str">
        <f t="shared" ca="1" si="391"/>
        <v/>
      </c>
      <c r="I1701" s="1" t="str">
        <f ca="1">IF(G1701="","",予約枠報告様式!H$3)</f>
        <v/>
      </c>
      <c r="J1701" s="1" t="str">
        <f t="shared" ca="1" si="392"/>
        <v/>
      </c>
      <c r="K1701" s="1" t="str">
        <f t="shared" ca="1" si="393"/>
        <v/>
      </c>
      <c r="L1701" s="1" t="str">
        <f t="shared" ca="1" si="394"/>
        <v/>
      </c>
      <c r="M1701" s="1" t="str">
        <f t="shared" ca="1" si="395"/>
        <v/>
      </c>
      <c r="N1701" s="1" t="str" cm="1">
        <f t="array" aca="1" ref="N1701" ca="1">IF(G1701="","",HOUR(INDIRECT(A1701&amp;$N$2&amp;D1701)))</f>
        <v/>
      </c>
      <c r="O1701" s="1" t="str" cm="1">
        <f t="array" aca="1" ref="O1701" ca="1">IF(G1701="","",MINUTE(INDIRECT(A1701&amp;$N$2&amp;D1701)))</f>
        <v/>
      </c>
      <c r="P1701" s="1" t="str">
        <f t="shared" ca="1" si="396"/>
        <v/>
      </c>
      <c r="Q1701" s="1" t="str">
        <f t="shared" ca="1" si="397"/>
        <v/>
      </c>
      <c r="R1701" s="1" t="str" cm="1">
        <f t="array" aca="1" ref="R1701" ca="1">IF(G1701="","",INDIRECT(A1701&amp;B1701&amp;D1701))</f>
        <v/>
      </c>
      <c r="S1701" s="1" t="str">
        <f t="shared" ca="1" si="398"/>
        <v/>
      </c>
      <c r="T1701" s="1" t="str">
        <f t="shared" ca="1" si="399"/>
        <v/>
      </c>
      <c r="U1701" s="1" t="str">
        <f t="shared" ca="1" si="400"/>
        <v/>
      </c>
      <c r="V1701" s="1" t="str">
        <f t="shared" ca="1" si="401"/>
        <v/>
      </c>
      <c r="W1701" s="1" t="str">
        <f t="shared" ca="1" si="402"/>
        <v/>
      </c>
      <c r="X1701" s="1" t="str">
        <f t="shared" ca="1" si="403"/>
        <v/>
      </c>
    </row>
    <row r="1702" spans="1:24">
      <c r="A1702" t="s">
        <v>1041</v>
      </c>
      <c r="B1702" t="str">
        <f>INDEX(予約枠報告様式!$73:$73,MATCH(CSVフォーマット!C1702,予約枠報告様式!$74:$74,0))</f>
        <v>AD</v>
      </c>
      <c r="C1702">
        <f t="shared" si="404"/>
        <v>30</v>
      </c>
      <c r="D1702">
        <f t="shared" si="390"/>
        <v>30</v>
      </c>
      <c r="E1702" s="2" cm="1">
        <f t="array" aca="1" ref="E1702" ca="1">INDIRECT(A1702&amp;B1702&amp;$E$3)</f>
        <v>44788</v>
      </c>
      <c r="F1702" t="str" cm="1">
        <f t="array" aca="1" ref="F1702" ca="1">IF(INDIRECT(A1702&amp;B1702&amp;$F$3)="公",参照!$L$2,参照!$L$3)</f>
        <v>WEB・コールセンター受付</v>
      </c>
      <c r="G1702" s="1" t="str" cm="1">
        <f t="array" aca="1" ref="G1702" ca="1">IF(E1702="","",IF(ISNUMBER(INDIRECT(A1702&amp;B1702&amp;D1702)),431001,""))</f>
        <v/>
      </c>
      <c r="H1702" s="1" t="str">
        <f t="shared" ca="1" si="391"/>
        <v/>
      </c>
      <c r="I1702" s="1" t="str">
        <f ca="1">IF(G1702="","",予約枠報告様式!H$3)</f>
        <v/>
      </c>
      <c r="J1702" s="1" t="str">
        <f t="shared" ca="1" si="392"/>
        <v/>
      </c>
      <c r="K1702" s="1" t="str">
        <f t="shared" ca="1" si="393"/>
        <v/>
      </c>
      <c r="L1702" s="1" t="str">
        <f t="shared" ca="1" si="394"/>
        <v/>
      </c>
      <c r="M1702" s="1" t="str">
        <f t="shared" ca="1" si="395"/>
        <v/>
      </c>
      <c r="N1702" s="1" t="str" cm="1">
        <f t="array" aca="1" ref="N1702" ca="1">IF(G1702="","",HOUR(INDIRECT(A1702&amp;$N$2&amp;D1702)))</f>
        <v/>
      </c>
      <c r="O1702" s="1" t="str" cm="1">
        <f t="array" aca="1" ref="O1702" ca="1">IF(G1702="","",MINUTE(INDIRECT(A1702&amp;$N$2&amp;D1702)))</f>
        <v/>
      </c>
      <c r="P1702" s="1" t="str">
        <f t="shared" ca="1" si="396"/>
        <v/>
      </c>
      <c r="Q1702" s="1" t="str">
        <f t="shared" ca="1" si="397"/>
        <v/>
      </c>
      <c r="R1702" s="1" t="str" cm="1">
        <f t="array" aca="1" ref="R1702" ca="1">IF(G1702="","",INDIRECT(A1702&amp;B1702&amp;D1702))</f>
        <v/>
      </c>
      <c r="S1702" s="1" t="str">
        <f t="shared" ca="1" si="398"/>
        <v/>
      </c>
      <c r="T1702" s="1" t="str">
        <f t="shared" ca="1" si="399"/>
        <v/>
      </c>
      <c r="U1702" s="1" t="str">
        <f t="shared" ca="1" si="400"/>
        <v/>
      </c>
      <c r="V1702" s="1" t="str">
        <f t="shared" ca="1" si="401"/>
        <v/>
      </c>
      <c r="W1702" s="1" t="str">
        <f t="shared" ca="1" si="402"/>
        <v/>
      </c>
      <c r="X1702" s="1" t="str">
        <f t="shared" ca="1" si="403"/>
        <v/>
      </c>
    </row>
    <row r="1703" spans="1:24">
      <c r="A1703" t="s">
        <v>1041</v>
      </c>
      <c r="B1703" t="str">
        <f>INDEX(予約枠報告様式!$73:$73,MATCH(CSVフォーマット!C1703,予約枠報告様式!$74:$74,0))</f>
        <v>AD</v>
      </c>
      <c r="C1703">
        <f t="shared" si="404"/>
        <v>30</v>
      </c>
      <c r="D1703">
        <f t="shared" si="390"/>
        <v>31</v>
      </c>
      <c r="E1703" s="2" cm="1">
        <f t="array" aca="1" ref="E1703" ca="1">INDIRECT(A1703&amp;B1703&amp;$E$3)</f>
        <v>44788</v>
      </c>
      <c r="F1703" t="str" cm="1">
        <f t="array" aca="1" ref="F1703" ca="1">IF(INDIRECT(A1703&amp;B1703&amp;$F$3)="公",参照!$L$2,参照!$L$3)</f>
        <v>WEB・コールセンター受付</v>
      </c>
      <c r="G1703" s="1" t="str" cm="1">
        <f t="array" aca="1" ref="G1703" ca="1">IF(E1703="","",IF(ISNUMBER(INDIRECT(A1703&amp;B1703&amp;D1703)),431001,""))</f>
        <v/>
      </c>
      <c r="H1703" s="1" t="str">
        <f t="shared" ca="1" si="391"/>
        <v/>
      </c>
      <c r="I1703" s="1" t="str">
        <f ca="1">IF(G1703="","",予約枠報告様式!H$3)</f>
        <v/>
      </c>
      <c r="J1703" s="1" t="str">
        <f t="shared" ca="1" si="392"/>
        <v/>
      </c>
      <c r="K1703" s="1" t="str">
        <f t="shared" ca="1" si="393"/>
        <v/>
      </c>
      <c r="L1703" s="1" t="str">
        <f t="shared" ca="1" si="394"/>
        <v/>
      </c>
      <c r="M1703" s="1" t="str">
        <f t="shared" ca="1" si="395"/>
        <v/>
      </c>
      <c r="N1703" s="1" t="str" cm="1">
        <f t="array" aca="1" ref="N1703" ca="1">IF(G1703="","",HOUR(INDIRECT(A1703&amp;$N$2&amp;D1703)))</f>
        <v/>
      </c>
      <c r="O1703" s="1" t="str" cm="1">
        <f t="array" aca="1" ref="O1703" ca="1">IF(G1703="","",MINUTE(INDIRECT(A1703&amp;$N$2&amp;D1703)))</f>
        <v/>
      </c>
      <c r="P1703" s="1" t="str">
        <f t="shared" ca="1" si="396"/>
        <v/>
      </c>
      <c r="Q1703" s="1" t="str">
        <f t="shared" ca="1" si="397"/>
        <v/>
      </c>
      <c r="R1703" s="1" t="str" cm="1">
        <f t="array" aca="1" ref="R1703" ca="1">IF(G1703="","",INDIRECT(A1703&amp;B1703&amp;D1703))</f>
        <v/>
      </c>
      <c r="S1703" s="1" t="str">
        <f t="shared" ca="1" si="398"/>
        <v/>
      </c>
      <c r="T1703" s="1" t="str">
        <f t="shared" ca="1" si="399"/>
        <v/>
      </c>
      <c r="U1703" s="1" t="str">
        <f t="shared" ca="1" si="400"/>
        <v/>
      </c>
      <c r="V1703" s="1" t="str">
        <f t="shared" ca="1" si="401"/>
        <v/>
      </c>
      <c r="W1703" s="1" t="str">
        <f t="shared" ca="1" si="402"/>
        <v/>
      </c>
      <c r="X1703" s="1" t="str">
        <f t="shared" ca="1" si="403"/>
        <v/>
      </c>
    </row>
    <row r="1704" spans="1:24">
      <c r="A1704" t="s">
        <v>1041</v>
      </c>
      <c r="B1704" t="str">
        <f>INDEX(予約枠報告様式!$73:$73,MATCH(CSVフォーマット!C1704,予約枠報告様式!$74:$74,0))</f>
        <v>AD</v>
      </c>
      <c r="C1704">
        <f t="shared" si="404"/>
        <v>30</v>
      </c>
      <c r="D1704">
        <f t="shared" si="390"/>
        <v>32</v>
      </c>
      <c r="E1704" s="2" cm="1">
        <f t="array" aca="1" ref="E1704" ca="1">INDIRECT(A1704&amp;B1704&amp;$E$3)</f>
        <v>44788</v>
      </c>
      <c r="F1704" t="str" cm="1">
        <f t="array" aca="1" ref="F1704" ca="1">IF(INDIRECT(A1704&amp;B1704&amp;$F$3)="公",参照!$L$2,参照!$L$3)</f>
        <v>WEB・コールセンター受付</v>
      </c>
      <c r="G1704" s="1" t="str" cm="1">
        <f t="array" aca="1" ref="G1704" ca="1">IF(E1704="","",IF(ISNUMBER(INDIRECT(A1704&amp;B1704&amp;D1704)),431001,""))</f>
        <v/>
      </c>
      <c r="H1704" s="1" t="str">
        <f t="shared" ca="1" si="391"/>
        <v/>
      </c>
      <c r="I1704" s="1" t="str">
        <f ca="1">IF(G1704="","",予約枠報告様式!H$3)</f>
        <v/>
      </c>
      <c r="J1704" s="1" t="str">
        <f t="shared" ca="1" si="392"/>
        <v/>
      </c>
      <c r="K1704" s="1" t="str">
        <f t="shared" ca="1" si="393"/>
        <v/>
      </c>
      <c r="L1704" s="1" t="str">
        <f t="shared" ca="1" si="394"/>
        <v/>
      </c>
      <c r="M1704" s="1" t="str">
        <f t="shared" ca="1" si="395"/>
        <v/>
      </c>
      <c r="N1704" s="1" t="str" cm="1">
        <f t="array" aca="1" ref="N1704" ca="1">IF(G1704="","",HOUR(INDIRECT(A1704&amp;$N$2&amp;D1704)))</f>
        <v/>
      </c>
      <c r="O1704" s="1" t="str" cm="1">
        <f t="array" aca="1" ref="O1704" ca="1">IF(G1704="","",MINUTE(INDIRECT(A1704&amp;$N$2&amp;D1704)))</f>
        <v/>
      </c>
      <c r="P1704" s="1" t="str">
        <f t="shared" ca="1" si="396"/>
        <v/>
      </c>
      <c r="Q1704" s="1" t="str">
        <f t="shared" ca="1" si="397"/>
        <v/>
      </c>
      <c r="R1704" s="1" t="str" cm="1">
        <f t="array" aca="1" ref="R1704" ca="1">IF(G1704="","",INDIRECT(A1704&amp;B1704&amp;D1704))</f>
        <v/>
      </c>
      <c r="S1704" s="1" t="str">
        <f t="shared" ca="1" si="398"/>
        <v/>
      </c>
      <c r="T1704" s="1" t="str">
        <f t="shared" ca="1" si="399"/>
        <v/>
      </c>
      <c r="U1704" s="1" t="str">
        <f t="shared" ca="1" si="400"/>
        <v/>
      </c>
      <c r="V1704" s="1" t="str">
        <f t="shared" ca="1" si="401"/>
        <v/>
      </c>
      <c r="W1704" s="1" t="str">
        <f t="shared" ca="1" si="402"/>
        <v/>
      </c>
      <c r="X1704" s="1" t="str">
        <f t="shared" ca="1" si="403"/>
        <v/>
      </c>
    </row>
    <row r="1705" spans="1:24">
      <c r="A1705" t="s">
        <v>1041</v>
      </c>
      <c r="B1705" t="str">
        <f>INDEX(予約枠報告様式!$73:$73,MATCH(CSVフォーマット!C1705,予約枠報告様式!$74:$74,0))</f>
        <v>AD</v>
      </c>
      <c r="C1705">
        <f t="shared" si="404"/>
        <v>30</v>
      </c>
      <c r="D1705">
        <f t="shared" si="390"/>
        <v>33</v>
      </c>
      <c r="E1705" s="2" cm="1">
        <f t="array" aca="1" ref="E1705" ca="1">INDIRECT(A1705&amp;B1705&amp;$E$3)</f>
        <v>44788</v>
      </c>
      <c r="F1705" t="str" cm="1">
        <f t="array" aca="1" ref="F1705" ca="1">IF(INDIRECT(A1705&amp;B1705&amp;$F$3)="公",参照!$L$2,参照!$L$3)</f>
        <v>WEB・コールセンター受付</v>
      </c>
      <c r="G1705" s="1" t="str" cm="1">
        <f t="array" aca="1" ref="G1705" ca="1">IF(E1705="","",IF(ISNUMBER(INDIRECT(A1705&amp;B1705&amp;D1705)),431001,""))</f>
        <v/>
      </c>
      <c r="H1705" s="1" t="str">
        <f t="shared" ca="1" si="391"/>
        <v/>
      </c>
      <c r="I1705" s="1" t="str">
        <f ca="1">IF(G1705="","",予約枠報告様式!H$3)</f>
        <v/>
      </c>
      <c r="J1705" s="1" t="str">
        <f t="shared" ca="1" si="392"/>
        <v/>
      </c>
      <c r="K1705" s="1" t="str">
        <f t="shared" ca="1" si="393"/>
        <v/>
      </c>
      <c r="L1705" s="1" t="str">
        <f t="shared" ca="1" si="394"/>
        <v/>
      </c>
      <c r="M1705" s="1" t="str">
        <f t="shared" ca="1" si="395"/>
        <v/>
      </c>
      <c r="N1705" s="1" t="str" cm="1">
        <f t="array" aca="1" ref="N1705" ca="1">IF(G1705="","",HOUR(INDIRECT(A1705&amp;$N$2&amp;D1705)))</f>
        <v/>
      </c>
      <c r="O1705" s="1" t="str" cm="1">
        <f t="array" aca="1" ref="O1705" ca="1">IF(G1705="","",MINUTE(INDIRECT(A1705&amp;$N$2&amp;D1705)))</f>
        <v/>
      </c>
      <c r="P1705" s="1" t="str">
        <f t="shared" ca="1" si="396"/>
        <v/>
      </c>
      <c r="Q1705" s="1" t="str">
        <f t="shared" ca="1" si="397"/>
        <v/>
      </c>
      <c r="R1705" s="1" t="str" cm="1">
        <f t="array" aca="1" ref="R1705" ca="1">IF(G1705="","",INDIRECT(A1705&amp;B1705&amp;D1705))</f>
        <v/>
      </c>
      <c r="S1705" s="1" t="str">
        <f t="shared" ca="1" si="398"/>
        <v/>
      </c>
      <c r="T1705" s="1" t="str">
        <f t="shared" ca="1" si="399"/>
        <v/>
      </c>
      <c r="U1705" s="1" t="str">
        <f t="shared" ca="1" si="400"/>
        <v/>
      </c>
      <c r="V1705" s="1" t="str">
        <f t="shared" ca="1" si="401"/>
        <v/>
      </c>
      <c r="W1705" s="1" t="str">
        <f t="shared" ca="1" si="402"/>
        <v/>
      </c>
      <c r="X1705" s="1" t="str">
        <f t="shared" ca="1" si="403"/>
        <v/>
      </c>
    </row>
    <row r="1706" spans="1:24">
      <c r="A1706" t="s">
        <v>1041</v>
      </c>
      <c r="B1706" t="str">
        <f>INDEX(予約枠報告様式!$73:$73,MATCH(CSVフォーマット!C1706,予約枠報告様式!$74:$74,0))</f>
        <v>AD</v>
      </c>
      <c r="C1706">
        <f t="shared" si="404"/>
        <v>30</v>
      </c>
      <c r="D1706">
        <f t="shared" si="390"/>
        <v>34</v>
      </c>
      <c r="E1706" s="2" cm="1">
        <f t="array" aca="1" ref="E1706" ca="1">INDIRECT(A1706&amp;B1706&amp;$E$3)</f>
        <v>44788</v>
      </c>
      <c r="F1706" t="str" cm="1">
        <f t="array" aca="1" ref="F1706" ca="1">IF(INDIRECT(A1706&amp;B1706&amp;$F$3)="公",参照!$L$2,参照!$L$3)</f>
        <v>WEB・コールセンター受付</v>
      </c>
      <c r="G1706" s="1" t="str" cm="1">
        <f t="array" aca="1" ref="G1706" ca="1">IF(E1706="","",IF(ISNUMBER(INDIRECT(A1706&amp;B1706&amp;D1706)),431001,""))</f>
        <v/>
      </c>
      <c r="H1706" s="1" t="str">
        <f t="shared" ca="1" si="391"/>
        <v/>
      </c>
      <c r="I1706" s="1" t="str">
        <f ca="1">IF(G1706="","",予約枠報告様式!H$3)</f>
        <v/>
      </c>
      <c r="J1706" s="1" t="str">
        <f t="shared" ca="1" si="392"/>
        <v/>
      </c>
      <c r="K1706" s="1" t="str">
        <f t="shared" ca="1" si="393"/>
        <v/>
      </c>
      <c r="L1706" s="1" t="str">
        <f t="shared" ca="1" si="394"/>
        <v/>
      </c>
      <c r="M1706" s="1" t="str">
        <f t="shared" ca="1" si="395"/>
        <v/>
      </c>
      <c r="N1706" s="1" t="str" cm="1">
        <f t="array" aca="1" ref="N1706" ca="1">IF(G1706="","",HOUR(INDIRECT(A1706&amp;$N$2&amp;D1706)))</f>
        <v/>
      </c>
      <c r="O1706" s="1" t="str" cm="1">
        <f t="array" aca="1" ref="O1706" ca="1">IF(G1706="","",MINUTE(INDIRECT(A1706&amp;$N$2&amp;D1706)))</f>
        <v/>
      </c>
      <c r="P1706" s="1" t="str">
        <f t="shared" ca="1" si="396"/>
        <v/>
      </c>
      <c r="Q1706" s="1" t="str">
        <f t="shared" ca="1" si="397"/>
        <v/>
      </c>
      <c r="R1706" s="1" t="str" cm="1">
        <f t="array" aca="1" ref="R1706" ca="1">IF(G1706="","",INDIRECT(A1706&amp;B1706&amp;D1706))</f>
        <v/>
      </c>
      <c r="S1706" s="1" t="str">
        <f t="shared" ca="1" si="398"/>
        <v/>
      </c>
      <c r="T1706" s="1" t="str">
        <f t="shared" ca="1" si="399"/>
        <v/>
      </c>
      <c r="U1706" s="1" t="str">
        <f t="shared" ca="1" si="400"/>
        <v/>
      </c>
      <c r="V1706" s="1" t="str">
        <f t="shared" ca="1" si="401"/>
        <v/>
      </c>
      <c r="W1706" s="1" t="str">
        <f t="shared" ca="1" si="402"/>
        <v/>
      </c>
      <c r="X1706" s="1" t="str">
        <f t="shared" ca="1" si="403"/>
        <v/>
      </c>
    </row>
    <row r="1707" spans="1:24">
      <c r="A1707" t="s">
        <v>1041</v>
      </c>
      <c r="B1707" t="str">
        <f>INDEX(予約枠報告様式!$73:$73,MATCH(CSVフォーマット!C1707,予約枠報告様式!$74:$74,0))</f>
        <v>AD</v>
      </c>
      <c r="C1707">
        <f t="shared" si="404"/>
        <v>30</v>
      </c>
      <c r="D1707">
        <f t="shared" si="390"/>
        <v>35</v>
      </c>
      <c r="E1707" s="2" cm="1">
        <f t="array" aca="1" ref="E1707" ca="1">INDIRECT(A1707&amp;B1707&amp;$E$3)</f>
        <v>44788</v>
      </c>
      <c r="F1707" t="str" cm="1">
        <f t="array" aca="1" ref="F1707" ca="1">IF(INDIRECT(A1707&amp;B1707&amp;$F$3)="公",参照!$L$2,参照!$L$3)</f>
        <v>WEB・コールセンター受付</v>
      </c>
      <c r="G1707" s="1" t="str" cm="1">
        <f t="array" aca="1" ref="G1707" ca="1">IF(E1707="","",IF(ISNUMBER(INDIRECT(A1707&amp;B1707&amp;D1707)),431001,""))</f>
        <v/>
      </c>
      <c r="H1707" s="1" t="str">
        <f t="shared" ca="1" si="391"/>
        <v/>
      </c>
      <c r="I1707" s="1" t="str">
        <f ca="1">IF(G1707="","",予約枠報告様式!H$3)</f>
        <v/>
      </c>
      <c r="J1707" s="1" t="str">
        <f t="shared" ca="1" si="392"/>
        <v/>
      </c>
      <c r="K1707" s="1" t="str">
        <f t="shared" ca="1" si="393"/>
        <v/>
      </c>
      <c r="L1707" s="1" t="str">
        <f t="shared" ca="1" si="394"/>
        <v/>
      </c>
      <c r="M1707" s="1" t="str">
        <f t="shared" ca="1" si="395"/>
        <v/>
      </c>
      <c r="N1707" s="1" t="str" cm="1">
        <f t="array" aca="1" ref="N1707" ca="1">IF(G1707="","",HOUR(INDIRECT(A1707&amp;$N$2&amp;D1707)))</f>
        <v/>
      </c>
      <c r="O1707" s="1" t="str" cm="1">
        <f t="array" aca="1" ref="O1707" ca="1">IF(G1707="","",MINUTE(INDIRECT(A1707&amp;$N$2&amp;D1707)))</f>
        <v/>
      </c>
      <c r="P1707" s="1" t="str">
        <f t="shared" ca="1" si="396"/>
        <v/>
      </c>
      <c r="Q1707" s="1" t="str">
        <f t="shared" ca="1" si="397"/>
        <v/>
      </c>
      <c r="R1707" s="1" t="str" cm="1">
        <f t="array" aca="1" ref="R1707" ca="1">IF(G1707="","",INDIRECT(A1707&amp;B1707&amp;D1707))</f>
        <v/>
      </c>
      <c r="S1707" s="1" t="str">
        <f t="shared" ca="1" si="398"/>
        <v/>
      </c>
      <c r="T1707" s="1" t="str">
        <f t="shared" ca="1" si="399"/>
        <v/>
      </c>
      <c r="U1707" s="1" t="str">
        <f t="shared" ca="1" si="400"/>
        <v/>
      </c>
      <c r="V1707" s="1" t="str">
        <f t="shared" ca="1" si="401"/>
        <v/>
      </c>
      <c r="W1707" s="1" t="str">
        <f t="shared" ca="1" si="402"/>
        <v/>
      </c>
      <c r="X1707" s="1" t="str">
        <f t="shared" ca="1" si="403"/>
        <v/>
      </c>
    </row>
    <row r="1708" spans="1:24">
      <c r="A1708" t="s">
        <v>1041</v>
      </c>
      <c r="B1708" t="str">
        <f>INDEX(予約枠報告様式!$73:$73,MATCH(CSVフォーマット!C1708,予約枠報告様式!$74:$74,0))</f>
        <v>AD</v>
      </c>
      <c r="C1708">
        <f t="shared" si="404"/>
        <v>30</v>
      </c>
      <c r="D1708">
        <f t="shared" si="390"/>
        <v>36</v>
      </c>
      <c r="E1708" s="2" cm="1">
        <f t="array" aca="1" ref="E1708" ca="1">INDIRECT(A1708&amp;B1708&amp;$E$3)</f>
        <v>44788</v>
      </c>
      <c r="F1708" t="str" cm="1">
        <f t="array" aca="1" ref="F1708" ca="1">IF(INDIRECT(A1708&amp;B1708&amp;$F$3)="公",参照!$L$2,参照!$L$3)</f>
        <v>WEB・コールセンター受付</v>
      </c>
      <c r="G1708" s="1" t="str" cm="1">
        <f t="array" aca="1" ref="G1708" ca="1">IF(E1708="","",IF(ISNUMBER(INDIRECT(A1708&amp;B1708&amp;D1708)),431001,""))</f>
        <v/>
      </c>
      <c r="H1708" s="1" t="str">
        <f t="shared" ca="1" si="391"/>
        <v/>
      </c>
      <c r="I1708" s="1" t="str">
        <f ca="1">IF(G1708="","",予約枠報告様式!H$3)</f>
        <v/>
      </c>
      <c r="J1708" s="1" t="str">
        <f t="shared" ca="1" si="392"/>
        <v/>
      </c>
      <c r="K1708" s="1" t="str">
        <f t="shared" ca="1" si="393"/>
        <v/>
      </c>
      <c r="L1708" s="1" t="str">
        <f t="shared" ca="1" si="394"/>
        <v/>
      </c>
      <c r="M1708" s="1" t="str">
        <f t="shared" ca="1" si="395"/>
        <v/>
      </c>
      <c r="N1708" s="1" t="str" cm="1">
        <f t="array" aca="1" ref="N1708" ca="1">IF(G1708="","",HOUR(INDIRECT(A1708&amp;$N$2&amp;D1708)))</f>
        <v/>
      </c>
      <c r="O1708" s="1" t="str" cm="1">
        <f t="array" aca="1" ref="O1708" ca="1">IF(G1708="","",MINUTE(INDIRECT(A1708&amp;$N$2&amp;D1708)))</f>
        <v/>
      </c>
      <c r="P1708" s="1" t="str">
        <f t="shared" ca="1" si="396"/>
        <v/>
      </c>
      <c r="Q1708" s="1" t="str">
        <f t="shared" ca="1" si="397"/>
        <v/>
      </c>
      <c r="R1708" s="1" t="str" cm="1">
        <f t="array" aca="1" ref="R1708" ca="1">IF(G1708="","",INDIRECT(A1708&amp;B1708&amp;D1708))</f>
        <v/>
      </c>
      <c r="S1708" s="1" t="str">
        <f t="shared" ca="1" si="398"/>
        <v/>
      </c>
      <c r="T1708" s="1" t="str">
        <f t="shared" ca="1" si="399"/>
        <v/>
      </c>
      <c r="U1708" s="1" t="str">
        <f t="shared" ca="1" si="400"/>
        <v/>
      </c>
      <c r="V1708" s="1" t="str">
        <f t="shared" ca="1" si="401"/>
        <v/>
      </c>
      <c r="W1708" s="1" t="str">
        <f t="shared" ca="1" si="402"/>
        <v/>
      </c>
      <c r="X1708" s="1" t="str">
        <f t="shared" ca="1" si="403"/>
        <v/>
      </c>
    </row>
    <row r="1709" spans="1:24">
      <c r="A1709" t="s">
        <v>1041</v>
      </c>
      <c r="B1709" t="str">
        <f>INDEX(予約枠報告様式!$73:$73,MATCH(CSVフォーマット!C1709,予約枠報告様式!$74:$74,0))</f>
        <v>AD</v>
      </c>
      <c r="C1709">
        <f t="shared" si="404"/>
        <v>30</v>
      </c>
      <c r="D1709">
        <f t="shared" si="390"/>
        <v>37</v>
      </c>
      <c r="E1709" s="2" cm="1">
        <f t="array" aca="1" ref="E1709" ca="1">INDIRECT(A1709&amp;B1709&amp;$E$3)</f>
        <v>44788</v>
      </c>
      <c r="F1709" t="str" cm="1">
        <f t="array" aca="1" ref="F1709" ca="1">IF(INDIRECT(A1709&amp;B1709&amp;$F$3)="公",参照!$L$2,参照!$L$3)</f>
        <v>WEB・コールセンター受付</v>
      </c>
      <c r="G1709" s="1" t="str" cm="1">
        <f t="array" aca="1" ref="G1709" ca="1">IF(E1709="","",IF(ISNUMBER(INDIRECT(A1709&amp;B1709&amp;D1709)),431001,""))</f>
        <v/>
      </c>
      <c r="H1709" s="1" t="str">
        <f t="shared" ca="1" si="391"/>
        <v/>
      </c>
      <c r="I1709" s="1" t="str">
        <f ca="1">IF(G1709="","",予約枠報告様式!H$3)</f>
        <v/>
      </c>
      <c r="J1709" s="1" t="str">
        <f t="shared" ca="1" si="392"/>
        <v/>
      </c>
      <c r="K1709" s="1" t="str">
        <f t="shared" ca="1" si="393"/>
        <v/>
      </c>
      <c r="L1709" s="1" t="str">
        <f t="shared" ca="1" si="394"/>
        <v/>
      </c>
      <c r="M1709" s="1" t="str">
        <f t="shared" ca="1" si="395"/>
        <v/>
      </c>
      <c r="N1709" s="1" t="str" cm="1">
        <f t="array" aca="1" ref="N1709" ca="1">IF(G1709="","",HOUR(INDIRECT(A1709&amp;$N$2&amp;D1709)))</f>
        <v/>
      </c>
      <c r="O1709" s="1" t="str" cm="1">
        <f t="array" aca="1" ref="O1709" ca="1">IF(G1709="","",MINUTE(INDIRECT(A1709&amp;$N$2&amp;D1709)))</f>
        <v/>
      </c>
      <c r="P1709" s="1" t="str">
        <f t="shared" ca="1" si="396"/>
        <v/>
      </c>
      <c r="Q1709" s="1" t="str">
        <f t="shared" ca="1" si="397"/>
        <v/>
      </c>
      <c r="R1709" s="1" t="str" cm="1">
        <f t="array" aca="1" ref="R1709" ca="1">IF(G1709="","",INDIRECT(A1709&amp;B1709&amp;D1709))</f>
        <v/>
      </c>
      <c r="S1709" s="1" t="str">
        <f t="shared" ca="1" si="398"/>
        <v/>
      </c>
      <c r="T1709" s="1" t="str">
        <f t="shared" ca="1" si="399"/>
        <v/>
      </c>
      <c r="U1709" s="1" t="str">
        <f t="shared" ca="1" si="400"/>
        <v/>
      </c>
      <c r="V1709" s="1" t="str">
        <f t="shared" ca="1" si="401"/>
        <v/>
      </c>
      <c r="W1709" s="1" t="str">
        <f t="shared" ca="1" si="402"/>
        <v/>
      </c>
      <c r="X1709" s="1" t="str">
        <f t="shared" ca="1" si="403"/>
        <v/>
      </c>
    </row>
    <row r="1710" spans="1:24">
      <c r="A1710" t="s">
        <v>1041</v>
      </c>
      <c r="B1710" t="str">
        <f>INDEX(予約枠報告様式!$73:$73,MATCH(CSVフォーマット!C1710,予約枠報告様式!$74:$74,0))</f>
        <v>AD</v>
      </c>
      <c r="C1710">
        <f t="shared" si="404"/>
        <v>30</v>
      </c>
      <c r="D1710">
        <f t="shared" si="390"/>
        <v>38</v>
      </c>
      <c r="E1710" s="2" cm="1">
        <f t="array" aca="1" ref="E1710" ca="1">INDIRECT(A1710&amp;B1710&amp;$E$3)</f>
        <v>44788</v>
      </c>
      <c r="F1710" t="str" cm="1">
        <f t="array" aca="1" ref="F1710" ca="1">IF(INDIRECT(A1710&amp;B1710&amp;$F$3)="公",参照!$L$2,参照!$L$3)</f>
        <v>WEB・コールセンター受付</v>
      </c>
      <c r="G1710" s="1" t="str" cm="1">
        <f t="array" aca="1" ref="G1710" ca="1">IF(E1710="","",IF(ISNUMBER(INDIRECT(A1710&amp;B1710&amp;D1710)),431001,""))</f>
        <v/>
      </c>
      <c r="H1710" s="1" t="str">
        <f t="shared" ca="1" si="391"/>
        <v/>
      </c>
      <c r="I1710" s="1" t="str">
        <f ca="1">IF(G1710="","",予約枠報告様式!H$3)</f>
        <v/>
      </c>
      <c r="J1710" s="1" t="str">
        <f t="shared" ca="1" si="392"/>
        <v/>
      </c>
      <c r="K1710" s="1" t="str">
        <f t="shared" ca="1" si="393"/>
        <v/>
      </c>
      <c r="L1710" s="1" t="str">
        <f t="shared" ca="1" si="394"/>
        <v/>
      </c>
      <c r="M1710" s="1" t="str">
        <f t="shared" ca="1" si="395"/>
        <v/>
      </c>
      <c r="N1710" s="1" t="str" cm="1">
        <f t="array" aca="1" ref="N1710" ca="1">IF(G1710="","",HOUR(INDIRECT(A1710&amp;$N$2&amp;D1710)))</f>
        <v/>
      </c>
      <c r="O1710" s="1" t="str" cm="1">
        <f t="array" aca="1" ref="O1710" ca="1">IF(G1710="","",MINUTE(INDIRECT(A1710&amp;$N$2&amp;D1710)))</f>
        <v/>
      </c>
      <c r="P1710" s="1" t="str">
        <f t="shared" ca="1" si="396"/>
        <v/>
      </c>
      <c r="Q1710" s="1" t="str">
        <f t="shared" ca="1" si="397"/>
        <v/>
      </c>
      <c r="R1710" s="1" t="str" cm="1">
        <f t="array" aca="1" ref="R1710" ca="1">IF(G1710="","",INDIRECT(A1710&amp;B1710&amp;D1710))</f>
        <v/>
      </c>
      <c r="S1710" s="1" t="str">
        <f t="shared" ca="1" si="398"/>
        <v/>
      </c>
      <c r="T1710" s="1" t="str">
        <f t="shared" ca="1" si="399"/>
        <v/>
      </c>
      <c r="U1710" s="1" t="str">
        <f t="shared" ca="1" si="400"/>
        <v/>
      </c>
      <c r="V1710" s="1" t="str">
        <f t="shared" ca="1" si="401"/>
        <v/>
      </c>
      <c r="W1710" s="1" t="str">
        <f t="shared" ca="1" si="402"/>
        <v/>
      </c>
      <c r="X1710" s="1" t="str">
        <f t="shared" ca="1" si="403"/>
        <v/>
      </c>
    </row>
    <row r="1711" spans="1:24">
      <c r="A1711" t="s">
        <v>1041</v>
      </c>
      <c r="B1711" t="str">
        <f>INDEX(予約枠報告様式!$73:$73,MATCH(CSVフォーマット!C1711,予約枠報告様式!$74:$74,0))</f>
        <v>AD</v>
      </c>
      <c r="C1711">
        <f t="shared" si="404"/>
        <v>30</v>
      </c>
      <c r="D1711">
        <f t="shared" si="390"/>
        <v>39</v>
      </c>
      <c r="E1711" s="2" cm="1">
        <f t="array" aca="1" ref="E1711" ca="1">INDIRECT(A1711&amp;B1711&amp;$E$3)</f>
        <v>44788</v>
      </c>
      <c r="F1711" t="str" cm="1">
        <f t="array" aca="1" ref="F1711" ca="1">IF(INDIRECT(A1711&amp;B1711&amp;$F$3)="公",参照!$L$2,参照!$L$3)</f>
        <v>WEB・コールセンター受付</v>
      </c>
      <c r="G1711" s="1" t="str" cm="1">
        <f t="array" aca="1" ref="G1711" ca="1">IF(E1711="","",IF(ISNUMBER(INDIRECT(A1711&amp;B1711&amp;D1711)),431001,""))</f>
        <v/>
      </c>
      <c r="H1711" s="1" t="str">
        <f t="shared" ca="1" si="391"/>
        <v/>
      </c>
      <c r="I1711" s="1" t="str">
        <f ca="1">IF(G1711="","",予約枠報告様式!H$3)</f>
        <v/>
      </c>
      <c r="J1711" s="1" t="str">
        <f t="shared" ca="1" si="392"/>
        <v/>
      </c>
      <c r="K1711" s="1" t="str">
        <f t="shared" ca="1" si="393"/>
        <v/>
      </c>
      <c r="L1711" s="1" t="str">
        <f t="shared" ca="1" si="394"/>
        <v/>
      </c>
      <c r="M1711" s="1" t="str">
        <f t="shared" ca="1" si="395"/>
        <v/>
      </c>
      <c r="N1711" s="1" t="str" cm="1">
        <f t="array" aca="1" ref="N1711" ca="1">IF(G1711="","",HOUR(INDIRECT(A1711&amp;$N$2&amp;D1711)))</f>
        <v/>
      </c>
      <c r="O1711" s="1" t="str" cm="1">
        <f t="array" aca="1" ref="O1711" ca="1">IF(G1711="","",MINUTE(INDIRECT(A1711&amp;$N$2&amp;D1711)))</f>
        <v/>
      </c>
      <c r="P1711" s="1" t="str">
        <f t="shared" ca="1" si="396"/>
        <v/>
      </c>
      <c r="Q1711" s="1" t="str">
        <f t="shared" ca="1" si="397"/>
        <v/>
      </c>
      <c r="R1711" s="1" t="str" cm="1">
        <f t="array" aca="1" ref="R1711" ca="1">IF(G1711="","",INDIRECT(A1711&amp;B1711&amp;D1711))</f>
        <v/>
      </c>
      <c r="S1711" s="1" t="str">
        <f t="shared" ca="1" si="398"/>
        <v/>
      </c>
      <c r="T1711" s="1" t="str">
        <f t="shared" ca="1" si="399"/>
        <v/>
      </c>
      <c r="U1711" s="1" t="str">
        <f t="shared" ca="1" si="400"/>
        <v/>
      </c>
      <c r="V1711" s="1" t="str">
        <f t="shared" ca="1" si="401"/>
        <v/>
      </c>
      <c r="W1711" s="1" t="str">
        <f t="shared" ca="1" si="402"/>
        <v/>
      </c>
      <c r="X1711" s="1" t="str">
        <f t="shared" ca="1" si="403"/>
        <v/>
      </c>
    </row>
    <row r="1712" spans="1:24">
      <c r="A1712" t="s">
        <v>1041</v>
      </c>
      <c r="B1712" t="str">
        <f>INDEX(予約枠報告様式!$73:$73,MATCH(CSVフォーマット!C1712,予約枠報告様式!$74:$74,0))</f>
        <v>AD</v>
      </c>
      <c r="C1712">
        <f t="shared" si="404"/>
        <v>30</v>
      </c>
      <c r="D1712">
        <f t="shared" si="390"/>
        <v>40</v>
      </c>
      <c r="E1712" s="2" cm="1">
        <f t="array" aca="1" ref="E1712" ca="1">INDIRECT(A1712&amp;B1712&amp;$E$3)</f>
        <v>44788</v>
      </c>
      <c r="F1712" t="str" cm="1">
        <f t="array" aca="1" ref="F1712" ca="1">IF(INDIRECT(A1712&amp;B1712&amp;$F$3)="公",参照!$L$2,参照!$L$3)</f>
        <v>WEB・コールセンター受付</v>
      </c>
      <c r="G1712" s="1" t="str" cm="1">
        <f t="array" aca="1" ref="G1712" ca="1">IF(E1712="","",IF(ISNUMBER(INDIRECT(A1712&amp;B1712&amp;D1712)),431001,""))</f>
        <v/>
      </c>
      <c r="H1712" s="1" t="str">
        <f t="shared" ca="1" si="391"/>
        <v/>
      </c>
      <c r="I1712" s="1" t="str">
        <f ca="1">IF(G1712="","",予約枠報告様式!H$3)</f>
        <v/>
      </c>
      <c r="J1712" s="1" t="str">
        <f t="shared" ca="1" si="392"/>
        <v/>
      </c>
      <c r="K1712" s="1" t="str">
        <f t="shared" ca="1" si="393"/>
        <v/>
      </c>
      <c r="L1712" s="1" t="str">
        <f t="shared" ca="1" si="394"/>
        <v/>
      </c>
      <c r="M1712" s="1" t="str">
        <f t="shared" ca="1" si="395"/>
        <v/>
      </c>
      <c r="N1712" s="1" t="str" cm="1">
        <f t="array" aca="1" ref="N1712" ca="1">IF(G1712="","",HOUR(INDIRECT(A1712&amp;$N$2&amp;D1712)))</f>
        <v/>
      </c>
      <c r="O1712" s="1" t="str" cm="1">
        <f t="array" aca="1" ref="O1712" ca="1">IF(G1712="","",MINUTE(INDIRECT(A1712&amp;$N$2&amp;D1712)))</f>
        <v/>
      </c>
      <c r="P1712" s="1" t="str">
        <f t="shared" ca="1" si="396"/>
        <v/>
      </c>
      <c r="Q1712" s="1" t="str">
        <f t="shared" ca="1" si="397"/>
        <v/>
      </c>
      <c r="R1712" s="1" t="str" cm="1">
        <f t="array" aca="1" ref="R1712" ca="1">IF(G1712="","",INDIRECT(A1712&amp;B1712&amp;D1712))</f>
        <v/>
      </c>
      <c r="S1712" s="1" t="str">
        <f t="shared" ca="1" si="398"/>
        <v/>
      </c>
      <c r="T1712" s="1" t="str">
        <f t="shared" ca="1" si="399"/>
        <v/>
      </c>
      <c r="U1712" s="1" t="str">
        <f t="shared" ca="1" si="400"/>
        <v/>
      </c>
      <c r="V1712" s="1" t="str">
        <f t="shared" ca="1" si="401"/>
        <v/>
      </c>
      <c r="W1712" s="1" t="str">
        <f t="shared" ca="1" si="402"/>
        <v/>
      </c>
      <c r="X1712" s="1" t="str">
        <f t="shared" ca="1" si="403"/>
        <v/>
      </c>
    </row>
    <row r="1713" spans="1:24">
      <c r="A1713" t="s">
        <v>1041</v>
      </c>
      <c r="B1713" t="str">
        <f>INDEX(予約枠報告様式!$73:$73,MATCH(CSVフォーマット!C1713,予約枠報告様式!$74:$74,0))</f>
        <v>AD</v>
      </c>
      <c r="C1713">
        <f t="shared" si="404"/>
        <v>30</v>
      </c>
      <c r="D1713">
        <f t="shared" si="390"/>
        <v>41</v>
      </c>
      <c r="E1713" s="2" cm="1">
        <f t="array" aca="1" ref="E1713" ca="1">INDIRECT(A1713&amp;B1713&amp;$E$3)</f>
        <v>44788</v>
      </c>
      <c r="F1713" t="str" cm="1">
        <f t="array" aca="1" ref="F1713" ca="1">IF(INDIRECT(A1713&amp;B1713&amp;$F$3)="公",参照!$L$2,参照!$L$3)</f>
        <v>WEB・コールセンター受付</v>
      </c>
      <c r="G1713" s="1" t="str" cm="1">
        <f t="array" aca="1" ref="G1713" ca="1">IF(E1713="","",IF(ISNUMBER(INDIRECT(A1713&amp;B1713&amp;D1713)),431001,""))</f>
        <v/>
      </c>
      <c r="H1713" s="1" t="str">
        <f t="shared" ca="1" si="391"/>
        <v/>
      </c>
      <c r="I1713" s="1" t="str">
        <f ca="1">IF(G1713="","",予約枠報告様式!H$3)</f>
        <v/>
      </c>
      <c r="J1713" s="1" t="str">
        <f t="shared" ca="1" si="392"/>
        <v/>
      </c>
      <c r="K1713" s="1" t="str">
        <f t="shared" ca="1" si="393"/>
        <v/>
      </c>
      <c r="L1713" s="1" t="str">
        <f t="shared" ca="1" si="394"/>
        <v/>
      </c>
      <c r="M1713" s="1" t="str">
        <f t="shared" ca="1" si="395"/>
        <v/>
      </c>
      <c r="N1713" s="1" t="str" cm="1">
        <f t="array" aca="1" ref="N1713" ca="1">IF(G1713="","",HOUR(INDIRECT(A1713&amp;$N$2&amp;D1713)))</f>
        <v/>
      </c>
      <c r="O1713" s="1" t="str" cm="1">
        <f t="array" aca="1" ref="O1713" ca="1">IF(G1713="","",MINUTE(INDIRECT(A1713&amp;$N$2&amp;D1713)))</f>
        <v/>
      </c>
      <c r="P1713" s="1" t="str">
        <f t="shared" ca="1" si="396"/>
        <v/>
      </c>
      <c r="Q1713" s="1" t="str">
        <f t="shared" ca="1" si="397"/>
        <v/>
      </c>
      <c r="R1713" s="1" t="str" cm="1">
        <f t="array" aca="1" ref="R1713" ca="1">IF(G1713="","",INDIRECT(A1713&amp;B1713&amp;D1713))</f>
        <v/>
      </c>
      <c r="S1713" s="1" t="str">
        <f t="shared" ca="1" si="398"/>
        <v/>
      </c>
      <c r="T1713" s="1" t="str">
        <f t="shared" ca="1" si="399"/>
        <v/>
      </c>
      <c r="U1713" s="1" t="str">
        <f t="shared" ca="1" si="400"/>
        <v/>
      </c>
      <c r="V1713" s="1" t="str">
        <f t="shared" ca="1" si="401"/>
        <v/>
      </c>
      <c r="W1713" s="1" t="str">
        <f t="shared" ca="1" si="402"/>
        <v/>
      </c>
      <c r="X1713" s="1" t="str">
        <f t="shared" ca="1" si="403"/>
        <v/>
      </c>
    </row>
    <row r="1714" spans="1:24">
      <c r="A1714" t="s">
        <v>1041</v>
      </c>
      <c r="B1714" t="str">
        <f>INDEX(予約枠報告様式!$73:$73,MATCH(CSVフォーマット!C1714,予約枠報告様式!$74:$74,0))</f>
        <v>AD</v>
      </c>
      <c r="C1714">
        <f t="shared" si="404"/>
        <v>30</v>
      </c>
      <c r="D1714">
        <f t="shared" si="390"/>
        <v>42</v>
      </c>
      <c r="E1714" s="2" cm="1">
        <f t="array" aca="1" ref="E1714" ca="1">INDIRECT(A1714&amp;B1714&amp;$E$3)</f>
        <v>44788</v>
      </c>
      <c r="F1714" t="str" cm="1">
        <f t="array" aca="1" ref="F1714" ca="1">IF(INDIRECT(A1714&amp;B1714&amp;$F$3)="公",参照!$L$2,参照!$L$3)</f>
        <v>WEB・コールセンター受付</v>
      </c>
      <c r="G1714" s="1" t="str" cm="1">
        <f t="array" aca="1" ref="G1714" ca="1">IF(E1714="","",IF(ISNUMBER(INDIRECT(A1714&amp;B1714&amp;D1714)),431001,""))</f>
        <v/>
      </c>
      <c r="H1714" s="1" t="str">
        <f t="shared" ca="1" si="391"/>
        <v/>
      </c>
      <c r="I1714" s="1" t="str">
        <f ca="1">IF(G1714="","",予約枠報告様式!H$3)</f>
        <v/>
      </c>
      <c r="J1714" s="1" t="str">
        <f t="shared" ca="1" si="392"/>
        <v/>
      </c>
      <c r="K1714" s="1" t="str">
        <f t="shared" ca="1" si="393"/>
        <v/>
      </c>
      <c r="L1714" s="1" t="str">
        <f t="shared" ca="1" si="394"/>
        <v/>
      </c>
      <c r="M1714" s="1" t="str">
        <f t="shared" ca="1" si="395"/>
        <v/>
      </c>
      <c r="N1714" s="1" t="str" cm="1">
        <f t="array" aca="1" ref="N1714" ca="1">IF(G1714="","",HOUR(INDIRECT(A1714&amp;$N$2&amp;D1714)))</f>
        <v/>
      </c>
      <c r="O1714" s="1" t="str" cm="1">
        <f t="array" aca="1" ref="O1714" ca="1">IF(G1714="","",MINUTE(INDIRECT(A1714&amp;$N$2&amp;D1714)))</f>
        <v/>
      </c>
      <c r="P1714" s="1" t="str">
        <f t="shared" ca="1" si="396"/>
        <v/>
      </c>
      <c r="Q1714" s="1" t="str">
        <f t="shared" ca="1" si="397"/>
        <v/>
      </c>
      <c r="R1714" s="1" t="str" cm="1">
        <f t="array" aca="1" ref="R1714" ca="1">IF(G1714="","",INDIRECT(A1714&amp;B1714&amp;D1714))</f>
        <v/>
      </c>
      <c r="S1714" s="1" t="str">
        <f t="shared" ca="1" si="398"/>
        <v/>
      </c>
      <c r="T1714" s="1" t="str">
        <f t="shared" ca="1" si="399"/>
        <v/>
      </c>
      <c r="U1714" s="1" t="str">
        <f t="shared" ca="1" si="400"/>
        <v/>
      </c>
      <c r="V1714" s="1" t="str">
        <f t="shared" ca="1" si="401"/>
        <v/>
      </c>
      <c r="W1714" s="1" t="str">
        <f t="shared" ca="1" si="402"/>
        <v/>
      </c>
      <c r="X1714" s="1" t="str">
        <f t="shared" ca="1" si="403"/>
        <v/>
      </c>
    </row>
    <row r="1715" spans="1:24">
      <c r="A1715" t="s">
        <v>1041</v>
      </c>
      <c r="B1715" t="str">
        <f>INDEX(予約枠報告様式!$73:$73,MATCH(CSVフォーマット!C1715,予約枠報告様式!$74:$74,0))</f>
        <v>AD</v>
      </c>
      <c r="C1715">
        <f t="shared" si="404"/>
        <v>30</v>
      </c>
      <c r="D1715">
        <f t="shared" si="390"/>
        <v>43</v>
      </c>
      <c r="E1715" s="2" cm="1">
        <f t="array" aca="1" ref="E1715" ca="1">INDIRECT(A1715&amp;B1715&amp;$E$3)</f>
        <v>44788</v>
      </c>
      <c r="F1715" t="str" cm="1">
        <f t="array" aca="1" ref="F1715" ca="1">IF(INDIRECT(A1715&amp;B1715&amp;$F$3)="公",参照!$L$2,参照!$L$3)</f>
        <v>WEB・コールセンター受付</v>
      </c>
      <c r="G1715" s="1" t="str" cm="1">
        <f t="array" aca="1" ref="G1715" ca="1">IF(E1715="","",IF(ISNUMBER(INDIRECT(A1715&amp;B1715&amp;D1715)),431001,""))</f>
        <v/>
      </c>
      <c r="H1715" s="1" t="str">
        <f t="shared" ca="1" si="391"/>
        <v/>
      </c>
      <c r="I1715" s="1" t="str">
        <f ca="1">IF(G1715="","",予約枠報告様式!H$3)</f>
        <v/>
      </c>
      <c r="J1715" s="1" t="str">
        <f t="shared" ca="1" si="392"/>
        <v/>
      </c>
      <c r="K1715" s="1" t="str">
        <f t="shared" ca="1" si="393"/>
        <v/>
      </c>
      <c r="L1715" s="1" t="str">
        <f t="shared" ca="1" si="394"/>
        <v/>
      </c>
      <c r="M1715" s="1" t="str">
        <f t="shared" ca="1" si="395"/>
        <v/>
      </c>
      <c r="N1715" s="1" t="str" cm="1">
        <f t="array" aca="1" ref="N1715" ca="1">IF(G1715="","",HOUR(INDIRECT(A1715&amp;$N$2&amp;D1715)))</f>
        <v/>
      </c>
      <c r="O1715" s="1" t="str" cm="1">
        <f t="array" aca="1" ref="O1715" ca="1">IF(G1715="","",MINUTE(INDIRECT(A1715&amp;$N$2&amp;D1715)))</f>
        <v/>
      </c>
      <c r="P1715" s="1" t="str">
        <f t="shared" ca="1" si="396"/>
        <v/>
      </c>
      <c r="Q1715" s="1" t="str">
        <f t="shared" ca="1" si="397"/>
        <v/>
      </c>
      <c r="R1715" s="1" t="str" cm="1">
        <f t="array" aca="1" ref="R1715" ca="1">IF(G1715="","",INDIRECT(A1715&amp;B1715&amp;D1715))</f>
        <v/>
      </c>
      <c r="S1715" s="1" t="str">
        <f t="shared" ca="1" si="398"/>
        <v/>
      </c>
      <c r="T1715" s="1" t="str">
        <f t="shared" ca="1" si="399"/>
        <v/>
      </c>
      <c r="U1715" s="1" t="str">
        <f t="shared" ca="1" si="400"/>
        <v/>
      </c>
      <c r="V1715" s="1" t="str">
        <f t="shared" ca="1" si="401"/>
        <v/>
      </c>
      <c r="W1715" s="1" t="str">
        <f t="shared" ca="1" si="402"/>
        <v/>
      </c>
      <c r="X1715" s="1" t="str">
        <f t="shared" ca="1" si="403"/>
        <v/>
      </c>
    </row>
    <row r="1716" spans="1:24">
      <c r="A1716" t="s">
        <v>1041</v>
      </c>
      <c r="B1716" t="str">
        <f>INDEX(予約枠報告様式!$73:$73,MATCH(CSVフォーマット!C1716,予約枠報告様式!$74:$74,0))</f>
        <v>AD</v>
      </c>
      <c r="C1716">
        <f t="shared" si="404"/>
        <v>30</v>
      </c>
      <c r="D1716">
        <f t="shared" si="390"/>
        <v>44</v>
      </c>
      <c r="E1716" s="2" cm="1">
        <f t="array" aca="1" ref="E1716" ca="1">INDIRECT(A1716&amp;B1716&amp;$E$3)</f>
        <v>44788</v>
      </c>
      <c r="F1716" t="str" cm="1">
        <f t="array" aca="1" ref="F1716" ca="1">IF(INDIRECT(A1716&amp;B1716&amp;$F$3)="公",参照!$L$2,参照!$L$3)</f>
        <v>WEB・コールセンター受付</v>
      </c>
      <c r="G1716" s="1" t="str" cm="1">
        <f t="array" aca="1" ref="G1716" ca="1">IF(E1716="","",IF(ISNUMBER(INDIRECT(A1716&amp;B1716&amp;D1716)),431001,""))</f>
        <v/>
      </c>
      <c r="H1716" s="1" t="str">
        <f t="shared" ca="1" si="391"/>
        <v/>
      </c>
      <c r="I1716" s="1" t="str">
        <f ca="1">IF(G1716="","",予約枠報告様式!H$3)</f>
        <v/>
      </c>
      <c r="J1716" s="1" t="str">
        <f t="shared" ca="1" si="392"/>
        <v/>
      </c>
      <c r="K1716" s="1" t="str">
        <f t="shared" ca="1" si="393"/>
        <v/>
      </c>
      <c r="L1716" s="1" t="str">
        <f t="shared" ca="1" si="394"/>
        <v/>
      </c>
      <c r="M1716" s="1" t="str">
        <f t="shared" ca="1" si="395"/>
        <v/>
      </c>
      <c r="N1716" s="1" t="str" cm="1">
        <f t="array" aca="1" ref="N1716" ca="1">IF(G1716="","",HOUR(INDIRECT(A1716&amp;$N$2&amp;D1716)))</f>
        <v/>
      </c>
      <c r="O1716" s="1" t="str" cm="1">
        <f t="array" aca="1" ref="O1716" ca="1">IF(G1716="","",MINUTE(INDIRECT(A1716&amp;$N$2&amp;D1716)))</f>
        <v/>
      </c>
      <c r="P1716" s="1" t="str">
        <f t="shared" ca="1" si="396"/>
        <v/>
      </c>
      <c r="Q1716" s="1" t="str">
        <f t="shared" ca="1" si="397"/>
        <v/>
      </c>
      <c r="R1716" s="1" t="str" cm="1">
        <f t="array" aca="1" ref="R1716" ca="1">IF(G1716="","",INDIRECT(A1716&amp;B1716&amp;D1716))</f>
        <v/>
      </c>
      <c r="S1716" s="1" t="str">
        <f t="shared" ca="1" si="398"/>
        <v/>
      </c>
      <c r="T1716" s="1" t="str">
        <f t="shared" ca="1" si="399"/>
        <v/>
      </c>
      <c r="U1716" s="1" t="str">
        <f t="shared" ca="1" si="400"/>
        <v/>
      </c>
      <c r="V1716" s="1" t="str">
        <f t="shared" ca="1" si="401"/>
        <v/>
      </c>
      <c r="W1716" s="1" t="str">
        <f t="shared" ca="1" si="402"/>
        <v/>
      </c>
      <c r="X1716" s="1" t="str">
        <f t="shared" ca="1" si="403"/>
        <v/>
      </c>
    </row>
    <row r="1717" spans="1:24">
      <c r="A1717" t="s">
        <v>1041</v>
      </c>
      <c r="B1717" t="str">
        <f>INDEX(予約枠報告様式!$73:$73,MATCH(CSVフォーマット!C1717,予約枠報告様式!$74:$74,0))</f>
        <v>AD</v>
      </c>
      <c r="C1717">
        <f t="shared" si="404"/>
        <v>30</v>
      </c>
      <c r="D1717">
        <f t="shared" si="390"/>
        <v>45</v>
      </c>
      <c r="E1717" s="2" cm="1">
        <f t="array" aca="1" ref="E1717" ca="1">INDIRECT(A1717&amp;B1717&amp;$E$3)</f>
        <v>44788</v>
      </c>
      <c r="F1717" t="str" cm="1">
        <f t="array" aca="1" ref="F1717" ca="1">IF(INDIRECT(A1717&amp;B1717&amp;$F$3)="公",参照!$L$2,参照!$L$3)</f>
        <v>WEB・コールセンター受付</v>
      </c>
      <c r="G1717" s="1" t="str" cm="1">
        <f t="array" aca="1" ref="G1717" ca="1">IF(E1717="","",IF(ISNUMBER(INDIRECT(A1717&amp;B1717&amp;D1717)),431001,""))</f>
        <v/>
      </c>
      <c r="H1717" s="1" t="str">
        <f t="shared" ca="1" si="391"/>
        <v/>
      </c>
      <c r="I1717" s="1" t="str">
        <f ca="1">IF(G1717="","",予約枠報告様式!H$3)</f>
        <v/>
      </c>
      <c r="J1717" s="1" t="str">
        <f t="shared" ca="1" si="392"/>
        <v/>
      </c>
      <c r="K1717" s="1" t="str">
        <f t="shared" ca="1" si="393"/>
        <v/>
      </c>
      <c r="L1717" s="1" t="str">
        <f t="shared" ca="1" si="394"/>
        <v/>
      </c>
      <c r="M1717" s="1" t="str">
        <f t="shared" ca="1" si="395"/>
        <v/>
      </c>
      <c r="N1717" s="1" t="str" cm="1">
        <f t="array" aca="1" ref="N1717" ca="1">IF(G1717="","",HOUR(INDIRECT(A1717&amp;$N$2&amp;D1717)))</f>
        <v/>
      </c>
      <c r="O1717" s="1" t="str" cm="1">
        <f t="array" aca="1" ref="O1717" ca="1">IF(G1717="","",MINUTE(INDIRECT(A1717&amp;$N$2&amp;D1717)))</f>
        <v/>
      </c>
      <c r="P1717" s="1" t="str">
        <f t="shared" ca="1" si="396"/>
        <v/>
      </c>
      <c r="Q1717" s="1" t="str">
        <f t="shared" ca="1" si="397"/>
        <v/>
      </c>
      <c r="R1717" s="1" t="str" cm="1">
        <f t="array" aca="1" ref="R1717" ca="1">IF(G1717="","",INDIRECT(A1717&amp;B1717&amp;D1717))</f>
        <v/>
      </c>
      <c r="S1717" s="1" t="str">
        <f t="shared" ca="1" si="398"/>
        <v/>
      </c>
      <c r="T1717" s="1" t="str">
        <f t="shared" ca="1" si="399"/>
        <v/>
      </c>
      <c r="U1717" s="1" t="str">
        <f t="shared" ca="1" si="400"/>
        <v/>
      </c>
      <c r="V1717" s="1" t="str">
        <f t="shared" ca="1" si="401"/>
        <v/>
      </c>
      <c r="W1717" s="1" t="str">
        <f t="shared" ca="1" si="402"/>
        <v/>
      </c>
      <c r="X1717" s="1" t="str">
        <f t="shared" ca="1" si="403"/>
        <v/>
      </c>
    </row>
    <row r="1718" spans="1:24">
      <c r="A1718" t="s">
        <v>1041</v>
      </c>
      <c r="B1718" t="str">
        <f>INDEX(予約枠報告様式!$73:$73,MATCH(CSVフォーマット!C1718,予約枠報告様式!$74:$74,0))</f>
        <v>AD</v>
      </c>
      <c r="C1718">
        <f t="shared" si="404"/>
        <v>30</v>
      </c>
      <c r="D1718">
        <f t="shared" si="390"/>
        <v>46</v>
      </c>
      <c r="E1718" s="2" cm="1">
        <f t="array" aca="1" ref="E1718" ca="1">INDIRECT(A1718&amp;B1718&amp;$E$3)</f>
        <v>44788</v>
      </c>
      <c r="F1718" t="str" cm="1">
        <f t="array" aca="1" ref="F1718" ca="1">IF(INDIRECT(A1718&amp;B1718&amp;$F$3)="公",参照!$L$2,参照!$L$3)</f>
        <v>WEB・コールセンター受付</v>
      </c>
      <c r="G1718" s="1" t="str" cm="1">
        <f t="array" aca="1" ref="G1718" ca="1">IF(E1718="","",IF(ISNUMBER(INDIRECT(A1718&amp;B1718&amp;D1718)),431001,""))</f>
        <v/>
      </c>
      <c r="H1718" s="1" t="str">
        <f t="shared" ca="1" si="391"/>
        <v/>
      </c>
      <c r="I1718" s="1" t="str">
        <f ca="1">IF(G1718="","",予約枠報告様式!H$3)</f>
        <v/>
      </c>
      <c r="J1718" s="1" t="str">
        <f t="shared" ca="1" si="392"/>
        <v/>
      </c>
      <c r="K1718" s="1" t="str">
        <f t="shared" ca="1" si="393"/>
        <v/>
      </c>
      <c r="L1718" s="1" t="str">
        <f t="shared" ca="1" si="394"/>
        <v/>
      </c>
      <c r="M1718" s="1" t="str">
        <f t="shared" ca="1" si="395"/>
        <v/>
      </c>
      <c r="N1718" s="1" t="str" cm="1">
        <f t="array" aca="1" ref="N1718" ca="1">IF(G1718="","",HOUR(INDIRECT(A1718&amp;$N$2&amp;D1718)))</f>
        <v/>
      </c>
      <c r="O1718" s="1" t="str" cm="1">
        <f t="array" aca="1" ref="O1718" ca="1">IF(G1718="","",MINUTE(INDIRECT(A1718&amp;$N$2&amp;D1718)))</f>
        <v/>
      </c>
      <c r="P1718" s="1" t="str">
        <f t="shared" ca="1" si="396"/>
        <v/>
      </c>
      <c r="Q1718" s="1" t="str">
        <f t="shared" ca="1" si="397"/>
        <v/>
      </c>
      <c r="R1718" s="1" t="str" cm="1">
        <f t="array" aca="1" ref="R1718" ca="1">IF(G1718="","",INDIRECT(A1718&amp;B1718&amp;D1718))</f>
        <v/>
      </c>
      <c r="S1718" s="1" t="str">
        <f t="shared" ca="1" si="398"/>
        <v/>
      </c>
      <c r="T1718" s="1" t="str">
        <f t="shared" ca="1" si="399"/>
        <v/>
      </c>
      <c r="U1718" s="1" t="str">
        <f t="shared" ca="1" si="400"/>
        <v/>
      </c>
      <c r="V1718" s="1" t="str">
        <f t="shared" ca="1" si="401"/>
        <v/>
      </c>
      <c r="W1718" s="1" t="str">
        <f t="shared" ca="1" si="402"/>
        <v/>
      </c>
      <c r="X1718" s="1" t="str">
        <f t="shared" ca="1" si="403"/>
        <v/>
      </c>
    </row>
    <row r="1719" spans="1:24">
      <c r="A1719" t="s">
        <v>1041</v>
      </c>
      <c r="B1719" t="str">
        <f>INDEX(予約枠報告様式!$73:$73,MATCH(CSVフォーマット!C1719,予約枠報告様式!$74:$74,0))</f>
        <v>AD</v>
      </c>
      <c r="C1719">
        <f t="shared" si="404"/>
        <v>30</v>
      </c>
      <c r="D1719">
        <f t="shared" si="390"/>
        <v>47</v>
      </c>
      <c r="E1719" s="2" cm="1">
        <f t="array" aca="1" ref="E1719" ca="1">INDIRECT(A1719&amp;B1719&amp;$E$3)</f>
        <v>44788</v>
      </c>
      <c r="F1719" t="str" cm="1">
        <f t="array" aca="1" ref="F1719" ca="1">IF(INDIRECT(A1719&amp;B1719&amp;$F$3)="公",参照!$L$2,参照!$L$3)</f>
        <v>WEB・コールセンター受付</v>
      </c>
      <c r="G1719" s="1" t="str" cm="1">
        <f t="array" aca="1" ref="G1719" ca="1">IF(E1719="","",IF(ISNUMBER(INDIRECT(A1719&amp;B1719&amp;D1719)),431001,""))</f>
        <v/>
      </c>
      <c r="H1719" s="1" t="str">
        <f t="shared" ca="1" si="391"/>
        <v/>
      </c>
      <c r="I1719" s="1" t="str">
        <f ca="1">IF(G1719="","",予約枠報告様式!H$3)</f>
        <v/>
      </c>
      <c r="J1719" s="1" t="str">
        <f t="shared" ca="1" si="392"/>
        <v/>
      </c>
      <c r="K1719" s="1" t="str">
        <f t="shared" ca="1" si="393"/>
        <v/>
      </c>
      <c r="L1719" s="1" t="str">
        <f t="shared" ca="1" si="394"/>
        <v/>
      </c>
      <c r="M1719" s="1" t="str">
        <f t="shared" ca="1" si="395"/>
        <v/>
      </c>
      <c r="N1719" s="1" t="str" cm="1">
        <f t="array" aca="1" ref="N1719" ca="1">IF(G1719="","",HOUR(INDIRECT(A1719&amp;$N$2&amp;D1719)))</f>
        <v/>
      </c>
      <c r="O1719" s="1" t="str" cm="1">
        <f t="array" aca="1" ref="O1719" ca="1">IF(G1719="","",MINUTE(INDIRECT(A1719&amp;$N$2&amp;D1719)))</f>
        <v/>
      </c>
      <c r="P1719" s="1" t="str">
        <f t="shared" ca="1" si="396"/>
        <v/>
      </c>
      <c r="Q1719" s="1" t="str">
        <f t="shared" ca="1" si="397"/>
        <v/>
      </c>
      <c r="R1719" s="1" t="str" cm="1">
        <f t="array" aca="1" ref="R1719" ca="1">IF(G1719="","",INDIRECT(A1719&amp;B1719&amp;D1719))</f>
        <v/>
      </c>
      <c r="S1719" s="1" t="str">
        <f t="shared" ca="1" si="398"/>
        <v/>
      </c>
      <c r="T1719" s="1" t="str">
        <f t="shared" ca="1" si="399"/>
        <v/>
      </c>
      <c r="U1719" s="1" t="str">
        <f t="shared" ca="1" si="400"/>
        <v/>
      </c>
      <c r="V1719" s="1" t="str">
        <f t="shared" ca="1" si="401"/>
        <v/>
      </c>
      <c r="W1719" s="1" t="str">
        <f t="shared" ca="1" si="402"/>
        <v/>
      </c>
      <c r="X1719" s="1" t="str">
        <f t="shared" ca="1" si="403"/>
        <v/>
      </c>
    </row>
    <row r="1720" spans="1:24">
      <c r="A1720" t="s">
        <v>1041</v>
      </c>
      <c r="B1720" t="str">
        <f>INDEX(予約枠報告様式!$73:$73,MATCH(CSVフォーマット!C1720,予約枠報告様式!$74:$74,0))</f>
        <v>AD</v>
      </c>
      <c r="C1720">
        <f t="shared" si="404"/>
        <v>30</v>
      </c>
      <c r="D1720">
        <f t="shared" si="390"/>
        <v>48</v>
      </c>
      <c r="E1720" s="2" cm="1">
        <f t="array" aca="1" ref="E1720" ca="1">INDIRECT(A1720&amp;B1720&amp;$E$3)</f>
        <v>44788</v>
      </c>
      <c r="F1720" t="str" cm="1">
        <f t="array" aca="1" ref="F1720" ca="1">IF(INDIRECT(A1720&amp;B1720&amp;$F$3)="公",参照!$L$2,参照!$L$3)</f>
        <v>WEB・コールセンター受付</v>
      </c>
      <c r="G1720" s="1" t="str" cm="1">
        <f t="array" aca="1" ref="G1720" ca="1">IF(E1720="","",IF(ISNUMBER(INDIRECT(A1720&amp;B1720&amp;D1720)),431001,""))</f>
        <v/>
      </c>
      <c r="H1720" s="1" t="str">
        <f t="shared" ca="1" si="391"/>
        <v/>
      </c>
      <c r="I1720" s="1" t="str">
        <f ca="1">IF(G1720="","",予約枠報告様式!H$3)</f>
        <v/>
      </c>
      <c r="J1720" s="1" t="str">
        <f t="shared" ca="1" si="392"/>
        <v/>
      </c>
      <c r="K1720" s="1" t="str">
        <f t="shared" ca="1" si="393"/>
        <v/>
      </c>
      <c r="L1720" s="1" t="str">
        <f t="shared" ca="1" si="394"/>
        <v/>
      </c>
      <c r="M1720" s="1" t="str">
        <f t="shared" ca="1" si="395"/>
        <v/>
      </c>
      <c r="N1720" s="1" t="str" cm="1">
        <f t="array" aca="1" ref="N1720" ca="1">IF(G1720="","",HOUR(INDIRECT(A1720&amp;$N$2&amp;D1720)))</f>
        <v/>
      </c>
      <c r="O1720" s="1" t="str" cm="1">
        <f t="array" aca="1" ref="O1720" ca="1">IF(G1720="","",MINUTE(INDIRECT(A1720&amp;$N$2&amp;D1720)))</f>
        <v/>
      </c>
      <c r="P1720" s="1" t="str">
        <f t="shared" ca="1" si="396"/>
        <v/>
      </c>
      <c r="Q1720" s="1" t="str">
        <f t="shared" ca="1" si="397"/>
        <v/>
      </c>
      <c r="R1720" s="1" t="str" cm="1">
        <f t="array" aca="1" ref="R1720" ca="1">IF(G1720="","",INDIRECT(A1720&amp;B1720&amp;D1720))</f>
        <v/>
      </c>
      <c r="S1720" s="1" t="str">
        <f t="shared" ca="1" si="398"/>
        <v/>
      </c>
      <c r="T1720" s="1" t="str">
        <f t="shared" ca="1" si="399"/>
        <v/>
      </c>
      <c r="U1720" s="1" t="str">
        <f t="shared" ca="1" si="400"/>
        <v/>
      </c>
      <c r="V1720" s="1" t="str">
        <f t="shared" ca="1" si="401"/>
        <v/>
      </c>
      <c r="W1720" s="1" t="str">
        <f t="shared" ca="1" si="402"/>
        <v/>
      </c>
      <c r="X1720" s="1" t="str">
        <f t="shared" ca="1" si="403"/>
        <v/>
      </c>
    </row>
    <row r="1721" spans="1:24">
      <c r="A1721" t="s">
        <v>1041</v>
      </c>
      <c r="B1721" t="str">
        <f>INDEX(予約枠報告様式!$73:$73,MATCH(CSVフォーマット!C1721,予約枠報告様式!$74:$74,0))</f>
        <v>AD</v>
      </c>
      <c r="C1721">
        <f t="shared" si="404"/>
        <v>30</v>
      </c>
      <c r="D1721">
        <f t="shared" si="390"/>
        <v>49</v>
      </c>
      <c r="E1721" s="2" cm="1">
        <f t="array" aca="1" ref="E1721" ca="1">INDIRECT(A1721&amp;B1721&amp;$E$3)</f>
        <v>44788</v>
      </c>
      <c r="F1721" t="str" cm="1">
        <f t="array" aca="1" ref="F1721" ca="1">IF(INDIRECT(A1721&amp;B1721&amp;$F$3)="公",参照!$L$2,参照!$L$3)</f>
        <v>WEB・コールセンター受付</v>
      </c>
      <c r="G1721" s="1" t="str" cm="1">
        <f t="array" aca="1" ref="G1721" ca="1">IF(E1721="","",IF(ISNUMBER(INDIRECT(A1721&amp;B1721&amp;D1721)),431001,""))</f>
        <v/>
      </c>
      <c r="H1721" s="1" t="str">
        <f t="shared" ca="1" si="391"/>
        <v/>
      </c>
      <c r="I1721" s="1" t="str">
        <f ca="1">IF(G1721="","",予約枠報告様式!H$3)</f>
        <v/>
      </c>
      <c r="J1721" s="1" t="str">
        <f t="shared" ca="1" si="392"/>
        <v/>
      </c>
      <c r="K1721" s="1" t="str">
        <f t="shared" ca="1" si="393"/>
        <v/>
      </c>
      <c r="L1721" s="1" t="str">
        <f t="shared" ca="1" si="394"/>
        <v/>
      </c>
      <c r="M1721" s="1" t="str">
        <f t="shared" ca="1" si="395"/>
        <v/>
      </c>
      <c r="N1721" s="1" t="str" cm="1">
        <f t="array" aca="1" ref="N1721" ca="1">IF(G1721="","",HOUR(INDIRECT(A1721&amp;$N$2&amp;D1721)))</f>
        <v/>
      </c>
      <c r="O1721" s="1" t="str" cm="1">
        <f t="array" aca="1" ref="O1721" ca="1">IF(G1721="","",MINUTE(INDIRECT(A1721&amp;$N$2&amp;D1721)))</f>
        <v/>
      </c>
      <c r="P1721" s="1" t="str">
        <f t="shared" ca="1" si="396"/>
        <v/>
      </c>
      <c r="Q1721" s="1" t="str">
        <f t="shared" ca="1" si="397"/>
        <v/>
      </c>
      <c r="R1721" s="1" t="str" cm="1">
        <f t="array" aca="1" ref="R1721" ca="1">IF(G1721="","",INDIRECT(A1721&amp;B1721&amp;D1721))</f>
        <v/>
      </c>
      <c r="S1721" s="1" t="str">
        <f t="shared" ca="1" si="398"/>
        <v/>
      </c>
      <c r="T1721" s="1" t="str">
        <f t="shared" ca="1" si="399"/>
        <v/>
      </c>
      <c r="U1721" s="1" t="str">
        <f t="shared" ca="1" si="400"/>
        <v/>
      </c>
      <c r="V1721" s="1" t="str">
        <f t="shared" ca="1" si="401"/>
        <v/>
      </c>
      <c r="W1721" s="1" t="str">
        <f t="shared" ca="1" si="402"/>
        <v/>
      </c>
      <c r="X1721" s="1" t="str">
        <f t="shared" ca="1" si="403"/>
        <v/>
      </c>
    </row>
    <row r="1722" spans="1:24">
      <c r="A1722" t="s">
        <v>1041</v>
      </c>
      <c r="B1722" t="str">
        <f>INDEX(予約枠報告様式!$73:$73,MATCH(CSVフォーマット!C1722,予約枠報告様式!$74:$74,0))</f>
        <v>AD</v>
      </c>
      <c r="C1722">
        <f t="shared" si="404"/>
        <v>30</v>
      </c>
      <c r="D1722">
        <f t="shared" si="390"/>
        <v>50</v>
      </c>
      <c r="E1722" s="2" cm="1">
        <f t="array" aca="1" ref="E1722" ca="1">INDIRECT(A1722&amp;B1722&amp;$E$3)</f>
        <v>44788</v>
      </c>
      <c r="F1722" t="str" cm="1">
        <f t="array" aca="1" ref="F1722" ca="1">IF(INDIRECT(A1722&amp;B1722&amp;$F$3)="公",参照!$L$2,参照!$L$3)</f>
        <v>WEB・コールセンター受付</v>
      </c>
      <c r="G1722" s="1" t="str" cm="1">
        <f t="array" aca="1" ref="G1722" ca="1">IF(E1722="","",IF(ISNUMBER(INDIRECT(A1722&amp;B1722&amp;D1722)),431001,""))</f>
        <v/>
      </c>
      <c r="H1722" s="1" t="str">
        <f t="shared" ca="1" si="391"/>
        <v/>
      </c>
      <c r="I1722" s="1" t="str">
        <f ca="1">IF(G1722="","",予約枠報告様式!H$3)</f>
        <v/>
      </c>
      <c r="J1722" s="1" t="str">
        <f t="shared" ca="1" si="392"/>
        <v/>
      </c>
      <c r="K1722" s="1" t="str">
        <f t="shared" ca="1" si="393"/>
        <v/>
      </c>
      <c r="L1722" s="1" t="str">
        <f t="shared" ca="1" si="394"/>
        <v/>
      </c>
      <c r="M1722" s="1" t="str">
        <f t="shared" ca="1" si="395"/>
        <v/>
      </c>
      <c r="N1722" s="1" t="str" cm="1">
        <f t="array" aca="1" ref="N1722" ca="1">IF(G1722="","",HOUR(INDIRECT(A1722&amp;$N$2&amp;D1722)))</f>
        <v/>
      </c>
      <c r="O1722" s="1" t="str" cm="1">
        <f t="array" aca="1" ref="O1722" ca="1">IF(G1722="","",MINUTE(INDIRECT(A1722&amp;$N$2&amp;D1722)))</f>
        <v/>
      </c>
      <c r="P1722" s="1" t="str">
        <f t="shared" ca="1" si="396"/>
        <v/>
      </c>
      <c r="Q1722" s="1" t="str">
        <f t="shared" ca="1" si="397"/>
        <v/>
      </c>
      <c r="R1722" s="1" t="str" cm="1">
        <f t="array" aca="1" ref="R1722" ca="1">IF(G1722="","",INDIRECT(A1722&amp;B1722&amp;D1722))</f>
        <v/>
      </c>
      <c r="S1722" s="1" t="str">
        <f t="shared" ca="1" si="398"/>
        <v/>
      </c>
      <c r="T1722" s="1" t="str">
        <f t="shared" ca="1" si="399"/>
        <v/>
      </c>
      <c r="U1722" s="1" t="str">
        <f t="shared" ca="1" si="400"/>
        <v/>
      </c>
      <c r="V1722" s="1" t="str">
        <f t="shared" ca="1" si="401"/>
        <v/>
      </c>
      <c r="W1722" s="1" t="str">
        <f t="shared" ca="1" si="402"/>
        <v/>
      </c>
      <c r="X1722" s="1" t="str">
        <f t="shared" ca="1" si="403"/>
        <v/>
      </c>
    </row>
    <row r="1723" spans="1:24">
      <c r="A1723" t="s">
        <v>1041</v>
      </c>
      <c r="B1723" t="str">
        <f>INDEX(予約枠報告様式!$73:$73,MATCH(CSVフォーマット!C1723,予約枠報告様式!$74:$74,0))</f>
        <v>AD</v>
      </c>
      <c r="C1723">
        <f t="shared" si="404"/>
        <v>30</v>
      </c>
      <c r="D1723">
        <f t="shared" si="390"/>
        <v>51</v>
      </c>
      <c r="E1723" s="2" cm="1">
        <f t="array" aca="1" ref="E1723" ca="1">INDIRECT(A1723&amp;B1723&amp;$E$3)</f>
        <v>44788</v>
      </c>
      <c r="F1723" t="str" cm="1">
        <f t="array" aca="1" ref="F1723" ca="1">IF(INDIRECT(A1723&amp;B1723&amp;$F$3)="公",参照!$L$2,参照!$L$3)</f>
        <v>WEB・コールセンター受付</v>
      </c>
      <c r="G1723" s="1" t="str" cm="1">
        <f t="array" aca="1" ref="G1723" ca="1">IF(E1723="","",IF(ISNUMBER(INDIRECT(A1723&amp;B1723&amp;D1723)),431001,""))</f>
        <v/>
      </c>
      <c r="H1723" s="1" t="str">
        <f t="shared" ca="1" si="391"/>
        <v/>
      </c>
      <c r="I1723" s="1" t="str">
        <f ca="1">IF(G1723="","",予約枠報告様式!H$3)</f>
        <v/>
      </c>
      <c r="J1723" s="1" t="str">
        <f t="shared" ca="1" si="392"/>
        <v/>
      </c>
      <c r="K1723" s="1" t="str">
        <f t="shared" ca="1" si="393"/>
        <v/>
      </c>
      <c r="L1723" s="1" t="str">
        <f t="shared" ca="1" si="394"/>
        <v/>
      </c>
      <c r="M1723" s="1" t="str">
        <f t="shared" ca="1" si="395"/>
        <v/>
      </c>
      <c r="N1723" s="1" t="str" cm="1">
        <f t="array" aca="1" ref="N1723" ca="1">IF(G1723="","",HOUR(INDIRECT(A1723&amp;$N$2&amp;D1723)))</f>
        <v/>
      </c>
      <c r="O1723" s="1" t="str" cm="1">
        <f t="array" aca="1" ref="O1723" ca="1">IF(G1723="","",MINUTE(INDIRECT(A1723&amp;$N$2&amp;D1723)))</f>
        <v/>
      </c>
      <c r="P1723" s="1" t="str">
        <f t="shared" ca="1" si="396"/>
        <v/>
      </c>
      <c r="Q1723" s="1" t="str">
        <f t="shared" ca="1" si="397"/>
        <v/>
      </c>
      <c r="R1723" s="1" t="str" cm="1">
        <f t="array" aca="1" ref="R1723" ca="1">IF(G1723="","",INDIRECT(A1723&amp;B1723&amp;D1723))</f>
        <v/>
      </c>
      <c r="S1723" s="1" t="str">
        <f t="shared" ca="1" si="398"/>
        <v/>
      </c>
      <c r="T1723" s="1" t="str">
        <f t="shared" ca="1" si="399"/>
        <v/>
      </c>
      <c r="U1723" s="1" t="str">
        <f t="shared" ca="1" si="400"/>
        <v/>
      </c>
      <c r="V1723" s="1" t="str">
        <f t="shared" ca="1" si="401"/>
        <v/>
      </c>
      <c r="W1723" s="1" t="str">
        <f t="shared" ca="1" si="402"/>
        <v/>
      </c>
      <c r="X1723" s="1" t="str">
        <f t="shared" ca="1" si="403"/>
        <v/>
      </c>
    </row>
    <row r="1724" spans="1:24">
      <c r="A1724" t="s">
        <v>1041</v>
      </c>
      <c r="B1724" t="str">
        <f>INDEX(予約枠報告様式!$73:$73,MATCH(CSVフォーマット!C1724,予約枠報告様式!$74:$74,0))</f>
        <v>AD</v>
      </c>
      <c r="C1724">
        <f t="shared" si="404"/>
        <v>30</v>
      </c>
      <c r="D1724">
        <f t="shared" si="390"/>
        <v>52</v>
      </c>
      <c r="E1724" s="2" cm="1">
        <f t="array" aca="1" ref="E1724" ca="1">INDIRECT(A1724&amp;B1724&amp;$E$3)</f>
        <v>44788</v>
      </c>
      <c r="F1724" t="str" cm="1">
        <f t="array" aca="1" ref="F1724" ca="1">IF(INDIRECT(A1724&amp;B1724&amp;$F$3)="公",参照!$L$2,参照!$L$3)</f>
        <v>WEB・コールセンター受付</v>
      </c>
      <c r="G1724" s="1" t="str" cm="1">
        <f t="array" aca="1" ref="G1724" ca="1">IF(E1724="","",IF(ISNUMBER(INDIRECT(A1724&amp;B1724&amp;D1724)),431001,""))</f>
        <v/>
      </c>
      <c r="H1724" s="1" t="str">
        <f t="shared" ca="1" si="391"/>
        <v/>
      </c>
      <c r="I1724" s="1" t="str">
        <f ca="1">IF(G1724="","",予約枠報告様式!H$3)</f>
        <v/>
      </c>
      <c r="J1724" s="1" t="str">
        <f t="shared" ca="1" si="392"/>
        <v/>
      </c>
      <c r="K1724" s="1" t="str">
        <f t="shared" ca="1" si="393"/>
        <v/>
      </c>
      <c r="L1724" s="1" t="str">
        <f t="shared" ca="1" si="394"/>
        <v/>
      </c>
      <c r="M1724" s="1" t="str">
        <f t="shared" ca="1" si="395"/>
        <v/>
      </c>
      <c r="N1724" s="1" t="str" cm="1">
        <f t="array" aca="1" ref="N1724" ca="1">IF(G1724="","",HOUR(INDIRECT(A1724&amp;$N$2&amp;D1724)))</f>
        <v/>
      </c>
      <c r="O1724" s="1" t="str" cm="1">
        <f t="array" aca="1" ref="O1724" ca="1">IF(G1724="","",MINUTE(INDIRECT(A1724&amp;$N$2&amp;D1724)))</f>
        <v/>
      </c>
      <c r="P1724" s="1" t="str">
        <f t="shared" ca="1" si="396"/>
        <v/>
      </c>
      <c r="Q1724" s="1" t="str">
        <f t="shared" ca="1" si="397"/>
        <v/>
      </c>
      <c r="R1724" s="1" t="str" cm="1">
        <f t="array" aca="1" ref="R1724" ca="1">IF(G1724="","",INDIRECT(A1724&amp;B1724&amp;D1724))</f>
        <v/>
      </c>
      <c r="S1724" s="1" t="str">
        <f t="shared" ca="1" si="398"/>
        <v/>
      </c>
      <c r="T1724" s="1" t="str">
        <f t="shared" ca="1" si="399"/>
        <v/>
      </c>
      <c r="U1724" s="1" t="str">
        <f t="shared" ca="1" si="400"/>
        <v/>
      </c>
      <c r="V1724" s="1" t="str">
        <f t="shared" ca="1" si="401"/>
        <v/>
      </c>
      <c r="W1724" s="1" t="str">
        <f t="shared" ca="1" si="402"/>
        <v/>
      </c>
      <c r="X1724" s="1" t="str">
        <f t="shared" ca="1" si="403"/>
        <v/>
      </c>
    </row>
    <row r="1725" spans="1:24">
      <c r="A1725" t="s">
        <v>1041</v>
      </c>
      <c r="B1725" t="str">
        <f>INDEX(予約枠報告様式!$73:$73,MATCH(CSVフォーマット!C1725,予約枠報告様式!$74:$74,0))</f>
        <v>AD</v>
      </c>
      <c r="C1725">
        <f t="shared" si="404"/>
        <v>30</v>
      </c>
      <c r="D1725">
        <f t="shared" si="390"/>
        <v>53</v>
      </c>
      <c r="E1725" s="2" cm="1">
        <f t="array" aca="1" ref="E1725" ca="1">INDIRECT(A1725&amp;B1725&amp;$E$3)</f>
        <v>44788</v>
      </c>
      <c r="F1725" t="str" cm="1">
        <f t="array" aca="1" ref="F1725" ca="1">IF(INDIRECT(A1725&amp;B1725&amp;$F$3)="公",参照!$L$2,参照!$L$3)</f>
        <v>WEB・コールセンター受付</v>
      </c>
      <c r="G1725" s="1" t="str" cm="1">
        <f t="array" aca="1" ref="G1725" ca="1">IF(E1725="","",IF(ISNUMBER(INDIRECT(A1725&amp;B1725&amp;D1725)),431001,""))</f>
        <v/>
      </c>
      <c r="H1725" s="1" t="str">
        <f t="shared" ca="1" si="391"/>
        <v/>
      </c>
      <c r="I1725" s="1" t="str">
        <f ca="1">IF(G1725="","",予約枠報告様式!H$3)</f>
        <v/>
      </c>
      <c r="J1725" s="1" t="str">
        <f t="shared" ca="1" si="392"/>
        <v/>
      </c>
      <c r="K1725" s="1" t="str">
        <f t="shared" ca="1" si="393"/>
        <v/>
      </c>
      <c r="L1725" s="1" t="str">
        <f t="shared" ca="1" si="394"/>
        <v/>
      </c>
      <c r="M1725" s="1" t="str">
        <f t="shared" ca="1" si="395"/>
        <v/>
      </c>
      <c r="N1725" s="1" t="str" cm="1">
        <f t="array" aca="1" ref="N1725" ca="1">IF(G1725="","",HOUR(INDIRECT(A1725&amp;$N$2&amp;D1725)))</f>
        <v/>
      </c>
      <c r="O1725" s="1" t="str" cm="1">
        <f t="array" aca="1" ref="O1725" ca="1">IF(G1725="","",MINUTE(INDIRECT(A1725&amp;$N$2&amp;D1725)))</f>
        <v/>
      </c>
      <c r="P1725" s="1" t="str">
        <f t="shared" ca="1" si="396"/>
        <v/>
      </c>
      <c r="Q1725" s="1" t="str">
        <f t="shared" ca="1" si="397"/>
        <v/>
      </c>
      <c r="R1725" s="1" t="str" cm="1">
        <f t="array" aca="1" ref="R1725" ca="1">IF(G1725="","",INDIRECT(A1725&amp;B1725&amp;D1725))</f>
        <v/>
      </c>
      <c r="S1725" s="1" t="str">
        <f t="shared" ca="1" si="398"/>
        <v/>
      </c>
      <c r="T1725" s="1" t="str">
        <f t="shared" ca="1" si="399"/>
        <v/>
      </c>
      <c r="U1725" s="1" t="str">
        <f t="shared" ca="1" si="400"/>
        <v/>
      </c>
      <c r="V1725" s="1" t="str">
        <f t="shared" ca="1" si="401"/>
        <v/>
      </c>
      <c r="W1725" s="1" t="str">
        <f t="shared" ca="1" si="402"/>
        <v/>
      </c>
      <c r="X1725" s="1" t="str">
        <f t="shared" ca="1" si="403"/>
        <v/>
      </c>
    </row>
    <row r="1726" spans="1:24">
      <c r="A1726" t="s">
        <v>1041</v>
      </c>
      <c r="B1726" t="str">
        <f>INDEX(予約枠報告様式!$73:$73,MATCH(CSVフォーマット!C1726,予約枠報告様式!$74:$74,0))</f>
        <v>AD</v>
      </c>
      <c r="C1726">
        <f t="shared" si="404"/>
        <v>30</v>
      </c>
      <c r="D1726">
        <f t="shared" si="390"/>
        <v>54</v>
      </c>
      <c r="E1726" s="2" cm="1">
        <f t="array" aca="1" ref="E1726" ca="1">INDIRECT(A1726&amp;B1726&amp;$E$3)</f>
        <v>44788</v>
      </c>
      <c r="F1726" t="str" cm="1">
        <f t="array" aca="1" ref="F1726" ca="1">IF(INDIRECT(A1726&amp;B1726&amp;$F$3)="公",参照!$L$2,参照!$L$3)</f>
        <v>WEB・コールセンター受付</v>
      </c>
      <c r="G1726" s="1" t="str" cm="1">
        <f t="array" aca="1" ref="G1726" ca="1">IF(E1726="","",IF(ISNUMBER(INDIRECT(A1726&amp;B1726&amp;D1726)),431001,""))</f>
        <v/>
      </c>
      <c r="H1726" s="1" t="str">
        <f t="shared" ca="1" si="391"/>
        <v/>
      </c>
      <c r="I1726" s="1" t="str">
        <f ca="1">IF(G1726="","",予約枠報告様式!H$3)</f>
        <v/>
      </c>
      <c r="J1726" s="1" t="str">
        <f t="shared" ca="1" si="392"/>
        <v/>
      </c>
      <c r="K1726" s="1" t="str">
        <f t="shared" ca="1" si="393"/>
        <v/>
      </c>
      <c r="L1726" s="1" t="str">
        <f t="shared" ca="1" si="394"/>
        <v/>
      </c>
      <c r="M1726" s="1" t="str">
        <f t="shared" ca="1" si="395"/>
        <v/>
      </c>
      <c r="N1726" s="1" t="str" cm="1">
        <f t="array" aca="1" ref="N1726" ca="1">IF(G1726="","",HOUR(INDIRECT(A1726&amp;$N$2&amp;D1726)))</f>
        <v/>
      </c>
      <c r="O1726" s="1" t="str" cm="1">
        <f t="array" aca="1" ref="O1726" ca="1">IF(G1726="","",MINUTE(INDIRECT(A1726&amp;$N$2&amp;D1726)))</f>
        <v/>
      </c>
      <c r="P1726" s="1" t="str">
        <f t="shared" ca="1" si="396"/>
        <v/>
      </c>
      <c r="Q1726" s="1" t="str">
        <f t="shared" ca="1" si="397"/>
        <v/>
      </c>
      <c r="R1726" s="1" t="str" cm="1">
        <f t="array" aca="1" ref="R1726" ca="1">IF(G1726="","",INDIRECT(A1726&amp;B1726&amp;D1726))</f>
        <v/>
      </c>
      <c r="S1726" s="1" t="str">
        <f t="shared" ca="1" si="398"/>
        <v/>
      </c>
      <c r="T1726" s="1" t="str">
        <f t="shared" ca="1" si="399"/>
        <v/>
      </c>
      <c r="U1726" s="1" t="str">
        <f t="shared" ca="1" si="400"/>
        <v/>
      </c>
      <c r="V1726" s="1" t="str">
        <f t="shared" ca="1" si="401"/>
        <v/>
      </c>
      <c r="W1726" s="1" t="str">
        <f t="shared" ca="1" si="402"/>
        <v/>
      </c>
      <c r="X1726" s="1" t="str">
        <f t="shared" ca="1" si="403"/>
        <v/>
      </c>
    </row>
    <row r="1727" spans="1:24">
      <c r="A1727" t="s">
        <v>1041</v>
      </c>
      <c r="B1727" t="str">
        <f>INDEX(予約枠報告様式!$73:$73,MATCH(CSVフォーマット!C1727,予約枠報告様式!$74:$74,0))</f>
        <v>AD</v>
      </c>
      <c r="C1727">
        <f t="shared" si="404"/>
        <v>30</v>
      </c>
      <c r="D1727">
        <f t="shared" si="390"/>
        <v>55</v>
      </c>
      <c r="E1727" s="2" cm="1">
        <f t="array" aca="1" ref="E1727" ca="1">INDIRECT(A1727&amp;B1727&amp;$E$3)</f>
        <v>44788</v>
      </c>
      <c r="F1727" t="str" cm="1">
        <f t="array" aca="1" ref="F1727" ca="1">IF(INDIRECT(A1727&amp;B1727&amp;$F$3)="公",参照!$L$2,参照!$L$3)</f>
        <v>WEB・コールセンター受付</v>
      </c>
      <c r="G1727" s="1" t="str" cm="1">
        <f t="array" aca="1" ref="G1727" ca="1">IF(E1727="","",IF(ISNUMBER(INDIRECT(A1727&amp;B1727&amp;D1727)),431001,""))</f>
        <v/>
      </c>
      <c r="H1727" s="1" t="str">
        <f t="shared" ca="1" si="391"/>
        <v/>
      </c>
      <c r="I1727" s="1" t="str">
        <f ca="1">IF(G1727="","",予約枠報告様式!H$3)</f>
        <v/>
      </c>
      <c r="J1727" s="1" t="str">
        <f t="shared" ca="1" si="392"/>
        <v/>
      </c>
      <c r="K1727" s="1" t="str">
        <f t="shared" ca="1" si="393"/>
        <v/>
      </c>
      <c r="L1727" s="1" t="str">
        <f t="shared" ca="1" si="394"/>
        <v/>
      </c>
      <c r="M1727" s="1" t="str">
        <f t="shared" ca="1" si="395"/>
        <v/>
      </c>
      <c r="N1727" s="1" t="str" cm="1">
        <f t="array" aca="1" ref="N1727" ca="1">IF(G1727="","",HOUR(INDIRECT(A1727&amp;$N$2&amp;D1727)))</f>
        <v/>
      </c>
      <c r="O1727" s="1" t="str" cm="1">
        <f t="array" aca="1" ref="O1727" ca="1">IF(G1727="","",MINUTE(INDIRECT(A1727&amp;$N$2&amp;D1727)))</f>
        <v/>
      </c>
      <c r="P1727" s="1" t="str">
        <f t="shared" ca="1" si="396"/>
        <v/>
      </c>
      <c r="Q1727" s="1" t="str">
        <f t="shared" ca="1" si="397"/>
        <v/>
      </c>
      <c r="R1727" s="1" t="str" cm="1">
        <f t="array" aca="1" ref="R1727" ca="1">IF(G1727="","",INDIRECT(A1727&amp;B1727&amp;D1727))</f>
        <v/>
      </c>
      <c r="S1727" s="1" t="str">
        <f t="shared" ca="1" si="398"/>
        <v/>
      </c>
      <c r="T1727" s="1" t="str">
        <f t="shared" ca="1" si="399"/>
        <v/>
      </c>
      <c r="U1727" s="1" t="str">
        <f t="shared" ca="1" si="400"/>
        <v/>
      </c>
      <c r="V1727" s="1" t="str">
        <f t="shared" ca="1" si="401"/>
        <v/>
      </c>
      <c r="W1727" s="1" t="str">
        <f t="shared" ca="1" si="402"/>
        <v/>
      </c>
      <c r="X1727" s="1" t="str">
        <f t="shared" ca="1" si="403"/>
        <v/>
      </c>
    </row>
    <row r="1728" spans="1:24">
      <c r="A1728" t="s">
        <v>1041</v>
      </c>
      <c r="B1728" t="str">
        <f>INDEX(予約枠報告様式!$73:$73,MATCH(CSVフォーマット!C1728,予約枠報告様式!$74:$74,0))</f>
        <v>AD</v>
      </c>
      <c r="C1728">
        <f t="shared" si="404"/>
        <v>30</v>
      </c>
      <c r="D1728">
        <f t="shared" si="390"/>
        <v>56</v>
      </c>
      <c r="E1728" s="2" cm="1">
        <f t="array" aca="1" ref="E1728" ca="1">INDIRECT(A1728&amp;B1728&amp;$E$3)</f>
        <v>44788</v>
      </c>
      <c r="F1728" t="str" cm="1">
        <f t="array" aca="1" ref="F1728" ca="1">IF(INDIRECT(A1728&amp;B1728&amp;$F$3)="公",参照!$L$2,参照!$L$3)</f>
        <v>WEB・コールセンター受付</v>
      </c>
      <c r="G1728" s="1" t="str" cm="1">
        <f t="array" aca="1" ref="G1728" ca="1">IF(E1728="","",IF(ISNUMBER(INDIRECT(A1728&amp;B1728&amp;D1728)),431001,""))</f>
        <v/>
      </c>
      <c r="H1728" s="1" t="str">
        <f t="shared" ca="1" si="391"/>
        <v/>
      </c>
      <c r="I1728" s="1" t="str">
        <f ca="1">IF(G1728="","",予約枠報告様式!H$3)</f>
        <v/>
      </c>
      <c r="J1728" s="1" t="str">
        <f t="shared" ca="1" si="392"/>
        <v/>
      </c>
      <c r="K1728" s="1" t="str">
        <f t="shared" ca="1" si="393"/>
        <v/>
      </c>
      <c r="L1728" s="1" t="str">
        <f t="shared" ca="1" si="394"/>
        <v/>
      </c>
      <c r="M1728" s="1" t="str">
        <f t="shared" ca="1" si="395"/>
        <v/>
      </c>
      <c r="N1728" s="1" t="str" cm="1">
        <f t="array" aca="1" ref="N1728" ca="1">IF(G1728="","",HOUR(INDIRECT(A1728&amp;$N$2&amp;D1728)))</f>
        <v/>
      </c>
      <c r="O1728" s="1" t="str" cm="1">
        <f t="array" aca="1" ref="O1728" ca="1">IF(G1728="","",MINUTE(INDIRECT(A1728&amp;$N$2&amp;D1728)))</f>
        <v/>
      </c>
      <c r="P1728" s="1" t="str">
        <f t="shared" ca="1" si="396"/>
        <v/>
      </c>
      <c r="Q1728" s="1" t="str">
        <f t="shared" ca="1" si="397"/>
        <v/>
      </c>
      <c r="R1728" s="1" t="str" cm="1">
        <f t="array" aca="1" ref="R1728" ca="1">IF(G1728="","",INDIRECT(A1728&amp;B1728&amp;D1728))</f>
        <v/>
      </c>
      <c r="S1728" s="1" t="str">
        <f t="shared" ca="1" si="398"/>
        <v/>
      </c>
      <c r="T1728" s="1" t="str">
        <f t="shared" ca="1" si="399"/>
        <v/>
      </c>
      <c r="U1728" s="1" t="str">
        <f t="shared" ca="1" si="400"/>
        <v/>
      </c>
      <c r="V1728" s="1" t="str">
        <f t="shared" ca="1" si="401"/>
        <v/>
      </c>
      <c r="W1728" s="1" t="str">
        <f t="shared" ca="1" si="402"/>
        <v/>
      </c>
      <c r="X1728" s="1" t="str">
        <f t="shared" ca="1" si="403"/>
        <v/>
      </c>
    </row>
    <row r="1729" spans="1:24">
      <c r="A1729" t="s">
        <v>1041</v>
      </c>
      <c r="B1729" t="str">
        <f>INDEX(予約枠報告様式!$73:$73,MATCH(CSVフォーマット!C1729,予約枠報告様式!$74:$74,0))</f>
        <v>AD</v>
      </c>
      <c r="C1729">
        <f t="shared" si="404"/>
        <v>30</v>
      </c>
      <c r="D1729">
        <f t="shared" si="390"/>
        <v>57</v>
      </c>
      <c r="E1729" s="2" cm="1">
        <f t="array" aca="1" ref="E1729" ca="1">INDIRECT(A1729&amp;B1729&amp;$E$3)</f>
        <v>44788</v>
      </c>
      <c r="F1729" t="str" cm="1">
        <f t="array" aca="1" ref="F1729" ca="1">IF(INDIRECT(A1729&amp;B1729&amp;$F$3)="公",参照!$L$2,参照!$L$3)</f>
        <v>WEB・コールセンター受付</v>
      </c>
      <c r="G1729" s="1" t="str" cm="1">
        <f t="array" aca="1" ref="G1729" ca="1">IF(E1729="","",IF(ISNUMBER(INDIRECT(A1729&amp;B1729&amp;D1729)),431001,""))</f>
        <v/>
      </c>
      <c r="H1729" s="1" t="str">
        <f t="shared" ca="1" si="391"/>
        <v/>
      </c>
      <c r="I1729" s="1" t="str">
        <f ca="1">IF(G1729="","",予約枠報告様式!H$3)</f>
        <v/>
      </c>
      <c r="J1729" s="1" t="str">
        <f t="shared" ca="1" si="392"/>
        <v/>
      </c>
      <c r="K1729" s="1" t="str">
        <f t="shared" ca="1" si="393"/>
        <v/>
      </c>
      <c r="L1729" s="1" t="str">
        <f t="shared" ca="1" si="394"/>
        <v/>
      </c>
      <c r="M1729" s="1" t="str">
        <f t="shared" ca="1" si="395"/>
        <v/>
      </c>
      <c r="N1729" s="1" t="str" cm="1">
        <f t="array" aca="1" ref="N1729" ca="1">IF(G1729="","",HOUR(INDIRECT(A1729&amp;$N$2&amp;D1729)))</f>
        <v/>
      </c>
      <c r="O1729" s="1" t="str" cm="1">
        <f t="array" aca="1" ref="O1729" ca="1">IF(G1729="","",MINUTE(INDIRECT(A1729&amp;$N$2&amp;D1729)))</f>
        <v/>
      </c>
      <c r="P1729" s="1" t="str">
        <f t="shared" ca="1" si="396"/>
        <v/>
      </c>
      <c r="Q1729" s="1" t="str">
        <f t="shared" ca="1" si="397"/>
        <v/>
      </c>
      <c r="R1729" s="1" t="str" cm="1">
        <f t="array" aca="1" ref="R1729" ca="1">IF(G1729="","",INDIRECT(A1729&amp;B1729&amp;D1729))</f>
        <v/>
      </c>
      <c r="S1729" s="1" t="str">
        <f t="shared" ca="1" si="398"/>
        <v/>
      </c>
      <c r="T1729" s="1" t="str">
        <f t="shared" ca="1" si="399"/>
        <v/>
      </c>
      <c r="U1729" s="1" t="str">
        <f t="shared" ca="1" si="400"/>
        <v/>
      </c>
      <c r="V1729" s="1" t="str">
        <f t="shared" ca="1" si="401"/>
        <v/>
      </c>
      <c r="W1729" s="1" t="str">
        <f t="shared" ca="1" si="402"/>
        <v/>
      </c>
      <c r="X1729" s="1" t="str">
        <f t="shared" ca="1" si="403"/>
        <v/>
      </c>
    </row>
    <row r="1730" spans="1:24">
      <c r="A1730" t="s">
        <v>1041</v>
      </c>
      <c r="B1730" t="str">
        <f>INDEX(予約枠報告様式!$73:$73,MATCH(CSVフォーマット!C1730,予約枠報告様式!$74:$74,0))</f>
        <v>AD</v>
      </c>
      <c r="C1730">
        <f t="shared" si="404"/>
        <v>30</v>
      </c>
      <c r="D1730">
        <f t="shared" si="390"/>
        <v>58</v>
      </c>
      <c r="E1730" s="2" cm="1">
        <f t="array" aca="1" ref="E1730" ca="1">INDIRECT(A1730&amp;B1730&amp;$E$3)</f>
        <v>44788</v>
      </c>
      <c r="F1730" t="str" cm="1">
        <f t="array" aca="1" ref="F1730" ca="1">IF(INDIRECT(A1730&amp;B1730&amp;$F$3)="公",参照!$L$2,参照!$L$3)</f>
        <v>WEB・コールセンター受付</v>
      </c>
      <c r="G1730" s="1" t="str" cm="1">
        <f t="array" aca="1" ref="G1730" ca="1">IF(E1730="","",IF(ISNUMBER(INDIRECT(A1730&amp;B1730&amp;D1730)),431001,""))</f>
        <v/>
      </c>
      <c r="H1730" s="1" t="str">
        <f t="shared" ca="1" si="391"/>
        <v/>
      </c>
      <c r="I1730" s="1" t="str">
        <f ca="1">IF(G1730="","",予約枠報告様式!H$3)</f>
        <v/>
      </c>
      <c r="J1730" s="1" t="str">
        <f t="shared" ca="1" si="392"/>
        <v/>
      </c>
      <c r="K1730" s="1" t="str">
        <f t="shared" ca="1" si="393"/>
        <v/>
      </c>
      <c r="L1730" s="1" t="str">
        <f t="shared" ca="1" si="394"/>
        <v/>
      </c>
      <c r="M1730" s="1" t="str">
        <f t="shared" ca="1" si="395"/>
        <v/>
      </c>
      <c r="N1730" s="1" t="str" cm="1">
        <f t="array" aca="1" ref="N1730" ca="1">IF(G1730="","",HOUR(INDIRECT(A1730&amp;$N$2&amp;D1730)))</f>
        <v/>
      </c>
      <c r="O1730" s="1" t="str" cm="1">
        <f t="array" aca="1" ref="O1730" ca="1">IF(G1730="","",MINUTE(INDIRECT(A1730&amp;$N$2&amp;D1730)))</f>
        <v/>
      </c>
      <c r="P1730" s="1" t="str">
        <f t="shared" ca="1" si="396"/>
        <v/>
      </c>
      <c r="Q1730" s="1" t="str">
        <f t="shared" ca="1" si="397"/>
        <v/>
      </c>
      <c r="R1730" s="1" t="str" cm="1">
        <f t="array" aca="1" ref="R1730" ca="1">IF(G1730="","",INDIRECT(A1730&amp;B1730&amp;D1730))</f>
        <v/>
      </c>
      <c r="S1730" s="1" t="str">
        <f t="shared" ca="1" si="398"/>
        <v/>
      </c>
      <c r="T1730" s="1" t="str">
        <f t="shared" ca="1" si="399"/>
        <v/>
      </c>
      <c r="U1730" s="1" t="str">
        <f t="shared" ca="1" si="400"/>
        <v/>
      </c>
      <c r="V1730" s="1" t="str">
        <f t="shared" ca="1" si="401"/>
        <v/>
      </c>
      <c r="W1730" s="1" t="str">
        <f t="shared" ca="1" si="402"/>
        <v/>
      </c>
      <c r="X1730" s="1" t="str">
        <f t="shared" ca="1" si="403"/>
        <v/>
      </c>
    </row>
    <row r="1731" spans="1:24">
      <c r="A1731" t="s">
        <v>1041</v>
      </c>
      <c r="B1731" t="str">
        <f>INDEX(予約枠報告様式!$73:$73,MATCH(CSVフォーマット!C1731,予約枠報告様式!$74:$74,0))</f>
        <v>AD</v>
      </c>
      <c r="C1731">
        <f t="shared" si="404"/>
        <v>30</v>
      </c>
      <c r="D1731">
        <f t="shared" si="390"/>
        <v>59</v>
      </c>
      <c r="E1731" s="2" cm="1">
        <f t="array" aca="1" ref="E1731" ca="1">INDIRECT(A1731&amp;B1731&amp;$E$3)</f>
        <v>44788</v>
      </c>
      <c r="F1731" t="str" cm="1">
        <f t="array" aca="1" ref="F1731" ca="1">IF(INDIRECT(A1731&amp;B1731&amp;$F$3)="公",参照!$L$2,参照!$L$3)</f>
        <v>WEB・コールセンター受付</v>
      </c>
      <c r="G1731" s="1" t="str" cm="1">
        <f t="array" aca="1" ref="G1731" ca="1">IF(E1731="","",IF(ISNUMBER(INDIRECT(A1731&amp;B1731&amp;D1731)),431001,""))</f>
        <v/>
      </c>
      <c r="H1731" s="1" t="str">
        <f t="shared" ca="1" si="391"/>
        <v/>
      </c>
      <c r="I1731" s="1" t="str">
        <f ca="1">IF(G1731="","",予約枠報告様式!H$3)</f>
        <v/>
      </c>
      <c r="J1731" s="1" t="str">
        <f t="shared" ca="1" si="392"/>
        <v/>
      </c>
      <c r="K1731" s="1" t="str">
        <f t="shared" ca="1" si="393"/>
        <v/>
      </c>
      <c r="L1731" s="1" t="str">
        <f t="shared" ca="1" si="394"/>
        <v/>
      </c>
      <c r="M1731" s="1" t="str">
        <f t="shared" ca="1" si="395"/>
        <v/>
      </c>
      <c r="N1731" s="1" t="str" cm="1">
        <f t="array" aca="1" ref="N1731" ca="1">IF(G1731="","",HOUR(INDIRECT(A1731&amp;$N$2&amp;D1731)))</f>
        <v/>
      </c>
      <c r="O1731" s="1" t="str" cm="1">
        <f t="array" aca="1" ref="O1731" ca="1">IF(G1731="","",MINUTE(INDIRECT(A1731&amp;$N$2&amp;D1731)))</f>
        <v/>
      </c>
      <c r="P1731" s="1" t="str">
        <f t="shared" ca="1" si="396"/>
        <v/>
      </c>
      <c r="Q1731" s="1" t="str">
        <f t="shared" ca="1" si="397"/>
        <v/>
      </c>
      <c r="R1731" s="1" t="str" cm="1">
        <f t="array" aca="1" ref="R1731" ca="1">IF(G1731="","",INDIRECT(A1731&amp;B1731&amp;D1731))</f>
        <v/>
      </c>
      <c r="S1731" s="1" t="str">
        <f t="shared" ca="1" si="398"/>
        <v/>
      </c>
      <c r="T1731" s="1" t="str">
        <f t="shared" ca="1" si="399"/>
        <v/>
      </c>
      <c r="U1731" s="1" t="str">
        <f t="shared" ca="1" si="400"/>
        <v/>
      </c>
      <c r="V1731" s="1" t="str">
        <f t="shared" ca="1" si="401"/>
        <v/>
      </c>
      <c r="W1731" s="1" t="str">
        <f t="shared" ca="1" si="402"/>
        <v/>
      </c>
      <c r="X1731" s="1" t="str">
        <f t="shared" ca="1" si="403"/>
        <v/>
      </c>
    </row>
    <row r="1732" spans="1:24">
      <c r="A1732" t="s">
        <v>1041</v>
      </c>
      <c r="B1732" t="str">
        <f>INDEX(予約枠報告様式!$73:$73,MATCH(CSVフォーマット!C1732,予約枠報告様式!$74:$74,0))</f>
        <v>AD</v>
      </c>
      <c r="C1732">
        <f t="shared" si="404"/>
        <v>30</v>
      </c>
      <c r="D1732">
        <f t="shared" si="390"/>
        <v>60</v>
      </c>
      <c r="E1732" s="2" cm="1">
        <f t="array" aca="1" ref="E1732" ca="1">INDIRECT(A1732&amp;B1732&amp;$E$3)</f>
        <v>44788</v>
      </c>
      <c r="F1732" t="str" cm="1">
        <f t="array" aca="1" ref="F1732" ca="1">IF(INDIRECT(A1732&amp;B1732&amp;$F$3)="公",参照!$L$2,参照!$L$3)</f>
        <v>WEB・コールセンター受付</v>
      </c>
      <c r="G1732" s="1" t="str" cm="1">
        <f t="array" aca="1" ref="G1732" ca="1">IF(E1732="","",IF(ISNUMBER(INDIRECT(A1732&amp;B1732&amp;D1732)),431001,""))</f>
        <v/>
      </c>
      <c r="H1732" s="1" t="str">
        <f t="shared" ca="1" si="391"/>
        <v/>
      </c>
      <c r="I1732" s="1" t="str">
        <f ca="1">IF(G1732="","",予約枠報告様式!H$3)</f>
        <v/>
      </c>
      <c r="J1732" s="1" t="str">
        <f t="shared" ca="1" si="392"/>
        <v/>
      </c>
      <c r="K1732" s="1" t="str">
        <f t="shared" ca="1" si="393"/>
        <v/>
      </c>
      <c r="L1732" s="1" t="str">
        <f t="shared" ca="1" si="394"/>
        <v/>
      </c>
      <c r="M1732" s="1" t="str">
        <f t="shared" ca="1" si="395"/>
        <v/>
      </c>
      <c r="N1732" s="1" t="str" cm="1">
        <f t="array" aca="1" ref="N1732" ca="1">IF(G1732="","",HOUR(INDIRECT(A1732&amp;$N$2&amp;D1732)))</f>
        <v/>
      </c>
      <c r="O1732" s="1" t="str" cm="1">
        <f t="array" aca="1" ref="O1732" ca="1">IF(G1732="","",MINUTE(INDIRECT(A1732&amp;$N$2&amp;D1732)))</f>
        <v/>
      </c>
      <c r="P1732" s="1" t="str">
        <f t="shared" ca="1" si="396"/>
        <v/>
      </c>
      <c r="Q1732" s="1" t="str">
        <f t="shared" ca="1" si="397"/>
        <v/>
      </c>
      <c r="R1732" s="1" t="str" cm="1">
        <f t="array" aca="1" ref="R1732" ca="1">IF(G1732="","",INDIRECT(A1732&amp;B1732&amp;D1732))</f>
        <v/>
      </c>
      <c r="S1732" s="1" t="str">
        <f t="shared" ca="1" si="398"/>
        <v/>
      </c>
      <c r="T1732" s="1" t="str">
        <f t="shared" ca="1" si="399"/>
        <v/>
      </c>
      <c r="U1732" s="1" t="str">
        <f t="shared" ca="1" si="400"/>
        <v/>
      </c>
      <c r="V1732" s="1" t="str">
        <f t="shared" ca="1" si="401"/>
        <v/>
      </c>
      <c r="W1732" s="1" t="str">
        <f t="shared" ca="1" si="402"/>
        <v/>
      </c>
      <c r="X1732" s="1" t="str">
        <f t="shared" ca="1" si="403"/>
        <v/>
      </c>
    </row>
    <row r="1733" spans="1:24">
      <c r="A1733" t="s">
        <v>1041</v>
      </c>
      <c r="B1733" t="str">
        <f>INDEX(予約枠報告様式!$73:$73,MATCH(CSVフォーマット!C1733,予約枠報告様式!$74:$74,0))</f>
        <v>AD</v>
      </c>
      <c r="C1733">
        <f t="shared" si="404"/>
        <v>30</v>
      </c>
      <c r="D1733">
        <f t="shared" ref="D1733:D1796" si="405">IF(D1732=$D$3,$D$2,D1732+1)</f>
        <v>61</v>
      </c>
      <c r="E1733" s="2" cm="1">
        <f t="array" aca="1" ref="E1733" ca="1">INDIRECT(A1733&amp;B1733&amp;$E$3)</f>
        <v>44788</v>
      </c>
      <c r="F1733" t="str" cm="1">
        <f t="array" aca="1" ref="F1733" ca="1">IF(INDIRECT(A1733&amp;B1733&amp;$F$3)="公",参照!$L$2,参照!$L$3)</f>
        <v>WEB・コールセンター受付</v>
      </c>
      <c r="G1733" s="1" t="str" cm="1">
        <f t="array" aca="1" ref="G1733" ca="1">IF(E1733="","",IF(ISNUMBER(INDIRECT(A1733&amp;B1733&amp;D1733)),431001,""))</f>
        <v/>
      </c>
      <c r="H1733" s="1" t="str">
        <f t="shared" ref="H1733:H1796" ca="1" si="406">IF(G1733="","","【（"&amp;H$2&amp;"）"&amp;F1733&amp;"】"&amp;I1733&amp;"."&amp;TEXT(L1733,"00")&amp;TEXT(M1733,"00")&amp;"."&amp;TEXT(N1733,"00")&amp;TEXT(O1733,"00"))</f>
        <v/>
      </c>
      <c r="I1733" s="1" t="str">
        <f ca="1">IF(G1733="","",予約枠報告様式!H$3)</f>
        <v/>
      </c>
      <c r="J1733" s="1" t="str">
        <f t="shared" ref="J1733:J1796" ca="1" si="407">IF(G1733="","",J$2)</f>
        <v/>
      </c>
      <c r="K1733" s="1" t="str">
        <f t="shared" ref="K1733:K1796" ca="1" si="408">IF(G1733="","",YEAR(E1733))</f>
        <v/>
      </c>
      <c r="L1733" s="1" t="str">
        <f t="shared" ref="L1733:L1796" ca="1" si="409">IF(G1733="","",MONTH(E1733))</f>
        <v/>
      </c>
      <c r="M1733" s="1" t="str">
        <f t="shared" ref="M1733:M1796" ca="1" si="410">IF(G1733="","",DAY(E1733))</f>
        <v/>
      </c>
      <c r="N1733" s="1" t="str" cm="1">
        <f t="array" aca="1" ref="N1733" ca="1">IF(G1733="","",HOUR(INDIRECT(A1733&amp;$N$2&amp;D1733)))</f>
        <v/>
      </c>
      <c r="O1733" s="1" t="str" cm="1">
        <f t="array" aca="1" ref="O1733" ca="1">IF(G1733="","",MINUTE(INDIRECT(A1733&amp;$N$2&amp;D1733)))</f>
        <v/>
      </c>
      <c r="P1733" s="1" t="str">
        <f t="shared" ref="P1733:P1796" ca="1" si="411">IF(G1733="","",N1733)</f>
        <v/>
      </c>
      <c r="Q1733" s="1" t="str">
        <f t="shared" ref="Q1733:Q1796" ca="1" si="412">IF(G1733="","",O1733+14)</f>
        <v/>
      </c>
      <c r="R1733" s="1" t="str" cm="1">
        <f t="array" aca="1" ref="R1733" ca="1">IF(G1733="","",INDIRECT(A1733&amp;B1733&amp;D1733))</f>
        <v/>
      </c>
      <c r="S1733" s="1" t="str">
        <f t="shared" ref="S1733:S1796" ca="1" si="413">IF(G1733="","",0)</f>
        <v/>
      </c>
      <c r="T1733" s="1" t="str">
        <f t="shared" ref="T1733:T1796" ca="1" si="414">IF($G1733="","",IF(T$1="×",K$2,T$2))</f>
        <v/>
      </c>
      <c r="U1733" s="1" t="str">
        <f t="shared" ref="U1733:U1796" ca="1" si="415">IF($G1733="","",IF(OR(U$1="×",U$2="なし"),"",U$2))</f>
        <v/>
      </c>
      <c r="V1733" s="1" t="str">
        <f t="shared" ref="V1733:V1796" ca="1" si="416">IF(G1733="","",3)</f>
        <v/>
      </c>
      <c r="W1733" s="1" t="str">
        <f t="shared" ref="W1733:W1796" ca="1" si="417">IF(G1733="","",5)</f>
        <v/>
      </c>
      <c r="X1733" s="1" t="str">
        <f t="shared" ref="X1733:X1796" ca="1" si="418">IF(G1733="","",0)</f>
        <v/>
      </c>
    </row>
    <row r="1734" spans="1:24">
      <c r="A1734" t="s">
        <v>1041</v>
      </c>
      <c r="B1734" t="str">
        <f>INDEX(予約枠報告様式!$73:$73,MATCH(CSVフォーマット!C1734,予約枠報告様式!$74:$74,0))</f>
        <v>AD</v>
      </c>
      <c r="C1734">
        <f t="shared" ref="C1734:C1797" si="419">IF(D1733=$D$3,C1733+1,C1733)</f>
        <v>30</v>
      </c>
      <c r="D1734">
        <f t="shared" si="405"/>
        <v>62</v>
      </c>
      <c r="E1734" s="2" cm="1">
        <f t="array" aca="1" ref="E1734" ca="1">INDIRECT(A1734&amp;B1734&amp;$E$3)</f>
        <v>44788</v>
      </c>
      <c r="F1734" t="str" cm="1">
        <f t="array" aca="1" ref="F1734" ca="1">IF(INDIRECT(A1734&amp;B1734&amp;$F$3)="公",参照!$L$2,参照!$L$3)</f>
        <v>WEB・コールセンター受付</v>
      </c>
      <c r="G1734" s="1" t="str" cm="1">
        <f t="array" aca="1" ref="G1734" ca="1">IF(E1734="","",IF(ISNUMBER(INDIRECT(A1734&amp;B1734&amp;D1734)),431001,""))</f>
        <v/>
      </c>
      <c r="H1734" s="1" t="str">
        <f t="shared" ca="1" si="406"/>
        <v/>
      </c>
      <c r="I1734" s="1" t="str">
        <f ca="1">IF(G1734="","",予約枠報告様式!H$3)</f>
        <v/>
      </c>
      <c r="J1734" s="1" t="str">
        <f t="shared" ca="1" si="407"/>
        <v/>
      </c>
      <c r="K1734" s="1" t="str">
        <f t="shared" ca="1" si="408"/>
        <v/>
      </c>
      <c r="L1734" s="1" t="str">
        <f t="shared" ca="1" si="409"/>
        <v/>
      </c>
      <c r="M1734" s="1" t="str">
        <f t="shared" ca="1" si="410"/>
        <v/>
      </c>
      <c r="N1734" s="1" t="str" cm="1">
        <f t="array" aca="1" ref="N1734" ca="1">IF(G1734="","",HOUR(INDIRECT(A1734&amp;$N$2&amp;D1734)))</f>
        <v/>
      </c>
      <c r="O1734" s="1" t="str" cm="1">
        <f t="array" aca="1" ref="O1734" ca="1">IF(G1734="","",MINUTE(INDIRECT(A1734&amp;$N$2&amp;D1734)))</f>
        <v/>
      </c>
      <c r="P1734" s="1" t="str">
        <f t="shared" ca="1" si="411"/>
        <v/>
      </c>
      <c r="Q1734" s="1" t="str">
        <f t="shared" ca="1" si="412"/>
        <v/>
      </c>
      <c r="R1734" s="1" t="str" cm="1">
        <f t="array" aca="1" ref="R1734" ca="1">IF(G1734="","",INDIRECT(A1734&amp;B1734&amp;D1734))</f>
        <v/>
      </c>
      <c r="S1734" s="1" t="str">
        <f t="shared" ca="1" si="413"/>
        <v/>
      </c>
      <c r="T1734" s="1" t="str">
        <f t="shared" ca="1" si="414"/>
        <v/>
      </c>
      <c r="U1734" s="1" t="str">
        <f t="shared" ca="1" si="415"/>
        <v/>
      </c>
      <c r="V1734" s="1" t="str">
        <f t="shared" ca="1" si="416"/>
        <v/>
      </c>
      <c r="W1734" s="1" t="str">
        <f t="shared" ca="1" si="417"/>
        <v/>
      </c>
      <c r="X1734" s="1" t="str">
        <f t="shared" ca="1" si="418"/>
        <v/>
      </c>
    </row>
    <row r="1735" spans="1:24">
      <c r="A1735" t="s">
        <v>1041</v>
      </c>
      <c r="B1735" t="str">
        <f>INDEX(予約枠報告様式!$73:$73,MATCH(CSVフォーマット!C1735,予約枠報告様式!$74:$74,0))</f>
        <v>AD</v>
      </c>
      <c r="C1735">
        <f t="shared" si="419"/>
        <v>30</v>
      </c>
      <c r="D1735">
        <f t="shared" si="405"/>
        <v>63</v>
      </c>
      <c r="E1735" s="2" cm="1">
        <f t="array" aca="1" ref="E1735" ca="1">INDIRECT(A1735&amp;B1735&amp;$E$3)</f>
        <v>44788</v>
      </c>
      <c r="F1735" t="str" cm="1">
        <f t="array" aca="1" ref="F1735" ca="1">IF(INDIRECT(A1735&amp;B1735&amp;$F$3)="公",参照!$L$2,参照!$L$3)</f>
        <v>WEB・コールセンター受付</v>
      </c>
      <c r="G1735" s="1" t="str" cm="1">
        <f t="array" aca="1" ref="G1735" ca="1">IF(E1735="","",IF(ISNUMBER(INDIRECT(A1735&amp;B1735&amp;D1735)),431001,""))</f>
        <v/>
      </c>
      <c r="H1735" s="1" t="str">
        <f t="shared" ca="1" si="406"/>
        <v/>
      </c>
      <c r="I1735" s="1" t="str">
        <f ca="1">IF(G1735="","",予約枠報告様式!H$3)</f>
        <v/>
      </c>
      <c r="J1735" s="1" t="str">
        <f t="shared" ca="1" si="407"/>
        <v/>
      </c>
      <c r="K1735" s="1" t="str">
        <f t="shared" ca="1" si="408"/>
        <v/>
      </c>
      <c r="L1735" s="1" t="str">
        <f t="shared" ca="1" si="409"/>
        <v/>
      </c>
      <c r="M1735" s="1" t="str">
        <f t="shared" ca="1" si="410"/>
        <v/>
      </c>
      <c r="N1735" s="1" t="str" cm="1">
        <f t="array" aca="1" ref="N1735" ca="1">IF(G1735="","",HOUR(INDIRECT(A1735&amp;$N$2&amp;D1735)))</f>
        <v/>
      </c>
      <c r="O1735" s="1" t="str" cm="1">
        <f t="array" aca="1" ref="O1735" ca="1">IF(G1735="","",MINUTE(INDIRECT(A1735&amp;$N$2&amp;D1735)))</f>
        <v/>
      </c>
      <c r="P1735" s="1" t="str">
        <f t="shared" ca="1" si="411"/>
        <v/>
      </c>
      <c r="Q1735" s="1" t="str">
        <f t="shared" ca="1" si="412"/>
        <v/>
      </c>
      <c r="R1735" s="1" t="str" cm="1">
        <f t="array" aca="1" ref="R1735" ca="1">IF(G1735="","",INDIRECT(A1735&amp;B1735&amp;D1735))</f>
        <v/>
      </c>
      <c r="S1735" s="1" t="str">
        <f t="shared" ca="1" si="413"/>
        <v/>
      </c>
      <c r="T1735" s="1" t="str">
        <f t="shared" ca="1" si="414"/>
        <v/>
      </c>
      <c r="U1735" s="1" t="str">
        <f t="shared" ca="1" si="415"/>
        <v/>
      </c>
      <c r="V1735" s="1" t="str">
        <f t="shared" ca="1" si="416"/>
        <v/>
      </c>
      <c r="W1735" s="1" t="str">
        <f t="shared" ca="1" si="417"/>
        <v/>
      </c>
      <c r="X1735" s="1" t="str">
        <f t="shared" ca="1" si="418"/>
        <v/>
      </c>
    </row>
    <row r="1736" spans="1:24">
      <c r="A1736" t="s">
        <v>1041</v>
      </c>
      <c r="B1736" t="str">
        <f>INDEX(予約枠報告様式!$73:$73,MATCH(CSVフォーマット!C1736,予約枠報告様式!$74:$74,0))</f>
        <v>AD</v>
      </c>
      <c r="C1736">
        <f t="shared" si="419"/>
        <v>30</v>
      </c>
      <c r="D1736">
        <f t="shared" si="405"/>
        <v>64</v>
      </c>
      <c r="E1736" s="2" cm="1">
        <f t="array" aca="1" ref="E1736" ca="1">INDIRECT(A1736&amp;B1736&amp;$E$3)</f>
        <v>44788</v>
      </c>
      <c r="F1736" t="str" cm="1">
        <f t="array" aca="1" ref="F1736" ca="1">IF(INDIRECT(A1736&amp;B1736&amp;$F$3)="公",参照!$L$2,参照!$L$3)</f>
        <v>WEB・コールセンター受付</v>
      </c>
      <c r="G1736" s="1" t="str" cm="1">
        <f t="array" aca="1" ref="G1736" ca="1">IF(E1736="","",IF(ISNUMBER(INDIRECT(A1736&amp;B1736&amp;D1736)),431001,""))</f>
        <v/>
      </c>
      <c r="H1736" s="1" t="str">
        <f t="shared" ca="1" si="406"/>
        <v/>
      </c>
      <c r="I1736" s="1" t="str">
        <f ca="1">IF(G1736="","",予約枠報告様式!H$3)</f>
        <v/>
      </c>
      <c r="J1736" s="1" t="str">
        <f t="shared" ca="1" si="407"/>
        <v/>
      </c>
      <c r="K1736" s="1" t="str">
        <f t="shared" ca="1" si="408"/>
        <v/>
      </c>
      <c r="L1736" s="1" t="str">
        <f t="shared" ca="1" si="409"/>
        <v/>
      </c>
      <c r="M1736" s="1" t="str">
        <f t="shared" ca="1" si="410"/>
        <v/>
      </c>
      <c r="N1736" s="1" t="str" cm="1">
        <f t="array" aca="1" ref="N1736" ca="1">IF(G1736="","",HOUR(INDIRECT(A1736&amp;$N$2&amp;D1736)))</f>
        <v/>
      </c>
      <c r="O1736" s="1" t="str" cm="1">
        <f t="array" aca="1" ref="O1736" ca="1">IF(G1736="","",MINUTE(INDIRECT(A1736&amp;$N$2&amp;D1736)))</f>
        <v/>
      </c>
      <c r="P1736" s="1" t="str">
        <f t="shared" ca="1" si="411"/>
        <v/>
      </c>
      <c r="Q1736" s="1" t="str">
        <f t="shared" ca="1" si="412"/>
        <v/>
      </c>
      <c r="R1736" s="1" t="str" cm="1">
        <f t="array" aca="1" ref="R1736" ca="1">IF(G1736="","",INDIRECT(A1736&amp;B1736&amp;D1736))</f>
        <v/>
      </c>
      <c r="S1736" s="1" t="str">
        <f t="shared" ca="1" si="413"/>
        <v/>
      </c>
      <c r="T1736" s="1" t="str">
        <f t="shared" ca="1" si="414"/>
        <v/>
      </c>
      <c r="U1736" s="1" t="str">
        <f t="shared" ca="1" si="415"/>
        <v/>
      </c>
      <c r="V1736" s="1" t="str">
        <f t="shared" ca="1" si="416"/>
        <v/>
      </c>
      <c r="W1736" s="1" t="str">
        <f t="shared" ca="1" si="417"/>
        <v/>
      </c>
      <c r="X1736" s="1" t="str">
        <f t="shared" ca="1" si="418"/>
        <v/>
      </c>
    </row>
    <row r="1737" spans="1:24">
      <c r="A1737" t="s">
        <v>1041</v>
      </c>
      <c r="B1737" t="str">
        <f>INDEX(予約枠報告様式!$73:$73,MATCH(CSVフォーマット!C1737,予約枠報告様式!$74:$74,0))</f>
        <v>AD</v>
      </c>
      <c r="C1737">
        <f t="shared" si="419"/>
        <v>30</v>
      </c>
      <c r="D1737">
        <f t="shared" si="405"/>
        <v>65</v>
      </c>
      <c r="E1737" s="2" cm="1">
        <f t="array" aca="1" ref="E1737" ca="1">INDIRECT(A1737&amp;B1737&amp;$E$3)</f>
        <v>44788</v>
      </c>
      <c r="F1737" t="str" cm="1">
        <f t="array" aca="1" ref="F1737" ca="1">IF(INDIRECT(A1737&amp;B1737&amp;$F$3)="公",参照!$L$2,参照!$L$3)</f>
        <v>WEB・コールセンター受付</v>
      </c>
      <c r="G1737" s="1" t="str" cm="1">
        <f t="array" aca="1" ref="G1737" ca="1">IF(E1737="","",IF(ISNUMBER(INDIRECT(A1737&amp;B1737&amp;D1737)),431001,""))</f>
        <v/>
      </c>
      <c r="H1737" s="1" t="str">
        <f t="shared" ca="1" si="406"/>
        <v/>
      </c>
      <c r="I1737" s="1" t="str">
        <f ca="1">IF(G1737="","",予約枠報告様式!H$3)</f>
        <v/>
      </c>
      <c r="J1737" s="1" t="str">
        <f t="shared" ca="1" si="407"/>
        <v/>
      </c>
      <c r="K1737" s="1" t="str">
        <f t="shared" ca="1" si="408"/>
        <v/>
      </c>
      <c r="L1737" s="1" t="str">
        <f t="shared" ca="1" si="409"/>
        <v/>
      </c>
      <c r="M1737" s="1" t="str">
        <f t="shared" ca="1" si="410"/>
        <v/>
      </c>
      <c r="N1737" s="1" t="str" cm="1">
        <f t="array" aca="1" ref="N1737" ca="1">IF(G1737="","",HOUR(INDIRECT(A1737&amp;$N$2&amp;D1737)))</f>
        <v/>
      </c>
      <c r="O1737" s="1" t="str" cm="1">
        <f t="array" aca="1" ref="O1737" ca="1">IF(G1737="","",MINUTE(INDIRECT(A1737&amp;$N$2&amp;D1737)))</f>
        <v/>
      </c>
      <c r="P1737" s="1" t="str">
        <f t="shared" ca="1" si="411"/>
        <v/>
      </c>
      <c r="Q1737" s="1" t="str">
        <f t="shared" ca="1" si="412"/>
        <v/>
      </c>
      <c r="R1737" s="1" t="str" cm="1">
        <f t="array" aca="1" ref="R1737" ca="1">IF(G1737="","",INDIRECT(A1737&amp;B1737&amp;D1737))</f>
        <v/>
      </c>
      <c r="S1737" s="1" t="str">
        <f t="shared" ca="1" si="413"/>
        <v/>
      </c>
      <c r="T1737" s="1" t="str">
        <f t="shared" ca="1" si="414"/>
        <v/>
      </c>
      <c r="U1737" s="1" t="str">
        <f t="shared" ca="1" si="415"/>
        <v/>
      </c>
      <c r="V1737" s="1" t="str">
        <f t="shared" ca="1" si="416"/>
        <v/>
      </c>
      <c r="W1737" s="1" t="str">
        <f t="shared" ca="1" si="417"/>
        <v/>
      </c>
      <c r="X1737" s="1" t="str">
        <f t="shared" ca="1" si="418"/>
        <v/>
      </c>
    </row>
    <row r="1738" spans="1:24">
      <c r="A1738" t="s">
        <v>1041</v>
      </c>
      <c r="B1738" t="str">
        <f>INDEX(予約枠報告様式!$73:$73,MATCH(CSVフォーマット!C1738,予約枠報告様式!$74:$74,0))</f>
        <v>AD</v>
      </c>
      <c r="C1738">
        <f t="shared" si="419"/>
        <v>30</v>
      </c>
      <c r="D1738">
        <f t="shared" si="405"/>
        <v>66</v>
      </c>
      <c r="E1738" s="2" cm="1">
        <f t="array" aca="1" ref="E1738" ca="1">INDIRECT(A1738&amp;B1738&amp;$E$3)</f>
        <v>44788</v>
      </c>
      <c r="F1738" t="str" cm="1">
        <f t="array" aca="1" ref="F1738" ca="1">IF(INDIRECT(A1738&amp;B1738&amp;$F$3)="公",参照!$L$2,参照!$L$3)</f>
        <v>WEB・コールセンター受付</v>
      </c>
      <c r="G1738" s="1" t="str" cm="1">
        <f t="array" aca="1" ref="G1738" ca="1">IF(E1738="","",IF(ISNUMBER(INDIRECT(A1738&amp;B1738&amp;D1738)),431001,""))</f>
        <v/>
      </c>
      <c r="H1738" s="1" t="str">
        <f t="shared" ca="1" si="406"/>
        <v/>
      </c>
      <c r="I1738" s="1" t="str">
        <f ca="1">IF(G1738="","",予約枠報告様式!H$3)</f>
        <v/>
      </c>
      <c r="J1738" s="1" t="str">
        <f t="shared" ca="1" si="407"/>
        <v/>
      </c>
      <c r="K1738" s="1" t="str">
        <f t="shared" ca="1" si="408"/>
        <v/>
      </c>
      <c r="L1738" s="1" t="str">
        <f t="shared" ca="1" si="409"/>
        <v/>
      </c>
      <c r="M1738" s="1" t="str">
        <f t="shared" ca="1" si="410"/>
        <v/>
      </c>
      <c r="N1738" s="1" t="str" cm="1">
        <f t="array" aca="1" ref="N1738" ca="1">IF(G1738="","",HOUR(INDIRECT(A1738&amp;$N$2&amp;D1738)))</f>
        <v/>
      </c>
      <c r="O1738" s="1" t="str" cm="1">
        <f t="array" aca="1" ref="O1738" ca="1">IF(G1738="","",MINUTE(INDIRECT(A1738&amp;$N$2&amp;D1738)))</f>
        <v/>
      </c>
      <c r="P1738" s="1" t="str">
        <f t="shared" ca="1" si="411"/>
        <v/>
      </c>
      <c r="Q1738" s="1" t="str">
        <f t="shared" ca="1" si="412"/>
        <v/>
      </c>
      <c r="R1738" s="1" t="str" cm="1">
        <f t="array" aca="1" ref="R1738" ca="1">IF(G1738="","",INDIRECT(A1738&amp;B1738&amp;D1738))</f>
        <v/>
      </c>
      <c r="S1738" s="1" t="str">
        <f t="shared" ca="1" si="413"/>
        <v/>
      </c>
      <c r="T1738" s="1" t="str">
        <f t="shared" ca="1" si="414"/>
        <v/>
      </c>
      <c r="U1738" s="1" t="str">
        <f t="shared" ca="1" si="415"/>
        <v/>
      </c>
      <c r="V1738" s="1" t="str">
        <f t="shared" ca="1" si="416"/>
        <v/>
      </c>
      <c r="W1738" s="1" t="str">
        <f t="shared" ca="1" si="417"/>
        <v/>
      </c>
      <c r="X1738" s="1" t="str">
        <f t="shared" ca="1" si="418"/>
        <v/>
      </c>
    </row>
    <row r="1739" spans="1:24">
      <c r="A1739" t="s">
        <v>1041</v>
      </c>
      <c r="B1739" t="str">
        <f>INDEX(予約枠報告様式!$73:$73,MATCH(CSVフォーマット!C1739,予約枠報告様式!$74:$74,0))</f>
        <v>AD</v>
      </c>
      <c r="C1739">
        <f t="shared" si="419"/>
        <v>30</v>
      </c>
      <c r="D1739">
        <f t="shared" si="405"/>
        <v>67</v>
      </c>
      <c r="E1739" s="2" cm="1">
        <f t="array" aca="1" ref="E1739" ca="1">INDIRECT(A1739&amp;B1739&amp;$E$3)</f>
        <v>44788</v>
      </c>
      <c r="F1739" t="str" cm="1">
        <f t="array" aca="1" ref="F1739" ca="1">IF(INDIRECT(A1739&amp;B1739&amp;$F$3)="公",参照!$L$2,参照!$L$3)</f>
        <v>WEB・コールセンター受付</v>
      </c>
      <c r="G1739" s="1" t="str" cm="1">
        <f t="array" aca="1" ref="G1739" ca="1">IF(E1739="","",IF(ISNUMBER(INDIRECT(A1739&amp;B1739&amp;D1739)),431001,""))</f>
        <v/>
      </c>
      <c r="H1739" s="1" t="str">
        <f t="shared" ca="1" si="406"/>
        <v/>
      </c>
      <c r="I1739" s="1" t="str">
        <f ca="1">IF(G1739="","",予約枠報告様式!H$3)</f>
        <v/>
      </c>
      <c r="J1739" s="1" t="str">
        <f t="shared" ca="1" si="407"/>
        <v/>
      </c>
      <c r="K1739" s="1" t="str">
        <f t="shared" ca="1" si="408"/>
        <v/>
      </c>
      <c r="L1739" s="1" t="str">
        <f t="shared" ca="1" si="409"/>
        <v/>
      </c>
      <c r="M1739" s="1" t="str">
        <f t="shared" ca="1" si="410"/>
        <v/>
      </c>
      <c r="N1739" s="1" t="str" cm="1">
        <f t="array" aca="1" ref="N1739" ca="1">IF(G1739="","",HOUR(INDIRECT(A1739&amp;$N$2&amp;D1739)))</f>
        <v/>
      </c>
      <c r="O1739" s="1" t="str" cm="1">
        <f t="array" aca="1" ref="O1739" ca="1">IF(G1739="","",MINUTE(INDIRECT(A1739&amp;$N$2&amp;D1739)))</f>
        <v/>
      </c>
      <c r="P1739" s="1" t="str">
        <f t="shared" ca="1" si="411"/>
        <v/>
      </c>
      <c r="Q1739" s="1" t="str">
        <f t="shared" ca="1" si="412"/>
        <v/>
      </c>
      <c r="R1739" s="1" t="str" cm="1">
        <f t="array" aca="1" ref="R1739" ca="1">IF(G1739="","",INDIRECT(A1739&amp;B1739&amp;D1739))</f>
        <v/>
      </c>
      <c r="S1739" s="1" t="str">
        <f t="shared" ca="1" si="413"/>
        <v/>
      </c>
      <c r="T1739" s="1" t="str">
        <f t="shared" ca="1" si="414"/>
        <v/>
      </c>
      <c r="U1739" s="1" t="str">
        <f t="shared" ca="1" si="415"/>
        <v/>
      </c>
      <c r="V1739" s="1" t="str">
        <f t="shared" ca="1" si="416"/>
        <v/>
      </c>
      <c r="W1739" s="1" t="str">
        <f t="shared" ca="1" si="417"/>
        <v/>
      </c>
      <c r="X1739" s="1" t="str">
        <f t="shared" ca="1" si="418"/>
        <v/>
      </c>
    </row>
    <row r="1740" spans="1:24">
      <c r="A1740" t="s">
        <v>1041</v>
      </c>
      <c r="B1740" t="str">
        <f>INDEX(予約枠報告様式!$73:$73,MATCH(CSVフォーマット!C1740,予約枠報告様式!$74:$74,0))</f>
        <v>AD</v>
      </c>
      <c r="C1740">
        <f t="shared" si="419"/>
        <v>30</v>
      </c>
      <c r="D1740">
        <f t="shared" si="405"/>
        <v>68</v>
      </c>
      <c r="E1740" s="2" cm="1">
        <f t="array" aca="1" ref="E1740" ca="1">INDIRECT(A1740&amp;B1740&amp;$E$3)</f>
        <v>44788</v>
      </c>
      <c r="F1740" t="str" cm="1">
        <f t="array" aca="1" ref="F1740" ca="1">IF(INDIRECT(A1740&amp;B1740&amp;$F$3)="公",参照!$L$2,参照!$L$3)</f>
        <v>WEB・コールセンター受付</v>
      </c>
      <c r="G1740" s="1" t="str" cm="1">
        <f t="array" aca="1" ref="G1740" ca="1">IF(E1740="","",IF(ISNUMBER(INDIRECT(A1740&amp;B1740&amp;D1740)),431001,""))</f>
        <v/>
      </c>
      <c r="H1740" s="1" t="str">
        <f t="shared" ca="1" si="406"/>
        <v/>
      </c>
      <c r="I1740" s="1" t="str">
        <f ca="1">IF(G1740="","",予約枠報告様式!H$3)</f>
        <v/>
      </c>
      <c r="J1740" s="1" t="str">
        <f t="shared" ca="1" si="407"/>
        <v/>
      </c>
      <c r="K1740" s="1" t="str">
        <f t="shared" ca="1" si="408"/>
        <v/>
      </c>
      <c r="L1740" s="1" t="str">
        <f t="shared" ca="1" si="409"/>
        <v/>
      </c>
      <c r="M1740" s="1" t="str">
        <f t="shared" ca="1" si="410"/>
        <v/>
      </c>
      <c r="N1740" s="1" t="str" cm="1">
        <f t="array" aca="1" ref="N1740" ca="1">IF(G1740="","",HOUR(INDIRECT(A1740&amp;$N$2&amp;D1740)))</f>
        <v/>
      </c>
      <c r="O1740" s="1" t="str" cm="1">
        <f t="array" aca="1" ref="O1740" ca="1">IF(G1740="","",MINUTE(INDIRECT(A1740&amp;$N$2&amp;D1740)))</f>
        <v/>
      </c>
      <c r="P1740" s="1" t="str">
        <f t="shared" ca="1" si="411"/>
        <v/>
      </c>
      <c r="Q1740" s="1" t="str">
        <f t="shared" ca="1" si="412"/>
        <v/>
      </c>
      <c r="R1740" s="1" t="str" cm="1">
        <f t="array" aca="1" ref="R1740" ca="1">IF(G1740="","",INDIRECT(A1740&amp;B1740&amp;D1740))</f>
        <v/>
      </c>
      <c r="S1740" s="1" t="str">
        <f t="shared" ca="1" si="413"/>
        <v/>
      </c>
      <c r="T1740" s="1" t="str">
        <f t="shared" ca="1" si="414"/>
        <v/>
      </c>
      <c r="U1740" s="1" t="str">
        <f t="shared" ca="1" si="415"/>
        <v/>
      </c>
      <c r="V1740" s="1" t="str">
        <f t="shared" ca="1" si="416"/>
        <v/>
      </c>
      <c r="W1740" s="1" t="str">
        <f t="shared" ca="1" si="417"/>
        <v/>
      </c>
      <c r="X1740" s="1" t="str">
        <f t="shared" ca="1" si="418"/>
        <v/>
      </c>
    </row>
    <row r="1741" spans="1:24">
      <c r="A1741" t="s">
        <v>1041</v>
      </c>
      <c r="B1741" t="str">
        <f>INDEX(予約枠報告様式!$73:$73,MATCH(CSVフォーマット!C1741,予約枠報告様式!$74:$74,0))</f>
        <v>AD</v>
      </c>
      <c r="C1741">
        <f t="shared" si="419"/>
        <v>30</v>
      </c>
      <c r="D1741">
        <f t="shared" si="405"/>
        <v>69</v>
      </c>
      <c r="E1741" s="2" cm="1">
        <f t="array" aca="1" ref="E1741" ca="1">INDIRECT(A1741&amp;B1741&amp;$E$3)</f>
        <v>44788</v>
      </c>
      <c r="F1741" t="str" cm="1">
        <f t="array" aca="1" ref="F1741" ca="1">IF(INDIRECT(A1741&amp;B1741&amp;$F$3)="公",参照!$L$2,参照!$L$3)</f>
        <v>WEB・コールセンター受付</v>
      </c>
      <c r="G1741" s="1" t="str" cm="1">
        <f t="array" aca="1" ref="G1741" ca="1">IF(E1741="","",IF(ISNUMBER(INDIRECT(A1741&amp;B1741&amp;D1741)),431001,""))</f>
        <v/>
      </c>
      <c r="H1741" s="1" t="str">
        <f t="shared" ca="1" si="406"/>
        <v/>
      </c>
      <c r="I1741" s="1" t="str">
        <f ca="1">IF(G1741="","",予約枠報告様式!H$3)</f>
        <v/>
      </c>
      <c r="J1741" s="1" t="str">
        <f t="shared" ca="1" si="407"/>
        <v/>
      </c>
      <c r="K1741" s="1" t="str">
        <f t="shared" ca="1" si="408"/>
        <v/>
      </c>
      <c r="L1741" s="1" t="str">
        <f t="shared" ca="1" si="409"/>
        <v/>
      </c>
      <c r="M1741" s="1" t="str">
        <f t="shared" ca="1" si="410"/>
        <v/>
      </c>
      <c r="N1741" s="1" t="str" cm="1">
        <f t="array" aca="1" ref="N1741" ca="1">IF(G1741="","",HOUR(INDIRECT(A1741&amp;$N$2&amp;D1741)))</f>
        <v/>
      </c>
      <c r="O1741" s="1" t="str" cm="1">
        <f t="array" aca="1" ref="O1741" ca="1">IF(G1741="","",MINUTE(INDIRECT(A1741&amp;$N$2&amp;D1741)))</f>
        <v/>
      </c>
      <c r="P1741" s="1" t="str">
        <f t="shared" ca="1" si="411"/>
        <v/>
      </c>
      <c r="Q1741" s="1" t="str">
        <f t="shared" ca="1" si="412"/>
        <v/>
      </c>
      <c r="R1741" s="1" t="str" cm="1">
        <f t="array" aca="1" ref="R1741" ca="1">IF(G1741="","",INDIRECT(A1741&amp;B1741&amp;D1741))</f>
        <v/>
      </c>
      <c r="S1741" s="1" t="str">
        <f t="shared" ca="1" si="413"/>
        <v/>
      </c>
      <c r="T1741" s="1" t="str">
        <f t="shared" ca="1" si="414"/>
        <v/>
      </c>
      <c r="U1741" s="1" t="str">
        <f t="shared" ca="1" si="415"/>
        <v/>
      </c>
      <c r="V1741" s="1" t="str">
        <f t="shared" ca="1" si="416"/>
        <v/>
      </c>
      <c r="W1741" s="1" t="str">
        <f t="shared" ca="1" si="417"/>
        <v/>
      </c>
      <c r="X1741" s="1" t="str">
        <f t="shared" ca="1" si="418"/>
        <v/>
      </c>
    </row>
    <row r="1742" spans="1:24">
      <c r="A1742" t="s">
        <v>1041</v>
      </c>
      <c r="B1742" t="str">
        <f>INDEX(予約枠報告様式!$73:$73,MATCH(CSVフォーマット!C1742,予約枠報告様式!$74:$74,0))</f>
        <v>AD</v>
      </c>
      <c r="C1742">
        <f t="shared" si="419"/>
        <v>30</v>
      </c>
      <c r="D1742">
        <f t="shared" si="405"/>
        <v>70</v>
      </c>
      <c r="E1742" s="2" cm="1">
        <f t="array" aca="1" ref="E1742" ca="1">INDIRECT(A1742&amp;B1742&amp;$E$3)</f>
        <v>44788</v>
      </c>
      <c r="F1742" t="str" cm="1">
        <f t="array" aca="1" ref="F1742" ca="1">IF(INDIRECT(A1742&amp;B1742&amp;$F$3)="公",参照!$L$2,参照!$L$3)</f>
        <v>WEB・コールセンター受付</v>
      </c>
      <c r="G1742" s="1" t="str" cm="1">
        <f t="array" aca="1" ref="G1742" ca="1">IF(E1742="","",IF(ISNUMBER(INDIRECT(A1742&amp;B1742&amp;D1742)),431001,""))</f>
        <v/>
      </c>
      <c r="H1742" s="1" t="str">
        <f t="shared" ca="1" si="406"/>
        <v/>
      </c>
      <c r="I1742" s="1" t="str">
        <f ca="1">IF(G1742="","",予約枠報告様式!H$3)</f>
        <v/>
      </c>
      <c r="J1742" s="1" t="str">
        <f t="shared" ca="1" si="407"/>
        <v/>
      </c>
      <c r="K1742" s="1" t="str">
        <f t="shared" ca="1" si="408"/>
        <v/>
      </c>
      <c r="L1742" s="1" t="str">
        <f t="shared" ca="1" si="409"/>
        <v/>
      </c>
      <c r="M1742" s="1" t="str">
        <f t="shared" ca="1" si="410"/>
        <v/>
      </c>
      <c r="N1742" s="1" t="str" cm="1">
        <f t="array" aca="1" ref="N1742" ca="1">IF(G1742="","",HOUR(INDIRECT(A1742&amp;$N$2&amp;D1742)))</f>
        <v/>
      </c>
      <c r="O1742" s="1" t="str" cm="1">
        <f t="array" aca="1" ref="O1742" ca="1">IF(G1742="","",MINUTE(INDIRECT(A1742&amp;$N$2&amp;D1742)))</f>
        <v/>
      </c>
      <c r="P1742" s="1" t="str">
        <f t="shared" ca="1" si="411"/>
        <v/>
      </c>
      <c r="Q1742" s="1" t="str">
        <f t="shared" ca="1" si="412"/>
        <v/>
      </c>
      <c r="R1742" s="1" t="str" cm="1">
        <f t="array" aca="1" ref="R1742" ca="1">IF(G1742="","",INDIRECT(A1742&amp;B1742&amp;D1742))</f>
        <v/>
      </c>
      <c r="S1742" s="1" t="str">
        <f t="shared" ca="1" si="413"/>
        <v/>
      </c>
      <c r="T1742" s="1" t="str">
        <f t="shared" ca="1" si="414"/>
        <v/>
      </c>
      <c r="U1742" s="1" t="str">
        <f t="shared" ca="1" si="415"/>
        <v/>
      </c>
      <c r="V1742" s="1" t="str">
        <f t="shared" ca="1" si="416"/>
        <v/>
      </c>
      <c r="W1742" s="1" t="str">
        <f t="shared" ca="1" si="417"/>
        <v/>
      </c>
      <c r="X1742" s="1" t="str">
        <f t="shared" ca="1" si="418"/>
        <v/>
      </c>
    </row>
    <row r="1743" spans="1:24">
      <c r="A1743" t="s">
        <v>1041</v>
      </c>
      <c r="B1743" t="str">
        <f>INDEX(予約枠報告様式!$73:$73,MATCH(CSVフォーマット!C1743,予約枠報告様式!$74:$74,0))</f>
        <v>AD</v>
      </c>
      <c r="C1743">
        <f t="shared" si="419"/>
        <v>30</v>
      </c>
      <c r="D1743">
        <f t="shared" si="405"/>
        <v>71</v>
      </c>
      <c r="E1743" s="2" cm="1">
        <f t="array" aca="1" ref="E1743" ca="1">INDIRECT(A1743&amp;B1743&amp;$E$3)</f>
        <v>44788</v>
      </c>
      <c r="F1743" t="str" cm="1">
        <f t="array" aca="1" ref="F1743" ca="1">IF(INDIRECT(A1743&amp;B1743&amp;$F$3)="公",参照!$L$2,参照!$L$3)</f>
        <v>WEB・コールセンター受付</v>
      </c>
      <c r="G1743" s="1" t="str" cm="1">
        <f t="array" aca="1" ref="G1743" ca="1">IF(E1743="","",IF(ISNUMBER(INDIRECT(A1743&amp;B1743&amp;D1743)),431001,""))</f>
        <v/>
      </c>
      <c r="H1743" s="1" t="str">
        <f t="shared" ca="1" si="406"/>
        <v/>
      </c>
      <c r="I1743" s="1" t="str">
        <f ca="1">IF(G1743="","",予約枠報告様式!H$3)</f>
        <v/>
      </c>
      <c r="J1743" s="1" t="str">
        <f t="shared" ca="1" si="407"/>
        <v/>
      </c>
      <c r="K1743" s="1" t="str">
        <f t="shared" ca="1" si="408"/>
        <v/>
      </c>
      <c r="L1743" s="1" t="str">
        <f t="shared" ca="1" si="409"/>
        <v/>
      </c>
      <c r="M1743" s="1" t="str">
        <f t="shared" ca="1" si="410"/>
        <v/>
      </c>
      <c r="N1743" s="1" t="str" cm="1">
        <f t="array" aca="1" ref="N1743" ca="1">IF(G1743="","",HOUR(INDIRECT(A1743&amp;$N$2&amp;D1743)))</f>
        <v/>
      </c>
      <c r="O1743" s="1" t="str" cm="1">
        <f t="array" aca="1" ref="O1743" ca="1">IF(G1743="","",MINUTE(INDIRECT(A1743&amp;$N$2&amp;D1743)))</f>
        <v/>
      </c>
      <c r="P1743" s="1" t="str">
        <f t="shared" ca="1" si="411"/>
        <v/>
      </c>
      <c r="Q1743" s="1" t="str">
        <f t="shared" ca="1" si="412"/>
        <v/>
      </c>
      <c r="R1743" s="1" t="str" cm="1">
        <f t="array" aca="1" ref="R1743" ca="1">IF(G1743="","",INDIRECT(A1743&amp;B1743&amp;D1743))</f>
        <v/>
      </c>
      <c r="S1743" s="1" t="str">
        <f t="shared" ca="1" si="413"/>
        <v/>
      </c>
      <c r="T1743" s="1" t="str">
        <f t="shared" ca="1" si="414"/>
        <v/>
      </c>
      <c r="U1743" s="1" t="str">
        <f t="shared" ca="1" si="415"/>
        <v/>
      </c>
      <c r="V1743" s="1" t="str">
        <f t="shared" ca="1" si="416"/>
        <v/>
      </c>
      <c r="W1743" s="1" t="str">
        <f t="shared" ca="1" si="417"/>
        <v/>
      </c>
      <c r="X1743" s="1" t="str">
        <f t="shared" ca="1" si="418"/>
        <v/>
      </c>
    </row>
    <row r="1744" spans="1:24">
      <c r="A1744" t="s">
        <v>1041</v>
      </c>
      <c r="B1744" t="str">
        <f>INDEX(予約枠報告様式!$73:$73,MATCH(CSVフォーマット!C1744,予約枠報告様式!$74:$74,0))</f>
        <v>AE</v>
      </c>
      <c r="C1744">
        <f t="shared" si="419"/>
        <v>31</v>
      </c>
      <c r="D1744">
        <f t="shared" si="405"/>
        <v>12</v>
      </c>
      <c r="E1744" s="2" cm="1">
        <f t="array" aca="1" ref="E1744" ca="1">INDIRECT(A1744&amp;B1744&amp;$E$3)</f>
        <v>44788</v>
      </c>
      <c r="F1744" t="str" cm="1">
        <f t="array" aca="1" ref="F1744" ca="1">IF(INDIRECT(A1744&amp;B1744&amp;$F$3)="公",参照!$L$2,参照!$L$3)</f>
        <v>医療機関受付</v>
      </c>
      <c r="G1744" s="1" t="str" cm="1">
        <f t="array" aca="1" ref="G1744" ca="1">IF(E1744="","",IF(ISNUMBER(INDIRECT(A1744&amp;B1744&amp;D1744)),431001,""))</f>
        <v/>
      </c>
      <c r="H1744" s="1" t="str">
        <f t="shared" ca="1" si="406"/>
        <v/>
      </c>
      <c r="I1744" s="1" t="str">
        <f ca="1">IF(G1744="","",予約枠報告様式!H$3)</f>
        <v/>
      </c>
      <c r="J1744" s="1" t="str">
        <f t="shared" ca="1" si="407"/>
        <v/>
      </c>
      <c r="K1744" s="1" t="str">
        <f t="shared" ca="1" si="408"/>
        <v/>
      </c>
      <c r="L1744" s="1" t="str">
        <f t="shared" ca="1" si="409"/>
        <v/>
      </c>
      <c r="M1744" s="1" t="str">
        <f t="shared" ca="1" si="410"/>
        <v/>
      </c>
      <c r="N1744" s="1" t="str" cm="1">
        <f t="array" aca="1" ref="N1744" ca="1">IF(G1744="","",HOUR(INDIRECT(A1744&amp;$N$2&amp;D1744)))</f>
        <v/>
      </c>
      <c r="O1744" s="1" t="str" cm="1">
        <f t="array" aca="1" ref="O1744" ca="1">IF(G1744="","",MINUTE(INDIRECT(A1744&amp;$N$2&amp;D1744)))</f>
        <v/>
      </c>
      <c r="P1744" s="1" t="str">
        <f t="shared" ca="1" si="411"/>
        <v/>
      </c>
      <c r="Q1744" s="1" t="str">
        <f t="shared" ca="1" si="412"/>
        <v/>
      </c>
      <c r="R1744" s="1" t="str" cm="1">
        <f t="array" aca="1" ref="R1744" ca="1">IF(G1744="","",INDIRECT(A1744&amp;B1744&amp;D1744))</f>
        <v/>
      </c>
      <c r="S1744" s="1" t="str">
        <f t="shared" ca="1" si="413"/>
        <v/>
      </c>
      <c r="T1744" s="1" t="str">
        <f t="shared" ca="1" si="414"/>
        <v/>
      </c>
      <c r="U1744" s="1" t="str">
        <f t="shared" ca="1" si="415"/>
        <v/>
      </c>
      <c r="V1744" s="1" t="str">
        <f t="shared" ca="1" si="416"/>
        <v/>
      </c>
      <c r="W1744" s="1" t="str">
        <f t="shared" ca="1" si="417"/>
        <v/>
      </c>
      <c r="X1744" s="1" t="str">
        <f t="shared" ca="1" si="418"/>
        <v/>
      </c>
    </row>
    <row r="1745" spans="1:24">
      <c r="A1745" t="s">
        <v>1041</v>
      </c>
      <c r="B1745" t="str">
        <f>INDEX(予約枠報告様式!$73:$73,MATCH(CSVフォーマット!C1745,予約枠報告様式!$74:$74,0))</f>
        <v>AE</v>
      </c>
      <c r="C1745">
        <f t="shared" si="419"/>
        <v>31</v>
      </c>
      <c r="D1745">
        <f t="shared" si="405"/>
        <v>13</v>
      </c>
      <c r="E1745" s="2" cm="1">
        <f t="array" aca="1" ref="E1745" ca="1">INDIRECT(A1745&amp;B1745&amp;$E$3)</f>
        <v>44788</v>
      </c>
      <c r="F1745" t="str" cm="1">
        <f t="array" aca="1" ref="F1745" ca="1">IF(INDIRECT(A1745&amp;B1745&amp;$F$3)="公",参照!$L$2,参照!$L$3)</f>
        <v>医療機関受付</v>
      </c>
      <c r="G1745" s="1" t="str" cm="1">
        <f t="array" aca="1" ref="G1745" ca="1">IF(E1745="","",IF(ISNUMBER(INDIRECT(A1745&amp;B1745&amp;D1745)),431001,""))</f>
        <v/>
      </c>
      <c r="H1745" s="1" t="str">
        <f t="shared" ca="1" si="406"/>
        <v/>
      </c>
      <c r="I1745" s="1" t="str">
        <f ca="1">IF(G1745="","",予約枠報告様式!H$3)</f>
        <v/>
      </c>
      <c r="J1745" s="1" t="str">
        <f t="shared" ca="1" si="407"/>
        <v/>
      </c>
      <c r="K1745" s="1" t="str">
        <f t="shared" ca="1" si="408"/>
        <v/>
      </c>
      <c r="L1745" s="1" t="str">
        <f t="shared" ca="1" si="409"/>
        <v/>
      </c>
      <c r="M1745" s="1" t="str">
        <f t="shared" ca="1" si="410"/>
        <v/>
      </c>
      <c r="N1745" s="1" t="str" cm="1">
        <f t="array" aca="1" ref="N1745" ca="1">IF(G1745="","",HOUR(INDIRECT(A1745&amp;$N$2&amp;D1745)))</f>
        <v/>
      </c>
      <c r="O1745" s="1" t="str" cm="1">
        <f t="array" aca="1" ref="O1745" ca="1">IF(G1745="","",MINUTE(INDIRECT(A1745&amp;$N$2&amp;D1745)))</f>
        <v/>
      </c>
      <c r="P1745" s="1" t="str">
        <f t="shared" ca="1" si="411"/>
        <v/>
      </c>
      <c r="Q1745" s="1" t="str">
        <f t="shared" ca="1" si="412"/>
        <v/>
      </c>
      <c r="R1745" s="1" t="str" cm="1">
        <f t="array" aca="1" ref="R1745" ca="1">IF(G1745="","",INDIRECT(A1745&amp;B1745&amp;D1745))</f>
        <v/>
      </c>
      <c r="S1745" s="1" t="str">
        <f t="shared" ca="1" si="413"/>
        <v/>
      </c>
      <c r="T1745" s="1" t="str">
        <f t="shared" ca="1" si="414"/>
        <v/>
      </c>
      <c r="U1745" s="1" t="str">
        <f t="shared" ca="1" si="415"/>
        <v/>
      </c>
      <c r="V1745" s="1" t="str">
        <f t="shared" ca="1" si="416"/>
        <v/>
      </c>
      <c r="W1745" s="1" t="str">
        <f t="shared" ca="1" si="417"/>
        <v/>
      </c>
      <c r="X1745" s="1" t="str">
        <f t="shared" ca="1" si="418"/>
        <v/>
      </c>
    </row>
    <row r="1746" spans="1:24">
      <c r="A1746" t="s">
        <v>1041</v>
      </c>
      <c r="B1746" t="str">
        <f>INDEX(予約枠報告様式!$73:$73,MATCH(CSVフォーマット!C1746,予約枠報告様式!$74:$74,0))</f>
        <v>AE</v>
      </c>
      <c r="C1746">
        <f t="shared" si="419"/>
        <v>31</v>
      </c>
      <c r="D1746">
        <f t="shared" si="405"/>
        <v>14</v>
      </c>
      <c r="E1746" s="2" cm="1">
        <f t="array" aca="1" ref="E1746" ca="1">INDIRECT(A1746&amp;B1746&amp;$E$3)</f>
        <v>44788</v>
      </c>
      <c r="F1746" t="str" cm="1">
        <f t="array" aca="1" ref="F1746" ca="1">IF(INDIRECT(A1746&amp;B1746&amp;$F$3)="公",参照!$L$2,参照!$L$3)</f>
        <v>医療機関受付</v>
      </c>
      <c r="G1746" s="1" t="str" cm="1">
        <f t="array" aca="1" ref="G1746" ca="1">IF(E1746="","",IF(ISNUMBER(INDIRECT(A1746&amp;B1746&amp;D1746)),431001,""))</f>
        <v/>
      </c>
      <c r="H1746" s="1" t="str">
        <f t="shared" ca="1" si="406"/>
        <v/>
      </c>
      <c r="I1746" s="1" t="str">
        <f ca="1">IF(G1746="","",予約枠報告様式!H$3)</f>
        <v/>
      </c>
      <c r="J1746" s="1" t="str">
        <f t="shared" ca="1" si="407"/>
        <v/>
      </c>
      <c r="K1746" s="1" t="str">
        <f t="shared" ca="1" si="408"/>
        <v/>
      </c>
      <c r="L1746" s="1" t="str">
        <f t="shared" ca="1" si="409"/>
        <v/>
      </c>
      <c r="M1746" s="1" t="str">
        <f t="shared" ca="1" si="410"/>
        <v/>
      </c>
      <c r="N1746" s="1" t="str" cm="1">
        <f t="array" aca="1" ref="N1746" ca="1">IF(G1746="","",HOUR(INDIRECT(A1746&amp;$N$2&amp;D1746)))</f>
        <v/>
      </c>
      <c r="O1746" s="1" t="str" cm="1">
        <f t="array" aca="1" ref="O1746" ca="1">IF(G1746="","",MINUTE(INDIRECT(A1746&amp;$N$2&amp;D1746)))</f>
        <v/>
      </c>
      <c r="P1746" s="1" t="str">
        <f t="shared" ca="1" si="411"/>
        <v/>
      </c>
      <c r="Q1746" s="1" t="str">
        <f t="shared" ca="1" si="412"/>
        <v/>
      </c>
      <c r="R1746" s="1" t="str" cm="1">
        <f t="array" aca="1" ref="R1746" ca="1">IF(G1746="","",INDIRECT(A1746&amp;B1746&amp;D1746))</f>
        <v/>
      </c>
      <c r="S1746" s="1" t="str">
        <f t="shared" ca="1" si="413"/>
        <v/>
      </c>
      <c r="T1746" s="1" t="str">
        <f t="shared" ca="1" si="414"/>
        <v/>
      </c>
      <c r="U1746" s="1" t="str">
        <f t="shared" ca="1" si="415"/>
        <v/>
      </c>
      <c r="V1746" s="1" t="str">
        <f t="shared" ca="1" si="416"/>
        <v/>
      </c>
      <c r="W1746" s="1" t="str">
        <f t="shared" ca="1" si="417"/>
        <v/>
      </c>
      <c r="X1746" s="1" t="str">
        <f t="shared" ca="1" si="418"/>
        <v/>
      </c>
    </row>
    <row r="1747" spans="1:24">
      <c r="A1747" t="s">
        <v>1041</v>
      </c>
      <c r="B1747" t="str">
        <f>INDEX(予約枠報告様式!$73:$73,MATCH(CSVフォーマット!C1747,予約枠報告様式!$74:$74,0))</f>
        <v>AE</v>
      </c>
      <c r="C1747">
        <f t="shared" si="419"/>
        <v>31</v>
      </c>
      <c r="D1747">
        <f t="shared" si="405"/>
        <v>15</v>
      </c>
      <c r="E1747" s="2" cm="1">
        <f t="array" aca="1" ref="E1747" ca="1">INDIRECT(A1747&amp;B1747&amp;$E$3)</f>
        <v>44788</v>
      </c>
      <c r="F1747" t="str" cm="1">
        <f t="array" aca="1" ref="F1747" ca="1">IF(INDIRECT(A1747&amp;B1747&amp;$F$3)="公",参照!$L$2,参照!$L$3)</f>
        <v>医療機関受付</v>
      </c>
      <c r="G1747" s="1" t="str" cm="1">
        <f t="array" aca="1" ref="G1747" ca="1">IF(E1747="","",IF(ISNUMBER(INDIRECT(A1747&amp;B1747&amp;D1747)),431001,""))</f>
        <v/>
      </c>
      <c r="H1747" s="1" t="str">
        <f t="shared" ca="1" si="406"/>
        <v/>
      </c>
      <c r="I1747" s="1" t="str">
        <f ca="1">IF(G1747="","",予約枠報告様式!H$3)</f>
        <v/>
      </c>
      <c r="J1747" s="1" t="str">
        <f t="shared" ca="1" si="407"/>
        <v/>
      </c>
      <c r="K1747" s="1" t="str">
        <f t="shared" ca="1" si="408"/>
        <v/>
      </c>
      <c r="L1747" s="1" t="str">
        <f t="shared" ca="1" si="409"/>
        <v/>
      </c>
      <c r="M1747" s="1" t="str">
        <f t="shared" ca="1" si="410"/>
        <v/>
      </c>
      <c r="N1747" s="1" t="str" cm="1">
        <f t="array" aca="1" ref="N1747" ca="1">IF(G1747="","",HOUR(INDIRECT(A1747&amp;$N$2&amp;D1747)))</f>
        <v/>
      </c>
      <c r="O1747" s="1" t="str" cm="1">
        <f t="array" aca="1" ref="O1747" ca="1">IF(G1747="","",MINUTE(INDIRECT(A1747&amp;$N$2&amp;D1747)))</f>
        <v/>
      </c>
      <c r="P1747" s="1" t="str">
        <f t="shared" ca="1" si="411"/>
        <v/>
      </c>
      <c r="Q1747" s="1" t="str">
        <f t="shared" ca="1" si="412"/>
        <v/>
      </c>
      <c r="R1747" s="1" t="str" cm="1">
        <f t="array" aca="1" ref="R1747" ca="1">IF(G1747="","",INDIRECT(A1747&amp;B1747&amp;D1747))</f>
        <v/>
      </c>
      <c r="S1747" s="1" t="str">
        <f t="shared" ca="1" si="413"/>
        <v/>
      </c>
      <c r="T1747" s="1" t="str">
        <f t="shared" ca="1" si="414"/>
        <v/>
      </c>
      <c r="U1747" s="1" t="str">
        <f t="shared" ca="1" si="415"/>
        <v/>
      </c>
      <c r="V1747" s="1" t="str">
        <f t="shared" ca="1" si="416"/>
        <v/>
      </c>
      <c r="W1747" s="1" t="str">
        <f t="shared" ca="1" si="417"/>
        <v/>
      </c>
      <c r="X1747" s="1" t="str">
        <f t="shared" ca="1" si="418"/>
        <v/>
      </c>
    </row>
    <row r="1748" spans="1:24">
      <c r="A1748" t="s">
        <v>1041</v>
      </c>
      <c r="B1748" t="str">
        <f>INDEX(予約枠報告様式!$73:$73,MATCH(CSVフォーマット!C1748,予約枠報告様式!$74:$74,0))</f>
        <v>AE</v>
      </c>
      <c r="C1748">
        <f t="shared" si="419"/>
        <v>31</v>
      </c>
      <c r="D1748">
        <f t="shared" si="405"/>
        <v>16</v>
      </c>
      <c r="E1748" s="2" cm="1">
        <f t="array" aca="1" ref="E1748" ca="1">INDIRECT(A1748&amp;B1748&amp;$E$3)</f>
        <v>44788</v>
      </c>
      <c r="F1748" t="str" cm="1">
        <f t="array" aca="1" ref="F1748" ca="1">IF(INDIRECT(A1748&amp;B1748&amp;$F$3)="公",参照!$L$2,参照!$L$3)</f>
        <v>医療機関受付</v>
      </c>
      <c r="G1748" s="1" t="str" cm="1">
        <f t="array" aca="1" ref="G1748" ca="1">IF(E1748="","",IF(ISNUMBER(INDIRECT(A1748&amp;B1748&amp;D1748)),431001,""))</f>
        <v/>
      </c>
      <c r="H1748" s="1" t="str">
        <f t="shared" ca="1" si="406"/>
        <v/>
      </c>
      <c r="I1748" s="1" t="str">
        <f ca="1">IF(G1748="","",予約枠報告様式!H$3)</f>
        <v/>
      </c>
      <c r="J1748" s="1" t="str">
        <f t="shared" ca="1" si="407"/>
        <v/>
      </c>
      <c r="K1748" s="1" t="str">
        <f t="shared" ca="1" si="408"/>
        <v/>
      </c>
      <c r="L1748" s="1" t="str">
        <f t="shared" ca="1" si="409"/>
        <v/>
      </c>
      <c r="M1748" s="1" t="str">
        <f t="shared" ca="1" si="410"/>
        <v/>
      </c>
      <c r="N1748" s="1" t="str" cm="1">
        <f t="array" aca="1" ref="N1748" ca="1">IF(G1748="","",HOUR(INDIRECT(A1748&amp;$N$2&amp;D1748)))</f>
        <v/>
      </c>
      <c r="O1748" s="1" t="str" cm="1">
        <f t="array" aca="1" ref="O1748" ca="1">IF(G1748="","",MINUTE(INDIRECT(A1748&amp;$N$2&amp;D1748)))</f>
        <v/>
      </c>
      <c r="P1748" s="1" t="str">
        <f t="shared" ca="1" si="411"/>
        <v/>
      </c>
      <c r="Q1748" s="1" t="str">
        <f t="shared" ca="1" si="412"/>
        <v/>
      </c>
      <c r="R1748" s="1" t="str" cm="1">
        <f t="array" aca="1" ref="R1748" ca="1">IF(G1748="","",INDIRECT(A1748&amp;B1748&amp;D1748))</f>
        <v/>
      </c>
      <c r="S1748" s="1" t="str">
        <f t="shared" ca="1" si="413"/>
        <v/>
      </c>
      <c r="T1748" s="1" t="str">
        <f t="shared" ca="1" si="414"/>
        <v/>
      </c>
      <c r="U1748" s="1" t="str">
        <f t="shared" ca="1" si="415"/>
        <v/>
      </c>
      <c r="V1748" s="1" t="str">
        <f t="shared" ca="1" si="416"/>
        <v/>
      </c>
      <c r="W1748" s="1" t="str">
        <f t="shared" ca="1" si="417"/>
        <v/>
      </c>
      <c r="X1748" s="1" t="str">
        <f t="shared" ca="1" si="418"/>
        <v/>
      </c>
    </row>
    <row r="1749" spans="1:24">
      <c r="A1749" t="s">
        <v>1041</v>
      </c>
      <c r="B1749" t="str">
        <f>INDEX(予約枠報告様式!$73:$73,MATCH(CSVフォーマット!C1749,予約枠報告様式!$74:$74,0))</f>
        <v>AE</v>
      </c>
      <c r="C1749">
        <f t="shared" si="419"/>
        <v>31</v>
      </c>
      <c r="D1749">
        <f t="shared" si="405"/>
        <v>17</v>
      </c>
      <c r="E1749" s="2" cm="1">
        <f t="array" aca="1" ref="E1749" ca="1">INDIRECT(A1749&amp;B1749&amp;$E$3)</f>
        <v>44788</v>
      </c>
      <c r="F1749" t="str" cm="1">
        <f t="array" aca="1" ref="F1749" ca="1">IF(INDIRECT(A1749&amp;B1749&amp;$F$3)="公",参照!$L$2,参照!$L$3)</f>
        <v>医療機関受付</v>
      </c>
      <c r="G1749" s="1" t="str" cm="1">
        <f t="array" aca="1" ref="G1749" ca="1">IF(E1749="","",IF(ISNUMBER(INDIRECT(A1749&amp;B1749&amp;D1749)),431001,""))</f>
        <v/>
      </c>
      <c r="H1749" s="1" t="str">
        <f t="shared" ca="1" si="406"/>
        <v/>
      </c>
      <c r="I1749" s="1" t="str">
        <f ca="1">IF(G1749="","",予約枠報告様式!H$3)</f>
        <v/>
      </c>
      <c r="J1749" s="1" t="str">
        <f t="shared" ca="1" si="407"/>
        <v/>
      </c>
      <c r="K1749" s="1" t="str">
        <f t="shared" ca="1" si="408"/>
        <v/>
      </c>
      <c r="L1749" s="1" t="str">
        <f t="shared" ca="1" si="409"/>
        <v/>
      </c>
      <c r="M1749" s="1" t="str">
        <f t="shared" ca="1" si="410"/>
        <v/>
      </c>
      <c r="N1749" s="1" t="str" cm="1">
        <f t="array" aca="1" ref="N1749" ca="1">IF(G1749="","",HOUR(INDIRECT(A1749&amp;$N$2&amp;D1749)))</f>
        <v/>
      </c>
      <c r="O1749" s="1" t="str" cm="1">
        <f t="array" aca="1" ref="O1749" ca="1">IF(G1749="","",MINUTE(INDIRECT(A1749&amp;$N$2&amp;D1749)))</f>
        <v/>
      </c>
      <c r="P1749" s="1" t="str">
        <f t="shared" ca="1" si="411"/>
        <v/>
      </c>
      <c r="Q1749" s="1" t="str">
        <f t="shared" ca="1" si="412"/>
        <v/>
      </c>
      <c r="R1749" s="1" t="str" cm="1">
        <f t="array" aca="1" ref="R1749" ca="1">IF(G1749="","",INDIRECT(A1749&amp;B1749&amp;D1749))</f>
        <v/>
      </c>
      <c r="S1749" s="1" t="str">
        <f t="shared" ca="1" si="413"/>
        <v/>
      </c>
      <c r="T1749" s="1" t="str">
        <f t="shared" ca="1" si="414"/>
        <v/>
      </c>
      <c r="U1749" s="1" t="str">
        <f t="shared" ca="1" si="415"/>
        <v/>
      </c>
      <c r="V1749" s="1" t="str">
        <f t="shared" ca="1" si="416"/>
        <v/>
      </c>
      <c r="W1749" s="1" t="str">
        <f t="shared" ca="1" si="417"/>
        <v/>
      </c>
      <c r="X1749" s="1" t="str">
        <f t="shared" ca="1" si="418"/>
        <v/>
      </c>
    </row>
    <row r="1750" spans="1:24">
      <c r="A1750" t="s">
        <v>1041</v>
      </c>
      <c r="B1750" t="str">
        <f>INDEX(予約枠報告様式!$73:$73,MATCH(CSVフォーマット!C1750,予約枠報告様式!$74:$74,0))</f>
        <v>AE</v>
      </c>
      <c r="C1750">
        <f t="shared" si="419"/>
        <v>31</v>
      </c>
      <c r="D1750">
        <f t="shared" si="405"/>
        <v>18</v>
      </c>
      <c r="E1750" s="2" cm="1">
        <f t="array" aca="1" ref="E1750" ca="1">INDIRECT(A1750&amp;B1750&amp;$E$3)</f>
        <v>44788</v>
      </c>
      <c r="F1750" t="str" cm="1">
        <f t="array" aca="1" ref="F1750" ca="1">IF(INDIRECT(A1750&amp;B1750&amp;$F$3)="公",参照!$L$2,参照!$L$3)</f>
        <v>医療機関受付</v>
      </c>
      <c r="G1750" s="1" t="str" cm="1">
        <f t="array" aca="1" ref="G1750" ca="1">IF(E1750="","",IF(ISNUMBER(INDIRECT(A1750&amp;B1750&amp;D1750)),431001,""))</f>
        <v/>
      </c>
      <c r="H1750" s="1" t="str">
        <f t="shared" ca="1" si="406"/>
        <v/>
      </c>
      <c r="I1750" s="1" t="str">
        <f ca="1">IF(G1750="","",予約枠報告様式!H$3)</f>
        <v/>
      </c>
      <c r="J1750" s="1" t="str">
        <f t="shared" ca="1" si="407"/>
        <v/>
      </c>
      <c r="K1750" s="1" t="str">
        <f t="shared" ca="1" si="408"/>
        <v/>
      </c>
      <c r="L1750" s="1" t="str">
        <f t="shared" ca="1" si="409"/>
        <v/>
      </c>
      <c r="M1750" s="1" t="str">
        <f t="shared" ca="1" si="410"/>
        <v/>
      </c>
      <c r="N1750" s="1" t="str" cm="1">
        <f t="array" aca="1" ref="N1750" ca="1">IF(G1750="","",HOUR(INDIRECT(A1750&amp;$N$2&amp;D1750)))</f>
        <v/>
      </c>
      <c r="O1750" s="1" t="str" cm="1">
        <f t="array" aca="1" ref="O1750" ca="1">IF(G1750="","",MINUTE(INDIRECT(A1750&amp;$N$2&amp;D1750)))</f>
        <v/>
      </c>
      <c r="P1750" s="1" t="str">
        <f t="shared" ca="1" si="411"/>
        <v/>
      </c>
      <c r="Q1750" s="1" t="str">
        <f t="shared" ca="1" si="412"/>
        <v/>
      </c>
      <c r="R1750" s="1" t="str" cm="1">
        <f t="array" aca="1" ref="R1750" ca="1">IF(G1750="","",INDIRECT(A1750&amp;B1750&amp;D1750))</f>
        <v/>
      </c>
      <c r="S1750" s="1" t="str">
        <f t="shared" ca="1" si="413"/>
        <v/>
      </c>
      <c r="T1750" s="1" t="str">
        <f t="shared" ca="1" si="414"/>
        <v/>
      </c>
      <c r="U1750" s="1" t="str">
        <f t="shared" ca="1" si="415"/>
        <v/>
      </c>
      <c r="V1750" s="1" t="str">
        <f t="shared" ca="1" si="416"/>
        <v/>
      </c>
      <c r="W1750" s="1" t="str">
        <f t="shared" ca="1" si="417"/>
        <v/>
      </c>
      <c r="X1750" s="1" t="str">
        <f t="shared" ca="1" si="418"/>
        <v/>
      </c>
    </row>
    <row r="1751" spans="1:24">
      <c r="A1751" t="s">
        <v>1041</v>
      </c>
      <c r="B1751" t="str">
        <f>INDEX(予約枠報告様式!$73:$73,MATCH(CSVフォーマット!C1751,予約枠報告様式!$74:$74,0))</f>
        <v>AE</v>
      </c>
      <c r="C1751">
        <f t="shared" si="419"/>
        <v>31</v>
      </c>
      <c r="D1751">
        <f t="shared" si="405"/>
        <v>19</v>
      </c>
      <c r="E1751" s="2" cm="1">
        <f t="array" aca="1" ref="E1751" ca="1">INDIRECT(A1751&amp;B1751&amp;$E$3)</f>
        <v>44788</v>
      </c>
      <c r="F1751" t="str" cm="1">
        <f t="array" aca="1" ref="F1751" ca="1">IF(INDIRECT(A1751&amp;B1751&amp;$F$3)="公",参照!$L$2,参照!$L$3)</f>
        <v>医療機関受付</v>
      </c>
      <c r="G1751" s="1" t="str" cm="1">
        <f t="array" aca="1" ref="G1751" ca="1">IF(E1751="","",IF(ISNUMBER(INDIRECT(A1751&amp;B1751&amp;D1751)),431001,""))</f>
        <v/>
      </c>
      <c r="H1751" s="1" t="str">
        <f t="shared" ca="1" si="406"/>
        <v/>
      </c>
      <c r="I1751" s="1" t="str">
        <f ca="1">IF(G1751="","",予約枠報告様式!H$3)</f>
        <v/>
      </c>
      <c r="J1751" s="1" t="str">
        <f t="shared" ca="1" si="407"/>
        <v/>
      </c>
      <c r="K1751" s="1" t="str">
        <f t="shared" ca="1" si="408"/>
        <v/>
      </c>
      <c r="L1751" s="1" t="str">
        <f t="shared" ca="1" si="409"/>
        <v/>
      </c>
      <c r="M1751" s="1" t="str">
        <f t="shared" ca="1" si="410"/>
        <v/>
      </c>
      <c r="N1751" s="1" t="str" cm="1">
        <f t="array" aca="1" ref="N1751" ca="1">IF(G1751="","",HOUR(INDIRECT(A1751&amp;$N$2&amp;D1751)))</f>
        <v/>
      </c>
      <c r="O1751" s="1" t="str" cm="1">
        <f t="array" aca="1" ref="O1751" ca="1">IF(G1751="","",MINUTE(INDIRECT(A1751&amp;$N$2&amp;D1751)))</f>
        <v/>
      </c>
      <c r="P1751" s="1" t="str">
        <f t="shared" ca="1" si="411"/>
        <v/>
      </c>
      <c r="Q1751" s="1" t="str">
        <f t="shared" ca="1" si="412"/>
        <v/>
      </c>
      <c r="R1751" s="1" t="str" cm="1">
        <f t="array" aca="1" ref="R1751" ca="1">IF(G1751="","",INDIRECT(A1751&amp;B1751&amp;D1751))</f>
        <v/>
      </c>
      <c r="S1751" s="1" t="str">
        <f t="shared" ca="1" si="413"/>
        <v/>
      </c>
      <c r="T1751" s="1" t="str">
        <f t="shared" ca="1" si="414"/>
        <v/>
      </c>
      <c r="U1751" s="1" t="str">
        <f t="shared" ca="1" si="415"/>
        <v/>
      </c>
      <c r="V1751" s="1" t="str">
        <f t="shared" ca="1" si="416"/>
        <v/>
      </c>
      <c r="W1751" s="1" t="str">
        <f t="shared" ca="1" si="417"/>
        <v/>
      </c>
      <c r="X1751" s="1" t="str">
        <f t="shared" ca="1" si="418"/>
        <v/>
      </c>
    </row>
    <row r="1752" spans="1:24">
      <c r="A1752" t="s">
        <v>1041</v>
      </c>
      <c r="B1752" t="str">
        <f>INDEX(予約枠報告様式!$73:$73,MATCH(CSVフォーマット!C1752,予約枠報告様式!$74:$74,0))</f>
        <v>AE</v>
      </c>
      <c r="C1752">
        <f t="shared" si="419"/>
        <v>31</v>
      </c>
      <c r="D1752">
        <f t="shared" si="405"/>
        <v>20</v>
      </c>
      <c r="E1752" s="2" cm="1">
        <f t="array" aca="1" ref="E1752" ca="1">INDIRECT(A1752&amp;B1752&amp;$E$3)</f>
        <v>44788</v>
      </c>
      <c r="F1752" t="str" cm="1">
        <f t="array" aca="1" ref="F1752" ca="1">IF(INDIRECT(A1752&amp;B1752&amp;$F$3)="公",参照!$L$2,参照!$L$3)</f>
        <v>医療機関受付</v>
      </c>
      <c r="G1752" s="1" t="str" cm="1">
        <f t="array" aca="1" ref="G1752" ca="1">IF(E1752="","",IF(ISNUMBER(INDIRECT(A1752&amp;B1752&amp;D1752)),431001,""))</f>
        <v/>
      </c>
      <c r="H1752" s="1" t="str">
        <f t="shared" ca="1" si="406"/>
        <v/>
      </c>
      <c r="I1752" s="1" t="str">
        <f ca="1">IF(G1752="","",予約枠報告様式!H$3)</f>
        <v/>
      </c>
      <c r="J1752" s="1" t="str">
        <f t="shared" ca="1" si="407"/>
        <v/>
      </c>
      <c r="K1752" s="1" t="str">
        <f t="shared" ca="1" si="408"/>
        <v/>
      </c>
      <c r="L1752" s="1" t="str">
        <f t="shared" ca="1" si="409"/>
        <v/>
      </c>
      <c r="M1752" s="1" t="str">
        <f t="shared" ca="1" si="410"/>
        <v/>
      </c>
      <c r="N1752" s="1" t="str" cm="1">
        <f t="array" aca="1" ref="N1752" ca="1">IF(G1752="","",HOUR(INDIRECT(A1752&amp;$N$2&amp;D1752)))</f>
        <v/>
      </c>
      <c r="O1752" s="1" t="str" cm="1">
        <f t="array" aca="1" ref="O1752" ca="1">IF(G1752="","",MINUTE(INDIRECT(A1752&amp;$N$2&amp;D1752)))</f>
        <v/>
      </c>
      <c r="P1752" s="1" t="str">
        <f t="shared" ca="1" si="411"/>
        <v/>
      </c>
      <c r="Q1752" s="1" t="str">
        <f t="shared" ca="1" si="412"/>
        <v/>
      </c>
      <c r="R1752" s="1" t="str" cm="1">
        <f t="array" aca="1" ref="R1752" ca="1">IF(G1752="","",INDIRECT(A1752&amp;B1752&amp;D1752))</f>
        <v/>
      </c>
      <c r="S1752" s="1" t="str">
        <f t="shared" ca="1" si="413"/>
        <v/>
      </c>
      <c r="T1752" s="1" t="str">
        <f t="shared" ca="1" si="414"/>
        <v/>
      </c>
      <c r="U1752" s="1" t="str">
        <f t="shared" ca="1" si="415"/>
        <v/>
      </c>
      <c r="V1752" s="1" t="str">
        <f t="shared" ca="1" si="416"/>
        <v/>
      </c>
      <c r="W1752" s="1" t="str">
        <f t="shared" ca="1" si="417"/>
        <v/>
      </c>
      <c r="X1752" s="1" t="str">
        <f t="shared" ca="1" si="418"/>
        <v/>
      </c>
    </row>
    <row r="1753" spans="1:24">
      <c r="A1753" t="s">
        <v>1041</v>
      </c>
      <c r="B1753" t="str">
        <f>INDEX(予約枠報告様式!$73:$73,MATCH(CSVフォーマット!C1753,予約枠報告様式!$74:$74,0))</f>
        <v>AE</v>
      </c>
      <c r="C1753">
        <f t="shared" si="419"/>
        <v>31</v>
      </c>
      <c r="D1753">
        <f t="shared" si="405"/>
        <v>21</v>
      </c>
      <c r="E1753" s="2" cm="1">
        <f t="array" aca="1" ref="E1753" ca="1">INDIRECT(A1753&amp;B1753&amp;$E$3)</f>
        <v>44788</v>
      </c>
      <c r="F1753" t="str" cm="1">
        <f t="array" aca="1" ref="F1753" ca="1">IF(INDIRECT(A1753&amp;B1753&amp;$F$3)="公",参照!$L$2,参照!$L$3)</f>
        <v>医療機関受付</v>
      </c>
      <c r="G1753" s="1" t="str" cm="1">
        <f t="array" aca="1" ref="G1753" ca="1">IF(E1753="","",IF(ISNUMBER(INDIRECT(A1753&amp;B1753&amp;D1753)),431001,""))</f>
        <v/>
      </c>
      <c r="H1753" s="1" t="str">
        <f t="shared" ca="1" si="406"/>
        <v/>
      </c>
      <c r="I1753" s="1" t="str">
        <f ca="1">IF(G1753="","",予約枠報告様式!H$3)</f>
        <v/>
      </c>
      <c r="J1753" s="1" t="str">
        <f t="shared" ca="1" si="407"/>
        <v/>
      </c>
      <c r="K1753" s="1" t="str">
        <f t="shared" ca="1" si="408"/>
        <v/>
      </c>
      <c r="L1753" s="1" t="str">
        <f t="shared" ca="1" si="409"/>
        <v/>
      </c>
      <c r="M1753" s="1" t="str">
        <f t="shared" ca="1" si="410"/>
        <v/>
      </c>
      <c r="N1753" s="1" t="str" cm="1">
        <f t="array" aca="1" ref="N1753" ca="1">IF(G1753="","",HOUR(INDIRECT(A1753&amp;$N$2&amp;D1753)))</f>
        <v/>
      </c>
      <c r="O1753" s="1" t="str" cm="1">
        <f t="array" aca="1" ref="O1753" ca="1">IF(G1753="","",MINUTE(INDIRECT(A1753&amp;$N$2&amp;D1753)))</f>
        <v/>
      </c>
      <c r="P1753" s="1" t="str">
        <f t="shared" ca="1" si="411"/>
        <v/>
      </c>
      <c r="Q1753" s="1" t="str">
        <f t="shared" ca="1" si="412"/>
        <v/>
      </c>
      <c r="R1753" s="1" t="str" cm="1">
        <f t="array" aca="1" ref="R1753" ca="1">IF(G1753="","",INDIRECT(A1753&amp;B1753&amp;D1753))</f>
        <v/>
      </c>
      <c r="S1753" s="1" t="str">
        <f t="shared" ca="1" si="413"/>
        <v/>
      </c>
      <c r="T1753" s="1" t="str">
        <f t="shared" ca="1" si="414"/>
        <v/>
      </c>
      <c r="U1753" s="1" t="str">
        <f t="shared" ca="1" si="415"/>
        <v/>
      </c>
      <c r="V1753" s="1" t="str">
        <f t="shared" ca="1" si="416"/>
        <v/>
      </c>
      <c r="W1753" s="1" t="str">
        <f t="shared" ca="1" si="417"/>
        <v/>
      </c>
      <c r="X1753" s="1" t="str">
        <f t="shared" ca="1" si="418"/>
        <v/>
      </c>
    </row>
    <row r="1754" spans="1:24">
      <c r="A1754" t="s">
        <v>1041</v>
      </c>
      <c r="B1754" t="str">
        <f>INDEX(予約枠報告様式!$73:$73,MATCH(CSVフォーマット!C1754,予約枠報告様式!$74:$74,0))</f>
        <v>AE</v>
      </c>
      <c r="C1754">
        <f t="shared" si="419"/>
        <v>31</v>
      </c>
      <c r="D1754">
        <f t="shared" si="405"/>
        <v>22</v>
      </c>
      <c r="E1754" s="2" cm="1">
        <f t="array" aca="1" ref="E1754" ca="1">INDIRECT(A1754&amp;B1754&amp;$E$3)</f>
        <v>44788</v>
      </c>
      <c r="F1754" t="str" cm="1">
        <f t="array" aca="1" ref="F1754" ca="1">IF(INDIRECT(A1754&amp;B1754&amp;$F$3)="公",参照!$L$2,参照!$L$3)</f>
        <v>医療機関受付</v>
      </c>
      <c r="G1754" s="1" t="str" cm="1">
        <f t="array" aca="1" ref="G1754" ca="1">IF(E1754="","",IF(ISNUMBER(INDIRECT(A1754&amp;B1754&amp;D1754)),431001,""))</f>
        <v/>
      </c>
      <c r="H1754" s="1" t="str">
        <f t="shared" ca="1" si="406"/>
        <v/>
      </c>
      <c r="I1754" s="1" t="str">
        <f ca="1">IF(G1754="","",予約枠報告様式!H$3)</f>
        <v/>
      </c>
      <c r="J1754" s="1" t="str">
        <f t="shared" ca="1" si="407"/>
        <v/>
      </c>
      <c r="K1754" s="1" t="str">
        <f t="shared" ca="1" si="408"/>
        <v/>
      </c>
      <c r="L1754" s="1" t="str">
        <f t="shared" ca="1" si="409"/>
        <v/>
      </c>
      <c r="M1754" s="1" t="str">
        <f t="shared" ca="1" si="410"/>
        <v/>
      </c>
      <c r="N1754" s="1" t="str" cm="1">
        <f t="array" aca="1" ref="N1754" ca="1">IF(G1754="","",HOUR(INDIRECT(A1754&amp;$N$2&amp;D1754)))</f>
        <v/>
      </c>
      <c r="O1754" s="1" t="str" cm="1">
        <f t="array" aca="1" ref="O1754" ca="1">IF(G1754="","",MINUTE(INDIRECT(A1754&amp;$N$2&amp;D1754)))</f>
        <v/>
      </c>
      <c r="P1754" s="1" t="str">
        <f t="shared" ca="1" si="411"/>
        <v/>
      </c>
      <c r="Q1754" s="1" t="str">
        <f t="shared" ca="1" si="412"/>
        <v/>
      </c>
      <c r="R1754" s="1" t="str" cm="1">
        <f t="array" aca="1" ref="R1754" ca="1">IF(G1754="","",INDIRECT(A1754&amp;B1754&amp;D1754))</f>
        <v/>
      </c>
      <c r="S1754" s="1" t="str">
        <f t="shared" ca="1" si="413"/>
        <v/>
      </c>
      <c r="T1754" s="1" t="str">
        <f t="shared" ca="1" si="414"/>
        <v/>
      </c>
      <c r="U1754" s="1" t="str">
        <f t="shared" ca="1" si="415"/>
        <v/>
      </c>
      <c r="V1754" s="1" t="str">
        <f t="shared" ca="1" si="416"/>
        <v/>
      </c>
      <c r="W1754" s="1" t="str">
        <f t="shared" ca="1" si="417"/>
        <v/>
      </c>
      <c r="X1754" s="1" t="str">
        <f t="shared" ca="1" si="418"/>
        <v/>
      </c>
    </row>
    <row r="1755" spans="1:24">
      <c r="A1755" t="s">
        <v>1041</v>
      </c>
      <c r="B1755" t="str">
        <f>INDEX(予約枠報告様式!$73:$73,MATCH(CSVフォーマット!C1755,予約枠報告様式!$74:$74,0))</f>
        <v>AE</v>
      </c>
      <c r="C1755">
        <f t="shared" si="419"/>
        <v>31</v>
      </c>
      <c r="D1755">
        <f t="shared" si="405"/>
        <v>23</v>
      </c>
      <c r="E1755" s="2" cm="1">
        <f t="array" aca="1" ref="E1755" ca="1">INDIRECT(A1755&amp;B1755&amp;$E$3)</f>
        <v>44788</v>
      </c>
      <c r="F1755" t="str" cm="1">
        <f t="array" aca="1" ref="F1755" ca="1">IF(INDIRECT(A1755&amp;B1755&amp;$F$3)="公",参照!$L$2,参照!$L$3)</f>
        <v>医療機関受付</v>
      </c>
      <c r="G1755" s="1" t="str" cm="1">
        <f t="array" aca="1" ref="G1755" ca="1">IF(E1755="","",IF(ISNUMBER(INDIRECT(A1755&amp;B1755&amp;D1755)),431001,""))</f>
        <v/>
      </c>
      <c r="H1755" s="1" t="str">
        <f t="shared" ca="1" si="406"/>
        <v/>
      </c>
      <c r="I1755" s="1" t="str">
        <f ca="1">IF(G1755="","",予約枠報告様式!H$3)</f>
        <v/>
      </c>
      <c r="J1755" s="1" t="str">
        <f t="shared" ca="1" si="407"/>
        <v/>
      </c>
      <c r="K1755" s="1" t="str">
        <f t="shared" ca="1" si="408"/>
        <v/>
      </c>
      <c r="L1755" s="1" t="str">
        <f t="shared" ca="1" si="409"/>
        <v/>
      </c>
      <c r="M1755" s="1" t="str">
        <f t="shared" ca="1" si="410"/>
        <v/>
      </c>
      <c r="N1755" s="1" t="str" cm="1">
        <f t="array" aca="1" ref="N1755" ca="1">IF(G1755="","",HOUR(INDIRECT(A1755&amp;$N$2&amp;D1755)))</f>
        <v/>
      </c>
      <c r="O1755" s="1" t="str" cm="1">
        <f t="array" aca="1" ref="O1755" ca="1">IF(G1755="","",MINUTE(INDIRECT(A1755&amp;$N$2&amp;D1755)))</f>
        <v/>
      </c>
      <c r="P1755" s="1" t="str">
        <f t="shared" ca="1" si="411"/>
        <v/>
      </c>
      <c r="Q1755" s="1" t="str">
        <f t="shared" ca="1" si="412"/>
        <v/>
      </c>
      <c r="R1755" s="1" t="str" cm="1">
        <f t="array" aca="1" ref="R1755" ca="1">IF(G1755="","",INDIRECT(A1755&amp;B1755&amp;D1755))</f>
        <v/>
      </c>
      <c r="S1755" s="1" t="str">
        <f t="shared" ca="1" si="413"/>
        <v/>
      </c>
      <c r="T1755" s="1" t="str">
        <f t="shared" ca="1" si="414"/>
        <v/>
      </c>
      <c r="U1755" s="1" t="str">
        <f t="shared" ca="1" si="415"/>
        <v/>
      </c>
      <c r="V1755" s="1" t="str">
        <f t="shared" ca="1" si="416"/>
        <v/>
      </c>
      <c r="W1755" s="1" t="str">
        <f t="shared" ca="1" si="417"/>
        <v/>
      </c>
      <c r="X1755" s="1" t="str">
        <f t="shared" ca="1" si="418"/>
        <v/>
      </c>
    </row>
    <row r="1756" spans="1:24">
      <c r="A1756" t="s">
        <v>1041</v>
      </c>
      <c r="B1756" t="str">
        <f>INDEX(予約枠報告様式!$73:$73,MATCH(CSVフォーマット!C1756,予約枠報告様式!$74:$74,0))</f>
        <v>AE</v>
      </c>
      <c r="C1756">
        <f t="shared" si="419"/>
        <v>31</v>
      </c>
      <c r="D1756">
        <f t="shared" si="405"/>
        <v>24</v>
      </c>
      <c r="E1756" s="2" cm="1">
        <f t="array" aca="1" ref="E1756" ca="1">INDIRECT(A1756&amp;B1756&amp;$E$3)</f>
        <v>44788</v>
      </c>
      <c r="F1756" t="str" cm="1">
        <f t="array" aca="1" ref="F1756" ca="1">IF(INDIRECT(A1756&amp;B1756&amp;$F$3)="公",参照!$L$2,参照!$L$3)</f>
        <v>医療機関受付</v>
      </c>
      <c r="G1756" s="1" t="str" cm="1">
        <f t="array" aca="1" ref="G1756" ca="1">IF(E1756="","",IF(ISNUMBER(INDIRECT(A1756&amp;B1756&amp;D1756)),431001,""))</f>
        <v/>
      </c>
      <c r="H1756" s="1" t="str">
        <f t="shared" ca="1" si="406"/>
        <v/>
      </c>
      <c r="I1756" s="1" t="str">
        <f ca="1">IF(G1756="","",予約枠報告様式!H$3)</f>
        <v/>
      </c>
      <c r="J1756" s="1" t="str">
        <f t="shared" ca="1" si="407"/>
        <v/>
      </c>
      <c r="K1756" s="1" t="str">
        <f t="shared" ca="1" si="408"/>
        <v/>
      </c>
      <c r="L1756" s="1" t="str">
        <f t="shared" ca="1" si="409"/>
        <v/>
      </c>
      <c r="M1756" s="1" t="str">
        <f t="shared" ca="1" si="410"/>
        <v/>
      </c>
      <c r="N1756" s="1" t="str" cm="1">
        <f t="array" aca="1" ref="N1756" ca="1">IF(G1756="","",HOUR(INDIRECT(A1756&amp;$N$2&amp;D1756)))</f>
        <v/>
      </c>
      <c r="O1756" s="1" t="str" cm="1">
        <f t="array" aca="1" ref="O1756" ca="1">IF(G1756="","",MINUTE(INDIRECT(A1756&amp;$N$2&amp;D1756)))</f>
        <v/>
      </c>
      <c r="P1756" s="1" t="str">
        <f t="shared" ca="1" si="411"/>
        <v/>
      </c>
      <c r="Q1756" s="1" t="str">
        <f t="shared" ca="1" si="412"/>
        <v/>
      </c>
      <c r="R1756" s="1" t="str" cm="1">
        <f t="array" aca="1" ref="R1756" ca="1">IF(G1756="","",INDIRECT(A1756&amp;B1756&amp;D1756))</f>
        <v/>
      </c>
      <c r="S1756" s="1" t="str">
        <f t="shared" ca="1" si="413"/>
        <v/>
      </c>
      <c r="T1756" s="1" t="str">
        <f t="shared" ca="1" si="414"/>
        <v/>
      </c>
      <c r="U1756" s="1" t="str">
        <f t="shared" ca="1" si="415"/>
        <v/>
      </c>
      <c r="V1756" s="1" t="str">
        <f t="shared" ca="1" si="416"/>
        <v/>
      </c>
      <c r="W1756" s="1" t="str">
        <f t="shared" ca="1" si="417"/>
        <v/>
      </c>
      <c r="X1756" s="1" t="str">
        <f t="shared" ca="1" si="418"/>
        <v/>
      </c>
    </row>
    <row r="1757" spans="1:24">
      <c r="A1757" t="s">
        <v>1041</v>
      </c>
      <c r="B1757" t="str">
        <f>INDEX(予約枠報告様式!$73:$73,MATCH(CSVフォーマット!C1757,予約枠報告様式!$74:$74,0))</f>
        <v>AE</v>
      </c>
      <c r="C1757">
        <f t="shared" si="419"/>
        <v>31</v>
      </c>
      <c r="D1757">
        <f t="shared" si="405"/>
        <v>25</v>
      </c>
      <c r="E1757" s="2" cm="1">
        <f t="array" aca="1" ref="E1757" ca="1">INDIRECT(A1757&amp;B1757&amp;$E$3)</f>
        <v>44788</v>
      </c>
      <c r="F1757" t="str" cm="1">
        <f t="array" aca="1" ref="F1757" ca="1">IF(INDIRECT(A1757&amp;B1757&amp;$F$3)="公",参照!$L$2,参照!$L$3)</f>
        <v>医療機関受付</v>
      </c>
      <c r="G1757" s="1" t="str" cm="1">
        <f t="array" aca="1" ref="G1757" ca="1">IF(E1757="","",IF(ISNUMBER(INDIRECT(A1757&amp;B1757&amp;D1757)),431001,""))</f>
        <v/>
      </c>
      <c r="H1757" s="1" t="str">
        <f t="shared" ca="1" si="406"/>
        <v/>
      </c>
      <c r="I1757" s="1" t="str">
        <f ca="1">IF(G1757="","",予約枠報告様式!H$3)</f>
        <v/>
      </c>
      <c r="J1757" s="1" t="str">
        <f t="shared" ca="1" si="407"/>
        <v/>
      </c>
      <c r="K1757" s="1" t="str">
        <f t="shared" ca="1" si="408"/>
        <v/>
      </c>
      <c r="L1757" s="1" t="str">
        <f t="shared" ca="1" si="409"/>
        <v/>
      </c>
      <c r="M1757" s="1" t="str">
        <f t="shared" ca="1" si="410"/>
        <v/>
      </c>
      <c r="N1757" s="1" t="str" cm="1">
        <f t="array" aca="1" ref="N1757" ca="1">IF(G1757="","",HOUR(INDIRECT(A1757&amp;$N$2&amp;D1757)))</f>
        <v/>
      </c>
      <c r="O1757" s="1" t="str" cm="1">
        <f t="array" aca="1" ref="O1757" ca="1">IF(G1757="","",MINUTE(INDIRECT(A1757&amp;$N$2&amp;D1757)))</f>
        <v/>
      </c>
      <c r="P1757" s="1" t="str">
        <f t="shared" ca="1" si="411"/>
        <v/>
      </c>
      <c r="Q1757" s="1" t="str">
        <f t="shared" ca="1" si="412"/>
        <v/>
      </c>
      <c r="R1757" s="1" t="str" cm="1">
        <f t="array" aca="1" ref="R1757" ca="1">IF(G1757="","",INDIRECT(A1757&amp;B1757&amp;D1757))</f>
        <v/>
      </c>
      <c r="S1757" s="1" t="str">
        <f t="shared" ca="1" si="413"/>
        <v/>
      </c>
      <c r="T1757" s="1" t="str">
        <f t="shared" ca="1" si="414"/>
        <v/>
      </c>
      <c r="U1757" s="1" t="str">
        <f t="shared" ca="1" si="415"/>
        <v/>
      </c>
      <c r="V1757" s="1" t="str">
        <f t="shared" ca="1" si="416"/>
        <v/>
      </c>
      <c r="W1757" s="1" t="str">
        <f t="shared" ca="1" si="417"/>
        <v/>
      </c>
      <c r="X1757" s="1" t="str">
        <f t="shared" ca="1" si="418"/>
        <v/>
      </c>
    </row>
    <row r="1758" spans="1:24">
      <c r="A1758" t="s">
        <v>1041</v>
      </c>
      <c r="B1758" t="str">
        <f>INDEX(予約枠報告様式!$73:$73,MATCH(CSVフォーマット!C1758,予約枠報告様式!$74:$74,0))</f>
        <v>AE</v>
      </c>
      <c r="C1758">
        <f t="shared" si="419"/>
        <v>31</v>
      </c>
      <c r="D1758">
        <f t="shared" si="405"/>
        <v>26</v>
      </c>
      <c r="E1758" s="2" cm="1">
        <f t="array" aca="1" ref="E1758" ca="1">INDIRECT(A1758&amp;B1758&amp;$E$3)</f>
        <v>44788</v>
      </c>
      <c r="F1758" t="str" cm="1">
        <f t="array" aca="1" ref="F1758" ca="1">IF(INDIRECT(A1758&amp;B1758&amp;$F$3)="公",参照!$L$2,参照!$L$3)</f>
        <v>医療機関受付</v>
      </c>
      <c r="G1758" s="1" t="str" cm="1">
        <f t="array" aca="1" ref="G1758" ca="1">IF(E1758="","",IF(ISNUMBER(INDIRECT(A1758&amp;B1758&amp;D1758)),431001,""))</f>
        <v/>
      </c>
      <c r="H1758" s="1" t="str">
        <f t="shared" ca="1" si="406"/>
        <v/>
      </c>
      <c r="I1758" s="1" t="str">
        <f ca="1">IF(G1758="","",予約枠報告様式!H$3)</f>
        <v/>
      </c>
      <c r="J1758" s="1" t="str">
        <f t="shared" ca="1" si="407"/>
        <v/>
      </c>
      <c r="K1758" s="1" t="str">
        <f t="shared" ca="1" si="408"/>
        <v/>
      </c>
      <c r="L1758" s="1" t="str">
        <f t="shared" ca="1" si="409"/>
        <v/>
      </c>
      <c r="M1758" s="1" t="str">
        <f t="shared" ca="1" si="410"/>
        <v/>
      </c>
      <c r="N1758" s="1" t="str" cm="1">
        <f t="array" aca="1" ref="N1758" ca="1">IF(G1758="","",HOUR(INDIRECT(A1758&amp;$N$2&amp;D1758)))</f>
        <v/>
      </c>
      <c r="O1758" s="1" t="str" cm="1">
        <f t="array" aca="1" ref="O1758" ca="1">IF(G1758="","",MINUTE(INDIRECT(A1758&amp;$N$2&amp;D1758)))</f>
        <v/>
      </c>
      <c r="P1758" s="1" t="str">
        <f t="shared" ca="1" si="411"/>
        <v/>
      </c>
      <c r="Q1758" s="1" t="str">
        <f t="shared" ca="1" si="412"/>
        <v/>
      </c>
      <c r="R1758" s="1" t="str" cm="1">
        <f t="array" aca="1" ref="R1758" ca="1">IF(G1758="","",INDIRECT(A1758&amp;B1758&amp;D1758))</f>
        <v/>
      </c>
      <c r="S1758" s="1" t="str">
        <f t="shared" ca="1" si="413"/>
        <v/>
      </c>
      <c r="T1758" s="1" t="str">
        <f t="shared" ca="1" si="414"/>
        <v/>
      </c>
      <c r="U1758" s="1" t="str">
        <f t="shared" ca="1" si="415"/>
        <v/>
      </c>
      <c r="V1758" s="1" t="str">
        <f t="shared" ca="1" si="416"/>
        <v/>
      </c>
      <c r="W1758" s="1" t="str">
        <f t="shared" ca="1" si="417"/>
        <v/>
      </c>
      <c r="X1758" s="1" t="str">
        <f t="shared" ca="1" si="418"/>
        <v/>
      </c>
    </row>
    <row r="1759" spans="1:24">
      <c r="A1759" t="s">
        <v>1041</v>
      </c>
      <c r="B1759" t="str">
        <f>INDEX(予約枠報告様式!$73:$73,MATCH(CSVフォーマット!C1759,予約枠報告様式!$74:$74,0))</f>
        <v>AE</v>
      </c>
      <c r="C1759">
        <f t="shared" si="419"/>
        <v>31</v>
      </c>
      <c r="D1759">
        <f t="shared" si="405"/>
        <v>27</v>
      </c>
      <c r="E1759" s="2" cm="1">
        <f t="array" aca="1" ref="E1759" ca="1">INDIRECT(A1759&amp;B1759&amp;$E$3)</f>
        <v>44788</v>
      </c>
      <c r="F1759" t="str" cm="1">
        <f t="array" aca="1" ref="F1759" ca="1">IF(INDIRECT(A1759&amp;B1759&amp;$F$3)="公",参照!$L$2,参照!$L$3)</f>
        <v>医療機関受付</v>
      </c>
      <c r="G1759" s="1" t="str" cm="1">
        <f t="array" aca="1" ref="G1759" ca="1">IF(E1759="","",IF(ISNUMBER(INDIRECT(A1759&amp;B1759&amp;D1759)),431001,""))</f>
        <v/>
      </c>
      <c r="H1759" s="1" t="str">
        <f t="shared" ca="1" si="406"/>
        <v/>
      </c>
      <c r="I1759" s="1" t="str">
        <f ca="1">IF(G1759="","",予約枠報告様式!H$3)</f>
        <v/>
      </c>
      <c r="J1759" s="1" t="str">
        <f t="shared" ca="1" si="407"/>
        <v/>
      </c>
      <c r="K1759" s="1" t="str">
        <f t="shared" ca="1" si="408"/>
        <v/>
      </c>
      <c r="L1759" s="1" t="str">
        <f t="shared" ca="1" si="409"/>
        <v/>
      </c>
      <c r="M1759" s="1" t="str">
        <f t="shared" ca="1" si="410"/>
        <v/>
      </c>
      <c r="N1759" s="1" t="str" cm="1">
        <f t="array" aca="1" ref="N1759" ca="1">IF(G1759="","",HOUR(INDIRECT(A1759&amp;$N$2&amp;D1759)))</f>
        <v/>
      </c>
      <c r="O1759" s="1" t="str" cm="1">
        <f t="array" aca="1" ref="O1759" ca="1">IF(G1759="","",MINUTE(INDIRECT(A1759&amp;$N$2&amp;D1759)))</f>
        <v/>
      </c>
      <c r="P1759" s="1" t="str">
        <f t="shared" ca="1" si="411"/>
        <v/>
      </c>
      <c r="Q1759" s="1" t="str">
        <f t="shared" ca="1" si="412"/>
        <v/>
      </c>
      <c r="R1759" s="1" t="str" cm="1">
        <f t="array" aca="1" ref="R1759" ca="1">IF(G1759="","",INDIRECT(A1759&amp;B1759&amp;D1759))</f>
        <v/>
      </c>
      <c r="S1759" s="1" t="str">
        <f t="shared" ca="1" si="413"/>
        <v/>
      </c>
      <c r="T1759" s="1" t="str">
        <f t="shared" ca="1" si="414"/>
        <v/>
      </c>
      <c r="U1759" s="1" t="str">
        <f t="shared" ca="1" si="415"/>
        <v/>
      </c>
      <c r="V1759" s="1" t="str">
        <f t="shared" ca="1" si="416"/>
        <v/>
      </c>
      <c r="W1759" s="1" t="str">
        <f t="shared" ca="1" si="417"/>
        <v/>
      </c>
      <c r="X1759" s="1" t="str">
        <f t="shared" ca="1" si="418"/>
        <v/>
      </c>
    </row>
    <row r="1760" spans="1:24">
      <c r="A1760" t="s">
        <v>1041</v>
      </c>
      <c r="B1760" t="str">
        <f>INDEX(予約枠報告様式!$73:$73,MATCH(CSVフォーマット!C1760,予約枠報告様式!$74:$74,0))</f>
        <v>AE</v>
      </c>
      <c r="C1760">
        <f t="shared" si="419"/>
        <v>31</v>
      </c>
      <c r="D1760">
        <f t="shared" si="405"/>
        <v>28</v>
      </c>
      <c r="E1760" s="2" cm="1">
        <f t="array" aca="1" ref="E1760" ca="1">INDIRECT(A1760&amp;B1760&amp;$E$3)</f>
        <v>44788</v>
      </c>
      <c r="F1760" t="str" cm="1">
        <f t="array" aca="1" ref="F1760" ca="1">IF(INDIRECT(A1760&amp;B1760&amp;$F$3)="公",参照!$L$2,参照!$L$3)</f>
        <v>医療機関受付</v>
      </c>
      <c r="G1760" s="1" t="str" cm="1">
        <f t="array" aca="1" ref="G1760" ca="1">IF(E1760="","",IF(ISNUMBER(INDIRECT(A1760&amp;B1760&amp;D1760)),431001,""))</f>
        <v/>
      </c>
      <c r="H1760" s="1" t="str">
        <f t="shared" ca="1" si="406"/>
        <v/>
      </c>
      <c r="I1760" s="1" t="str">
        <f ca="1">IF(G1760="","",予約枠報告様式!H$3)</f>
        <v/>
      </c>
      <c r="J1760" s="1" t="str">
        <f t="shared" ca="1" si="407"/>
        <v/>
      </c>
      <c r="K1760" s="1" t="str">
        <f t="shared" ca="1" si="408"/>
        <v/>
      </c>
      <c r="L1760" s="1" t="str">
        <f t="shared" ca="1" si="409"/>
        <v/>
      </c>
      <c r="M1760" s="1" t="str">
        <f t="shared" ca="1" si="410"/>
        <v/>
      </c>
      <c r="N1760" s="1" t="str" cm="1">
        <f t="array" aca="1" ref="N1760" ca="1">IF(G1760="","",HOUR(INDIRECT(A1760&amp;$N$2&amp;D1760)))</f>
        <v/>
      </c>
      <c r="O1760" s="1" t="str" cm="1">
        <f t="array" aca="1" ref="O1760" ca="1">IF(G1760="","",MINUTE(INDIRECT(A1760&amp;$N$2&amp;D1760)))</f>
        <v/>
      </c>
      <c r="P1760" s="1" t="str">
        <f t="shared" ca="1" si="411"/>
        <v/>
      </c>
      <c r="Q1760" s="1" t="str">
        <f t="shared" ca="1" si="412"/>
        <v/>
      </c>
      <c r="R1760" s="1" t="str" cm="1">
        <f t="array" aca="1" ref="R1760" ca="1">IF(G1760="","",INDIRECT(A1760&amp;B1760&amp;D1760))</f>
        <v/>
      </c>
      <c r="S1760" s="1" t="str">
        <f t="shared" ca="1" si="413"/>
        <v/>
      </c>
      <c r="T1760" s="1" t="str">
        <f t="shared" ca="1" si="414"/>
        <v/>
      </c>
      <c r="U1760" s="1" t="str">
        <f t="shared" ca="1" si="415"/>
        <v/>
      </c>
      <c r="V1760" s="1" t="str">
        <f t="shared" ca="1" si="416"/>
        <v/>
      </c>
      <c r="W1760" s="1" t="str">
        <f t="shared" ca="1" si="417"/>
        <v/>
      </c>
      <c r="X1760" s="1" t="str">
        <f t="shared" ca="1" si="418"/>
        <v/>
      </c>
    </row>
    <row r="1761" spans="1:24">
      <c r="A1761" t="s">
        <v>1041</v>
      </c>
      <c r="B1761" t="str">
        <f>INDEX(予約枠報告様式!$73:$73,MATCH(CSVフォーマット!C1761,予約枠報告様式!$74:$74,0))</f>
        <v>AE</v>
      </c>
      <c r="C1761">
        <f t="shared" si="419"/>
        <v>31</v>
      </c>
      <c r="D1761">
        <f t="shared" si="405"/>
        <v>29</v>
      </c>
      <c r="E1761" s="2" cm="1">
        <f t="array" aca="1" ref="E1761" ca="1">INDIRECT(A1761&amp;B1761&amp;$E$3)</f>
        <v>44788</v>
      </c>
      <c r="F1761" t="str" cm="1">
        <f t="array" aca="1" ref="F1761" ca="1">IF(INDIRECT(A1761&amp;B1761&amp;$F$3)="公",参照!$L$2,参照!$L$3)</f>
        <v>医療機関受付</v>
      </c>
      <c r="G1761" s="1" t="str" cm="1">
        <f t="array" aca="1" ref="G1761" ca="1">IF(E1761="","",IF(ISNUMBER(INDIRECT(A1761&amp;B1761&amp;D1761)),431001,""))</f>
        <v/>
      </c>
      <c r="H1761" s="1" t="str">
        <f t="shared" ca="1" si="406"/>
        <v/>
      </c>
      <c r="I1761" s="1" t="str">
        <f ca="1">IF(G1761="","",予約枠報告様式!H$3)</f>
        <v/>
      </c>
      <c r="J1761" s="1" t="str">
        <f t="shared" ca="1" si="407"/>
        <v/>
      </c>
      <c r="K1761" s="1" t="str">
        <f t="shared" ca="1" si="408"/>
        <v/>
      </c>
      <c r="L1761" s="1" t="str">
        <f t="shared" ca="1" si="409"/>
        <v/>
      </c>
      <c r="M1761" s="1" t="str">
        <f t="shared" ca="1" si="410"/>
        <v/>
      </c>
      <c r="N1761" s="1" t="str" cm="1">
        <f t="array" aca="1" ref="N1761" ca="1">IF(G1761="","",HOUR(INDIRECT(A1761&amp;$N$2&amp;D1761)))</f>
        <v/>
      </c>
      <c r="O1761" s="1" t="str" cm="1">
        <f t="array" aca="1" ref="O1761" ca="1">IF(G1761="","",MINUTE(INDIRECT(A1761&amp;$N$2&amp;D1761)))</f>
        <v/>
      </c>
      <c r="P1761" s="1" t="str">
        <f t="shared" ca="1" si="411"/>
        <v/>
      </c>
      <c r="Q1761" s="1" t="str">
        <f t="shared" ca="1" si="412"/>
        <v/>
      </c>
      <c r="R1761" s="1" t="str" cm="1">
        <f t="array" aca="1" ref="R1761" ca="1">IF(G1761="","",INDIRECT(A1761&amp;B1761&amp;D1761))</f>
        <v/>
      </c>
      <c r="S1761" s="1" t="str">
        <f t="shared" ca="1" si="413"/>
        <v/>
      </c>
      <c r="T1761" s="1" t="str">
        <f t="shared" ca="1" si="414"/>
        <v/>
      </c>
      <c r="U1761" s="1" t="str">
        <f t="shared" ca="1" si="415"/>
        <v/>
      </c>
      <c r="V1761" s="1" t="str">
        <f t="shared" ca="1" si="416"/>
        <v/>
      </c>
      <c r="W1761" s="1" t="str">
        <f t="shared" ca="1" si="417"/>
        <v/>
      </c>
      <c r="X1761" s="1" t="str">
        <f t="shared" ca="1" si="418"/>
        <v/>
      </c>
    </row>
    <row r="1762" spans="1:24">
      <c r="A1762" t="s">
        <v>1041</v>
      </c>
      <c r="B1762" t="str">
        <f>INDEX(予約枠報告様式!$73:$73,MATCH(CSVフォーマット!C1762,予約枠報告様式!$74:$74,0))</f>
        <v>AE</v>
      </c>
      <c r="C1762">
        <f t="shared" si="419"/>
        <v>31</v>
      </c>
      <c r="D1762">
        <f t="shared" si="405"/>
        <v>30</v>
      </c>
      <c r="E1762" s="2" cm="1">
        <f t="array" aca="1" ref="E1762" ca="1">INDIRECT(A1762&amp;B1762&amp;$E$3)</f>
        <v>44788</v>
      </c>
      <c r="F1762" t="str" cm="1">
        <f t="array" aca="1" ref="F1762" ca="1">IF(INDIRECT(A1762&amp;B1762&amp;$F$3)="公",参照!$L$2,参照!$L$3)</f>
        <v>医療機関受付</v>
      </c>
      <c r="G1762" s="1" t="str" cm="1">
        <f t="array" aca="1" ref="G1762" ca="1">IF(E1762="","",IF(ISNUMBER(INDIRECT(A1762&amp;B1762&amp;D1762)),431001,""))</f>
        <v/>
      </c>
      <c r="H1762" s="1" t="str">
        <f t="shared" ca="1" si="406"/>
        <v/>
      </c>
      <c r="I1762" s="1" t="str">
        <f ca="1">IF(G1762="","",予約枠報告様式!H$3)</f>
        <v/>
      </c>
      <c r="J1762" s="1" t="str">
        <f t="shared" ca="1" si="407"/>
        <v/>
      </c>
      <c r="K1762" s="1" t="str">
        <f t="shared" ca="1" si="408"/>
        <v/>
      </c>
      <c r="L1762" s="1" t="str">
        <f t="shared" ca="1" si="409"/>
        <v/>
      </c>
      <c r="M1762" s="1" t="str">
        <f t="shared" ca="1" si="410"/>
        <v/>
      </c>
      <c r="N1762" s="1" t="str" cm="1">
        <f t="array" aca="1" ref="N1762" ca="1">IF(G1762="","",HOUR(INDIRECT(A1762&amp;$N$2&amp;D1762)))</f>
        <v/>
      </c>
      <c r="O1762" s="1" t="str" cm="1">
        <f t="array" aca="1" ref="O1762" ca="1">IF(G1762="","",MINUTE(INDIRECT(A1762&amp;$N$2&amp;D1762)))</f>
        <v/>
      </c>
      <c r="P1762" s="1" t="str">
        <f t="shared" ca="1" si="411"/>
        <v/>
      </c>
      <c r="Q1762" s="1" t="str">
        <f t="shared" ca="1" si="412"/>
        <v/>
      </c>
      <c r="R1762" s="1" t="str" cm="1">
        <f t="array" aca="1" ref="R1762" ca="1">IF(G1762="","",INDIRECT(A1762&amp;B1762&amp;D1762))</f>
        <v/>
      </c>
      <c r="S1762" s="1" t="str">
        <f t="shared" ca="1" si="413"/>
        <v/>
      </c>
      <c r="T1762" s="1" t="str">
        <f t="shared" ca="1" si="414"/>
        <v/>
      </c>
      <c r="U1762" s="1" t="str">
        <f t="shared" ca="1" si="415"/>
        <v/>
      </c>
      <c r="V1762" s="1" t="str">
        <f t="shared" ca="1" si="416"/>
        <v/>
      </c>
      <c r="W1762" s="1" t="str">
        <f t="shared" ca="1" si="417"/>
        <v/>
      </c>
      <c r="X1762" s="1" t="str">
        <f t="shared" ca="1" si="418"/>
        <v/>
      </c>
    </row>
    <row r="1763" spans="1:24">
      <c r="A1763" t="s">
        <v>1041</v>
      </c>
      <c r="B1763" t="str">
        <f>INDEX(予約枠報告様式!$73:$73,MATCH(CSVフォーマット!C1763,予約枠報告様式!$74:$74,0))</f>
        <v>AE</v>
      </c>
      <c r="C1763">
        <f t="shared" si="419"/>
        <v>31</v>
      </c>
      <c r="D1763">
        <f t="shared" si="405"/>
        <v>31</v>
      </c>
      <c r="E1763" s="2" cm="1">
        <f t="array" aca="1" ref="E1763" ca="1">INDIRECT(A1763&amp;B1763&amp;$E$3)</f>
        <v>44788</v>
      </c>
      <c r="F1763" t="str" cm="1">
        <f t="array" aca="1" ref="F1763" ca="1">IF(INDIRECT(A1763&amp;B1763&amp;$F$3)="公",参照!$L$2,参照!$L$3)</f>
        <v>医療機関受付</v>
      </c>
      <c r="G1763" s="1" t="str" cm="1">
        <f t="array" aca="1" ref="G1763" ca="1">IF(E1763="","",IF(ISNUMBER(INDIRECT(A1763&amp;B1763&amp;D1763)),431001,""))</f>
        <v/>
      </c>
      <c r="H1763" s="1" t="str">
        <f t="shared" ca="1" si="406"/>
        <v/>
      </c>
      <c r="I1763" s="1" t="str">
        <f ca="1">IF(G1763="","",予約枠報告様式!H$3)</f>
        <v/>
      </c>
      <c r="J1763" s="1" t="str">
        <f t="shared" ca="1" si="407"/>
        <v/>
      </c>
      <c r="K1763" s="1" t="str">
        <f t="shared" ca="1" si="408"/>
        <v/>
      </c>
      <c r="L1763" s="1" t="str">
        <f t="shared" ca="1" si="409"/>
        <v/>
      </c>
      <c r="M1763" s="1" t="str">
        <f t="shared" ca="1" si="410"/>
        <v/>
      </c>
      <c r="N1763" s="1" t="str" cm="1">
        <f t="array" aca="1" ref="N1763" ca="1">IF(G1763="","",HOUR(INDIRECT(A1763&amp;$N$2&amp;D1763)))</f>
        <v/>
      </c>
      <c r="O1763" s="1" t="str" cm="1">
        <f t="array" aca="1" ref="O1763" ca="1">IF(G1763="","",MINUTE(INDIRECT(A1763&amp;$N$2&amp;D1763)))</f>
        <v/>
      </c>
      <c r="P1763" s="1" t="str">
        <f t="shared" ca="1" si="411"/>
        <v/>
      </c>
      <c r="Q1763" s="1" t="str">
        <f t="shared" ca="1" si="412"/>
        <v/>
      </c>
      <c r="R1763" s="1" t="str" cm="1">
        <f t="array" aca="1" ref="R1763" ca="1">IF(G1763="","",INDIRECT(A1763&amp;B1763&amp;D1763))</f>
        <v/>
      </c>
      <c r="S1763" s="1" t="str">
        <f t="shared" ca="1" si="413"/>
        <v/>
      </c>
      <c r="T1763" s="1" t="str">
        <f t="shared" ca="1" si="414"/>
        <v/>
      </c>
      <c r="U1763" s="1" t="str">
        <f t="shared" ca="1" si="415"/>
        <v/>
      </c>
      <c r="V1763" s="1" t="str">
        <f t="shared" ca="1" si="416"/>
        <v/>
      </c>
      <c r="W1763" s="1" t="str">
        <f t="shared" ca="1" si="417"/>
        <v/>
      </c>
      <c r="X1763" s="1" t="str">
        <f t="shared" ca="1" si="418"/>
        <v/>
      </c>
    </row>
    <row r="1764" spans="1:24">
      <c r="A1764" t="s">
        <v>1041</v>
      </c>
      <c r="B1764" t="str">
        <f>INDEX(予約枠報告様式!$73:$73,MATCH(CSVフォーマット!C1764,予約枠報告様式!$74:$74,0))</f>
        <v>AE</v>
      </c>
      <c r="C1764">
        <f t="shared" si="419"/>
        <v>31</v>
      </c>
      <c r="D1764">
        <f t="shared" si="405"/>
        <v>32</v>
      </c>
      <c r="E1764" s="2" cm="1">
        <f t="array" aca="1" ref="E1764" ca="1">INDIRECT(A1764&amp;B1764&amp;$E$3)</f>
        <v>44788</v>
      </c>
      <c r="F1764" t="str" cm="1">
        <f t="array" aca="1" ref="F1764" ca="1">IF(INDIRECT(A1764&amp;B1764&amp;$F$3)="公",参照!$L$2,参照!$L$3)</f>
        <v>医療機関受付</v>
      </c>
      <c r="G1764" s="1" t="str" cm="1">
        <f t="array" aca="1" ref="G1764" ca="1">IF(E1764="","",IF(ISNUMBER(INDIRECT(A1764&amp;B1764&amp;D1764)),431001,""))</f>
        <v/>
      </c>
      <c r="H1764" s="1" t="str">
        <f t="shared" ca="1" si="406"/>
        <v/>
      </c>
      <c r="I1764" s="1" t="str">
        <f ca="1">IF(G1764="","",予約枠報告様式!H$3)</f>
        <v/>
      </c>
      <c r="J1764" s="1" t="str">
        <f t="shared" ca="1" si="407"/>
        <v/>
      </c>
      <c r="K1764" s="1" t="str">
        <f t="shared" ca="1" si="408"/>
        <v/>
      </c>
      <c r="L1764" s="1" t="str">
        <f t="shared" ca="1" si="409"/>
        <v/>
      </c>
      <c r="M1764" s="1" t="str">
        <f t="shared" ca="1" si="410"/>
        <v/>
      </c>
      <c r="N1764" s="1" t="str" cm="1">
        <f t="array" aca="1" ref="N1764" ca="1">IF(G1764="","",HOUR(INDIRECT(A1764&amp;$N$2&amp;D1764)))</f>
        <v/>
      </c>
      <c r="O1764" s="1" t="str" cm="1">
        <f t="array" aca="1" ref="O1764" ca="1">IF(G1764="","",MINUTE(INDIRECT(A1764&amp;$N$2&amp;D1764)))</f>
        <v/>
      </c>
      <c r="P1764" s="1" t="str">
        <f t="shared" ca="1" si="411"/>
        <v/>
      </c>
      <c r="Q1764" s="1" t="str">
        <f t="shared" ca="1" si="412"/>
        <v/>
      </c>
      <c r="R1764" s="1" t="str" cm="1">
        <f t="array" aca="1" ref="R1764" ca="1">IF(G1764="","",INDIRECT(A1764&amp;B1764&amp;D1764))</f>
        <v/>
      </c>
      <c r="S1764" s="1" t="str">
        <f t="shared" ca="1" si="413"/>
        <v/>
      </c>
      <c r="T1764" s="1" t="str">
        <f t="shared" ca="1" si="414"/>
        <v/>
      </c>
      <c r="U1764" s="1" t="str">
        <f t="shared" ca="1" si="415"/>
        <v/>
      </c>
      <c r="V1764" s="1" t="str">
        <f t="shared" ca="1" si="416"/>
        <v/>
      </c>
      <c r="W1764" s="1" t="str">
        <f t="shared" ca="1" si="417"/>
        <v/>
      </c>
      <c r="X1764" s="1" t="str">
        <f t="shared" ca="1" si="418"/>
        <v/>
      </c>
    </row>
    <row r="1765" spans="1:24">
      <c r="A1765" t="s">
        <v>1041</v>
      </c>
      <c r="B1765" t="str">
        <f>INDEX(予約枠報告様式!$73:$73,MATCH(CSVフォーマット!C1765,予約枠報告様式!$74:$74,0))</f>
        <v>AE</v>
      </c>
      <c r="C1765">
        <f t="shared" si="419"/>
        <v>31</v>
      </c>
      <c r="D1765">
        <f t="shared" si="405"/>
        <v>33</v>
      </c>
      <c r="E1765" s="2" cm="1">
        <f t="array" aca="1" ref="E1765" ca="1">INDIRECT(A1765&amp;B1765&amp;$E$3)</f>
        <v>44788</v>
      </c>
      <c r="F1765" t="str" cm="1">
        <f t="array" aca="1" ref="F1765" ca="1">IF(INDIRECT(A1765&amp;B1765&amp;$F$3)="公",参照!$L$2,参照!$L$3)</f>
        <v>医療機関受付</v>
      </c>
      <c r="G1765" s="1" t="str" cm="1">
        <f t="array" aca="1" ref="G1765" ca="1">IF(E1765="","",IF(ISNUMBER(INDIRECT(A1765&amp;B1765&amp;D1765)),431001,""))</f>
        <v/>
      </c>
      <c r="H1765" s="1" t="str">
        <f t="shared" ca="1" si="406"/>
        <v/>
      </c>
      <c r="I1765" s="1" t="str">
        <f ca="1">IF(G1765="","",予約枠報告様式!H$3)</f>
        <v/>
      </c>
      <c r="J1765" s="1" t="str">
        <f t="shared" ca="1" si="407"/>
        <v/>
      </c>
      <c r="K1765" s="1" t="str">
        <f t="shared" ca="1" si="408"/>
        <v/>
      </c>
      <c r="L1765" s="1" t="str">
        <f t="shared" ca="1" si="409"/>
        <v/>
      </c>
      <c r="M1765" s="1" t="str">
        <f t="shared" ca="1" si="410"/>
        <v/>
      </c>
      <c r="N1765" s="1" t="str" cm="1">
        <f t="array" aca="1" ref="N1765" ca="1">IF(G1765="","",HOUR(INDIRECT(A1765&amp;$N$2&amp;D1765)))</f>
        <v/>
      </c>
      <c r="O1765" s="1" t="str" cm="1">
        <f t="array" aca="1" ref="O1765" ca="1">IF(G1765="","",MINUTE(INDIRECT(A1765&amp;$N$2&amp;D1765)))</f>
        <v/>
      </c>
      <c r="P1765" s="1" t="str">
        <f t="shared" ca="1" si="411"/>
        <v/>
      </c>
      <c r="Q1765" s="1" t="str">
        <f t="shared" ca="1" si="412"/>
        <v/>
      </c>
      <c r="R1765" s="1" t="str" cm="1">
        <f t="array" aca="1" ref="R1765" ca="1">IF(G1765="","",INDIRECT(A1765&amp;B1765&amp;D1765))</f>
        <v/>
      </c>
      <c r="S1765" s="1" t="str">
        <f t="shared" ca="1" si="413"/>
        <v/>
      </c>
      <c r="T1765" s="1" t="str">
        <f t="shared" ca="1" si="414"/>
        <v/>
      </c>
      <c r="U1765" s="1" t="str">
        <f t="shared" ca="1" si="415"/>
        <v/>
      </c>
      <c r="V1765" s="1" t="str">
        <f t="shared" ca="1" si="416"/>
        <v/>
      </c>
      <c r="W1765" s="1" t="str">
        <f t="shared" ca="1" si="417"/>
        <v/>
      </c>
      <c r="X1765" s="1" t="str">
        <f t="shared" ca="1" si="418"/>
        <v/>
      </c>
    </row>
    <row r="1766" spans="1:24">
      <c r="A1766" t="s">
        <v>1041</v>
      </c>
      <c r="B1766" t="str">
        <f>INDEX(予約枠報告様式!$73:$73,MATCH(CSVフォーマット!C1766,予約枠報告様式!$74:$74,0))</f>
        <v>AE</v>
      </c>
      <c r="C1766">
        <f t="shared" si="419"/>
        <v>31</v>
      </c>
      <c r="D1766">
        <f t="shared" si="405"/>
        <v>34</v>
      </c>
      <c r="E1766" s="2" cm="1">
        <f t="array" aca="1" ref="E1766" ca="1">INDIRECT(A1766&amp;B1766&amp;$E$3)</f>
        <v>44788</v>
      </c>
      <c r="F1766" t="str" cm="1">
        <f t="array" aca="1" ref="F1766" ca="1">IF(INDIRECT(A1766&amp;B1766&amp;$F$3)="公",参照!$L$2,参照!$L$3)</f>
        <v>医療機関受付</v>
      </c>
      <c r="G1766" s="1" t="str" cm="1">
        <f t="array" aca="1" ref="G1766" ca="1">IF(E1766="","",IF(ISNUMBER(INDIRECT(A1766&amp;B1766&amp;D1766)),431001,""))</f>
        <v/>
      </c>
      <c r="H1766" s="1" t="str">
        <f t="shared" ca="1" si="406"/>
        <v/>
      </c>
      <c r="I1766" s="1" t="str">
        <f ca="1">IF(G1766="","",予約枠報告様式!H$3)</f>
        <v/>
      </c>
      <c r="J1766" s="1" t="str">
        <f t="shared" ca="1" si="407"/>
        <v/>
      </c>
      <c r="K1766" s="1" t="str">
        <f t="shared" ca="1" si="408"/>
        <v/>
      </c>
      <c r="L1766" s="1" t="str">
        <f t="shared" ca="1" si="409"/>
        <v/>
      </c>
      <c r="M1766" s="1" t="str">
        <f t="shared" ca="1" si="410"/>
        <v/>
      </c>
      <c r="N1766" s="1" t="str" cm="1">
        <f t="array" aca="1" ref="N1766" ca="1">IF(G1766="","",HOUR(INDIRECT(A1766&amp;$N$2&amp;D1766)))</f>
        <v/>
      </c>
      <c r="O1766" s="1" t="str" cm="1">
        <f t="array" aca="1" ref="O1766" ca="1">IF(G1766="","",MINUTE(INDIRECT(A1766&amp;$N$2&amp;D1766)))</f>
        <v/>
      </c>
      <c r="P1766" s="1" t="str">
        <f t="shared" ca="1" si="411"/>
        <v/>
      </c>
      <c r="Q1766" s="1" t="str">
        <f t="shared" ca="1" si="412"/>
        <v/>
      </c>
      <c r="R1766" s="1" t="str" cm="1">
        <f t="array" aca="1" ref="R1766" ca="1">IF(G1766="","",INDIRECT(A1766&amp;B1766&amp;D1766))</f>
        <v/>
      </c>
      <c r="S1766" s="1" t="str">
        <f t="shared" ca="1" si="413"/>
        <v/>
      </c>
      <c r="T1766" s="1" t="str">
        <f t="shared" ca="1" si="414"/>
        <v/>
      </c>
      <c r="U1766" s="1" t="str">
        <f t="shared" ca="1" si="415"/>
        <v/>
      </c>
      <c r="V1766" s="1" t="str">
        <f t="shared" ca="1" si="416"/>
        <v/>
      </c>
      <c r="W1766" s="1" t="str">
        <f t="shared" ca="1" si="417"/>
        <v/>
      </c>
      <c r="X1766" s="1" t="str">
        <f t="shared" ca="1" si="418"/>
        <v/>
      </c>
    </row>
    <row r="1767" spans="1:24">
      <c r="A1767" t="s">
        <v>1041</v>
      </c>
      <c r="B1767" t="str">
        <f>INDEX(予約枠報告様式!$73:$73,MATCH(CSVフォーマット!C1767,予約枠報告様式!$74:$74,0))</f>
        <v>AE</v>
      </c>
      <c r="C1767">
        <f t="shared" si="419"/>
        <v>31</v>
      </c>
      <c r="D1767">
        <f t="shared" si="405"/>
        <v>35</v>
      </c>
      <c r="E1767" s="2" cm="1">
        <f t="array" aca="1" ref="E1767" ca="1">INDIRECT(A1767&amp;B1767&amp;$E$3)</f>
        <v>44788</v>
      </c>
      <c r="F1767" t="str" cm="1">
        <f t="array" aca="1" ref="F1767" ca="1">IF(INDIRECT(A1767&amp;B1767&amp;$F$3)="公",参照!$L$2,参照!$L$3)</f>
        <v>医療機関受付</v>
      </c>
      <c r="G1767" s="1" t="str" cm="1">
        <f t="array" aca="1" ref="G1767" ca="1">IF(E1767="","",IF(ISNUMBER(INDIRECT(A1767&amp;B1767&amp;D1767)),431001,""))</f>
        <v/>
      </c>
      <c r="H1767" s="1" t="str">
        <f t="shared" ca="1" si="406"/>
        <v/>
      </c>
      <c r="I1767" s="1" t="str">
        <f ca="1">IF(G1767="","",予約枠報告様式!H$3)</f>
        <v/>
      </c>
      <c r="J1767" s="1" t="str">
        <f t="shared" ca="1" si="407"/>
        <v/>
      </c>
      <c r="K1767" s="1" t="str">
        <f t="shared" ca="1" si="408"/>
        <v/>
      </c>
      <c r="L1767" s="1" t="str">
        <f t="shared" ca="1" si="409"/>
        <v/>
      </c>
      <c r="M1767" s="1" t="str">
        <f t="shared" ca="1" si="410"/>
        <v/>
      </c>
      <c r="N1767" s="1" t="str" cm="1">
        <f t="array" aca="1" ref="N1767" ca="1">IF(G1767="","",HOUR(INDIRECT(A1767&amp;$N$2&amp;D1767)))</f>
        <v/>
      </c>
      <c r="O1767" s="1" t="str" cm="1">
        <f t="array" aca="1" ref="O1767" ca="1">IF(G1767="","",MINUTE(INDIRECT(A1767&amp;$N$2&amp;D1767)))</f>
        <v/>
      </c>
      <c r="P1767" s="1" t="str">
        <f t="shared" ca="1" si="411"/>
        <v/>
      </c>
      <c r="Q1767" s="1" t="str">
        <f t="shared" ca="1" si="412"/>
        <v/>
      </c>
      <c r="R1767" s="1" t="str" cm="1">
        <f t="array" aca="1" ref="R1767" ca="1">IF(G1767="","",INDIRECT(A1767&amp;B1767&amp;D1767))</f>
        <v/>
      </c>
      <c r="S1767" s="1" t="str">
        <f t="shared" ca="1" si="413"/>
        <v/>
      </c>
      <c r="T1767" s="1" t="str">
        <f t="shared" ca="1" si="414"/>
        <v/>
      </c>
      <c r="U1767" s="1" t="str">
        <f t="shared" ca="1" si="415"/>
        <v/>
      </c>
      <c r="V1767" s="1" t="str">
        <f t="shared" ca="1" si="416"/>
        <v/>
      </c>
      <c r="W1767" s="1" t="str">
        <f t="shared" ca="1" si="417"/>
        <v/>
      </c>
      <c r="X1767" s="1" t="str">
        <f t="shared" ca="1" si="418"/>
        <v/>
      </c>
    </row>
    <row r="1768" spans="1:24">
      <c r="A1768" t="s">
        <v>1041</v>
      </c>
      <c r="B1768" t="str">
        <f>INDEX(予約枠報告様式!$73:$73,MATCH(CSVフォーマット!C1768,予約枠報告様式!$74:$74,0))</f>
        <v>AE</v>
      </c>
      <c r="C1768">
        <f t="shared" si="419"/>
        <v>31</v>
      </c>
      <c r="D1768">
        <f t="shared" si="405"/>
        <v>36</v>
      </c>
      <c r="E1768" s="2" cm="1">
        <f t="array" aca="1" ref="E1768" ca="1">INDIRECT(A1768&amp;B1768&amp;$E$3)</f>
        <v>44788</v>
      </c>
      <c r="F1768" t="str" cm="1">
        <f t="array" aca="1" ref="F1768" ca="1">IF(INDIRECT(A1768&amp;B1768&amp;$F$3)="公",参照!$L$2,参照!$L$3)</f>
        <v>医療機関受付</v>
      </c>
      <c r="G1768" s="1" t="str" cm="1">
        <f t="array" aca="1" ref="G1768" ca="1">IF(E1768="","",IF(ISNUMBER(INDIRECT(A1768&amp;B1768&amp;D1768)),431001,""))</f>
        <v/>
      </c>
      <c r="H1768" s="1" t="str">
        <f t="shared" ca="1" si="406"/>
        <v/>
      </c>
      <c r="I1768" s="1" t="str">
        <f ca="1">IF(G1768="","",予約枠報告様式!H$3)</f>
        <v/>
      </c>
      <c r="J1768" s="1" t="str">
        <f t="shared" ca="1" si="407"/>
        <v/>
      </c>
      <c r="K1768" s="1" t="str">
        <f t="shared" ca="1" si="408"/>
        <v/>
      </c>
      <c r="L1768" s="1" t="str">
        <f t="shared" ca="1" si="409"/>
        <v/>
      </c>
      <c r="M1768" s="1" t="str">
        <f t="shared" ca="1" si="410"/>
        <v/>
      </c>
      <c r="N1768" s="1" t="str" cm="1">
        <f t="array" aca="1" ref="N1768" ca="1">IF(G1768="","",HOUR(INDIRECT(A1768&amp;$N$2&amp;D1768)))</f>
        <v/>
      </c>
      <c r="O1768" s="1" t="str" cm="1">
        <f t="array" aca="1" ref="O1768" ca="1">IF(G1768="","",MINUTE(INDIRECT(A1768&amp;$N$2&amp;D1768)))</f>
        <v/>
      </c>
      <c r="P1768" s="1" t="str">
        <f t="shared" ca="1" si="411"/>
        <v/>
      </c>
      <c r="Q1768" s="1" t="str">
        <f t="shared" ca="1" si="412"/>
        <v/>
      </c>
      <c r="R1768" s="1" t="str" cm="1">
        <f t="array" aca="1" ref="R1768" ca="1">IF(G1768="","",INDIRECT(A1768&amp;B1768&amp;D1768))</f>
        <v/>
      </c>
      <c r="S1768" s="1" t="str">
        <f t="shared" ca="1" si="413"/>
        <v/>
      </c>
      <c r="T1768" s="1" t="str">
        <f t="shared" ca="1" si="414"/>
        <v/>
      </c>
      <c r="U1768" s="1" t="str">
        <f t="shared" ca="1" si="415"/>
        <v/>
      </c>
      <c r="V1768" s="1" t="str">
        <f t="shared" ca="1" si="416"/>
        <v/>
      </c>
      <c r="W1768" s="1" t="str">
        <f t="shared" ca="1" si="417"/>
        <v/>
      </c>
      <c r="X1768" s="1" t="str">
        <f t="shared" ca="1" si="418"/>
        <v/>
      </c>
    </row>
    <row r="1769" spans="1:24">
      <c r="A1769" t="s">
        <v>1041</v>
      </c>
      <c r="B1769" t="str">
        <f>INDEX(予約枠報告様式!$73:$73,MATCH(CSVフォーマット!C1769,予約枠報告様式!$74:$74,0))</f>
        <v>AE</v>
      </c>
      <c r="C1769">
        <f t="shared" si="419"/>
        <v>31</v>
      </c>
      <c r="D1769">
        <f t="shared" si="405"/>
        <v>37</v>
      </c>
      <c r="E1769" s="2" cm="1">
        <f t="array" aca="1" ref="E1769" ca="1">INDIRECT(A1769&amp;B1769&amp;$E$3)</f>
        <v>44788</v>
      </c>
      <c r="F1769" t="str" cm="1">
        <f t="array" aca="1" ref="F1769" ca="1">IF(INDIRECT(A1769&amp;B1769&amp;$F$3)="公",参照!$L$2,参照!$L$3)</f>
        <v>医療機関受付</v>
      </c>
      <c r="G1769" s="1" t="str" cm="1">
        <f t="array" aca="1" ref="G1769" ca="1">IF(E1769="","",IF(ISNUMBER(INDIRECT(A1769&amp;B1769&amp;D1769)),431001,""))</f>
        <v/>
      </c>
      <c r="H1769" s="1" t="str">
        <f t="shared" ca="1" si="406"/>
        <v/>
      </c>
      <c r="I1769" s="1" t="str">
        <f ca="1">IF(G1769="","",予約枠報告様式!H$3)</f>
        <v/>
      </c>
      <c r="J1769" s="1" t="str">
        <f t="shared" ca="1" si="407"/>
        <v/>
      </c>
      <c r="K1769" s="1" t="str">
        <f t="shared" ca="1" si="408"/>
        <v/>
      </c>
      <c r="L1769" s="1" t="str">
        <f t="shared" ca="1" si="409"/>
        <v/>
      </c>
      <c r="M1769" s="1" t="str">
        <f t="shared" ca="1" si="410"/>
        <v/>
      </c>
      <c r="N1769" s="1" t="str" cm="1">
        <f t="array" aca="1" ref="N1769" ca="1">IF(G1769="","",HOUR(INDIRECT(A1769&amp;$N$2&amp;D1769)))</f>
        <v/>
      </c>
      <c r="O1769" s="1" t="str" cm="1">
        <f t="array" aca="1" ref="O1769" ca="1">IF(G1769="","",MINUTE(INDIRECT(A1769&amp;$N$2&amp;D1769)))</f>
        <v/>
      </c>
      <c r="P1769" s="1" t="str">
        <f t="shared" ca="1" si="411"/>
        <v/>
      </c>
      <c r="Q1769" s="1" t="str">
        <f t="shared" ca="1" si="412"/>
        <v/>
      </c>
      <c r="R1769" s="1" t="str" cm="1">
        <f t="array" aca="1" ref="R1769" ca="1">IF(G1769="","",INDIRECT(A1769&amp;B1769&amp;D1769))</f>
        <v/>
      </c>
      <c r="S1769" s="1" t="str">
        <f t="shared" ca="1" si="413"/>
        <v/>
      </c>
      <c r="T1769" s="1" t="str">
        <f t="shared" ca="1" si="414"/>
        <v/>
      </c>
      <c r="U1769" s="1" t="str">
        <f t="shared" ca="1" si="415"/>
        <v/>
      </c>
      <c r="V1769" s="1" t="str">
        <f t="shared" ca="1" si="416"/>
        <v/>
      </c>
      <c r="W1769" s="1" t="str">
        <f t="shared" ca="1" si="417"/>
        <v/>
      </c>
      <c r="X1769" s="1" t="str">
        <f t="shared" ca="1" si="418"/>
        <v/>
      </c>
    </row>
    <row r="1770" spans="1:24">
      <c r="A1770" t="s">
        <v>1041</v>
      </c>
      <c r="B1770" t="str">
        <f>INDEX(予約枠報告様式!$73:$73,MATCH(CSVフォーマット!C1770,予約枠報告様式!$74:$74,0))</f>
        <v>AE</v>
      </c>
      <c r="C1770">
        <f t="shared" si="419"/>
        <v>31</v>
      </c>
      <c r="D1770">
        <f t="shared" si="405"/>
        <v>38</v>
      </c>
      <c r="E1770" s="2" cm="1">
        <f t="array" aca="1" ref="E1770" ca="1">INDIRECT(A1770&amp;B1770&amp;$E$3)</f>
        <v>44788</v>
      </c>
      <c r="F1770" t="str" cm="1">
        <f t="array" aca="1" ref="F1770" ca="1">IF(INDIRECT(A1770&amp;B1770&amp;$F$3)="公",参照!$L$2,参照!$L$3)</f>
        <v>医療機関受付</v>
      </c>
      <c r="G1770" s="1" t="str" cm="1">
        <f t="array" aca="1" ref="G1770" ca="1">IF(E1770="","",IF(ISNUMBER(INDIRECT(A1770&amp;B1770&amp;D1770)),431001,""))</f>
        <v/>
      </c>
      <c r="H1770" s="1" t="str">
        <f t="shared" ca="1" si="406"/>
        <v/>
      </c>
      <c r="I1770" s="1" t="str">
        <f ca="1">IF(G1770="","",予約枠報告様式!H$3)</f>
        <v/>
      </c>
      <c r="J1770" s="1" t="str">
        <f t="shared" ca="1" si="407"/>
        <v/>
      </c>
      <c r="K1770" s="1" t="str">
        <f t="shared" ca="1" si="408"/>
        <v/>
      </c>
      <c r="L1770" s="1" t="str">
        <f t="shared" ca="1" si="409"/>
        <v/>
      </c>
      <c r="M1770" s="1" t="str">
        <f t="shared" ca="1" si="410"/>
        <v/>
      </c>
      <c r="N1770" s="1" t="str" cm="1">
        <f t="array" aca="1" ref="N1770" ca="1">IF(G1770="","",HOUR(INDIRECT(A1770&amp;$N$2&amp;D1770)))</f>
        <v/>
      </c>
      <c r="O1770" s="1" t="str" cm="1">
        <f t="array" aca="1" ref="O1770" ca="1">IF(G1770="","",MINUTE(INDIRECT(A1770&amp;$N$2&amp;D1770)))</f>
        <v/>
      </c>
      <c r="P1770" s="1" t="str">
        <f t="shared" ca="1" si="411"/>
        <v/>
      </c>
      <c r="Q1770" s="1" t="str">
        <f t="shared" ca="1" si="412"/>
        <v/>
      </c>
      <c r="R1770" s="1" t="str" cm="1">
        <f t="array" aca="1" ref="R1770" ca="1">IF(G1770="","",INDIRECT(A1770&amp;B1770&amp;D1770))</f>
        <v/>
      </c>
      <c r="S1770" s="1" t="str">
        <f t="shared" ca="1" si="413"/>
        <v/>
      </c>
      <c r="T1770" s="1" t="str">
        <f t="shared" ca="1" si="414"/>
        <v/>
      </c>
      <c r="U1770" s="1" t="str">
        <f t="shared" ca="1" si="415"/>
        <v/>
      </c>
      <c r="V1770" s="1" t="str">
        <f t="shared" ca="1" si="416"/>
        <v/>
      </c>
      <c r="W1770" s="1" t="str">
        <f t="shared" ca="1" si="417"/>
        <v/>
      </c>
      <c r="X1770" s="1" t="str">
        <f t="shared" ca="1" si="418"/>
        <v/>
      </c>
    </row>
    <row r="1771" spans="1:24">
      <c r="A1771" t="s">
        <v>1041</v>
      </c>
      <c r="B1771" t="str">
        <f>INDEX(予約枠報告様式!$73:$73,MATCH(CSVフォーマット!C1771,予約枠報告様式!$74:$74,0))</f>
        <v>AE</v>
      </c>
      <c r="C1771">
        <f t="shared" si="419"/>
        <v>31</v>
      </c>
      <c r="D1771">
        <f t="shared" si="405"/>
        <v>39</v>
      </c>
      <c r="E1771" s="2" cm="1">
        <f t="array" aca="1" ref="E1771" ca="1">INDIRECT(A1771&amp;B1771&amp;$E$3)</f>
        <v>44788</v>
      </c>
      <c r="F1771" t="str" cm="1">
        <f t="array" aca="1" ref="F1771" ca="1">IF(INDIRECT(A1771&amp;B1771&amp;$F$3)="公",参照!$L$2,参照!$L$3)</f>
        <v>医療機関受付</v>
      </c>
      <c r="G1771" s="1" t="str" cm="1">
        <f t="array" aca="1" ref="G1771" ca="1">IF(E1771="","",IF(ISNUMBER(INDIRECT(A1771&amp;B1771&amp;D1771)),431001,""))</f>
        <v/>
      </c>
      <c r="H1771" s="1" t="str">
        <f t="shared" ca="1" si="406"/>
        <v/>
      </c>
      <c r="I1771" s="1" t="str">
        <f ca="1">IF(G1771="","",予約枠報告様式!H$3)</f>
        <v/>
      </c>
      <c r="J1771" s="1" t="str">
        <f t="shared" ca="1" si="407"/>
        <v/>
      </c>
      <c r="K1771" s="1" t="str">
        <f t="shared" ca="1" si="408"/>
        <v/>
      </c>
      <c r="L1771" s="1" t="str">
        <f t="shared" ca="1" si="409"/>
        <v/>
      </c>
      <c r="M1771" s="1" t="str">
        <f t="shared" ca="1" si="410"/>
        <v/>
      </c>
      <c r="N1771" s="1" t="str" cm="1">
        <f t="array" aca="1" ref="N1771" ca="1">IF(G1771="","",HOUR(INDIRECT(A1771&amp;$N$2&amp;D1771)))</f>
        <v/>
      </c>
      <c r="O1771" s="1" t="str" cm="1">
        <f t="array" aca="1" ref="O1771" ca="1">IF(G1771="","",MINUTE(INDIRECT(A1771&amp;$N$2&amp;D1771)))</f>
        <v/>
      </c>
      <c r="P1771" s="1" t="str">
        <f t="shared" ca="1" si="411"/>
        <v/>
      </c>
      <c r="Q1771" s="1" t="str">
        <f t="shared" ca="1" si="412"/>
        <v/>
      </c>
      <c r="R1771" s="1" t="str" cm="1">
        <f t="array" aca="1" ref="R1771" ca="1">IF(G1771="","",INDIRECT(A1771&amp;B1771&amp;D1771))</f>
        <v/>
      </c>
      <c r="S1771" s="1" t="str">
        <f t="shared" ca="1" si="413"/>
        <v/>
      </c>
      <c r="T1771" s="1" t="str">
        <f t="shared" ca="1" si="414"/>
        <v/>
      </c>
      <c r="U1771" s="1" t="str">
        <f t="shared" ca="1" si="415"/>
        <v/>
      </c>
      <c r="V1771" s="1" t="str">
        <f t="shared" ca="1" si="416"/>
        <v/>
      </c>
      <c r="W1771" s="1" t="str">
        <f t="shared" ca="1" si="417"/>
        <v/>
      </c>
      <c r="X1771" s="1" t="str">
        <f t="shared" ca="1" si="418"/>
        <v/>
      </c>
    </row>
    <row r="1772" spans="1:24">
      <c r="A1772" t="s">
        <v>1041</v>
      </c>
      <c r="B1772" t="str">
        <f>INDEX(予約枠報告様式!$73:$73,MATCH(CSVフォーマット!C1772,予約枠報告様式!$74:$74,0))</f>
        <v>AE</v>
      </c>
      <c r="C1772">
        <f t="shared" si="419"/>
        <v>31</v>
      </c>
      <c r="D1772">
        <f t="shared" si="405"/>
        <v>40</v>
      </c>
      <c r="E1772" s="2" cm="1">
        <f t="array" aca="1" ref="E1772" ca="1">INDIRECT(A1772&amp;B1772&amp;$E$3)</f>
        <v>44788</v>
      </c>
      <c r="F1772" t="str" cm="1">
        <f t="array" aca="1" ref="F1772" ca="1">IF(INDIRECT(A1772&amp;B1772&amp;$F$3)="公",参照!$L$2,参照!$L$3)</f>
        <v>医療機関受付</v>
      </c>
      <c r="G1772" s="1" t="str" cm="1">
        <f t="array" aca="1" ref="G1772" ca="1">IF(E1772="","",IF(ISNUMBER(INDIRECT(A1772&amp;B1772&amp;D1772)),431001,""))</f>
        <v/>
      </c>
      <c r="H1772" s="1" t="str">
        <f t="shared" ca="1" si="406"/>
        <v/>
      </c>
      <c r="I1772" s="1" t="str">
        <f ca="1">IF(G1772="","",予約枠報告様式!H$3)</f>
        <v/>
      </c>
      <c r="J1772" s="1" t="str">
        <f t="shared" ca="1" si="407"/>
        <v/>
      </c>
      <c r="K1772" s="1" t="str">
        <f t="shared" ca="1" si="408"/>
        <v/>
      </c>
      <c r="L1772" s="1" t="str">
        <f t="shared" ca="1" si="409"/>
        <v/>
      </c>
      <c r="M1772" s="1" t="str">
        <f t="shared" ca="1" si="410"/>
        <v/>
      </c>
      <c r="N1772" s="1" t="str" cm="1">
        <f t="array" aca="1" ref="N1772" ca="1">IF(G1772="","",HOUR(INDIRECT(A1772&amp;$N$2&amp;D1772)))</f>
        <v/>
      </c>
      <c r="O1772" s="1" t="str" cm="1">
        <f t="array" aca="1" ref="O1772" ca="1">IF(G1772="","",MINUTE(INDIRECT(A1772&amp;$N$2&amp;D1772)))</f>
        <v/>
      </c>
      <c r="P1772" s="1" t="str">
        <f t="shared" ca="1" si="411"/>
        <v/>
      </c>
      <c r="Q1772" s="1" t="str">
        <f t="shared" ca="1" si="412"/>
        <v/>
      </c>
      <c r="R1772" s="1" t="str" cm="1">
        <f t="array" aca="1" ref="R1772" ca="1">IF(G1772="","",INDIRECT(A1772&amp;B1772&amp;D1772))</f>
        <v/>
      </c>
      <c r="S1772" s="1" t="str">
        <f t="shared" ca="1" si="413"/>
        <v/>
      </c>
      <c r="T1772" s="1" t="str">
        <f t="shared" ca="1" si="414"/>
        <v/>
      </c>
      <c r="U1772" s="1" t="str">
        <f t="shared" ca="1" si="415"/>
        <v/>
      </c>
      <c r="V1772" s="1" t="str">
        <f t="shared" ca="1" si="416"/>
        <v/>
      </c>
      <c r="W1772" s="1" t="str">
        <f t="shared" ca="1" si="417"/>
        <v/>
      </c>
      <c r="X1772" s="1" t="str">
        <f t="shared" ca="1" si="418"/>
        <v/>
      </c>
    </row>
    <row r="1773" spans="1:24">
      <c r="A1773" t="s">
        <v>1041</v>
      </c>
      <c r="B1773" t="str">
        <f>INDEX(予約枠報告様式!$73:$73,MATCH(CSVフォーマット!C1773,予約枠報告様式!$74:$74,0))</f>
        <v>AE</v>
      </c>
      <c r="C1773">
        <f t="shared" si="419"/>
        <v>31</v>
      </c>
      <c r="D1773">
        <f t="shared" si="405"/>
        <v>41</v>
      </c>
      <c r="E1773" s="2" cm="1">
        <f t="array" aca="1" ref="E1773" ca="1">INDIRECT(A1773&amp;B1773&amp;$E$3)</f>
        <v>44788</v>
      </c>
      <c r="F1773" t="str" cm="1">
        <f t="array" aca="1" ref="F1773" ca="1">IF(INDIRECT(A1773&amp;B1773&amp;$F$3)="公",参照!$L$2,参照!$L$3)</f>
        <v>医療機関受付</v>
      </c>
      <c r="G1773" s="1" t="str" cm="1">
        <f t="array" aca="1" ref="G1773" ca="1">IF(E1773="","",IF(ISNUMBER(INDIRECT(A1773&amp;B1773&amp;D1773)),431001,""))</f>
        <v/>
      </c>
      <c r="H1773" s="1" t="str">
        <f t="shared" ca="1" si="406"/>
        <v/>
      </c>
      <c r="I1773" s="1" t="str">
        <f ca="1">IF(G1773="","",予約枠報告様式!H$3)</f>
        <v/>
      </c>
      <c r="J1773" s="1" t="str">
        <f t="shared" ca="1" si="407"/>
        <v/>
      </c>
      <c r="K1773" s="1" t="str">
        <f t="shared" ca="1" si="408"/>
        <v/>
      </c>
      <c r="L1773" s="1" t="str">
        <f t="shared" ca="1" si="409"/>
        <v/>
      </c>
      <c r="M1773" s="1" t="str">
        <f t="shared" ca="1" si="410"/>
        <v/>
      </c>
      <c r="N1773" s="1" t="str" cm="1">
        <f t="array" aca="1" ref="N1773" ca="1">IF(G1773="","",HOUR(INDIRECT(A1773&amp;$N$2&amp;D1773)))</f>
        <v/>
      </c>
      <c r="O1773" s="1" t="str" cm="1">
        <f t="array" aca="1" ref="O1773" ca="1">IF(G1773="","",MINUTE(INDIRECT(A1773&amp;$N$2&amp;D1773)))</f>
        <v/>
      </c>
      <c r="P1773" s="1" t="str">
        <f t="shared" ca="1" si="411"/>
        <v/>
      </c>
      <c r="Q1773" s="1" t="str">
        <f t="shared" ca="1" si="412"/>
        <v/>
      </c>
      <c r="R1773" s="1" t="str" cm="1">
        <f t="array" aca="1" ref="R1773" ca="1">IF(G1773="","",INDIRECT(A1773&amp;B1773&amp;D1773))</f>
        <v/>
      </c>
      <c r="S1773" s="1" t="str">
        <f t="shared" ca="1" si="413"/>
        <v/>
      </c>
      <c r="T1773" s="1" t="str">
        <f t="shared" ca="1" si="414"/>
        <v/>
      </c>
      <c r="U1773" s="1" t="str">
        <f t="shared" ca="1" si="415"/>
        <v/>
      </c>
      <c r="V1773" s="1" t="str">
        <f t="shared" ca="1" si="416"/>
        <v/>
      </c>
      <c r="W1773" s="1" t="str">
        <f t="shared" ca="1" si="417"/>
        <v/>
      </c>
      <c r="X1773" s="1" t="str">
        <f t="shared" ca="1" si="418"/>
        <v/>
      </c>
    </row>
    <row r="1774" spans="1:24">
      <c r="A1774" t="s">
        <v>1041</v>
      </c>
      <c r="B1774" t="str">
        <f>INDEX(予約枠報告様式!$73:$73,MATCH(CSVフォーマット!C1774,予約枠報告様式!$74:$74,0))</f>
        <v>AE</v>
      </c>
      <c r="C1774">
        <f t="shared" si="419"/>
        <v>31</v>
      </c>
      <c r="D1774">
        <f t="shared" si="405"/>
        <v>42</v>
      </c>
      <c r="E1774" s="2" cm="1">
        <f t="array" aca="1" ref="E1774" ca="1">INDIRECT(A1774&amp;B1774&amp;$E$3)</f>
        <v>44788</v>
      </c>
      <c r="F1774" t="str" cm="1">
        <f t="array" aca="1" ref="F1774" ca="1">IF(INDIRECT(A1774&amp;B1774&amp;$F$3)="公",参照!$L$2,参照!$L$3)</f>
        <v>医療機関受付</v>
      </c>
      <c r="G1774" s="1" t="str" cm="1">
        <f t="array" aca="1" ref="G1774" ca="1">IF(E1774="","",IF(ISNUMBER(INDIRECT(A1774&amp;B1774&amp;D1774)),431001,""))</f>
        <v/>
      </c>
      <c r="H1774" s="1" t="str">
        <f t="shared" ca="1" si="406"/>
        <v/>
      </c>
      <c r="I1774" s="1" t="str">
        <f ca="1">IF(G1774="","",予約枠報告様式!H$3)</f>
        <v/>
      </c>
      <c r="J1774" s="1" t="str">
        <f t="shared" ca="1" si="407"/>
        <v/>
      </c>
      <c r="K1774" s="1" t="str">
        <f t="shared" ca="1" si="408"/>
        <v/>
      </c>
      <c r="L1774" s="1" t="str">
        <f t="shared" ca="1" si="409"/>
        <v/>
      </c>
      <c r="M1774" s="1" t="str">
        <f t="shared" ca="1" si="410"/>
        <v/>
      </c>
      <c r="N1774" s="1" t="str" cm="1">
        <f t="array" aca="1" ref="N1774" ca="1">IF(G1774="","",HOUR(INDIRECT(A1774&amp;$N$2&amp;D1774)))</f>
        <v/>
      </c>
      <c r="O1774" s="1" t="str" cm="1">
        <f t="array" aca="1" ref="O1774" ca="1">IF(G1774="","",MINUTE(INDIRECT(A1774&amp;$N$2&amp;D1774)))</f>
        <v/>
      </c>
      <c r="P1774" s="1" t="str">
        <f t="shared" ca="1" si="411"/>
        <v/>
      </c>
      <c r="Q1774" s="1" t="str">
        <f t="shared" ca="1" si="412"/>
        <v/>
      </c>
      <c r="R1774" s="1" t="str" cm="1">
        <f t="array" aca="1" ref="R1774" ca="1">IF(G1774="","",INDIRECT(A1774&amp;B1774&amp;D1774))</f>
        <v/>
      </c>
      <c r="S1774" s="1" t="str">
        <f t="shared" ca="1" si="413"/>
        <v/>
      </c>
      <c r="T1774" s="1" t="str">
        <f t="shared" ca="1" si="414"/>
        <v/>
      </c>
      <c r="U1774" s="1" t="str">
        <f t="shared" ca="1" si="415"/>
        <v/>
      </c>
      <c r="V1774" s="1" t="str">
        <f t="shared" ca="1" si="416"/>
        <v/>
      </c>
      <c r="W1774" s="1" t="str">
        <f t="shared" ca="1" si="417"/>
        <v/>
      </c>
      <c r="X1774" s="1" t="str">
        <f t="shared" ca="1" si="418"/>
        <v/>
      </c>
    </row>
    <row r="1775" spans="1:24">
      <c r="A1775" t="s">
        <v>1041</v>
      </c>
      <c r="B1775" t="str">
        <f>INDEX(予約枠報告様式!$73:$73,MATCH(CSVフォーマット!C1775,予約枠報告様式!$74:$74,0))</f>
        <v>AE</v>
      </c>
      <c r="C1775">
        <f t="shared" si="419"/>
        <v>31</v>
      </c>
      <c r="D1775">
        <f t="shared" si="405"/>
        <v>43</v>
      </c>
      <c r="E1775" s="2" cm="1">
        <f t="array" aca="1" ref="E1775" ca="1">INDIRECT(A1775&amp;B1775&amp;$E$3)</f>
        <v>44788</v>
      </c>
      <c r="F1775" t="str" cm="1">
        <f t="array" aca="1" ref="F1775" ca="1">IF(INDIRECT(A1775&amp;B1775&amp;$F$3)="公",参照!$L$2,参照!$L$3)</f>
        <v>医療機関受付</v>
      </c>
      <c r="G1775" s="1" t="str" cm="1">
        <f t="array" aca="1" ref="G1775" ca="1">IF(E1775="","",IF(ISNUMBER(INDIRECT(A1775&amp;B1775&amp;D1775)),431001,""))</f>
        <v/>
      </c>
      <c r="H1775" s="1" t="str">
        <f t="shared" ca="1" si="406"/>
        <v/>
      </c>
      <c r="I1775" s="1" t="str">
        <f ca="1">IF(G1775="","",予約枠報告様式!H$3)</f>
        <v/>
      </c>
      <c r="J1775" s="1" t="str">
        <f t="shared" ca="1" si="407"/>
        <v/>
      </c>
      <c r="K1775" s="1" t="str">
        <f t="shared" ca="1" si="408"/>
        <v/>
      </c>
      <c r="L1775" s="1" t="str">
        <f t="shared" ca="1" si="409"/>
        <v/>
      </c>
      <c r="M1775" s="1" t="str">
        <f t="shared" ca="1" si="410"/>
        <v/>
      </c>
      <c r="N1775" s="1" t="str" cm="1">
        <f t="array" aca="1" ref="N1775" ca="1">IF(G1775="","",HOUR(INDIRECT(A1775&amp;$N$2&amp;D1775)))</f>
        <v/>
      </c>
      <c r="O1775" s="1" t="str" cm="1">
        <f t="array" aca="1" ref="O1775" ca="1">IF(G1775="","",MINUTE(INDIRECT(A1775&amp;$N$2&amp;D1775)))</f>
        <v/>
      </c>
      <c r="P1775" s="1" t="str">
        <f t="shared" ca="1" si="411"/>
        <v/>
      </c>
      <c r="Q1775" s="1" t="str">
        <f t="shared" ca="1" si="412"/>
        <v/>
      </c>
      <c r="R1775" s="1" t="str" cm="1">
        <f t="array" aca="1" ref="R1775" ca="1">IF(G1775="","",INDIRECT(A1775&amp;B1775&amp;D1775))</f>
        <v/>
      </c>
      <c r="S1775" s="1" t="str">
        <f t="shared" ca="1" si="413"/>
        <v/>
      </c>
      <c r="T1775" s="1" t="str">
        <f t="shared" ca="1" si="414"/>
        <v/>
      </c>
      <c r="U1775" s="1" t="str">
        <f t="shared" ca="1" si="415"/>
        <v/>
      </c>
      <c r="V1775" s="1" t="str">
        <f t="shared" ca="1" si="416"/>
        <v/>
      </c>
      <c r="W1775" s="1" t="str">
        <f t="shared" ca="1" si="417"/>
        <v/>
      </c>
      <c r="X1775" s="1" t="str">
        <f t="shared" ca="1" si="418"/>
        <v/>
      </c>
    </row>
    <row r="1776" spans="1:24">
      <c r="A1776" t="s">
        <v>1041</v>
      </c>
      <c r="B1776" t="str">
        <f>INDEX(予約枠報告様式!$73:$73,MATCH(CSVフォーマット!C1776,予約枠報告様式!$74:$74,0))</f>
        <v>AE</v>
      </c>
      <c r="C1776">
        <f t="shared" si="419"/>
        <v>31</v>
      </c>
      <c r="D1776">
        <f t="shared" si="405"/>
        <v>44</v>
      </c>
      <c r="E1776" s="2" cm="1">
        <f t="array" aca="1" ref="E1776" ca="1">INDIRECT(A1776&amp;B1776&amp;$E$3)</f>
        <v>44788</v>
      </c>
      <c r="F1776" t="str" cm="1">
        <f t="array" aca="1" ref="F1776" ca="1">IF(INDIRECT(A1776&amp;B1776&amp;$F$3)="公",参照!$L$2,参照!$L$3)</f>
        <v>医療機関受付</v>
      </c>
      <c r="G1776" s="1" t="str" cm="1">
        <f t="array" aca="1" ref="G1776" ca="1">IF(E1776="","",IF(ISNUMBER(INDIRECT(A1776&amp;B1776&amp;D1776)),431001,""))</f>
        <v/>
      </c>
      <c r="H1776" s="1" t="str">
        <f t="shared" ca="1" si="406"/>
        <v/>
      </c>
      <c r="I1776" s="1" t="str">
        <f ca="1">IF(G1776="","",予約枠報告様式!H$3)</f>
        <v/>
      </c>
      <c r="J1776" s="1" t="str">
        <f t="shared" ca="1" si="407"/>
        <v/>
      </c>
      <c r="K1776" s="1" t="str">
        <f t="shared" ca="1" si="408"/>
        <v/>
      </c>
      <c r="L1776" s="1" t="str">
        <f t="shared" ca="1" si="409"/>
        <v/>
      </c>
      <c r="M1776" s="1" t="str">
        <f t="shared" ca="1" si="410"/>
        <v/>
      </c>
      <c r="N1776" s="1" t="str" cm="1">
        <f t="array" aca="1" ref="N1776" ca="1">IF(G1776="","",HOUR(INDIRECT(A1776&amp;$N$2&amp;D1776)))</f>
        <v/>
      </c>
      <c r="O1776" s="1" t="str" cm="1">
        <f t="array" aca="1" ref="O1776" ca="1">IF(G1776="","",MINUTE(INDIRECT(A1776&amp;$N$2&amp;D1776)))</f>
        <v/>
      </c>
      <c r="P1776" s="1" t="str">
        <f t="shared" ca="1" si="411"/>
        <v/>
      </c>
      <c r="Q1776" s="1" t="str">
        <f t="shared" ca="1" si="412"/>
        <v/>
      </c>
      <c r="R1776" s="1" t="str" cm="1">
        <f t="array" aca="1" ref="R1776" ca="1">IF(G1776="","",INDIRECT(A1776&amp;B1776&amp;D1776))</f>
        <v/>
      </c>
      <c r="S1776" s="1" t="str">
        <f t="shared" ca="1" si="413"/>
        <v/>
      </c>
      <c r="T1776" s="1" t="str">
        <f t="shared" ca="1" si="414"/>
        <v/>
      </c>
      <c r="U1776" s="1" t="str">
        <f t="shared" ca="1" si="415"/>
        <v/>
      </c>
      <c r="V1776" s="1" t="str">
        <f t="shared" ca="1" si="416"/>
        <v/>
      </c>
      <c r="W1776" s="1" t="str">
        <f t="shared" ca="1" si="417"/>
        <v/>
      </c>
      <c r="X1776" s="1" t="str">
        <f t="shared" ca="1" si="418"/>
        <v/>
      </c>
    </row>
    <row r="1777" spans="1:24">
      <c r="A1777" t="s">
        <v>1041</v>
      </c>
      <c r="B1777" t="str">
        <f>INDEX(予約枠報告様式!$73:$73,MATCH(CSVフォーマット!C1777,予約枠報告様式!$74:$74,0))</f>
        <v>AE</v>
      </c>
      <c r="C1777">
        <f t="shared" si="419"/>
        <v>31</v>
      </c>
      <c r="D1777">
        <f t="shared" si="405"/>
        <v>45</v>
      </c>
      <c r="E1777" s="2" cm="1">
        <f t="array" aca="1" ref="E1777" ca="1">INDIRECT(A1777&amp;B1777&amp;$E$3)</f>
        <v>44788</v>
      </c>
      <c r="F1777" t="str" cm="1">
        <f t="array" aca="1" ref="F1777" ca="1">IF(INDIRECT(A1777&amp;B1777&amp;$F$3)="公",参照!$L$2,参照!$L$3)</f>
        <v>医療機関受付</v>
      </c>
      <c r="G1777" s="1" t="str" cm="1">
        <f t="array" aca="1" ref="G1777" ca="1">IF(E1777="","",IF(ISNUMBER(INDIRECT(A1777&amp;B1777&amp;D1777)),431001,""))</f>
        <v/>
      </c>
      <c r="H1777" s="1" t="str">
        <f t="shared" ca="1" si="406"/>
        <v/>
      </c>
      <c r="I1777" s="1" t="str">
        <f ca="1">IF(G1777="","",予約枠報告様式!H$3)</f>
        <v/>
      </c>
      <c r="J1777" s="1" t="str">
        <f t="shared" ca="1" si="407"/>
        <v/>
      </c>
      <c r="K1777" s="1" t="str">
        <f t="shared" ca="1" si="408"/>
        <v/>
      </c>
      <c r="L1777" s="1" t="str">
        <f t="shared" ca="1" si="409"/>
        <v/>
      </c>
      <c r="M1777" s="1" t="str">
        <f t="shared" ca="1" si="410"/>
        <v/>
      </c>
      <c r="N1777" s="1" t="str" cm="1">
        <f t="array" aca="1" ref="N1777" ca="1">IF(G1777="","",HOUR(INDIRECT(A1777&amp;$N$2&amp;D1777)))</f>
        <v/>
      </c>
      <c r="O1777" s="1" t="str" cm="1">
        <f t="array" aca="1" ref="O1777" ca="1">IF(G1777="","",MINUTE(INDIRECT(A1777&amp;$N$2&amp;D1777)))</f>
        <v/>
      </c>
      <c r="P1777" s="1" t="str">
        <f t="shared" ca="1" si="411"/>
        <v/>
      </c>
      <c r="Q1777" s="1" t="str">
        <f t="shared" ca="1" si="412"/>
        <v/>
      </c>
      <c r="R1777" s="1" t="str" cm="1">
        <f t="array" aca="1" ref="R1777" ca="1">IF(G1777="","",INDIRECT(A1777&amp;B1777&amp;D1777))</f>
        <v/>
      </c>
      <c r="S1777" s="1" t="str">
        <f t="shared" ca="1" si="413"/>
        <v/>
      </c>
      <c r="T1777" s="1" t="str">
        <f t="shared" ca="1" si="414"/>
        <v/>
      </c>
      <c r="U1777" s="1" t="str">
        <f t="shared" ca="1" si="415"/>
        <v/>
      </c>
      <c r="V1777" s="1" t="str">
        <f t="shared" ca="1" si="416"/>
        <v/>
      </c>
      <c r="W1777" s="1" t="str">
        <f t="shared" ca="1" si="417"/>
        <v/>
      </c>
      <c r="X1777" s="1" t="str">
        <f t="shared" ca="1" si="418"/>
        <v/>
      </c>
    </row>
    <row r="1778" spans="1:24">
      <c r="A1778" t="s">
        <v>1041</v>
      </c>
      <c r="B1778" t="str">
        <f>INDEX(予約枠報告様式!$73:$73,MATCH(CSVフォーマット!C1778,予約枠報告様式!$74:$74,0))</f>
        <v>AE</v>
      </c>
      <c r="C1778">
        <f t="shared" si="419"/>
        <v>31</v>
      </c>
      <c r="D1778">
        <f t="shared" si="405"/>
        <v>46</v>
      </c>
      <c r="E1778" s="2" cm="1">
        <f t="array" aca="1" ref="E1778" ca="1">INDIRECT(A1778&amp;B1778&amp;$E$3)</f>
        <v>44788</v>
      </c>
      <c r="F1778" t="str" cm="1">
        <f t="array" aca="1" ref="F1778" ca="1">IF(INDIRECT(A1778&amp;B1778&amp;$F$3)="公",参照!$L$2,参照!$L$3)</f>
        <v>医療機関受付</v>
      </c>
      <c r="G1778" s="1" t="str" cm="1">
        <f t="array" aca="1" ref="G1778" ca="1">IF(E1778="","",IF(ISNUMBER(INDIRECT(A1778&amp;B1778&amp;D1778)),431001,""))</f>
        <v/>
      </c>
      <c r="H1778" s="1" t="str">
        <f t="shared" ca="1" si="406"/>
        <v/>
      </c>
      <c r="I1778" s="1" t="str">
        <f ca="1">IF(G1778="","",予約枠報告様式!H$3)</f>
        <v/>
      </c>
      <c r="J1778" s="1" t="str">
        <f t="shared" ca="1" si="407"/>
        <v/>
      </c>
      <c r="K1778" s="1" t="str">
        <f t="shared" ca="1" si="408"/>
        <v/>
      </c>
      <c r="L1778" s="1" t="str">
        <f t="shared" ca="1" si="409"/>
        <v/>
      </c>
      <c r="M1778" s="1" t="str">
        <f t="shared" ca="1" si="410"/>
        <v/>
      </c>
      <c r="N1778" s="1" t="str" cm="1">
        <f t="array" aca="1" ref="N1778" ca="1">IF(G1778="","",HOUR(INDIRECT(A1778&amp;$N$2&amp;D1778)))</f>
        <v/>
      </c>
      <c r="O1778" s="1" t="str" cm="1">
        <f t="array" aca="1" ref="O1778" ca="1">IF(G1778="","",MINUTE(INDIRECT(A1778&amp;$N$2&amp;D1778)))</f>
        <v/>
      </c>
      <c r="P1778" s="1" t="str">
        <f t="shared" ca="1" si="411"/>
        <v/>
      </c>
      <c r="Q1778" s="1" t="str">
        <f t="shared" ca="1" si="412"/>
        <v/>
      </c>
      <c r="R1778" s="1" t="str" cm="1">
        <f t="array" aca="1" ref="R1778" ca="1">IF(G1778="","",INDIRECT(A1778&amp;B1778&amp;D1778))</f>
        <v/>
      </c>
      <c r="S1778" s="1" t="str">
        <f t="shared" ca="1" si="413"/>
        <v/>
      </c>
      <c r="T1778" s="1" t="str">
        <f t="shared" ca="1" si="414"/>
        <v/>
      </c>
      <c r="U1778" s="1" t="str">
        <f t="shared" ca="1" si="415"/>
        <v/>
      </c>
      <c r="V1778" s="1" t="str">
        <f t="shared" ca="1" si="416"/>
        <v/>
      </c>
      <c r="W1778" s="1" t="str">
        <f t="shared" ca="1" si="417"/>
        <v/>
      </c>
      <c r="X1778" s="1" t="str">
        <f t="shared" ca="1" si="418"/>
        <v/>
      </c>
    </row>
    <row r="1779" spans="1:24">
      <c r="A1779" t="s">
        <v>1041</v>
      </c>
      <c r="B1779" t="str">
        <f>INDEX(予約枠報告様式!$73:$73,MATCH(CSVフォーマット!C1779,予約枠報告様式!$74:$74,0))</f>
        <v>AE</v>
      </c>
      <c r="C1779">
        <f t="shared" si="419"/>
        <v>31</v>
      </c>
      <c r="D1779">
        <f t="shared" si="405"/>
        <v>47</v>
      </c>
      <c r="E1779" s="2" cm="1">
        <f t="array" aca="1" ref="E1779" ca="1">INDIRECT(A1779&amp;B1779&amp;$E$3)</f>
        <v>44788</v>
      </c>
      <c r="F1779" t="str" cm="1">
        <f t="array" aca="1" ref="F1779" ca="1">IF(INDIRECT(A1779&amp;B1779&amp;$F$3)="公",参照!$L$2,参照!$L$3)</f>
        <v>医療機関受付</v>
      </c>
      <c r="G1779" s="1" t="str" cm="1">
        <f t="array" aca="1" ref="G1779" ca="1">IF(E1779="","",IF(ISNUMBER(INDIRECT(A1779&amp;B1779&amp;D1779)),431001,""))</f>
        <v/>
      </c>
      <c r="H1779" s="1" t="str">
        <f t="shared" ca="1" si="406"/>
        <v/>
      </c>
      <c r="I1779" s="1" t="str">
        <f ca="1">IF(G1779="","",予約枠報告様式!H$3)</f>
        <v/>
      </c>
      <c r="J1779" s="1" t="str">
        <f t="shared" ca="1" si="407"/>
        <v/>
      </c>
      <c r="K1779" s="1" t="str">
        <f t="shared" ca="1" si="408"/>
        <v/>
      </c>
      <c r="L1779" s="1" t="str">
        <f t="shared" ca="1" si="409"/>
        <v/>
      </c>
      <c r="M1779" s="1" t="str">
        <f t="shared" ca="1" si="410"/>
        <v/>
      </c>
      <c r="N1779" s="1" t="str" cm="1">
        <f t="array" aca="1" ref="N1779" ca="1">IF(G1779="","",HOUR(INDIRECT(A1779&amp;$N$2&amp;D1779)))</f>
        <v/>
      </c>
      <c r="O1779" s="1" t="str" cm="1">
        <f t="array" aca="1" ref="O1779" ca="1">IF(G1779="","",MINUTE(INDIRECT(A1779&amp;$N$2&amp;D1779)))</f>
        <v/>
      </c>
      <c r="P1779" s="1" t="str">
        <f t="shared" ca="1" si="411"/>
        <v/>
      </c>
      <c r="Q1779" s="1" t="str">
        <f t="shared" ca="1" si="412"/>
        <v/>
      </c>
      <c r="R1779" s="1" t="str" cm="1">
        <f t="array" aca="1" ref="R1779" ca="1">IF(G1779="","",INDIRECT(A1779&amp;B1779&amp;D1779))</f>
        <v/>
      </c>
      <c r="S1779" s="1" t="str">
        <f t="shared" ca="1" si="413"/>
        <v/>
      </c>
      <c r="T1779" s="1" t="str">
        <f t="shared" ca="1" si="414"/>
        <v/>
      </c>
      <c r="U1779" s="1" t="str">
        <f t="shared" ca="1" si="415"/>
        <v/>
      </c>
      <c r="V1779" s="1" t="str">
        <f t="shared" ca="1" si="416"/>
        <v/>
      </c>
      <c r="W1779" s="1" t="str">
        <f t="shared" ca="1" si="417"/>
        <v/>
      </c>
      <c r="X1779" s="1" t="str">
        <f t="shared" ca="1" si="418"/>
        <v/>
      </c>
    </row>
    <row r="1780" spans="1:24">
      <c r="A1780" t="s">
        <v>1041</v>
      </c>
      <c r="B1780" t="str">
        <f>INDEX(予約枠報告様式!$73:$73,MATCH(CSVフォーマット!C1780,予約枠報告様式!$74:$74,0))</f>
        <v>AE</v>
      </c>
      <c r="C1780">
        <f t="shared" si="419"/>
        <v>31</v>
      </c>
      <c r="D1780">
        <f t="shared" si="405"/>
        <v>48</v>
      </c>
      <c r="E1780" s="2" cm="1">
        <f t="array" aca="1" ref="E1780" ca="1">INDIRECT(A1780&amp;B1780&amp;$E$3)</f>
        <v>44788</v>
      </c>
      <c r="F1780" t="str" cm="1">
        <f t="array" aca="1" ref="F1780" ca="1">IF(INDIRECT(A1780&amp;B1780&amp;$F$3)="公",参照!$L$2,参照!$L$3)</f>
        <v>医療機関受付</v>
      </c>
      <c r="G1780" s="1" t="str" cm="1">
        <f t="array" aca="1" ref="G1780" ca="1">IF(E1780="","",IF(ISNUMBER(INDIRECT(A1780&amp;B1780&amp;D1780)),431001,""))</f>
        <v/>
      </c>
      <c r="H1780" s="1" t="str">
        <f t="shared" ca="1" si="406"/>
        <v/>
      </c>
      <c r="I1780" s="1" t="str">
        <f ca="1">IF(G1780="","",予約枠報告様式!H$3)</f>
        <v/>
      </c>
      <c r="J1780" s="1" t="str">
        <f t="shared" ca="1" si="407"/>
        <v/>
      </c>
      <c r="K1780" s="1" t="str">
        <f t="shared" ca="1" si="408"/>
        <v/>
      </c>
      <c r="L1780" s="1" t="str">
        <f t="shared" ca="1" si="409"/>
        <v/>
      </c>
      <c r="M1780" s="1" t="str">
        <f t="shared" ca="1" si="410"/>
        <v/>
      </c>
      <c r="N1780" s="1" t="str" cm="1">
        <f t="array" aca="1" ref="N1780" ca="1">IF(G1780="","",HOUR(INDIRECT(A1780&amp;$N$2&amp;D1780)))</f>
        <v/>
      </c>
      <c r="O1780" s="1" t="str" cm="1">
        <f t="array" aca="1" ref="O1780" ca="1">IF(G1780="","",MINUTE(INDIRECT(A1780&amp;$N$2&amp;D1780)))</f>
        <v/>
      </c>
      <c r="P1780" s="1" t="str">
        <f t="shared" ca="1" si="411"/>
        <v/>
      </c>
      <c r="Q1780" s="1" t="str">
        <f t="shared" ca="1" si="412"/>
        <v/>
      </c>
      <c r="R1780" s="1" t="str" cm="1">
        <f t="array" aca="1" ref="R1780" ca="1">IF(G1780="","",INDIRECT(A1780&amp;B1780&amp;D1780))</f>
        <v/>
      </c>
      <c r="S1780" s="1" t="str">
        <f t="shared" ca="1" si="413"/>
        <v/>
      </c>
      <c r="T1780" s="1" t="str">
        <f t="shared" ca="1" si="414"/>
        <v/>
      </c>
      <c r="U1780" s="1" t="str">
        <f t="shared" ca="1" si="415"/>
        <v/>
      </c>
      <c r="V1780" s="1" t="str">
        <f t="shared" ca="1" si="416"/>
        <v/>
      </c>
      <c r="W1780" s="1" t="str">
        <f t="shared" ca="1" si="417"/>
        <v/>
      </c>
      <c r="X1780" s="1" t="str">
        <f t="shared" ca="1" si="418"/>
        <v/>
      </c>
    </row>
    <row r="1781" spans="1:24">
      <c r="A1781" t="s">
        <v>1041</v>
      </c>
      <c r="B1781" t="str">
        <f>INDEX(予約枠報告様式!$73:$73,MATCH(CSVフォーマット!C1781,予約枠報告様式!$74:$74,0))</f>
        <v>AE</v>
      </c>
      <c r="C1781">
        <f t="shared" si="419"/>
        <v>31</v>
      </c>
      <c r="D1781">
        <f t="shared" si="405"/>
        <v>49</v>
      </c>
      <c r="E1781" s="2" cm="1">
        <f t="array" aca="1" ref="E1781" ca="1">INDIRECT(A1781&amp;B1781&amp;$E$3)</f>
        <v>44788</v>
      </c>
      <c r="F1781" t="str" cm="1">
        <f t="array" aca="1" ref="F1781" ca="1">IF(INDIRECT(A1781&amp;B1781&amp;$F$3)="公",参照!$L$2,参照!$L$3)</f>
        <v>医療機関受付</v>
      </c>
      <c r="G1781" s="1" t="str" cm="1">
        <f t="array" aca="1" ref="G1781" ca="1">IF(E1781="","",IF(ISNUMBER(INDIRECT(A1781&amp;B1781&amp;D1781)),431001,""))</f>
        <v/>
      </c>
      <c r="H1781" s="1" t="str">
        <f t="shared" ca="1" si="406"/>
        <v/>
      </c>
      <c r="I1781" s="1" t="str">
        <f ca="1">IF(G1781="","",予約枠報告様式!H$3)</f>
        <v/>
      </c>
      <c r="J1781" s="1" t="str">
        <f t="shared" ca="1" si="407"/>
        <v/>
      </c>
      <c r="K1781" s="1" t="str">
        <f t="shared" ca="1" si="408"/>
        <v/>
      </c>
      <c r="L1781" s="1" t="str">
        <f t="shared" ca="1" si="409"/>
        <v/>
      </c>
      <c r="M1781" s="1" t="str">
        <f t="shared" ca="1" si="410"/>
        <v/>
      </c>
      <c r="N1781" s="1" t="str" cm="1">
        <f t="array" aca="1" ref="N1781" ca="1">IF(G1781="","",HOUR(INDIRECT(A1781&amp;$N$2&amp;D1781)))</f>
        <v/>
      </c>
      <c r="O1781" s="1" t="str" cm="1">
        <f t="array" aca="1" ref="O1781" ca="1">IF(G1781="","",MINUTE(INDIRECT(A1781&amp;$N$2&amp;D1781)))</f>
        <v/>
      </c>
      <c r="P1781" s="1" t="str">
        <f t="shared" ca="1" si="411"/>
        <v/>
      </c>
      <c r="Q1781" s="1" t="str">
        <f t="shared" ca="1" si="412"/>
        <v/>
      </c>
      <c r="R1781" s="1" t="str" cm="1">
        <f t="array" aca="1" ref="R1781" ca="1">IF(G1781="","",INDIRECT(A1781&amp;B1781&amp;D1781))</f>
        <v/>
      </c>
      <c r="S1781" s="1" t="str">
        <f t="shared" ca="1" si="413"/>
        <v/>
      </c>
      <c r="T1781" s="1" t="str">
        <f t="shared" ca="1" si="414"/>
        <v/>
      </c>
      <c r="U1781" s="1" t="str">
        <f t="shared" ca="1" si="415"/>
        <v/>
      </c>
      <c r="V1781" s="1" t="str">
        <f t="shared" ca="1" si="416"/>
        <v/>
      </c>
      <c r="W1781" s="1" t="str">
        <f t="shared" ca="1" si="417"/>
        <v/>
      </c>
      <c r="X1781" s="1" t="str">
        <f t="shared" ca="1" si="418"/>
        <v/>
      </c>
    </row>
    <row r="1782" spans="1:24">
      <c r="A1782" t="s">
        <v>1041</v>
      </c>
      <c r="B1782" t="str">
        <f>INDEX(予約枠報告様式!$73:$73,MATCH(CSVフォーマット!C1782,予約枠報告様式!$74:$74,0))</f>
        <v>AE</v>
      </c>
      <c r="C1782">
        <f t="shared" si="419"/>
        <v>31</v>
      </c>
      <c r="D1782">
        <f t="shared" si="405"/>
        <v>50</v>
      </c>
      <c r="E1782" s="2" cm="1">
        <f t="array" aca="1" ref="E1782" ca="1">INDIRECT(A1782&amp;B1782&amp;$E$3)</f>
        <v>44788</v>
      </c>
      <c r="F1782" t="str" cm="1">
        <f t="array" aca="1" ref="F1782" ca="1">IF(INDIRECT(A1782&amp;B1782&amp;$F$3)="公",参照!$L$2,参照!$L$3)</f>
        <v>医療機関受付</v>
      </c>
      <c r="G1782" s="1" t="str" cm="1">
        <f t="array" aca="1" ref="G1782" ca="1">IF(E1782="","",IF(ISNUMBER(INDIRECT(A1782&amp;B1782&amp;D1782)),431001,""))</f>
        <v/>
      </c>
      <c r="H1782" s="1" t="str">
        <f t="shared" ca="1" si="406"/>
        <v/>
      </c>
      <c r="I1782" s="1" t="str">
        <f ca="1">IF(G1782="","",予約枠報告様式!H$3)</f>
        <v/>
      </c>
      <c r="J1782" s="1" t="str">
        <f t="shared" ca="1" si="407"/>
        <v/>
      </c>
      <c r="K1782" s="1" t="str">
        <f t="shared" ca="1" si="408"/>
        <v/>
      </c>
      <c r="L1782" s="1" t="str">
        <f t="shared" ca="1" si="409"/>
        <v/>
      </c>
      <c r="M1782" s="1" t="str">
        <f t="shared" ca="1" si="410"/>
        <v/>
      </c>
      <c r="N1782" s="1" t="str" cm="1">
        <f t="array" aca="1" ref="N1782" ca="1">IF(G1782="","",HOUR(INDIRECT(A1782&amp;$N$2&amp;D1782)))</f>
        <v/>
      </c>
      <c r="O1782" s="1" t="str" cm="1">
        <f t="array" aca="1" ref="O1782" ca="1">IF(G1782="","",MINUTE(INDIRECT(A1782&amp;$N$2&amp;D1782)))</f>
        <v/>
      </c>
      <c r="P1782" s="1" t="str">
        <f t="shared" ca="1" si="411"/>
        <v/>
      </c>
      <c r="Q1782" s="1" t="str">
        <f t="shared" ca="1" si="412"/>
        <v/>
      </c>
      <c r="R1782" s="1" t="str" cm="1">
        <f t="array" aca="1" ref="R1782" ca="1">IF(G1782="","",INDIRECT(A1782&amp;B1782&amp;D1782))</f>
        <v/>
      </c>
      <c r="S1782" s="1" t="str">
        <f t="shared" ca="1" si="413"/>
        <v/>
      </c>
      <c r="T1782" s="1" t="str">
        <f t="shared" ca="1" si="414"/>
        <v/>
      </c>
      <c r="U1782" s="1" t="str">
        <f t="shared" ca="1" si="415"/>
        <v/>
      </c>
      <c r="V1782" s="1" t="str">
        <f t="shared" ca="1" si="416"/>
        <v/>
      </c>
      <c r="W1782" s="1" t="str">
        <f t="shared" ca="1" si="417"/>
        <v/>
      </c>
      <c r="X1782" s="1" t="str">
        <f t="shared" ca="1" si="418"/>
        <v/>
      </c>
    </row>
    <row r="1783" spans="1:24">
      <c r="A1783" t="s">
        <v>1041</v>
      </c>
      <c r="B1783" t="str">
        <f>INDEX(予約枠報告様式!$73:$73,MATCH(CSVフォーマット!C1783,予約枠報告様式!$74:$74,0))</f>
        <v>AE</v>
      </c>
      <c r="C1783">
        <f t="shared" si="419"/>
        <v>31</v>
      </c>
      <c r="D1783">
        <f t="shared" si="405"/>
        <v>51</v>
      </c>
      <c r="E1783" s="2" cm="1">
        <f t="array" aca="1" ref="E1783" ca="1">INDIRECT(A1783&amp;B1783&amp;$E$3)</f>
        <v>44788</v>
      </c>
      <c r="F1783" t="str" cm="1">
        <f t="array" aca="1" ref="F1783" ca="1">IF(INDIRECT(A1783&amp;B1783&amp;$F$3)="公",参照!$L$2,参照!$L$3)</f>
        <v>医療機関受付</v>
      </c>
      <c r="G1783" s="1" t="str" cm="1">
        <f t="array" aca="1" ref="G1783" ca="1">IF(E1783="","",IF(ISNUMBER(INDIRECT(A1783&amp;B1783&amp;D1783)),431001,""))</f>
        <v/>
      </c>
      <c r="H1783" s="1" t="str">
        <f t="shared" ca="1" si="406"/>
        <v/>
      </c>
      <c r="I1783" s="1" t="str">
        <f ca="1">IF(G1783="","",予約枠報告様式!H$3)</f>
        <v/>
      </c>
      <c r="J1783" s="1" t="str">
        <f t="shared" ca="1" si="407"/>
        <v/>
      </c>
      <c r="K1783" s="1" t="str">
        <f t="shared" ca="1" si="408"/>
        <v/>
      </c>
      <c r="L1783" s="1" t="str">
        <f t="shared" ca="1" si="409"/>
        <v/>
      </c>
      <c r="M1783" s="1" t="str">
        <f t="shared" ca="1" si="410"/>
        <v/>
      </c>
      <c r="N1783" s="1" t="str" cm="1">
        <f t="array" aca="1" ref="N1783" ca="1">IF(G1783="","",HOUR(INDIRECT(A1783&amp;$N$2&amp;D1783)))</f>
        <v/>
      </c>
      <c r="O1783" s="1" t="str" cm="1">
        <f t="array" aca="1" ref="O1783" ca="1">IF(G1783="","",MINUTE(INDIRECT(A1783&amp;$N$2&amp;D1783)))</f>
        <v/>
      </c>
      <c r="P1783" s="1" t="str">
        <f t="shared" ca="1" si="411"/>
        <v/>
      </c>
      <c r="Q1783" s="1" t="str">
        <f t="shared" ca="1" si="412"/>
        <v/>
      </c>
      <c r="R1783" s="1" t="str" cm="1">
        <f t="array" aca="1" ref="R1783" ca="1">IF(G1783="","",INDIRECT(A1783&amp;B1783&amp;D1783))</f>
        <v/>
      </c>
      <c r="S1783" s="1" t="str">
        <f t="shared" ca="1" si="413"/>
        <v/>
      </c>
      <c r="T1783" s="1" t="str">
        <f t="shared" ca="1" si="414"/>
        <v/>
      </c>
      <c r="U1783" s="1" t="str">
        <f t="shared" ca="1" si="415"/>
        <v/>
      </c>
      <c r="V1783" s="1" t="str">
        <f t="shared" ca="1" si="416"/>
        <v/>
      </c>
      <c r="W1783" s="1" t="str">
        <f t="shared" ca="1" si="417"/>
        <v/>
      </c>
      <c r="X1783" s="1" t="str">
        <f t="shared" ca="1" si="418"/>
        <v/>
      </c>
    </row>
    <row r="1784" spans="1:24">
      <c r="A1784" t="s">
        <v>1041</v>
      </c>
      <c r="B1784" t="str">
        <f>INDEX(予約枠報告様式!$73:$73,MATCH(CSVフォーマット!C1784,予約枠報告様式!$74:$74,0))</f>
        <v>AE</v>
      </c>
      <c r="C1784">
        <f t="shared" si="419"/>
        <v>31</v>
      </c>
      <c r="D1784">
        <f t="shared" si="405"/>
        <v>52</v>
      </c>
      <c r="E1784" s="2" cm="1">
        <f t="array" aca="1" ref="E1784" ca="1">INDIRECT(A1784&amp;B1784&amp;$E$3)</f>
        <v>44788</v>
      </c>
      <c r="F1784" t="str" cm="1">
        <f t="array" aca="1" ref="F1784" ca="1">IF(INDIRECT(A1784&amp;B1784&amp;$F$3)="公",参照!$L$2,参照!$L$3)</f>
        <v>医療機関受付</v>
      </c>
      <c r="G1784" s="1" t="str" cm="1">
        <f t="array" aca="1" ref="G1784" ca="1">IF(E1784="","",IF(ISNUMBER(INDIRECT(A1784&amp;B1784&amp;D1784)),431001,""))</f>
        <v/>
      </c>
      <c r="H1784" s="1" t="str">
        <f t="shared" ca="1" si="406"/>
        <v/>
      </c>
      <c r="I1784" s="1" t="str">
        <f ca="1">IF(G1784="","",予約枠報告様式!H$3)</f>
        <v/>
      </c>
      <c r="J1784" s="1" t="str">
        <f t="shared" ca="1" si="407"/>
        <v/>
      </c>
      <c r="K1784" s="1" t="str">
        <f t="shared" ca="1" si="408"/>
        <v/>
      </c>
      <c r="L1784" s="1" t="str">
        <f t="shared" ca="1" si="409"/>
        <v/>
      </c>
      <c r="M1784" s="1" t="str">
        <f t="shared" ca="1" si="410"/>
        <v/>
      </c>
      <c r="N1784" s="1" t="str" cm="1">
        <f t="array" aca="1" ref="N1784" ca="1">IF(G1784="","",HOUR(INDIRECT(A1784&amp;$N$2&amp;D1784)))</f>
        <v/>
      </c>
      <c r="O1784" s="1" t="str" cm="1">
        <f t="array" aca="1" ref="O1784" ca="1">IF(G1784="","",MINUTE(INDIRECT(A1784&amp;$N$2&amp;D1784)))</f>
        <v/>
      </c>
      <c r="P1784" s="1" t="str">
        <f t="shared" ca="1" si="411"/>
        <v/>
      </c>
      <c r="Q1784" s="1" t="str">
        <f t="shared" ca="1" si="412"/>
        <v/>
      </c>
      <c r="R1784" s="1" t="str" cm="1">
        <f t="array" aca="1" ref="R1784" ca="1">IF(G1784="","",INDIRECT(A1784&amp;B1784&amp;D1784))</f>
        <v/>
      </c>
      <c r="S1784" s="1" t="str">
        <f t="shared" ca="1" si="413"/>
        <v/>
      </c>
      <c r="T1784" s="1" t="str">
        <f t="shared" ca="1" si="414"/>
        <v/>
      </c>
      <c r="U1784" s="1" t="str">
        <f t="shared" ca="1" si="415"/>
        <v/>
      </c>
      <c r="V1784" s="1" t="str">
        <f t="shared" ca="1" si="416"/>
        <v/>
      </c>
      <c r="W1784" s="1" t="str">
        <f t="shared" ca="1" si="417"/>
        <v/>
      </c>
      <c r="X1784" s="1" t="str">
        <f t="shared" ca="1" si="418"/>
        <v/>
      </c>
    </row>
    <row r="1785" spans="1:24">
      <c r="A1785" t="s">
        <v>1041</v>
      </c>
      <c r="B1785" t="str">
        <f>INDEX(予約枠報告様式!$73:$73,MATCH(CSVフォーマット!C1785,予約枠報告様式!$74:$74,0))</f>
        <v>AE</v>
      </c>
      <c r="C1785">
        <f t="shared" si="419"/>
        <v>31</v>
      </c>
      <c r="D1785">
        <f t="shared" si="405"/>
        <v>53</v>
      </c>
      <c r="E1785" s="2" cm="1">
        <f t="array" aca="1" ref="E1785" ca="1">INDIRECT(A1785&amp;B1785&amp;$E$3)</f>
        <v>44788</v>
      </c>
      <c r="F1785" t="str" cm="1">
        <f t="array" aca="1" ref="F1785" ca="1">IF(INDIRECT(A1785&amp;B1785&amp;$F$3)="公",参照!$L$2,参照!$L$3)</f>
        <v>医療機関受付</v>
      </c>
      <c r="G1785" s="1" t="str" cm="1">
        <f t="array" aca="1" ref="G1785" ca="1">IF(E1785="","",IF(ISNUMBER(INDIRECT(A1785&amp;B1785&amp;D1785)),431001,""))</f>
        <v/>
      </c>
      <c r="H1785" s="1" t="str">
        <f t="shared" ca="1" si="406"/>
        <v/>
      </c>
      <c r="I1785" s="1" t="str">
        <f ca="1">IF(G1785="","",予約枠報告様式!H$3)</f>
        <v/>
      </c>
      <c r="J1785" s="1" t="str">
        <f t="shared" ca="1" si="407"/>
        <v/>
      </c>
      <c r="K1785" s="1" t="str">
        <f t="shared" ca="1" si="408"/>
        <v/>
      </c>
      <c r="L1785" s="1" t="str">
        <f t="shared" ca="1" si="409"/>
        <v/>
      </c>
      <c r="M1785" s="1" t="str">
        <f t="shared" ca="1" si="410"/>
        <v/>
      </c>
      <c r="N1785" s="1" t="str" cm="1">
        <f t="array" aca="1" ref="N1785" ca="1">IF(G1785="","",HOUR(INDIRECT(A1785&amp;$N$2&amp;D1785)))</f>
        <v/>
      </c>
      <c r="O1785" s="1" t="str" cm="1">
        <f t="array" aca="1" ref="O1785" ca="1">IF(G1785="","",MINUTE(INDIRECT(A1785&amp;$N$2&amp;D1785)))</f>
        <v/>
      </c>
      <c r="P1785" s="1" t="str">
        <f t="shared" ca="1" si="411"/>
        <v/>
      </c>
      <c r="Q1785" s="1" t="str">
        <f t="shared" ca="1" si="412"/>
        <v/>
      </c>
      <c r="R1785" s="1" t="str" cm="1">
        <f t="array" aca="1" ref="R1785" ca="1">IF(G1785="","",INDIRECT(A1785&amp;B1785&amp;D1785))</f>
        <v/>
      </c>
      <c r="S1785" s="1" t="str">
        <f t="shared" ca="1" si="413"/>
        <v/>
      </c>
      <c r="T1785" s="1" t="str">
        <f t="shared" ca="1" si="414"/>
        <v/>
      </c>
      <c r="U1785" s="1" t="str">
        <f t="shared" ca="1" si="415"/>
        <v/>
      </c>
      <c r="V1785" s="1" t="str">
        <f t="shared" ca="1" si="416"/>
        <v/>
      </c>
      <c r="W1785" s="1" t="str">
        <f t="shared" ca="1" si="417"/>
        <v/>
      </c>
      <c r="X1785" s="1" t="str">
        <f t="shared" ca="1" si="418"/>
        <v/>
      </c>
    </row>
    <row r="1786" spans="1:24">
      <c r="A1786" t="s">
        <v>1041</v>
      </c>
      <c r="B1786" t="str">
        <f>INDEX(予約枠報告様式!$73:$73,MATCH(CSVフォーマット!C1786,予約枠報告様式!$74:$74,0))</f>
        <v>AE</v>
      </c>
      <c r="C1786">
        <f t="shared" si="419"/>
        <v>31</v>
      </c>
      <c r="D1786">
        <f t="shared" si="405"/>
        <v>54</v>
      </c>
      <c r="E1786" s="2" cm="1">
        <f t="array" aca="1" ref="E1786" ca="1">INDIRECT(A1786&amp;B1786&amp;$E$3)</f>
        <v>44788</v>
      </c>
      <c r="F1786" t="str" cm="1">
        <f t="array" aca="1" ref="F1786" ca="1">IF(INDIRECT(A1786&amp;B1786&amp;$F$3)="公",参照!$L$2,参照!$L$3)</f>
        <v>医療機関受付</v>
      </c>
      <c r="G1786" s="1" t="str" cm="1">
        <f t="array" aca="1" ref="G1786" ca="1">IF(E1786="","",IF(ISNUMBER(INDIRECT(A1786&amp;B1786&amp;D1786)),431001,""))</f>
        <v/>
      </c>
      <c r="H1786" s="1" t="str">
        <f t="shared" ca="1" si="406"/>
        <v/>
      </c>
      <c r="I1786" s="1" t="str">
        <f ca="1">IF(G1786="","",予約枠報告様式!H$3)</f>
        <v/>
      </c>
      <c r="J1786" s="1" t="str">
        <f t="shared" ca="1" si="407"/>
        <v/>
      </c>
      <c r="K1786" s="1" t="str">
        <f t="shared" ca="1" si="408"/>
        <v/>
      </c>
      <c r="L1786" s="1" t="str">
        <f t="shared" ca="1" si="409"/>
        <v/>
      </c>
      <c r="M1786" s="1" t="str">
        <f t="shared" ca="1" si="410"/>
        <v/>
      </c>
      <c r="N1786" s="1" t="str" cm="1">
        <f t="array" aca="1" ref="N1786" ca="1">IF(G1786="","",HOUR(INDIRECT(A1786&amp;$N$2&amp;D1786)))</f>
        <v/>
      </c>
      <c r="O1786" s="1" t="str" cm="1">
        <f t="array" aca="1" ref="O1786" ca="1">IF(G1786="","",MINUTE(INDIRECT(A1786&amp;$N$2&amp;D1786)))</f>
        <v/>
      </c>
      <c r="P1786" s="1" t="str">
        <f t="shared" ca="1" si="411"/>
        <v/>
      </c>
      <c r="Q1786" s="1" t="str">
        <f t="shared" ca="1" si="412"/>
        <v/>
      </c>
      <c r="R1786" s="1" t="str" cm="1">
        <f t="array" aca="1" ref="R1786" ca="1">IF(G1786="","",INDIRECT(A1786&amp;B1786&amp;D1786))</f>
        <v/>
      </c>
      <c r="S1786" s="1" t="str">
        <f t="shared" ca="1" si="413"/>
        <v/>
      </c>
      <c r="T1786" s="1" t="str">
        <f t="shared" ca="1" si="414"/>
        <v/>
      </c>
      <c r="U1786" s="1" t="str">
        <f t="shared" ca="1" si="415"/>
        <v/>
      </c>
      <c r="V1786" s="1" t="str">
        <f t="shared" ca="1" si="416"/>
        <v/>
      </c>
      <c r="W1786" s="1" t="str">
        <f t="shared" ca="1" si="417"/>
        <v/>
      </c>
      <c r="X1786" s="1" t="str">
        <f t="shared" ca="1" si="418"/>
        <v/>
      </c>
    </row>
    <row r="1787" spans="1:24">
      <c r="A1787" t="s">
        <v>1041</v>
      </c>
      <c r="B1787" t="str">
        <f>INDEX(予約枠報告様式!$73:$73,MATCH(CSVフォーマット!C1787,予約枠報告様式!$74:$74,0))</f>
        <v>AE</v>
      </c>
      <c r="C1787">
        <f t="shared" si="419"/>
        <v>31</v>
      </c>
      <c r="D1787">
        <f t="shared" si="405"/>
        <v>55</v>
      </c>
      <c r="E1787" s="2" cm="1">
        <f t="array" aca="1" ref="E1787" ca="1">INDIRECT(A1787&amp;B1787&amp;$E$3)</f>
        <v>44788</v>
      </c>
      <c r="F1787" t="str" cm="1">
        <f t="array" aca="1" ref="F1787" ca="1">IF(INDIRECT(A1787&amp;B1787&amp;$F$3)="公",参照!$L$2,参照!$L$3)</f>
        <v>医療機関受付</v>
      </c>
      <c r="G1787" s="1" t="str" cm="1">
        <f t="array" aca="1" ref="G1787" ca="1">IF(E1787="","",IF(ISNUMBER(INDIRECT(A1787&amp;B1787&amp;D1787)),431001,""))</f>
        <v/>
      </c>
      <c r="H1787" s="1" t="str">
        <f t="shared" ca="1" si="406"/>
        <v/>
      </c>
      <c r="I1787" s="1" t="str">
        <f ca="1">IF(G1787="","",予約枠報告様式!H$3)</f>
        <v/>
      </c>
      <c r="J1787" s="1" t="str">
        <f t="shared" ca="1" si="407"/>
        <v/>
      </c>
      <c r="K1787" s="1" t="str">
        <f t="shared" ca="1" si="408"/>
        <v/>
      </c>
      <c r="L1787" s="1" t="str">
        <f t="shared" ca="1" si="409"/>
        <v/>
      </c>
      <c r="M1787" s="1" t="str">
        <f t="shared" ca="1" si="410"/>
        <v/>
      </c>
      <c r="N1787" s="1" t="str" cm="1">
        <f t="array" aca="1" ref="N1787" ca="1">IF(G1787="","",HOUR(INDIRECT(A1787&amp;$N$2&amp;D1787)))</f>
        <v/>
      </c>
      <c r="O1787" s="1" t="str" cm="1">
        <f t="array" aca="1" ref="O1787" ca="1">IF(G1787="","",MINUTE(INDIRECT(A1787&amp;$N$2&amp;D1787)))</f>
        <v/>
      </c>
      <c r="P1787" s="1" t="str">
        <f t="shared" ca="1" si="411"/>
        <v/>
      </c>
      <c r="Q1787" s="1" t="str">
        <f t="shared" ca="1" si="412"/>
        <v/>
      </c>
      <c r="R1787" s="1" t="str" cm="1">
        <f t="array" aca="1" ref="R1787" ca="1">IF(G1787="","",INDIRECT(A1787&amp;B1787&amp;D1787))</f>
        <v/>
      </c>
      <c r="S1787" s="1" t="str">
        <f t="shared" ca="1" si="413"/>
        <v/>
      </c>
      <c r="T1787" s="1" t="str">
        <f t="shared" ca="1" si="414"/>
        <v/>
      </c>
      <c r="U1787" s="1" t="str">
        <f t="shared" ca="1" si="415"/>
        <v/>
      </c>
      <c r="V1787" s="1" t="str">
        <f t="shared" ca="1" si="416"/>
        <v/>
      </c>
      <c r="W1787" s="1" t="str">
        <f t="shared" ca="1" si="417"/>
        <v/>
      </c>
      <c r="X1787" s="1" t="str">
        <f t="shared" ca="1" si="418"/>
        <v/>
      </c>
    </row>
    <row r="1788" spans="1:24">
      <c r="A1788" t="s">
        <v>1041</v>
      </c>
      <c r="B1788" t="str">
        <f>INDEX(予約枠報告様式!$73:$73,MATCH(CSVフォーマット!C1788,予約枠報告様式!$74:$74,0))</f>
        <v>AE</v>
      </c>
      <c r="C1788">
        <f t="shared" si="419"/>
        <v>31</v>
      </c>
      <c r="D1788">
        <f t="shared" si="405"/>
        <v>56</v>
      </c>
      <c r="E1788" s="2" cm="1">
        <f t="array" aca="1" ref="E1788" ca="1">INDIRECT(A1788&amp;B1788&amp;$E$3)</f>
        <v>44788</v>
      </c>
      <c r="F1788" t="str" cm="1">
        <f t="array" aca="1" ref="F1788" ca="1">IF(INDIRECT(A1788&amp;B1788&amp;$F$3)="公",参照!$L$2,参照!$L$3)</f>
        <v>医療機関受付</v>
      </c>
      <c r="G1788" s="1" t="str" cm="1">
        <f t="array" aca="1" ref="G1788" ca="1">IF(E1788="","",IF(ISNUMBER(INDIRECT(A1788&amp;B1788&amp;D1788)),431001,""))</f>
        <v/>
      </c>
      <c r="H1788" s="1" t="str">
        <f t="shared" ca="1" si="406"/>
        <v/>
      </c>
      <c r="I1788" s="1" t="str">
        <f ca="1">IF(G1788="","",予約枠報告様式!H$3)</f>
        <v/>
      </c>
      <c r="J1788" s="1" t="str">
        <f t="shared" ca="1" si="407"/>
        <v/>
      </c>
      <c r="K1788" s="1" t="str">
        <f t="shared" ca="1" si="408"/>
        <v/>
      </c>
      <c r="L1788" s="1" t="str">
        <f t="shared" ca="1" si="409"/>
        <v/>
      </c>
      <c r="M1788" s="1" t="str">
        <f t="shared" ca="1" si="410"/>
        <v/>
      </c>
      <c r="N1788" s="1" t="str" cm="1">
        <f t="array" aca="1" ref="N1788" ca="1">IF(G1788="","",HOUR(INDIRECT(A1788&amp;$N$2&amp;D1788)))</f>
        <v/>
      </c>
      <c r="O1788" s="1" t="str" cm="1">
        <f t="array" aca="1" ref="O1788" ca="1">IF(G1788="","",MINUTE(INDIRECT(A1788&amp;$N$2&amp;D1788)))</f>
        <v/>
      </c>
      <c r="P1788" s="1" t="str">
        <f t="shared" ca="1" si="411"/>
        <v/>
      </c>
      <c r="Q1788" s="1" t="str">
        <f t="shared" ca="1" si="412"/>
        <v/>
      </c>
      <c r="R1788" s="1" t="str" cm="1">
        <f t="array" aca="1" ref="R1788" ca="1">IF(G1788="","",INDIRECT(A1788&amp;B1788&amp;D1788))</f>
        <v/>
      </c>
      <c r="S1788" s="1" t="str">
        <f t="shared" ca="1" si="413"/>
        <v/>
      </c>
      <c r="T1788" s="1" t="str">
        <f t="shared" ca="1" si="414"/>
        <v/>
      </c>
      <c r="U1788" s="1" t="str">
        <f t="shared" ca="1" si="415"/>
        <v/>
      </c>
      <c r="V1788" s="1" t="str">
        <f t="shared" ca="1" si="416"/>
        <v/>
      </c>
      <c r="W1788" s="1" t="str">
        <f t="shared" ca="1" si="417"/>
        <v/>
      </c>
      <c r="X1788" s="1" t="str">
        <f t="shared" ca="1" si="418"/>
        <v/>
      </c>
    </row>
    <row r="1789" spans="1:24">
      <c r="A1789" t="s">
        <v>1041</v>
      </c>
      <c r="B1789" t="str">
        <f>INDEX(予約枠報告様式!$73:$73,MATCH(CSVフォーマット!C1789,予約枠報告様式!$74:$74,0))</f>
        <v>AE</v>
      </c>
      <c r="C1789">
        <f t="shared" si="419"/>
        <v>31</v>
      </c>
      <c r="D1789">
        <f t="shared" si="405"/>
        <v>57</v>
      </c>
      <c r="E1789" s="2" cm="1">
        <f t="array" aca="1" ref="E1789" ca="1">INDIRECT(A1789&amp;B1789&amp;$E$3)</f>
        <v>44788</v>
      </c>
      <c r="F1789" t="str" cm="1">
        <f t="array" aca="1" ref="F1789" ca="1">IF(INDIRECT(A1789&amp;B1789&amp;$F$3)="公",参照!$L$2,参照!$L$3)</f>
        <v>医療機関受付</v>
      </c>
      <c r="G1789" s="1" t="str" cm="1">
        <f t="array" aca="1" ref="G1789" ca="1">IF(E1789="","",IF(ISNUMBER(INDIRECT(A1789&amp;B1789&amp;D1789)),431001,""))</f>
        <v/>
      </c>
      <c r="H1789" s="1" t="str">
        <f t="shared" ca="1" si="406"/>
        <v/>
      </c>
      <c r="I1789" s="1" t="str">
        <f ca="1">IF(G1789="","",予約枠報告様式!H$3)</f>
        <v/>
      </c>
      <c r="J1789" s="1" t="str">
        <f t="shared" ca="1" si="407"/>
        <v/>
      </c>
      <c r="K1789" s="1" t="str">
        <f t="shared" ca="1" si="408"/>
        <v/>
      </c>
      <c r="L1789" s="1" t="str">
        <f t="shared" ca="1" si="409"/>
        <v/>
      </c>
      <c r="M1789" s="1" t="str">
        <f t="shared" ca="1" si="410"/>
        <v/>
      </c>
      <c r="N1789" s="1" t="str" cm="1">
        <f t="array" aca="1" ref="N1789" ca="1">IF(G1789="","",HOUR(INDIRECT(A1789&amp;$N$2&amp;D1789)))</f>
        <v/>
      </c>
      <c r="O1789" s="1" t="str" cm="1">
        <f t="array" aca="1" ref="O1789" ca="1">IF(G1789="","",MINUTE(INDIRECT(A1789&amp;$N$2&amp;D1789)))</f>
        <v/>
      </c>
      <c r="P1789" s="1" t="str">
        <f t="shared" ca="1" si="411"/>
        <v/>
      </c>
      <c r="Q1789" s="1" t="str">
        <f t="shared" ca="1" si="412"/>
        <v/>
      </c>
      <c r="R1789" s="1" t="str" cm="1">
        <f t="array" aca="1" ref="R1789" ca="1">IF(G1789="","",INDIRECT(A1789&amp;B1789&amp;D1789))</f>
        <v/>
      </c>
      <c r="S1789" s="1" t="str">
        <f t="shared" ca="1" si="413"/>
        <v/>
      </c>
      <c r="T1789" s="1" t="str">
        <f t="shared" ca="1" si="414"/>
        <v/>
      </c>
      <c r="U1789" s="1" t="str">
        <f t="shared" ca="1" si="415"/>
        <v/>
      </c>
      <c r="V1789" s="1" t="str">
        <f t="shared" ca="1" si="416"/>
        <v/>
      </c>
      <c r="W1789" s="1" t="str">
        <f t="shared" ca="1" si="417"/>
        <v/>
      </c>
      <c r="X1789" s="1" t="str">
        <f t="shared" ca="1" si="418"/>
        <v/>
      </c>
    </row>
    <row r="1790" spans="1:24">
      <c r="A1790" t="s">
        <v>1041</v>
      </c>
      <c r="B1790" t="str">
        <f>INDEX(予約枠報告様式!$73:$73,MATCH(CSVフォーマット!C1790,予約枠報告様式!$74:$74,0))</f>
        <v>AE</v>
      </c>
      <c r="C1790">
        <f t="shared" si="419"/>
        <v>31</v>
      </c>
      <c r="D1790">
        <f t="shared" si="405"/>
        <v>58</v>
      </c>
      <c r="E1790" s="2" cm="1">
        <f t="array" aca="1" ref="E1790" ca="1">INDIRECT(A1790&amp;B1790&amp;$E$3)</f>
        <v>44788</v>
      </c>
      <c r="F1790" t="str" cm="1">
        <f t="array" aca="1" ref="F1790" ca="1">IF(INDIRECT(A1790&amp;B1790&amp;$F$3)="公",参照!$L$2,参照!$L$3)</f>
        <v>医療機関受付</v>
      </c>
      <c r="G1790" s="1" t="str" cm="1">
        <f t="array" aca="1" ref="G1790" ca="1">IF(E1790="","",IF(ISNUMBER(INDIRECT(A1790&amp;B1790&amp;D1790)),431001,""))</f>
        <v/>
      </c>
      <c r="H1790" s="1" t="str">
        <f t="shared" ca="1" si="406"/>
        <v/>
      </c>
      <c r="I1790" s="1" t="str">
        <f ca="1">IF(G1790="","",予約枠報告様式!H$3)</f>
        <v/>
      </c>
      <c r="J1790" s="1" t="str">
        <f t="shared" ca="1" si="407"/>
        <v/>
      </c>
      <c r="K1790" s="1" t="str">
        <f t="shared" ca="1" si="408"/>
        <v/>
      </c>
      <c r="L1790" s="1" t="str">
        <f t="shared" ca="1" si="409"/>
        <v/>
      </c>
      <c r="M1790" s="1" t="str">
        <f t="shared" ca="1" si="410"/>
        <v/>
      </c>
      <c r="N1790" s="1" t="str" cm="1">
        <f t="array" aca="1" ref="N1790" ca="1">IF(G1790="","",HOUR(INDIRECT(A1790&amp;$N$2&amp;D1790)))</f>
        <v/>
      </c>
      <c r="O1790" s="1" t="str" cm="1">
        <f t="array" aca="1" ref="O1790" ca="1">IF(G1790="","",MINUTE(INDIRECT(A1790&amp;$N$2&amp;D1790)))</f>
        <v/>
      </c>
      <c r="P1790" s="1" t="str">
        <f t="shared" ca="1" si="411"/>
        <v/>
      </c>
      <c r="Q1790" s="1" t="str">
        <f t="shared" ca="1" si="412"/>
        <v/>
      </c>
      <c r="R1790" s="1" t="str" cm="1">
        <f t="array" aca="1" ref="R1790" ca="1">IF(G1790="","",INDIRECT(A1790&amp;B1790&amp;D1790))</f>
        <v/>
      </c>
      <c r="S1790" s="1" t="str">
        <f t="shared" ca="1" si="413"/>
        <v/>
      </c>
      <c r="T1790" s="1" t="str">
        <f t="shared" ca="1" si="414"/>
        <v/>
      </c>
      <c r="U1790" s="1" t="str">
        <f t="shared" ca="1" si="415"/>
        <v/>
      </c>
      <c r="V1790" s="1" t="str">
        <f t="shared" ca="1" si="416"/>
        <v/>
      </c>
      <c r="W1790" s="1" t="str">
        <f t="shared" ca="1" si="417"/>
        <v/>
      </c>
      <c r="X1790" s="1" t="str">
        <f t="shared" ca="1" si="418"/>
        <v/>
      </c>
    </row>
    <row r="1791" spans="1:24">
      <c r="A1791" t="s">
        <v>1041</v>
      </c>
      <c r="B1791" t="str">
        <f>INDEX(予約枠報告様式!$73:$73,MATCH(CSVフォーマット!C1791,予約枠報告様式!$74:$74,0))</f>
        <v>AE</v>
      </c>
      <c r="C1791">
        <f t="shared" si="419"/>
        <v>31</v>
      </c>
      <c r="D1791">
        <f t="shared" si="405"/>
        <v>59</v>
      </c>
      <c r="E1791" s="2" cm="1">
        <f t="array" aca="1" ref="E1791" ca="1">INDIRECT(A1791&amp;B1791&amp;$E$3)</f>
        <v>44788</v>
      </c>
      <c r="F1791" t="str" cm="1">
        <f t="array" aca="1" ref="F1791" ca="1">IF(INDIRECT(A1791&amp;B1791&amp;$F$3)="公",参照!$L$2,参照!$L$3)</f>
        <v>医療機関受付</v>
      </c>
      <c r="G1791" s="1" t="str" cm="1">
        <f t="array" aca="1" ref="G1791" ca="1">IF(E1791="","",IF(ISNUMBER(INDIRECT(A1791&amp;B1791&amp;D1791)),431001,""))</f>
        <v/>
      </c>
      <c r="H1791" s="1" t="str">
        <f t="shared" ca="1" si="406"/>
        <v/>
      </c>
      <c r="I1791" s="1" t="str">
        <f ca="1">IF(G1791="","",予約枠報告様式!H$3)</f>
        <v/>
      </c>
      <c r="J1791" s="1" t="str">
        <f t="shared" ca="1" si="407"/>
        <v/>
      </c>
      <c r="K1791" s="1" t="str">
        <f t="shared" ca="1" si="408"/>
        <v/>
      </c>
      <c r="L1791" s="1" t="str">
        <f t="shared" ca="1" si="409"/>
        <v/>
      </c>
      <c r="M1791" s="1" t="str">
        <f t="shared" ca="1" si="410"/>
        <v/>
      </c>
      <c r="N1791" s="1" t="str" cm="1">
        <f t="array" aca="1" ref="N1791" ca="1">IF(G1791="","",HOUR(INDIRECT(A1791&amp;$N$2&amp;D1791)))</f>
        <v/>
      </c>
      <c r="O1791" s="1" t="str" cm="1">
        <f t="array" aca="1" ref="O1791" ca="1">IF(G1791="","",MINUTE(INDIRECT(A1791&amp;$N$2&amp;D1791)))</f>
        <v/>
      </c>
      <c r="P1791" s="1" t="str">
        <f t="shared" ca="1" si="411"/>
        <v/>
      </c>
      <c r="Q1791" s="1" t="str">
        <f t="shared" ca="1" si="412"/>
        <v/>
      </c>
      <c r="R1791" s="1" t="str" cm="1">
        <f t="array" aca="1" ref="R1791" ca="1">IF(G1791="","",INDIRECT(A1791&amp;B1791&amp;D1791))</f>
        <v/>
      </c>
      <c r="S1791" s="1" t="str">
        <f t="shared" ca="1" si="413"/>
        <v/>
      </c>
      <c r="T1791" s="1" t="str">
        <f t="shared" ca="1" si="414"/>
        <v/>
      </c>
      <c r="U1791" s="1" t="str">
        <f t="shared" ca="1" si="415"/>
        <v/>
      </c>
      <c r="V1791" s="1" t="str">
        <f t="shared" ca="1" si="416"/>
        <v/>
      </c>
      <c r="W1791" s="1" t="str">
        <f t="shared" ca="1" si="417"/>
        <v/>
      </c>
      <c r="X1791" s="1" t="str">
        <f t="shared" ca="1" si="418"/>
        <v/>
      </c>
    </row>
    <row r="1792" spans="1:24">
      <c r="A1792" t="s">
        <v>1041</v>
      </c>
      <c r="B1792" t="str">
        <f>INDEX(予約枠報告様式!$73:$73,MATCH(CSVフォーマット!C1792,予約枠報告様式!$74:$74,0))</f>
        <v>AE</v>
      </c>
      <c r="C1792">
        <f t="shared" si="419"/>
        <v>31</v>
      </c>
      <c r="D1792">
        <f t="shared" si="405"/>
        <v>60</v>
      </c>
      <c r="E1792" s="2" cm="1">
        <f t="array" aca="1" ref="E1792" ca="1">INDIRECT(A1792&amp;B1792&amp;$E$3)</f>
        <v>44788</v>
      </c>
      <c r="F1792" t="str" cm="1">
        <f t="array" aca="1" ref="F1792" ca="1">IF(INDIRECT(A1792&amp;B1792&amp;$F$3)="公",参照!$L$2,参照!$L$3)</f>
        <v>医療機関受付</v>
      </c>
      <c r="G1792" s="1" t="str" cm="1">
        <f t="array" aca="1" ref="G1792" ca="1">IF(E1792="","",IF(ISNUMBER(INDIRECT(A1792&amp;B1792&amp;D1792)),431001,""))</f>
        <v/>
      </c>
      <c r="H1792" s="1" t="str">
        <f t="shared" ca="1" si="406"/>
        <v/>
      </c>
      <c r="I1792" s="1" t="str">
        <f ca="1">IF(G1792="","",予約枠報告様式!H$3)</f>
        <v/>
      </c>
      <c r="J1792" s="1" t="str">
        <f t="shared" ca="1" si="407"/>
        <v/>
      </c>
      <c r="K1792" s="1" t="str">
        <f t="shared" ca="1" si="408"/>
        <v/>
      </c>
      <c r="L1792" s="1" t="str">
        <f t="shared" ca="1" si="409"/>
        <v/>
      </c>
      <c r="M1792" s="1" t="str">
        <f t="shared" ca="1" si="410"/>
        <v/>
      </c>
      <c r="N1792" s="1" t="str" cm="1">
        <f t="array" aca="1" ref="N1792" ca="1">IF(G1792="","",HOUR(INDIRECT(A1792&amp;$N$2&amp;D1792)))</f>
        <v/>
      </c>
      <c r="O1792" s="1" t="str" cm="1">
        <f t="array" aca="1" ref="O1792" ca="1">IF(G1792="","",MINUTE(INDIRECT(A1792&amp;$N$2&amp;D1792)))</f>
        <v/>
      </c>
      <c r="P1792" s="1" t="str">
        <f t="shared" ca="1" si="411"/>
        <v/>
      </c>
      <c r="Q1792" s="1" t="str">
        <f t="shared" ca="1" si="412"/>
        <v/>
      </c>
      <c r="R1792" s="1" t="str" cm="1">
        <f t="array" aca="1" ref="R1792" ca="1">IF(G1792="","",INDIRECT(A1792&amp;B1792&amp;D1792))</f>
        <v/>
      </c>
      <c r="S1792" s="1" t="str">
        <f t="shared" ca="1" si="413"/>
        <v/>
      </c>
      <c r="T1792" s="1" t="str">
        <f t="shared" ca="1" si="414"/>
        <v/>
      </c>
      <c r="U1792" s="1" t="str">
        <f t="shared" ca="1" si="415"/>
        <v/>
      </c>
      <c r="V1792" s="1" t="str">
        <f t="shared" ca="1" si="416"/>
        <v/>
      </c>
      <c r="W1792" s="1" t="str">
        <f t="shared" ca="1" si="417"/>
        <v/>
      </c>
      <c r="X1792" s="1" t="str">
        <f t="shared" ca="1" si="418"/>
        <v/>
      </c>
    </row>
    <row r="1793" spans="1:24">
      <c r="A1793" t="s">
        <v>1041</v>
      </c>
      <c r="B1793" t="str">
        <f>INDEX(予約枠報告様式!$73:$73,MATCH(CSVフォーマット!C1793,予約枠報告様式!$74:$74,0))</f>
        <v>AE</v>
      </c>
      <c r="C1793">
        <f t="shared" si="419"/>
        <v>31</v>
      </c>
      <c r="D1793">
        <f t="shared" si="405"/>
        <v>61</v>
      </c>
      <c r="E1793" s="2" cm="1">
        <f t="array" aca="1" ref="E1793" ca="1">INDIRECT(A1793&amp;B1793&amp;$E$3)</f>
        <v>44788</v>
      </c>
      <c r="F1793" t="str" cm="1">
        <f t="array" aca="1" ref="F1793" ca="1">IF(INDIRECT(A1793&amp;B1793&amp;$F$3)="公",参照!$L$2,参照!$L$3)</f>
        <v>医療機関受付</v>
      </c>
      <c r="G1793" s="1" t="str" cm="1">
        <f t="array" aca="1" ref="G1793" ca="1">IF(E1793="","",IF(ISNUMBER(INDIRECT(A1793&amp;B1793&amp;D1793)),431001,""))</f>
        <v/>
      </c>
      <c r="H1793" s="1" t="str">
        <f t="shared" ca="1" si="406"/>
        <v/>
      </c>
      <c r="I1793" s="1" t="str">
        <f ca="1">IF(G1793="","",予約枠報告様式!H$3)</f>
        <v/>
      </c>
      <c r="J1793" s="1" t="str">
        <f t="shared" ca="1" si="407"/>
        <v/>
      </c>
      <c r="K1793" s="1" t="str">
        <f t="shared" ca="1" si="408"/>
        <v/>
      </c>
      <c r="L1793" s="1" t="str">
        <f t="shared" ca="1" si="409"/>
        <v/>
      </c>
      <c r="M1793" s="1" t="str">
        <f t="shared" ca="1" si="410"/>
        <v/>
      </c>
      <c r="N1793" s="1" t="str" cm="1">
        <f t="array" aca="1" ref="N1793" ca="1">IF(G1793="","",HOUR(INDIRECT(A1793&amp;$N$2&amp;D1793)))</f>
        <v/>
      </c>
      <c r="O1793" s="1" t="str" cm="1">
        <f t="array" aca="1" ref="O1793" ca="1">IF(G1793="","",MINUTE(INDIRECT(A1793&amp;$N$2&amp;D1793)))</f>
        <v/>
      </c>
      <c r="P1793" s="1" t="str">
        <f t="shared" ca="1" si="411"/>
        <v/>
      </c>
      <c r="Q1793" s="1" t="str">
        <f t="shared" ca="1" si="412"/>
        <v/>
      </c>
      <c r="R1793" s="1" t="str" cm="1">
        <f t="array" aca="1" ref="R1793" ca="1">IF(G1793="","",INDIRECT(A1793&amp;B1793&amp;D1793))</f>
        <v/>
      </c>
      <c r="S1793" s="1" t="str">
        <f t="shared" ca="1" si="413"/>
        <v/>
      </c>
      <c r="T1793" s="1" t="str">
        <f t="shared" ca="1" si="414"/>
        <v/>
      </c>
      <c r="U1793" s="1" t="str">
        <f t="shared" ca="1" si="415"/>
        <v/>
      </c>
      <c r="V1793" s="1" t="str">
        <f t="shared" ca="1" si="416"/>
        <v/>
      </c>
      <c r="W1793" s="1" t="str">
        <f t="shared" ca="1" si="417"/>
        <v/>
      </c>
      <c r="X1793" s="1" t="str">
        <f t="shared" ca="1" si="418"/>
        <v/>
      </c>
    </row>
    <row r="1794" spans="1:24">
      <c r="A1794" t="s">
        <v>1041</v>
      </c>
      <c r="B1794" t="str">
        <f>INDEX(予約枠報告様式!$73:$73,MATCH(CSVフォーマット!C1794,予約枠報告様式!$74:$74,0))</f>
        <v>AE</v>
      </c>
      <c r="C1794">
        <f t="shared" si="419"/>
        <v>31</v>
      </c>
      <c r="D1794">
        <f t="shared" si="405"/>
        <v>62</v>
      </c>
      <c r="E1794" s="2" cm="1">
        <f t="array" aca="1" ref="E1794" ca="1">INDIRECT(A1794&amp;B1794&amp;$E$3)</f>
        <v>44788</v>
      </c>
      <c r="F1794" t="str" cm="1">
        <f t="array" aca="1" ref="F1794" ca="1">IF(INDIRECT(A1794&amp;B1794&amp;$F$3)="公",参照!$L$2,参照!$L$3)</f>
        <v>医療機関受付</v>
      </c>
      <c r="G1794" s="1" t="str" cm="1">
        <f t="array" aca="1" ref="G1794" ca="1">IF(E1794="","",IF(ISNUMBER(INDIRECT(A1794&amp;B1794&amp;D1794)),431001,""))</f>
        <v/>
      </c>
      <c r="H1794" s="1" t="str">
        <f t="shared" ca="1" si="406"/>
        <v/>
      </c>
      <c r="I1794" s="1" t="str">
        <f ca="1">IF(G1794="","",予約枠報告様式!H$3)</f>
        <v/>
      </c>
      <c r="J1794" s="1" t="str">
        <f t="shared" ca="1" si="407"/>
        <v/>
      </c>
      <c r="K1794" s="1" t="str">
        <f t="shared" ca="1" si="408"/>
        <v/>
      </c>
      <c r="L1794" s="1" t="str">
        <f t="shared" ca="1" si="409"/>
        <v/>
      </c>
      <c r="M1794" s="1" t="str">
        <f t="shared" ca="1" si="410"/>
        <v/>
      </c>
      <c r="N1794" s="1" t="str" cm="1">
        <f t="array" aca="1" ref="N1794" ca="1">IF(G1794="","",HOUR(INDIRECT(A1794&amp;$N$2&amp;D1794)))</f>
        <v/>
      </c>
      <c r="O1794" s="1" t="str" cm="1">
        <f t="array" aca="1" ref="O1794" ca="1">IF(G1794="","",MINUTE(INDIRECT(A1794&amp;$N$2&amp;D1794)))</f>
        <v/>
      </c>
      <c r="P1794" s="1" t="str">
        <f t="shared" ca="1" si="411"/>
        <v/>
      </c>
      <c r="Q1794" s="1" t="str">
        <f t="shared" ca="1" si="412"/>
        <v/>
      </c>
      <c r="R1794" s="1" t="str" cm="1">
        <f t="array" aca="1" ref="R1794" ca="1">IF(G1794="","",INDIRECT(A1794&amp;B1794&amp;D1794))</f>
        <v/>
      </c>
      <c r="S1794" s="1" t="str">
        <f t="shared" ca="1" si="413"/>
        <v/>
      </c>
      <c r="T1794" s="1" t="str">
        <f t="shared" ca="1" si="414"/>
        <v/>
      </c>
      <c r="U1794" s="1" t="str">
        <f t="shared" ca="1" si="415"/>
        <v/>
      </c>
      <c r="V1794" s="1" t="str">
        <f t="shared" ca="1" si="416"/>
        <v/>
      </c>
      <c r="W1794" s="1" t="str">
        <f t="shared" ca="1" si="417"/>
        <v/>
      </c>
      <c r="X1794" s="1" t="str">
        <f t="shared" ca="1" si="418"/>
        <v/>
      </c>
    </row>
    <row r="1795" spans="1:24">
      <c r="A1795" t="s">
        <v>1041</v>
      </c>
      <c r="B1795" t="str">
        <f>INDEX(予約枠報告様式!$73:$73,MATCH(CSVフォーマット!C1795,予約枠報告様式!$74:$74,0))</f>
        <v>AE</v>
      </c>
      <c r="C1795">
        <f t="shared" si="419"/>
        <v>31</v>
      </c>
      <c r="D1795">
        <f t="shared" si="405"/>
        <v>63</v>
      </c>
      <c r="E1795" s="2" cm="1">
        <f t="array" aca="1" ref="E1795" ca="1">INDIRECT(A1795&amp;B1795&amp;$E$3)</f>
        <v>44788</v>
      </c>
      <c r="F1795" t="str" cm="1">
        <f t="array" aca="1" ref="F1795" ca="1">IF(INDIRECT(A1795&amp;B1795&amp;$F$3)="公",参照!$L$2,参照!$L$3)</f>
        <v>医療機関受付</v>
      </c>
      <c r="G1795" s="1" t="str" cm="1">
        <f t="array" aca="1" ref="G1795" ca="1">IF(E1795="","",IF(ISNUMBER(INDIRECT(A1795&amp;B1795&amp;D1795)),431001,""))</f>
        <v/>
      </c>
      <c r="H1795" s="1" t="str">
        <f t="shared" ca="1" si="406"/>
        <v/>
      </c>
      <c r="I1795" s="1" t="str">
        <f ca="1">IF(G1795="","",予約枠報告様式!H$3)</f>
        <v/>
      </c>
      <c r="J1795" s="1" t="str">
        <f t="shared" ca="1" si="407"/>
        <v/>
      </c>
      <c r="K1795" s="1" t="str">
        <f t="shared" ca="1" si="408"/>
        <v/>
      </c>
      <c r="L1795" s="1" t="str">
        <f t="shared" ca="1" si="409"/>
        <v/>
      </c>
      <c r="M1795" s="1" t="str">
        <f t="shared" ca="1" si="410"/>
        <v/>
      </c>
      <c r="N1795" s="1" t="str" cm="1">
        <f t="array" aca="1" ref="N1795" ca="1">IF(G1795="","",HOUR(INDIRECT(A1795&amp;$N$2&amp;D1795)))</f>
        <v/>
      </c>
      <c r="O1795" s="1" t="str" cm="1">
        <f t="array" aca="1" ref="O1795" ca="1">IF(G1795="","",MINUTE(INDIRECT(A1795&amp;$N$2&amp;D1795)))</f>
        <v/>
      </c>
      <c r="P1795" s="1" t="str">
        <f t="shared" ca="1" si="411"/>
        <v/>
      </c>
      <c r="Q1795" s="1" t="str">
        <f t="shared" ca="1" si="412"/>
        <v/>
      </c>
      <c r="R1795" s="1" t="str" cm="1">
        <f t="array" aca="1" ref="R1795" ca="1">IF(G1795="","",INDIRECT(A1795&amp;B1795&amp;D1795))</f>
        <v/>
      </c>
      <c r="S1795" s="1" t="str">
        <f t="shared" ca="1" si="413"/>
        <v/>
      </c>
      <c r="T1795" s="1" t="str">
        <f t="shared" ca="1" si="414"/>
        <v/>
      </c>
      <c r="U1795" s="1" t="str">
        <f t="shared" ca="1" si="415"/>
        <v/>
      </c>
      <c r="V1795" s="1" t="str">
        <f t="shared" ca="1" si="416"/>
        <v/>
      </c>
      <c r="W1795" s="1" t="str">
        <f t="shared" ca="1" si="417"/>
        <v/>
      </c>
      <c r="X1795" s="1" t="str">
        <f t="shared" ca="1" si="418"/>
        <v/>
      </c>
    </row>
    <row r="1796" spans="1:24">
      <c r="A1796" t="s">
        <v>1041</v>
      </c>
      <c r="B1796" t="str">
        <f>INDEX(予約枠報告様式!$73:$73,MATCH(CSVフォーマット!C1796,予約枠報告様式!$74:$74,0))</f>
        <v>AE</v>
      </c>
      <c r="C1796">
        <f t="shared" si="419"/>
        <v>31</v>
      </c>
      <c r="D1796">
        <f t="shared" si="405"/>
        <v>64</v>
      </c>
      <c r="E1796" s="2" cm="1">
        <f t="array" aca="1" ref="E1796" ca="1">INDIRECT(A1796&amp;B1796&amp;$E$3)</f>
        <v>44788</v>
      </c>
      <c r="F1796" t="str" cm="1">
        <f t="array" aca="1" ref="F1796" ca="1">IF(INDIRECT(A1796&amp;B1796&amp;$F$3)="公",参照!$L$2,参照!$L$3)</f>
        <v>医療機関受付</v>
      </c>
      <c r="G1796" s="1" t="str" cm="1">
        <f t="array" aca="1" ref="G1796" ca="1">IF(E1796="","",IF(ISNUMBER(INDIRECT(A1796&amp;B1796&amp;D1796)),431001,""))</f>
        <v/>
      </c>
      <c r="H1796" s="1" t="str">
        <f t="shared" ca="1" si="406"/>
        <v/>
      </c>
      <c r="I1796" s="1" t="str">
        <f ca="1">IF(G1796="","",予約枠報告様式!H$3)</f>
        <v/>
      </c>
      <c r="J1796" s="1" t="str">
        <f t="shared" ca="1" si="407"/>
        <v/>
      </c>
      <c r="K1796" s="1" t="str">
        <f t="shared" ca="1" si="408"/>
        <v/>
      </c>
      <c r="L1796" s="1" t="str">
        <f t="shared" ca="1" si="409"/>
        <v/>
      </c>
      <c r="M1796" s="1" t="str">
        <f t="shared" ca="1" si="410"/>
        <v/>
      </c>
      <c r="N1796" s="1" t="str" cm="1">
        <f t="array" aca="1" ref="N1796" ca="1">IF(G1796="","",HOUR(INDIRECT(A1796&amp;$N$2&amp;D1796)))</f>
        <v/>
      </c>
      <c r="O1796" s="1" t="str" cm="1">
        <f t="array" aca="1" ref="O1796" ca="1">IF(G1796="","",MINUTE(INDIRECT(A1796&amp;$N$2&amp;D1796)))</f>
        <v/>
      </c>
      <c r="P1796" s="1" t="str">
        <f t="shared" ca="1" si="411"/>
        <v/>
      </c>
      <c r="Q1796" s="1" t="str">
        <f t="shared" ca="1" si="412"/>
        <v/>
      </c>
      <c r="R1796" s="1" t="str" cm="1">
        <f t="array" aca="1" ref="R1796" ca="1">IF(G1796="","",INDIRECT(A1796&amp;B1796&amp;D1796))</f>
        <v/>
      </c>
      <c r="S1796" s="1" t="str">
        <f t="shared" ca="1" si="413"/>
        <v/>
      </c>
      <c r="T1796" s="1" t="str">
        <f t="shared" ca="1" si="414"/>
        <v/>
      </c>
      <c r="U1796" s="1" t="str">
        <f t="shared" ca="1" si="415"/>
        <v/>
      </c>
      <c r="V1796" s="1" t="str">
        <f t="shared" ca="1" si="416"/>
        <v/>
      </c>
      <c r="W1796" s="1" t="str">
        <f t="shared" ca="1" si="417"/>
        <v/>
      </c>
      <c r="X1796" s="1" t="str">
        <f t="shared" ca="1" si="418"/>
        <v/>
      </c>
    </row>
    <row r="1797" spans="1:24">
      <c r="A1797" t="s">
        <v>1041</v>
      </c>
      <c r="B1797" t="str">
        <f>INDEX(予約枠報告様式!$73:$73,MATCH(CSVフォーマット!C1797,予約枠報告様式!$74:$74,0))</f>
        <v>AE</v>
      </c>
      <c r="C1797">
        <f t="shared" si="419"/>
        <v>31</v>
      </c>
      <c r="D1797">
        <f t="shared" ref="D1797:D1860" si="420">IF(D1796=$D$3,$D$2,D1796+1)</f>
        <v>65</v>
      </c>
      <c r="E1797" s="2" cm="1">
        <f t="array" aca="1" ref="E1797" ca="1">INDIRECT(A1797&amp;B1797&amp;$E$3)</f>
        <v>44788</v>
      </c>
      <c r="F1797" t="str" cm="1">
        <f t="array" aca="1" ref="F1797" ca="1">IF(INDIRECT(A1797&amp;B1797&amp;$F$3)="公",参照!$L$2,参照!$L$3)</f>
        <v>医療機関受付</v>
      </c>
      <c r="G1797" s="1" t="str" cm="1">
        <f t="array" aca="1" ref="G1797" ca="1">IF(E1797="","",IF(ISNUMBER(INDIRECT(A1797&amp;B1797&amp;D1797)),431001,""))</f>
        <v/>
      </c>
      <c r="H1797" s="1" t="str">
        <f t="shared" ref="H1797:H1860" ca="1" si="421">IF(G1797="","","【（"&amp;H$2&amp;"）"&amp;F1797&amp;"】"&amp;I1797&amp;"."&amp;TEXT(L1797,"00")&amp;TEXT(M1797,"00")&amp;"."&amp;TEXT(N1797,"00")&amp;TEXT(O1797,"00"))</f>
        <v/>
      </c>
      <c r="I1797" s="1" t="str">
        <f ca="1">IF(G1797="","",予約枠報告様式!H$3)</f>
        <v/>
      </c>
      <c r="J1797" s="1" t="str">
        <f t="shared" ref="J1797:J1860" ca="1" si="422">IF(G1797="","",J$2)</f>
        <v/>
      </c>
      <c r="K1797" s="1" t="str">
        <f t="shared" ref="K1797:K1860" ca="1" si="423">IF(G1797="","",YEAR(E1797))</f>
        <v/>
      </c>
      <c r="L1797" s="1" t="str">
        <f t="shared" ref="L1797:L1860" ca="1" si="424">IF(G1797="","",MONTH(E1797))</f>
        <v/>
      </c>
      <c r="M1797" s="1" t="str">
        <f t="shared" ref="M1797:M1860" ca="1" si="425">IF(G1797="","",DAY(E1797))</f>
        <v/>
      </c>
      <c r="N1797" s="1" t="str" cm="1">
        <f t="array" aca="1" ref="N1797" ca="1">IF(G1797="","",HOUR(INDIRECT(A1797&amp;$N$2&amp;D1797)))</f>
        <v/>
      </c>
      <c r="O1797" s="1" t="str" cm="1">
        <f t="array" aca="1" ref="O1797" ca="1">IF(G1797="","",MINUTE(INDIRECT(A1797&amp;$N$2&amp;D1797)))</f>
        <v/>
      </c>
      <c r="P1797" s="1" t="str">
        <f t="shared" ref="P1797:P1860" ca="1" si="426">IF(G1797="","",N1797)</f>
        <v/>
      </c>
      <c r="Q1797" s="1" t="str">
        <f t="shared" ref="Q1797:Q1860" ca="1" si="427">IF(G1797="","",O1797+14)</f>
        <v/>
      </c>
      <c r="R1797" s="1" t="str" cm="1">
        <f t="array" aca="1" ref="R1797" ca="1">IF(G1797="","",INDIRECT(A1797&amp;B1797&amp;D1797))</f>
        <v/>
      </c>
      <c r="S1797" s="1" t="str">
        <f t="shared" ref="S1797:S1860" ca="1" si="428">IF(G1797="","",0)</f>
        <v/>
      </c>
      <c r="T1797" s="1" t="str">
        <f t="shared" ref="T1797:T1860" ca="1" si="429">IF($G1797="","",IF(T$1="×",K$2,T$2))</f>
        <v/>
      </c>
      <c r="U1797" s="1" t="str">
        <f t="shared" ref="U1797:U1860" ca="1" si="430">IF($G1797="","",IF(OR(U$1="×",U$2="なし"),"",U$2))</f>
        <v/>
      </c>
      <c r="V1797" s="1" t="str">
        <f t="shared" ref="V1797:V1860" ca="1" si="431">IF(G1797="","",3)</f>
        <v/>
      </c>
      <c r="W1797" s="1" t="str">
        <f t="shared" ref="W1797:W1860" ca="1" si="432">IF(G1797="","",5)</f>
        <v/>
      </c>
      <c r="X1797" s="1" t="str">
        <f t="shared" ref="X1797:X1860" ca="1" si="433">IF(G1797="","",0)</f>
        <v/>
      </c>
    </row>
    <row r="1798" spans="1:24">
      <c r="A1798" t="s">
        <v>1041</v>
      </c>
      <c r="B1798" t="str">
        <f>INDEX(予約枠報告様式!$73:$73,MATCH(CSVフォーマット!C1798,予約枠報告様式!$74:$74,0))</f>
        <v>AE</v>
      </c>
      <c r="C1798">
        <f t="shared" ref="C1798:C1861" si="434">IF(D1797=$D$3,C1797+1,C1797)</f>
        <v>31</v>
      </c>
      <c r="D1798">
        <f t="shared" si="420"/>
        <v>66</v>
      </c>
      <c r="E1798" s="2" cm="1">
        <f t="array" aca="1" ref="E1798" ca="1">INDIRECT(A1798&amp;B1798&amp;$E$3)</f>
        <v>44788</v>
      </c>
      <c r="F1798" t="str" cm="1">
        <f t="array" aca="1" ref="F1798" ca="1">IF(INDIRECT(A1798&amp;B1798&amp;$F$3)="公",参照!$L$2,参照!$L$3)</f>
        <v>医療機関受付</v>
      </c>
      <c r="G1798" s="1" t="str" cm="1">
        <f t="array" aca="1" ref="G1798" ca="1">IF(E1798="","",IF(ISNUMBER(INDIRECT(A1798&amp;B1798&amp;D1798)),431001,""))</f>
        <v/>
      </c>
      <c r="H1798" s="1" t="str">
        <f t="shared" ca="1" si="421"/>
        <v/>
      </c>
      <c r="I1798" s="1" t="str">
        <f ca="1">IF(G1798="","",予約枠報告様式!H$3)</f>
        <v/>
      </c>
      <c r="J1798" s="1" t="str">
        <f t="shared" ca="1" si="422"/>
        <v/>
      </c>
      <c r="K1798" s="1" t="str">
        <f t="shared" ca="1" si="423"/>
        <v/>
      </c>
      <c r="L1798" s="1" t="str">
        <f t="shared" ca="1" si="424"/>
        <v/>
      </c>
      <c r="M1798" s="1" t="str">
        <f t="shared" ca="1" si="425"/>
        <v/>
      </c>
      <c r="N1798" s="1" t="str" cm="1">
        <f t="array" aca="1" ref="N1798" ca="1">IF(G1798="","",HOUR(INDIRECT(A1798&amp;$N$2&amp;D1798)))</f>
        <v/>
      </c>
      <c r="O1798" s="1" t="str" cm="1">
        <f t="array" aca="1" ref="O1798" ca="1">IF(G1798="","",MINUTE(INDIRECT(A1798&amp;$N$2&amp;D1798)))</f>
        <v/>
      </c>
      <c r="P1798" s="1" t="str">
        <f t="shared" ca="1" si="426"/>
        <v/>
      </c>
      <c r="Q1798" s="1" t="str">
        <f t="shared" ca="1" si="427"/>
        <v/>
      </c>
      <c r="R1798" s="1" t="str" cm="1">
        <f t="array" aca="1" ref="R1798" ca="1">IF(G1798="","",INDIRECT(A1798&amp;B1798&amp;D1798))</f>
        <v/>
      </c>
      <c r="S1798" s="1" t="str">
        <f t="shared" ca="1" si="428"/>
        <v/>
      </c>
      <c r="T1798" s="1" t="str">
        <f t="shared" ca="1" si="429"/>
        <v/>
      </c>
      <c r="U1798" s="1" t="str">
        <f t="shared" ca="1" si="430"/>
        <v/>
      </c>
      <c r="V1798" s="1" t="str">
        <f t="shared" ca="1" si="431"/>
        <v/>
      </c>
      <c r="W1798" s="1" t="str">
        <f t="shared" ca="1" si="432"/>
        <v/>
      </c>
      <c r="X1798" s="1" t="str">
        <f t="shared" ca="1" si="433"/>
        <v/>
      </c>
    </row>
    <row r="1799" spans="1:24">
      <c r="A1799" t="s">
        <v>1041</v>
      </c>
      <c r="B1799" t="str">
        <f>INDEX(予約枠報告様式!$73:$73,MATCH(CSVフォーマット!C1799,予約枠報告様式!$74:$74,0))</f>
        <v>AE</v>
      </c>
      <c r="C1799">
        <f t="shared" si="434"/>
        <v>31</v>
      </c>
      <c r="D1799">
        <f t="shared" si="420"/>
        <v>67</v>
      </c>
      <c r="E1799" s="2" cm="1">
        <f t="array" aca="1" ref="E1799" ca="1">INDIRECT(A1799&amp;B1799&amp;$E$3)</f>
        <v>44788</v>
      </c>
      <c r="F1799" t="str" cm="1">
        <f t="array" aca="1" ref="F1799" ca="1">IF(INDIRECT(A1799&amp;B1799&amp;$F$3)="公",参照!$L$2,参照!$L$3)</f>
        <v>医療機関受付</v>
      </c>
      <c r="G1799" s="1" t="str" cm="1">
        <f t="array" aca="1" ref="G1799" ca="1">IF(E1799="","",IF(ISNUMBER(INDIRECT(A1799&amp;B1799&amp;D1799)),431001,""))</f>
        <v/>
      </c>
      <c r="H1799" s="1" t="str">
        <f t="shared" ca="1" si="421"/>
        <v/>
      </c>
      <c r="I1799" s="1" t="str">
        <f ca="1">IF(G1799="","",予約枠報告様式!H$3)</f>
        <v/>
      </c>
      <c r="J1799" s="1" t="str">
        <f t="shared" ca="1" si="422"/>
        <v/>
      </c>
      <c r="K1799" s="1" t="str">
        <f t="shared" ca="1" si="423"/>
        <v/>
      </c>
      <c r="L1799" s="1" t="str">
        <f t="shared" ca="1" si="424"/>
        <v/>
      </c>
      <c r="M1799" s="1" t="str">
        <f t="shared" ca="1" si="425"/>
        <v/>
      </c>
      <c r="N1799" s="1" t="str" cm="1">
        <f t="array" aca="1" ref="N1799" ca="1">IF(G1799="","",HOUR(INDIRECT(A1799&amp;$N$2&amp;D1799)))</f>
        <v/>
      </c>
      <c r="O1799" s="1" t="str" cm="1">
        <f t="array" aca="1" ref="O1799" ca="1">IF(G1799="","",MINUTE(INDIRECT(A1799&amp;$N$2&amp;D1799)))</f>
        <v/>
      </c>
      <c r="P1799" s="1" t="str">
        <f t="shared" ca="1" si="426"/>
        <v/>
      </c>
      <c r="Q1799" s="1" t="str">
        <f t="shared" ca="1" si="427"/>
        <v/>
      </c>
      <c r="R1799" s="1" t="str" cm="1">
        <f t="array" aca="1" ref="R1799" ca="1">IF(G1799="","",INDIRECT(A1799&amp;B1799&amp;D1799))</f>
        <v/>
      </c>
      <c r="S1799" s="1" t="str">
        <f t="shared" ca="1" si="428"/>
        <v/>
      </c>
      <c r="T1799" s="1" t="str">
        <f t="shared" ca="1" si="429"/>
        <v/>
      </c>
      <c r="U1799" s="1" t="str">
        <f t="shared" ca="1" si="430"/>
        <v/>
      </c>
      <c r="V1799" s="1" t="str">
        <f t="shared" ca="1" si="431"/>
        <v/>
      </c>
      <c r="W1799" s="1" t="str">
        <f t="shared" ca="1" si="432"/>
        <v/>
      </c>
      <c r="X1799" s="1" t="str">
        <f t="shared" ca="1" si="433"/>
        <v/>
      </c>
    </row>
    <row r="1800" spans="1:24">
      <c r="A1800" t="s">
        <v>1041</v>
      </c>
      <c r="B1800" t="str">
        <f>INDEX(予約枠報告様式!$73:$73,MATCH(CSVフォーマット!C1800,予約枠報告様式!$74:$74,0))</f>
        <v>AE</v>
      </c>
      <c r="C1800">
        <f t="shared" si="434"/>
        <v>31</v>
      </c>
      <c r="D1800">
        <f t="shared" si="420"/>
        <v>68</v>
      </c>
      <c r="E1800" s="2" cm="1">
        <f t="array" aca="1" ref="E1800" ca="1">INDIRECT(A1800&amp;B1800&amp;$E$3)</f>
        <v>44788</v>
      </c>
      <c r="F1800" t="str" cm="1">
        <f t="array" aca="1" ref="F1800" ca="1">IF(INDIRECT(A1800&amp;B1800&amp;$F$3)="公",参照!$L$2,参照!$L$3)</f>
        <v>医療機関受付</v>
      </c>
      <c r="G1800" s="1" t="str" cm="1">
        <f t="array" aca="1" ref="G1800" ca="1">IF(E1800="","",IF(ISNUMBER(INDIRECT(A1800&amp;B1800&amp;D1800)),431001,""))</f>
        <v/>
      </c>
      <c r="H1800" s="1" t="str">
        <f t="shared" ca="1" si="421"/>
        <v/>
      </c>
      <c r="I1800" s="1" t="str">
        <f ca="1">IF(G1800="","",予約枠報告様式!H$3)</f>
        <v/>
      </c>
      <c r="J1800" s="1" t="str">
        <f t="shared" ca="1" si="422"/>
        <v/>
      </c>
      <c r="K1800" s="1" t="str">
        <f t="shared" ca="1" si="423"/>
        <v/>
      </c>
      <c r="L1800" s="1" t="str">
        <f t="shared" ca="1" si="424"/>
        <v/>
      </c>
      <c r="M1800" s="1" t="str">
        <f t="shared" ca="1" si="425"/>
        <v/>
      </c>
      <c r="N1800" s="1" t="str" cm="1">
        <f t="array" aca="1" ref="N1800" ca="1">IF(G1800="","",HOUR(INDIRECT(A1800&amp;$N$2&amp;D1800)))</f>
        <v/>
      </c>
      <c r="O1800" s="1" t="str" cm="1">
        <f t="array" aca="1" ref="O1800" ca="1">IF(G1800="","",MINUTE(INDIRECT(A1800&amp;$N$2&amp;D1800)))</f>
        <v/>
      </c>
      <c r="P1800" s="1" t="str">
        <f t="shared" ca="1" si="426"/>
        <v/>
      </c>
      <c r="Q1800" s="1" t="str">
        <f t="shared" ca="1" si="427"/>
        <v/>
      </c>
      <c r="R1800" s="1" t="str" cm="1">
        <f t="array" aca="1" ref="R1800" ca="1">IF(G1800="","",INDIRECT(A1800&amp;B1800&amp;D1800))</f>
        <v/>
      </c>
      <c r="S1800" s="1" t="str">
        <f t="shared" ca="1" si="428"/>
        <v/>
      </c>
      <c r="T1800" s="1" t="str">
        <f t="shared" ca="1" si="429"/>
        <v/>
      </c>
      <c r="U1800" s="1" t="str">
        <f t="shared" ca="1" si="430"/>
        <v/>
      </c>
      <c r="V1800" s="1" t="str">
        <f t="shared" ca="1" si="431"/>
        <v/>
      </c>
      <c r="W1800" s="1" t="str">
        <f t="shared" ca="1" si="432"/>
        <v/>
      </c>
      <c r="X1800" s="1" t="str">
        <f t="shared" ca="1" si="433"/>
        <v/>
      </c>
    </row>
    <row r="1801" spans="1:24">
      <c r="A1801" t="s">
        <v>1041</v>
      </c>
      <c r="B1801" t="str">
        <f>INDEX(予約枠報告様式!$73:$73,MATCH(CSVフォーマット!C1801,予約枠報告様式!$74:$74,0))</f>
        <v>AE</v>
      </c>
      <c r="C1801">
        <f t="shared" si="434"/>
        <v>31</v>
      </c>
      <c r="D1801">
        <f t="shared" si="420"/>
        <v>69</v>
      </c>
      <c r="E1801" s="2" cm="1">
        <f t="array" aca="1" ref="E1801" ca="1">INDIRECT(A1801&amp;B1801&amp;$E$3)</f>
        <v>44788</v>
      </c>
      <c r="F1801" t="str" cm="1">
        <f t="array" aca="1" ref="F1801" ca="1">IF(INDIRECT(A1801&amp;B1801&amp;$F$3)="公",参照!$L$2,参照!$L$3)</f>
        <v>医療機関受付</v>
      </c>
      <c r="G1801" s="1" t="str" cm="1">
        <f t="array" aca="1" ref="G1801" ca="1">IF(E1801="","",IF(ISNUMBER(INDIRECT(A1801&amp;B1801&amp;D1801)),431001,""))</f>
        <v/>
      </c>
      <c r="H1801" s="1" t="str">
        <f t="shared" ca="1" si="421"/>
        <v/>
      </c>
      <c r="I1801" s="1" t="str">
        <f ca="1">IF(G1801="","",予約枠報告様式!H$3)</f>
        <v/>
      </c>
      <c r="J1801" s="1" t="str">
        <f t="shared" ca="1" si="422"/>
        <v/>
      </c>
      <c r="K1801" s="1" t="str">
        <f t="shared" ca="1" si="423"/>
        <v/>
      </c>
      <c r="L1801" s="1" t="str">
        <f t="shared" ca="1" si="424"/>
        <v/>
      </c>
      <c r="M1801" s="1" t="str">
        <f t="shared" ca="1" si="425"/>
        <v/>
      </c>
      <c r="N1801" s="1" t="str" cm="1">
        <f t="array" aca="1" ref="N1801" ca="1">IF(G1801="","",HOUR(INDIRECT(A1801&amp;$N$2&amp;D1801)))</f>
        <v/>
      </c>
      <c r="O1801" s="1" t="str" cm="1">
        <f t="array" aca="1" ref="O1801" ca="1">IF(G1801="","",MINUTE(INDIRECT(A1801&amp;$N$2&amp;D1801)))</f>
        <v/>
      </c>
      <c r="P1801" s="1" t="str">
        <f t="shared" ca="1" si="426"/>
        <v/>
      </c>
      <c r="Q1801" s="1" t="str">
        <f t="shared" ca="1" si="427"/>
        <v/>
      </c>
      <c r="R1801" s="1" t="str" cm="1">
        <f t="array" aca="1" ref="R1801" ca="1">IF(G1801="","",INDIRECT(A1801&amp;B1801&amp;D1801))</f>
        <v/>
      </c>
      <c r="S1801" s="1" t="str">
        <f t="shared" ca="1" si="428"/>
        <v/>
      </c>
      <c r="T1801" s="1" t="str">
        <f t="shared" ca="1" si="429"/>
        <v/>
      </c>
      <c r="U1801" s="1" t="str">
        <f t="shared" ca="1" si="430"/>
        <v/>
      </c>
      <c r="V1801" s="1" t="str">
        <f t="shared" ca="1" si="431"/>
        <v/>
      </c>
      <c r="W1801" s="1" t="str">
        <f t="shared" ca="1" si="432"/>
        <v/>
      </c>
      <c r="X1801" s="1" t="str">
        <f t="shared" ca="1" si="433"/>
        <v/>
      </c>
    </row>
    <row r="1802" spans="1:24">
      <c r="A1802" t="s">
        <v>1041</v>
      </c>
      <c r="B1802" t="str">
        <f>INDEX(予約枠報告様式!$73:$73,MATCH(CSVフォーマット!C1802,予約枠報告様式!$74:$74,0))</f>
        <v>AE</v>
      </c>
      <c r="C1802">
        <f t="shared" si="434"/>
        <v>31</v>
      </c>
      <c r="D1802">
        <f t="shared" si="420"/>
        <v>70</v>
      </c>
      <c r="E1802" s="2" cm="1">
        <f t="array" aca="1" ref="E1802" ca="1">INDIRECT(A1802&amp;B1802&amp;$E$3)</f>
        <v>44788</v>
      </c>
      <c r="F1802" t="str" cm="1">
        <f t="array" aca="1" ref="F1802" ca="1">IF(INDIRECT(A1802&amp;B1802&amp;$F$3)="公",参照!$L$2,参照!$L$3)</f>
        <v>医療機関受付</v>
      </c>
      <c r="G1802" s="1" t="str" cm="1">
        <f t="array" aca="1" ref="G1802" ca="1">IF(E1802="","",IF(ISNUMBER(INDIRECT(A1802&amp;B1802&amp;D1802)),431001,""))</f>
        <v/>
      </c>
      <c r="H1802" s="1" t="str">
        <f t="shared" ca="1" si="421"/>
        <v/>
      </c>
      <c r="I1802" s="1" t="str">
        <f ca="1">IF(G1802="","",予約枠報告様式!H$3)</f>
        <v/>
      </c>
      <c r="J1802" s="1" t="str">
        <f t="shared" ca="1" si="422"/>
        <v/>
      </c>
      <c r="K1802" s="1" t="str">
        <f t="shared" ca="1" si="423"/>
        <v/>
      </c>
      <c r="L1802" s="1" t="str">
        <f t="shared" ca="1" si="424"/>
        <v/>
      </c>
      <c r="M1802" s="1" t="str">
        <f t="shared" ca="1" si="425"/>
        <v/>
      </c>
      <c r="N1802" s="1" t="str" cm="1">
        <f t="array" aca="1" ref="N1802" ca="1">IF(G1802="","",HOUR(INDIRECT(A1802&amp;$N$2&amp;D1802)))</f>
        <v/>
      </c>
      <c r="O1802" s="1" t="str" cm="1">
        <f t="array" aca="1" ref="O1802" ca="1">IF(G1802="","",MINUTE(INDIRECT(A1802&amp;$N$2&amp;D1802)))</f>
        <v/>
      </c>
      <c r="P1802" s="1" t="str">
        <f t="shared" ca="1" si="426"/>
        <v/>
      </c>
      <c r="Q1802" s="1" t="str">
        <f t="shared" ca="1" si="427"/>
        <v/>
      </c>
      <c r="R1802" s="1" t="str" cm="1">
        <f t="array" aca="1" ref="R1802" ca="1">IF(G1802="","",INDIRECT(A1802&amp;B1802&amp;D1802))</f>
        <v/>
      </c>
      <c r="S1802" s="1" t="str">
        <f t="shared" ca="1" si="428"/>
        <v/>
      </c>
      <c r="T1802" s="1" t="str">
        <f t="shared" ca="1" si="429"/>
        <v/>
      </c>
      <c r="U1802" s="1" t="str">
        <f t="shared" ca="1" si="430"/>
        <v/>
      </c>
      <c r="V1802" s="1" t="str">
        <f t="shared" ca="1" si="431"/>
        <v/>
      </c>
      <c r="W1802" s="1" t="str">
        <f t="shared" ca="1" si="432"/>
        <v/>
      </c>
      <c r="X1802" s="1" t="str">
        <f t="shared" ca="1" si="433"/>
        <v/>
      </c>
    </row>
    <row r="1803" spans="1:24">
      <c r="A1803" t="s">
        <v>1041</v>
      </c>
      <c r="B1803" t="str">
        <f>INDEX(予約枠報告様式!$73:$73,MATCH(CSVフォーマット!C1803,予約枠報告様式!$74:$74,0))</f>
        <v>AE</v>
      </c>
      <c r="C1803">
        <f t="shared" si="434"/>
        <v>31</v>
      </c>
      <c r="D1803">
        <f t="shared" si="420"/>
        <v>71</v>
      </c>
      <c r="E1803" s="2" cm="1">
        <f t="array" aca="1" ref="E1803" ca="1">INDIRECT(A1803&amp;B1803&amp;$E$3)</f>
        <v>44788</v>
      </c>
      <c r="F1803" t="str" cm="1">
        <f t="array" aca="1" ref="F1803" ca="1">IF(INDIRECT(A1803&amp;B1803&amp;$F$3)="公",参照!$L$2,参照!$L$3)</f>
        <v>医療機関受付</v>
      </c>
      <c r="G1803" s="1" t="str" cm="1">
        <f t="array" aca="1" ref="G1803" ca="1">IF(E1803="","",IF(ISNUMBER(INDIRECT(A1803&amp;B1803&amp;D1803)),431001,""))</f>
        <v/>
      </c>
      <c r="H1803" s="1" t="str">
        <f t="shared" ca="1" si="421"/>
        <v/>
      </c>
      <c r="I1803" s="1" t="str">
        <f ca="1">IF(G1803="","",予約枠報告様式!H$3)</f>
        <v/>
      </c>
      <c r="J1803" s="1" t="str">
        <f t="shared" ca="1" si="422"/>
        <v/>
      </c>
      <c r="K1803" s="1" t="str">
        <f t="shared" ca="1" si="423"/>
        <v/>
      </c>
      <c r="L1803" s="1" t="str">
        <f t="shared" ca="1" si="424"/>
        <v/>
      </c>
      <c r="M1803" s="1" t="str">
        <f t="shared" ca="1" si="425"/>
        <v/>
      </c>
      <c r="N1803" s="1" t="str" cm="1">
        <f t="array" aca="1" ref="N1803" ca="1">IF(G1803="","",HOUR(INDIRECT(A1803&amp;$N$2&amp;D1803)))</f>
        <v/>
      </c>
      <c r="O1803" s="1" t="str" cm="1">
        <f t="array" aca="1" ref="O1803" ca="1">IF(G1803="","",MINUTE(INDIRECT(A1803&amp;$N$2&amp;D1803)))</f>
        <v/>
      </c>
      <c r="P1803" s="1" t="str">
        <f t="shared" ca="1" si="426"/>
        <v/>
      </c>
      <c r="Q1803" s="1" t="str">
        <f t="shared" ca="1" si="427"/>
        <v/>
      </c>
      <c r="R1803" s="1" t="str" cm="1">
        <f t="array" aca="1" ref="R1803" ca="1">IF(G1803="","",INDIRECT(A1803&amp;B1803&amp;D1803))</f>
        <v/>
      </c>
      <c r="S1803" s="1" t="str">
        <f t="shared" ca="1" si="428"/>
        <v/>
      </c>
      <c r="T1803" s="1" t="str">
        <f t="shared" ca="1" si="429"/>
        <v/>
      </c>
      <c r="U1803" s="1" t="str">
        <f t="shared" ca="1" si="430"/>
        <v/>
      </c>
      <c r="V1803" s="1" t="str">
        <f t="shared" ca="1" si="431"/>
        <v/>
      </c>
      <c r="W1803" s="1" t="str">
        <f t="shared" ca="1" si="432"/>
        <v/>
      </c>
      <c r="X1803" s="1" t="str">
        <f t="shared" ca="1" si="433"/>
        <v/>
      </c>
    </row>
    <row r="1804" spans="1:24">
      <c r="A1804" t="s">
        <v>1041</v>
      </c>
      <c r="B1804" t="str">
        <f>INDEX(予約枠報告様式!$73:$73,MATCH(CSVフォーマット!C1804,予約枠報告様式!$74:$74,0))</f>
        <v>AF</v>
      </c>
      <c r="C1804">
        <f t="shared" si="434"/>
        <v>32</v>
      </c>
      <c r="D1804">
        <f t="shared" si="420"/>
        <v>12</v>
      </c>
      <c r="E1804" s="2" cm="1">
        <f t="array" aca="1" ref="E1804" ca="1">INDIRECT(A1804&amp;B1804&amp;$E$3)</f>
        <v>44789</v>
      </c>
      <c r="F1804" t="str" cm="1">
        <f t="array" aca="1" ref="F1804" ca="1">IF(INDIRECT(A1804&amp;B1804&amp;$F$3)="公",参照!$L$2,参照!$L$3)</f>
        <v>WEB・コールセンター受付</v>
      </c>
      <c r="G1804" s="1" t="str" cm="1">
        <f t="array" aca="1" ref="G1804" ca="1">IF(E1804="","",IF(ISNUMBER(INDIRECT(A1804&amp;B1804&amp;D1804)),431001,""))</f>
        <v/>
      </c>
      <c r="H1804" s="1" t="str">
        <f t="shared" ca="1" si="421"/>
        <v/>
      </c>
      <c r="I1804" s="1" t="str">
        <f ca="1">IF(G1804="","",予約枠報告様式!H$3)</f>
        <v/>
      </c>
      <c r="J1804" s="1" t="str">
        <f t="shared" ca="1" si="422"/>
        <v/>
      </c>
      <c r="K1804" s="1" t="str">
        <f t="shared" ca="1" si="423"/>
        <v/>
      </c>
      <c r="L1804" s="1" t="str">
        <f t="shared" ca="1" si="424"/>
        <v/>
      </c>
      <c r="M1804" s="1" t="str">
        <f t="shared" ca="1" si="425"/>
        <v/>
      </c>
      <c r="N1804" s="1" t="str" cm="1">
        <f t="array" aca="1" ref="N1804" ca="1">IF(G1804="","",HOUR(INDIRECT(A1804&amp;$N$2&amp;D1804)))</f>
        <v/>
      </c>
      <c r="O1804" s="1" t="str" cm="1">
        <f t="array" aca="1" ref="O1804" ca="1">IF(G1804="","",MINUTE(INDIRECT(A1804&amp;$N$2&amp;D1804)))</f>
        <v/>
      </c>
      <c r="P1804" s="1" t="str">
        <f t="shared" ca="1" si="426"/>
        <v/>
      </c>
      <c r="Q1804" s="1" t="str">
        <f t="shared" ca="1" si="427"/>
        <v/>
      </c>
      <c r="R1804" s="1" t="str" cm="1">
        <f t="array" aca="1" ref="R1804" ca="1">IF(G1804="","",INDIRECT(A1804&amp;B1804&amp;D1804))</f>
        <v/>
      </c>
      <c r="S1804" s="1" t="str">
        <f t="shared" ca="1" si="428"/>
        <v/>
      </c>
      <c r="T1804" s="1" t="str">
        <f t="shared" ca="1" si="429"/>
        <v/>
      </c>
      <c r="U1804" s="1" t="str">
        <f t="shared" ca="1" si="430"/>
        <v/>
      </c>
      <c r="V1804" s="1" t="str">
        <f t="shared" ca="1" si="431"/>
        <v/>
      </c>
      <c r="W1804" s="1" t="str">
        <f t="shared" ca="1" si="432"/>
        <v/>
      </c>
      <c r="X1804" s="1" t="str">
        <f t="shared" ca="1" si="433"/>
        <v/>
      </c>
    </row>
    <row r="1805" spans="1:24">
      <c r="A1805" t="s">
        <v>1041</v>
      </c>
      <c r="B1805" t="str">
        <f>INDEX(予約枠報告様式!$73:$73,MATCH(CSVフォーマット!C1805,予約枠報告様式!$74:$74,0))</f>
        <v>AF</v>
      </c>
      <c r="C1805">
        <f t="shared" si="434"/>
        <v>32</v>
      </c>
      <c r="D1805">
        <f t="shared" si="420"/>
        <v>13</v>
      </c>
      <c r="E1805" s="2" cm="1">
        <f t="array" aca="1" ref="E1805" ca="1">INDIRECT(A1805&amp;B1805&amp;$E$3)</f>
        <v>44789</v>
      </c>
      <c r="F1805" t="str" cm="1">
        <f t="array" aca="1" ref="F1805" ca="1">IF(INDIRECT(A1805&amp;B1805&amp;$F$3)="公",参照!$L$2,参照!$L$3)</f>
        <v>WEB・コールセンター受付</v>
      </c>
      <c r="G1805" s="1" t="str" cm="1">
        <f t="array" aca="1" ref="G1805" ca="1">IF(E1805="","",IF(ISNUMBER(INDIRECT(A1805&amp;B1805&amp;D1805)),431001,""))</f>
        <v/>
      </c>
      <c r="H1805" s="1" t="str">
        <f t="shared" ca="1" si="421"/>
        <v/>
      </c>
      <c r="I1805" s="1" t="str">
        <f ca="1">IF(G1805="","",予約枠報告様式!H$3)</f>
        <v/>
      </c>
      <c r="J1805" s="1" t="str">
        <f t="shared" ca="1" si="422"/>
        <v/>
      </c>
      <c r="K1805" s="1" t="str">
        <f t="shared" ca="1" si="423"/>
        <v/>
      </c>
      <c r="L1805" s="1" t="str">
        <f t="shared" ca="1" si="424"/>
        <v/>
      </c>
      <c r="M1805" s="1" t="str">
        <f t="shared" ca="1" si="425"/>
        <v/>
      </c>
      <c r="N1805" s="1" t="str" cm="1">
        <f t="array" aca="1" ref="N1805" ca="1">IF(G1805="","",HOUR(INDIRECT(A1805&amp;$N$2&amp;D1805)))</f>
        <v/>
      </c>
      <c r="O1805" s="1" t="str" cm="1">
        <f t="array" aca="1" ref="O1805" ca="1">IF(G1805="","",MINUTE(INDIRECT(A1805&amp;$N$2&amp;D1805)))</f>
        <v/>
      </c>
      <c r="P1805" s="1" t="str">
        <f t="shared" ca="1" si="426"/>
        <v/>
      </c>
      <c r="Q1805" s="1" t="str">
        <f t="shared" ca="1" si="427"/>
        <v/>
      </c>
      <c r="R1805" s="1" t="str" cm="1">
        <f t="array" aca="1" ref="R1805" ca="1">IF(G1805="","",INDIRECT(A1805&amp;B1805&amp;D1805))</f>
        <v/>
      </c>
      <c r="S1805" s="1" t="str">
        <f t="shared" ca="1" si="428"/>
        <v/>
      </c>
      <c r="T1805" s="1" t="str">
        <f t="shared" ca="1" si="429"/>
        <v/>
      </c>
      <c r="U1805" s="1" t="str">
        <f t="shared" ca="1" si="430"/>
        <v/>
      </c>
      <c r="V1805" s="1" t="str">
        <f t="shared" ca="1" si="431"/>
        <v/>
      </c>
      <c r="W1805" s="1" t="str">
        <f t="shared" ca="1" si="432"/>
        <v/>
      </c>
      <c r="X1805" s="1" t="str">
        <f t="shared" ca="1" si="433"/>
        <v/>
      </c>
    </row>
    <row r="1806" spans="1:24">
      <c r="A1806" t="s">
        <v>1041</v>
      </c>
      <c r="B1806" t="str">
        <f>INDEX(予約枠報告様式!$73:$73,MATCH(CSVフォーマット!C1806,予約枠報告様式!$74:$74,0))</f>
        <v>AF</v>
      </c>
      <c r="C1806">
        <f t="shared" si="434"/>
        <v>32</v>
      </c>
      <c r="D1806">
        <f t="shared" si="420"/>
        <v>14</v>
      </c>
      <c r="E1806" s="2" cm="1">
        <f t="array" aca="1" ref="E1806" ca="1">INDIRECT(A1806&amp;B1806&amp;$E$3)</f>
        <v>44789</v>
      </c>
      <c r="F1806" t="str" cm="1">
        <f t="array" aca="1" ref="F1806" ca="1">IF(INDIRECT(A1806&amp;B1806&amp;$F$3)="公",参照!$L$2,参照!$L$3)</f>
        <v>WEB・コールセンター受付</v>
      </c>
      <c r="G1806" s="1" t="str" cm="1">
        <f t="array" aca="1" ref="G1806" ca="1">IF(E1806="","",IF(ISNUMBER(INDIRECT(A1806&amp;B1806&amp;D1806)),431001,""))</f>
        <v/>
      </c>
      <c r="H1806" s="1" t="str">
        <f t="shared" ca="1" si="421"/>
        <v/>
      </c>
      <c r="I1806" s="1" t="str">
        <f ca="1">IF(G1806="","",予約枠報告様式!H$3)</f>
        <v/>
      </c>
      <c r="J1806" s="1" t="str">
        <f t="shared" ca="1" si="422"/>
        <v/>
      </c>
      <c r="K1806" s="1" t="str">
        <f t="shared" ca="1" si="423"/>
        <v/>
      </c>
      <c r="L1806" s="1" t="str">
        <f t="shared" ca="1" si="424"/>
        <v/>
      </c>
      <c r="M1806" s="1" t="str">
        <f t="shared" ca="1" si="425"/>
        <v/>
      </c>
      <c r="N1806" s="1" t="str" cm="1">
        <f t="array" aca="1" ref="N1806" ca="1">IF(G1806="","",HOUR(INDIRECT(A1806&amp;$N$2&amp;D1806)))</f>
        <v/>
      </c>
      <c r="O1806" s="1" t="str" cm="1">
        <f t="array" aca="1" ref="O1806" ca="1">IF(G1806="","",MINUTE(INDIRECT(A1806&amp;$N$2&amp;D1806)))</f>
        <v/>
      </c>
      <c r="P1806" s="1" t="str">
        <f t="shared" ca="1" si="426"/>
        <v/>
      </c>
      <c r="Q1806" s="1" t="str">
        <f t="shared" ca="1" si="427"/>
        <v/>
      </c>
      <c r="R1806" s="1" t="str" cm="1">
        <f t="array" aca="1" ref="R1806" ca="1">IF(G1806="","",INDIRECT(A1806&amp;B1806&amp;D1806))</f>
        <v/>
      </c>
      <c r="S1806" s="1" t="str">
        <f t="shared" ca="1" si="428"/>
        <v/>
      </c>
      <c r="T1806" s="1" t="str">
        <f t="shared" ca="1" si="429"/>
        <v/>
      </c>
      <c r="U1806" s="1" t="str">
        <f t="shared" ca="1" si="430"/>
        <v/>
      </c>
      <c r="V1806" s="1" t="str">
        <f t="shared" ca="1" si="431"/>
        <v/>
      </c>
      <c r="W1806" s="1" t="str">
        <f t="shared" ca="1" si="432"/>
        <v/>
      </c>
      <c r="X1806" s="1" t="str">
        <f t="shared" ca="1" si="433"/>
        <v/>
      </c>
    </row>
    <row r="1807" spans="1:24">
      <c r="A1807" t="s">
        <v>1041</v>
      </c>
      <c r="B1807" t="str">
        <f>INDEX(予約枠報告様式!$73:$73,MATCH(CSVフォーマット!C1807,予約枠報告様式!$74:$74,0))</f>
        <v>AF</v>
      </c>
      <c r="C1807">
        <f t="shared" si="434"/>
        <v>32</v>
      </c>
      <c r="D1807">
        <f t="shared" si="420"/>
        <v>15</v>
      </c>
      <c r="E1807" s="2" cm="1">
        <f t="array" aca="1" ref="E1807" ca="1">INDIRECT(A1807&amp;B1807&amp;$E$3)</f>
        <v>44789</v>
      </c>
      <c r="F1807" t="str" cm="1">
        <f t="array" aca="1" ref="F1807" ca="1">IF(INDIRECT(A1807&amp;B1807&amp;$F$3)="公",参照!$L$2,参照!$L$3)</f>
        <v>WEB・コールセンター受付</v>
      </c>
      <c r="G1807" s="1" t="str" cm="1">
        <f t="array" aca="1" ref="G1807" ca="1">IF(E1807="","",IF(ISNUMBER(INDIRECT(A1807&amp;B1807&amp;D1807)),431001,""))</f>
        <v/>
      </c>
      <c r="H1807" s="1" t="str">
        <f t="shared" ca="1" si="421"/>
        <v/>
      </c>
      <c r="I1807" s="1" t="str">
        <f ca="1">IF(G1807="","",予約枠報告様式!H$3)</f>
        <v/>
      </c>
      <c r="J1807" s="1" t="str">
        <f t="shared" ca="1" si="422"/>
        <v/>
      </c>
      <c r="K1807" s="1" t="str">
        <f t="shared" ca="1" si="423"/>
        <v/>
      </c>
      <c r="L1807" s="1" t="str">
        <f t="shared" ca="1" si="424"/>
        <v/>
      </c>
      <c r="M1807" s="1" t="str">
        <f t="shared" ca="1" si="425"/>
        <v/>
      </c>
      <c r="N1807" s="1" t="str" cm="1">
        <f t="array" aca="1" ref="N1807" ca="1">IF(G1807="","",HOUR(INDIRECT(A1807&amp;$N$2&amp;D1807)))</f>
        <v/>
      </c>
      <c r="O1807" s="1" t="str" cm="1">
        <f t="array" aca="1" ref="O1807" ca="1">IF(G1807="","",MINUTE(INDIRECT(A1807&amp;$N$2&amp;D1807)))</f>
        <v/>
      </c>
      <c r="P1807" s="1" t="str">
        <f t="shared" ca="1" si="426"/>
        <v/>
      </c>
      <c r="Q1807" s="1" t="str">
        <f t="shared" ca="1" si="427"/>
        <v/>
      </c>
      <c r="R1807" s="1" t="str" cm="1">
        <f t="array" aca="1" ref="R1807" ca="1">IF(G1807="","",INDIRECT(A1807&amp;B1807&amp;D1807))</f>
        <v/>
      </c>
      <c r="S1807" s="1" t="str">
        <f t="shared" ca="1" si="428"/>
        <v/>
      </c>
      <c r="T1807" s="1" t="str">
        <f t="shared" ca="1" si="429"/>
        <v/>
      </c>
      <c r="U1807" s="1" t="str">
        <f t="shared" ca="1" si="430"/>
        <v/>
      </c>
      <c r="V1807" s="1" t="str">
        <f t="shared" ca="1" si="431"/>
        <v/>
      </c>
      <c r="W1807" s="1" t="str">
        <f t="shared" ca="1" si="432"/>
        <v/>
      </c>
      <c r="X1807" s="1" t="str">
        <f t="shared" ca="1" si="433"/>
        <v/>
      </c>
    </row>
    <row r="1808" spans="1:24">
      <c r="A1808" t="s">
        <v>1041</v>
      </c>
      <c r="B1808" t="str">
        <f>INDEX(予約枠報告様式!$73:$73,MATCH(CSVフォーマット!C1808,予約枠報告様式!$74:$74,0))</f>
        <v>AF</v>
      </c>
      <c r="C1808">
        <f t="shared" si="434"/>
        <v>32</v>
      </c>
      <c r="D1808">
        <f t="shared" si="420"/>
        <v>16</v>
      </c>
      <c r="E1808" s="2" cm="1">
        <f t="array" aca="1" ref="E1808" ca="1">INDIRECT(A1808&amp;B1808&amp;$E$3)</f>
        <v>44789</v>
      </c>
      <c r="F1808" t="str" cm="1">
        <f t="array" aca="1" ref="F1808" ca="1">IF(INDIRECT(A1808&amp;B1808&amp;$F$3)="公",参照!$L$2,参照!$L$3)</f>
        <v>WEB・コールセンター受付</v>
      </c>
      <c r="G1808" s="1" t="str" cm="1">
        <f t="array" aca="1" ref="G1808" ca="1">IF(E1808="","",IF(ISNUMBER(INDIRECT(A1808&amp;B1808&amp;D1808)),431001,""))</f>
        <v/>
      </c>
      <c r="H1808" s="1" t="str">
        <f t="shared" ca="1" si="421"/>
        <v/>
      </c>
      <c r="I1808" s="1" t="str">
        <f ca="1">IF(G1808="","",予約枠報告様式!H$3)</f>
        <v/>
      </c>
      <c r="J1808" s="1" t="str">
        <f t="shared" ca="1" si="422"/>
        <v/>
      </c>
      <c r="K1808" s="1" t="str">
        <f t="shared" ca="1" si="423"/>
        <v/>
      </c>
      <c r="L1808" s="1" t="str">
        <f t="shared" ca="1" si="424"/>
        <v/>
      </c>
      <c r="M1808" s="1" t="str">
        <f t="shared" ca="1" si="425"/>
        <v/>
      </c>
      <c r="N1808" s="1" t="str" cm="1">
        <f t="array" aca="1" ref="N1808" ca="1">IF(G1808="","",HOUR(INDIRECT(A1808&amp;$N$2&amp;D1808)))</f>
        <v/>
      </c>
      <c r="O1808" s="1" t="str" cm="1">
        <f t="array" aca="1" ref="O1808" ca="1">IF(G1808="","",MINUTE(INDIRECT(A1808&amp;$N$2&amp;D1808)))</f>
        <v/>
      </c>
      <c r="P1808" s="1" t="str">
        <f t="shared" ca="1" si="426"/>
        <v/>
      </c>
      <c r="Q1808" s="1" t="str">
        <f t="shared" ca="1" si="427"/>
        <v/>
      </c>
      <c r="R1808" s="1" t="str" cm="1">
        <f t="array" aca="1" ref="R1808" ca="1">IF(G1808="","",INDIRECT(A1808&amp;B1808&amp;D1808))</f>
        <v/>
      </c>
      <c r="S1808" s="1" t="str">
        <f t="shared" ca="1" si="428"/>
        <v/>
      </c>
      <c r="T1808" s="1" t="str">
        <f t="shared" ca="1" si="429"/>
        <v/>
      </c>
      <c r="U1808" s="1" t="str">
        <f t="shared" ca="1" si="430"/>
        <v/>
      </c>
      <c r="V1808" s="1" t="str">
        <f t="shared" ca="1" si="431"/>
        <v/>
      </c>
      <c r="W1808" s="1" t="str">
        <f t="shared" ca="1" si="432"/>
        <v/>
      </c>
      <c r="X1808" s="1" t="str">
        <f t="shared" ca="1" si="433"/>
        <v/>
      </c>
    </row>
    <row r="1809" spans="1:24">
      <c r="A1809" t="s">
        <v>1041</v>
      </c>
      <c r="B1809" t="str">
        <f>INDEX(予約枠報告様式!$73:$73,MATCH(CSVフォーマット!C1809,予約枠報告様式!$74:$74,0))</f>
        <v>AF</v>
      </c>
      <c r="C1809">
        <f t="shared" si="434"/>
        <v>32</v>
      </c>
      <c r="D1809">
        <f t="shared" si="420"/>
        <v>17</v>
      </c>
      <c r="E1809" s="2" cm="1">
        <f t="array" aca="1" ref="E1809" ca="1">INDIRECT(A1809&amp;B1809&amp;$E$3)</f>
        <v>44789</v>
      </c>
      <c r="F1809" t="str" cm="1">
        <f t="array" aca="1" ref="F1809" ca="1">IF(INDIRECT(A1809&amp;B1809&amp;$F$3)="公",参照!$L$2,参照!$L$3)</f>
        <v>WEB・コールセンター受付</v>
      </c>
      <c r="G1809" s="1" t="str" cm="1">
        <f t="array" aca="1" ref="G1809" ca="1">IF(E1809="","",IF(ISNUMBER(INDIRECT(A1809&amp;B1809&amp;D1809)),431001,""))</f>
        <v/>
      </c>
      <c r="H1809" s="1" t="str">
        <f t="shared" ca="1" si="421"/>
        <v/>
      </c>
      <c r="I1809" s="1" t="str">
        <f ca="1">IF(G1809="","",予約枠報告様式!H$3)</f>
        <v/>
      </c>
      <c r="J1809" s="1" t="str">
        <f t="shared" ca="1" si="422"/>
        <v/>
      </c>
      <c r="K1809" s="1" t="str">
        <f t="shared" ca="1" si="423"/>
        <v/>
      </c>
      <c r="L1809" s="1" t="str">
        <f t="shared" ca="1" si="424"/>
        <v/>
      </c>
      <c r="M1809" s="1" t="str">
        <f t="shared" ca="1" si="425"/>
        <v/>
      </c>
      <c r="N1809" s="1" t="str" cm="1">
        <f t="array" aca="1" ref="N1809" ca="1">IF(G1809="","",HOUR(INDIRECT(A1809&amp;$N$2&amp;D1809)))</f>
        <v/>
      </c>
      <c r="O1809" s="1" t="str" cm="1">
        <f t="array" aca="1" ref="O1809" ca="1">IF(G1809="","",MINUTE(INDIRECT(A1809&amp;$N$2&amp;D1809)))</f>
        <v/>
      </c>
      <c r="P1809" s="1" t="str">
        <f t="shared" ca="1" si="426"/>
        <v/>
      </c>
      <c r="Q1809" s="1" t="str">
        <f t="shared" ca="1" si="427"/>
        <v/>
      </c>
      <c r="R1809" s="1" t="str" cm="1">
        <f t="array" aca="1" ref="R1809" ca="1">IF(G1809="","",INDIRECT(A1809&amp;B1809&amp;D1809))</f>
        <v/>
      </c>
      <c r="S1809" s="1" t="str">
        <f t="shared" ca="1" si="428"/>
        <v/>
      </c>
      <c r="T1809" s="1" t="str">
        <f t="shared" ca="1" si="429"/>
        <v/>
      </c>
      <c r="U1809" s="1" t="str">
        <f t="shared" ca="1" si="430"/>
        <v/>
      </c>
      <c r="V1809" s="1" t="str">
        <f t="shared" ca="1" si="431"/>
        <v/>
      </c>
      <c r="W1809" s="1" t="str">
        <f t="shared" ca="1" si="432"/>
        <v/>
      </c>
      <c r="X1809" s="1" t="str">
        <f t="shared" ca="1" si="433"/>
        <v/>
      </c>
    </row>
    <row r="1810" spans="1:24">
      <c r="A1810" t="s">
        <v>1041</v>
      </c>
      <c r="B1810" t="str">
        <f>INDEX(予約枠報告様式!$73:$73,MATCH(CSVフォーマット!C1810,予約枠報告様式!$74:$74,0))</f>
        <v>AF</v>
      </c>
      <c r="C1810">
        <f t="shared" si="434"/>
        <v>32</v>
      </c>
      <c r="D1810">
        <f t="shared" si="420"/>
        <v>18</v>
      </c>
      <c r="E1810" s="2" cm="1">
        <f t="array" aca="1" ref="E1810" ca="1">INDIRECT(A1810&amp;B1810&amp;$E$3)</f>
        <v>44789</v>
      </c>
      <c r="F1810" t="str" cm="1">
        <f t="array" aca="1" ref="F1810" ca="1">IF(INDIRECT(A1810&amp;B1810&amp;$F$3)="公",参照!$L$2,参照!$L$3)</f>
        <v>WEB・コールセンター受付</v>
      </c>
      <c r="G1810" s="1" t="str" cm="1">
        <f t="array" aca="1" ref="G1810" ca="1">IF(E1810="","",IF(ISNUMBER(INDIRECT(A1810&amp;B1810&amp;D1810)),431001,""))</f>
        <v/>
      </c>
      <c r="H1810" s="1" t="str">
        <f t="shared" ca="1" si="421"/>
        <v/>
      </c>
      <c r="I1810" s="1" t="str">
        <f ca="1">IF(G1810="","",予約枠報告様式!H$3)</f>
        <v/>
      </c>
      <c r="J1810" s="1" t="str">
        <f t="shared" ca="1" si="422"/>
        <v/>
      </c>
      <c r="K1810" s="1" t="str">
        <f t="shared" ca="1" si="423"/>
        <v/>
      </c>
      <c r="L1810" s="1" t="str">
        <f t="shared" ca="1" si="424"/>
        <v/>
      </c>
      <c r="M1810" s="1" t="str">
        <f t="shared" ca="1" si="425"/>
        <v/>
      </c>
      <c r="N1810" s="1" t="str" cm="1">
        <f t="array" aca="1" ref="N1810" ca="1">IF(G1810="","",HOUR(INDIRECT(A1810&amp;$N$2&amp;D1810)))</f>
        <v/>
      </c>
      <c r="O1810" s="1" t="str" cm="1">
        <f t="array" aca="1" ref="O1810" ca="1">IF(G1810="","",MINUTE(INDIRECT(A1810&amp;$N$2&amp;D1810)))</f>
        <v/>
      </c>
      <c r="P1810" s="1" t="str">
        <f t="shared" ca="1" si="426"/>
        <v/>
      </c>
      <c r="Q1810" s="1" t="str">
        <f t="shared" ca="1" si="427"/>
        <v/>
      </c>
      <c r="R1810" s="1" t="str" cm="1">
        <f t="array" aca="1" ref="R1810" ca="1">IF(G1810="","",INDIRECT(A1810&amp;B1810&amp;D1810))</f>
        <v/>
      </c>
      <c r="S1810" s="1" t="str">
        <f t="shared" ca="1" si="428"/>
        <v/>
      </c>
      <c r="T1810" s="1" t="str">
        <f t="shared" ca="1" si="429"/>
        <v/>
      </c>
      <c r="U1810" s="1" t="str">
        <f t="shared" ca="1" si="430"/>
        <v/>
      </c>
      <c r="V1810" s="1" t="str">
        <f t="shared" ca="1" si="431"/>
        <v/>
      </c>
      <c r="W1810" s="1" t="str">
        <f t="shared" ca="1" si="432"/>
        <v/>
      </c>
      <c r="X1810" s="1" t="str">
        <f t="shared" ca="1" si="433"/>
        <v/>
      </c>
    </row>
    <row r="1811" spans="1:24">
      <c r="A1811" t="s">
        <v>1041</v>
      </c>
      <c r="B1811" t="str">
        <f>INDEX(予約枠報告様式!$73:$73,MATCH(CSVフォーマット!C1811,予約枠報告様式!$74:$74,0))</f>
        <v>AF</v>
      </c>
      <c r="C1811">
        <f t="shared" si="434"/>
        <v>32</v>
      </c>
      <c r="D1811">
        <f t="shared" si="420"/>
        <v>19</v>
      </c>
      <c r="E1811" s="2" cm="1">
        <f t="array" aca="1" ref="E1811" ca="1">INDIRECT(A1811&amp;B1811&amp;$E$3)</f>
        <v>44789</v>
      </c>
      <c r="F1811" t="str" cm="1">
        <f t="array" aca="1" ref="F1811" ca="1">IF(INDIRECT(A1811&amp;B1811&amp;$F$3)="公",参照!$L$2,参照!$L$3)</f>
        <v>WEB・コールセンター受付</v>
      </c>
      <c r="G1811" s="1" t="str" cm="1">
        <f t="array" aca="1" ref="G1811" ca="1">IF(E1811="","",IF(ISNUMBER(INDIRECT(A1811&amp;B1811&amp;D1811)),431001,""))</f>
        <v/>
      </c>
      <c r="H1811" s="1" t="str">
        <f t="shared" ca="1" si="421"/>
        <v/>
      </c>
      <c r="I1811" s="1" t="str">
        <f ca="1">IF(G1811="","",予約枠報告様式!H$3)</f>
        <v/>
      </c>
      <c r="J1811" s="1" t="str">
        <f t="shared" ca="1" si="422"/>
        <v/>
      </c>
      <c r="K1811" s="1" t="str">
        <f t="shared" ca="1" si="423"/>
        <v/>
      </c>
      <c r="L1811" s="1" t="str">
        <f t="shared" ca="1" si="424"/>
        <v/>
      </c>
      <c r="M1811" s="1" t="str">
        <f t="shared" ca="1" si="425"/>
        <v/>
      </c>
      <c r="N1811" s="1" t="str" cm="1">
        <f t="array" aca="1" ref="N1811" ca="1">IF(G1811="","",HOUR(INDIRECT(A1811&amp;$N$2&amp;D1811)))</f>
        <v/>
      </c>
      <c r="O1811" s="1" t="str" cm="1">
        <f t="array" aca="1" ref="O1811" ca="1">IF(G1811="","",MINUTE(INDIRECT(A1811&amp;$N$2&amp;D1811)))</f>
        <v/>
      </c>
      <c r="P1811" s="1" t="str">
        <f t="shared" ca="1" si="426"/>
        <v/>
      </c>
      <c r="Q1811" s="1" t="str">
        <f t="shared" ca="1" si="427"/>
        <v/>
      </c>
      <c r="R1811" s="1" t="str" cm="1">
        <f t="array" aca="1" ref="R1811" ca="1">IF(G1811="","",INDIRECT(A1811&amp;B1811&amp;D1811))</f>
        <v/>
      </c>
      <c r="S1811" s="1" t="str">
        <f t="shared" ca="1" si="428"/>
        <v/>
      </c>
      <c r="T1811" s="1" t="str">
        <f t="shared" ca="1" si="429"/>
        <v/>
      </c>
      <c r="U1811" s="1" t="str">
        <f t="shared" ca="1" si="430"/>
        <v/>
      </c>
      <c r="V1811" s="1" t="str">
        <f t="shared" ca="1" si="431"/>
        <v/>
      </c>
      <c r="W1811" s="1" t="str">
        <f t="shared" ca="1" si="432"/>
        <v/>
      </c>
      <c r="X1811" s="1" t="str">
        <f t="shared" ca="1" si="433"/>
        <v/>
      </c>
    </row>
    <row r="1812" spans="1:24">
      <c r="A1812" t="s">
        <v>1041</v>
      </c>
      <c r="B1812" t="str">
        <f>INDEX(予約枠報告様式!$73:$73,MATCH(CSVフォーマット!C1812,予約枠報告様式!$74:$74,0))</f>
        <v>AF</v>
      </c>
      <c r="C1812">
        <f t="shared" si="434"/>
        <v>32</v>
      </c>
      <c r="D1812">
        <f t="shared" si="420"/>
        <v>20</v>
      </c>
      <c r="E1812" s="2" cm="1">
        <f t="array" aca="1" ref="E1812" ca="1">INDIRECT(A1812&amp;B1812&amp;$E$3)</f>
        <v>44789</v>
      </c>
      <c r="F1812" t="str" cm="1">
        <f t="array" aca="1" ref="F1812" ca="1">IF(INDIRECT(A1812&amp;B1812&amp;$F$3)="公",参照!$L$2,参照!$L$3)</f>
        <v>WEB・コールセンター受付</v>
      </c>
      <c r="G1812" s="1" t="str" cm="1">
        <f t="array" aca="1" ref="G1812" ca="1">IF(E1812="","",IF(ISNUMBER(INDIRECT(A1812&amp;B1812&amp;D1812)),431001,""))</f>
        <v/>
      </c>
      <c r="H1812" s="1" t="str">
        <f t="shared" ca="1" si="421"/>
        <v/>
      </c>
      <c r="I1812" s="1" t="str">
        <f ca="1">IF(G1812="","",予約枠報告様式!H$3)</f>
        <v/>
      </c>
      <c r="J1812" s="1" t="str">
        <f t="shared" ca="1" si="422"/>
        <v/>
      </c>
      <c r="K1812" s="1" t="str">
        <f t="shared" ca="1" si="423"/>
        <v/>
      </c>
      <c r="L1812" s="1" t="str">
        <f t="shared" ca="1" si="424"/>
        <v/>
      </c>
      <c r="M1812" s="1" t="str">
        <f t="shared" ca="1" si="425"/>
        <v/>
      </c>
      <c r="N1812" s="1" t="str" cm="1">
        <f t="array" aca="1" ref="N1812" ca="1">IF(G1812="","",HOUR(INDIRECT(A1812&amp;$N$2&amp;D1812)))</f>
        <v/>
      </c>
      <c r="O1812" s="1" t="str" cm="1">
        <f t="array" aca="1" ref="O1812" ca="1">IF(G1812="","",MINUTE(INDIRECT(A1812&amp;$N$2&amp;D1812)))</f>
        <v/>
      </c>
      <c r="P1812" s="1" t="str">
        <f t="shared" ca="1" si="426"/>
        <v/>
      </c>
      <c r="Q1812" s="1" t="str">
        <f t="shared" ca="1" si="427"/>
        <v/>
      </c>
      <c r="R1812" s="1" t="str" cm="1">
        <f t="array" aca="1" ref="R1812" ca="1">IF(G1812="","",INDIRECT(A1812&amp;B1812&amp;D1812))</f>
        <v/>
      </c>
      <c r="S1812" s="1" t="str">
        <f t="shared" ca="1" si="428"/>
        <v/>
      </c>
      <c r="T1812" s="1" t="str">
        <f t="shared" ca="1" si="429"/>
        <v/>
      </c>
      <c r="U1812" s="1" t="str">
        <f t="shared" ca="1" si="430"/>
        <v/>
      </c>
      <c r="V1812" s="1" t="str">
        <f t="shared" ca="1" si="431"/>
        <v/>
      </c>
      <c r="W1812" s="1" t="str">
        <f t="shared" ca="1" si="432"/>
        <v/>
      </c>
      <c r="X1812" s="1" t="str">
        <f t="shared" ca="1" si="433"/>
        <v/>
      </c>
    </row>
    <row r="1813" spans="1:24">
      <c r="A1813" t="s">
        <v>1041</v>
      </c>
      <c r="B1813" t="str">
        <f>INDEX(予約枠報告様式!$73:$73,MATCH(CSVフォーマット!C1813,予約枠報告様式!$74:$74,0))</f>
        <v>AF</v>
      </c>
      <c r="C1813">
        <f t="shared" si="434"/>
        <v>32</v>
      </c>
      <c r="D1813">
        <f t="shared" si="420"/>
        <v>21</v>
      </c>
      <c r="E1813" s="2" cm="1">
        <f t="array" aca="1" ref="E1813" ca="1">INDIRECT(A1813&amp;B1813&amp;$E$3)</f>
        <v>44789</v>
      </c>
      <c r="F1813" t="str" cm="1">
        <f t="array" aca="1" ref="F1813" ca="1">IF(INDIRECT(A1813&amp;B1813&amp;$F$3)="公",参照!$L$2,参照!$L$3)</f>
        <v>WEB・コールセンター受付</v>
      </c>
      <c r="G1813" s="1" t="str" cm="1">
        <f t="array" aca="1" ref="G1813" ca="1">IF(E1813="","",IF(ISNUMBER(INDIRECT(A1813&amp;B1813&amp;D1813)),431001,""))</f>
        <v/>
      </c>
      <c r="H1813" s="1" t="str">
        <f t="shared" ca="1" si="421"/>
        <v/>
      </c>
      <c r="I1813" s="1" t="str">
        <f ca="1">IF(G1813="","",予約枠報告様式!H$3)</f>
        <v/>
      </c>
      <c r="J1813" s="1" t="str">
        <f t="shared" ca="1" si="422"/>
        <v/>
      </c>
      <c r="K1813" s="1" t="str">
        <f t="shared" ca="1" si="423"/>
        <v/>
      </c>
      <c r="L1813" s="1" t="str">
        <f t="shared" ca="1" si="424"/>
        <v/>
      </c>
      <c r="M1813" s="1" t="str">
        <f t="shared" ca="1" si="425"/>
        <v/>
      </c>
      <c r="N1813" s="1" t="str" cm="1">
        <f t="array" aca="1" ref="N1813" ca="1">IF(G1813="","",HOUR(INDIRECT(A1813&amp;$N$2&amp;D1813)))</f>
        <v/>
      </c>
      <c r="O1813" s="1" t="str" cm="1">
        <f t="array" aca="1" ref="O1813" ca="1">IF(G1813="","",MINUTE(INDIRECT(A1813&amp;$N$2&amp;D1813)))</f>
        <v/>
      </c>
      <c r="P1813" s="1" t="str">
        <f t="shared" ca="1" si="426"/>
        <v/>
      </c>
      <c r="Q1813" s="1" t="str">
        <f t="shared" ca="1" si="427"/>
        <v/>
      </c>
      <c r="R1813" s="1" t="str" cm="1">
        <f t="array" aca="1" ref="R1813" ca="1">IF(G1813="","",INDIRECT(A1813&amp;B1813&amp;D1813))</f>
        <v/>
      </c>
      <c r="S1813" s="1" t="str">
        <f t="shared" ca="1" si="428"/>
        <v/>
      </c>
      <c r="T1813" s="1" t="str">
        <f t="shared" ca="1" si="429"/>
        <v/>
      </c>
      <c r="U1813" s="1" t="str">
        <f t="shared" ca="1" si="430"/>
        <v/>
      </c>
      <c r="V1813" s="1" t="str">
        <f t="shared" ca="1" si="431"/>
        <v/>
      </c>
      <c r="W1813" s="1" t="str">
        <f t="shared" ca="1" si="432"/>
        <v/>
      </c>
      <c r="X1813" s="1" t="str">
        <f t="shared" ca="1" si="433"/>
        <v/>
      </c>
    </row>
    <row r="1814" spans="1:24">
      <c r="A1814" t="s">
        <v>1041</v>
      </c>
      <c r="B1814" t="str">
        <f>INDEX(予約枠報告様式!$73:$73,MATCH(CSVフォーマット!C1814,予約枠報告様式!$74:$74,0))</f>
        <v>AF</v>
      </c>
      <c r="C1814">
        <f t="shared" si="434"/>
        <v>32</v>
      </c>
      <c r="D1814">
        <f t="shared" si="420"/>
        <v>22</v>
      </c>
      <c r="E1814" s="2" cm="1">
        <f t="array" aca="1" ref="E1814" ca="1">INDIRECT(A1814&amp;B1814&amp;$E$3)</f>
        <v>44789</v>
      </c>
      <c r="F1814" t="str" cm="1">
        <f t="array" aca="1" ref="F1814" ca="1">IF(INDIRECT(A1814&amp;B1814&amp;$F$3)="公",参照!$L$2,参照!$L$3)</f>
        <v>WEB・コールセンター受付</v>
      </c>
      <c r="G1814" s="1" t="str" cm="1">
        <f t="array" aca="1" ref="G1814" ca="1">IF(E1814="","",IF(ISNUMBER(INDIRECT(A1814&amp;B1814&amp;D1814)),431001,""))</f>
        <v/>
      </c>
      <c r="H1814" s="1" t="str">
        <f t="shared" ca="1" si="421"/>
        <v/>
      </c>
      <c r="I1814" s="1" t="str">
        <f ca="1">IF(G1814="","",予約枠報告様式!H$3)</f>
        <v/>
      </c>
      <c r="J1814" s="1" t="str">
        <f t="shared" ca="1" si="422"/>
        <v/>
      </c>
      <c r="K1814" s="1" t="str">
        <f t="shared" ca="1" si="423"/>
        <v/>
      </c>
      <c r="L1814" s="1" t="str">
        <f t="shared" ca="1" si="424"/>
        <v/>
      </c>
      <c r="M1814" s="1" t="str">
        <f t="shared" ca="1" si="425"/>
        <v/>
      </c>
      <c r="N1814" s="1" t="str" cm="1">
        <f t="array" aca="1" ref="N1814" ca="1">IF(G1814="","",HOUR(INDIRECT(A1814&amp;$N$2&amp;D1814)))</f>
        <v/>
      </c>
      <c r="O1814" s="1" t="str" cm="1">
        <f t="array" aca="1" ref="O1814" ca="1">IF(G1814="","",MINUTE(INDIRECT(A1814&amp;$N$2&amp;D1814)))</f>
        <v/>
      </c>
      <c r="P1814" s="1" t="str">
        <f t="shared" ca="1" si="426"/>
        <v/>
      </c>
      <c r="Q1814" s="1" t="str">
        <f t="shared" ca="1" si="427"/>
        <v/>
      </c>
      <c r="R1814" s="1" t="str" cm="1">
        <f t="array" aca="1" ref="R1814" ca="1">IF(G1814="","",INDIRECT(A1814&amp;B1814&amp;D1814))</f>
        <v/>
      </c>
      <c r="S1814" s="1" t="str">
        <f t="shared" ca="1" si="428"/>
        <v/>
      </c>
      <c r="T1814" s="1" t="str">
        <f t="shared" ca="1" si="429"/>
        <v/>
      </c>
      <c r="U1814" s="1" t="str">
        <f t="shared" ca="1" si="430"/>
        <v/>
      </c>
      <c r="V1814" s="1" t="str">
        <f t="shared" ca="1" si="431"/>
        <v/>
      </c>
      <c r="W1814" s="1" t="str">
        <f t="shared" ca="1" si="432"/>
        <v/>
      </c>
      <c r="X1814" s="1" t="str">
        <f t="shared" ca="1" si="433"/>
        <v/>
      </c>
    </row>
    <row r="1815" spans="1:24">
      <c r="A1815" t="s">
        <v>1041</v>
      </c>
      <c r="B1815" t="str">
        <f>INDEX(予約枠報告様式!$73:$73,MATCH(CSVフォーマット!C1815,予約枠報告様式!$74:$74,0))</f>
        <v>AF</v>
      </c>
      <c r="C1815">
        <f t="shared" si="434"/>
        <v>32</v>
      </c>
      <c r="D1815">
        <f t="shared" si="420"/>
        <v>23</v>
      </c>
      <c r="E1815" s="2" cm="1">
        <f t="array" aca="1" ref="E1815" ca="1">INDIRECT(A1815&amp;B1815&amp;$E$3)</f>
        <v>44789</v>
      </c>
      <c r="F1815" t="str" cm="1">
        <f t="array" aca="1" ref="F1815" ca="1">IF(INDIRECT(A1815&amp;B1815&amp;$F$3)="公",参照!$L$2,参照!$L$3)</f>
        <v>WEB・コールセンター受付</v>
      </c>
      <c r="G1815" s="1" t="str" cm="1">
        <f t="array" aca="1" ref="G1815" ca="1">IF(E1815="","",IF(ISNUMBER(INDIRECT(A1815&amp;B1815&amp;D1815)),431001,""))</f>
        <v/>
      </c>
      <c r="H1815" s="1" t="str">
        <f t="shared" ca="1" si="421"/>
        <v/>
      </c>
      <c r="I1815" s="1" t="str">
        <f ca="1">IF(G1815="","",予約枠報告様式!H$3)</f>
        <v/>
      </c>
      <c r="J1815" s="1" t="str">
        <f t="shared" ca="1" si="422"/>
        <v/>
      </c>
      <c r="K1815" s="1" t="str">
        <f t="shared" ca="1" si="423"/>
        <v/>
      </c>
      <c r="L1815" s="1" t="str">
        <f t="shared" ca="1" si="424"/>
        <v/>
      </c>
      <c r="M1815" s="1" t="str">
        <f t="shared" ca="1" si="425"/>
        <v/>
      </c>
      <c r="N1815" s="1" t="str" cm="1">
        <f t="array" aca="1" ref="N1815" ca="1">IF(G1815="","",HOUR(INDIRECT(A1815&amp;$N$2&amp;D1815)))</f>
        <v/>
      </c>
      <c r="O1815" s="1" t="str" cm="1">
        <f t="array" aca="1" ref="O1815" ca="1">IF(G1815="","",MINUTE(INDIRECT(A1815&amp;$N$2&amp;D1815)))</f>
        <v/>
      </c>
      <c r="P1815" s="1" t="str">
        <f t="shared" ca="1" si="426"/>
        <v/>
      </c>
      <c r="Q1815" s="1" t="str">
        <f t="shared" ca="1" si="427"/>
        <v/>
      </c>
      <c r="R1815" s="1" t="str" cm="1">
        <f t="array" aca="1" ref="R1815" ca="1">IF(G1815="","",INDIRECT(A1815&amp;B1815&amp;D1815))</f>
        <v/>
      </c>
      <c r="S1815" s="1" t="str">
        <f t="shared" ca="1" si="428"/>
        <v/>
      </c>
      <c r="T1815" s="1" t="str">
        <f t="shared" ca="1" si="429"/>
        <v/>
      </c>
      <c r="U1815" s="1" t="str">
        <f t="shared" ca="1" si="430"/>
        <v/>
      </c>
      <c r="V1815" s="1" t="str">
        <f t="shared" ca="1" si="431"/>
        <v/>
      </c>
      <c r="W1815" s="1" t="str">
        <f t="shared" ca="1" si="432"/>
        <v/>
      </c>
      <c r="X1815" s="1" t="str">
        <f t="shared" ca="1" si="433"/>
        <v/>
      </c>
    </row>
    <row r="1816" spans="1:24">
      <c r="A1816" t="s">
        <v>1041</v>
      </c>
      <c r="B1816" t="str">
        <f>INDEX(予約枠報告様式!$73:$73,MATCH(CSVフォーマット!C1816,予約枠報告様式!$74:$74,0))</f>
        <v>AF</v>
      </c>
      <c r="C1816">
        <f t="shared" si="434"/>
        <v>32</v>
      </c>
      <c r="D1816">
        <f t="shared" si="420"/>
        <v>24</v>
      </c>
      <c r="E1816" s="2" cm="1">
        <f t="array" aca="1" ref="E1816" ca="1">INDIRECT(A1816&amp;B1816&amp;$E$3)</f>
        <v>44789</v>
      </c>
      <c r="F1816" t="str" cm="1">
        <f t="array" aca="1" ref="F1816" ca="1">IF(INDIRECT(A1816&amp;B1816&amp;$F$3)="公",参照!$L$2,参照!$L$3)</f>
        <v>WEB・コールセンター受付</v>
      </c>
      <c r="G1816" s="1" t="str" cm="1">
        <f t="array" aca="1" ref="G1816" ca="1">IF(E1816="","",IF(ISNUMBER(INDIRECT(A1816&amp;B1816&amp;D1816)),431001,""))</f>
        <v/>
      </c>
      <c r="H1816" s="1" t="str">
        <f t="shared" ca="1" si="421"/>
        <v/>
      </c>
      <c r="I1816" s="1" t="str">
        <f ca="1">IF(G1816="","",予約枠報告様式!H$3)</f>
        <v/>
      </c>
      <c r="J1816" s="1" t="str">
        <f t="shared" ca="1" si="422"/>
        <v/>
      </c>
      <c r="K1816" s="1" t="str">
        <f t="shared" ca="1" si="423"/>
        <v/>
      </c>
      <c r="L1816" s="1" t="str">
        <f t="shared" ca="1" si="424"/>
        <v/>
      </c>
      <c r="M1816" s="1" t="str">
        <f t="shared" ca="1" si="425"/>
        <v/>
      </c>
      <c r="N1816" s="1" t="str" cm="1">
        <f t="array" aca="1" ref="N1816" ca="1">IF(G1816="","",HOUR(INDIRECT(A1816&amp;$N$2&amp;D1816)))</f>
        <v/>
      </c>
      <c r="O1816" s="1" t="str" cm="1">
        <f t="array" aca="1" ref="O1816" ca="1">IF(G1816="","",MINUTE(INDIRECT(A1816&amp;$N$2&amp;D1816)))</f>
        <v/>
      </c>
      <c r="P1816" s="1" t="str">
        <f t="shared" ca="1" si="426"/>
        <v/>
      </c>
      <c r="Q1816" s="1" t="str">
        <f t="shared" ca="1" si="427"/>
        <v/>
      </c>
      <c r="R1816" s="1" t="str" cm="1">
        <f t="array" aca="1" ref="R1816" ca="1">IF(G1816="","",INDIRECT(A1816&amp;B1816&amp;D1816))</f>
        <v/>
      </c>
      <c r="S1816" s="1" t="str">
        <f t="shared" ca="1" si="428"/>
        <v/>
      </c>
      <c r="T1816" s="1" t="str">
        <f t="shared" ca="1" si="429"/>
        <v/>
      </c>
      <c r="U1816" s="1" t="str">
        <f t="shared" ca="1" si="430"/>
        <v/>
      </c>
      <c r="V1816" s="1" t="str">
        <f t="shared" ca="1" si="431"/>
        <v/>
      </c>
      <c r="W1816" s="1" t="str">
        <f t="shared" ca="1" si="432"/>
        <v/>
      </c>
      <c r="X1816" s="1" t="str">
        <f t="shared" ca="1" si="433"/>
        <v/>
      </c>
    </row>
    <row r="1817" spans="1:24">
      <c r="A1817" t="s">
        <v>1041</v>
      </c>
      <c r="B1817" t="str">
        <f>INDEX(予約枠報告様式!$73:$73,MATCH(CSVフォーマット!C1817,予約枠報告様式!$74:$74,0))</f>
        <v>AF</v>
      </c>
      <c r="C1817">
        <f t="shared" si="434"/>
        <v>32</v>
      </c>
      <c r="D1817">
        <f t="shared" si="420"/>
        <v>25</v>
      </c>
      <c r="E1817" s="2" cm="1">
        <f t="array" aca="1" ref="E1817" ca="1">INDIRECT(A1817&amp;B1817&amp;$E$3)</f>
        <v>44789</v>
      </c>
      <c r="F1817" t="str" cm="1">
        <f t="array" aca="1" ref="F1817" ca="1">IF(INDIRECT(A1817&amp;B1817&amp;$F$3)="公",参照!$L$2,参照!$L$3)</f>
        <v>WEB・コールセンター受付</v>
      </c>
      <c r="G1817" s="1" t="str" cm="1">
        <f t="array" aca="1" ref="G1817" ca="1">IF(E1817="","",IF(ISNUMBER(INDIRECT(A1817&amp;B1817&amp;D1817)),431001,""))</f>
        <v/>
      </c>
      <c r="H1817" s="1" t="str">
        <f t="shared" ca="1" si="421"/>
        <v/>
      </c>
      <c r="I1817" s="1" t="str">
        <f ca="1">IF(G1817="","",予約枠報告様式!H$3)</f>
        <v/>
      </c>
      <c r="J1817" s="1" t="str">
        <f t="shared" ca="1" si="422"/>
        <v/>
      </c>
      <c r="K1817" s="1" t="str">
        <f t="shared" ca="1" si="423"/>
        <v/>
      </c>
      <c r="L1817" s="1" t="str">
        <f t="shared" ca="1" si="424"/>
        <v/>
      </c>
      <c r="M1817" s="1" t="str">
        <f t="shared" ca="1" si="425"/>
        <v/>
      </c>
      <c r="N1817" s="1" t="str" cm="1">
        <f t="array" aca="1" ref="N1817" ca="1">IF(G1817="","",HOUR(INDIRECT(A1817&amp;$N$2&amp;D1817)))</f>
        <v/>
      </c>
      <c r="O1817" s="1" t="str" cm="1">
        <f t="array" aca="1" ref="O1817" ca="1">IF(G1817="","",MINUTE(INDIRECT(A1817&amp;$N$2&amp;D1817)))</f>
        <v/>
      </c>
      <c r="P1817" s="1" t="str">
        <f t="shared" ca="1" si="426"/>
        <v/>
      </c>
      <c r="Q1817" s="1" t="str">
        <f t="shared" ca="1" si="427"/>
        <v/>
      </c>
      <c r="R1817" s="1" t="str" cm="1">
        <f t="array" aca="1" ref="R1817" ca="1">IF(G1817="","",INDIRECT(A1817&amp;B1817&amp;D1817))</f>
        <v/>
      </c>
      <c r="S1817" s="1" t="str">
        <f t="shared" ca="1" si="428"/>
        <v/>
      </c>
      <c r="T1817" s="1" t="str">
        <f t="shared" ca="1" si="429"/>
        <v/>
      </c>
      <c r="U1817" s="1" t="str">
        <f t="shared" ca="1" si="430"/>
        <v/>
      </c>
      <c r="V1817" s="1" t="str">
        <f t="shared" ca="1" si="431"/>
        <v/>
      </c>
      <c r="W1817" s="1" t="str">
        <f t="shared" ca="1" si="432"/>
        <v/>
      </c>
      <c r="X1817" s="1" t="str">
        <f t="shared" ca="1" si="433"/>
        <v/>
      </c>
    </row>
    <row r="1818" spans="1:24">
      <c r="A1818" t="s">
        <v>1041</v>
      </c>
      <c r="B1818" t="str">
        <f>INDEX(予約枠報告様式!$73:$73,MATCH(CSVフォーマット!C1818,予約枠報告様式!$74:$74,0))</f>
        <v>AF</v>
      </c>
      <c r="C1818">
        <f t="shared" si="434"/>
        <v>32</v>
      </c>
      <c r="D1818">
        <f t="shared" si="420"/>
        <v>26</v>
      </c>
      <c r="E1818" s="2" cm="1">
        <f t="array" aca="1" ref="E1818" ca="1">INDIRECT(A1818&amp;B1818&amp;$E$3)</f>
        <v>44789</v>
      </c>
      <c r="F1818" t="str" cm="1">
        <f t="array" aca="1" ref="F1818" ca="1">IF(INDIRECT(A1818&amp;B1818&amp;$F$3)="公",参照!$L$2,参照!$L$3)</f>
        <v>WEB・コールセンター受付</v>
      </c>
      <c r="G1818" s="1" t="str" cm="1">
        <f t="array" aca="1" ref="G1818" ca="1">IF(E1818="","",IF(ISNUMBER(INDIRECT(A1818&amp;B1818&amp;D1818)),431001,""))</f>
        <v/>
      </c>
      <c r="H1818" s="1" t="str">
        <f t="shared" ca="1" si="421"/>
        <v/>
      </c>
      <c r="I1818" s="1" t="str">
        <f ca="1">IF(G1818="","",予約枠報告様式!H$3)</f>
        <v/>
      </c>
      <c r="J1818" s="1" t="str">
        <f t="shared" ca="1" si="422"/>
        <v/>
      </c>
      <c r="K1818" s="1" t="str">
        <f t="shared" ca="1" si="423"/>
        <v/>
      </c>
      <c r="L1818" s="1" t="str">
        <f t="shared" ca="1" si="424"/>
        <v/>
      </c>
      <c r="M1818" s="1" t="str">
        <f t="shared" ca="1" si="425"/>
        <v/>
      </c>
      <c r="N1818" s="1" t="str" cm="1">
        <f t="array" aca="1" ref="N1818" ca="1">IF(G1818="","",HOUR(INDIRECT(A1818&amp;$N$2&amp;D1818)))</f>
        <v/>
      </c>
      <c r="O1818" s="1" t="str" cm="1">
        <f t="array" aca="1" ref="O1818" ca="1">IF(G1818="","",MINUTE(INDIRECT(A1818&amp;$N$2&amp;D1818)))</f>
        <v/>
      </c>
      <c r="P1818" s="1" t="str">
        <f t="shared" ca="1" si="426"/>
        <v/>
      </c>
      <c r="Q1818" s="1" t="str">
        <f t="shared" ca="1" si="427"/>
        <v/>
      </c>
      <c r="R1818" s="1" t="str" cm="1">
        <f t="array" aca="1" ref="R1818" ca="1">IF(G1818="","",INDIRECT(A1818&amp;B1818&amp;D1818))</f>
        <v/>
      </c>
      <c r="S1818" s="1" t="str">
        <f t="shared" ca="1" si="428"/>
        <v/>
      </c>
      <c r="T1818" s="1" t="str">
        <f t="shared" ca="1" si="429"/>
        <v/>
      </c>
      <c r="U1818" s="1" t="str">
        <f t="shared" ca="1" si="430"/>
        <v/>
      </c>
      <c r="V1818" s="1" t="str">
        <f t="shared" ca="1" si="431"/>
        <v/>
      </c>
      <c r="W1818" s="1" t="str">
        <f t="shared" ca="1" si="432"/>
        <v/>
      </c>
      <c r="X1818" s="1" t="str">
        <f t="shared" ca="1" si="433"/>
        <v/>
      </c>
    </row>
    <row r="1819" spans="1:24">
      <c r="A1819" t="s">
        <v>1041</v>
      </c>
      <c r="B1819" t="str">
        <f>INDEX(予約枠報告様式!$73:$73,MATCH(CSVフォーマット!C1819,予約枠報告様式!$74:$74,0))</f>
        <v>AF</v>
      </c>
      <c r="C1819">
        <f t="shared" si="434"/>
        <v>32</v>
      </c>
      <c r="D1819">
        <f t="shared" si="420"/>
        <v>27</v>
      </c>
      <c r="E1819" s="2" cm="1">
        <f t="array" aca="1" ref="E1819" ca="1">INDIRECT(A1819&amp;B1819&amp;$E$3)</f>
        <v>44789</v>
      </c>
      <c r="F1819" t="str" cm="1">
        <f t="array" aca="1" ref="F1819" ca="1">IF(INDIRECT(A1819&amp;B1819&amp;$F$3)="公",参照!$L$2,参照!$L$3)</f>
        <v>WEB・コールセンター受付</v>
      </c>
      <c r="G1819" s="1" t="str" cm="1">
        <f t="array" aca="1" ref="G1819" ca="1">IF(E1819="","",IF(ISNUMBER(INDIRECT(A1819&amp;B1819&amp;D1819)),431001,""))</f>
        <v/>
      </c>
      <c r="H1819" s="1" t="str">
        <f t="shared" ca="1" si="421"/>
        <v/>
      </c>
      <c r="I1819" s="1" t="str">
        <f ca="1">IF(G1819="","",予約枠報告様式!H$3)</f>
        <v/>
      </c>
      <c r="J1819" s="1" t="str">
        <f t="shared" ca="1" si="422"/>
        <v/>
      </c>
      <c r="K1819" s="1" t="str">
        <f t="shared" ca="1" si="423"/>
        <v/>
      </c>
      <c r="L1819" s="1" t="str">
        <f t="shared" ca="1" si="424"/>
        <v/>
      </c>
      <c r="M1819" s="1" t="str">
        <f t="shared" ca="1" si="425"/>
        <v/>
      </c>
      <c r="N1819" s="1" t="str" cm="1">
        <f t="array" aca="1" ref="N1819" ca="1">IF(G1819="","",HOUR(INDIRECT(A1819&amp;$N$2&amp;D1819)))</f>
        <v/>
      </c>
      <c r="O1819" s="1" t="str" cm="1">
        <f t="array" aca="1" ref="O1819" ca="1">IF(G1819="","",MINUTE(INDIRECT(A1819&amp;$N$2&amp;D1819)))</f>
        <v/>
      </c>
      <c r="P1819" s="1" t="str">
        <f t="shared" ca="1" si="426"/>
        <v/>
      </c>
      <c r="Q1819" s="1" t="str">
        <f t="shared" ca="1" si="427"/>
        <v/>
      </c>
      <c r="R1819" s="1" t="str" cm="1">
        <f t="array" aca="1" ref="R1819" ca="1">IF(G1819="","",INDIRECT(A1819&amp;B1819&amp;D1819))</f>
        <v/>
      </c>
      <c r="S1819" s="1" t="str">
        <f t="shared" ca="1" si="428"/>
        <v/>
      </c>
      <c r="T1819" s="1" t="str">
        <f t="shared" ca="1" si="429"/>
        <v/>
      </c>
      <c r="U1819" s="1" t="str">
        <f t="shared" ca="1" si="430"/>
        <v/>
      </c>
      <c r="V1819" s="1" t="str">
        <f t="shared" ca="1" si="431"/>
        <v/>
      </c>
      <c r="W1819" s="1" t="str">
        <f t="shared" ca="1" si="432"/>
        <v/>
      </c>
      <c r="X1819" s="1" t="str">
        <f t="shared" ca="1" si="433"/>
        <v/>
      </c>
    </row>
    <row r="1820" spans="1:24">
      <c r="A1820" t="s">
        <v>1041</v>
      </c>
      <c r="B1820" t="str">
        <f>INDEX(予約枠報告様式!$73:$73,MATCH(CSVフォーマット!C1820,予約枠報告様式!$74:$74,0))</f>
        <v>AF</v>
      </c>
      <c r="C1820">
        <f t="shared" si="434"/>
        <v>32</v>
      </c>
      <c r="D1820">
        <f t="shared" si="420"/>
        <v>28</v>
      </c>
      <c r="E1820" s="2" cm="1">
        <f t="array" aca="1" ref="E1820" ca="1">INDIRECT(A1820&amp;B1820&amp;$E$3)</f>
        <v>44789</v>
      </c>
      <c r="F1820" t="str" cm="1">
        <f t="array" aca="1" ref="F1820" ca="1">IF(INDIRECT(A1820&amp;B1820&amp;$F$3)="公",参照!$L$2,参照!$L$3)</f>
        <v>WEB・コールセンター受付</v>
      </c>
      <c r="G1820" s="1" t="str" cm="1">
        <f t="array" aca="1" ref="G1820" ca="1">IF(E1820="","",IF(ISNUMBER(INDIRECT(A1820&amp;B1820&amp;D1820)),431001,""))</f>
        <v/>
      </c>
      <c r="H1820" s="1" t="str">
        <f t="shared" ca="1" si="421"/>
        <v/>
      </c>
      <c r="I1820" s="1" t="str">
        <f ca="1">IF(G1820="","",予約枠報告様式!H$3)</f>
        <v/>
      </c>
      <c r="J1820" s="1" t="str">
        <f t="shared" ca="1" si="422"/>
        <v/>
      </c>
      <c r="K1820" s="1" t="str">
        <f t="shared" ca="1" si="423"/>
        <v/>
      </c>
      <c r="L1820" s="1" t="str">
        <f t="shared" ca="1" si="424"/>
        <v/>
      </c>
      <c r="M1820" s="1" t="str">
        <f t="shared" ca="1" si="425"/>
        <v/>
      </c>
      <c r="N1820" s="1" t="str" cm="1">
        <f t="array" aca="1" ref="N1820" ca="1">IF(G1820="","",HOUR(INDIRECT(A1820&amp;$N$2&amp;D1820)))</f>
        <v/>
      </c>
      <c r="O1820" s="1" t="str" cm="1">
        <f t="array" aca="1" ref="O1820" ca="1">IF(G1820="","",MINUTE(INDIRECT(A1820&amp;$N$2&amp;D1820)))</f>
        <v/>
      </c>
      <c r="P1820" s="1" t="str">
        <f t="shared" ca="1" si="426"/>
        <v/>
      </c>
      <c r="Q1820" s="1" t="str">
        <f t="shared" ca="1" si="427"/>
        <v/>
      </c>
      <c r="R1820" s="1" t="str" cm="1">
        <f t="array" aca="1" ref="R1820" ca="1">IF(G1820="","",INDIRECT(A1820&amp;B1820&amp;D1820))</f>
        <v/>
      </c>
      <c r="S1820" s="1" t="str">
        <f t="shared" ca="1" si="428"/>
        <v/>
      </c>
      <c r="T1820" s="1" t="str">
        <f t="shared" ca="1" si="429"/>
        <v/>
      </c>
      <c r="U1820" s="1" t="str">
        <f t="shared" ca="1" si="430"/>
        <v/>
      </c>
      <c r="V1820" s="1" t="str">
        <f t="shared" ca="1" si="431"/>
        <v/>
      </c>
      <c r="W1820" s="1" t="str">
        <f t="shared" ca="1" si="432"/>
        <v/>
      </c>
      <c r="X1820" s="1" t="str">
        <f t="shared" ca="1" si="433"/>
        <v/>
      </c>
    </row>
    <row r="1821" spans="1:24">
      <c r="A1821" t="s">
        <v>1041</v>
      </c>
      <c r="B1821" t="str">
        <f>INDEX(予約枠報告様式!$73:$73,MATCH(CSVフォーマット!C1821,予約枠報告様式!$74:$74,0))</f>
        <v>AF</v>
      </c>
      <c r="C1821">
        <f t="shared" si="434"/>
        <v>32</v>
      </c>
      <c r="D1821">
        <f t="shared" si="420"/>
        <v>29</v>
      </c>
      <c r="E1821" s="2" cm="1">
        <f t="array" aca="1" ref="E1821" ca="1">INDIRECT(A1821&amp;B1821&amp;$E$3)</f>
        <v>44789</v>
      </c>
      <c r="F1821" t="str" cm="1">
        <f t="array" aca="1" ref="F1821" ca="1">IF(INDIRECT(A1821&amp;B1821&amp;$F$3)="公",参照!$L$2,参照!$L$3)</f>
        <v>WEB・コールセンター受付</v>
      </c>
      <c r="G1821" s="1" t="str" cm="1">
        <f t="array" aca="1" ref="G1821" ca="1">IF(E1821="","",IF(ISNUMBER(INDIRECT(A1821&amp;B1821&amp;D1821)),431001,""))</f>
        <v/>
      </c>
      <c r="H1821" s="1" t="str">
        <f t="shared" ca="1" si="421"/>
        <v/>
      </c>
      <c r="I1821" s="1" t="str">
        <f ca="1">IF(G1821="","",予約枠報告様式!H$3)</f>
        <v/>
      </c>
      <c r="J1821" s="1" t="str">
        <f t="shared" ca="1" si="422"/>
        <v/>
      </c>
      <c r="K1821" s="1" t="str">
        <f t="shared" ca="1" si="423"/>
        <v/>
      </c>
      <c r="L1821" s="1" t="str">
        <f t="shared" ca="1" si="424"/>
        <v/>
      </c>
      <c r="M1821" s="1" t="str">
        <f t="shared" ca="1" si="425"/>
        <v/>
      </c>
      <c r="N1821" s="1" t="str" cm="1">
        <f t="array" aca="1" ref="N1821" ca="1">IF(G1821="","",HOUR(INDIRECT(A1821&amp;$N$2&amp;D1821)))</f>
        <v/>
      </c>
      <c r="O1821" s="1" t="str" cm="1">
        <f t="array" aca="1" ref="O1821" ca="1">IF(G1821="","",MINUTE(INDIRECT(A1821&amp;$N$2&amp;D1821)))</f>
        <v/>
      </c>
      <c r="P1821" s="1" t="str">
        <f t="shared" ca="1" si="426"/>
        <v/>
      </c>
      <c r="Q1821" s="1" t="str">
        <f t="shared" ca="1" si="427"/>
        <v/>
      </c>
      <c r="R1821" s="1" t="str" cm="1">
        <f t="array" aca="1" ref="R1821" ca="1">IF(G1821="","",INDIRECT(A1821&amp;B1821&amp;D1821))</f>
        <v/>
      </c>
      <c r="S1821" s="1" t="str">
        <f t="shared" ca="1" si="428"/>
        <v/>
      </c>
      <c r="T1821" s="1" t="str">
        <f t="shared" ca="1" si="429"/>
        <v/>
      </c>
      <c r="U1821" s="1" t="str">
        <f t="shared" ca="1" si="430"/>
        <v/>
      </c>
      <c r="V1821" s="1" t="str">
        <f t="shared" ca="1" si="431"/>
        <v/>
      </c>
      <c r="W1821" s="1" t="str">
        <f t="shared" ca="1" si="432"/>
        <v/>
      </c>
      <c r="X1821" s="1" t="str">
        <f t="shared" ca="1" si="433"/>
        <v/>
      </c>
    </row>
    <row r="1822" spans="1:24">
      <c r="A1822" t="s">
        <v>1041</v>
      </c>
      <c r="B1822" t="str">
        <f>INDEX(予約枠報告様式!$73:$73,MATCH(CSVフォーマット!C1822,予約枠報告様式!$74:$74,0))</f>
        <v>AF</v>
      </c>
      <c r="C1822">
        <f t="shared" si="434"/>
        <v>32</v>
      </c>
      <c r="D1822">
        <f t="shared" si="420"/>
        <v>30</v>
      </c>
      <c r="E1822" s="2" cm="1">
        <f t="array" aca="1" ref="E1822" ca="1">INDIRECT(A1822&amp;B1822&amp;$E$3)</f>
        <v>44789</v>
      </c>
      <c r="F1822" t="str" cm="1">
        <f t="array" aca="1" ref="F1822" ca="1">IF(INDIRECT(A1822&amp;B1822&amp;$F$3)="公",参照!$L$2,参照!$L$3)</f>
        <v>WEB・コールセンター受付</v>
      </c>
      <c r="G1822" s="1" t="str" cm="1">
        <f t="array" aca="1" ref="G1822" ca="1">IF(E1822="","",IF(ISNUMBER(INDIRECT(A1822&amp;B1822&amp;D1822)),431001,""))</f>
        <v/>
      </c>
      <c r="H1822" s="1" t="str">
        <f t="shared" ca="1" si="421"/>
        <v/>
      </c>
      <c r="I1822" s="1" t="str">
        <f ca="1">IF(G1822="","",予約枠報告様式!H$3)</f>
        <v/>
      </c>
      <c r="J1822" s="1" t="str">
        <f t="shared" ca="1" si="422"/>
        <v/>
      </c>
      <c r="K1822" s="1" t="str">
        <f t="shared" ca="1" si="423"/>
        <v/>
      </c>
      <c r="L1822" s="1" t="str">
        <f t="shared" ca="1" si="424"/>
        <v/>
      </c>
      <c r="M1822" s="1" t="str">
        <f t="shared" ca="1" si="425"/>
        <v/>
      </c>
      <c r="N1822" s="1" t="str" cm="1">
        <f t="array" aca="1" ref="N1822" ca="1">IF(G1822="","",HOUR(INDIRECT(A1822&amp;$N$2&amp;D1822)))</f>
        <v/>
      </c>
      <c r="O1822" s="1" t="str" cm="1">
        <f t="array" aca="1" ref="O1822" ca="1">IF(G1822="","",MINUTE(INDIRECT(A1822&amp;$N$2&amp;D1822)))</f>
        <v/>
      </c>
      <c r="P1822" s="1" t="str">
        <f t="shared" ca="1" si="426"/>
        <v/>
      </c>
      <c r="Q1822" s="1" t="str">
        <f t="shared" ca="1" si="427"/>
        <v/>
      </c>
      <c r="R1822" s="1" t="str" cm="1">
        <f t="array" aca="1" ref="R1822" ca="1">IF(G1822="","",INDIRECT(A1822&amp;B1822&amp;D1822))</f>
        <v/>
      </c>
      <c r="S1822" s="1" t="str">
        <f t="shared" ca="1" si="428"/>
        <v/>
      </c>
      <c r="T1822" s="1" t="str">
        <f t="shared" ca="1" si="429"/>
        <v/>
      </c>
      <c r="U1822" s="1" t="str">
        <f t="shared" ca="1" si="430"/>
        <v/>
      </c>
      <c r="V1822" s="1" t="str">
        <f t="shared" ca="1" si="431"/>
        <v/>
      </c>
      <c r="W1822" s="1" t="str">
        <f t="shared" ca="1" si="432"/>
        <v/>
      </c>
      <c r="X1822" s="1" t="str">
        <f t="shared" ca="1" si="433"/>
        <v/>
      </c>
    </row>
    <row r="1823" spans="1:24">
      <c r="A1823" t="s">
        <v>1041</v>
      </c>
      <c r="B1823" t="str">
        <f>INDEX(予約枠報告様式!$73:$73,MATCH(CSVフォーマット!C1823,予約枠報告様式!$74:$74,0))</f>
        <v>AF</v>
      </c>
      <c r="C1823">
        <f t="shared" si="434"/>
        <v>32</v>
      </c>
      <c r="D1823">
        <f t="shared" si="420"/>
        <v>31</v>
      </c>
      <c r="E1823" s="2" cm="1">
        <f t="array" aca="1" ref="E1823" ca="1">INDIRECT(A1823&amp;B1823&amp;$E$3)</f>
        <v>44789</v>
      </c>
      <c r="F1823" t="str" cm="1">
        <f t="array" aca="1" ref="F1823" ca="1">IF(INDIRECT(A1823&amp;B1823&amp;$F$3)="公",参照!$L$2,参照!$L$3)</f>
        <v>WEB・コールセンター受付</v>
      </c>
      <c r="G1823" s="1" t="str" cm="1">
        <f t="array" aca="1" ref="G1823" ca="1">IF(E1823="","",IF(ISNUMBER(INDIRECT(A1823&amp;B1823&amp;D1823)),431001,""))</f>
        <v/>
      </c>
      <c r="H1823" s="1" t="str">
        <f t="shared" ca="1" si="421"/>
        <v/>
      </c>
      <c r="I1823" s="1" t="str">
        <f ca="1">IF(G1823="","",予約枠報告様式!H$3)</f>
        <v/>
      </c>
      <c r="J1823" s="1" t="str">
        <f t="shared" ca="1" si="422"/>
        <v/>
      </c>
      <c r="K1823" s="1" t="str">
        <f t="shared" ca="1" si="423"/>
        <v/>
      </c>
      <c r="L1823" s="1" t="str">
        <f t="shared" ca="1" si="424"/>
        <v/>
      </c>
      <c r="M1823" s="1" t="str">
        <f t="shared" ca="1" si="425"/>
        <v/>
      </c>
      <c r="N1823" s="1" t="str" cm="1">
        <f t="array" aca="1" ref="N1823" ca="1">IF(G1823="","",HOUR(INDIRECT(A1823&amp;$N$2&amp;D1823)))</f>
        <v/>
      </c>
      <c r="O1823" s="1" t="str" cm="1">
        <f t="array" aca="1" ref="O1823" ca="1">IF(G1823="","",MINUTE(INDIRECT(A1823&amp;$N$2&amp;D1823)))</f>
        <v/>
      </c>
      <c r="P1823" s="1" t="str">
        <f t="shared" ca="1" si="426"/>
        <v/>
      </c>
      <c r="Q1823" s="1" t="str">
        <f t="shared" ca="1" si="427"/>
        <v/>
      </c>
      <c r="R1823" s="1" t="str" cm="1">
        <f t="array" aca="1" ref="R1823" ca="1">IF(G1823="","",INDIRECT(A1823&amp;B1823&amp;D1823))</f>
        <v/>
      </c>
      <c r="S1823" s="1" t="str">
        <f t="shared" ca="1" si="428"/>
        <v/>
      </c>
      <c r="T1823" s="1" t="str">
        <f t="shared" ca="1" si="429"/>
        <v/>
      </c>
      <c r="U1823" s="1" t="str">
        <f t="shared" ca="1" si="430"/>
        <v/>
      </c>
      <c r="V1823" s="1" t="str">
        <f t="shared" ca="1" si="431"/>
        <v/>
      </c>
      <c r="W1823" s="1" t="str">
        <f t="shared" ca="1" si="432"/>
        <v/>
      </c>
      <c r="X1823" s="1" t="str">
        <f t="shared" ca="1" si="433"/>
        <v/>
      </c>
    </row>
    <row r="1824" spans="1:24">
      <c r="A1824" t="s">
        <v>1041</v>
      </c>
      <c r="B1824" t="str">
        <f>INDEX(予約枠報告様式!$73:$73,MATCH(CSVフォーマット!C1824,予約枠報告様式!$74:$74,0))</f>
        <v>AF</v>
      </c>
      <c r="C1824">
        <f t="shared" si="434"/>
        <v>32</v>
      </c>
      <c r="D1824">
        <f t="shared" si="420"/>
        <v>32</v>
      </c>
      <c r="E1824" s="2" cm="1">
        <f t="array" aca="1" ref="E1824" ca="1">INDIRECT(A1824&amp;B1824&amp;$E$3)</f>
        <v>44789</v>
      </c>
      <c r="F1824" t="str" cm="1">
        <f t="array" aca="1" ref="F1824" ca="1">IF(INDIRECT(A1824&amp;B1824&amp;$F$3)="公",参照!$L$2,参照!$L$3)</f>
        <v>WEB・コールセンター受付</v>
      </c>
      <c r="G1824" s="1" t="str" cm="1">
        <f t="array" aca="1" ref="G1824" ca="1">IF(E1824="","",IF(ISNUMBER(INDIRECT(A1824&amp;B1824&amp;D1824)),431001,""))</f>
        <v/>
      </c>
      <c r="H1824" s="1" t="str">
        <f t="shared" ca="1" si="421"/>
        <v/>
      </c>
      <c r="I1824" s="1" t="str">
        <f ca="1">IF(G1824="","",予約枠報告様式!H$3)</f>
        <v/>
      </c>
      <c r="J1824" s="1" t="str">
        <f t="shared" ca="1" si="422"/>
        <v/>
      </c>
      <c r="K1824" s="1" t="str">
        <f t="shared" ca="1" si="423"/>
        <v/>
      </c>
      <c r="L1824" s="1" t="str">
        <f t="shared" ca="1" si="424"/>
        <v/>
      </c>
      <c r="M1824" s="1" t="str">
        <f t="shared" ca="1" si="425"/>
        <v/>
      </c>
      <c r="N1824" s="1" t="str" cm="1">
        <f t="array" aca="1" ref="N1824" ca="1">IF(G1824="","",HOUR(INDIRECT(A1824&amp;$N$2&amp;D1824)))</f>
        <v/>
      </c>
      <c r="O1824" s="1" t="str" cm="1">
        <f t="array" aca="1" ref="O1824" ca="1">IF(G1824="","",MINUTE(INDIRECT(A1824&amp;$N$2&amp;D1824)))</f>
        <v/>
      </c>
      <c r="P1824" s="1" t="str">
        <f t="shared" ca="1" si="426"/>
        <v/>
      </c>
      <c r="Q1824" s="1" t="str">
        <f t="shared" ca="1" si="427"/>
        <v/>
      </c>
      <c r="R1824" s="1" t="str" cm="1">
        <f t="array" aca="1" ref="R1824" ca="1">IF(G1824="","",INDIRECT(A1824&amp;B1824&amp;D1824))</f>
        <v/>
      </c>
      <c r="S1824" s="1" t="str">
        <f t="shared" ca="1" si="428"/>
        <v/>
      </c>
      <c r="T1824" s="1" t="str">
        <f t="shared" ca="1" si="429"/>
        <v/>
      </c>
      <c r="U1824" s="1" t="str">
        <f t="shared" ca="1" si="430"/>
        <v/>
      </c>
      <c r="V1824" s="1" t="str">
        <f t="shared" ca="1" si="431"/>
        <v/>
      </c>
      <c r="W1824" s="1" t="str">
        <f t="shared" ca="1" si="432"/>
        <v/>
      </c>
      <c r="X1824" s="1" t="str">
        <f t="shared" ca="1" si="433"/>
        <v/>
      </c>
    </row>
    <row r="1825" spans="1:24">
      <c r="A1825" t="s">
        <v>1041</v>
      </c>
      <c r="B1825" t="str">
        <f>INDEX(予約枠報告様式!$73:$73,MATCH(CSVフォーマット!C1825,予約枠報告様式!$74:$74,0))</f>
        <v>AF</v>
      </c>
      <c r="C1825">
        <f t="shared" si="434"/>
        <v>32</v>
      </c>
      <c r="D1825">
        <f t="shared" si="420"/>
        <v>33</v>
      </c>
      <c r="E1825" s="2" cm="1">
        <f t="array" aca="1" ref="E1825" ca="1">INDIRECT(A1825&amp;B1825&amp;$E$3)</f>
        <v>44789</v>
      </c>
      <c r="F1825" t="str" cm="1">
        <f t="array" aca="1" ref="F1825" ca="1">IF(INDIRECT(A1825&amp;B1825&amp;$F$3)="公",参照!$L$2,参照!$L$3)</f>
        <v>WEB・コールセンター受付</v>
      </c>
      <c r="G1825" s="1" t="str" cm="1">
        <f t="array" aca="1" ref="G1825" ca="1">IF(E1825="","",IF(ISNUMBER(INDIRECT(A1825&amp;B1825&amp;D1825)),431001,""))</f>
        <v/>
      </c>
      <c r="H1825" s="1" t="str">
        <f t="shared" ca="1" si="421"/>
        <v/>
      </c>
      <c r="I1825" s="1" t="str">
        <f ca="1">IF(G1825="","",予約枠報告様式!H$3)</f>
        <v/>
      </c>
      <c r="J1825" s="1" t="str">
        <f t="shared" ca="1" si="422"/>
        <v/>
      </c>
      <c r="K1825" s="1" t="str">
        <f t="shared" ca="1" si="423"/>
        <v/>
      </c>
      <c r="L1825" s="1" t="str">
        <f t="shared" ca="1" si="424"/>
        <v/>
      </c>
      <c r="M1825" s="1" t="str">
        <f t="shared" ca="1" si="425"/>
        <v/>
      </c>
      <c r="N1825" s="1" t="str" cm="1">
        <f t="array" aca="1" ref="N1825" ca="1">IF(G1825="","",HOUR(INDIRECT(A1825&amp;$N$2&amp;D1825)))</f>
        <v/>
      </c>
      <c r="O1825" s="1" t="str" cm="1">
        <f t="array" aca="1" ref="O1825" ca="1">IF(G1825="","",MINUTE(INDIRECT(A1825&amp;$N$2&amp;D1825)))</f>
        <v/>
      </c>
      <c r="P1825" s="1" t="str">
        <f t="shared" ca="1" si="426"/>
        <v/>
      </c>
      <c r="Q1825" s="1" t="str">
        <f t="shared" ca="1" si="427"/>
        <v/>
      </c>
      <c r="R1825" s="1" t="str" cm="1">
        <f t="array" aca="1" ref="R1825" ca="1">IF(G1825="","",INDIRECT(A1825&amp;B1825&amp;D1825))</f>
        <v/>
      </c>
      <c r="S1825" s="1" t="str">
        <f t="shared" ca="1" si="428"/>
        <v/>
      </c>
      <c r="T1825" s="1" t="str">
        <f t="shared" ca="1" si="429"/>
        <v/>
      </c>
      <c r="U1825" s="1" t="str">
        <f t="shared" ca="1" si="430"/>
        <v/>
      </c>
      <c r="V1825" s="1" t="str">
        <f t="shared" ca="1" si="431"/>
        <v/>
      </c>
      <c r="W1825" s="1" t="str">
        <f t="shared" ca="1" si="432"/>
        <v/>
      </c>
      <c r="X1825" s="1" t="str">
        <f t="shared" ca="1" si="433"/>
        <v/>
      </c>
    </row>
    <row r="1826" spans="1:24">
      <c r="A1826" t="s">
        <v>1041</v>
      </c>
      <c r="B1826" t="str">
        <f>INDEX(予約枠報告様式!$73:$73,MATCH(CSVフォーマット!C1826,予約枠報告様式!$74:$74,0))</f>
        <v>AF</v>
      </c>
      <c r="C1826">
        <f t="shared" si="434"/>
        <v>32</v>
      </c>
      <c r="D1826">
        <f t="shared" si="420"/>
        <v>34</v>
      </c>
      <c r="E1826" s="2" cm="1">
        <f t="array" aca="1" ref="E1826" ca="1">INDIRECT(A1826&amp;B1826&amp;$E$3)</f>
        <v>44789</v>
      </c>
      <c r="F1826" t="str" cm="1">
        <f t="array" aca="1" ref="F1826" ca="1">IF(INDIRECT(A1826&amp;B1826&amp;$F$3)="公",参照!$L$2,参照!$L$3)</f>
        <v>WEB・コールセンター受付</v>
      </c>
      <c r="G1826" s="1" t="str" cm="1">
        <f t="array" aca="1" ref="G1826" ca="1">IF(E1826="","",IF(ISNUMBER(INDIRECT(A1826&amp;B1826&amp;D1826)),431001,""))</f>
        <v/>
      </c>
      <c r="H1826" s="1" t="str">
        <f t="shared" ca="1" si="421"/>
        <v/>
      </c>
      <c r="I1826" s="1" t="str">
        <f ca="1">IF(G1826="","",予約枠報告様式!H$3)</f>
        <v/>
      </c>
      <c r="J1826" s="1" t="str">
        <f t="shared" ca="1" si="422"/>
        <v/>
      </c>
      <c r="K1826" s="1" t="str">
        <f t="shared" ca="1" si="423"/>
        <v/>
      </c>
      <c r="L1826" s="1" t="str">
        <f t="shared" ca="1" si="424"/>
        <v/>
      </c>
      <c r="M1826" s="1" t="str">
        <f t="shared" ca="1" si="425"/>
        <v/>
      </c>
      <c r="N1826" s="1" t="str" cm="1">
        <f t="array" aca="1" ref="N1826" ca="1">IF(G1826="","",HOUR(INDIRECT(A1826&amp;$N$2&amp;D1826)))</f>
        <v/>
      </c>
      <c r="O1826" s="1" t="str" cm="1">
        <f t="array" aca="1" ref="O1826" ca="1">IF(G1826="","",MINUTE(INDIRECT(A1826&amp;$N$2&amp;D1826)))</f>
        <v/>
      </c>
      <c r="P1826" s="1" t="str">
        <f t="shared" ca="1" si="426"/>
        <v/>
      </c>
      <c r="Q1826" s="1" t="str">
        <f t="shared" ca="1" si="427"/>
        <v/>
      </c>
      <c r="R1826" s="1" t="str" cm="1">
        <f t="array" aca="1" ref="R1826" ca="1">IF(G1826="","",INDIRECT(A1826&amp;B1826&amp;D1826))</f>
        <v/>
      </c>
      <c r="S1826" s="1" t="str">
        <f t="shared" ca="1" si="428"/>
        <v/>
      </c>
      <c r="T1826" s="1" t="str">
        <f t="shared" ca="1" si="429"/>
        <v/>
      </c>
      <c r="U1826" s="1" t="str">
        <f t="shared" ca="1" si="430"/>
        <v/>
      </c>
      <c r="V1826" s="1" t="str">
        <f t="shared" ca="1" si="431"/>
        <v/>
      </c>
      <c r="W1826" s="1" t="str">
        <f t="shared" ca="1" si="432"/>
        <v/>
      </c>
      <c r="X1826" s="1" t="str">
        <f t="shared" ca="1" si="433"/>
        <v/>
      </c>
    </row>
    <row r="1827" spans="1:24">
      <c r="A1827" t="s">
        <v>1041</v>
      </c>
      <c r="B1827" t="str">
        <f>INDEX(予約枠報告様式!$73:$73,MATCH(CSVフォーマット!C1827,予約枠報告様式!$74:$74,0))</f>
        <v>AF</v>
      </c>
      <c r="C1827">
        <f t="shared" si="434"/>
        <v>32</v>
      </c>
      <c r="D1827">
        <f t="shared" si="420"/>
        <v>35</v>
      </c>
      <c r="E1827" s="2" cm="1">
        <f t="array" aca="1" ref="E1827" ca="1">INDIRECT(A1827&amp;B1827&amp;$E$3)</f>
        <v>44789</v>
      </c>
      <c r="F1827" t="str" cm="1">
        <f t="array" aca="1" ref="F1827" ca="1">IF(INDIRECT(A1827&amp;B1827&amp;$F$3)="公",参照!$L$2,参照!$L$3)</f>
        <v>WEB・コールセンター受付</v>
      </c>
      <c r="G1827" s="1" t="str" cm="1">
        <f t="array" aca="1" ref="G1827" ca="1">IF(E1827="","",IF(ISNUMBER(INDIRECT(A1827&amp;B1827&amp;D1827)),431001,""))</f>
        <v/>
      </c>
      <c r="H1827" s="1" t="str">
        <f t="shared" ca="1" si="421"/>
        <v/>
      </c>
      <c r="I1827" s="1" t="str">
        <f ca="1">IF(G1827="","",予約枠報告様式!H$3)</f>
        <v/>
      </c>
      <c r="J1827" s="1" t="str">
        <f t="shared" ca="1" si="422"/>
        <v/>
      </c>
      <c r="K1827" s="1" t="str">
        <f t="shared" ca="1" si="423"/>
        <v/>
      </c>
      <c r="L1827" s="1" t="str">
        <f t="shared" ca="1" si="424"/>
        <v/>
      </c>
      <c r="M1827" s="1" t="str">
        <f t="shared" ca="1" si="425"/>
        <v/>
      </c>
      <c r="N1827" s="1" t="str" cm="1">
        <f t="array" aca="1" ref="N1827" ca="1">IF(G1827="","",HOUR(INDIRECT(A1827&amp;$N$2&amp;D1827)))</f>
        <v/>
      </c>
      <c r="O1827" s="1" t="str" cm="1">
        <f t="array" aca="1" ref="O1827" ca="1">IF(G1827="","",MINUTE(INDIRECT(A1827&amp;$N$2&amp;D1827)))</f>
        <v/>
      </c>
      <c r="P1827" s="1" t="str">
        <f t="shared" ca="1" si="426"/>
        <v/>
      </c>
      <c r="Q1827" s="1" t="str">
        <f t="shared" ca="1" si="427"/>
        <v/>
      </c>
      <c r="R1827" s="1" t="str" cm="1">
        <f t="array" aca="1" ref="R1827" ca="1">IF(G1827="","",INDIRECT(A1827&amp;B1827&amp;D1827))</f>
        <v/>
      </c>
      <c r="S1827" s="1" t="str">
        <f t="shared" ca="1" si="428"/>
        <v/>
      </c>
      <c r="T1827" s="1" t="str">
        <f t="shared" ca="1" si="429"/>
        <v/>
      </c>
      <c r="U1827" s="1" t="str">
        <f t="shared" ca="1" si="430"/>
        <v/>
      </c>
      <c r="V1827" s="1" t="str">
        <f t="shared" ca="1" si="431"/>
        <v/>
      </c>
      <c r="W1827" s="1" t="str">
        <f t="shared" ca="1" si="432"/>
        <v/>
      </c>
      <c r="X1827" s="1" t="str">
        <f t="shared" ca="1" si="433"/>
        <v/>
      </c>
    </row>
    <row r="1828" spans="1:24">
      <c r="A1828" t="s">
        <v>1041</v>
      </c>
      <c r="B1828" t="str">
        <f>INDEX(予約枠報告様式!$73:$73,MATCH(CSVフォーマット!C1828,予約枠報告様式!$74:$74,0))</f>
        <v>AF</v>
      </c>
      <c r="C1828">
        <f t="shared" si="434"/>
        <v>32</v>
      </c>
      <c r="D1828">
        <f t="shared" si="420"/>
        <v>36</v>
      </c>
      <c r="E1828" s="2" cm="1">
        <f t="array" aca="1" ref="E1828" ca="1">INDIRECT(A1828&amp;B1828&amp;$E$3)</f>
        <v>44789</v>
      </c>
      <c r="F1828" t="str" cm="1">
        <f t="array" aca="1" ref="F1828" ca="1">IF(INDIRECT(A1828&amp;B1828&amp;$F$3)="公",参照!$L$2,参照!$L$3)</f>
        <v>WEB・コールセンター受付</v>
      </c>
      <c r="G1828" s="1" t="str" cm="1">
        <f t="array" aca="1" ref="G1828" ca="1">IF(E1828="","",IF(ISNUMBER(INDIRECT(A1828&amp;B1828&amp;D1828)),431001,""))</f>
        <v/>
      </c>
      <c r="H1828" s="1" t="str">
        <f t="shared" ca="1" si="421"/>
        <v/>
      </c>
      <c r="I1828" s="1" t="str">
        <f ca="1">IF(G1828="","",予約枠報告様式!H$3)</f>
        <v/>
      </c>
      <c r="J1828" s="1" t="str">
        <f t="shared" ca="1" si="422"/>
        <v/>
      </c>
      <c r="K1828" s="1" t="str">
        <f t="shared" ca="1" si="423"/>
        <v/>
      </c>
      <c r="L1828" s="1" t="str">
        <f t="shared" ca="1" si="424"/>
        <v/>
      </c>
      <c r="M1828" s="1" t="str">
        <f t="shared" ca="1" si="425"/>
        <v/>
      </c>
      <c r="N1828" s="1" t="str" cm="1">
        <f t="array" aca="1" ref="N1828" ca="1">IF(G1828="","",HOUR(INDIRECT(A1828&amp;$N$2&amp;D1828)))</f>
        <v/>
      </c>
      <c r="O1828" s="1" t="str" cm="1">
        <f t="array" aca="1" ref="O1828" ca="1">IF(G1828="","",MINUTE(INDIRECT(A1828&amp;$N$2&amp;D1828)))</f>
        <v/>
      </c>
      <c r="P1828" s="1" t="str">
        <f t="shared" ca="1" si="426"/>
        <v/>
      </c>
      <c r="Q1828" s="1" t="str">
        <f t="shared" ca="1" si="427"/>
        <v/>
      </c>
      <c r="R1828" s="1" t="str" cm="1">
        <f t="array" aca="1" ref="R1828" ca="1">IF(G1828="","",INDIRECT(A1828&amp;B1828&amp;D1828))</f>
        <v/>
      </c>
      <c r="S1828" s="1" t="str">
        <f t="shared" ca="1" si="428"/>
        <v/>
      </c>
      <c r="T1828" s="1" t="str">
        <f t="shared" ca="1" si="429"/>
        <v/>
      </c>
      <c r="U1828" s="1" t="str">
        <f t="shared" ca="1" si="430"/>
        <v/>
      </c>
      <c r="V1828" s="1" t="str">
        <f t="shared" ca="1" si="431"/>
        <v/>
      </c>
      <c r="W1828" s="1" t="str">
        <f t="shared" ca="1" si="432"/>
        <v/>
      </c>
      <c r="X1828" s="1" t="str">
        <f t="shared" ca="1" si="433"/>
        <v/>
      </c>
    </row>
    <row r="1829" spans="1:24">
      <c r="A1829" t="s">
        <v>1041</v>
      </c>
      <c r="B1829" t="str">
        <f>INDEX(予約枠報告様式!$73:$73,MATCH(CSVフォーマット!C1829,予約枠報告様式!$74:$74,0))</f>
        <v>AF</v>
      </c>
      <c r="C1829">
        <f t="shared" si="434"/>
        <v>32</v>
      </c>
      <c r="D1829">
        <f t="shared" si="420"/>
        <v>37</v>
      </c>
      <c r="E1829" s="2" cm="1">
        <f t="array" aca="1" ref="E1829" ca="1">INDIRECT(A1829&amp;B1829&amp;$E$3)</f>
        <v>44789</v>
      </c>
      <c r="F1829" t="str" cm="1">
        <f t="array" aca="1" ref="F1829" ca="1">IF(INDIRECT(A1829&amp;B1829&amp;$F$3)="公",参照!$L$2,参照!$L$3)</f>
        <v>WEB・コールセンター受付</v>
      </c>
      <c r="G1829" s="1" t="str" cm="1">
        <f t="array" aca="1" ref="G1829" ca="1">IF(E1829="","",IF(ISNUMBER(INDIRECT(A1829&amp;B1829&amp;D1829)),431001,""))</f>
        <v/>
      </c>
      <c r="H1829" s="1" t="str">
        <f t="shared" ca="1" si="421"/>
        <v/>
      </c>
      <c r="I1829" s="1" t="str">
        <f ca="1">IF(G1829="","",予約枠報告様式!H$3)</f>
        <v/>
      </c>
      <c r="J1829" s="1" t="str">
        <f t="shared" ca="1" si="422"/>
        <v/>
      </c>
      <c r="K1829" s="1" t="str">
        <f t="shared" ca="1" si="423"/>
        <v/>
      </c>
      <c r="L1829" s="1" t="str">
        <f t="shared" ca="1" si="424"/>
        <v/>
      </c>
      <c r="M1829" s="1" t="str">
        <f t="shared" ca="1" si="425"/>
        <v/>
      </c>
      <c r="N1829" s="1" t="str" cm="1">
        <f t="array" aca="1" ref="N1829" ca="1">IF(G1829="","",HOUR(INDIRECT(A1829&amp;$N$2&amp;D1829)))</f>
        <v/>
      </c>
      <c r="O1829" s="1" t="str" cm="1">
        <f t="array" aca="1" ref="O1829" ca="1">IF(G1829="","",MINUTE(INDIRECT(A1829&amp;$N$2&amp;D1829)))</f>
        <v/>
      </c>
      <c r="P1829" s="1" t="str">
        <f t="shared" ca="1" si="426"/>
        <v/>
      </c>
      <c r="Q1829" s="1" t="str">
        <f t="shared" ca="1" si="427"/>
        <v/>
      </c>
      <c r="R1829" s="1" t="str" cm="1">
        <f t="array" aca="1" ref="R1829" ca="1">IF(G1829="","",INDIRECT(A1829&amp;B1829&amp;D1829))</f>
        <v/>
      </c>
      <c r="S1829" s="1" t="str">
        <f t="shared" ca="1" si="428"/>
        <v/>
      </c>
      <c r="T1829" s="1" t="str">
        <f t="shared" ca="1" si="429"/>
        <v/>
      </c>
      <c r="U1829" s="1" t="str">
        <f t="shared" ca="1" si="430"/>
        <v/>
      </c>
      <c r="V1829" s="1" t="str">
        <f t="shared" ca="1" si="431"/>
        <v/>
      </c>
      <c r="W1829" s="1" t="str">
        <f t="shared" ca="1" si="432"/>
        <v/>
      </c>
      <c r="X1829" s="1" t="str">
        <f t="shared" ca="1" si="433"/>
        <v/>
      </c>
    </row>
    <row r="1830" spans="1:24">
      <c r="A1830" t="s">
        <v>1041</v>
      </c>
      <c r="B1830" t="str">
        <f>INDEX(予約枠報告様式!$73:$73,MATCH(CSVフォーマット!C1830,予約枠報告様式!$74:$74,0))</f>
        <v>AF</v>
      </c>
      <c r="C1830">
        <f t="shared" si="434"/>
        <v>32</v>
      </c>
      <c r="D1830">
        <f t="shared" si="420"/>
        <v>38</v>
      </c>
      <c r="E1830" s="2" cm="1">
        <f t="array" aca="1" ref="E1830" ca="1">INDIRECT(A1830&amp;B1830&amp;$E$3)</f>
        <v>44789</v>
      </c>
      <c r="F1830" t="str" cm="1">
        <f t="array" aca="1" ref="F1830" ca="1">IF(INDIRECT(A1830&amp;B1830&amp;$F$3)="公",参照!$L$2,参照!$L$3)</f>
        <v>WEB・コールセンター受付</v>
      </c>
      <c r="G1830" s="1" t="str" cm="1">
        <f t="array" aca="1" ref="G1830" ca="1">IF(E1830="","",IF(ISNUMBER(INDIRECT(A1830&amp;B1830&amp;D1830)),431001,""))</f>
        <v/>
      </c>
      <c r="H1830" s="1" t="str">
        <f t="shared" ca="1" si="421"/>
        <v/>
      </c>
      <c r="I1830" s="1" t="str">
        <f ca="1">IF(G1830="","",予約枠報告様式!H$3)</f>
        <v/>
      </c>
      <c r="J1830" s="1" t="str">
        <f t="shared" ca="1" si="422"/>
        <v/>
      </c>
      <c r="K1830" s="1" t="str">
        <f t="shared" ca="1" si="423"/>
        <v/>
      </c>
      <c r="L1830" s="1" t="str">
        <f t="shared" ca="1" si="424"/>
        <v/>
      </c>
      <c r="M1830" s="1" t="str">
        <f t="shared" ca="1" si="425"/>
        <v/>
      </c>
      <c r="N1830" s="1" t="str" cm="1">
        <f t="array" aca="1" ref="N1830" ca="1">IF(G1830="","",HOUR(INDIRECT(A1830&amp;$N$2&amp;D1830)))</f>
        <v/>
      </c>
      <c r="O1830" s="1" t="str" cm="1">
        <f t="array" aca="1" ref="O1830" ca="1">IF(G1830="","",MINUTE(INDIRECT(A1830&amp;$N$2&amp;D1830)))</f>
        <v/>
      </c>
      <c r="P1830" s="1" t="str">
        <f t="shared" ca="1" si="426"/>
        <v/>
      </c>
      <c r="Q1830" s="1" t="str">
        <f t="shared" ca="1" si="427"/>
        <v/>
      </c>
      <c r="R1830" s="1" t="str" cm="1">
        <f t="array" aca="1" ref="R1830" ca="1">IF(G1830="","",INDIRECT(A1830&amp;B1830&amp;D1830))</f>
        <v/>
      </c>
      <c r="S1830" s="1" t="str">
        <f t="shared" ca="1" si="428"/>
        <v/>
      </c>
      <c r="T1830" s="1" t="str">
        <f t="shared" ca="1" si="429"/>
        <v/>
      </c>
      <c r="U1830" s="1" t="str">
        <f t="shared" ca="1" si="430"/>
        <v/>
      </c>
      <c r="V1830" s="1" t="str">
        <f t="shared" ca="1" si="431"/>
        <v/>
      </c>
      <c r="W1830" s="1" t="str">
        <f t="shared" ca="1" si="432"/>
        <v/>
      </c>
      <c r="X1830" s="1" t="str">
        <f t="shared" ca="1" si="433"/>
        <v/>
      </c>
    </row>
    <row r="1831" spans="1:24">
      <c r="A1831" t="s">
        <v>1041</v>
      </c>
      <c r="B1831" t="str">
        <f>INDEX(予約枠報告様式!$73:$73,MATCH(CSVフォーマット!C1831,予約枠報告様式!$74:$74,0))</f>
        <v>AF</v>
      </c>
      <c r="C1831">
        <f t="shared" si="434"/>
        <v>32</v>
      </c>
      <c r="D1831">
        <f t="shared" si="420"/>
        <v>39</v>
      </c>
      <c r="E1831" s="2" cm="1">
        <f t="array" aca="1" ref="E1831" ca="1">INDIRECT(A1831&amp;B1831&amp;$E$3)</f>
        <v>44789</v>
      </c>
      <c r="F1831" t="str" cm="1">
        <f t="array" aca="1" ref="F1831" ca="1">IF(INDIRECT(A1831&amp;B1831&amp;$F$3)="公",参照!$L$2,参照!$L$3)</f>
        <v>WEB・コールセンター受付</v>
      </c>
      <c r="G1831" s="1" t="str" cm="1">
        <f t="array" aca="1" ref="G1831" ca="1">IF(E1831="","",IF(ISNUMBER(INDIRECT(A1831&amp;B1831&amp;D1831)),431001,""))</f>
        <v/>
      </c>
      <c r="H1831" s="1" t="str">
        <f t="shared" ca="1" si="421"/>
        <v/>
      </c>
      <c r="I1831" s="1" t="str">
        <f ca="1">IF(G1831="","",予約枠報告様式!H$3)</f>
        <v/>
      </c>
      <c r="J1831" s="1" t="str">
        <f t="shared" ca="1" si="422"/>
        <v/>
      </c>
      <c r="K1831" s="1" t="str">
        <f t="shared" ca="1" si="423"/>
        <v/>
      </c>
      <c r="L1831" s="1" t="str">
        <f t="shared" ca="1" si="424"/>
        <v/>
      </c>
      <c r="M1831" s="1" t="str">
        <f t="shared" ca="1" si="425"/>
        <v/>
      </c>
      <c r="N1831" s="1" t="str" cm="1">
        <f t="array" aca="1" ref="N1831" ca="1">IF(G1831="","",HOUR(INDIRECT(A1831&amp;$N$2&amp;D1831)))</f>
        <v/>
      </c>
      <c r="O1831" s="1" t="str" cm="1">
        <f t="array" aca="1" ref="O1831" ca="1">IF(G1831="","",MINUTE(INDIRECT(A1831&amp;$N$2&amp;D1831)))</f>
        <v/>
      </c>
      <c r="P1831" s="1" t="str">
        <f t="shared" ca="1" si="426"/>
        <v/>
      </c>
      <c r="Q1831" s="1" t="str">
        <f t="shared" ca="1" si="427"/>
        <v/>
      </c>
      <c r="R1831" s="1" t="str" cm="1">
        <f t="array" aca="1" ref="R1831" ca="1">IF(G1831="","",INDIRECT(A1831&amp;B1831&amp;D1831))</f>
        <v/>
      </c>
      <c r="S1831" s="1" t="str">
        <f t="shared" ca="1" si="428"/>
        <v/>
      </c>
      <c r="T1831" s="1" t="str">
        <f t="shared" ca="1" si="429"/>
        <v/>
      </c>
      <c r="U1831" s="1" t="str">
        <f t="shared" ca="1" si="430"/>
        <v/>
      </c>
      <c r="V1831" s="1" t="str">
        <f t="shared" ca="1" si="431"/>
        <v/>
      </c>
      <c r="W1831" s="1" t="str">
        <f t="shared" ca="1" si="432"/>
        <v/>
      </c>
      <c r="X1831" s="1" t="str">
        <f t="shared" ca="1" si="433"/>
        <v/>
      </c>
    </row>
    <row r="1832" spans="1:24">
      <c r="A1832" t="s">
        <v>1041</v>
      </c>
      <c r="B1832" t="str">
        <f>INDEX(予約枠報告様式!$73:$73,MATCH(CSVフォーマット!C1832,予約枠報告様式!$74:$74,0))</f>
        <v>AF</v>
      </c>
      <c r="C1832">
        <f t="shared" si="434"/>
        <v>32</v>
      </c>
      <c r="D1832">
        <f t="shared" si="420"/>
        <v>40</v>
      </c>
      <c r="E1832" s="2" cm="1">
        <f t="array" aca="1" ref="E1832" ca="1">INDIRECT(A1832&amp;B1832&amp;$E$3)</f>
        <v>44789</v>
      </c>
      <c r="F1832" t="str" cm="1">
        <f t="array" aca="1" ref="F1832" ca="1">IF(INDIRECT(A1832&amp;B1832&amp;$F$3)="公",参照!$L$2,参照!$L$3)</f>
        <v>WEB・コールセンター受付</v>
      </c>
      <c r="G1832" s="1" t="str" cm="1">
        <f t="array" aca="1" ref="G1832" ca="1">IF(E1832="","",IF(ISNUMBER(INDIRECT(A1832&amp;B1832&amp;D1832)),431001,""))</f>
        <v/>
      </c>
      <c r="H1832" s="1" t="str">
        <f t="shared" ca="1" si="421"/>
        <v/>
      </c>
      <c r="I1832" s="1" t="str">
        <f ca="1">IF(G1832="","",予約枠報告様式!H$3)</f>
        <v/>
      </c>
      <c r="J1832" s="1" t="str">
        <f t="shared" ca="1" si="422"/>
        <v/>
      </c>
      <c r="K1832" s="1" t="str">
        <f t="shared" ca="1" si="423"/>
        <v/>
      </c>
      <c r="L1832" s="1" t="str">
        <f t="shared" ca="1" si="424"/>
        <v/>
      </c>
      <c r="M1832" s="1" t="str">
        <f t="shared" ca="1" si="425"/>
        <v/>
      </c>
      <c r="N1832" s="1" t="str" cm="1">
        <f t="array" aca="1" ref="N1832" ca="1">IF(G1832="","",HOUR(INDIRECT(A1832&amp;$N$2&amp;D1832)))</f>
        <v/>
      </c>
      <c r="O1832" s="1" t="str" cm="1">
        <f t="array" aca="1" ref="O1832" ca="1">IF(G1832="","",MINUTE(INDIRECT(A1832&amp;$N$2&amp;D1832)))</f>
        <v/>
      </c>
      <c r="P1832" s="1" t="str">
        <f t="shared" ca="1" si="426"/>
        <v/>
      </c>
      <c r="Q1832" s="1" t="str">
        <f t="shared" ca="1" si="427"/>
        <v/>
      </c>
      <c r="R1832" s="1" t="str" cm="1">
        <f t="array" aca="1" ref="R1832" ca="1">IF(G1832="","",INDIRECT(A1832&amp;B1832&amp;D1832))</f>
        <v/>
      </c>
      <c r="S1832" s="1" t="str">
        <f t="shared" ca="1" si="428"/>
        <v/>
      </c>
      <c r="T1832" s="1" t="str">
        <f t="shared" ca="1" si="429"/>
        <v/>
      </c>
      <c r="U1832" s="1" t="str">
        <f t="shared" ca="1" si="430"/>
        <v/>
      </c>
      <c r="V1832" s="1" t="str">
        <f t="shared" ca="1" si="431"/>
        <v/>
      </c>
      <c r="W1832" s="1" t="str">
        <f t="shared" ca="1" si="432"/>
        <v/>
      </c>
      <c r="X1832" s="1" t="str">
        <f t="shared" ca="1" si="433"/>
        <v/>
      </c>
    </row>
    <row r="1833" spans="1:24">
      <c r="A1833" t="s">
        <v>1041</v>
      </c>
      <c r="B1833" t="str">
        <f>INDEX(予約枠報告様式!$73:$73,MATCH(CSVフォーマット!C1833,予約枠報告様式!$74:$74,0))</f>
        <v>AF</v>
      </c>
      <c r="C1833">
        <f t="shared" si="434"/>
        <v>32</v>
      </c>
      <c r="D1833">
        <f t="shared" si="420"/>
        <v>41</v>
      </c>
      <c r="E1833" s="2" cm="1">
        <f t="array" aca="1" ref="E1833" ca="1">INDIRECT(A1833&amp;B1833&amp;$E$3)</f>
        <v>44789</v>
      </c>
      <c r="F1833" t="str" cm="1">
        <f t="array" aca="1" ref="F1833" ca="1">IF(INDIRECT(A1833&amp;B1833&amp;$F$3)="公",参照!$L$2,参照!$L$3)</f>
        <v>WEB・コールセンター受付</v>
      </c>
      <c r="G1833" s="1" t="str" cm="1">
        <f t="array" aca="1" ref="G1833" ca="1">IF(E1833="","",IF(ISNUMBER(INDIRECT(A1833&amp;B1833&amp;D1833)),431001,""))</f>
        <v/>
      </c>
      <c r="H1833" s="1" t="str">
        <f t="shared" ca="1" si="421"/>
        <v/>
      </c>
      <c r="I1833" s="1" t="str">
        <f ca="1">IF(G1833="","",予約枠報告様式!H$3)</f>
        <v/>
      </c>
      <c r="J1833" s="1" t="str">
        <f t="shared" ca="1" si="422"/>
        <v/>
      </c>
      <c r="K1833" s="1" t="str">
        <f t="shared" ca="1" si="423"/>
        <v/>
      </c>
      <c r="L1833" s="1" t="str">
        <f t="shared" ca="1" si="424"/>
        <v/>
      </c>
      <c r="M1833" s="1" t="str">
        <f t="shared" ca="1" si="425"/>
        <v/>
      </c>
      <c r="N1833" s="1" t="str" cm="1">
        <f t="array" aca="1" ref="N1833" ca="1">IF(G1833="","",HOUR(INDIRECT(A1833&amp;$N$2&amp;D1833)))</f>
        <v/>
      </c>
      <c r="O1833" s="1" t="str" cm="1">
        <f t="array" aca="1" ref="O1833" ca="1">IF(G1833="","",MINUTE(INDIRECT(A1833&amp;$N$2&amp;D1833)))</f>
        <v/>
      </c>
      <c r="P1833" s="1" t="str">
        <f t="shared" ca="1" si="426"/>
        <v/>
      </c>
      <c r="Q1833" s="1" t="str">
        <f t="shared" ca="1" si="427"/>
        <v/>
      </c>
      <c r="R1833" s="1" t="str" cm="1">
        <f t="array" aca="1" ref="R1833" ca="1">IF(G1833="","",INDIRECT(A1833&amp;B1833&amp;D1833))</f>
        <v/>
      </c>
      <c r="S1833" s="1" t="str">
        <f t="shared" ca="1" si="428"/>
        <v/>
      </c>
      <c r="T1833" s="1" t="str">
        <f t="shared" ca="1" si="429"/>
        <v/>
      </c>
      <c r="U1833" s="1" t="str">
        <f t="shared" ca="1" si="430"/>
        <v/>
      </c>
      <c r="V1833" s="1" t="str">
        <f t="shared" ca="1" si="431"/>
        <v/>
      </c>
      <c r="W1833" s="1" t="str">
        <f t="shared" ca="1" si="432"/>
        <v/>
      </c>
      <c r="X1833" s="1" t="str">
        <f t="shared" ca="1" si="433"/>
        <v/>
      </c>
    </row>
    <row r="1834" spans="1:24">
      <c r="A1834" t="s">
        <v>1041</v>
      </c>
      <c r="B1834" t="str">
        <f>INDEX(予約枠報告様式!$73:$73,MATCH(CSVフォーマット!C1834,予約枠報告様式!$74:$74,0))</f>
        <v>AF</v>
      </c>
      <c r="C1834">
        <f t="shared" si="434"/>
        <v>32</v>
      </c>
      <c r="D1834">
        <f t="shared" si="420"/>
        <v>42</v>
      </c>
      <c r="E1834" s="2" cm="1">
        <f t="array" aca="1" ref="E1834" ca="1">INDIRECT(A1834&amp;B1834&amp;$E$3)</f>
        <v>44789</v>
      </c>
      <c r="F1834" t="str" cm="1">
        <f t="array" aca="1" ref="F1834" ca="1">IF(INDIRECT(A1834&amp;B1834&amp;$F$3)="公",参照!$L$2,参照!$L$3)</f>
        <v>WEB・コールセンター受付</v>
      </c>
      <c r="G1834" s="1" t="str" cm="1">
        <f t="array" aca="1" ref="G1834" ca="1">IF(E1834="","",IF(ISNUMBER(INDIRECT(A1834&amp;B1834&amp;D1834)),431001,""))</f>
        <v/>
      </c>
      <c r="H1834" s="1" t="str">
        <f t="shared" ca="1" si="421"/>
        <v/>
      </c>
      <c r="I1834" s="1" t="str">
        <f ca="1">IF(G1834="","",予約枠報告様式!H$3)</f>
        <v/>
      </c>
      <c r="J1834" s="1" t="str">
        <f t="shared" ca="1" si="422"/>
        <v/>
      </c>
      <c r="K1834" s="1" t="str">
        <f t="shared" ca="1" si="423"/>
        <v/>
      </c>
      <c r="L1834" s="1" t="str">
        <f t="shared" ca="1" si="424"/>
        <v/>
      </c>
      <c r="M1834" s="1" t="str">
        <f t="shared" ca="1" si="425"/>
        <v/>
      </c>
      <c r="N1834" s="1" t="str" cm="1">
        <f t="array" aca="1" ref="N1834" ca="1">IF(G1834="","",HOUR(INDIRECT(A1834&amp;$N$2&amp;D1834)))</f>
        <v/>
      </c>
      <c r="O1834" s="1" t="str" cm="1">
        <f t="array" aca="1" ref="O1834" ca="1">IF(G1834="","",MINUTE(INDIRECT(A1834&amp;$N$2&amp;D1834)))</f>
        <v/>
      </c>
      <c r="P1834" s="1" t="str">
        <f t="shared" ca="1" si="426"/>
        <v/>
      </c>
      <c r="Q1834" s="1" t="str">
        <f t="shared" ca="1" si="427"/>
        <v/>
      </c>
      <c r="R1834" s="1" t="str" cm="1">
        <f t="array" aca="1" ref="R1834" ca="1">IF(G1834="","",INDIRECT(A1834&amp;B1834&amp;D1834))</f>
        <v/>
      </c>
      <c r="S1834" s="1" t="str">
        <f t="shared" ca="1" si="428"/>
        <v/>
      </c>
      <c r="T1834" s="1" t="str">
        <f t="shared" ca="1" si="429"/>
        <v/>
      </c>
      <c r="U1834" s="1" t="str">
        <f t="shared" ca="1" si="430"/>
        <v/>
      </c>
      <c r="V1834" s="1" t="str">
        <f t="shared" ca="1" si="431"/>
        <v/>
      </c>
      <c r="W1834" s="1" t="str">
        <f t="shared" ca="1" si="432"/>
        <v/>
      </c>
      <c r="X1834" s="1" t="str">
        <f t="shared" ca="1" si="433"/>
        <v/>
      </c>
    </row>
    <row r="1835" spans="1:24">
      <c r="A1835" t="s">
        <v>1041</v>
      </c>
      <c r="B1835" t="str">
        <f>INDEX(予約枠報告様式!$73:$73,MATCH(CSVフォーマット!C1835,予約枠報告様式!$74:$74,0))</f>
        <v>AF</v>
      </c>
      <c r="C1835">
        <f t="shared" si="434"/>
        <v>32</v>
      </c>
      <c r="D1835">
        <f t="shared" si="420"/>
        <v>43</v>
      </c>
      <c r="E1835" s="2" cm="1">
        <f t="array" aca="1" ref="E1835" ca="1">INDIRECT(A1835&amp;B1835&amp;$E$3)</f>
        <v>44789</v>
      </c>
      <c r="F1835" t="str" cm="1">
        <f t="array" aca="1" ref="F1835" ca="1">IF(INDIRECT(A1835&amp;B1835&amp;$F$3)="公",参照!$L$2,参照!$L$3)</f>
        <v>WEB・コールセンター受付</v>
      </c>
      <c r="G1835" s="1" t="str" cm="1">
        <f t="array" aca="1" ref="G1835" ca="1">IF(E1835="","",IF(ISNUMBER(INDIRECT(A1835&amp;B1835&amp;D1835)),431001,""))</f>
        <v/>
      </c>
      <c r="H1835" s="1" t="str">
        <f t="shared" ca="1" si="421"/>
        <v/>
      </c>
      <c r="I1835" s="1" t="str">
        <f ca="1">IF(G1835="","",予約枠報告様式!H$3)</f>
        <v/>
      </c>
      <c r="J1835" s="1" t="str">
        <f t="shared" ca="1" si="422"/>
        <v/>
      </c>
      <c r="K1835" s="1" t="str">
        <f t="shared" ca="1" si="423"/>
        <v/>
      </c>
      <c r="L1835" s="1" t="str">
        <f t="shared" ca="1" si="424"/>
        <v/>
      </c>
      <c r="M1835" s="1" t="str">
        <f t="shared" ca="1" si="425"/>
        <v/>
      </c>
      <c r="N1835" s="1" t="str" cm="1">
        <f t="array" aca="1" ref="N1835" ca="1">IF(G1835="","",HOUR(INDIRECT(A1835&amp;$N$2&amp;D1835)))</f>
        <v/>
      </c>
      <c r="O1835" s="1" t="str" cm="1">
        <f t="array" aca="1" ref="O1835" ca="1">IF(G1835="","",MINUTE(INDIRECT(A1835&amp;$N$2&amp;D1835)))</f>
        <v/>
      </c>
      <c r="P1835" s="1" t="str">
        <f t="shared" ca="1" si="426"/>
        <v/>
      </c>
      <c r="Q1835" s="1" t="str">
        <f t="shared" ca="1" si="427"/>
        <v/>
      </c>
      <c r="R1835" s="1" t="str" cm="1">
        <f t="array" aca="1" ref="R1835" ca="1">IF(G1835="","",INDIRECT(A1835&amp;B1835&amp;D1835))</f>
        <v/>
      </c>
      <c r="S1835" s="1" t="str">
        <f t="shared" ca="1" si="428"/>
        <v/>
      </c>
      <c r="T1835" s="1" t="str">
        <f t="shared" ca="1" si="429"/>
        <v/>
      </c>
      <c r="U1835" s="1" t="str">
        <f t="shared" ca="1" si="430"/>
        <v/>
      </c>
      <c r="V1835" s="1" t="str">
        <f t="shared" ca="1" si="431"/>
        <v/>
      </c>
      <c r="W1835" s="1" t="str">
        <f t="shared" ca="1" si="432"/>
        <v/>
      </c>
      <c r="X1835" s="1" t="str">
        <f t="shared" ca="1" si="433"/>
        <v/>
      </c>
    </row>
    <row r="1836" spans="1:24">
      <c r="A1836" t="s">
        <v>1041</v>
      </c>
      <c r="B1836" t="str">
        <f>INDEX(予約枠報告様式!$73:$73,MATCH(CSVフォーマット!C1836,予約枠報告様式!$74:$74,0))</f>
        <v>AF</v>
      </c>
      <c r="C1836">
        <f t="shared" si="434"/>
        <v>32</v>
      </c>
      <c r="D1836">
        <f t="shared" si="420"/>
        <v>44</v>
      </c>
      <c r="E1836" s="2" cm="1">
        <f t="array" aca="1" ref="E1836" ca="1">INDIRECT(A1836&amp;B1836&amp;$E$3)</f>
        <v>44789</v>
      </c>
      <c r="F1836" t="str" cm="1">
        <f t="array" aca="1" ref="F1836" ca="1">IF(INDIRECT(A1836&amp;B1836&amp;$F$3)="公",参照!$L$2,参照!$L$3)</f>
        <v>WEB・コールセンター受付</v>
      </c>
      <c r="G1836" s="1" t="str" cm="1">
        <f t="array" aca="1" ref="G1836" ca="1">IF(E1836="","",IF(ISNUMBER(INDIRECT(A1836&amp;B1836&amp;D1836)),431001,""))</f>
        <v/>
      </c>
      <c r="H1836" s="1" t="str">
        <f t="shared" ca="1" si="421"/>
        <v/>
      </c>
      <c r="I1836" s="1" t="str">
        <f ca="1">IF(G1836="","",予約枠報告様式!H$3)</f>
        <v/>
      </c>
      <c r="J1836" s="1" t="str">
        <f t="shared" ca="1" si="422"/>
        <v/>
      </c>
      <c r="K1836" s="1" t="str">
        <f t="shared" ca="1" si="423"/>
        <v/>
      </c>
      <c r="L1836" s="1" t="str">
        <f t="shared" ca="1" si="424"/>
        <v/>
      </c>
      <c r="M1836" s="1" t="str">
        <f t="shared" ca="1" si="425"/>
        <v/>
      </c>
      <c r="N1836" s="1" t="str" cm="1">
        <f t="array" aca="1" ref="N1836" ca="1">IF(G1836="","",HOUR(INDIRECT(A1836&amp;$N$2&amp;D1836)))</f>
        <v/>
      </c>
      <c r="O1836" s="1" t="str" cm="1">
        <f t="array" aca="1" ref="O1836" ca="1">IF(G1836="","",MINUTE(INDIRECT(A1836&amp;$N$2&amp;D1836)))</f>
        <v/>
      </c>
      <c r="P1836" s="1" t="str">
        <f t="shared" ca="1" si="426"/>
        <v/>
      </c>
      <c r="Q1836" s="1" t="str">
        <f t="shared" ca="1" si="427"/>
        <v/>
      </c>
      <c r="R1836" s="1" t="str" cm="1">
        <f t="array" aca="1" ref="R1836" ca="1">IF(G1836="","",INDIRECT(A1836&amp;B1836&amp;D1836))</f>
        <v/>
      </c>
      <c r="S1836" s="1" t="str">
        <f t="shared" ca="1" si="428"/>
        <v/>
      </c>
      <c r="T1836" s="1" t="str">
        <f t="shared" ca="1" si="429"/>
        <v/>
      </c>
      <c r="U1836" s="1" t="str">
        <f t="shared" ca="1" si="430"/>
        <v/>
      </c>
      <c r="V1836" s="1" t="str">
        <f t="shared" ca="1" si="431"/>
        <v/>
      </c>
      <c r="W1836" s="1" t="str">
        <f t="shared" ca="1" si="432"/>
        <v/>
      </c>
      <c r="X1836" s="1" t="str">
        <f t="shared" ca="1" si="433"/>
        <v/>
      </c>
    </row>
    <row r="1837" spans="1:24">
      <c r="A1837" t="s">
        <v>1041</v>
      </c>
      <c r="B1837" t="str">
        <f>INDEX(予約枠報告様式!$73:$73,MATCH(CSVフォーマット!C1837,予約枠報告様式!$74:$74,0))</f>
        <v>AF</v>
      </c>
      <c r="C1837">
        <f t="shared" si="434"/>
        <v>32</v>
      </c>
      <c r="D1837">
        <f t="shared" si="420"/>
        <v>45</v>
      </c>
      <c r="E1837" s="2" cm="1">
        <f t="array" aca="1" ref="E1837" ca="1">INDIRECT(A1837&amp;B1837&amp;$E$3)</f>
        <v>44789</v>
      </c>
      <c r="F1837" t="str" cm="1">
        <f t="array" aca="1" ref="F1837" ca="1">IF(INDIRECT(A1837&amp;B1837&amp;$F$3)="公",参照!$L$2,参照!$L$3)</f>
        <v>WEB・コールセンター受付</v>
      </c>
      <c r="G1837" s="1" t="str" cm="1">
        <f t="array" aca="1" ref="G1837" ca="1">IF(E1837="","",IF(ISNUMBER(INDIRECT(A1837&amp;B1837&amp;D1837)),431001,""))</f>
        <v/>
      </c>
      <c r="H1837" s="1" t="str">
        <f t="shared" ca="1" si="421"/>
        <v/>
      </c>
      <c r="I1837" s="1" t="str">
        <f ca="1">IF(G1837="","",予約枠報告様式!H$3)</f>
        <v/>
      </c>
      <c r="J1837" s="1" t="str">
        <f t="shared" ca="1" si="422"/>
        <v/>
      </c>
      <c r="K1837" s="1" t="str">
        <f t="shared" ca="1" si="423"/>
        <v/>
      </c>
      <c r="L1837" s="1" t="str">
        <f t="shared" ca="1" si="424"/>
        <v/>
      </c>
      <c r="M1837" s="1" t="str">
        <f t="shared" ca="1" si="425"/>
        <v/>
      </c>
      <c r="N1837" s="1" t="str" cm="1">
        <f t="array" aca="1" ref="N1837" ca="1">IF(G1837="","",HOUR(INDIRECT(A1837&amp;$N$2&amp;D1837)))</f>
        <v/>
      </c>
      <c r="O1837" s="1" t="str" cm="1">
        <f t="array" aca="1" ref="O1837" ca="1">IF(G1837="","",MINUTE(INDIRECT(A1837&amp;$N$2&amp;D1837)))</f>
        <v/>
      </c>
      <c r="P1837" s="1" t="str">
        <f t="shared" ca="1" si="426"/>
        <v/>
      </c>
      <c r="Q1837" s="1" t="str">
        <f t="shared" ca="1" si="427"/>
        <v/>
      </c>
      <c r="R1837" s="1" t="str" cm="1">
        <f t="array" aca="1" ref="R1837" ca="1">IF(G1837="","",INDIRECT(A1837&amp;B1837&amp;D1837))</f>
        <v/>
      </c>
      <c r="S1837" s="1" t="str">
        <f t="shared" ca="1" si="428"/>
        <v/>
      </c>
      <c r="T1837" s="1" t="str">
        <f t="shared" ca="1" si="429"/>
        <v/>
      </c>
      <c r="U1837" s="1" t="str">
        <f t="shared" ca="1" si="430"/>
        <v/>
      </c>
      <c r="V1837" s="1" t="str">
        <f t="shared" ca="1" si="431"/>
        <v/>
      </c>
      <c r="W1837" s="1" t="str">
        <f t="shared" ca="1" si="432"/>
        <v/>
      </c>
      <c r="X1837" s="1" t="str">
        <f t="shared" ca="1" si="433"/>
        <v/>
      </c>
    </row>
    <row r="1838" spans="1:24">
      <c r="A1838" t="s">
        <v>1041</v>
      </c>
      <c r="B1838" t="str">
        <f>INDEX(予約枠報告様式!$73:$73,MATCH(CSVフォーマット!C1838,予約枠報告様式!$74:$74,0))</f>
        <v>AF</v>
      </c>
      <c r="C1838">
        <f t="shared" si="434"/>
        <v>32</v>
      </c>
      <c r="D1838">
        <f t="shared" si="420"/>
        <v>46</v>
      </c>
      <c r="E1838" s="2" cm="1">
        <f t="array" aca="1" ref="E1838" ca="1">INDIRECT(A1838&amp;B1838&amp;$E$3)</f>
        <v>44789</v>
      </c>
      <c r="F1838" t="str" cm="1">
        <f t="array" aca="1" ref="F1838" ca="1">IF(INDIRECT(A1838&amp;B1838&amp;$F$3)="公",参照!$L$2,参照!$L$3)</f>
        <v>WEB・コールセンター受付</v>
      </c>
      <c r="G1838" s="1" t="str" cm="1">
        <f t="array" aca="1" ref="G1838" ca="1">IF(E1838="","",IF(ISNUMBER(INDIRECT(A1838&amp;B1838&amp;D1838)),431001,""))</f>
        <v/>
      </c>
      <c r="H1838" s="1" t="str">
        <f t="shared" ca="1" si="421"/>
        <v/>
      </c>
      <c r="I1838" s="1" t="str">
        <f ca="1">IF(G1838="","",予約枠報告様式!H$3)</f>
        <v/>
      </c>
      <c r="J1838" s="1" t="str">
        <f t="shared" ca="1" si="422"/>
        <v/>
      </c>
      <c r="K1838" s="1" t="str">
        <f t="shared" ca="1" si="423"/>
        <v/>
      </c>
      <c r="L1838" s="1" t="str">
        <f t="shared" ca="1" si="424"/>
        <v/>
      </c>
      <c r="M1838" s="1" t="str">
        <f t="shared" ca="1" si="425"/>
        <v/>
      </c>
      <c r="N1838" s="1" t="str" cm="1">
        <f t="array" aca="1" ref="N1838" ca="1">IF(G1838="","",HOUR(INDIRECT(A1838&amp;$N$2&amp;D1838)))</f>
        <v/>
      </c>
      <c r="O1838" s="1" t="str" cm="1">
        <f t="array" aca="1" ref="O1838" ca="1">IF(G1838="","",MINUTE(INDIRECT(A1838&amp;$N$2&amp;D1838)))</f>
        <v/>
      </c>
      <c r="P1838" s="1" t="str">
        <f t="shared" ca="1" si="426"/>
        <v/>
      </c>
      <c r="Q1838" s="1" t="str">
        <f t="shared" ca="1" si="427"/>
        <v/>
      </c>
      <c r="R1838" s="1" t="str" cm="1">
        <f t="array" aca="1" ref="R1838" ca="1">IF(G1838="","",INDIRECT(A1838&amp;B1838&amp;D1838))</f>
        <v/>
      </c>
      <c r="S1838" s="1" t="str">
        <f t="shared" ca="1" si="428"/>
        <v/>
      </c>
      <c r="T1838" s="1" t="str">
        <f t="shared" ca="1" si="429"/>
        <v/>
      </c>
      <c r="U1838" s="1" t="str">
        <f t="shared" ca="1" si="430"/>
        <v/>
      </c>
      <c r="V1838" s="1" t="str">
        <f t="shared" ca="1" si="431"/>
        <v/>
      </c>
      <c r="W1838" s="1" t="str">
        <f t="shared" ca="1" si="432"/>
        <v/>
      </c>
      <c r="X1838" s="1" t="str">
        <f t="shared" ca="1" si="433"/>
        <v/>
      </c>
    </row>
    <row r="1839" spans="1:24">
      <c r="A1839" t="s">
        <v>1041</v>
      </c>
      <c r="B1839" t="str">
        <f>INDEX(予約枠報告様式!$73:$73,MATCH(CSVフォーマット!C1839,予約枠報告様式!$74:$74,0))</f>
        <v>AF</v>
      </c>
      <c r="C1839">
        <f t="shared" si="434"/>
        <v>32</v>
      </c>
      <c r="D1839">
        <f t="shared" si="420"/>
        <v>47</v>
      </c>
      <c r="E1839" s="2" cm="1">
        <f t="array" aca="1" ref="E1839" ca="1">INDIRECT(A1839&amp;B1839&amp;$E$3)</f>
        <v>44789</v>
      </c>
      <c r="F1839" t="str" cm="1">
        <f t="array" aca="1" ref="F1839" ca="1">IF(INDIRECT(A1839&amp;B1839&amp;$F$3)="公",参照!$L$2,参照!$L$3)</f>
        <v>WEB・コールセンター受付</v>
      </c>
      <c r="G1839" s="1" t="str" cm="1">
        <f t="array" aca="1" ref="G1839" ca="1">IF(E1839="","",IF(ISNUMBER(INDIRECT(A1839&amp;B1839&amp;D1839)),431001,""))</f>
        <v/>
      </c>
      <c r="H1839" s="1" t="str">
        <f t="shared" ca="1" si="421"/>
        <v/>
      </c>
      <c r="I1839" s="1" t="str">
        <f ca="1">IF(G1839="","",予約枠報告様式!H$3)</f>
        <v/>
      </c>
      <c r="J1839" s="1" t="str">
        <f t="shared" ca="1" si="422"/>
        <v/>
      </c>
      <c r="K1839" s="1" t="str">
        <f t="shared" ca="1" si="423"/>
        <v/>
      </c>
      <c r="L1839" s="1" t="str">
        <f t="shared" ca="1" si="424"/>
        <v/>
      </c>
      <c r="M1839" s="1" t="str">
        <f t="shared" ca="1" si="425"/>
        <v/>
      </c>
      <c r="N1839" s="1" t="str" cm="1">
        <f t="array" aca="1" ref="N1839" ca="1">IF(G1839="","",HOUR(INDIRECT(A1839&amp;$N$2&amp;D1839)))</f>
        <v/>
      </c>
      <c r="O1839" s="1" t="str" cm="1">
        <f t="array" aca="1" ref="O1839" ca="1">IF(G1839="","",MINUTE(INDIRECT(A1839&amp;$N$2&amp;D1839)))</f>
        <v/>
      </c>
      <c r="P1839" s="1" t="str">
        <f t="shared" ca="1" si="426"/>
        <v/>
      </c>
      <c r="Q1839" s="1" t="str">
        <f t="shared" ca="1" si="427"/>
        <v/>
      </c>
      <c r="R1839" s="1" t="str" cm="1">
        <f t="array" aca="1" ref="R1839" ca="1">IF(G1839="","",INDIRECT(A1839&amp;B1839&amp;D1839))</f>
        <v/>
      </c>
      <c r="S1839" s="1" t="str">
        <f t="shared" ca="1" si="428"/>
        <v/>
      </c>
      <c r="T1839" s="1" t="str">
        <f t="shared" ca="1" si="429"/>
        <v/>
      </c>
      <c r="U1839" s="1" t="str">
        <f t="shared" ca="1" si="430"/>
        <v/>
      </c>
      <c r="V1839" s="1" t="str">
        <f t="shared" ca="1" si="431"/>
        <v/>
      </c>
      <c r="W1839" s="1" t="str">
        <f t="shared" ca="1" si="432"/>
        <v/>
      </c>
      <c r="X1839" s="1" t="str">
        <f t="shared" ca="1" si="433"/>
        <v/>
      </c>
    </row>
    <row r="1840" spans="1:24">
      <c r="A1840" t="s">
        <v>1041</v>
      </c>
      <c r="B1840" t="str">
        <f>INDEX(予約枠報告様式!$73:$73,MATCH(CSVフォーマット!C1840,予約枠報告様式!$74:$74,0))</f>
        <v>AF</v>
      </c>
      <c r="C1840">
        <f t="shared" si="434"/>
        <v>32</v>
      </c>
      <c r="D1840">
        <f t="shared" si="420"/>
        <v>48</v>
      </c>
      <c r="E1840" s="2" cm="1">
        <f t="array" aca="1" ref="E1840" ca="1">INDIRECT(A1840&amp;B1840&amp;$E$3)</f>
        <v>44789</v>
      </c>
      <c r="F1840" t="str" cm="1">
        <f t="array" aca="1" ref="F1840" ca="1">IF(INDIRECT(A1840&amp;B1840&amp;$F$3)="公",参照!$L$2,参照!$L$3)</f>
        <v>WEB・コールセンター受付</v>
      </c>
      <c r="G1840" s="1" t="str" cm="1">
        <f t="array" aca="1" ref="G1840" ca="1">IF(E1840="","",IF(ISNUMBER(INDIRECT(A1840&amp;B1840&amp;D1840)),431001,""))</f>
        <v/>
      </c>
      <c r="H1840" s="1" t="str">
        <f t="shared" ca="1" si="421"/>
        <v/>
      </c>
      <c r="I1840" s="1" t="str">
        <f ca="1">IF(G1840="","",予約枠報告様式!H$3)</f>
        <v/>
      </c>
      <c r="J1840" s="1" t="str">
        <f t="shared" ca="1" si="422"/>
        <v/>
      </c>
      <c r="K1840" s="1" t="str">
        <f t="shared" ca="1" si="423"/>
        <v/>
      </c>
      <c r="L1840" s="1" t="str">
        <f t="shared" ca="1" si="424"/>
        <v/>
      </c>
      <c r="M1840" s="1" t="str">
        <f t="shared" ca="1" si="425"/>
        <v/>
      </c>
      <c r="N1840" s="1" t="str" cm="1">
        <f t="array" aca="1" ref="N1840" ca="1">IF(G1840="","",HOUR(INDIRECT(A1840&amp;$N$2&amp;D1840)))</f>
        <v/>
      </c>
      <c r="O1840" s="1" t="str" cm="1">
        <f t="array" aca="1" ref="O1840" ca="1">IF(G1840="","",MINUTE(INDIRECT(A1840&amp;$N$2&amp;D1840)))</f>
        <v/>
      </c>
      <c r="P1840" s="1" t="str">
        <f t="shared" ca="1" si="426"/>
        <v/>
      </c>
      <c r="Q1840" s="1" t="str">
        <f t="shared" ca="1" si="427"/>
        <v/>
      </c>
      <c r="R1840" s="1" t="str" cm="1">
        <f t="array" aca="1" ref="R1840" ca="1">IF(G1840="","",INDIRECT(A1840&amp;B1840&amp;D1840))</f>
        <v/>
      </c>
      <c r="S1840" s="1" t="str">
        <f t="shared" ca="1" si="428"/>
        <v/>
      </c>
      <c r="T1840" s="1" t="str">
        <f t="shared" ca="1" si="429"/>
        <v/>
      </c>
      <c r="U1840" s="1" t="str">
        <f t="shared" ca="1" si="430"/>
        <v/>
      </c>
      <c r="V1840" s="1" t="str">
        <f t="shared" ca="1" si="431"/>
        <v/>
      </c>
      <c r="W1840" s="1" t="str">
        <f t="shared" ca="1" si="432"/>
        <v/>
      </c>
      <c r="X1840" s="1" t="str">
        <f t="shared" ca="1" si="433"/>
        <v/>
      </c>
    </row>
    <row r="1841" spans="1:24">
      <c r="A1841" t="s">
        <v>1041</v>
      </c>
      <c r="B1841" t="str">
        <f>INDEX(予約枠報告様式!$73:$73,MATCH(CSVフォーマット!C1841,予約枠報告様式!$74:$74,0))</f>
        <v>AF</v>
      </c>
      <c r="C1841">
        <f t="shared" si="434"/>
        <v>32</v>
      </c>
      <c r="D1841">
        <f t="shared" si="420"/>
        <v>49</v>
      </c>
      <c r="E1841" s="2" cm="1">
        <f t="array" aca="1" ref="E1841" ca="1">INDIRECT(A1841&amp;B1841&amp;$E$3)</f>
        <v>44789</v>
      </c>
      <c r="F1841" t="str" cm="1">
        <f t="array" aca="1" ref="F1841" ca="1">IF(INDIRECT(A1841&amp;B1841&amp;$F$3)="公",参照!$L$2,参照!$L$3)</f>
        <v>WEB・コールセンター受付</v>
      </c>
      <c r="G1841" s="1" t="str" cm="1">
        <f t="array" aca="1" ref="G1841" ca="1">IF(E1841="","",IF(ISNUMBER(INDIRECT(A1841&amp;B1841&amp;D1841)),431001,""))</f>
        <v/>
      </c>
      <c r="H1841" s="1" t="str">
        <f t="shared" ca="1" si="421"/>
        <v/>
      </c>
      <c r="I1841" s="1" t="str">
        <f ca="1">IF(G1841="","",予約枠報告様式!H$3)</f>
        <v/>
      </c>
      <c r="J1841" s="1" t="str">
        <f t="shared" ca="1" si="422"/>
        <v/>
      </c>
      <c r="K1841" s="1" t="str">
        <f t="shared" ca="1" si="423"/>
        <v/>
      </c>
      <c r="L1841" s="1" t="str">
        <f t="shared" ca="1" si="424"/>
        <v/>
      </c>
      <c r="M1841" s="1" t="str">
        <f t="shared" ca="1" si="425"/>
        <v/>
      </c>
      <c r="N1841" s="1" t="str" cm="1">
        <f t="array" aca="1" ref="N1841" ca="1">IF(G1841="","",HOUR(INDIRECT(A1841&amp;$N$2&amp;D1841)))</f>
        <v/>
      </c>
      <c r="O1841" s="1" t="str" cm="1">
        <f t="array" aca="1" ref="O1841" ca="1">IF(G1841="","",MINUTE(INDIRECT(A1841&amp;$N$2&amp;D1841)))</f>
        <v/>
      </c>
      <c r="P1841" s="1" t="str">
        <f t="shared" ca="1" si="426"/>
        <v/>
      </c>
      <c r="Q1841" s="1" t="str">
        <f t="shared" ca="1" si="427"/>
        <v/>
      </c>
      <c r="R1841" s="1" t="str" cm="1">
        <f t="array" aca="1" ref="R1841" ca="1">IF(G1841="","",INDIRECT(A1841&amp;B1841&amp;D1841))</f>
        <v/>
      </c>
      <c r="S1841" s="1" t="str">
        <f t="shared" ca="1" si="428"/>
        <v/>
      </c>
      <c r="T1841" s="1" t="str">
        <f t="shared" ca="1" si="429"/>
        <v/>
      </c>
      <c r="U1841" s="1" t="str">
        <f t="shared" ca="1" si="430"/>
        <v/>
      </c>
      <c r="V1841" s="1" t="str">
        <f t="shared" ca="1" si="431"/>
        <v/>
      </c>
      <c r="W1841" s="1" t="str">
        <f t="shared" ca="1" si="432"/>
        <v/>
      </c>
      <c r="X1841" s="1" t="str">
        <f t="shared" ca="1" si="433"/>
        <v/>
      </c>
    </row>
    <row r="1842" spans="1:24">
      <c r="A1842" t="s">
        <v>1041</v>
      </c>
      <c r="B1842" t="str">
        <f>INDEX(予約枠報告様式!$73:$73,MATCH(CSVフォーマット!C1842,予約枠報告様式!$74:$74,0))</f>
        <v>AF</v>
      </c>
      <c r="C1842">
        <f t="shared" si="434"/>
        <v>32</v>
      </c>
      <c r="D1842">
        <f t="shared" si="420"/>
        <v>50</v>
      </c>
      <c r="E1842" s="2" cm="1">
        <f t="array" aca="1" ref="E1842" ca="1">INDIRECT(A1842&amp;B1842&amp;$E$3)</f>
        <v>44789</v>
      </c>
      <c r="F1842" t="str" cm="1">
        <f t="array" aca="1" ref="F1842" ca="1">IF(INDIRECT(A1842&amp;B1842&amp;$F$3)="公",参照!$L$2,参照!$L$3)</f>
        <v>WEB・コールセンター受付</v>
      </c>
      <c r="G1842" s="1" t="str" cm="1">
        <f t="array" aca="1" ref="G1842" ca="1">IF(E1842="","",IF(ISNUMBER(INDIRECT(A1842&amp;B1842&amp;D1842)),431001,""))</f>
        <v/>
      </c>
      <c r="H1842" s="1" t="str">
        <f t="shared" ca="1" si="421"/>
        <v/>
      </c>
      <c r="I1842" s="1" t="str">
        <f ca="1">IF(G1842="","",予約枠報告様式!H$3)</f>
        <v/>
      </c>
      <c r="J1842" s="1" t="str">
        <f t="shared" ca="1" si="422"/>
        <v/>
      </c>
      <c r="K1842" s="1" t="str">
        <f t="shared" ca="1" si="423"/>
        <v/>
      </c>
      <c r="L1842" s="1" t="str">
        <f t="shared" ca="1" si="424"/>
        <v/>
      </c>
      <c r="M1842" s="1" t="str">
        <f t="shared" ca="1" si="425"/>
        <v/>
      </c>
      <c r="N1842" s="1" t="str" cm="1">
        <f t="array" aca="1" ref="N1842" ca="1">IF(G1842="","",HOUR(INDIRECT(A1842&amp;$N$2&amp;D1842)))</f>
        <v/>
      </c>
      <c r="O1842" s="1" t="str" cm="1">
        <f t="array" aca="1" ref="O1842" ca="1">IF(G1842="","",MINUTE(INDIRECT(A1842&amp;$N$2&amp;D1842)))</f>
        <v/>
      </c>
      <c r="P1842" s="1" t="str">
        <f t="shared" ca="1" si="426"/>
        <v/>
      </c>
      <c r="Q1842" s="1" t="str">
        <f t="shared" ca="1" si="427"/>
        <v/>
      </c>
      <c r="R1842" s="1" t="str" cm="1">
        <f t="array" aca="1" ref="R1842" ca="1">IF(G1842="","",INDIRECT(A1842&amp;B1842&amp;D1842))</f>
        <v/>
      </c>
      <c r="S1842" s="1" t="str">
        <f t="shared" ca="1" si="428"/>
        <v/>
      </c>
      <c r="T1842" s="1" t="str">
        <f t="shared" ca="1" si="429"/>
        <v/>
      </c>
      <c r="U1842" s="1" t="str">
        <f t="shared" ca="1" si="430"/>
        <v/>
      </c>
      <c r="V1842" s="1" t="str">
        <f t="shared" ca="1" si="431"/>
        <v/>
      </c>
      <c r="W1842" s="1" t="str">
        <f t="shared" ca="1" si="432"/>
        <v/>
      </c>
      <c r="X1842" s="1" t="str">
        <f t="shared" ca="1" si="433"/>
        <v/>
      </c>
    </row>
    <row r="1843" spans="1:24">
      <c r="A1843" t="s">
        <v>1041</v>
      </c>
      <c r="B1843" t="str">
        <f>INDEX(予約枠報告様式!$73:$73,MATCH(CSVフォーマット!C1843,予約枠報告様式!$74:$74,0))</f>
        <v>AF</v>
      </c>
      <c r="C1843">
        <f t="shared" si="434"/>
        <v>32</v>
      </c>
      <c r="D1843">
        <f t="shared" si="420"/>
        <v>51</v>
      </c>
      <c r="E1843" s="2" cm="1">
        <f t="array" aca="1" ref="E1843" ca="1">INDIRECT(A1843&amp;B1843&amp;$E$3)</f>
        <v>44789</v>
      </c>
      <c r="F1843" t="str" cm="1">
        <f t="array" aca="1" ref="F1843" ca="1">IF(INDIRECT(A1843&amp;B1843&amp;$F$3)="公",参照!$L$2,参照!$L$3)</f>
        <v>WEB・コールセンター受付</v>
      </c>
      <c r="G1843" s="1" t="str" cm="1">
        <f t="array" aca="1" ref="G1843" ca="1">IF(E1843="","",IF(ISNUMBER(INDIRECT(A1843&amp;B1843&amp;D1843)),431001,""))</f>
        <v/>
      </c>
      <c r="H1843" s="1" t="str">
        <f t="shared" ca="1" si="421"/>
        <v/>
      </c>
      <c r="I1843" s="1" t="str">
        <f ca="1">IF(G1843="","",予約枠報告様式!H$3)</f>
        <v/>
      </c>
      <c r="J1843" s="1" t="str">
        <f t="shared" ca="1" si="422"/>
        <v/>
      </c>
      <c r="K1843" s="1" t="str">
        <f t="shared" ca="1" si="423"/>
        <v/>
      </c>
      <c r="L1843" s="1" t="str">
        <f t="shared" ca="1" si="424"/>
        <v/>
      </c>
      <c r="M1843" s="1" t="str">
        <f t="shared" ca="1" si="425"/>
        <v/>
      </c>
      <c r="N1843" s="1" t="str" cm="1">
        <f t="array" aca="1" ref="N1843" ca="1">IF(G1843="","",HOUR(INDIRECT(A1843&amp;$N$2&amp;D1843)))</f>
        <v/>
      </c>
      <c r="O1843" s="1" t="str" cm="1">
        <f t="array" aca="1" ref="O1843" ca="1">IF(G1843="","",MINUTE(INDIRECT(A1843&amp;$N$2&amp;D1843)))</f>
        <v/>
      </c>
      <c r="P1843" s="1" t="str">
        <f t="shared" ca="1" si="426"/>
        <v/>
      </c>
      <c r="Q1843" s="1" t="str">
        <f t="shared" ca="1" si="427"/>
        <v/>
      </c>
      <c r="R1843" s="1" t="str" cm="1">
        <f t="array" aca="1" ref="R1843" ca="1">IF(G1843="","",INDIRECT(A1843&amp;B1843&amp;D1843))</f>
        <v/>
      </c>
      <c r="S1843" s="1" t="str">
        <f t="shared" ca="1" si="428"/>
        <v/>
      </c>
      <c r="T1843" s="1" t="str">
        <f t="shared" ca="1" si="429"/>
        <v/>
      </c>
      <c r="U1843" s="1" t="str">
        <f t="shared" ca="1" si="430"/>
        <v/>
      </c>
      <c r="V1843" s="1" t="str">
        <f t="shared" ca="1" si="431"/>
        <v/>
      </c>
      <c r="W1843" s="1" t="str">
        <f t="shared" ca="1" si="432"/>
        <v/>
      </c>
      <c r="X1843" s="1" t="str">
        <f t="shared" ca="1" si="433"/>
        <v/>
      </c>
    </row>
    <row r="1844" spans="1:24">
      <c r="A1844" t="s">
        <v>1041</v>
      </c>
      <c r="B1844" t="str">
        <f>INDEX(予約枠報告様式!$73:$73,MATCH(CSVフォーマット!C1844,予約枠報告様式!$74:$74,0))</f>
        <v>AF</v>
      </c>
      <c r="C1844">
        <f t="shared" si="434"/>
        <v>32</v>
      </c>
      <c r="D1844">
        <f t="shared" si="420"/>
        <v>52</v>
      </c>
      <c r="E1844" s="2" cm="1">
        <f t="array" aca="1" ref="E1844" ca="1">INDIRECT(A1844&amp;B1844&amp;$E$3)</f>
        <v>44789</v>
      </c>
      <c r="F1844" t="str" cm="1">
        <f t="array" aca="1" ref="F1844" ca="1">IF(INDIRECT(A1844&amp;B1844&amp;$F$3)="公",参照!$L$2,参照!$L$3)</f>
        <v>WEB・コールセンター受付</v>
      </c>
      <c r="G1844" s="1" t="str" cm="1">
        <f t="array" aca="1" ref="G1844" ca="1">IF(E1844="","",IF(ISNUMBER(INDIRECT(A1844&amp;B1844&amp;D1844)),431001,""))</f>
        <v/>
      </c>
      <c r="H1844" s="1" t="str">
        <f t="shared" ca="1" si="421"/>
        <v/>
      </c>
      <c r="I1844" s="1" t="str">
        <f ca="1">IF(G1844="","",予約枠報告様式!H$3)</f>
        <v/>
      </c>
      <c r="J1844" s="1" t="str">
        <f t="shared" ca="1" si="422"/>
        <v/>
      </c>
      <c r="K1844" s="1" t="str">
        <f t="shared" ca="1" si="423"/>
        <v/>
      </c>
      <c r="L1844" s="1" t="str">
        <f t="shared" ca="1" si="424"/>
        <v/>
      </c>
      <c r="M1844" s="1" t="str">
        <f t="shared" ca="1" si="425"/>
        <v/>
      </c>
      <c r="N1844" s="1" t="str" cm="1">
        <f t="array" aca="1" ref="N1844" ca="1">IF(G1844="","",HOUR(INDIRECT(A1844&amp;$N$2&amp;D1844)))</f>
        <v/>
      </c>
      <c r="O1844" s="1" t="str" cm="1">
        <f t="array" aca="1" ref="O1844" ca="1">IF(G1844="","",MINUTE(INDIRECT(A1844&amp;$N$2&amp;D1844)))</f>
        <v/>
      </c>
      <c r="P1844" s="1" t="str">
        <f t="shared" ca="1" si="426"/>
        <v/>
      </c>
      <c r="Q1844" s="1" t="str">
        <f t="shared" ca="1" si="427"/>
        <v/>
      </c>
      <c r="R1844" s="1" t="str" cm="1">
        <f t="array" aca="1" ref="R1844" ca="1">IF(G1844="","",INDIRECT(A1844&amp;B1844&amp;D1844))</f>
        <v/>
      </c>
      <c r="S1844" s="1" t="str">
        <f t="shared" ca="1" si="428"/>
        <v/>
      </c>
      <c r="T1844" s="1" t="str">
        <f t="shared" ca="1" si="429"/>
        <v/>
      </c>
      <c r="U1844" s="1" t="str">
        <f t="shared" ca="1" si="430"/>
        <v/>
      </c>
      <c r="V1844" s="1" t="str">
        <f t="shared" ca="1" si="431"/>
        <v/>
      </c>
      <c r="W1844" s="1" t="str">
        <f t="shared" ca="1" si="432"/>
        <v/>
      </c>
      <c r="X1844" s="1" t="str">
        <f t="shared" ca="1" si="433"/>
        <v/>
      </c>
    </row>
    <row r="1845" spans="1:24">
      <c r="A1845" t="s">
        <v>1041</v>
      </c>
      <c r="B1845" t="str">
        <f>INDEX(予約枠報告様式!$73:$73,MATCH(CSVフォーマット!C1845,予約枠報告様式!$74:$74,0))</f>
        <v>AF</v>
      </c>
      <c r="C1845">
        <f t="shared" si="434"/>
        <v>32</v>
      </c>
      <c r="D1845">
        <f t="shared" si="420"/>
        <v>53</v>
      </c>
      <c r="E1845" s="2" cm="1">
        <f t="array" aca="1" ref="E1845" ca="1">INDIRECT(A1845&amp;B1845&amp;$E$3)</f>
        <v>44789</v>
      </c>
      <c r="F1845" t="str" cm="1">
        <f t="array" aca="1" ref="F1845" ca="1">IF(INDIRECT(A1845&amp;B1845&amp;$F$3)="公",参照!$L$2,参照!$L$3)</f>
        <v>WEB・コールセンター受付</v>
      </c>
      <c r="G1845" s="1" t="str" cm="1">
        <f t="array" aca="1" ref="G1845" ca="1">IF(E1845="","",IF(ISNUMBER(INDIRECT(A1845&amp;B1845&amp;D1845)),431001,""))</f>
        <v/>
      </c>
      <c r="H1845" s="1" t="str">
        <f t="shared" ca="1" si="421"/>
        <v/>
      </c>
      <c r="I1845" s="1" t="str">
        <f ca="1">IF(G1845="","",予約枠報告様式!H$3)</f>
        <v/>
      </c>
      <c r="J1845" s="1" t="str">
        <f t="shared" ca="1" si="422"/>
        <v/>
      </c>
      <c r="K1845" s="1" t="str">
        <f t="shared" ca="1" si="423"/>
        <v/>
      </c>
      <c r="L1845" s="1" t="str">
        <f t="shared" ca="1" si="424"/>
        <v/>
      </c>
      <c r="M1845" s="1" t="str">
        <f t="shared" ca="1" si="425"/>
        <v/>
      </c>
      <c r="N1845" s="1" t="str" cm="1">
        <f t="array" aca="1" ref="N1845" ca="1">IF(G1845="","",HOUR(INDIRECT(A1845&amp;$N$2&amp;D1845)))</f>
        <v/>
      </c>
      <c r="O1845" s="1" t="str" cm="1">
        <f t="array" aca="1" ref="O1845" ca="1">IF(G1845="","",MINUTE(INDIRECT(A1845&amp;$N$2&amp;D1845)))</f>
        <v/>
      </c>
      <c r="P1845" s="1" t="str">
        <f t="shared" ca="1" si="426"/>
        <v/>
      </c>
      <c r="Q1845" s="1" t="str">
        <f t="shared" ca="1" si="427"/>
        <v/>
      </c>
      <c r="R1845" s="1" t="str" cm="1">
        <f t="array" aca="1" ref="R1845" ca="1">IF(G1845="","",INDIRECT(A1845&amp;B1845&amp;D1845))</f>
        <v/>
      </c>
      <c r="S1845" s="1" t="str">
        <f t="shared" ca="1" si="428"/>
        <v/>
      </c>
      <c r="T1845" s="1" t="str">
        <f t="shared" ca="1" si="429"/>
        <v/>
      </c>
      <c r="U1845" s="1" t="str">
        <f t="shared" ca="1" si="430"/>
        <v/>
      </c>
      <c r="V1845" s="1" t="str">
        <f t="shared" ca="1" si="431"/>
        <v/>
      </c>
      <c r="W1845" s="1" t="str">
        <f t="shared" ca="1" si="432"/>
        <v/>
      </c>
      <c r="X1845" s="1" t="str">
        <f t="shared" ca="1" si="433"/>
        <v/>
      </c>
    </row>
    <row r="1846" spans="1:24">
      <c r="A1846" t="s">
        <v>1041</v>
      </c>
      <c r="B1846" t="str">
        <f>INDEX(予約枠報告様式!$73:$73,MATCH(CSVフォーマット!C1846,予約枠報告様式!$74:$74,0))</f>
        <v>AF</v>
      </c>
      <c r="C1846">
        <f t="shared" si="434"/>
        <v>32</v>
      </c>
      <c r="D1846">
        <f t="shared" si="420"/>
        <v>54</v>
      </c>
      <c r="E1846" s="2" cm="1">
        <f t="array" aca="1" ref="E1846" ca="1">INDIRECT(A1846&amp;B1846&amp;$E$3)</f>
        <v>44789</v>
      </c>
      <c r="F1846" t="str" cm="1">
        <f t="array" aca="1" ref="F1846" ca="1">IF(INDIRECT(A1846&amp;B1846&amp;$F$3)="公",参照!$L$2,参照!$L$3)</f>
        <v>WEB・コールセンター受付</v>
      </c>
      <c r="G1846" s="1" t="str" cm="1">
        <f t="array" aca="1" ref="G1846" ca="1">IF(E1846="","",IF(ISNUMBER(INDIRECT(A1846&amp;B1846&amp;D1846)),431001,""))</f>
        <v/>
      </c>
      <c r="H1846" s="1" t="str">
        <f t="shared" ca="1" si="421"/>
        <v/>
      </c>
      <c r="I1846" s="1" t="str">
        <f ca="1">IF(G1846="","",予約枠報告様式!H$3)</f>
        <v/>
      </c>
      <c r="J1846" s="1" t="str">
        <f t="shared" ca="1" si="422"/>
        <v/>
      </c>
      <c r="K1846" s="1" t="str">
        <f t="shared" ca="1" si="423"/>
        <v/>
      </c>
      <c r="L1846" s="1" t="str">
        <f t="shared" ca="1" si="424"/>
        <v/>
      </c>
      <c r="M1846" s="1" t="str">
        <f t="shared" ca="1" si="425"/>
        <v/>
      </c>
      <c r="N1846" s="1" t="str" cm="1">
        <f t="array" aca="1" ref="N1846" ca="1">IF(G1846="","",HOUR(INDIRECT(A1846&amp;$N$2&amp;D1846)))</f>
        <v/>
      </c>
      <c r="O1846" s="1" t="str" cm="1">
        <f t="array" aca="1" ref="O1846" ca="1">IF(G1846="","",MINUTE(INDIRECT(A1846&amp;$N$2&amp;D1846)))</f>
        <v/>
      </c>
      <c r="P1846" s="1" t="str">
        <f t="shared" ca="1" si="426"/>
        <v/>
      </c>
      <c r="Q1846" s="1" t="str">
        <f t="shared" ca="1" si="427"/>
        <v/>
      </c>
      <c r="R1846" s="1" t="str" cm="1">
        <f t="array" aca="1" ref="R1846" ca="1">IF(G1846="","",INDIRECT(A1846&amp;B1846&amp;D1846))</f>
        <v/>
      </c>
      <c r="S1846" s="1" t="str">
        <f t="shared" ca="1" si="428"/>
        <v/>
      </c>
      <c r="T1846" s="1" t="str">
        <f t="shared" ca="1" si="429"/>
        <v/>
      </c>
      <c r="U1846" s="1" t="str">
        <f t="shared" ca="1" si="430"/>
        <v/>
      </c>
      <c r="V1846" s="1" t="str">
        <f t="shared" ca="1" si="431"/>
        <v/>
      </c>
      <c r="W1846" s="1" t="str">
        <f t="shared" ca="1" si="432"/>
        <v/>
      </c>
      <c r="X1846" s="1" t="str">
        <f t="shared" ca="1" si="433"/>
        <v/>
      </c>
    </row>
    <row r="1847" spans="1:24">
      <c r="A1847" t="s">
        <v>1041</v>
      </c>
      <c r="B1847" t="str">
        <f>INDEX(予約枠報告様式!$73:$73,MATCH(CSVフォーマット!C1847,予約枠報告様式!$74:$74,0))</f>
        <v>AF</v>
      </c>
      <c r="C1847">
        <f t="shared" si="434"/>
        <v>32</v>
      </c>
      <c r="D1847">
        <f t="shared" si="420"/>
        <v>55</v>
      </c>
      <c r="E1847" s="2" cm="1">
        <f t="array" aca="1" ref="E1847" ca="1">INDIRECT(A1847&amp;B1847&amp;$E$3)</f>
        <v>44789</v>
      </c>
      <c r="F1847" t="str" cm="1">
        <f t="array" aca="1" ref="F1847" ca="1">IF(INDIRECT(A1847&amp;B1847&amp;$F$3)="公",参照!$L$2,参照!$L$3)</f>
        <v>WEB・コールセンター受付</v>
      </c>
      <c r="G1847" s="1" t="str" cm="1">
        <f t="array" aca="1" ref="G1847" ca="1">IF(E1847="","",IF(ISNUMBER(INDIRECT(A1847&amp;B1847&amp;D1847)),431001,""))</f>
        <v/>
      </c>
      <c r="H1847" s="1" t="str">
        <f t="shared" ca="1" si="421"/>
        <v/>
      </c>
      <c r="I1847" s="1" t="str">
        <f ca="1">IF(G1847="","",予約枠報告様式!H$3)</f>
        <v/>
      </c>
      <c r="J1847" s="1" t="str">
        <f t="shared" ca="1" si="422"/>
        <v/>
      </c>
      <c r="K1847" s="1" t="str">
        <f t="shared" ca="1" si="423"/>
        <v/>
      </c>
      <c r="L1847" s="1" t="str">
        <f t="shared" ca="1" si="424"/>
        <v/>
      </c>
      <c r="M1847" s="1" t="str">
        <f t="shared" ca="1" si="425"/>
        <v/>
      </c>
      <c r="N1847" s="1" t="str" cm="1">
        <f t="array" aca="1" ref="N1847" ca="1">IF(G1847="","",HOUR(INDIRECT(A1847&amp;$N$2&amp;D1847)))</f>
        <v/>
      </c>
      <c r="O1847" s="1" t="str" cm="1">
        <f t="array" aca="1" ref="O1847" ca="1">IF(G1847="","",MINUTE(INDIRECT(A1847&amp;$N$2&amp;D1847)))</f>
        <v/>
      </c>
      <c r="P1847" s="1" t="str">
        <f t="shared" ca="1" si="426"/>
        <v/>
      </c>
      <c r="Q1847" s="1" t="str">
        <f t="shared" ca="1" si="427"/>
        <v/>
      </c>
      <c r="R1847" s="1" t="str" cm="1">
        <f t="array" aca="1" ref="R1847" ca="1">IF(G1847="","",INDIRECT(A1847&amp;B1847&amp;D1847))</f>
        <v/>
      </c>
      <c r="S1847" s="1" t="str">
        <f t="shared" ca="1" si="428"/>
        <v/>
      </c>
      <c r="T1847" s="1" t="str">
        <f t="shared" ca="1" si="429"/>
        <v/>
      </c>
      <c r="U1847" s="1" t="str">
        <f t="shared" ca="1" si="430"/>
        <v/>
      </c>
      <c r="V1847" s="1" t="str">
        <f t="shared" ca="1" si="431"/>
        <v/>
      </c>
      <c r="W1847" s="1" t="str">
        <f t="shared" ca="1" si="432"/>
        <v/>
      </c>
      <c r="X1847" s="1" t="str">
        <f t="shared" ca="1" si="433"/>
        <v/>
      </c>
    </row>
    <row r="1848" spans="1:24">
      <c r="A1848" t="s">
        <v>1041</v>
      </c>
      <c r="B1848" t="str">
        <f>INDEX(予約枠報告様式!$73:$73,MATCH(CSVフォーマット!C1848,予約枠報告様式!$74:$74,0))</f>
        <v>AF</v>
      </c>
      <c r="C1848">
        <f t="shared" si="434"/>
        <v>32</v>
      </c>
      <c r="D1848">
        <f t="shared" si="420"/>
        <v>56</v>
      </c>
      <c r="E1848" s="2" cm="1">
        <f t="array" aca="1" ref="E1848" ca="1">INDIRECT(A1848&amp;B1848&amp;$E$3)</f>
        <v>44789</v>
      </c>
      <c r="F1848" t="str" cm="1">
        <f t="array" aca="1" ref="F1848" ca="1">IF(INDIRECT(A1848&amp;B1848&amp;$F$3)="公",参照!$L$2,参照!$L$3)</f>
        <v>WEB・コールセンター受付</v>
      </c>
      <c r="G1848" s="1" t="str" cm="1">
        <f t="array" aca="1" ref="G1848" ca="1">IF(E1848="","",IF(ISNUMBER(INDIRECT(A1848&amp;B1848&amp;D1848)),431001,""))</f>
        <v/>
      </c>
      <c r="H1848" s="1" t="str">
        <f t="shared" ca="1" si="421"/>
        <v/>
      </c>
      <c r="I1848" s="1" t="str">
        <f ca="1">IF(G1848="","",予約枠報告様式!H$3)</f>
        <v/>
      </c>
      <c r="J1848" s="1" t="str">
        <f t="shared" ca="1" si="422"/>
        <v/>
      </c>
      <c r="K1848" s="1" t="str">
        <f t="shared" ca="1" si="423"/>
        <v/>
      </c>
      <c r="L1848" s="1" t="str">
        <f t="shared" ca="1" si="424"/>
        <v/>
      </c>
      <c r="M1848" s="1" t="str">
        <f t="shared" ca="1" si="425"/>
        <v/>
      </c>
      <c r="N1848" s="1" t="str" cm="1">
        <f t="array" aca="1" ref="N1848" ca="1">IF(G1848="","",HOUR(INDIRECT(A1848&amp;$N$2&amp;D1848)))</f>
        <v/>
      </c>
      <c r="O1848" s="1" t="str" cm="1">
        <f t="array" aca="1" ref="O1848" ca="1">IF(G1848="","",MINUTE(INDIRECT(A1848&amp;$N$2&amp;D1848)))</f>
        <v/>
      </c>
      <c r="P1848" s="1" t="str">
        <f t="shared" ca="1" si="426"/>
        <v/>
      </c>
      <c r="Q1848" s="1" t="str">
        <f t="shared" ca="1" si="427"/>
        <v/>
      </c>
      <c r="R1848" s="1" t="str" cm="1">
        <f t="array" aca="1" ref="R1848" ca="1">IF(G1848="","",INDIRECT(A1848&amp;B1848&amp;D1848))</f>
        <v/>
      </c>
      <c r="S1848" s="1" t="str">
        <f t="shared" ca="1" si="428"/>
        <v/>
      </c>
      <c r="T1848" s="1" t="str">
        <f t="shared" ca="1" si="429"/>
        <v/>
      </c>
      <c r="U1848" s="1" t="str">
        <f t="shared" ca="1" si="430"/>
        <v/>
      </c>
      <c r="V1848" s="1" t="str">
        <f t="shared" ca="1" si="431"/>
        <v/>
      </c>
      <c r="W1848" s="1" t="str">
        <f t="shared" ca="1" si="432"/>
        <v/>
      </c>
      <c r="X1848" s="1" t="str">
        <f t="shared" ca="1" si="433"/>
        <v/>
      </c>
    </row>
    <row r="1849" spans="1:24">
      <c r="A1849" t="s">
        <v>1041</v>
      </c>
      <c r="B1849" t="str">
        <f>INDEX(予約枠報告様式!$73:$73,MATCH(CSVフォーマット!C1849,予約枠報告様式!$74:$74,0))</f>
        <v>AF</v>
      </c>
      <c r="C1849">
        <f t="shared" si="434"/>
        <v>32</v>
      </c>
      <c r="D1849">
        <f t="shared" si="420"/>
        <v>57</v>
      </c>
      <c r="E1849" s="2" cm="1">
        <f t="array" aca="1" ref="E1849" ca="1">INDIRECT(A1849&amp;B1849&amp;$E$3)</f>
        <v>44789</v>
      </c>
      <c r="F1849" t="str" cm="1">
        <f t="array" aca="1" ref="F1849" ca="1">IF(INDIRECT(A1849&amp;B1849&amp;$F$3)="公",参照!$L$2,参照!$L$3)</f>
        <v>WEB・コールセンター受付</v>
      </c>
      <c r="G1849" s="1" t="str" cm="1">
        <f t="array" aca="1" ref="G1849" ca="1">IF(E1849="","",IF(ISNUMBER(INDIRECT(A1849&amp;B1849&amp;D1849)),431001,""))</f>
        <v/>
      </c>
      <c r="H1849" s="1" t="str">
        <f t="shared" ca="1" si="421"/>
        <v/>
      </c>
      <c r="I1849" s="1" t="str">
        <f ca="1">IF(G1849="","",予約枠報告様式!H$3)</f>
        <v/>
      </c>
      <c r="J1849" s="1" t="str">
        <f t="shared" ca="1" si="422"/>
        <v/>
      </c>
      <c r="K1849" s="1" t="str">
        <f t="shared" ca="1" si="423"/>
        <v/>
      </c>
      <c r="L1849" s="1" t="str">
        <f t="shared" ca="1" si="424"/>
        <v/>
      </c>
      <c r="M1849" s="1" t="str">
        <f t="shared" ca="1" si="425"/>
        <v/>
      </c>
      <c r="N1849" s="1" t="str" cm="1">
        <f t="array" aca="1" ref="N1849" ca="1">IF(G1849="","",HOUR(INDIRECT(A1849&amp;$N$2&amp;D1849)))</f>
        <v/>
      </c>
      <c r="O1849" s="1" t="str" cm="1">
        <f t="array" aca="1" ref="O1849" ca="1">IF(G1849="","",MINUTE(INDIRECT(A1849&amp;$N$2&amp;D1849)))</f>
        <v/>
      </c>
      <c r="P1849" s="1" t="str">
        <f t="shared" ca="1" si="426"/>
        <v/>
      </c>
      <c r="Q1849" s="1" t="str">
        <f t="shared" ca="1" si="427"/>
        <v/>
      </c>
      <c r="R1849" s="1" t="str" cm="1">
        <f t="array" aca="1" ref="R1849" ca="1">IF(G1849="","",INDIRECT(A1849&amp;B1849&amp;D1849))</f>
        <v/>
      </c>
      <c r="S1849" s="1" t="str">
        <f t="shared" ca="1" si="428"/>
        <v/>
      </c>
      <c r="T1849" s="1" t="str">
        <f t="shared" ca="1" si="429"/>
        <v/>
      </c>
      <c r="U1849" s="1" t="str">
        <f t="shared" ca="1" si="430"/>
        <v/>
      </c>
      <c r="V1849" s="1" t="str">
        <f t="shared" ca="1" si="431"/>
        <v/>
      </c>
      <c r="W1849" s="1" t="str">
        <f t="shared" ca="1" si="432"/>
        <v/>
      </c>
      <c r="X1849" s="1" t="str">
        <f t="shared" ca="1" si="433"/>
        <v/>
      </c>
    </row>
    <row r="1850" spans="1:24">
      <c r="A1850" t="s">
        <v>1041</v>
      </c>
      <c r="B1850" t="str">
        <f>INDEX(予約枠報告様式!$73:$73,MATCH(CSVフォーマット!C1850,予約枠報告様式!$74:$74,0))</f>
        <v>AF</v>
      </c>
      <c r="C1850">
        <f t="shared" si="434"/>
        <v>32</v>
      </c>
      <c r="D1850">
        <f t="shared" si="420"/>
        <v>58</v>
      </c>
      <c r="E1850" s="2" cm="1">
        <f t="array" aca="1" ref="E1850" ca="1">INDIRECT(A1850&amp;B1850&amp;$E$3)</f>
        <v>44789</v>
      </c>
      <c r="F1850" t="str" cm="1">
        <f t="array" aca="1" ref="F1850" ca="1">IF(INDIRECT(A1850&amp;B1850&amp;$F$3)="公",参照!$L$2,参照!$L$3)</f>
        <v>WEB・コールセンター受付</v>
      </c>
      <c r="G1850" s="1" t="str" cm="1">
        <f t="array" aca="1" ref="G1850" ca="1">IF(E1850="","",IF(ISNUMBER(INDIRECT(A1850&amp;B1850&amp;D1850)),431001,""))</f>
        <v/>
      </c>
      <c r="H1850" s="1" t="str">
        <f t="shared" ca="1" si="421"/>
        <v/>
      </c>
      <c r="I1850" s="1" t="str">
        <f ca="1">IF(G1850="","",予約枠報告様式!H$3)</f>
        <v/>
      </c>
      <c r="J1850" s="1" t="str">
        <f t="shared" ca="1" si="422"/>
        <v/>
      </c>
      <c r="K1850" s="1" t="str">
        <f t="shared" ca="1" si="423"/>
        <v/>
      </c>
      <c r="L1850" s="1" t="str">
        <f t="shared" ca="1" si="424"/>
        <v/>
      </c>
      <c r="M1850" s="1" t="str">
        <f t="shared" ca="1" si="425"/>
        <v/>
      </c>
      <c r="N1850" s="1" t="str" cm="1">
        <f t="array" aca="1" ref="N1850" ca="1">IF(G1850="","",HOUR(INDIRECT(A1850&amp;$N$2&amp;D1850)))</f>
        <v/>
      </c>
      <c r="O1850" s="1" t="str" cm="1">
        <f t="array" aca="1" ref="O1850" ca="1">IF(G1850="","",MINUTE(INDIRECT(A1850&amp;$N$2&amp;D1850)))</f>
        <v/>
      </c>
      <c r="P1850" s="1" t="str">
        <f t="shared" ca="1" si="426"/>
        <v/>
      </c>
      <c r="Q1850" s="1" t="str">
        <f t="shared" ca="1" si="427"/>
        <v/>
      </c>
      <c r="R1850" s="1" t="str" cm="1">
        <f t="array" aca="1" ref="R1850" ca="1">IF(G1850="","",INDIRECT(A1850&amp;B1850&amp;D1850))</f>
        <v/>
      </c>
      <c r="S1850" s="1" t="str">
        <f t="shared" ca="1" si="428"/>
        <v/>
      </c>
      <c r="T1850" s="1" t="str">
        <f t="shared" ca="1" si="429"/>
        <v/>
      </c>
      <c r="U1850" s="1" t="str">
        <f t="shared" ca="1" si="430"/>
        <v/>
      </c>
      <c r="V1850" s="1" t="str">
        <f t="shared" ca="1" si="431"/>
        <v/>
      </c>
      <c r="W1850" s="1" t="str">
        <f t="shared" ca="1" si="432"/>
        <v/>
      </c>
      <c r="X1850" s="1" t="str">
        <f t="shared" ca="1" si="433"/>
        <v/>
      </c>
    </row>
    <row r="1851" spans="1:24">
      <c r="A1851" t="s">
        <v>1041</v>
      </c>
      <c r="B1851" t="str">
        <f>INDEX(予約枠報告様式!$73:$73,MATCH(CSVフォーマット!C1851,予約枠報告様式!$74:$74,0))</f>
        <v>AF</v>
      </c>
      <c r="C1851">
        <f t="shared" si="434"/>
        <v>32</v>
      </c>
      <c r="D1851">
        <f t="shared" si="420"/>
        <v>59</v>
      </c>
      <c r="E1851" s="2" cm="1">
        <f t="array" aca="1" ref="E1851" ca="1">INDIRECT(A1851&amp;B1851&amp;$E$3)</f>
        <v>44789</v>
      </c>
      <c r="F1851" t="str" cm="1">
        <f t="array" aca="1" ref="F1851" ca="1">IF(INDIRECT(A1851&amp;B1851&amp;$F$3)="公",参照!$L$2,参照!$L$3)</f>
        <v>WEB・コールセンター受付</v>
      </c>
      <c r="G1851" s="1" t="str" cm="1">
        <f t="array" aca="1" ref="G1851" ca="1">IF(E1851="","",IF(ISNUMBER(INDIRECT(A1851&amp;B1851&amp;D1851)),431001,""))</f>
        <v/>
      </c>
      <c r="H1851" s="1" t="str">
        <f t="shared" ca="1" si="421"/>
        <v/>
      </c>
      <c r="I1851" s="1" t="str">
        <f ca="1">IF(G1851="","",予約枠報告様式!H$3)</f>
        <v/>
      </c>
      <c r="J1851" s="1" t="str">
        <f t="shared" ca="1" si="422"/>
        <v/>
      </c>
      <c r="K1851" s="1" t="str">
        <f t="shared" ca="1" si="423"/>
        <v/>
      </c>
      <c r="L1851" s="1" t="str">
        <f t="shared" ca="1" si="424"/>
        <v/>
      </c>
      <c r="M1851" s="1" t="str">
        <f t="shared" ca="1" si="425"/>
        <v/>
      </c>
      <c r="N1851" s="1" t="str" cm="1">
        <f t="array" aca="1" ref="N1851" ca="1">IF(G1851="","",HOUR(INDIRECT(A1851&amp;$N$2&amp;D1851)))</f>
        <v/>
      </c>
      <c r="O1851" s="1" t="str" cm="1">
        <f t="array" aca="1" ref="O1851" ca="1">IF(G1851="","",MINUTE(INDIRECT(A1851&amp;$N$2&amp;D1851)))</f>
        <v/>
      </c>
      <c r="P1851" s="1" t="str">
        <f t="shared" ca="1" si="426"/>
        <v/>
      </c>
      <c r="Q1851" s="1" t="str">
        <f t="shared" ca="1" si="427"/>
        <v/>
      </c>
      <c r="R1851" s="1" t="str" cm="1">
        <f t="array" aca="1" ref="R1851" ca="1">IF(G1851="","",INDIRECT(A1851&amp;B1851&amp;D1851))</f>
        <v/>
      </c>
      <c r="S1851" s="1" t="str">
        <f t="shared" ca="1" si="428"/>
        <v/>
      </c>
      <c r="T1851" s="1" t="str">
        <f t="shared" ca="1" si="429"/>
        <v/>
      </c>
      <c r="U1851" s="1" t="str">
        <f t="shared" ca="1" si="430"/>
        <v/>
      </c>
      <c r="V1851" s="1" t="str">
        <f t="shared" ca="1" si="431"/>
        <v/>
      </c>
      <c r="W1851" s="1" t="str">
        <f t="shared" ca="1" si="432"/>
        <v/>
      </c>
      <c r="X1851" s="1" t="str">
        <f t="shared" ca="1" si="433"/>
        <v/>
      </c>
    </row>
    <row r="1852" spans="1:24">
      <c r="A1852" t="s">
        <v>1041</v>
      </c>
      <c r="B1852" t="str">
        <f>INDEX(予約枠報告様式!$73:$73,MATCH(CSVフォーマット!C1852,予約枠報告様式!$74:$74,0))</f>
        <v>AF</v>
      </c>
      <c r="C1852">
        <f t="shared" si="434"/>
        <v>32</v>
      </c>
      <c r="D1852">
        <f t="shared" si="420"/>
        <v>60</v>
      </c>
      <c r="E1852" s="2" cm="1">
        <f t="array" aca="1" ref="E1852" ca="1">INDIRECT(A1852&amp;B1852&amp;$E$3)</f>
        <v>44789</v>
      </c>
      <c r="F1852" t="str" cm="1">
        <f t="array" aca="1" ref="F1852" ca="1">IF(INDIRECT(A1852&amp;B1852&amp;$F$3)="公",参照!$L$2,参照!$L$3)</f>
        <v>WEB・コールセンター受付</v>
      </c>
      <c r="G1852" s="1" t="str" cm="1">
        <f t="array" aca="1" ref="G1852" ca="1">IF(E1852="","",IF(ISNUMBER(INDIRECT(A1852&amp;B1852&amp;D1852)),431001,""))</f>
        <v/>
      </c>
      <c r="H1852" s="1" t="str">
        <f t="shared" ca="1" si="421"/>
        <v/>
      </c>
      <c r="I1852" s="1" t="str">
        <f ca="1">IF(G1852="","",予約枠報告様式!H$3)</f>
        <v/>
      </c>
      <c r="J1852" s="1" t="str">
        <f t="shared" ca="1" si="422"/>
        <v/>
      </c>
      <c r="K1852" s="1" t="str">
        <f t="shared" ca="1" si="423"/>
        <v/>
      </c>
      <c r="L1852" s="1" t="str">
        <f t="shared" ca="1" si="424"/>
        <v/>
      </c>
      <c r="M1852" s="1" t="str">
        <f t="shared" ca="1" si="425"/>
        <v/>
      </c>
      <c r="N1852" s="1" t="str" cm="1">
        <f t="array" aca="1" ref="N1852" ca="1">IF(G1852="","",HOUR(INDIRECT(A1852&amp;$N$2&amp;D1852)))</f>
        <v/>
      </c>
      <c r="O1852" s="1" t="str" cm="1">
        <f t="array" aca="1" ref="O1852" ca="1">IF(G1852="","",MINUTE(INDIRECT(A1852&amp;$N$2&amp;D1852)))</f>
        <v/>
      </c>
      <c r="P1852" s="1" t="str">
        <f t="shared" ca="1" si="426"/>
        <v/>
      </c>
      <c r="Q1852" s="1" t="str">
        <f t="shared" ca="1" si="427"/>
        <v/>
      </c>
      <c r="R1852" s="1" t="str" cm="1">
        <f t="array" aca="1" ref="R1852" ca="1">IF(G1852="","",INDIRECT(A1852&amp;B1852&amp;D1852))</f>
        <v/>
      </c>
      <c r="S1852" s="1" t="str">
        <f t="shared" ca="1" si="428"/>
        <v/>
      </c>
      <c r="T1852" s="1" t="str">
        <f t="shared" ca="1" si="429"/>
        <v/>
      </c>
      <c r="U1852" s="1" t="str">
        <f t="shared" ca="1" si="430"/>
        <v/>
      </c>
      <c r="V1852" s="1" t="str">
        <f t="shared" ca="1" si="431"/>
        <v/>
      </c>
      <c r="W1852" s="1" t="str">
        <f t="shared" ca="1" si="432"/>
        <v/>
      </c>
      <c r="X1852" s="1" t="str">
        <f t="shared" ca="1" si="433"/>
        <v/>
      </c>
    </row>
    <row r="1853" spans="1:24">
      <c r="A1853" t="s">
        <v>1041</v>
      </c>
      <c r="B1853" t="str">
        <f>INDEX(予約枠報告様式!$73:$73,MATCH(CSVフォーマット!C1853,予約枠報告様式!$74:$74,0))</f>
        <v>AF</v>
      </c>
      <c r="C1853">
        <f t="shared" si="434"/>
        <v>32</v>
      </c>
      <c r="D1853">
        <f t="shared" si="420"/>
        <v>61</v>
      </c>
      <c r="E1853" s="2" cm="1">
        <f t="array" aca="1" ref="E1853" ca="1">INDIRECT(A1853&amp;B1853&amp;$E$3)</f>
        <v>44789</v>
      </c>
      <c r="F1853" t="str" cm="1">
        <f t="array" aca="1" ref="F1853" ca="1">IF(INDIRECT(A1853&amp;B1853&amp;$F$3)="公",参照!$L$2,参照!$L$3)</f>
        <v>WEB・コールセンター受付</v>
      </c>
      <c r="G1853" s="1" t="str" cm="1">
        <f t="array" aca="1" ref="G1853" ca="1">IF(E1853="","",IF(ISNUMBER(INDIRECT(A1853&amp;B1853&amp;D1853)),431001,""))</f>
        <v/>
      </c>
      <c r="H1853" s="1" t="str">
        <f t="shared" ca="1" si="421"/>
        <v/>
      </c>
      <c r="I1853" s="1" t="str">
        <f ca="1">IF(G1853="","",予約枠報告様式!H$3)</f>
        <v/>
      </c>
      <c r="J1853" s="1" t="str">
        <f t="shared" ca="1" si="422"/>
        <v/>
      </c>
      <c r="K1853" s="1" t="str">
        <f t="shared" ca="1" si="423"/>
        <v/>
      </c>
      <c r="L1853" s="1" t="str">
        <f t="shared" ca="1" si="424"/>
        <v/>
      </c>
      <c r="M1853" s="1" t="str">
        <f t="shared" ca="1" si="425"/>
        <v/>
      </c>
      <c r="N1853" s="1" t="str" cm="1">
        <f t="array" aca="1" ref="N1853" ca="1">IF(G1853="","",HOUR(INDIRECT(A1853&amp;$N$2&amp;D1853)))</f>
        <v/>
      </c>
      <c r="O1853" s="1" t="str" cm="1">
        <f t="array" aca="1" ref="O1853" ca="1">IF(G1853="","",MINUTE(INDIRECT(A1853&amp;$N$2&amp;D1853)))</f>
        <v/>
      </c>
      <c r="P1853" s="1" t="str">
        <f t="shared" ca="1" si="426"/>
        <v/>
      </c>
      <c r="Q1853" s="1" t="str">
        <f t="shared" ca="1" si="427"/>
        <v/>
      </c>
      <c r="R1853" s="1" t="str" cm="1">
        <f t="array" aca="1" ref="R1853" ca="1">IF(G1853="","",INDIRECT(A1853&amp;B1853&amp;D1853))</f>
        <v/>
      </c>
      <c r="S1853" s="1" t="str">
        <f t="shared" ca="1" si="428"/>
        <v/>
      </c>
      <c r="T1853" s="1" t="str">
        <f t="shared" ca="1" si="429"/>
        <v/>
      </c>
      <c r="U1853" s="1" t="str">
        <f t="shared" ca="1" si="430"/>
        <v/>
      </c>
      <c r="V1853" s="1" t="str">
        <f t="shared" ca="1" si="431"/>
        <v/>
      </c>
      <c r="W1853" s="1" t="str">
        <f t="shared" ca="1" si="432"/>
        <v/>
      </c>
      <c r="X1853" s="1" t="str">
        <f t="shared" ca="1" si="433"/>
        <v/>
      </c>
    </row>
    <row r="1854" spans="1:24">
      <c r="A1854" t="s">
        <v>1041</v>
      </c>
      <c r="B1854" t="str">
        <f>INDEX(予約枠報告様式!$73:$73,MATCH(CSVフォーマット!C1854,予約枠報告様式!$74:$74,0))</f>
        <v>AF</v>
      </c>
      <c r="C1854">
        <f t="shared" si="434"/>
        <v>32</v>
      </c>
      <c r="D1854">
        <f t="shared" si="420"/>
        <v>62</v>
      </c>
      <c r="E1854" s="2" cm="1">
        <f t="array" aca="1" ref="E1854" ca="1">INDIRECT(A1854&amp;B1854&amp;$E$3)</f>
        <v>44789</v>
      </c>
      <c r="F1854" t="str" cm="1">
        <f t="array" aca="1" ref="F1854" ca="1">IF(INDIRECT(A1854&amp;B1854&amp;$F$3)="公",参照!$L$2,参照!$L$3)</f>
        <v>WEB・コールセンター受付</v>
      </c>
      <c r="G1854" s="1" t="str" cm="1">
        <f t="array" aca="1" ref="G1854" ca="1">IF(E1854="","",IF(ISNUMBER(INDIRECT(A1854&amp;B1854&amp;D1854)),431001,""))</f>
        <v/>
      </c>
      <c r="H1854" s="1" t="str">
        <f t="shared" ca="1" si="421"/>
        <v/>
      </c>
      <c r="I1854" s="1" t="str">
        <f ca="1">IF(G1854="","",予約枠報告様式!H$3)</f>
        <v/>
      </c>
      <c r="J1854" s="1" t="str">
        <f t="shared" ca="1" si="422"/>
        <v/>
      </c>
      <c r="K1854" s="1" t="str">
        <f t="shared" ca="1" si="423"/>
        <v/>
      </c>
      <c r="L1854" s="1" t="str">
        <f t="shared" ca="1" si="424"/>
        <v/>
      </c>
      <c r="M1854" s="1" t="str">
        <f t="shared" ca="1" si="425"/>
        <v/>
      </c>
      <c r="N1854" s="1" t="str" cm="1">
        <f t="array" aca="1" ref="N1854" ca="1">IF(G1854="","",HOUR(INDIRECT(A1854&amp;$N$2&amp;D1854)))</f>
        <v/>
      </c>
      <c r="O1854" s="1" t="str" cm="1">
        <f t="array" aca="1" ref="O1854" ca="1">IF(G1854="","",MINUTE(INDIRECT(A1854&amp;$N$2&amp;D1854)))</f>
        <v/>
      </c>
      <c r="P1854" s="1" t="str">
        <f t="shared" ca="1" si="426"/>
        <v/>
      </c>
      <c r="Q1854" s="1" t="str">
        <f t="shared" ca="1" si="427"/>
        <v/>
      </c>
      <c r="R1854" s="1" t="str" cm="1">
        <f t="array" aca="1" ref="R1854" ca="1">IF(G1854="","",INDIRECT(A1854&amp;B1854&amp;D1854))</f>
        <v/>
      </c>
      <c r="S1854" s="1" t="str">
        <f t="shared" ca="1" si="428"/>
        <v/>
      </c>
      <c r="T1854" s="1" t="str">
        <f t="shared" ca="1" si="429"/>
        <v/>
      </c>
      <c r="U1854" s="1" t="str">
        <f t="shared" ca="1" si="430"/>
        <v/>
      </c>
      <c r="V1854" s="1" t="str">
        <f t="shared" ca="1" si="431"/>
        <v/>
      </c>
      <c r="W1854" s="1" t="str">
        <f t="shared" ca="1" si="432"/>
        <v/>
      </c>
      <c r="X1854" s="1" t="str">
        <f t="shared" ca="1" si="433"/>
        <v/>
      </c>
    </row>
    <row r="1855" spans="1:24">
      <c r="A1855" t="s">
        <v>1041</v>
      </c>
      <c r="B1855" t="str">
        <f>INDEX(予約枠報告様式!$73:$73,MATCH(CSVフォーマット!C1855,予約枠報告様式!$74:$74,0))</f>
        <v>AF</v>
      </c>
      <c r="C1855">
        <f t="shared" si="434"/>
        <v>32</v>
      </c>
      <c r="D1855">
        <f t="shared" si="420"/>
        <v>63</v>
      </c>
      <c r="E1855" s="2" cm="1">
        <f t="array" aca="1" ref="E1855" ca="1">INDIRECT(A1855&amp;B1855&amp;$E$3)</f>
        <v>44789</v>
      </c>
      <c r="F1855" t="str" cm="1">
        <f t="array" aca="1" ref="F1855" ca="1">IF(INDIRECT(A1855&amp;B1855&amp;$F$3)="公",参照!$L$2,参照!$L$3)</f>
        <v>WEB・コールセンター受付</v>
      </c>
      <c r="G1855" s="1" t="str" cm="1">
        <f t="array" aca="1" ref="G1855" ca="1">IF(E1855="","",IF(ISNUMBER(INDIRECT(A1855&amp;B1855&amp;D1855)),431001,""))</f>
        <v/>
      </c>
      <c r="H1855" s="1" t="str">
        <f t="shared" ca="1" si="421"/>
        <v/>
      </c>
      <c r="I1855" s="1" t="str">
        <f ca="1">IF(G1855="","",予約枠報告様式!H$3)</f>
        <v/>
      </c>
      <c r="J1855" s="1" t="str">
        <f t="shared" ca="1" si="422"/>
        <v/>
      </c>
      <c r="K1855" s="1" t="str">
        <f t="shared" ca="1" si="423"/>
        <v/>
      </c>
      <c r="L1855" s="1" t="str">
        <f t="shared" ca="1" si="424"/>
        <v/>
      </c>
      <c r="M1855" s="1" t="str">
        <f t="shared" ca="1" si="425"/>
        <v/>
      </c>
      <c r="N1855" s="1" t="str" cm="1">
        <f t="array" aca="1" ref="N1855" ca="1">IF(G1855="","",HOUR(INDIRECT(A1855&amp;$N$2&amp;D1855)))</f>
        <v/>
      </c>
      <c r="O1855" s="1" t="str" cm="1">
        <f t="array" aca="1" ref="O1855" ca="1">IF(G1855="","",MINUTE(INDIRECT(A1855&amp;$N$2&amp;D1855)))</f>
        <v/>
      </c>
      <c r="P1855" s="1" t="str">
        <f t="shared" ca="1" si="426"/>
        <v/>
      </c>
      <c r="Q1855" s="1" t="str">
        <f t="shared" ca="1" si="427"/>
        <v/>
      </c>
      <c r="R1855" s="1" t="str" cm="1">
        <f t="array" aca="1" ref="R1855" ca="1">IF(G1855="","",INDIRECT(A1855&amp;B1855&amp;D1855))</f>
        <v/>
      </c>
      <c r="S1855" s="1" t="str">
        <f t="shared" ca="1" si="428"/>
        <v/>
      </c>
      <c r="T1855" s="1" t="str">
        <f t="shared" ca="1" si="429"/>
        <v/>
      </c>
      <c r="U1855" s="1" t="str">
        <f t="shared" ca="1" si="430"/>
        <v/>
      </c>
      <c r="V1855" s="1" t="str">
        <f t="shared" ca="1" si="431"/>
        <v/>
      </c>
      <c r="W1855" s="1" t="str">
        <f t="shared" ca="1" si="432"/>
        <v/>
      </c>
      <c r="X1855" s="1" t="str">
        <f t="shared" ca="1" si="433"/>
        <v/>
      </c>
    </row>
    <row r="1856" spans="1:24">
      <c r="A1856" t="s">
        <v>1041</v>
      </c>
      <c r="B1856" t="str">
        <f>INDEX(予約枠報告様式!$73:$73,MATCH(CSVフォーマット!C1856,予約枠報告様式!$74:$74,0))</f>
        <v>AF</v>
      </c>
      <c r="C1856">
        <f t="shared" si="434"/>
        <v>32</v>
      </c>
      <c r="D1856">
        <f t="shared" si="420"/>
        <v>64</v>
      </c>
      <c r="E1856" s="2" cm="1">
        <f t="array" aca="1" ref="E1856" ca="1">INDIRECT(A1856&amp;B1856&amp;$E$3)</f>
        <v>44789</v>
      </c>
      <c r="F1856" t="str" cm="1">
        <f t="array" aca="1" ref="F1856" ca="1">IF(INDIRECT(A1856&amp;B1856&amp;$F$3)="公",参照!$L$2,参照!$L$3)</f>
        <v>WEB・コールセンター受付</v>
      </c>
      <c r="G1856" s="1" t="str" cm="1">
        <f t="array" aca="1" ref="G1856" ca="1">IF(E1856="","",IF(ISNUMBER(INDIRECT(A1856&amp;B1856&amp;D1856)),431001,""))</f>
        <v/>
      </c>
      <c r="H1856" s="1" t="str">
        <f t="shared" ca="1" si="421"/>
        <v/>
      </c>
      <c r="I1856" s="1" t="str">
        <f ca="1">IF(G1856="","",予約枠報告様式!H$3)</f>
        <v/>
      </c>
      <c r="J1856" s="1" t="str">
        <f t="shared" ca="1" si="422"/>
        <v/>
      </c>
      <c r="K1856" s="1" t="str">
        <f t="shared" ca="1" si="423"/>
        <v/>
      </c>
      <c r="L1856" s="1" t="str">
        <f t="shared" ca="1" si="424"/>
        <v/>
      </c>
      <c r="M1856" s="1" t="str">
        <f t="shared" ca="1" si="425"/>
        <v/>
      </c>
      <c r="N1856" s="1" t="str" cm="1">
        <f t="array" aca="1" ref="N1856" ca="1">IF(G1856="","",HOUR(INDIRECT(A1856&amp;$N$2&amp;D1856)))</f>
        <v/>
      </c>
      <c r="O1856" s="1" t="str" cm="1">
        <f t="array" aca="1" ref="O1856" ca="1">IF(G1856="","",MINUTE(INDIRECT(A1856&amp;$N$2&amp;D1856)))</f>
        <v/>
      </c>
      <c r="P1856" s="1" t="str">
        <f t="shared" ca="1" si="426"/>
        <v/>
      </c>
      <c r="Q1856" s="1" t="str">
        <f t="shared" ca="1" si="427"/>
        <v/>
      </c>
      <c r="R1856" s="1" t="str" cm="1">
        <f t="array" aca="1" ref="R1856" ca="1">IF(G1856="","",INDIRECT(A1856&amp;B1856&amp;D1856))</f>
        <v/>
      </c>
      <c r="S1856" s="1" t="str">
        <f t="shared" ca="1" si="428"/>
        <v/>
      </c>
      <c r="T1856" s="1" t="str">
        <f t="shared" ca="1" si="429"/>
        <v/>
      </c>
      <c r="U1856" s="1" t="str">
        <f t="shared" ca="1" si="430"/>
        <v/>
      </c>
      <c r="V1856" s="1" t="str">
        <f t="shared" ca="1" si="431"/>
        <v/>
      </c>
      <c r="W1856" s="1" t="str">
        <f t="shared" ca="1" si="432"/>
        <v/>
      </c>
      <c r="X1856" s="1" t="str">
        <f t="shared" ca="1" si="433"/>
        <v/>
      </c>
    </row>
    <row r="1857" spans="1:24">
      <c r="A1857" t="s">
        <v>1041</v>
      </c>
      <c r="B1857" t="str">
        <f>INDEX(予約枠報告様式!$73:$73,MATCH(CSVフォーマット!C1857,予約枠報告様式!$74:$74,0))</f>
        <v>AF</v>
      </c>
      <c r="C1857">
        <f t="shared" si="434"/>
        <v>32</v>
      </c>
      <c r="D1857">
        <f t="shared" si="420"/>
        <v>65</v>
      </c>
      <c r="E1857" s="2" cm="1">
        <f t="array" aca="1" ref="E1857" ca="1">INDIRECT(A1857&amp;B1857&amp;$E$3)</f>
        <v>44789</v>
      </c>
      <c r="F1857" t="str" cm="1">
        <f t="array" aca="1" ref="F1857" ca="1">IF(INDIRECT(A1857&amp;B1857&amp;$F$3)="公",参照!$L$2,参照!$L$3)</f>
        <v>WEB・コールセンター受付</v>
      </c>
      <c r="G1857" s="1" t="str" cm="1">
        <f t="array" aca="1" ref="G1857" ca="1">IF(E1857="","",IF(ISNUMBER(INDIRECT(A1857&amp;B1857&amp;D1857)),431001,""))</f>
        <v/>
      </c>
      <c r="H1857" s="1" t="str">
        <f t="shared" ca="1" si="421"/>
        <v/>
      </c>
      <c r="I1857" s="1" t="str">
        <f ca="1">IF(G1857="","",予約枠報告様式!H$3)</f>
        <v/>
      </c>
      <c r="J1857" s="1" t="str">
        <f t="shared" ca="1" si="422"/>
        <v/>
      </c>
      <c r="K1857" s="1" t="str">
        <f t="shared" ca="1" si="423"/>
        <v/>
      </c>
      <c r="L1857" s="1" t="str">
        <f t="shared" ca="1" si="424"/>
        <v/>
      </c>
      <c r="M1857" s="1" t="str">
        <f t="shared" ca="1" si="425"/>
        <v/>
      </c>
      <c r="N1857" s="1" t="str" cm="1">
        <f t="array" aca="1" ref="N1857" ca="1">IF(G1857="","",HOUR(INDIRECT(A1857&amp;$N$2&amp;D1857)))</f>
        <v/>
      </c>
      <c r="O1857" s="1" t="str" cm="1">
        <f t="array" aca="1" ref="O1857" ca="1">IF(G1857="","",MINUTE(INDIRECT(A1857&amp;$N$2&amp;D1857)))</f>
        <v/>
      </c>
      <c r="P1857" s="1" t="str">
        <f t="shared" ca="1" si="426"/>
        <v/>
      </c>
      <c r="Q1857" s="1" t="str">
        <f t="shared" ca="1" si="427"/>
        <v/>
      </c>
      <c r="R1857" s="1" t="str" cm="1">
        <f t="array" aca="1" ref="R1857" ca="1">IF(G1857="","",INDIRECT(A1857&amp;B1857&amp;D1857))</f>
        <v/>
      </c>
      <c r="S1857" s="1" t="str">
        <f t="shared" ca="1" si="428"/>
        <v/>
      </c>
      <c r="T1857" s="1" t="str">
        <f t="shared" ca="1" si="429"/>
        <v/>
      </c>
      <c r="U1857" s="1" t="str">
        <f t="shared" ca="1" si="430"/>
        <v/>
      </c>
      <c r="V1857" s="1" t="str">
        <f t="shared" ca="1" si="431"/>
        <v/>
      </c>
      <c r="W1857" s="1" t="str">
        <f t="shared" ca="1" si="432"/>
        <v/>
      </c>
      <c r="X1857" s="1" t="str">
        <f t="shared" ca="1" si="433"/>
        <v/>
      </c>
    </row>
    <row r="1858" spans="1:24">
      <c r="A1858" t="s">
        <v>1041</v>
      </c>
      <c r="B1858" t="str">
        <f>INDEX(予約枠報告様式!$73:$73,MATCH(CSVフォーマット!C1858,予約枠報告様式!$74:$74,0))</f>
        <v>AF</v>
      </c>
      <c r="C1858">
        <f t="shared" si="434"/>
        <v>32</v>
      </c>
      <c r="D1858">
        <f t="shared" si="420"/>
        <v>66</v>
      </c>
      <c r="E1858" s="2" cm="1">
        <f t="array" aca="1" ref="E1858" ca="1">INDIRECT(A1858&amp;B1858&amp;$E$3)</f>
        <v>44789</v>
      </c>
      <c r="F1858" t="str" cm="1">
        <f t="array" aca="1" ref="F1858" ca="1">IF(INDIRECT(A1858&amp;B1858&amp;$F$3)="公",参照!$L$2,参照!$L$3)</f>
        <v>WEB・コールセンター受付</v>
      </c>
      <c r="G1858" s="1" t="str" cm="1">
        <f t="array" aca="1" ref="G1858" ca="1">IF(E1858="","",IF(ISNUMBER(INDIRECT(A1858&amp;B1858&amp;D1858)),431001,""))</f>
        <v/>
      </c>
      <c r="H1858" s="1" t="str">
        <f t="shared" ca="1" si="421"/>
        <v/>
      </c>
      <c r="I1858" s="1" t="str">
        <f ca="1">IF(G1858="","",予約枠報告様式!H$3)</f>
        <v/>
      </c>
      <c r="J1858" s="1" t="str">
        <f t="shared" ca="1" si="422"/>
        <v/>
      </c>
      <c r="K1858" s="1" t="str">
        <f t="shared" ca="1" si="423"/>
        <v/>
      </c>
      <c r="L1858" s="1" t="str">
        <f t="shared" ca="1" si="424"/>
        <v/>
      </c>
      <c r="M1858" s="1" t="str">
        <f t="shared" ca="1" si="425"/>
        <v/>
      </c>
      <c r="N1858" s="1" t="str" cm="1">
        <f t="array" aca="1" ref="N1858" ca="1">IF(G1858="","",HOUR(INDIRECT(A1858&amp;$N$2&amp;D1858)))</f>
        <v/>
      </c>
      <c r="O1858" s="1" t="str" cm="1">
        <f t="array" aca="1" ref="O1858" ca="1">IF(G1858="","",MINUTE(INDIRECT(A1858&amp;$N$2&amp;D1858)))</f>
        <v/>
      </c>
      <c r="P1858" s="1" t="str">
        <f t="shared" ca="1" si="426"/>
        <v/>
      </c>
      <c r="Q1858" s="1" t="str">
        <f t="shared" ca="1" si="427"/>
        <v/>
      </c>
      <c r="R1858" s="1" t="str" cm="1">
        <f t="array" aca="1" ref="R1858" ca="1">IF(G1858="","",INDIRECT(A1858&amp;B1858&amp;D1858))</f>
        <v/>
      </c>
      <c r="S1858" s="1" t="str">
        <f t="shared" ca="1" si="428"/>
        <v/>
      </c>
      <c r="T1858" s="1" t="str">
        <f t="shared" ca="1" si="429"/>
        <v/>
      </c>
      <c r="U1858" s="1" t="str">
        <f t="shared" ca="1" si="430"/>
        <v/>
      </c>
      <c r="V1858" s="1" t="str">
        <f t="shared" ca="1" si="431"/>
        <v/>
      </c>
      <c r="W1858" s="1" t="str">
        <f t="shared" ca="1" si="432"/>
        <v/>
      </c>
      <c r="X1858" s="1" t="str">
        <f t="shared" ca="1" si="433"/>
        <v/>
      </c>
    </row>
    <row r="1859" spans="1:24">
      <c r="A1859" t="s">
        <v>1041</v>
      </c>
      <c r="B1859" t="str">
        <f>INDEX(予約枠報告様式!$73:$73,MATCH(CSVフォーマット!C1859,予約枠報告様式!$74:$74,0))</f>
        <v>AF</v>
      </c>
      <c r="C1859">
        <f t="shared" si="434"/>
        <v>32</v>
      </c>
      <c r="D1859">
        <f t="shared" si="420"/>
        <v>67</v>
      </c>
      <c r="E1859" s="2" cm="1">
        <f t="array" aca="1" ref="E1859" ca="1">INDIRECT(A1859&amp;B1859&amp;$E$3)</f>
        <v>44789</v>
      </c>
      <c r="F1859" t="str" cm="1">
        <f t="array" aca="1" ref="F1859" ca="1">IF(INDIRECT(A1859&amp;B1859&amp;$F$3)="公",参照!$L$2,参照!$L$3)</f>
        <v>WEB・コールセンター受付</v>
      </c>
      <c r="G1859" s="1" t="str" cm="1">
        <f t="array" aca="1" ref="G1859" ca="1">IF(E1859="","",IF(ISNUMBER(INDIRECT(A1859&amp;B1859&amp;D1859)),431001,""))</f>
        <v/>
      </c>
      <c r="H1859" s="1" t="str">
        <f t="shared" ca="1" si="421"/>
        <v/>
      </c>
      <c r="I1859" s="1" t="str">
        <f ca="1">IF(G1859="","",予約枠報告様式!H$3)</f>
        <v/>
      </c>
      <c r="J1859" s="1" t="str">
        <f t="shared" ca="1" si="422"/>
        <v/>
      </c>
      <c r="K1859" s="1" t="str">
        <f t="shared" ca="1" si="423"/>
        <v/>
      </c>
      <c r="L1859" s="1" t="str">
        <f t="shared" ca="1" si="424"/>
        <v/>
      </c>
      <c r="M1859" s="1" t="str">
        <f t="shared" ca="1" si="425"/>
        <v/>
      </c>
      <c r="N1859" s="1" t="str" cm="1">
        <f t="array" aca="1" ref="N1859" ca="1">IF(G1859="","",HOUR(INDIRECT(A1859&amp;$N$2&amp;D1859)))</f>
        <v/>
      </c>
      <c r="O1859" s="1" t="str" cm="1">
        <f t="array" aca="1" ref="O1859" ca="1">IF(G1859="","",MINUTE(INDIRECT(A1859&amp;$N$2&amp;D1859)))</f>
        <v/>
      </c>
      <c r="P1859" s="1" t="str">
        <f t="shared" ca="1" si="426"/>
        <v/>
      </c>
      <c r="Q1859" s="1" t="str">
        <f t="shared" ca="1" si="427"/>
        <v/>
      </c>
      <c r="R1859" s="1" t="str" cm="1">
        <f t="array" aca="1" ref="R1859" ca="1">IF(G1859="","",INDIRECT(A1859&amp;B1859&amp;D1859))</f>
        <v/>
      </c>
      <c r="S1859" s="1" t="str">
        <f t="shared" ca="1" si="428"/>
        <v/>
      </c>
      <c r="T1859" s="1" t="str">
        <f t="shared" ca="1" si="429"/>
        <v/>
      </c>
      <c r="U1859" s="1" t="str">
        <f t="shared" ca="1" si="430"/>
        <v/>
      </c>
      <c r="V1859" s="1" t="str">
        <f t="shared" ca="1" si="431"/>
        <v/>
      </c>
      <c r="W1859" s="1" t="str">
        <f t="shared" ca="1" si="432"/>
        <v/>
      </c>
      <c r="X1859" s="1" t="str">
        <f t="shared" ca="1" si="433"/>
        <v/>
      </c>
    </row>
    <row r="1860" spans="1:24">
      <c r="A1860" t="s">
        <v>1041</v>
      </c>
      <c r="B1860" t="str">
        <f>INDEX(予約枠報告様式!$73:$73,MATCH(CSVフォーマット!C1860,予約枠報告様式!$74:$74,0))</f>
        <v>AF</v>
      </c>
      <c r="C1860">
        <f t="shared" si="434"/>
        <v>32</v>
      </c>
      <c r="D1860">
        <f t="shared" si="420"/>
        <v>68</v>
      </c>
      <c r="E1860" s="2" cm="1">
        <f t="array" aca="1" ref="E1860" ca="1">INDIRECT(A1860&amp;B1860&amp;$E$3)</f>
        <v>44789</v>
      </c>
      <c r="F1860" t="str" cm="1">
        <f t="array" aca="1" ref="F1860" ca="1">IF(INDIRECT(A1860&amp;B1860&amp;$F$3)="公",参照!$L$2,参照!$L$3)</f>
        <v>WEB・コールセンター受付</v>
      </c>
      <c r="G1860" s="1" t="str" cm="1">
        <f t="array" aca="1" ref="G1860" ca="1">IF(E1860="","",IF(ISNUMBER(INDIRECT(A1860&amp;B1860&amp;D1860)),431001,""))</f>
        <v/>
      </c>
      <c r="H1860" s="1" t="str">
        <f t="shared" ca="1" si="421"/>
        <v/>
      </c>
      <c r="I1860" s="1" t="str">
        <f ca="1">IF(G1860="","",予約枠報告様式!H$3)</f>
        <v/>
      </c>
      <c r="J1860" s="1" t="str">
        <f t="shared" ca="1" si="422"/>
        <v/>
      </c>
      <c r="K1860" s="1" t="str">
        <f t="shared" ca="1" si="423"/>
        <v/>
      </c>
      <c r="L1860" s="1" t="str">
        <f t="shared" ca="1" si="424"/>
        <v/>
      </c>
      <c r="M1860" s="1" t="str">
        <f t="shared" ca="1" si="425"/>
        <v/>
      </c>
      <c r="N1860" s="1" t="str" cm="1">
        <f t="array" aca="1" ref="N1860" ca="1">IF(G1860="","",HOUR(INDIRECT(A1860&amp;$N$2&amp;D1860)))</f>
        <v/>
      </c>
      <c r="O1860" s="1" t="str" cm="1">
        <f t="array" aca="1" ref="O1860" ca="1">IF(G1860="","",MINUTE(INDIRECT(A1860&amp;$N$2&amp;D1860)))</f>
        <v/>
      </c>
      <c r="P1860" s="1" t="str">
        <f t="shared" ca="1" si="426"/>
        <v/>
      </c>
      <c r="Q1860" s="1" t="str">
        <f t="shared" ca="1" si="427"/>
        <v/>
      </c>
      <c r="R1860" s="1" t="str" cm="1">
        <f t="array" aca="1" ref="R1860" ca="1">IF(G1860="","",INDIRECT(A1860&amp;B1860&amp;D1860))</f>
        <v/>
      </c>
      <c r="S1860" s="1" t="str">
        <f t="shared" ca="1" si="428"/>
        <v/>
      </c>
      <c r="T1860" s="1" t="str">
        <f t="shared" ca="1" si="429"/>
        <v/>
      </c>
      <c r="U1860" s="1" t="str">
        <f t="shared" ca="1" si="430"/>
        <v/>
      </c>
      <c r="V1860" s="1" t="str">
        <f t="shared" ca="1" si="431"/>
        <v/>
      </c>
      <c r="W1860" s="1" t="str">
        <f t="shared" ca="1" si="432"/>
        <v/>
      </c>
      <c r="X1860" s="1" t="str">
        <f t="shared" ca="1" si="433"/>
        <v/>
      </c>
    </row>
    <row r="1861" spans="1:24">
      <c r="A1861" t="s">
        <v>1041</v>
      </c>
      <c r="B1861" t="str">
        <f>INDEX(予約枠報告様式!$73:$73,MATCH(CSVフォーマット!C1861,予約枠報告様式!$74:$74,0))</f>
        <v>AF</v>
      </c>
      <c r="C1861">
        <f t="shared" si="434"/>
        <v>32</v>
      </c>
      <c r="D1861">
        <f t="shared" ref="D1861:D1924" si="435">IF(D1860=$D$3,$D$2,D1860+1)</f>
        <v>69</v>
      </c>
      <c r="E1861" s="2" cm="1">
        <f t="array" aca="1" ref="E1861" ca="1">INDIRECT(A1861&amp;B1861&amp;$E$3)</f>
        <v>44789</v>
      </c>
      <c r="F1861" t="str" cm="1">
        <f t="array" aca="1" ref="F1861" ca="1">IF(INDIRECT(A1861&amp;B1861&amp;$F$3)="公",参照!$L$2,参照!$L$3)</f>
        <v>WEB・コールセンター受付</v>
      </c>
      <c r="G1861" s="1" t="str" cm="1">
        <f t="array" aca="1" ref="G1861" ca="1">IF(E1861="","",IF(ISNUMBER(INDIRECT(A1861&amp;B1861&amp;D1861)),431001,""))</f>
        <v/>
      </c>
      <c r="H1861" s="1" t="str">
        <f t="shared" ref="H1861:H1924" ca="1" si="436">IF(G1861="","","【（"&amp;H$2&amp;"）"&amp;F1861&amp;"】"&amp;I1861&amp;"."&amp;TEXT(L1861,"00")&amp;TEXT(M1861,"00")&amp;"."&amp;TEXT(N1861,"00")&amp;TEXT(O1861,"00"))</f>
        <v/>
      </c>
      <c r="I1861" s="1" t="str">
        <f ca="1">IF(G1861="","",予約枠報告様式!H$3)</f>
        <v/>
      </c>
      <c r="J1861" s="1" t="str">
        <f t="shared" ref="J1861:J1924" ca="1" si="437">IF(G1861="","",J$2)</f>
        <v/>
      </c>
      <c r="K1861" s="1" t="str">
        <f t="shared" ref="K1861:K1924" ca="1" si="438">IF(G1861="","",YEAR(E1861))</f>
        <v/>
      </c>
      <c r="L1861" s="1" t="str">
        <f t="shared" ref="L1861:L1924" ca="1" si="439">IF(G1861="","",MONTH(E1861))</f>
        <v/>
      </c>
      <c r="M1861" s="1" t="str">
        <f t="shared" ref="M1861:M1924" ca="1" si="440">IF(G1861="","",DAY(E1861))</f>
        <v/>
      </c>
      <c r="N1861" s="1" t="str" cm="1">
        <f t="array" aca="1" ref="N1861" ca="1">IF(G1861="","",HOUR(INDIRECT(A1861&amp;$N$2&amp;D1861)))</f>
        <v/>
      </c>
      <c r="O1861" s="1" t="str" cm="1">
        <f t="array" aca="1" ref="O1861" ca="1">IF(G1861="","",MINUTE(INDIRECT(A1861&amp;$N$2&amp;D1861)))</f>
        <v/>
      </c>
      <c r="P1861" s="1" t="str">
        <f t="shared" ref="P1861:P1924" ca="1" si="441">IF(G1861="","",N1861)</f>
        <v/>
      </c>
      <c r="Q1861" s="1" t="str">
        <f t="shared" ref="Q1861:Q1924" ca="1" si="442">IF(G1861="","",O1861+14)</f>
        <v/>
      </c>
      <c r="R1861" s="1" t="str" cm="1">
        <f t="array" aca="1" ref="R1861" ca="1">IF(G1861="","",INDIRECT(A1861&amp;B1861&amp;D1861))</f>
        <v/>
      </c>
      <c r="S1861" s="1" t="str">
        <f t="shared" ref="S1861:S1924" ca="1" si="443">IF(G1861="","",0)</f>
        <v/>
      </c>
      <c r="T1861" s="1" t="str">
        <f t="shared" ref="T1861:T1924" ca="1" si="444">IF($G1861="","",IF(T$1="×",K$2,T$2))</f>
        <v/>
      </c>
      <c r="U1861" s="1" t="str">
        <f t="shared" ref="U1861:U1924" ca="1" si="445">IF($G1861="","",IF(OR(U$1="×",U$2="なし"),"",U$2))</f>
        <v/>
      </c>
      <c r="V1861" s="1" t="str">
        <f t="shared" ref="V1861:V1924" ca="1" si="446">IF(G1861="","",3)</f>
        <v/>
      </c>
      <c r="W1861" s="1" t="str">
        <f t="shared" ref="W1861:W1924" ca="1" si="447">IF(G1861="","",5)</f>
        <v/>
      </c>
      <c r="X1861" s="1" t="str">
        <f t="shared" ref="X1861:X1924" ca="1" si="448">IF(G1861="","",0)</f>
        <v/>
      </c>
    </row>
    <row r="1862" spans="1:24">
      <c r="A1862" t="s">
        <v>1041</v>
      </c>
      <c r="B1862" t="str">
        <f>INDEX(予約枠報告様式!$73:$73,MATCH(CSVフォーマット!C1862,予約枠報告様式!$74:$74,0))</f>
        <v>AF</v>
      </c>
      <c r="C1862">
        <f t="shared" ref="C1862:C1925" si="449">IF(D1861=$D$3,C1861+1,C1861)</f>
        <v>32</v>
      </c>
      <c r="D1862">
        <f t="shared" si="435"/>
        <v>70</v>
      </c>
      <c r="E1862" s="2" cm="1">
        <f t="array" aca="1" ref="E1862" ca="1">INDIRECT(A1862&amp;B1862&amp;$E$3)</f>
        <v>44789</v>
      </c>
      <c r="F1862" t="str" cm="1">
        <f t="array" aca="1" ref="F1862" ca="1">IF(INDIRECT(A1862&amp;B1862&amp;$F$3)="公",参照!$L$2,参照!$L$3)</f>
        <v>WEB・コールセンター受付</v>
      </c>
      <c r="G1862" s="1" t="str" cm="1">
        <f t="array" aca="1" ref="G1862" ca="1">IF(E1862="","",IF(ISNUMBER(INDIRECT(A1862&amp;B1862&amp;D1862)),431001,""))</f>
        <v/>
      </c>
      <c r="H1862" s="1" t="str">
        <f t="shared" ca="1" si="436"/>
        <v/>
      </c>
      <c r="I1862" s="1" t="str">
        <f ca="1">IF(G1862="","",予約枠報告様式!H$3)</f>
        <v/>
      </c>
      <c r="J1862" s="1" t="str">
        <f t="shared" ca="1" si="437"/>
        <v/>
      </c>
      <c r="K1862" s="1" t="str">
        <f t="shared" ca="1" si="438"/>
        <v/>
      </c>
      <c r="L1862" s="1" t="str">
        <f t="shared" ca="1" si="439"/>
        <v/>
      </c>
      <c r="M1862" s="1" t="str">
        <f t="shared" ca="1" si="440"/>
        <v/>
      </c>
      <c r="N1862" s="1" t="str" cm="1">
        <f t="array" aca="1" ref="N1862" ca="1">IF(G1862="","",HOUR(INDIRECT(A1862&amp;$N$2&amp;D1862)))</f>
        <v/>
      </c>
      <c r="O1862" s="1" t="str" cm="1">
        <f t="array" aca="1" ref="O1862" ca="1">IF(G1862="","",MINUTE(INDIRECT(A1862&amp;$N$2&amp;D1862)))</f>
        <v/>
      </c>
      <c r="P1862" s="1" t="str">
        <f t="shared" ca="1" si="441"/>
        <v/>
      </c>
      <c r="Q1862" s="1" t="str">
        <f t="shared" ca="1" si="442"/>
        <v/>
      </c>
      <c r="R1862" s="1" t="str" cm="1">
        <f t="array" aca="1" ref="R1862" ca="1">IF(G1862="","",INDIRECT(A1862&amp;B1862&amp;D1862))</f>
        <v/>
      </c>
      <c r="S1862" s="1" t="str">
        <f t="shared" ca="1" si="443"/>
        <v/>
      </c>
      <c r="T1862" s="1" t="str">
        <f t="shared" ca="1" si="444"/>
        <v/>
      </c>
      <c r="U1862" s="1" t="str">
        <f t="shared" ca="1" si="445"/>
        <v/>
      </c>
      <c r="V1862" s="1" t="str">
        <f t="shared" ca="1" si="446"/>
        <v/>
      </c>
      <c r="W1862" s="1" t="str">
        <f t="shared" ca="1" si="447"/>
        <v/>
      </c>
      <c r="X1862" s="1" t="str">
        <f t="shared" ca="1" si="448"/>
        <v/>
      </c>
    </row>
    <row r="1863" spans="1:24">
      <c r="A1863" t="s">
        <v>1041</v>
      </c>
      <c r="B1863" t="str">
        <f>INDEX(予約枠報告様式!$73:$73,MATCH(CSVフォーマット!C1863,予約枠報告様式!$74:$74,0))</f>
        <v>AF</v>
      </c>
      <c r="C1863">
        <f t="shared" si="449"/>
        <v>32</v>
      </c>
      <c r="D1863">
        <f t="shared" si="435"/>
        <v>71</v>
      </c>
      <c r="E1863" s="2" cm="1">
        <f t="array" aca="1" ref="E1863" ca="1">INDIRECT(A1863&amp;B1863&amp;$E$3)</f>
        <v>44789</v>
      </c>
      <c r="F1863" t="str" cm="1">
        <f t="array" aca="1" ref="F1863" ca="1">IF(INDIRECT(A1863&amp;B1863&amp;$F$3)="公",参照!$L$2,参照!$L$3)</f>
        <v>WEB・コールセンター受付</v>
      </c>
      <c r="G1863" s="1" t="str" cm="1">
        <f t="array" aca="1" ref="G1863" ca="1">IF(E1863="","",IF(ISNUMBER(INDIRECT(A1863&amp;B1863&amp;D1863)),431001,""))</f>
        <v/>
      </c>
      <c r="H1863" s="1" t="str">
        <f t="shared" ca="1" si="436"/>
        <v/>
      </c>
      <c r="I1863" s="1" t="str">
        <f ca="1">IF(G1863="","",予約枠報告様式!H$3)</f>
        <v/>
      </c>
      <c r="J1863" s="1" t="str">
        <f t="shared" ca="1" si="437"/>
        <v/>
      </c>
      <c r="K1863" s="1" t="str">
        <f t="shared" ca="1" si="438"/>
        <v/>
      </c>
      <c r="L1863" s="1" t="str">
        <f t="shared" ca="1" si="439"/>
        <v/>
      </c>
      <c r="M1863" s="1" t="str">
        <f t="shared" ca="1" si="440"/>
        <v/>
      </c>
      <c r="N1863" s="1" t="str" cm="1">
        <f t="array" aca="1" ref="N1863" ca="1">IF(G1863="","",HOUR(INDIRECT(A1863&amp;$N$2&amp;D1863)))</f>
        <v/>
      </c>
      <c r="O1863" s="1" t="str" cm="1">
        <f t="array" aca="1" ref="O1863" ca="1">IF(G1863="","",MINUTE(INDIRECT(A1863&amp;$N$2&amp;D1863)))</f>
        <v/>
      </c>
      <c r="P1863" s="1" t="str">
        <f t="shared" ca="1" si="441"/>
        <v/>
      </c>
      <c r="Q1863" s="1" t="str">
        <f t="shared" ca="1" si="442"/>
        <v/>
      </c>
      <c r="R1863" s="1" t="str" cm="1">
        <f t="array" aca="1" ref="R1863" ca="1">IF(G1863="","",INDIRECT(A1863&amp;B1863&amp;D1863))</f>
        <v/>
      </c>
      <c r="S1863" s="1" t="str">
        <f t="shared" ca="1" si="443"/>
        <v/>
      </c>
      <c r="T1863" s="1" t="str">
        <f t="shared" ca="1" si="444"/>
        <v/>
      </c>
      <c r="U1863" s="1" t="str">
        <f t="shared" ca="1" si="445"/>
        <v/>
      </c>
      <c r="V1863" s="1" t="str">
        <f t="shared" ca="1" si="446"/>
        <v/>
      </c>
      <c r="W1863" s="1" t="str">
        <f t="shared" ca="1" si="447"/>
        <v/>
      </c>
      <c r="X1863" s="1" t="str">
        <f t="shared" ca="1" si="448"/>
        <v/>
      </c>
    </row>
    <row r="1864" spans="1:24">
      <c r="A1864" t="s">
        <v>1041</v>
      </c>
      <c r="B1864" t="str">
        <f>INDEX(予約枠報告様式!$73:$73,MATCH(CSVフォーマット!C1864,予約枠報告様式!$74:$74,0))</f>
        <v>AG</v>
      </c>
      <c r="C1864">
        <f t="shared" si="449"/>
        <v>33</v>
      </c>
      <c r="D1864">
        <f t="shared" si="435"/>
        <v>12</v>
      </c>
      <c r="E1864" s="2" cm="1">
        <f t="array" aca="1" ref="E1864" ca="1">INDIRECT(A1864&amp;B1864&amp;$E$3)</f>
        <v>44789</v>
      </c>
      <c r="F1864" t="str" cm="1">
        <f t="array" aca="1" ref="F1864" ca="1">IF(INDIRECT(A1864&amp;B1864&amp;$F$3)="公",参照!$L$2,参照!$L$3)</f>
        <v>医療機関受付</v>
      </c>
      <c r="G1864" s="1" t="str" cm="1">
        <f t="array" aca="1" ref="G1864" ca="1">IF(E1864="","",IF(ISNUMBER(INDIRECT(A1864&amp;B1864&amp;D1864)),431001,""))</f>
        <v/>
      </c>
      <c r="H1864" s="1" t="str">
        <f t="shared" ca="1" si="436"/>
        <v/>
      </c>
      <c r="I1864" s="1" t="str">
        <f ca="1">IF(G1864="","",予約枠報告様式!H$3)</f>
        <v/>
      </c>
      <c r="J1864" s="1" t="str">
        <f t="shared" ca="1" si="437"/>
        <v/>
      </c>
      <c r="K1864" s="1" t="str">
        <f t="shared" ca="1" si="438"/>
        <v/>
      </c>
      <c r="L1864" s="1" t="str">
        <f t="shared" ca="1" si="439"/>
        <v/>
      </c>
      <c r="M1864" s="1" t="str">
        <f t="shared" ca="1" si="440"/>
        <v/>
      </c>
      <c r="N1864" s="1" t="str" cm="1">
        <f t="array" aca="1" ref="N1864" ca="1">IF(G1864="","",HOUR(INDIRECT(A1864&amp;$N$2&amp;D1864)))</f>
        <v/>
      </c>
      <c r="O1864" s="1" t="str" cm="1">
        <f t="array" aca="1" ref="O1864" ca="1">IF(G1864="","",MINUTE(INDIRECT(A1864&amp;$N$2&amp;D1864)))</f>
        <v/>
      </c>
      <c r="P1864" s="1" t="str">
        <f t="shared" ca="1" si="441"/>
        <v/>
      </c>
      <c r="Q1864" s="1" t="str">
        <f t="shared" ca="1" si="442"/>
        <v/>
      </c>
      <c r="R1864" s="1" t="str" cm="1">
        <f t="array" aca="1" ref="R1864" ca="1">IF(G1864="","",INDIRECT(A1864&amp;B1864&amp;D1864))</f>
        <v/>
      </c>
      <c r="S1864" s="1" t="str">
        <f t="shared" ca="1" si="443"/>
        <v/>
      </c>
      <c r="T1864" s="1" t="str">
        <f t="shared" ca="1" si="444"/>
        <v/>
      </c>
      <c r="U1864" s="1" t="str">
        <f t="shared" ca="1" si="445"/>
        <v/>
      </c>
      <c r="V1864" s="1" t="str">
        <f t="shared" ca="1" si="446"/>
        <v/>
      </c>
      <c r="W1864" s="1" t="str">
        <f t="shared" ca="1" si="447"/>
        <v/>
      </c>
      <c r="X1864" s="1" t="str">
        <f t="shared" ca="1" si="448"/>
        <v/>
      </c>
    </row>
    <row r="1865" spans="1:24">
      <c r="A1865" t="s">
        <v>1041</v>
      </c>
      <c r="B1865" t="str">
        <f>INDEX(予約枠報告様式!$73:$73,MATCH(CSVフォーマット!C1865,予約枠報告様式!$74:$74,0))</f>
        <v>AG</v>
      </c>
      <c r="C1865">
        <f t="shared" si="449"/>
        <v>33</v>
      </c>
      <c r="D1865">
        <f t="shared" si="435"/>
        <v>13</v>
      </c>
      <c r="E1865" s="2" cm="1">
        <f t="array" aca="1" ref="E1865" ca="1">INDIRECT(A1865&amp;B1865&amp;$E$3)</f>
        <v>44789</v>
      </c>
      <c r="F1865" t="str" cm="1">
        <f t="array" aca="1" ref="F1865" ca="1">IF(INDIRECT(A1865&amp;B1865&amp;$F$3)="公",参照!$L$2,参照!$L$3)</f>
        <v>医療機関受付</v>
      </c>
      <c r="G1865" s="1" t="str" cm="1">
        <f t="array" aca="1" ref="G1865" ca="1">IF(E1865="","",IF(ISNUMBER(INDIRECT(A1865&amp;B1865&amp;D1865)),431001,""))</f>
        <v/>
      </c>
      <c r="H1865" s="1" t="str">
        <f t="shared" ca="1" si="436"/>
        <v/>
      </c>
      <c r="I1865" s="1" t="str">
        <f ca="1">IF(G1865="","",予約枠報告様式!H$3)</f>
        <v/>
      </c>
      <c r="J1865" s="1" t="str">
        <f t="shared" ca="1" si="437"/>
        <v/>
      </c>
      <c r="K1865" s="1" t="str">
        <f t="shared" ca="1" si="438"/>
        <v/>
      </c>
      <c r="L1865" s="1" t="str">
        <f t="shared" ca="1" si="439"/>
        <v/>
      </c>
      <c r="M1865" s="1" t="str">
        <f t="shared" ca="1" si="440"/>
        <v/>
      </c>
      <c r="N1865" s="1" t="str" cm="1">
        <f t="array" aca="1" ref="N1865" ca="1">IF(G1865="","",HOUR(INDIRECT(A1865&amp;$N$2&amp;D1865)))</f>
        <v/>
      </c>
      <c r="O1865" s="1" t="str" cm="1">
        <f t="array" aca="1" ref="O1865" ca="1">IF(G1865="","",MINUTE(INDIRECT(A1865&amp;$N$2&amp;D1865)))</f>
        <v/>
      </c>
      <c r="P1865" s="1" t="str">
        <f t="shared" ca="1" si="441"/>
        <v/>
      </c>
      <c r="Q1865" s="1" t="str">
        <f t="shared" ca="1" si="442"/>
        <v/>
      </c>
      <c r="R1865" s="1" t="str" cm="1">
        <f t="array" aca="1" ref="R1865" ca="1">IF(G1865="","",INDIRECT(A1865&amp;B1865&amp;D1865))</f>
        <v/>
      </c>
      <c r="S1865" s="1" t="str">
        <f t="shared" ca="1" si="443"/>
        <v/>
      </c>
      <c r="T1865" s="1" t="str">
        <f t="shared" ca="1" si="444"/>
        <v/>
      </c>
      <c r="U1865" s="1" t="str">
        <f t="shared" ca="1" si="445"/>
        <v/>
      </c>
      <c r="V1865" s="1" t="str">
        <f t="shared" ca="1" si="446"/>
        <v/>
      </c>
      <c r="W1865" s="1" t="str">
        <f t="shared" ca="1" si="447"/>
        <v/>
      </c>
      <c r="X1865" s="1" t="str">
        <f t="shared" ca="1" si="448"/>
        <v/>
      </c>
    </row>
    <row r="1866" spans="1:24">
      <c r="A1866" t="s">
        <v>1041</v>
      </c>
      <c r="B1866" t="str">
        <f>INDEX(予約枠報告様式!$73:$73,MATCH(CSVフォーマット!C1866,予約枠報告様式!$74:$74,0))</f>
        <v>AG</v>
      </c>
      <c r="C1866">
        <f t="shared" si="449"/>
        <v>33</v>
      </c>
      <c r="D1866">
        <f t="shared" si="435"/>
        <v>14</v>
      </c>
      <c r="E1866" s="2" cm="1">
        <f t="array" aca="1" ref="E1866" ca="1">INDIRECT(A1866&amp;B1866&amp;$E$3)</f>
        <v>44789</v>
      </c>
      <c r="F1866" t="str" cm="1">
        <f t="array" aca="1" ref="F1866" ca="1">IF(INDIRECT(A1866&amp;B1866&amp;$F$3)="公",参照!$L$2,参照!$L$3)</f>
        <v>医療機関受付</v>
      </c>
      <c r="G1866" s="1" t="str" cm="1">
        <f t="array" aca="1" ref="G1866" ca="1">IF(E1866="","",IF(ISNUMBER(INDIRECT(A1866&amp;B1866&amp;D1866)),431001,""))</f>
        <v/>
      </c>
      <c r="H1866" s="1" t="str">
        <f t="shared" ca="1" si="436"/>
        <v/>
      </c>
      <c r="I1866" s="1" t="str">
        <f ca="1">IF(G1866="","",予約枠報告様式!H$3)</f>
        <v/>
      </c>
      <c r="J1866" s="1" t="str">
        <f t="shared" ca="1" si="437"/>
        <v/>
      </c>
      <c r="K1866" s="1" t="str">
        <f t="shared" ca="1" si="438"/>
        <v/>
      </c>
      <c r="L1866" s="1" t="str">
        <f t="shared" ca="1" si="439"/>
        <v/>
      </c>
      <c r="M1866" s="1" t="str">
        <f t="shared" ca="1" si="440"/>
        <v/>
      </c>
      <c r="N1866" s="1" t="str" cm="1">
        <f t="array" aca="1" ref="N1866" ca="1">IF(G1866="","",HOUR(INDIRECT(A1866&amp;$N$2&amp;D1866)))</f>
        <v/>
      </c>
      <c r="O1866" s="1" t="str" cm="1">
        <f t="array" aca="1" ref="O1866" ca="1">IF(G1866="","",MINUTE(INDIRECT(A1866&amp;$N$2&amp;D1866)))</f>
        <v/>
      </c>
      <c r="P1866" s="1" t="str">
        <f t="shared" ca="1" si="441"/>
        <v/>
      </c>
      <c r="Q1866" s="1" t="str">
        <f t="shared" ca="1" si="442"/>
        <v/>
      </c>
      <c r="R1866" s="1" t="str" cm="1">
        <f t="array" aca="1" ref="R1866" ca="1">IF(G1866="","",INDIRECT(A1866&amp;B1866&amp;D1866))</f>
        <v/>
      </c>
      <c r="S1866" s="1" t="str">
        <f t="shared" ca="1" si="443"/>
        <v/>
      </c>
      <c r="T1866" s="1" t="str">
        <f t="shared" ca="1" si="444"/>
        <v/>
      </c>
      <c r="U1866" s="1" t="str">
        <f t="shared" ca="1" si="445"/>
        <v/>
      </c>
      <c r="V1866" s="1" t="str">
        <f t="shared" ca="1" si="446"/>
        <v/>
      </c>
      <c r="W1866" s="1" t="str">
        <f t="shared" ca="1" si="447"/>
        <v/>
      </c>
      <c r="X1866" s="1" t="str">
        <f t="shared" ca="1" si="448"/>
        <v/>
      </c>
    </row>
    <row r="1867" spans="1:24">
      <c r="A1867" t="s">
        <v>1041</v>
      </c>
      <c r="B1867" t="str">
        <f>INDEX(予約枠報告様式!$73:$73,MATCH(CSVフォーマット!C1867,予約枠報告様式!$74:$74,0))</f>
        <v>AG</v>
      </c>
      <c r="C1867">
        <f t="shared" si="449"/>
        <v>33</v>
      </c>
      <c r="D1867">
        <f t="shared" si="435"/>
        <v>15</v>
      </c>
      <c r="E1867" s="2" cm="1">
        <f t="array" aca="1" ref="E1867" ca="1">INDIRECT(A1867&amp;B1867&amp;$E$3)</f>
        <v>44789</v>
      </c>
      <c r="F1867" t="str" cm="1">
        <f t="array" aca="1" ref="F1867" ca="1">IF(INDIRECT(A1867&amp;B1867&amp;$F$3)="公",参照!$L$2,参照!$L$3)</f>
        <v>医療機関受付</v>
      </c>
      <c r="G1867" s="1" t="str" cm="1">
        <f t="array" aca="1" ref="G1867" ca="1">IF(E1867="","",IF(ISNUMBER(INDIRECT(A1867&amp;B1867&amp;D1867)),431001,""))</f>
        <v/>
      </c>
      <c r="H1867" s="1" t="str">
        <f t="shared" ca="1" si="436"/>
        <v/>
      </c>
      <c r="I1867" s="1" t="str">
        <f ca="1">IF(G1867="","",予約枠報告様式!H$3)</f>
        <v/>
      </c>
      <c r="J1867" s="1" t="str">
        <f t="shared" ca="1" si="437"/>
        <v/>
      </c>
      <c r="K1867" s="1" t="str">
        <f t="shared" ca="1" si="438"/>
        <v/>
      </c>
      <c r="L1867" s="1" t="str">
        <f t="shared" ca="1" si="439"/>
        <v/>
      </c>
      <c r="M1867" s="1" t="str">
        <f t="shared" ca="1" si="440"/>
        <v/>
      </c>
      <c r="N1867" s="1" t="str" cm="1">
        <f t="array" aca="1" ref="N1867" ca="1">IF(G1867="","",HOUR(INDIRECT(A1867&amp;$N$2&amp;D1867)))</f>
        <v/>
      </c>
      <c r="O1867" s="1" t="str" cm="1">
        <f t="array" aca="1" ref="O1867" ca="1">IF(G1867="","",MINUTE(INDIRECT(A1867&amp;$N$2&amp;D1867)))</f>
        <v/>
      </c>
      <c r="P1867" s="1" t="str">
        <f t="shared" ca="1" si="441"/>
        <v/>
      </c>
      <c r="Q1867" s="1" t="str">
        <f t="shared" ca="1" si="442"/>
        <v/>
      </c>
      <c r="R1867" s="1" t="str" cm="1">
        <f t="array" aca="1" ref="R1867" ca="1">IF(G1867="","",INDIRECT(A1867&amp;B1867&amp;D1867))</f>
        <v/>
      </c>
      <c r="S1867" s="1" t="str">
        <f t="shared" ca="1" si="443"/>
        <v/>
      </c>
      <c r="T1867" s="1" t="str">
        <f t="shared" ca="1" si="444"/>
        <v/>
      </c>
      <c r="U1867" s="1" t="str">
        <f t="shared" ca="1" si="445"/>
        <v/>
      </c>
      <c r="V1867" s="1" t="str">
        <f t="shared" ca="1" si="446"/>
        <v/>
      </c>
      <c r="W1867" s="1" t="str">
        <f t="shared" ca="1" si="447"/>
        <v/>
      </c>
      <c r="X1867" s="1" t="str">
        <f t="shared" ca="1" si="448"/>
        <v/>
      </c>
    </row>
    <row r="1868" spans="1:24">
      <c r="A1868" t="s">
        <v>1041</v>
      </c>
      <c r="B1868" t="str">
        <f>INDEX(予約枠報告様式!$73:$73,MATCH(CSVフォーマット!C1868,予約枠報告様式!$74:$74,0))</f>
        <v>AG</v>
      </c>
      <c r="C1868">
        <f t="shared" si="449"/>
        <v>33</v>
      </c>
      <c r="D1868">
        <f t="shared" si="435"/>
        <v>16</v>
      </c>
      <c r="E1868" s="2" cm="1">
        <f t="array" aca="1" ref="E1868" ca="1">INDIRECT(A1868&amp;B1868&amp;$E$3)</f>
        <v>44789</v>
      </c>
      <c r="F1868" t="str" cm="1">
        <f t="array" aca="1" ref="F1868" ca="1">IF(INDIRECT(A1868&amp;B1868&amp;$F$3)="公",参照!$L$2,参照!$L$3)</f>
        <v>医療機関受付</v>
      </c>
      <c r="G1868" s="1" t="str" cm="1">
        <f t="array" aca="1" ref="G1868" ca="1">IF(E1868="","",IF(ISNUMBER(INDIRECT(A1868&amp;B1868&amp;D1868)),431001,""))</f>
        <v/>
      </c>
      <c r="H1868" s="1" t="str">
        <f t="shared" ca="1" si="436"/>
        <v/>
      </c>
      <c r="I1868" s="1" t="str">
        <f ca="1">IF(G1868="","",予約枠報告様式!H$3)</f>
        <v/>
      </c>
      <c r="J1868" s="1" t="str">
        <f t="shared" ca="1" si="437"/>
        <v/>
      </c>
      <c r="K1868" s="1" t="str">
        <f t="shared" ca="1" si="438"/>
        <v/>
      </c>
      <c r="L1868" s="1" t="str">
        <f t="shared" ca="1" si="439"/>
        <v/>
      </c>
      <c r="M1868" s="1" t="str">
        <f t="shared" ca="1" si="440"/>
        <v/>
      </c>
      <c r="N1868" s="1" t="str" cm="1">
        <f t="array" aca="1" ref="N1868" ca="1">IF(G1868="","",HOUR(INDIRECT(A1868&amp;$N$2&amp;D1868)))</f>
        <v/>
      </c>
      <c r="O1868" s="1" t="str" cm="1">
        <f t="array" aca="1" ref="O1868" ca="1">IF(G1868="","",MINUTE(INDIRECT(A1868&amp;$N$2&amp;D1868)))</f>
        <v/>
      </c>
      <c r="P1868" s="1" t="str">
        <f t="shared" ca="1" si="441"/>
        <v/>
      </c>
      <c r="Q1868" s="1" t="str">
        <f t="shared" ca="1" si="442"/>
        <v/>
      </c>
      <c r="R1868" s="1" t="str" cm="1">
        <f t="array" aca="1" ref="R1868" ca="1">IF(G1868="","",INDIRECT(A1868&amp;B1868&amp;D1868))</f>
        <v/>
      </c>
      <c r="S1868" s="1" t="str">
        <f t="shared" ca="1" si="443"/>
        <v/>
      </c>
      <c r="T1868" s="1" t="str">
        <f t="shared" ca="1" si="444"/>
        <v/>
      </c>
      <c r="U1868" s="1" t="str">
        <f t="shared" ca="1" si="445"/>
        <v/>
      </c>
      <c r="V1868" s="1" t="str">
        <f t="shared" ca="1" si="446"/>
        <v/>
      </c>
      <c r="W1868" s="1" t="str">
        <f t="shared" ca="1" si="447"/>
        <v/>
      </c>
      <c r="X1868" s="1" t="str">
        <f t="shared" ca="1" si="448"/>
        <v/>
      </c>
    </row>
    <row r="1869" spans="1:24">
      <c r="A1869" t="s">
        <v>1041</v>
      </c>
      <c r="B1869" t="str">
        <f>INDEX(予約枠報告様式!$73:$73,MATCH(CSVフォーマット!C1869,予約枠報告様式!$74:$74,0))</f>
        <v>AG</v>
      </c>
      <c r="C1869">
        <f t="shared" si="449"/>
        <v>33</v>
      </c>
      <c r="D1869">
        <f t="shared" si="435"/>
        <v>17</v>
      </c>
      <c r="E1869" s="2" cm="1">
        <f t="array" aca="1" ref="E1869" ca="1">INDIRECT(A1869&amp;B1869&amp;$E$3)</f>
        <v>44789</v>
      </c>
      <c r="F1869" t="str" cm="1">
        <f t="array" aca="1" ref="F1869" ca="1">IF(INDIRECT(A1869&amp;B1869&amp;$F$3)="公",参照!$L$2,参照!$L$3)</f>
        <v>医療機関受付</v>
      </c>
      <c r="G1869" s="1" t="str" cm="1">
        <f t="array" aca="1" ref="G1869" ca="1">IF(E1869="","",IF(ISNUMBER(INDIRECT(A1869&amp;B1869&amp;D1869)),431001,""))</f>
        <v/>
      </c>
      <c r="H1869" s="1" t="str">
        <f t="shared" ca="1" si="436"/>
        <v/>
      </c>
      <c r="I1869" s="1" t="str">
        <f ca="1">IF(G1869="","",予約枠報告様式!H$3)</f>
        <v/>
      </c>
      <c r="J1869" s="1" t="str">
        <f t="shared" ca="1" si="437"/>
        <v/>
      </c>
      <c r="K1869" s="1" t="str">
        <f t="shared" ca="1" si="438"/>
        <v/>
      </c>
      <c r="L1869" s="1" t="str">
        <f t="shared" ca="1" si="439"/>
        <v/>
      </c>
      <c r="M1869" s="1" t="str">
        <f t="shared" ca="1" si="440"/>
        <v/>
      </c>
      <c r="N1869" s="1" t="str" cm="1">
        <f t="array" aca="1" ref="N1869" ca="1">IF(G1869="","",HOUR(INDIRECT(A1869&amp;$N$2&amp;D1869)))</f>
        <v/>
      </c>
      <c r="O1869" s="1" t="str" cm="1">
        <f t="array" aca="1" ref="O1869" ca="1">IF(G1869="","",MINUTE(INDIRECT(A1869&amp;$N$2&amp;D1869)))</f>
        <v/>
      </c>
      <c r="P1869" s="1" t="str">
        <f t="shared" ca="1" si="441"/>
        <v/>
      </c>
      <c r="Q1869" s="1" t="str">
        <f t="shared" ca="1" si="442"/>
        <v/>
      </c>
      <c r="R1869" s="1" t="str" cm="1">
        <f t="array" aca="1" ref="R1869" ca="1">IF(G1869="","",INDIRECT(A1869&amp;B1869&amp;D1869))</f>
        <v/>
      </c>
      <c r="S1869" s="1" t="str">
        <f t="shared" ca="1" si="443"/>
        <v/>
      </c>
      <c r="T1869" s="1" t="str">
        <f t="shared" ca="1" si="444"/>
        <v/>
      </c>
      <c r="U1869" s="1" t="str">
        <f t="shared" ca="1" si="445"/>
        <v/>
      </c>
      <c r="V1869" s="1" t="str">
        <f t="shared" ca="1" si="446"/>
        <v/>
      </c>
      <c r="W1869" s="1" t="str">
        <f t="shared" ca="1" si="447"/>
        <v/>
      </c>
      <c r="X1869" s="1" t="str">
        <f t="shared" ca="1" si="448"/>
        <v/>
      </c>
    </row>
    <row r="1870" spans="1:24">
      <c r="A1870" t="s">
        <v>1041</v>
      </c>
      <c r="B1870" t="str">
        <f>INDEX(予約枠報告様式!$73:$73,MATCH(CSVフォーマット!C1870,予約枠報告様式!$74:$74,0))</f>
        <v>AG</v>
      </c>
      <c r="C1870">
        <f t="shared" si="449"/>
        <v>33</v>
      </c>
      <c r="D1870">
        <f t="shared" si="435"/>
        <v>18</v>
      </c>
      <c r="E1870" s="2" cm="1">
        <f t="array" aca="1" ref="E1870" ca="1">INDIRECT(A1870&amp;B1870&amp;$E$3)</f>
        <v>44789</v>
      </c>
      <c r="F1870" t="str" cm="1">
        <f t="array" aca="1" ref="F1870" ca="1">IF(INDIRECT(A1870&amp;B1870&amp;$F$3)="公",参照!$L$2,参照!$L$3)</f>
        <v>医療機関受付</v>
      </c>
      <c r="G1870" s="1" t="str" cm="1">
        <f t="array" aca="1" ref="G1870" ca="1">IF(E1870="","",IF(ISNUMBER(INDIRECT(A1870&amp;B1870&amp;D1870)),431001,""))</f>
        <v/>
      </c>
      <c r="H1870" s="1" t="str">
        <f t="shared" ca="1" si="436"/>
        <v/>
      </c>
      <c r="I1870" s="1" t="str">
        <f ca="1">IF(G1870="","",予約枠報告様式!H$3)</f>
        <v/>
      </c>
      <c r="J1870" s="1" t="str">
        <f t="shared" ca="1" si="437"/>
        <v/>
      </c>
      <c r="K1870" s="1" t="str">
        <f t="shared" ca="1" si="438"/>
        <v/>
      </c>
      <c r="L1870" s="1" t="str">
        <f t="shared" ca="1" si="439"/>
        <v/>
      </c>
      <c r="M1870" s="1" t="str">
        <f t="shared" ca="1" si="440"/>
        <v/>
      </c>
      <c r="N1870" s="1" t="str" cm="1">
        <f t="array" aca="1" ref="N1870" ca="1">IF(G1870="","",HOUR(INDIRECT(A1870&amp;$N$2&amp;D1870)))</f>
        <v/>
      </c>
      <c r="O1870" s="1" t="str" cm="1">
        <f t="array" aca="1" ref="O1870" ca="1">IF(G1870="","",MINUTE(INDIRECT(A1870&amp;$N$2&amp;D1870)))</f>
        <v/>
      </c>
      <c r="P1870" s="1" t="str">
        <f t="shared" ca="1" si="441"/>
        <v/>
      </c>
      <c r="Q1870" s="1" t="str">
        <f t="shared" ca="1" si="442"/>
        <v/>
      </c>
      <c r="R1870" s="1" t="str" cm="1">
        <f t="array" aca="1" ref="R1870" ca="1">IF(G1870="","",INDIRECT(A1870&amp;B1870&amp;D1870))</f>
        <v/>
      </c>
      <c r="S1870" s="1" t="str">
        <f t="shared" ca="1" si="443"/>
        <v/>
      </c>
      <c r="T1870" s="1" t="str">
        <f t="shared" ca="1" si="444"/>
        <v/>
      </c>
      <c r="U1870" s="1" t="str">
        <f t="shared" ca="1" si="445"/>
        <v/>
      </c>
      <c r="V1870" s="1" t="str">
        <f t="shared" ca="1" si="446"/>
        <v/>
      </c>
      <c r="W1870" s="1" t="str">
        <f t="shared" ca="1" si="447"/>
        <v/>
      </c>
      <c r="X1870" s="1" t="str">
        <f t="shared" ca="1" si="448"/>
        <v/>
      </c>
    </row>
    <row r="1871" spans="1:24">
      <c r="A1871" t="s">
        <v>1041</v>
      </c>
      <c r="B1871" t="str">
        <f>INDEX(予約枠報告様式!$73:$73,MATCH(CSVフォーマット!C1871,予約枠報告様式!$74:$74,0))</f>
        <v>AG</v>
      </c>
      <c r="C1871">
        <f t="shared" si="449"/>
        <v>33</v>
      </c>
      <c r="D1871">
        <f t="shared" si="435"/>
        <v>19</v>
      </c>
      <c r="E1871" s="2" cm="1">
        <f t="array" aca="1" ref="E1871" ca="1">INDIRECT(A1871&amp;B1871&amp;$E$3)</f>
        <v>44789</v>
      </c>
      <c r="F1871" t="str" cm="1">
        <f t="array" aca="1" ref="F1871" ca="1">IF(INDIRECT(A1871&amp;B1871&amp;$F$3)="公",参照!$L$2,参照!$L$3)</f>
        <v>医療機関受付</v>
      </c>
      <c r="G1871" s="1" t="str" cm="1">
        <f t="array" aca="1" ref="G1871" ca="1">IF(E1871="","",IF(ISNUMBER(INDIRECT(A1871&amp;B1871&amp;D1871)),431001,""))</f>
        <v/>
      </c>
      <c r="H1871" s="1" t="str">
        <f t="shared" ca="1" si="436"/>
        <v/>
      </c>
      <c r="I1871" s="1" t="str">
        <f ca="1">IF(G1871="","",予約枠報告様式!H$3)</f>
        <v/>
      </c>
      <c r="J1871" s="1" t="str">
        <f t="shared" ca="1" si="437"/>
        <v/>
      </c>
      <c r="K1871" s="1" t="str">
        <f t="shared" ca="1" si="438"/>
        <v/>
      </c>
      <c r="L1871" s="1" t="str">
        <f t="shared" ca="1" si="439"/>
        <v/>
      </c>
      <c r="M1871" s="1" t="str">
        <f t="shared" ca="1" si="440"/>
        <v/>
      </c>
      <c r="N1871" s="1" t="str" cm="1">
        <f t="array" aca="1" ref="N1871" ca="1">IF(G1871="","",HOUR(INDIRECT(A1871&amp;$N$2&amp;D1871)))</f>
        <v/>
      </c>
      <c r="O1871" s="1" t="str" cm="1">
        <f t="array" aca="1" ref="O1871" ca="1">IF(G1871="","",MINUTE(INDIRECT(A1871&amp;$N$2&amp;D1871)))</f>
        <v/>
      </c>
      <c r="P1871" s="1" t="str">
        <f t="shared" ca="1" si="441"/>
        <v/>
      </c>
      <c r="Q1871" s="1" t="str">
        <f t="shared" ca="1" si="442"/>
        <v/>
      </c>
      <c r="R1871" s="1" t="str" cm="1">
        <f t="array" aca="1" ref="R1871" ca="1">IF(G1871="","",INDIRECT(A1871&amp;B1871&amp;D1871))</f>
        <v/>
      </c>
      <c r="S1871" s="1" t="str">
        <f t="shared" ca="1" si="443"/>
        <v/>
      </c>
      <c r="T1871" s="1" t="str">
        <f t="shared" ca="1" si="444"/>
        <v/>
      </c>
      <c r="U1871" s="1" t="str">
        <f t="shared" ca="1" si="445"/>
        <v/>
      </c>
      <c r="V1871" s="1" t="str">
        <f t="shared" ca="1" si="446"/>
        <v/>
      </c>
      <c r="W1871" s="1" t="str">
        <f t="shared" ca="1" si="447"/>
        <v/>
      </c>
      <c r="X1871" s="1" t="str">
        <f t="shared" ca="1" si="448"/>
        <v/>
      </c>
    </row>
    <row r="1872" spans="1:24">
      <c r="A1872" t="s">
        <v>1041</v>
      </c>
      <c r="B1872" t="str">
        <f>INDEX(予約枠報告様式!$73:$73,MATCH(CSVフォーマット!C1872,予約枠報告様式!$74:$74,0))</f>
        <v>AG</v>
      </c>
      <c r="C1872">
        <f t="shared" si="449"/>
        <v>33</v>
      </c>
      <c r="D1872">
        <f t="shared" si="435"/>
        <v>20</v>
      </c>
      <c r="E1872" s="2" cm="1">
        <f t="array" aca="1" ref="E1872" ca="1">INDIRECT(A1872&amp;B1872&amp;$E$3)</f>
        <v>44789</v>
      </c>
      <c r="F1872" t="str" cm="1">
        <f t="array" aca="1" ref="F1872" ca="1">IF(INDIRECT(A1872&amp;B1872&amp;$F$3)="公",参照!$L$2,参照!$L$3)</f>
        <v>医療機関受付</v>
      </c>
      <c r="G1872" s="1" t="str" cm="1">
        <f t="array" aca="1" ref="G1872" ca="1">IF(E1872="","",IF(ISNUMBER(INDIRECT(A1872&amp;B1872&amp;D1872)),431001,""))</f>
        <v/>
      </c>
      <c r="H1872" s="1" t="str">
        <f t="shared" ca="1" si="436"/>
        <v/>
      </c>
      <c r="I1872" s="1" t="str">
        <f ca="1">IF(G1872="","",予約枠報告様式!H$3)</f>
        <v/>
      </c>
      <c r="J1872" s="1" t="str">
        <f t="shared" ca="1" si="437"/>
        <v/>
      </c>
      <c r="K1872" s="1" t="str">
        <f t="shared" ca="1" si="438"/>
        <v/>
      </c>
      <c r="L1872" s="1" t="str">
        <f t="shared" ca="1" si="439"/>
        <v/>
      </c>
      <c r="M1872" s="1" t="str">
        <f t="shared" ca="1" si="440"/>
        <v/>
      </c>
      <c r="N1872" s="1" t="str" cm="1">
        <f t="array" aca="1" ref="N1872" ca="1">IF(G1872="","",HOUR(INDIRECT(A1872&amp;$N$2&amp;D1872)))</f>
        <v/>
      </c>
      <c r="O1872" s="1" t="str" cm="1">
        <f t="array" aca="1" ref="O1872" ca="1">IF(G1872="","",MINUTE(INDIRECT(A1872&amp;$N$2&amp;D1872)))</f>
        <v/>
      </c>
      <c r="P1872" s="1" t="str">
        <f t="shared" ca="1" si="441"/>
        <v/>
      </c>
      <c r="Q1872" s="1" t="str">
        <f t="shared" ca="1" si="442"/>
        <v/>
      </c>
      <c r="R1872" s="1" t="str" cm="1">
        <f t="array" aca="1" ref="R1872" ca="1">IF(G1872="","",INDIRECT(A1872&amp;B1872&amp;D1872))</f>
        <v/>
      </c>
      <c r="S1872" s="1" t="str">
        <f t="shared" ca="1" si="443"/>
        <v/>
      </c>
      <c r="T1872" s="1" t="str">
        <f t="shared" ca="1" si="444"/>
        <v/>
      </c>
      <c r="U1872" s="1" t="str">
        <f t="shared" ca="1" si="445"/>
        <v/>
      </c>
      <c r="V1872" s="1" t="str">
        <f t="shared" ca="1" si="446"/>
        <v/>
      </c>
      <c r="W1872" s="1" t="str">
        <f t="shared" ca="1" si="447"/>
        <v/>
      </c>
      <c r="X1872" s="1" t="str">
        <f t="shared" ca="1" si="448"/>
        <v/>
      </c>
    </row>
    <row r="1873" spans="1:24">
      <c r="A1873" t="s">
        <v>1041</v>
      </c>
      <c r="B1873" t="str">
        <f>INDEX(予約枠報告様式!$73:$73,MATCH(CSVフォーマット!C1873,予約枠報告様式!$74:$74,0))</f>
        <v>AG</v>
      </c>
      <c r="C1873">
        <f t="shared" si="449"/>
        <v>33</v>
      </c>
      <c r="D1873">
        <f t="shared" si="435"/>
        <v>21</v>
      </c>
      <c r="E1873" s="2" cm="1">
        <f t="array" aca="1" ref="E1873" ca="1">INDIRECT(A1873&amp;B1873&amp;$E$3)</f>
        <v>44789</v>
      </c>
      <c r="F1873" t="str" cm="1">
        <f t="array" aca="1" ref="F1873" ca="1">IF(INDIRECT(A1873&amp;B1873&amp;$F$3)="公",参照!$L$2,参照!$L$3)</f>
        <v>医療機関受付</v>
      </c>
      <c r="G1873" s="1" t="str" cm="1">
        <f t="array" aca="1" ref="G1873" ca="1">IF(E1873="","",IF(ISNUMBER(INDIRECT(A1873&amp;B1873&amp;D1873)),431001,""))</f>
        <v/>
      </c>
      <c r="H1873" s="1" t="str">
        <f t="shared" ca="1" si="436"/>
        <v/>
      </c>
      <c r="I1873" s="1" t="str">
        <f ca="1">IF(G1873="","",予約枠報告様式!H$3)</f>
        <v/>
      </c>
      <c r="J1873" s="1" t="str">
        <f t="shared" ca="1" si="437"/>
        <v/>
      </c>
      <c r="K1873" s="1" t="str">
        <f t="shared" ca="1" si="438"/>
        <v/>
      </c>
      <c r="L1873" s="1" t="str">
        <f t="shared" ca="1" si="439"/>
        <v/>
      </c>
      <c r="M1873" s="1" t="str">
        <f t="shared" ca="1" si="440"/>
        <v/>
      </c>
      <c r="N1873" s="1" t="str" cm="1">
        <f t="array" aca="1" ref="N1873" ca="1">IF(G1873="","",HOUR(INDIRECT(A1873&amp;$N$2&amp;D1873)))</f>
        <v/>
      </c>
      <c r="O1873" s="1" t="str" cm="1">
        <f t="array" aca="1" ref="O1873" ca="1">IF(G1873="","",MINUTE(INDIRECT(A1873&amp;$N$2&amp;D1873)))</f>
        <v/>
      </c>
      <c r="P1873" s="1" t="str">
        <f t="shared" ca="1" si="441"/>
        <v/>
      </c>
      <c r="Q1873" s="1" t="str">
        <f t="shared" ca="1" si="442"/>
        <v/>
      </c>
      <c r="R1873" s="1" t="str" cm="1">
        <f t="array" aca="1" ref="R1873" ca="1">IF(G1873="","",INDIRECT(A1873&amp;B1873&amp;D1873))</f>
        <v/>
      </c>
      <c r="S1873" s="1" t="str">
        <f t="shared" ca="1" si="443"/>
        <v/>
      </c>
      <c r="T1873" s="1" t="str">
        <f t="shared" ca="1" si="444"/>
        <v/>
      </c>
      <c r="U1873" s="1" t="str">
        <f t="shared" ca="1" si="445"/>
        <v/>
      </c>
      <c r="V1873" s="1" t="str">
        <f t="shared" ca="1" si="446"/>
        <v/>
      </c>
      <c r="W1873" s="1" t="str">
        <f t="shared" ca="1" si="447"/>
        <v/>
      </c>
      <c r="X1873" s="1" t="str">
        <f t="shared" ca="1" si="448"/>
        <v/>
      </c>
    </row>
    <row r="1874" spans="1:24">
      <c r="A1874" t="s">
        <v>1041</v>
      </c>
      <c r="B1874" t="str">
        <f>INDEX(予約枠報告様式!$73:$73,MATCH(CSVフォーマット!C1874,予約枠報告様式!$74:$74,0))</f>
        <v>AG</v>
      </c>
      <c r="C1874">
        <f t="shared" si="449"/>
        <v>33</v>
      </c>
      <c r="D1874">
        <f t="shared" si="435"/>
        <v>22</v>
      </c>
      <c r="E1874" s="2" cm="1">
        <f t="array" aca="1" ref="E1874" ca="1">INDIRECT(A1874&amp;B1874&amp;$E$3)</f>
        <v>44789</v>
      </c>
      <c r="F1874" t="str" cm="1">
        <f t="array" aca="1" ref="F1874" ca="1">IF(INDIRECT(A1874&amp;B1874&amp;$F$3)="公",参照!$L$2,参照!$L$3)</f>
        <v>医療機関受付</v>
      </c>
      <c r="G1874" s="1" t="str" cm="1">
        <f t="array" aca="1" ref="G1874" ca="1">IF(E1874="","",IF(ISNUMBER(INDIRECT(A1874&amp;B1874&amp;D1874)),431001,""))</f>
        <v/>
      </c>
      <c r="H1874" s="1" t="str">
        <f t="shared" ca="1" si="436"/>
        <v/>
      </c>
      <c r="I1874" s="1" t="str">
        <f ca="1">IF(G1874="","",予約枠報告様式!H$3)</f>
        <v/>
      </c>
      <c r="J1874" s="1" t="str">
        <f t="shared" ca="1" si="437"/>
        <v/>
      </c>
      <c r="K1874" s="1" t="str">
        <f t="shared" ca="1" si="438"/>
        <v/>
      </c>
      <c r="L1874" s="1" t="str">
        <f t="shared" ca="1" si="439"/>
        <v/>
      </c>
      <c r="M1874" s="1" t="str">
        <f t="shared" ca="1" si="440"/>
        <v/>
      </c>
      <c r="N1874" s="1" t="str" cm="1">
        <f t="array" aca="1" ref="N1874" ca="1">IF(G1874="","",HOUR(INDIRECT(A1874&amp;$N$2&amp;D1874)))</f>
        <v/>
      </c>
      <c r="O1874" s="1" t="str" cm="1">
        <f t="array" aca="1" ref="O1874" ca="1">IF(G1874="","",MINUTE(INDIRECT(A1874&amp;$N$2&amp;D1874)))</f>
        <v/>
      </c>
      <c r="P1874" s="1" t="str">
        <f t="shared" ca="1" si="441"/>
        <v/>
      </c>
      <c r="Q1874" s="1" t="str">
        <f t="shared" ca="1" si="442"/>
        <v/>
      </c>
      <c r="R1874" s="1" t="str" cm="1">
        <f t="array" aca="1" ref="R1874" ca="1">IF(G1874="","",INDIRECT(A1874&amp;B1874&amp;D1874))</f>
        <v/>
      </c>
      <c r="S1874" s="1" t="str">
        <f t="shared" ca="1" si="443"/>
        <v/>
      </c>
      <c r="T1874" s="1" t="str">
        <f t="shared" ca="1" si="444"/>
        <v/>
      </c>
      <c r="U1874" s="1" t="str">
        <f t="shared" ca="1" si="445"/>
        <v/>
      </c>
      <c r="V1874" s="1" t="str">
        <f t="shared" ca="1" si="446"/>
        <v/>
      </c>
      <c r="W1874" s="1" t="str">
        <f t="shared" ca="1" si="447"/>
        <v/>
      </c>
      <c r="X1874" s="1" t="str">
        <f t="shared" ca="1" si="448"/>
        <v/>
      </c>
    </row>
    <row r="1875" spans="1:24">
      <c r="A1875" t="s">
        <v>1041</v>
      </c>
      <c r="B1875" t="str">
        <f>INDEX(予約枠報告様式!$73:$73,MATCH(CSVフォーマット!C1875,予約枠報告様式!$74:$74,0))</f>
        <v>AG</v>
      </c>
      <c r="C1875">
        <f t="shared" si="449"/>
        <v>33</v>
      </c>
      <c r="D1875">
        <f t="shared" si="435"/>
        <v>23</v>
      </c>
      <c r="E1875" s="2" cm="1">
        <f t="array" aca="1" ref="E1875" ca="1">INDIRECT(A1875&amp;B1875&amp;$E$3)</f>
        <v>44789</v>
      </c>
      <c r="F1875" t="str" cm="1">
        <f t="array" aca="1" ref="F1875" ca="1">IF(INDIRECT(A1875&amp;B1875&amp;$F$3)="公",参照!$L$2,参照!$L$3)</f>
        <v>医療機関受付</v>
      </c>
      <c r="G1875" s="1" t="str" cm="1">
        <f t="array" aca="1" ref="G1875" ca="1">IF(E1875="","",IF(ISNUMBER(INDIRECT(A1875&amp;B1875&amp;D1875)),431001,""))</f>
        <v/>
      </c>
      <c r="H1875" s="1" t="str">
        <f t="shared" ca="1" si="436"/>
        <v/>
      </c>
      <c r="I1875" s="1" t="str">
        <f ca="1">IF(G1875="","",予約枠報告様式!H$3)</f>
        <v/>
      </c>
      <c r="J1875" s="1" t="str">
        <f t="shared" ca="1" si="437"/>
        <v/>
      </c>
      <c r="K1875" s="1" t="str">
        <f t="shared" ca="1" si="438"/>
        <v/>
      </c>
      <c r="L1875" s="1" t="str">
        <f t="shared" ca="1" si="439"/>
        <v/>
      </c>
      <c r="M1875" s="1" t="str">
        <f t="shared" ca="1" si="440"/>
        <v/>
      </c>
      <c r="N1875" s="1" t="str" cm="1">
        <f t="array" aca="1" ref="N1875" ca="1">IF(G1875="","",HOUR(INDIRECT(A1875&amp;$N$2&amp;D1875)))</f>
        <v/>
      </c>
      <c r="O1875" s="1" t="str" cm="1">
        <f t="array" aca="1" ref="O1875" ca="1">IF(G1875="","",MINUTE(INDIRECT(A1875&amp;$N$2&amp;D1875)))</f>
        <v/>
      </c>
      <c r="P1875" s="1" t="str">
        <f t="shared" ca="1" si="441"/>
        <v/>
      </c>
      <c r="Q1875" s="1" t="str">
        <f t="shared" ca="1" si="442"/>
        <v/>
      </c>
      <c r="R1875" s="1" t="str" cm="1">
        <f t="array" aca="1" ref="R1875" ca="1">IF(G1875="","",INDIRECT(A1875&amp;B1875&amp;D1875))</f>
        <v/>
      </c>
      <c r="S1875" s="1" t="str">
        <f t="shared" ca="1" si="443"/>
        <v/>
      </c>
      <c r="T1875" s="1" t="str">
        <f t="shared" ca="1" si="444"/>
        <v/>
      </c>
      <c r="U1875" s="1" t="str">
        <f t="shared" ca="1" si="445"/>
        <v/>
      </c>
      <c r="V1875" s="1" t="str">
        <f t="shared" ca="1" si="446"/>
        <v/>
      </c>
      <c r="W1875" s="1" t="str">
        <f t="shared" ca="1" si="447"/>
        <v/>
      </c>
      <c r="X1875" s="1" t="str">
        <f t="shared" ca="1" si="448"/>
        <v/>
      </c>
    </row>
    <row r="1876" spans="1:24">
      <c r="A1876" t="s">
        <v>1041</v>
      </c>
      <c r="B1876" t="str">
        <f>INDEX(予約枠報告様式!$73:$73,MATCH(CSVフォーマット!C1876,予約枠報告様式!$74:$74,0))</f>
        <v>AG</v>
      </c>
      <c r="C1876">
        <f t="shared" si="449"/>
        <v>33</v>
      </c>
      <c r="D1876">
        <f t="shared" si="435"/>
        <v>24</v>
      </c>
      <c r="E1876" s="2" cm="1">
        <f t="array" aca="1" ref="E1876" ca="1">INDIRECT(A1876&amp;B1876&amp;$E$3)</f>
        <v>44789</v>
      </c>
      <c r="F1876" t="str" cm="1">
        <f t="array" aca="1" ref="F1876" ca="1">IF(INDIRECT(A1876&amp;B1876&amp;$F$3)="公",参照!$L$2,参照!$L$3)</f>
        <v>医療機関受付</v>
      </c>
      <c r="G1876" s="1" t="str" cm="1">
        <f t="array" aca="1" ref="G1876" ca="1">IF(E1876="","",IF(ISNUMBER(INDIRECT(A1876&amp;B1876&amp;D1876)),431001,""))</f>
        <v/>
      </c>
      <c r="H1876" s="1" t="str">
        <f t="shared" ca="1" si="436"/>
        <v/>
      </c>
      <c r="I1876" s="1" t="str">
        <f ca="1">IF(G1876="","",予約枠報告様式!H$3)</f>
        <v/>
      </c>
      <c r="J1876" s="1" t="str">
        <f t="shared" ca="1" si="437"/>
        <v/>
      </c>
      <c r="K1876" s="1" t="str">
        <f t="shared" ca="1" si="438"/>
        <v/>
      </c>
      <c r="L1876" s="1" t="str">
        <f t="shared" ca="1" si="439"/>
        <v/>
      </c>
      <c r="M1876" s="1" t="str">
        <f t="shared" ca="1" si="440"/>
        <v/>
      </c>
      <c r="N1876" s="1" t="str" cm="1">
        <f t="array" aca="1" ref="N1876" ca="1">IF(G1876="","",HOUR(INDIRECT(A1876&amp;$N$2&amp;D1876)))</f>
        <v/>
      </c>
      <c r="O1876" s="1" t="str" cm="1">
        <f t="array" aca="1" ref="O1876" ca="1">IF(G1876="","",MINUTE(INDIRECT(A1876&amp;$N$2&amp;D1876)))</f>
        <v/>
      </c>
      <c r="P1876" s="1" t="str">
        <f t="shared" ca="1" si="441"/>
        <v/>
      </c>
      <c r="Q1876" s="1" t="str">
        <f t="shared" ca="1" si="442"/>
        <v/>
      </c>
      <c r="R1876" s="1" t="str" cm="1">
        <f t="array" aca="1" ref="R1876" ca="1">IF(G1876="","",INDIRECT(A1876&amp;B1876&amp;D1876))</f>
        <v/>
      </c>
      <c r="S1876" s="1" t="str">
        <f t="shared" ca="1" si="443"/>
        <v/>
      </c>
      <c r="T1876" s="1" t="str">
        <f t="shared" ca="1" si="444"/>
        <v/>
      </c>
      <c r="U1876" s="1" t="str">
        <f t="shared" ca="1" si="445"/>
        <v/>
      </c>
      <c r="V1876" s="1" t="str">
        <f t="shared" ca="1" si="446"/>
        <v/>
      </c>
      <c r="W1876" s="1" t="str">
        <f t="shared" ca="1" si="447"/>
        <v/>
      </c>
      <c r="X1876" s="1" t="str">
        <f t="shared" ca="1" si="448"/>
        <v/>
      </c>
    </row>
    <row r="1877" spans="1:24">
      <c r="A1877" t="s">
        <v>1041</v>
      </c>
      <c r="B1877" t="str">
        <f>INDEX(予約枠報告様式!$73:$73,MATCH(CSVフォーマット!C1877,予約枠報告様式!$74:$74,0))</f>
        <v>AG</v>
      </c>
      <c r="C1877">
        <f t="shared" si="449"/>
        <v>33</v>
      </c>
      <c r="D1877">
        <f t="shared" si="435"/>
        <v>25</v>
      </c>
      <c r="E1877" s="2" cm="1">
        <f t="array" aca="1" ref="E1877" ca="1">INDIRECT(A1877&amp;B1877&amp;$E$3)</f>
        <v>44789</v>
      </c>
      <c r="F1877" t="str" cm="1">
        <f t="array" aca="1" ref="F1877" ca="1">IF(INDIRECT(A1877&amp;B1877&amp;$F$3)="公",参照!$L$2,参照!$L$3)</f>
        <v>医療機関受付</v>
      </c>
      <c r="G1877" s="1" t="str" cm="1">
        <f t="array" aca="1" ref="G1877" ca="1">IF(E1877="","",IF(ISNUMBER(INDIRECT(A1877&amp;B1877&amp;D1877)),431001,""))</f>
        <v/>
      </c>
      <c r="H1877" s="1" t="str">
        <f t="shared" ca="1" si="436"/>
        <v/>
      </c>
      <c r="I1877" s="1" t="str">
        <f ca="1">IF(G1877="","",予約枠報告様式!H$3)</f>
        <v/>
      </c>
      <c r="J1877" s="1" t="str">
        <f t="shared" ca="1" si="437"/>
        <v/>
      </c>
      <c r="K1877" s="1" t="str">
        <f t="shared" ca="1" si="438"/>
        <v/>
      </c>
      <c r="L1877" s="1" t="str">
        <f t="shared" ca="1" si="439"/>
        <v/>
      </c>
      <c r="M1877" s="1" t="str">
        <f t="shared" ca="1" si="440"/>
        <v/>
      </c>
      <c r="N1877" s="1" t="str" cm="1">
        <f t="array" aca="1" ref="N1877" ca="1">IF(G1877="","",HOUR(INDIRECT(A1877&amp;$N$2&amp;D1877)))</f>
        <v/>
      </c>
      <c r="O1877" s="1" t="str" cm="1">
        <f t="array" aca="1" ref="O1877" ca="1">IF(G1877="","",MINUTE(INDIRECT(A1877&amp;$N$2&amp;D1877)))</f>
        <v/>
      </c>
      <c r="P1877" s="1" t="str">
        <f t="shared" ca="1" si="441"/>
        <v/>
      </c>
      <c r="Q1877" s="1" t="str">
        <f t="shared" ca="1" si="442"/>
        <v/>
      </c>
      <c r="R1877" s="1" t="str" cm="1">
        <f t="array" aca="1" ref="R1877" ca="1">IF(G1877="","",INDIRECT(A1877&amp;B1877&amp;D1877))</f>
        <v/>
      </c>
      <c r="S1877" s="1" t="str">
        <f t="shared" ca="1" si="443"/>
        <v/>
      </c>
      <c r="T1877" s="1" t="str">
        <f t="shared" ca="1" si="444"/>
        <v/>
      </c>
      <c r="U1877" s="1" t="str">
        <f t="shared" ca="1" si="445"/>
        <v/>
      </c>
      <c r="V1877" s="1" t="str">
        <f t="shared" ca="1" si="446"/>
        <v/>
      </c>
      <c r="W1877" s="1" t="str">
        <f t="shared" ca="1" si="447"/>
        <v/>
      </c>
      <c r="X1877" s="1" t="str">
        <f t="shared" ca="1" si="448"/>
        <v/>
      </c>
    </row>
    <row r="1878" spans="1:24">
      <c r="A1878" t="s">
        <v>1041</v>
      </c>
      <c r="B1878" t="str">
        <f>INDEX(予約枠報告様式!$73:$73,MATCH(CSVフォーマット!C1878,予約枠報告様式!$74:$74,0))</f>
        <v>AG</v>
      </c>
      <c r="C1878">
        <f t="shared" si="449"/>
        <v>33</v>
      </c>
      <c r="D1878">
        <f t="shared" si="435"/>
        <v>26</v>
      </c>
      <c r="E1878" s="2" cm="1">
        <f t="array" aca="1" ref="E1878" ca="1">INDIRECT(A1878&amp;B1878&amp;$E$3)</f>
        <v>44789</v>
      </c>
      <c r="F1878" t="str" cm="1">
        <f t="array" aca="1" ref="F1878" ca="1">IF(INDIRECT(A1878&amp;B1878&amp;$F$3)="公",参照!$L$2,参照!$L$3)</f>
        <v>医療機関受付</v>
      </c>
      <c r="G1878" s="1" t="str" cm="1">
        <f t="array" aca="1" ref="G1878" ca="1">IF(E1878="","",IF(ISNUMBER(INDIRECT(A1878&amp;B1878&amp;D1878)),431001,""))</f>
        <v/>
      </c>
      <c r="H1878" s="1" t="str">
        <f t="shared" ca="1" si="436"/>
        <v/>
      </c>
      <c r="I1878" s="1" t="str">
        <f ca="1">IF(G1878="","",予約枠報告様式!H$3)</f>
        <v/>
      </c>
      <c r="J1878" s="1" t="str">
        <f t="shared" ca="1" si="437"/>
        <v/>
      </c>
      <c r="K1878" s="1" t="str">
        <f t="shared" ca="1" si="438"/>
        <v/>
      </c>
      <c r="L1878" s="1" t="str">
        <f t="shared" ca="1" si="439"/>
        <v/>
      </c>
      <c r="M1878" s="1" t="str">
        <f t="shared" ca="1" si="440"/>
        <v/>
      </c>
      <c r="N1878" s="1" t="str" cm="1">
        <f t="array" aca="1" ref="N1878" ca="1">IF(G1878="","",HOUR(INDIRECT(A1878&amp;$N$2&amp;D1878)))</f>
        <v/>
      </c>
      <c r="O1878" s="1" t="str" cm="1">
        <f t="array" aca="1" ref="O1878" ca="1">IF(G1878="","",MINUTE(INDIRECT(A1878&amp;$N$2&amp;D1878)))</f>
        <v/>
      </c>
      <c r="P1878" s="1" t="str">
        <f t="shared" ca="1" si="441"/>
        <v/>
      </c>
      <c r="Q1878" s="1" t="str">
        <f t="shared" ca="1" si="442"/>
        <v/>
      </c>
      <c r="R1878" s="1" t="str" cm="1">
        <f t="array" aca="1" ref="R1878" ca="1">IF(G1878="","",INDIRECT(A1878&amp;B1878&amp;D1878))</f>
        <v/>
      </c>
      <c r="S1878" s="1" t="str">
        <f t="shared" ca="1" si="443"/>
        <v/>
      </c>
      <c r="T1878" s="1" t="str">
        <f t="shared" ca="1" si="444"/>
        <v/>
      </c>
      <c r="U1878" s="1" t="str">
        <f t="shared" ca="1" si="445"/>
        <v/>
      </c>
      <c r="V1878" s="1" t="str">
        <f t="shared" ca="1" si="446"/>
        <v/>
      </c>
      <c r="W1878" s="1" t="str">
        <f t="shared" ca="1" si="447"/>
        <v/>
      </c>
      <c r="X1878" s="1" t="str">
        <f t="shared" ca="1" si="448"/>
        <v/>
      </c>
    </row>
    <row r="1879" spans="1:24">
      <c r="A1879" t="s">
        <v>1041</v>
      </c>
      <c r="B1879" t="str">
        <f>INDEX(予約枠報告様式!$73:$73,MATCH(CSVフォーマット!C1879,予約枠報告様式!$74:$74,0))</f>
        <v>AG</v>
      </c>
      <c r="C1879">
        <f t="shared" si="449"/>
        <v>33</v>
      </c>
      <c r="D1879">
        <f t="shared" si="435"/>
        <v>27</v>
      </c>
      <c r="E1879" s="2" cm="1">
        <f t="array" aca="1" ref="E1879" ca="1">INDIRECT(A1879&amp;B1879&amp;$E$3)</f>
        <v>44789</v>
      </c>
      <c r="F1879" t="str" cm="1">
        <f t="array" aca="1" ref="F1879" ca="1">IF(INDIRECT(A1879&amp;B1879&amp;$F$3)="公",参照!$L$2,参照!$L$3)</f>
        <v>医療機関受付</v>
      </c>
      <c r="G1879" s="1" t="str" cm="1">
        <f t="array" aca="1" ref="G1879" ca="1">IF(E1879="","",IF(ISNUMBER(INDIRECT(A1879&amp;B1879&amp;D1879)),431001,""))</f>
        <v/>
      </c>
      <c r="H1879" s="1" t="str">
        <f t="shared" ca="1" si="436"/>
        <v/>
      </c>
      <c r="I1879" s="1" t="str">
        <f ca="1">IF(G1879="","",予約枠報告様式!H$3)</f>
        <v/>
      </c>
      <c r="J1879" s="1" t="str">
        <f t="shared" ca="1" si="437"/>
        <v/>
      </c>
      <c r="K1879" s="1" t="str">
        <f t="shared" ca="1" si="438"/>
        <v/>
      </c>
      <c r="L1879" s="1" t="str">
        <f t="shared" ca="1" si="439"/>
        <v/>
      </c>
      <c r="M1879" s="1" t="str">
        <f t="shared" ca="1" si="440"/>
        <v/>
      </c>
      <c r="N1879" s="1" t="str" cm="1">
        <f t="array" aca="1" ref="N1879" ca="1">IF(G1879="","",HOUR(INDIRECT(A1879&amp;$N$2&amp;D1879)))</f>
        <v/>
      </c>
      <c r="O1879" s="1" t="str" cm="1">
        <f t="array" aca="1" ref="O1879" ca="1">IF(G1879="","",MINUTE(INDIRECT(A1879&amp;$N$2&amp;D1879)))</f>
        <v/>
      </c>
      <c r="P1879" s="1" t="str">
        <f t="shared" ca="1" si="441"/>
        <v/>
      </c>
      <c r="Q1879" s="1" t="str">
        <f t="shared" ca="1" si="442"/>
        <v/>
      </c>
      <c r="R1879" s="1" t="str" cm="1">
        <f t="array" aca="1" ref="R1879" ca="1">IF(G1879="","",INDIRECT(A1879&amp;B1879&amp;D1879))</f>
        <v/>
      </c>
      <c r="S1879" s="1" t="str">
        <f t="shared" ca="1" si="443"/>
        <v/>
      </c>
      <c r="T1879" s="1" t="str">
        <f t="shared" ca="1" si="444"/>
        <v/>
      </c>
      <c r="U1879" s="1" t="str">
        <f t="shared" ca="1" si="445"/>
        <v/>
      </c>
      <c r="V1879" s="1" t="str">
        <f t="shared" ca="1" si="446"/>
        <v/>
      </c>
      <c r="W1879" s="1" t="str">
        <f t="shared" ca="1" si="447"/>
        <v/>
      </c>
      <c r="X1879" s="1" t="str">
        <f t="shared" ca="1" si="448"/>
        <v/>
      </c>
    </row>
    <row r="1880" spans="1:24">
      <c r="A1880" t="s">
        <v>1041</v>
      </c>
      <c r="B1880" t="str">
        <f>INDEX(予約枠報告様式!$73:$73,MATCH(CSVフォーマット!C1880,予約枠報告様式!$74:$74,0))</f>
        <v>AG</v>
      </c>
      <c r="C1880">
        <f t="shared" si="449"/>
        <v>33</v>
      </c>
      <c r="D1880">
        <f t="shared" si="435"/>
        <v>28</v>
      </c>
      <c r="E1880" s="2" cm="1">
        <f t="array" aca="1" ref="E1880" ca="1">INDIRECT(A1880&amp;B1880&amp;$E$3)</f>
        <v>44789</v>
      </c>
      <c r="F1880" t="str" cm="1">
        <f t="array" aca="1" ref="F1880" ca="1">IF(INDIRECT(A1880&amp;B1880&amp;$F$3)="公",参照!$L$2,参照!$L$3)</f>
        <v>医療機関受付</v>
      </c>
      <c r="G1880" s="1" t="str" cm="1">
        <f t="array" aca="1" ref="G1880" ca="1">IF(E1880="","",IF(ISNUMBER(INDIRECT(A1880&amp;B1880&amp;D1880)),431001,""))</f>
        <v/>
      </c>
      <c r="H1880" s="1" t="str">
        <f t="shared" ca="1" si="436"/>
        <v/>
      </c>
      <c r="I1880" s="1" t="str">
        <f ca="1">IF(G1880="","",予約枠報告様式!H$3)</f>
        <v/>
      </c>
      <c r="J1880" s="1" t="str">
        <f t="shared" ca="1" si="437"/>
        <v/>
      </c>
      <c r="K1880" s="1" t="str">
        <f t="shared" ca="1" si="438"/>
        <v/>
      </c>
      <c r="L1880" s="1" t="str">
        <f t="shared" ca="1" si="439"/>
        <v/>
      </c>
      <c r="M1880" s="1" t="str">
        <f t="shared" ca="1" si="440"/>
        <v/>
      </c>
      <c r="N1880" s="1" t="str" cm="1">
        <f t="array" aca="1" ref="N1880" ca="1">IF(G1880="","",HOUR(INDIRECT(A1880&amp;$N$2&amp;D1880)))</f>
        <v/>
      </c>
      <c r="O1880" s="1" t="str" cm="1">
        <f t="array" aca="1" ref="O1880" ca="1">IF(G1880="","",MINUTE(INDIRECT(A1880&amp;$N$2&amp;D1880)))</f>
        <v/>
      </c>
      <c r="P1880" s="1" t="str">
        <f t="shared" ca="1" si="441"/>
        <v/>
      </c>
      <c r="Q1880" s="1" t="str">
        <f t="shared" ca="1" si="442"/>
        <v/>
      </c>
      <c r="R1880" s="1" t="str" cm="1">
        <f t="array" aca="1" ref="R1880" ca="1">IF(G1880="","",INDIRECT(A1880&amp;B1880&amp;D1880))</f>
        <v/>
      </c>
      <c r="S1880" s="1" t="str">
        <f t="shared" ca="1" si="443"/>
        <v/>
      </c>
      <c r="T1880" s="1" t="str">
        <f t="shared" ca="1" si="444"/>
        <v/>
      </c>
      <c r="U1880" s="1" t="str">
        <f t="shared" ca="1" si="445"/>
        <v/>
      </c>
      <c r="V1880" s="1" t="str">
        <f t="shared" ca="1" si="446"/>
        <v/>
      </c>
      <c r="W1880" s="1" t="str">
        <f t="shared" ca="1" si="447"/>
        <v/>
      </c>
      <c r="X1880" s="1" t="str">
        <f t="shared" ca="1" si="448"/>
        <v/>
      </c>
    </row>
    <row r="1881" spans="1:24">
      <c r="A1881" t="s">
        <v>1041</v>
      </c>
      <c r="B1881" t="str">
        <f>INDEX(予約枠報告様式!$73:$73,MATCH(CSVフォーマット!C1881,予約枠報告様式!$74:$74,0))</f>
        <v>AG</v>
      </c>
      <c r="C1881">
        <f t="shared" si="449"/>
        <v>33</v>
      </c>
      <c r="D1881">
        <f t="shared" si="435"/>
        <v>29</v>
      </c>
      <c r="E1881" s="2" cm="1">
        <f t="array" aca="1" ref="E1881" ca="1">INDIRECT(A1881&amp;B1881&amp;$E$3)</f>
        <v>44789</v>
      </c>
      <c r="F1881" t="str" cm="1">
        <f t="array" aca="1" ref="F1881" ca="1">IF(INDIRECT(A1881&amp;B1881&amp;$F$3)="公",参照!$L$2,参照!$L$3)</f>
        <v>医療機関受付</v>
      </c>
      <c r="G1881" s="1" t="str" cm="1">
        <f t="array" aca="1" ref="G1881" ca="1">IF(E1881="","",IF(ISNUMBER(INDIRECT(A1881&amp;B1881&amp;D1881)),431001,""))</f>
        <v/>
      </c>
      <c r="H1881" s="1" t="str">
        <f t="shared" ca="1" si="436"/>
        <v/>
      </c>
      <c r="I1881" s="1" t="str">
        <f ca="1">IF(G1881="","",予約枠報告様式!H$3)</f>
        <v/>
      </c>
      <c r="J1881" s="1" t="str">
        <f t="shared" ca="1" si="437"/>
        <v/>
      </c>
      <c r="K1881" s="1" t="str">
        <f t="shared" ca="1" si="438"/>
        <v/>
      </c>
      <c r="L1881" s="1" t="str">
        <f t="shared" ca="1" si="439"/>
        <v/>
      </c>
      <c r="M1881" s="1" t="str">
        <f t="shared" ca="1" si="440"/>
        <v/>
      </c>
      <c r="N1881" s="1" t="str" cm="1">
        <f t="array" aca="1" ref="N1881" ca="1">IF(G1881="","",HOUR(INDIRECT(A1881&amp;$N$2&amp;D1881)))</f>
        <v/>
      </c>
      <c r="O1881" s="1" t="str" cm="1">
        <f t="array" aca="1" ref="O1881" ca="1">IF(G1881="","",MINUTE(INDIRECT(A1881&amp;$N$2&amp;D1881)))</f>
        <v/>
      </c>
      <c r="P1881" s="1" t="str">
        <f t="shared" ca="1" si="441"/>
        <v/>
      </c>
      <c r="Q1881" s="1" t="str">
        <f t="shared" ca="1" si="442"/>
        <v/>
      </c>
      <c r="R1881" s="1" t="str" cm="1">
        <f t="array" aca="1" ref="R1881" ca="1">IF(G1881="","",INDIRECT(A1881&amp;B1881&amp;D1881))</f>
        <v/>
      </c>
      <c r="S1881" s="1" t="str">
        <f t="shared" ca="1" si="443"/>
        <v/>
      </c>
      <c r="T1881" s="1" t="str">
        <f t="shared" ca="1" si="444"/>
        <v/>
      </c>
      <c r="U1881" s="1" t="str">
        <f t="shared" ca="1" si="445"/>
        <v/>
      </c>
      <c r="V1881" s="1" t="str">
        <f t="shared" ca="1" si="446"/>
        <v/>
      </c>
      <c r="W1881" s="1" t="str">
        <f t="shared" ca="1" si="447"/>
        <v/>
      </c>
      <c r="X1881" s="1" t="str">
        <f t="shared" ca="1" si="448"/>
        <v/>
      </c>
    </row>
    <row r="1882" spans="1:24">
      <c r="A1882" t="s">
        <v>1041</v>
      </c>
      <c r="B1882" t="str">
        <f>INDEX(予約枠報告様式!$73:$73,MATCH(CSVフォーマット!C1882,予約枠報告様式!$74:$74,0))</f>
        <v>AG</v>
      </c>
      <c r="C1882">
        <f t="shared" si="449"/>
        <v>33</v>
      </c>
      <c r="D1882">
        <f t="shared" si="435"/>
        <v>30</v>
      </c>
      <c r="E1882" s="2" cm="1">
        <f t="array" aca="1" ref="E1882" ca="1">INDIRECT(A1882&amp;B1882&amp;$E$3)</f>
        <v>44789</v>
      </c>
      <c r="F1882" t="str" cm="1">
        <f t="array" aca="1" ref="F1882" ca="1">IF(INDIRECT(A1882&amp;B1882&amp;$F$3)="公",参照!$L$2,参照!$L$3)</f>
        <v>医療機関受付</v>
      </c>
      <c r="G1882" s="1" t="str" cm="1">
        <f t="array" aca="1" ref="G1882" ca="1">IF(E1882="","",IF(ISNUMBER(INDIRECT(A1882&amp;B1882&amp;D1882)),431001,""))</f>
        <v/>
      </c>
      <c r="H1882" s="1" t="str">
        <f t="shared" ca="1" si="436"/>
        <v/>
      </c>
      <c r="I1882" s="1" t="str">
        <f ca="1">IF(G1882="","",予約枠報告様式!H$3)</f>
        <v/>
      </c>
      <c r="J1882" s="1" t="str">
        <f t="shared" ca="1" si="437"/>
        <v/>
      </c>
      <c r="K1882" s="1" t="str">
        <f t="shared" ca="1" si="438"/>
        <v/>
      </c>
      <c r="L1882" s="1" t="str">
        <f t="shared" ca="1" si="439"/>
        <v/>
      </c>
      <c r="M1882" s="1" t="str">
        <f t="shared" ca="1" si="440"/>
        <v/>
      </c>
      <c r="N1882" s="1" t="str" cm="1">
        <f t="array" aca="1" ref="N1882" ca="1">IF(G1882="","",HOUR(INDIRECT(A1882&amp;$N$2&amp;D1882)))</f>
        <v/>
      </c>
      <c r="O1882" s="1" t="str" cm="1">
        <f t="array" aca="1" ref="O1882" ca="1">IF(G1882="","",MINUTE(INDIRECT(A1882&amp;$N$2&amp;D1882)))</f>
        <v/>
      </c>
      <c r="P1882" s="1" t="str">
        <f t="shared" ca="1" si="441"/>
        <v/>
      </c>
      <c r="Q1882" s="1" t="str">
        <f t="shared" ca="1" si="442"/>
        <v/>
      </c>
      <c r="R1882" s="1" t="str" cm="1">
        <f t="array" aca="1" ref="R1882" ca="1">IF(G1882="","",INDIRECT(A1882&amp;B1882&amp;D1882))</f>
        <v/>
      </c>
      <c r="S1882" s="1" t="str">
        <f t="shared" ca="1" si="443"/>
        <v/>
      </c>
      <c r="T1882" s="1" t="str">
        <f t="shared" ca="1" si="444"/>
        <v/>
      </c>
      <c r="U1882" s="1" t="str">
        <f t="shared" ca="1" si="445"/>
        <v/>
      </c>
      <c r="V1882" s="1" t="str">
        <f t="shared" ca="1" si="446"/>
        <v/>
      </c>
      <c r="W1882" s="1" t="str">
        <f t="shared" ca="1" si="447"/>
        <v/>
      </c>
      <c r="X1882" s="1" t="str">
        <f t="shared" ca="1" si="448"/>
        <v/>
      </c>
    </row>
    <row r="1883" spans="1:24">
      <c r="A1883" t="s">
        <v>1041</v>
      </c>
      <c r="B1883" t="str">
        <f>INDEX(予約枠報告様式!$73:$73,MATCH(CSVフォーマット!C1883,予約枠報告様式!$74:$74,0))</f>
        <v>AG</v>
      </c>
      <c r="C1883">
        <f t="shared" si="449"/>
        <v>33</v>
      </c>
      <c r="D1883">
        <f t="shared" si="435"/>
        <v>31</v>
      </c>
      <c r="E1883" s="2" cm="1">
        <f t="array" aca="1" ref="E1883" ca="1">INDIRECT(A1883&amp;B1883&amp;$E$3)</f>
        <v>44789</v>
      </c>
      <c r="F1883" t="str" cm="1">
        <f t="array" aca="1" ref="F1883" ca="1">IF(INDIRECT(A1883&amp;B1883&amp;$F$3)="公",参照!$L$2,参照!$L$3)</f>
        <v>医療機関受付</v>
      </c>
      <c r="G1883" s="1" t="str" cm="1">
        <f t="array" aca="1" ref="G1883" ca="1">IF(E1883="","",IF(ISNUMBER(INDIRECT(A1883&amp;B1883&amp;D1883)),431001,""))</f>
        <v/>
      </c>
      <c r="H1883" s="1" t="str">
        <f t="shared" ca="1" si="436"/>
        <v/>
      </c>
      <c r="I1883" s="1" t="str">
        <f ca="1">IF(G1883="","",予約枠報告様式!H$3)</f>
        <v/>
      </c>
      <c r="J1883" s="1" t="str">
        <f t="shared" ca="1" si="437"/>
        <v/>
      </c>
      <c r="K1883" s="1" t="str">
        <f t="shared" ca="1" si="438"/>
        <v/>
      </c>
      <c r="L1883" s="1" t="str">
        <f t="shared" ca="1" si="439"/>
        <v/>
      </c>
      <c r="M1883" s="1" t="str">
        <f t="shared" ca="1" si="440"/>
        <v/>
      </c>
      <c r="N1883" s="1" t="str" cm="1">
        <f t="array" aca="1" ref="N1883" ca="1">IF(G1883="","",HOUR(INDIRECT(A1883&amp;$N$2&amp;D1883)))</f>
        <v/>
      </c>
      <c r="O1883" s="1" t="str" cm="1">
        <f t="array" aca="1" ref="O1883" ca="1">IF(G1883="","",MINUTE(INDIRECT(A1883&amp;$N$2&amp;D1883)))</f>
        <v/>
      </c>
      <c r="P1883" s="1" t="str">
        <f t="shared" ca="1" si="441"/>
        <v/>
      </c>
      <c r="Q1883" s="1" t="str">
        <f t="shared" ca="1" si="442"/>
        <v/>
      </c>
      <c r="R1883" s="1" t="str" cm="1">
        <f t="array" aca="1" ref="R1883" ca="1">IF(G1883="","",INDIRECT(A1883&amp;B1883&amp;D1883))</f>
        <v/>
      </c>
      <c r="S1883" s="1" t="str">
        <f t="shared" ca="1" si="443"/>
        <v/>
      </c>
      <c r="T1883" s="1" t="str">
        <f t="shared" ca="1" si="444"/>
        <v/>
      </c>
      <c r="U1883" s="1" t="str">
        <f t="shared" ca="1" si="445"/>
        <v/>
      </c>
      <c r="V1883" s="1" t="str">
        <f t="shared" ca="1" si="446"/>
        <v/>
      </c>
      <c r="W1883" s="1" t="str">
        <f t="shared" ca="1" si="447"/>
        <v/>
      </c>
      <c r="X1883" s="1" t="str">
        <f t="shared" ca="1" si="448"/>
        <v/>
      </c>
    </row>
    <row r="1884" spans="1:24">
      <c r="A1884" t="s">
        <v>1041</v>
      </c>
      <c r="B1884" t="str">
        <f>INDEX(予約枠報告様式!$73:$73,MATCH(CSVフォーマット!C1884,予約枠報告様式!$74:$74,0))</f>
        <v>AG</v>
      </c>
      <c r="C1884">
        <f t="shared" si="449"/>
        <v>33</v>
      </c>
      <c r="D1884">
        <f t="shared" si="435"/>
        <v>32</v>
      </c>
      <c r="E1884" s="2" cm="1">
        <f t="array" aca="1" ref="E1884" ca="1">INDIRECT(A1884&amp;B1884&amp;$E$3)</f>
        <v>44789</v>
      </c>
      <c r="F1884" t="str" cm="1">
        <f t="array" aca="1" ref="F1884" ca="1">IF(INDIRECT(A1884&amp;B1884&amp;$F$3)="公",参照!$L$2,参照!$L$3)</f>
        <v>医療機関受付</v>
      </c>
      <c r="G1884" s="1" t="str" cm="1">
        <f t="array" aca="1" ref="G1884" ca="1">IF(E1884="","",IF(ISNUMBER(INDIRECT(A1884&amp;B1884&amp;D1884)),431001,""))</f>
        <v/>
      </c>
      <c r="H1884" s="1" t="str">
        <f t="shared" ca="1" si="436"/>
        <v/>
      </c>
      <c r="I1884" s="1" t="str">
        <f ca="1">IF(G1884="","",予約枠報告様式!H$3)</f>
        <v/>
      </c>
      <c r="J1884" s="1" t="str">
        <f t="shared" ca="1" si="437"/>
        <v/>
      </c>
      <c r="K1884" s="1" t="str">
        <f t="shared" ca="1" si="438"/>
        <v/>
      </c>
      <c r="L1884" s="1" t="str">
        <f t="shared" ca="1" si="439"/>
        <v/>
      </c>
      <c r="M1884" s="1" t="str">
        <f t="shared" ca="1" si="440"/>
        <v/>
      </c>
      <c r="N1884" s="1" t="str" cm="1">
        <f t="array" aca="1" ref="N1884" ca="1">IF(G1884="","",HOUR(INDIRECT(A1884&amp;$N$2&amp;D1884)))</f>
        <v/>
      </c>
      <c r="O1884" s="1" t="str" cm="1">
        <f t="array" aca="1" ref="O1884" ca="1">IF(G1884="","",MINUTE(INDIRECT(A1884&amp;$N$2&amp;D1884)))</f>
        <v/>
      </c>
      <c r="P1884" s="1" t="str">
        <f t="shared" ca="1" si="441"/>
        <v/>
      </c>
      <c r="Q1884" s="1" t="str">
        <f t="shared" ca="1" si="442"/>
        <v/>
      </c>
      <c r="R1884" s="1" t="str" cm="1">
        <f t="array" aca="1" ref="R1884" ca="1">IF(G1884="","",INDIRECT(A1884&amp;B1884&amp;D1884))</f>
        <v/>
      </c>
      <c r="S1884" s="1" t="str">
        <f t="shared" ca="1" si="443"/>
        <v/>
      </c>
      <c r="T1884" s="1" t="str">
        <f t="shared" ca="1" si="444"/>
        <v/>
      </c>
      <c r="U1884" s="1" t="str">
        <f t="shared" ca="1" si="445"/>
        <v/>
      </c>
      <c r="V1884" s="1" t="str">
        <f t="shared" ca="1" si="446"/>
        <v/>
      </c>
      <c r="W1884" s="1" t="str">
        <f t="shared" ca="1" si="447"/>
        <v/>
      </c>
      <c r="X1884" s="1" t="str">
        <f t="shared" ca="1" si="448"/>
        <v/>
      </c>
    </row>
    <row r="1885" spans="1:24">
      <c r="A1885" t="s">
        <v>1041</v>
      </c>
      <c r="B1885" t="str">
        <f>INDEX(予約枠報告様式!$73:$73,MATCH(CSVフォーマット!C1885,予約枠報告様式!$74:$74,0))</f>
        <v>AG</v>
      </c>
      <c r="C1885">
        <f t="shared" si="449"/>
        <v>33</v>
      </c>
      <c r="D1885">
        <f t="shared" si="435"/>
        <v>33</v>
      </c>
      <c r="E1885" s="2" cm="1">
        <f t="array" aca="1" ref="E1885" ca="1">INDIRECT(A1885&amp;B1885&amp;$E$3)</f>
        <v>44789</v>
      </c>
      <c r="F1885" t="str" cm="1">
        <f t="array" aca="1" ref="F1885" ca="1">IF(INDIRECT(A1885&amp;B1885&amp;$F$3)="公",参照!$L$2,参照!$L$3)</f>
        <v>医療機関受付</v>
      </c>
      <c r="G1885" s="1" t="str" cm="1">
        <f t="array" aca="1" ref="G1885" ca="1">IF(E1885="","",IF(ISNUMBER(INDIRECT(A1885&amp;B1885&amp;D1885)),431001,""))</f>
        <v/>
      </c>
      <c r="H1885" s="1" t="str">
        <f t="shared" ca="1" si="436"/>
        <v/>
      </c>
      <c r="I1885" s="1" t="str">
        <f ca="1">IF(G1885="","",予約枠報告様式!H$3)</f>
        <v/>
      </c>
      <c r="J1885" s="1" t="str">
        <f t="shared" ca="1" si="437"/>
        <v/>
      </c>
      <c r="K1885" s="1" t="str">
        <f t="shared" ca="1" si="438"/>
        <v/>
      </c>
      <c r="L1885" s="1" t="str">
        <f t="shared" ca="1" si="439"/>
        <v/>
      </c>
      <c r="M1885" s="1" t="str">
        <f t="shared" ca="1" si="440"/>
        <v/>
      </c>
      <c r="N1885" s="1" t="str" cm="1">
        <f t="array" aca="1" ref="N1885" ca="1">IF(G1885="","",HOUR(INDIRECT(A1885&amp;$N$2&amp;D1885)))</f>
        <v/>
      </c>
      <c r="O1885" s="1" t="str" cm="1">
        <f t="array" aca="1" ref="O1885" ca="1">IF(G1885="","",MINUTE(INDIRECT(A1885&amp;$N$2&amp;D1885)))</f>
        <v/>
      </c>
      <c r="P1885" s="1" t="str">
        <f t="shared" ca="1" si="441"/>
        <v/>
      </c>
      <c r="Q1885" s="1" t="str">
        <f t="shared" ca="1" si="442"/>
        <v/>
      </c>
      <c r="R1885" s="1" t="str" cm="1">
        <f t="array" aca="1" ref="R1885" ca="1">IF(G1885="","",INDIRECT(A1885&amp;B1885&amp;D1885))</f>
        <v/>
      </c>
      <c r="S1885" s="1" t="str">
        <f t="shared" ca="1" si="443"/>
        <v/>
      </c>
      <c r="T1885" s="1" t="str">
        <f t="shared" ca="1" si="444"/>
        <v/>
      </c>
      <c r="U1885" s="1" t="str">
        <f t="shared" ca="1" si="445"/>
        <v/>
      </c>
      <c r="V1885" s="1" t="str">
        <f t="shared" ca="1" si="446"/>
        <v/>
      </c>
      <c r="W1885" s="1" t="str">
        <f t="shared" ca="1" si="447"/>
        <v/>
      </c>
      <c r="X1885" s="1" t="str">
        <f t="shared" ca="1" si="448"/>
        <v/>
      </c>
    </row>
    <row r="1886" spans="1:24">
      <c r="A1886" t="s">
        <v>1041</v>
      </c>
      <c r="B1886" t="str">
        <f>INDEX(予約枠報告様式!$73:$73,MATCH(CSVフォーマット!C1886,予約枠報告様式!$74:$74,0))</f>
        <v>AG</v>
      </c>
      <c r="C1886">
        <f t="shared" si="449"/>
        <v>33</v>
      </c>
      <c r="D1886">
        <f t="shared" si="435"/>
        <v>34</v>
      </c>
      <c r="E1886" s="2" cm="1">
        <f t="array" aca="1" ref="E1886" ca="1">INDIRECT(A1886&amp;B1886&amp;$E$3)</f>
        <v>44789</v>
      </c>
      <c r="F1886" t="str" cm="1">
        <f t="array" aca="1" ref="F1886" ca="1">IF(INDIRECT(A1886&amp;B1886&amp;$F$3)="公",参照!$L$2,参照!$L$3)</f>
        <v>医療機関受付</v>
      </c>
      <c r="G1886" s="1" t="str" cm="1">
        <f t="array" aca="1" ref="G1886" ca="1">IF(E1886="","",IF(ISNUMBER(INDIRECT(A1886&amp;B1886&amp;D1886)),431001,""))</f>
        <v/>
      </c>
      <c r="H1886" s="1" t="str">
        <f t="shared" ca="1" si="436"/>
        <v/>
      </c>
      <c r="I1886" s="1" t="str">
        <f ca="1">IF(G1886="","",予約枠報告様式!H$3)</f>
        <v/>
      </c>
      <c r="J1886" s="1" t="str">
        <f t="shared" ca="1" si="437"/>
        <v/>
      </c>
      <c r="K1886" s="1" t="str">
        <f t="shared" ca="1" si="438"/>
        <v/>
      </c>
      <c r="L1886" s="1" t="str">
        <f t="shared" ca="1" si="439"/>
        <v/>
      </c>
      <c r="M1886" s="1" t="str">
        <f t="shared" ca="1" si="440"/>
        <v/>
      </c>
      <c r="N1886" s="1" t="str" cm="1">
        <f t="array" aca="1" ref="N1886" ca="1">IF(G1886="","",HOUR(INDIRECT(A1886&amp;$N$2&amp;D1886)))</f>
        <v/>
      </c>
      <c r="O1886" s="1" t="str" cm="1">
        <f t="array" aca="1" ref="O1886" ca="1">IF(G1886="","",MINUTE(INDIRECT(A1886&amp;$N$2&amp;D1886)))</f>
        <v/>
      </c>
      <c r="P1886" s="1" t="str">
        <f t="shared" ca="1" si="441"/>
        <v/>
      </c>
      <c r="Q1886" s="1" t="str">
        <f t="shared" ca="1" si="442"/>
        <v/>
      </c>
      <c r="R1886" s="1" t="str" cm="1">
        <f t="array" aca="1" ref="R1886" ca="1">IF(G1886="","",INDIRECT(A1886&amp;B1886&amp;D1886))</f>
        <v/>
      </c>
      <c r="S1886" s="1" t="str">
        <f t="shared" ca="1" si="443"/>
        <v/>
      </c>
      <c r="T1886" s="1" t="str">
        <f t="shared" ca="1" si="444"/>
        <v/>
      </c>
      <c r="U1886" s="1" t="str">
        <f t="shared" ca="1" si="445"/>
        <v/>
      </c>
      <c r="V1886" s="1" t="str">
        <f t="shared" ca="1" si="446"/>
        <v/>
      </c>
      <c r="W1886" s="1" t="str">
        <f t="shared" ca="1" si="447"/>
        <v/>
      </c>
      <c r="X1886" s="1" t="str">
        <f t="shared" ca="1" si="448"/>
        <v/>
      </c>
    </row>
    <row r="1887" spans="1:24">
      <c r="A1887" t="s">
        <v>1041</v>
      </c>
      <c r="B1887" t="str">
        <f>INDEX(予約枠報告様式!$73:$73,MATCH(CSVフォーマット!C1887,予約枠報告様式!$74:$74,0))</f>
        <v>AG</v>
      </c>
      <c r="C1887">
        <f t="shared" si="449"/>
        <v>33</v>
      </c>
      <c r="D1887">
        <f t="shared" si="435"/>
        <v>35</v>
      </c>
      <c r="E1887" s="2" cm="1">
        <f t="array" aca="1" ref="E1887" ca="1">INDIRECT(A1887&amp;B1887&amp;$E$3)</f>
        <v>44789</v>
      </c>
      <c r="F1887" t="str" cm="1">
        <f t="array" aca="1" ref="F1887" ca="1">IF(INDIRECT(A1887&amp;B1887&amp;$F$3)="公",参照!$L$2,参照!$L$3)</f>
        <v>医療機関受付</v>
      </c>
      <c r="G1887" s="1" t="str" cm="1">
        <f t="array" aca="1" ref="G1887" ca="1">IF(E1887="","",IF(ISNUMBER(INDIRECT(A1887&amp;B1887&amp;D1887)),431001,""))</f>
        <v/>
      </c>
      <c r="H1887" s="1" t="str">
        <f t="shared" ca="1" si="436"/>
        <v/>
      </c>
      <c r="I1887" s="1" t="str">
        <f ca="1">IF(G1887="","",予約枠報告様式!H$3)</f>
        <v/>
      </c>
      <c r="J1887" s="1" t="str">
        <f t="shared" ca="1" si="437"/>
        <v/>
      </c>
      <c r="K1887" s="1" t="str">
        <f t="shared" ca="1" si="438"/>
        <v/>
      </c>
      <c r="L1887" s="1" t="str">
        <f t="shared" ca="1" si="439"/>
        <v/>
      </c>
      <c r="M1887" s="1" t="str">
        <f t="shared" ca="1" si="440"/>
        <v/>
      </c>
      <c r="N1887" s="1" t="str" cm="1">
        <f t="array" aca="1" ref="N1887" ca="1">IF(G1887="","",HOUR(INDIRECT(A1887&amp;$N$2&amp;D1887)))</f>
        <v/>
      </c>
      <c r="O1887" s="1" t="str" cm="1">
        <f t="array" aca="1" ref="O1887" ca="1">IF(G1887="","",MINUTE(INDIRECT(A1887&amp;$N$2&amp;D1887)))</f>
        <v/>
      </c>
      <c r="P1887" s="1" t="str">
        <f t="shared" ca="1" si="441"/>
        <v/>
      </c>
      <c r="Q1887" s="1" t="str">
        <f t="shared" ca="1" si="442"/>
        <v/>
      </c>
      <c r="R1887" s="1" t="str" cm="1">
        <f t="array" aca="1" ref="R1887" ca="1">IF(G1887="","",INDIRECT(A1887&amp;B1887&amp;D1887))</f>
        <v/>
      </c>
      <c r="S1887" s="1" t="str">
        <f t="shared" ca="1" si="443"/>
        <v/>
      </c>
      <c r="T1887" s="1" t="str">
        <f t="shared" ca="1" si="444"/>
        <v/>
      </c>
      <c r="U1887" s="1" t="str">
        <f t="shared" ca="1" si="445"/>
        <v/>
      </c>
      <c r="V1887" s="1" t="str">
        <f t="shared" ca="1" si="446"/>
        <v/>
      </c>
      <c r="W1887" s="1" t="str">
        <f t="shared" ca="1" si="447"/>
        <v/>
      </c>
      <c r="X1887" s="1" t="str">
        <f t="shared" ca="1" si="448"/>
        <v/>
      </c>
    </row>
    <row r="1888" spans="1:24">
      <c r="A1888" t="s">
        <v>1041</v>
      </c>
      <c r="B1888" t="str">
        <f>INDEX(予約枠報告様式!$73:$73,MATCH(CSVフォーマット!C1888,予約枠報告様式!$74:$74,0))</f>
        <v>AG</v>
      </c>
      <c r="C1888">
        <f t="shared" si="449"/>
        <v>33</v>
      </c>
      <c r="D1888">
        <f t="shared" si="435"/>
        <v>36</v>
      </c>
      <c r="E1888" s="2" cm="1">
        <f t="array" aca="1" ref="E1888" ca="1">INDIRECT(A1888&amp;B1888&amp;$E$3)</f>
        <v>44789</v>
      </c>
      <c r="F1888" t="str" cm="1">
        <f t="array" aca="1" ref="F1888" ca="1">IF(INDIRECT(A1888&amp;B1888&amp;$F$3)="公",参照!$L$2,参照!$L$3)</f>
        <v>医療機関受付</v>
      </c>
      <c r="G1888" s="1" t="str" cm="1">
        <f t="array" aca="1" ref="G1888" ca="1">IF(E1888="","",IF(ISNUMBER(INDIRECT(A1888&amp;B1888&amp;D1888)),431001,""))</f>
        <v/>
      </c>
      <c r="H1888" s="1" t="str">
        <f t="shared" ca="1" si="436"/>
        <v/>
      </c>
      <c r="I1888" s="1" t="str">
        <f ca="1">IF(G1888="","",予約枠報告様式!H$3)</f>
        <v/>
      </c>
      <c r="J1888" s="1" t="str">
        <f t="shared" ca="1" si="437"/>
        <v/>
      </c>
      <c r="K1888" s="1" t="str">
        <f t="shared" ca="1" si="438"/>
        <v/>
      </c>
      <c r="L1888" s="1" t="str">
        <f t="shared" ca="1" si="439"/>
        <v/>
      </c>
      <c r="M1888" s="1" t="str">
        <f t="shared" ca="1" si="440"/>
        <v/>
      </c>
      <c r="N1888" s="1" t="str" cm="1">
        <f t="array" aca="1" ref="N1888" ca="1">IF(G1888="","",HOUR(INDIRECT(A1888&amp;$N$2&amp;D1888)))</f>
        <v/>
      </c>
      <c r="O1888" s="1" t="str" cm="1">
        <f t="array" aca="1" ref="O1888" ca="1">IF(G1888="","",MINUTE(INDIRECT(A1888&amp;$N$2&amp;D1888)))</f>
        <v/>
      </c>
      <c r="P1888" s="1" t="str">
        <f t="shared" ca="1" si="441"/>
        <v/>
      </c>
      <c r="Q1888" s="1" t="str">
        <f t="shared" ca="1" si="442"/>
        <v/>
      </c>
      <c r="R1888" s="1" t="str" cm="1">
        <f t="array" aca="1" ref="R1888" ca="1">IF(G1888="","",INDIRECT(A1888&amp;B1888&amp;D1888))</f>
        <v/>
      </c>
      <c r="S1888" s="1" t="str">
        <f t="shared" ca="1" si="443"/>
        <v/>
      </c>
      <c r="T1888" s="1" t="str">
        <f t="shared" ca="1" si="444"/>
        <v/>
      </c>
      <c r="U1888" s="1" t="str">
        <f t="shared" ca="1" si="445"/>
        <v/>
      </c>
      <c r="V1888" s="1" t="str">
        <f t="shared" ca="1" si="446"/>
        <v/>
      </c>
      <c r="W1888" s="1" t="str">
        <f t="shared" ca="1" si="447"/>
        <v/>
      </c>
      <c r="X1888" s="1" t="str">
        <f t="shared" ca="1" si="448"/>
        <v/>
      </c>
    </row>
    <row r="1889" spans="1:24">
      <c r="A1889" t="s">
        <v>1041</v>
      </c>
      <c r="B1889" t="str">
        <f>INDEX(予約枠報告様式!$73:$73,MATCH(CSVフォーマット!C1889,予約枠報告様式!$74:$74,0))</f>
        <v>AG</v>
      </c>
      <c r="C1889">
        <f t="shared" si="449"/>
        <v>33</v>
      </c>
      <c r="D1889">
        <f t="shared" si="435"/>
        <v>37</v>
      </c>
      <c r="E1889" s="2" cm="1">
        <f t="array" aca="1" ref="E1889" ca="1">INDIRECT(A1889&amp;B1889&amp;$E$3)</f>
        <v>44789</v>
      </c>
      <c r="F1889" t="str" cm="1">
        <f t="array" aca="1" ref="F1889" ca="1">IF(INDIRECT(A1889&amp;B1889&amp;$F$3)="公",参照!$L$2,参照!$L$3)</f>
        <v>医療機関受付</v>
      </c>
      <c r="G1889" s="1" t="str" cm="1">
        <f t="array" aca="1" ref="G1889" ca="1">IF(E1889="","",IF(ISNUMBER(INDIRECT(A1889&amp;B1889&amp;D1889)),431001,""))</f>
        <v/>
      </c>
      <c r="H1889" s="1" t="str">
        <f t="shared" ca="1" si="436"/>
        <v/>
      </c>
      <c r="I1889" s="1" t="str">
        <f ca="1">IF(G1889="","",予約枠報告様式!H$3)</f>
        <v/>
      </c>
      <c r="J1889" s="1" t="str">
        <f t="shared" ca="1" si="437"/>
        <v/>
      </c>
      <c r="K1889" s="1" t="str">
        <f t="shared" ca="1" si="438"/>
        <v/>
      </c>
      <c r="L1889" s="1" t="str">
        <f t="shared" ca="1" si="439"/>
        <v/>
      </c>
      <c r="M1889" s="1" t="str">
        <f t="shared" ca="1" si="440"/>
        <v/>
      </c>
      <c r="N1889" s="1" t="str" cm="1">
        <f t="array" aca="1" ref="N1889" ca="1">IF(G1889="","",HOUR(INDIRECT(A1889&amp;$N$2&amp;D1889)))</f>
        <v/>
      </c>
      <c r="O1889" s="1" t="str" cm="1">
        <f t="array" aca="1" ref="O1889" ca="1">IF(G1889="","",MINUTE(INDIRECT(A1889&amp;$N$2&amp;D1889)))</f>
        <v/>
      </c>
      <c r="P1889" s="1" t="str">
        <f t="shared" ca="1" si="441"/>
        <v/>
      </c>
      <c r="Q1889" s="1" t="str">
        <f t="shared" ca="1" si="442"/>
        <v/>
      </c>
      <c r="R1889" s="1" t="str" cm="1">
        <f t="array" aca="1" ref="R1889" ca="1">IF(G1889="","",INDIRECT(A1889&amp;B1889&amp;D1889))</f>
        <v/>
      </c>
      <c r="S1889" s="1" t="str">
        <f t="shared" ca="1" si="443"/>
        <v/>
      </c>
      <c r="T1889" s="1" t="str">
        <f t="shared" ca="1" si="444"/>
        <v/>
      </c>
      <c r="U1889" s="1" t="str">
        <f t="shared" ca="1" si="445"/>
        <v/>
      </c>
      <c r="V1889" s="1" t="str">
        <f t="shared" ca="1" si="446"/>
        <v/>
      </c>
      <c r="W1889" s="1" t="str">
        <f t="shared" ca="1" si="447"/>
        <v/>
      </c>
      <c r="X1889" s="1" t="str">
        <f t="shared" ca="1" si="448"/>
        <v/>
      </c>
    </row>
    <row r="1890" spans="1:24">
      <c r="A1890" t="s">
        <v>1041</v>
      </c>
      <c r="B1890" t="str">
        <f>INDEX(予約枠報告様式!$73:$73,MATCH(CSVフォーマット!C1890,予約枠報告様式!$74:$74,0))</f>
        <v>AG</v>
      </c>
      <c r="C1890">
        <f t="shared" si="449"/>
        <v>33</v>
      </c>
      <c r="D1890">
        <f t="shared" si="435"/>
        <v>38</v>
      </c>
      <c r="E1890" s="2" cm="1">
        <f t="array" aca="1" ref="E1890" ca="1">INDIRECT(A1890&amp;B1890&amp;$E$3)</f>
        <v>44789</v>
      </c>
      <c r="F1890" t="str" cm="1">
        <f t="array" aca="1" ref="F1890" ca="1">IF(INDIRECT(A1890&amp;B1890&amp;$F$3)="公",参照!$L$2,参照!$L$3)</f>
        <v>医療機関受付</v>
      </c>
      <c r="G1890" s="1" t="str" cm="1">
        <f t="array" aca="1" ref="G1890" ca="1">IF(E1890="","",IF(ISNUMBER(INDIRECT(A1890&amp;B1890&amp;D1890)),431001,""))</f>
        <v/>
      </c>
      <c r="H1890" s="1" t="str">
        <f t="shared" ca="1" si="436"/>
        <v/>
      </c>
      <c r="I1890" s="1" t="str">
        <f ca="1">IF(G1890="","",予約枠報告様式!H$3)</f>
        <v/>
      </c>
      <c r="J1890" s="1" t="str">
        <f t="shared" ca="1" si="437"/>
        <v/>
      </c>
      <c r="K1890" s="1" t="str">
        <f t="shared" ca="1" si="438"/>
        <v/>
      </c>
      <c r="L1890" s="1" t="str">
        <f t="shared" ca="1" si="439"/>
        <v/>
      </c>
      <c r="M1890" s="1" t="str">
        <f t="shared" ca="1" si="440"/>
        <v/>
      </c>
      <c r="N1890" s="1" t="str" cm="1">
        <f t="array" aca="1" ref="N1890" ca="1">IF(G1890="","",HOUR(INDIRECT(A1890&amp;$N$2&amp;D1890)))</f>
        <v/>
      </c>
      <c r="O1890" s="1" t="str" cm="1">
        <f t="array" aca="1" ref="O1890" ca="1">IF(G1890="","",MINUTE(INDIRECT(A1890&amp;$N$2&amp;D1890)))</f>
        <v/>
      </c>
      <c r="P1890" s="1" t="str">
        <f t="shared" ca="1" si="441"/>
        <v/>
      </c>
      <c r="Q1890" s="1" t="str">
        <f t="shared" ca="1" si="442"/>
        <v/>
      </c>
      <c r="R1890" s="1" t="str" cm="1">
        <f t="array" aca="1" ref="R1890" ca="1">IF(G1890="","",INDIRECT(A1890&amp;B1890&amp;D1890))</f>
        <v/>
      </c>
      <c r="S1890" s="1" t="str">
        <f t="shared" ca="1" si="443"/>
        <v/>
      </c>
      <c r="T1890" s="1" t="str">
        <f t="shared" ca="1" si="444"/>
        <v/>
      </c>
      <c r="U1890" s="1" t="str">
        <f t="shared" ca="1" si="445"/>
        <v/>
      </c>
      <c r="V1890" s="1" t="str">
        <f t="shared" ca="1" si="446"/>
        <v/>
      </c>
      <c r="W1890" s="1" t="str">
        <f t="shared" ca="1" si="447"/>
        <v/>
      </c>
      <c r="X1890" s="1" t="str">
        <f t="shared" ca="1" si="448"/>
        <v/>
      </c>
    </row>
    <row r="1891" spans="1:24">
      <c r="A1891" t="s">
        <v>1041</v>
      </c>
      <c r="B1891" t="str">
        <f>INDEX(予約枠報告様式!$73:$73,MATCH(CSVフォーマット!C1891,予約枠報告様式!$74:$74,0))</f>
        <v>AG</v>
      </c>
      <c r="C1891">
        <f t="shared" si="449"/>
        <v>33</v>
      </c>
      <c r="D1891">
        <f t="shared" si="435"/>
        <v>39</v>
      </c>
      <c r="E1891" s="2" cm="1">
        <f t="array" aca="1" ref="E1891" ca="1">INDIRECT(A1891&amp;B1891&amp;$E$3)</f>
        <v>44789</v>
      </c>
      <c r="F1891" t="str" cm="1">
        <f t="array" aca="1" ref="F1891" ca="1">IF(INDIRECT(A1891&amp;B1891&amp;$F$3)="公",参照!$L$2,参照!$L$3)</f>
        <v>医療機関受付</v>
      </c>
      <c r="G1891" s="1" t="str" cm="1">
        <f t="array" aca="1" ref="G1891" ca="1">IF(E1891="","",IF(ISNUMBER(INDIRECT(A1891&amp;B1891&amp;D1891)),431001,""))</f>
        <v/>
      </c>
      <c r="H1891" s="1" t="str">
        <f t="shared" ca="1" si="436"/>
        <v/>
      </c>
      <c r="I1891" s="1" t="str">
        <f ca="1">IF(G1891="","",予約枠報告様式!H$3)</f>
        <v/>
      </c>
      <c r="J1891" s="1" t="str">
        <f t="shared" ca="1" si="437"/>
        <v/>
      </c>
      <c r="K1891" s="1" t="str">
        <f t="shared" ca="1" si="438"/>
        <v/>
      </c>
      <c r="L1891" s="1" t="str">
        <f t="shared" ca="1" si="439"/>
        <v/>
      </c>
      <c r="M1891" s="1" t="str">
        <f t="shared" ca="1" si="440"/>
        <v/>
      </c>
      <c r="N1891" s="1" t="str" cm="1">
        <f t="array" aca="1" ref="N1891" ca="1">IF(G1891="","",HOUR(INDIRECT(A1891&amp;$N$2&amp;D1891)))</f>
        <v/>
      </c>
      <c r="O1891" s="1" t="str" cm="1">
        <f t="array" aca="1" ref="O1891" ca="1">IF(G1891="","",MINUTE(INDIRECT(A1891&amp;$N$2&amp;D1891)))</f>
        <v/>
      </c>
      <c r="P1891" s="1" t="str">
        <f t="shared" ca="1" si="441"/>
        <v/>
      </c>
      <c r="Q1891" s="1" t="str">
        <f t="shared" ca="1" si="442"/>
        <v/>
      </c>
      <c r="R1891" s="1" t="str" cm="1">
        <f t="array" aca="1" ref="R1891" ca="1">IF(G1891="","",INDIRECT(A1891&amp;B1891&amp;D1891))</f>
        <v/>
      </c>
      <c r="S1891" s="1" t="str">
        <f t="shared" ca="1" si="443"/>
        <v/>
      </c>
      <c r="T1891" s="1" t="str">
        <f t="shared" ca="1" si="444"/>
        <v/>
      </c>
      <c r="U1891" s="1" t="str">
        <f t="shared" ca="1" si="445"/>
        <v/>
      </c>
      <c r="V1891" s="1" t="str">
        <f t="shared" ca="1" si="446"/>
        <v/>
      </c>
      <c r="W1891" s="1" t="str">
        <f t="shared" ca="1" si="447"/>
        <v/>
      </c>
      <c r="X1891" s="1" t="str">
        <f t="shared" ca="1" si="448"/>
        <v/>
      </c>
    </row>
    <row r="1892" spans="1:24">
      <c r="A1892" t="s">
        <v>1041</v>
      </c>
      <c r="B1892" t="str">
        <f>INDEX(予約枠報告様式!$73:$73,MATCH(CSVフォーマット!C1892,予約枠報告様式!$74:$74,0))</f>
        <v>AG</v>
      </c>
      <c r="C1892">
        <f t="shared" si="449"/>
        <v>33</v>
      </c>
      <c r="D1892">
        <f t="shared" si="435"/>
        <v>40</v>
      </c>
      <c r="E1892" s="2" cm="1">
        <f t="array" aca="1" ref="E1892" ca="1">INDIRECT(A1892&amp;B1892&amp;$E$3)</f>
        <v>44789</v>
      </c>
      <c r="F1892" t="str" cm="1">
        <f t="array" aca="1" ref="F1892" ca="1">IF(INDIRECT(A1892&amp;B1892&amp;$F$3)="公",参照!$L$2,参照!$L$3)</f>
        <v>医療機関受付</v>
      </c>
      <c r="G1892" s="1" t="str" cm="1">
        <f t="array" aca="1" ref="G1892" ca="1">IF(E1892="","",IF(ISNUMBER(INDIRECT(A1892&amp;B1892&amp;D1892)),431001,""))</f>
        <v/>
      </c>
      <c r="H1892" s="1" t="str">
        <f t="shared" ca="1" si="436"/>
        <v/>
      </c>
      <c r="I1892" s="1" t="str">
        <f ca="1">IF(G1892="","",予約枠報告様式!H$3)</f>
        <v/>
      </c>
      <c r="J1892" s="1" t="str">
        <f t="shared" ca="1" si="437"/>
        <v/>
      </c>
      <c r="K1892" s="1" t="str">
        <f t="shared" ca="1" si="438"/>
        <v/>
      </c>
      <c r="L1892" s="1" t="str">
        <f t="shared" ca="1" si="439"/>
        <v/>
      </c>
      <c r="M1892" s="1" t="str">
        <f t="shared" ca="1" si="440"/>
        <v/>
      </c>
      <c r="N1892" s="1" t="str" cm="1">
        <f t="array" aca="1" ref="N1892" ca="1">IF(G1892="","",HOUR(INDIRECT(A1892&amp;$N$2&amp;D1892)))</f>
        <v/>
      </c>
      <c r="O1892" s="1" t="str" cm="1">
        <f t="array" aca="1" ref="O1892" ca="1">IF(G1892="","",MINUTE(INDIRECT(A1892&amp;$N$2&amp;D1892)))</f>
        <v/>
      </c>
      <c r="P1892" s="1" t="str">
        <f t="shared" ca="1" si="441"/>
        <v/>
      </c>
      <c r="Q1892" s="1" t="str">
        <f t="shared" ca="1" si="442"/>
        <v/>
      </c>
      <c r="R1892" s="1" t="str" cm="1">
        <f t="array" aca="1" ref="R1892" ca="1">IF(G1892="","",INDIRECT(A1892&amp;B1892&amp;D1892))</f>
        <v/>
      </c>
      <c r="S1892" s="1" t="str">
        <f t="shared" ca="1" si="443"/>
        <v/>
      </c>
      <c r="T1892" s="1" t="str">
        <f t="shared" ca="1" si="444"/>
        <v/>
      </c>
      <c r="U1892" s="1" t="str">
        <f t="shared" ca="1" si="445"/>
        <v/>
      </c>
      <c r="V1892" s="1" t="str">
        <f t="shared" ca="1" si="446"/>
        <v/>
      </c>
      <c r="W1892" s="1" t="str">
        <f t="shared" ca="1" si="447"/>
        <v/>
      </c>
      <c r="X1892" s="1" t="str">
        <f t="shared" ca="1" si="448"/>
        <v/>
      </c>
    </row>
    <row r="1893" spans="1:24">
      <c r="A1893" t="s">
        <v>1041</v>
      </c>
      <c r="B1893" t="str">
        <f>INDEX(予約枠報告様式!$73:$73,MATCH(CSVフォーマット!C1893,予約枠報告様式!$74:$74,0))</f>
        <v>AG</v>
      </c>
      <c r="C1893">
        <f t="shared" si="449"/>
        <v>33</v>
      </c>
      <c r="D1893">
        <f t="shared" si="435"/>
        <v>41</v>
      </c>
      <c r="E1893" s="2" cm="1">
        <f t="array" aca="1" ref="E1893" ca="1">INDIRECT(A1893&amp;B1893&amp;$E$3)</f>
        <v>44789</v>
      </c>
      <c r="F1893" t="str" cm="1">
        <f t="array" aca="1" ref="F1893" ca="1">IF(INDIRECT(A1893&amp;B1893&amp;$F$3)="公",参照!$L$2,参照!$L$3)</f>
        <v>医療機関受付</v>
      </c>
      <c r="G1893" s="1" t="str" cm="1">
        <f t="array" aca="1" ref="G1893" ca="1">IF(E1893="","",IF(ISNUMBER(INDIRECT(A1893&amp;B1893&amp;D1893)),431001,""))</f>
        <v/>
      </c>
      <c r="H1893" s="1" t="str">
        <f t="shared" ca="1" si="436"/>
        <v/>
      </c>
      <c r="I1893" s="1" t="str">
        <f ca="1">IF(G1893="","",予約枠報告様式!H$3)</f>
        <v/>
      </c>
      <c r="J1893" s="1" t="str">
        <f t="shared" ca="1" si="437"/>
        <v/>
      </c>
      <c r="K1893" s="1" t="str">
        <f t="shared" ca="1" si="438"/>
        <v/>
      </c>
      <c r="L1893" s="1" t="str">
        <f t="shared" ca="1" si="439"/>
        <v/>
      </c>
      <c r="M1893" s="1" t="str">
        <f t="shared" ca="1" si="440"/>
        <v/>
      </c>
      <c r="N1893" s="1" t="str" cm="1">
        <f t="array" aca="1" ref="N1893" ca="1">IF(G1893="","",HOUR(INDIRECT(A1893&amp;$N$2&amp;D1893)))</f>
        <v/>
      </c>
      <c r="O1893" s="1" t="str" cm="1">
        <f t="array" aca="1" ref="O1893" ca="1">IF(G1893="","",MINUTE(INDIRECT(A1893&amp;$N$2&amp;D1893)))</f>
        <v/>
      </c>
      <c r="P1893" s="1" t="str">
        <f t="shared" ca="1" si="441"/>
        <v/>
      </c>
      <c r="Q1893" s="1" t="str">
        <f t="shared" ca="1" si="442"/>
        <v/>
      </c>
      <c r="R1893" s="1" t="str" cm="1">
        <f t="array" aca="1" ref="R1893" ca="1">IF(G1893="","",INDIRECT(A1893&amp;B1893&amp;D1893))</f>
        <v/>
      </c>
      <c r="S1893" s="1" t="str">
        <f t="shared" ca="1" si="443"/>
        <v/>
      </c>
      <c r="T1893" s="1" t="str">
        <f t="shared" ca="1" si="444"/>
        <v/>
      </c>
      <c r="U1893" s="1" t="str">
        <f t="shared" ca="1" si="445"/>
        <v/>
      </c>
      <c r="V1893" s="1" t="str">
        <f t="shared" ca="1" si="446"/>
        <v/>
      </c>
      <c r="W1893" s="1" t="str">
        <f t="shared" ca="1" si="447"/>
        <v/>
      </c>
      <c r="X1893" s="1" t="str">
        <f t="shared" ca="1" si="448"/>
        <v/>
      </c>
    </row>
    <row r="1894" spans="1:24">
      <c r="A1894" t="s">
        <v>1041</v>
      </c>
      <c r="B1894" t="str">
        <f>INDEX(予約枠報告様式!$73:$73,MATCH(CSVフォーマット!C1894,予約枠報告様式!$74:$74,0))</f>
        <v>AG</v>
      </c>
      <c r="C1894">
        <f t="shared" si="449"/>
        <v>33</v>
      </c>
      <c r="D1894">
        <f t="shared" si="435"/>
        <v>42</v>
      </c>
      <c r="E1894" s="2" cm="1">
        <f t="array" aca="1" ref="E1894" ca="1">INDIRECT(A1894&amp;B1894&amp;$E$3)</f>
        <v>44789</v>
      </c>
      <c r="F1894" t="str" cm="1">
        <f t="array" aca="1" ref="F1894" ca="1">IF(INDIRECT(A1894&amp;B1894&amp;$F$3)="公",参照!$L$2,参照!$L$3)</f>
        <v>医療機関受付</v>
      </c>
      <c r="G1894" s="1" t="str" cm="1">
        <f t="array" aca="1" ref="G1894" ca="1">IF(E1894="","",IF(ISNUMBER(INDIRECT(A1894&amp;B1894&amp;D1894)),431001,""))</f>
        <v/>
      </c>
      <c r="H1894" s="1" t="str">
        <f t="shared" ca="1" si="436"/>
        <v/>
      </c>
      <c r="I1894" s="1" t="str">
        <f ca="1">IF(G1894="","",予約枠報告様式!H$3)</f>
        <v/>
      </c>
      <c r="J1894" s="1" t="str">
        <f t="shared" ca="1" si="437"/>
        <v/>
      </c>
      <c r="K1894" s="1" t="str">
        <f t="shared" ca="1" si="438"/>
        <v/>
      </c>
      <c r="L1894" s="1" t="str">
        <f t="shared" ca="1" si="439"/>
        <v/>
      </c>
      <c r="M1894" s="1" t="str">
        <f t="shared" ca="1" si="440"/>
        <v/>
      </c>
      <c r="N1894" s="1" t="str" cm="1">
        <f t="array" aca="1" ref="N1894" ca="1">IF(G1894="","",HOUR(INDIRECT(A1894&amp;$N$2&amp;D1894)))</f>
        <v/>
      </c>
      <c r="O1894" s="1" t="str" cm="1">
        <f t="array" aca="1" ref="O1894" ca="1">IF(G1894="","",MINUTE(INDIRECT(A1894&amp;$N$2&amp;D1894)))</f>
        <v/>
      </c>
      <c r="P1894" s="1" t="str">
        <f t="shared" ca="1" si="441"/>
        <v/>
      </c>
      <c r="Q1894" s="1" t="str">
        <f t="shared" ca="1" si="442"/>
        <v/>
      </c>
      <c r="R1894" s="1" t="str" cm="1">
        <f t="array" aca="1" ref="R1894" ca="1">IF(G1894="","",INDIRECT(A1894&amp;B1894&amp;D1894))</f>
        <v/>
      </c>
      <c r="S1894" s="1" t="str">
        <f t="shared" ca="1" si="443"/>
        <v/>
      </c>
      <c r="T1894" s="1" t="str">
        <f t="shared" ca="1" si="444"/>
        <v/>
      </c>
      <c r="U1894" s="1" t="str">
        <f t="shared" ca="1" si="445"/>
        <v/>
      </c>
      <c r="V1894" s="1" t="str">
        <f t="shared" ca="1" si="446"/>
        <v/>
      </c>
      <c r="W1894" s="1" t="str">
        <f t="shared" ca="1" si="447"/>
        <v/>
      </c>
      <c r="X1894" s="1" t="str">
        <f t="shared" ca="1" si="448"/>
        <v/>
      </c>
    </row>
    <row r="1895" spans="1:24">
      <c r="A1895" t="s">
        <v>1041</v>
      </c>
      <c r="B1895" t="str">
        <f>INDEX(予約枠報告様式!$73:$73,MATCH(CSVフォーマット!C1895,予約枠報告様式!$74:$74,0))</f>
        <v>AG</v>
      </c>
      <c r="C1895">
        <f t="shared" si="449"/>
        <v>33</v>
      </c>
      <c r="D1895">
        <f t="shared" si="435"/>
        <v>43</v>
      </c>
      <c r="E1895" s="2" cm="1">
        <f t="array" aca="1" ref="E1895" ca="1">INDIRECT(A1895&amp;B1895&amp;$E$3)</f>
        <v>44789</v>
      </c>
      <c r="F1895" t="str" cm="1">
        <f t="array" aca="1" ref="F1895" ca="1">IF(INDIRECT(A1895&amp;B1895&amp;$F$3)="公",参照!$L$2,参照!$L$3)</f>
        <v>医療機関受付</v>
      </c>
      <c r="G1895" s="1" t="str" cm="1">
        <f t="array" aca="1" ref="G1895" ca="1">IF(E1895="","",IF(ISNUMBER(INDIRECT(A1895&amp;B1895&amp;D1895)),431001,""))</f>
        <v/>
      </c>
      <c r="H1895" s="1" t="str">
        <f t="shared" ca="1" si="436"/>
        <v/>
      </c>
      <c r="I1895" s="1" t="str">
        <f ca="1">IF(G1895="","",予約枠報告様式!H$3)</f>
        <v/>
      </c>
      <c r="J1895" s="1" t="str">
        <f t="shared" ca="1" si="437"/>
        <v/>
      </c>
      <c r="K1895" s="1" t="str">
        <f t="shared" ca="1" si="438"/>
        <v/>
      </c>
      <c r="L1895" s="1" t="str">
        <f t="shared" ca="1" si="439"/>
        <v/>
      </c>
      <c r="M1895" s="1" t="str">
        <f t="shared" ca="1" si="440"/>
        <v/>
      </c>
      <c r="N1895" s="1" t="str" cm="1">
        <f t="array" aca="1" ref="N1895" ca="1">IF(G1895="","",HOUR(INDIRECT(A1895&amp;$N$2&amp;D1895)))</f>
        <v/>
      </c>
      <c r="O1895" s="1" t="str" cm="1">
        <f t="array" aca="1" ref="O1895" ca="1">IF(G1895="","",MINUTE(INDIRECT(A1895&amp;$N$2&amp;D1895)))</f>
        <v/>
      </c>
      <c r="P1895" s="1" t="str">
        <f t="shared" ca="1" si="441"/>
        <v/>
      </c>
      <c r="Q1895" s="1" t="str">
        <f t="shared" ca="1" si="442"/>
        <v/>
      </c>
      <c r="R1895" s="1" t="str" cm="1">
        <f t="array" aca="1" ref="R1895" ca="1">IF(G1895="","",INDIRECT(A1895&amp;B1895&amp;D1895))</f>
        <v/>
      </c>
      <c r="S1895" s="1" t="str">
        <f t="shared" ca="1" si="443"/>
        <v/>
      </c>
      <c r="T1895" s="1" t="str">
        <f t="shared" ca="1" si="444"/>
        <v/>
      </c>
      <c r="U1895" s="1" t="str">
        <f t="shared" ca="1" si="445"/>
        <v/>
      </c>
      <c r="V1895" s="1" t="str">
        <f t="shared" ca="1" si="446"/>
        <v/>
      </c>
      <c r="W1895" s="1" t="str">
        <f t="shared" ca="1" si="447"/>
        <v/>
      </c>
      <c r="X1895" s="1" t="str">
        <f t="shared" ca="1" si="448"/>
        <v/>
      </c>
    </row>
    <row r="1896" spans="1:24">
      <c r="A1896" t="s">
        <v>1041</v>
      </c>
      <c r="B1896" t="str">
        <f>INDEX(予約枠報告様式!$73:$73,MATCH(CSVフォーマット!C1896,予約枠報告様式!$74:$74,0))</f>
        <v>AG</v>
      </c>
      <c r="C1896">
        <f t="shared" si="449"/>
        <v>33</v>
      </c>
      <c r="D1896">
        <f t="shared" si="435"/>
        <v>44</v>
      </c>
      <c r="E1896" s="2" cm="1">
        <f t="array" aca="1" ref="E1896" ca="1">INDIRECT(A1896&amp;B1896&amp;$E$3)</f>
        <v>44789</v>
      </c>
      <c r="F1896" t="str" cm="1">
        <f t="array" aca="1" ref="F1896" ca="1">IF(INDIRECT(A1896&amp;B1896&amp;$F$3)="公",参照!$L$2,参照!$L$3)</f>
        <v>医療機関受付</v>
      </c>
      <c r="G1896" s="1" t="str" cm="1">
        <f t="array" aca="1" ref="G1896" ca="1">IF(E1896="","",IF(ISNUMBER(INDIRECT(A1896&amp;B1896&amp;D1896)),431001,""))</f>
        <v/>
      </c>
      <c r="H1896" s="1" t="str">
        <f t="shared" ca="1" si="436"/>
        <v/>
      </c>
      <c r="I1896" s="1" t="str">
        <f ca="1">IF(G1896="","",予約枠報告様式!H$3)</f>
        <v/>
      </c>
      <c r="J1896" s="1" t="str">
        <f t="shared" ca="1" si="437"/>
        <v/>
      </c>
      <c r="K1896" s="1" t="str">
        <f t="shared" ca="1" si="438"/>
        <v/>
      </c>
      <c r="L1896" s="1" t="str">
        <f t="shared" ca="1" si="439"/>
        <v/>
      </c>
      <c r="M1896" s="1" t="str">
        <f t="shared" ca="1" si="440"/>
        <v/>
      </c>
      <c r="N1896" s="1" t="str" cm="1">
        <f t="array" aca="1" ref="N1896" ca="1">IF(G1896="","",HOUR(INDIRECT(A1896&amp;$N$2&amp;D1896)))</f>
        <v/>
      </c>
      <c r="O1896" s="1" t="str" cm="1">
        <f t="array" aca="1" ref="O1896" ca="1">IF(G1896="","",MINUTE(INDIRECT(A1896&amp;$N$2&amp;D1896)))</f>
        <v/>
      </c>
      <c r="P1896" s="1" t="str">
        <f t="shared" ca="1" si="441"/>
        <v/>
      </c>
      <c r="Q1896" s="1" t="str">
        <f t="shared" ca="1" si="442"/>
        <v/>
      </c>
      <c r="R1896" s="1" t="str" cm="1">
        <f t="array" aca="1" ref="R1896" ca="1">IF(G1896="","",INDIRECT(A1896&amp;B1896&amp;D1896))</f>
        <v/>
      </c>
      <c r="S1896" s="1" t="str">
        <f t="shared" ca="1" si="443"/>
        <v/>
      </c>
      <c r="T1896" s="1" t="str">
        <f t="shared" ca="1" si="444"/>
        <v/>
      </c>
      <c r="U1896" s="1" t="str">
        <f t="shared" ca="1" si="445"/>
        <v/>
      </c>
      <c r="V1896" s="1" t="str">
        <f t="shared" ca="1" si="446"/>
        <v/>
      </c>
      <c r="W1896" s="1" t="str">
        <f t="shared" ca="1" si="447"/>
        <v/>
      </c>
      <c r="X1896" s="1" t="str">
        <f t="shared" ca="1" si="448"/>
        <v/>
      </c>
    </row>
    <row r="1897" spans="1:24">
      <c r="A1897" t="s">
        <v>1041</v>
      </c>
      <c r="B1897" t="str">
        <f>INDEX(予約枠報告様式!$73:$73,MATCH(CSVフォーマット!C1897,予約枠報告様式!$74:$74,0))</f>
        <v>AG</v>
      </c>
      <c r="C1897">
        <f t="shared" si="449"/>
        <v>33</v>
      </c>
      <c r="D1897">
        <f t="shared" si="435"/>
        <v>45</v>
      </c>
      <c r="E1897" s="2" cm="1">
        <f t="array" aca="1" ref="E1897" ca="1">INDIRECT(A1897&amp;B1897&amp;$E$3)</f>
        <v>44789</v>
      </c>
      <c r="F1897" t="str" cm="1">
        <f t="array" aca="1" ref="F1897" ca="1">IF(INDIRECT(A1897&amp;B1897&amp;$F$3)="公",参照!$L$2,参照!$L$3)</f>
        <v>医療機関受付</v>
      </c>
      <c r="G1897" s="1" t="str" cm="1">
        <f t="array" aca="1" ref="G1897" ca="1">IF(E1897="","",IF(ISNUMBER(INDIRECT(A1897&amp;B1897&amp;D1897)),431001,""))</f>
        <v/>
      </c>
      <c r="H1897" s="1" t="str">
        <f t="shared" ca="1" si="436"/>
        <v/>
      </c>
      <c r="I1897" s="1" t="str">
        <f ca="1">IF(G1897="","",予約枠報告様式!H$3)</f>
        <v/>
      </c>
      <c r="J1897" s="1" t="str">
        <f t="shared" ca="1" si="437"/>
        <v/>
      </c>
      <c r="K1897" s="1" t="str">
        <f t="shared" ca="1" si="438"/>
        <v/>
      </c>
      <c r="L1897" s="1" t="str">
        <f t="shared" ca="1" si="439"/>
        <v/>
      </c>
      <c r="M1897" s="1" t="str">
        <f t="shared" ca="1" si="440"/>
        <v/>
      </c>
      <c r="N1897" s="1" t="str" cm="1">
        <f t="array" aca="1" ref="N1897" ca="1">IF(G1897="","",HOUR(INDIRECT(A1897&amp;$N$2&amp;D1897)))</f>
        <v/>
      </c>
      <c r="O1897" s="1" t="str" cm="1">
        <f t="array" aca="1" ref="O1897" ca="1">IF(G1897="","",MINUTE(INDIRECT(A1897&amp;$N$2&amp;D1897)))</f>
        <v/>
      </c>
      <c r="P1897" s="1" t="str">
        <f t="shared" ca="1" si="441"/>
        <v/>
      </c>
      <c r="Q1897" s="1" t="str">
        <f t="shared" ca="1" si="442"/>
        <v/>
      </c>
      <c r="R1897" s="1" t="str" cm="1">
        <f t="array" aca="1" ref="R1897" ca="1">IF(G1897="","",INDIRECT(A1897&amp;B1897&amp;D1897))</f>
        <v/>
      </c>
      <c r="S1897" s="1" t="str">
        <f t="shared" ca="1" si="443"/>
        <v/>
      </c>
      <c r="T1897" s="1" t="str">
        <f t="shared" ca="1" si="444"/>
        <v/>
      </c>
      <c r="U1897" s="1" t="str">
        <f t="shared" ca="1" si="445"/>
        <v/>
      </c>
      <c r="V1897" s="1" t="str">
        <f t="shared" ca="1" si="446"/>
        <v/>
      </c>
      <c r="W1897" s="1" t="str">
        <f t="shared" ca="1" si="447"/>
        <v/>
      </c>
      <c r="X1897" s="1" t="str">
        <f t="shared" ca="1" si="448"/>
        <v/>
      </c>
    </row>
    <row r="1898" spans="1:24">
      <c r="A1898" t="s">
        <v>1041</v>
      </c>
      <c r="B1898" t="str">
        <f>INDEX(予約枠報告様式!$73:$73,MATCH(CSVフォーマット!C1898,予約枠報告様式!$74:$74,0))</f>
        <v>AG</v>
      </c>
      <c r="C1898">
        <f t="shared" si="449"/>
        <v>33</v>
      </c>
      <c r="D1898">
        <f t="shared" si="435"/>
        <v>46</v>
      </c>
      <c r="E1898" s="2" cm="1">
        <f t="array" aca="1" ref="E1898" ca="1">INDIRECT(A1898&amp;B1898&amp;$E$3)</f>
        <v>44789</v>
      </c>
      <c r="F1898" t="str" cm="1">
        <f t="array" aca="1" ref="F1898" ca="1">IF(INDIRECT(A1898&amp;B1898&amp;$F$3)="公",参照!$L$2,参照!$L$3)</f>
        <v>医療機関受付</v>
      </c>
      <c r="G1898" s="1" t="str" cm="1">
        <f t="array" aca="1" ref="G1898" ca="1">IF(E1898="","",IF(ISNUMBER(INDIRECT(A1898&amp;B1898&amp;D1898)),431001,""))</f>
        <v/>
      </c>
      <c r="H1898" s="1" t="str">
        <f t="shared" ca="1" si="436"/>
        <v/>
      </c>
      <c r="I1898" s="1" t="str">
        <f ca="1">IF(G1898="","",予約枠報告様式!H$3)</f>
        <v/>
      </c>
      <c r="J1898" s="1" t="str">
        <f t="shared" ca="1" si="437"/>
        <v/>
      </c>
      <c r="K1898" s="1" t="str">
        <f t="shared" ca="1" si="438"/>
        <v/>
      </c>
      <c r="L1898" s="1" t="str">
        <f t="shared" ca="1" si="439"/>
        <v/>
      </c>
      <c r="M1898" s="1" t="str">
        <f t="shared" ca="1" si="440"/>
        <v/>
      </c>
      <c r="N1898" s="1" t="str" cm="1">
        <f t="array" aca="1" ref="N1898" ca="1">IF(G1898="","",HOUR(INDIRECT(A1898&amp;$N$2&amp;D1898)))</f>
        <v/>
      </c>
      <c r="O1898" s="1" t="str" cm="1">
        <f t="array" aca="1" ref="O1898" ca="1">IF(G1898="","",MINUTE(INDIRECT(A1898&amp;$N$2&amp;D1898)))</f>
        <v/>
      </c>
      <c r="P1898" s="1" t="str">
        <f t="shared" ca="1" si="441"/>
        <v/>
      </c>
      <c r="Q1898" s="1" t="str">
        <f t="shared" ca="1" si="442"/>
        <v/>
      </c>
      <c r="R1898" s="1" t="str" cm="1">
        <f t="array" aca="1" ref="R1898" ca="1">IF(G1898="","",INDIRECT(A1898&amp;B1898&amp;D1898))</f>
        <v/>
      </c>
      <c r="S1898" s="1" t="str">
        <f t="shared" ca="1" si="443"/>
        <v/>
      </c>
      <c r="T1898" s="1" t="str">
        <f t="shared" ca="1" si="444"/>
        <v/>
      </c>
      <c r="U1898" s="1" t="str">
        <f t="shared" ca="1" si="445"/>
        <v/>
      </c>
      <c r="V1898" s="1" t="str">
        <f t="shared" ca="1" si="446"/>
        <v/>
      </c>
      <c r="W1898" s="1" t="str">
        <f t="shared" ca="1" si="447"/>
        <v/>
      </c>
      <c r="X1898" s="1" t="str">
        <f t="shared" ca="1" si="448"/>
        <v/>
      </c>
    </row>
    <row r="1899" spans="1:24">
      <c r="A1899" t="s">
        <v>1041</v>
      </c>
      <c r="B1899" t="str">
        <f>INDEX(予約枠報告様式!$73:$73,MATCH(CSVフォーマット!C1899,予約枠報告様式!$74:$74,0))</f>
        <v>AG</v>
      </c>
      <c r="C1899">
        <f t="shared" si="449"/>
        <v>33</v>
      </c>
      <c r="D1899">
        <f t="shared" si="435"/>
        <v>47</v>
      </c>
      <c r="E1899" s="2" cm="1">
        <f t="array" aca="1" ref="E1899" ca="1">INDIRECT(A1899&amp;B1899&amp;$E$3)</f>
        <v>44789</v>
      </c>
      <c r="F1899" t="str" cm="1">
        <f t="array" aca="1" ref="F1899" ca="1">IF(INDIRECT(A1899&amp;B1899&amp;$F$3)="公",参照!$L$2,参照!$L$3)</f>
        <v>医療機関受付</v>
      </c>
      <c r="G1899" s="1" t="str" cm="1">
        <f t="array" aca="1" ref="G1899" ca="1">IF(E1899="","",IF(ISNUMBER(INDIRECT(A1899&amp;B1899&amp;D1899)),431001,""))</f>
        <v/>
      </c>
      <c r="H1899" s="1" t="str">
        <f t="shared" ca="1" si="436"/>
        <v/>
      </c>
      <c r="I1899" s="1" t="str">
        <f ca="1">IF(G1899="","",予約枠報告様式!H$3)</f>
        <v/>
      </c>
      <c r="J1899" s="1" t="str">
        <f t="shared" ca="1" si="437"/>
        <v/>
      </c>
      <c r="K1899" s="1" t="str">
        <f t="shared" ca="1" si="438"/>
        <v/>
      </c>
      <c r="L1899" s="1" t="str">
        <f t="shared" ca="1" si="439"/>
        <v/>
      </c>
      <c r="M1899" s="1" t="str">
        <f t="shared" ca="1" si="440"/>
        <v/>
      </c>
      <c r="N1899" s="1" t="str" cm="1">
        <f t="array" aca="1" ref="N1899" ca="1">IF(G1899="","",HOUR(INDIRECT(A1899&amp;$N$2&amp;D1899)))</f>
        <v/>
      </c>
      <c r="O1899" s="1" t="str" cm="1">
        <f t="array" aca="1" ref="O1899" ca="1">IF(G1899="","",MINUTE(INDIRECT(A1899&amp;$N$2&amp;D1899)))</f>
        <v/>
      </c>
      <c r="P1899" s="1" t="str">
        <f t="shared" ca="1" si="441"/>
        <v/>
      </c>
      <c r="Q1899" s="1" t="str">
        <f t="shared" ca="1" si="442"/>
        <v/>
      </c>
      <c r="R1899" s="1" t="str" cm="1">
        <f t="array" aca="1" ref="R1899" ca="1">IF(G1899="","",INDIRECT(A1899&amp;B1899&amp;D1899))</f>
        <v/>
      </c>
      <c r="S1899" s="1" t="str">
        <f t="shared" ca="1" si="443"/>
        <v/>
      </c>
      <c r="T1899" s="1" t="str">
        <f t="shared" ca="1" si="444"/>
        <v/>
      </c>
      <c r="U1899" s="1" t="str">
        <f t="shared" ca="1" si="445"/>
        <v/>
      </c>
      <c r="V1899" s="1" t="str">
        <f t="shared" ca="1" si="446"/>
        <v/>
      </c>
      <c r="W1899" s="1" t="str">
        <f t="shared" ca="1" si="447"/>
        <v/>
      </c>
      <c r="X1899" s="1" t="str">
        <f t="shared" ca="1" si="448"/>
        <v/>
      </c>
    </row>
    <row r="1900" spans="1:24">
      <c r="A1900" t="s">
        <v>1041</v>
      </c>
      <c r="B1900" t="str">
        <f>INDEX(予約枠報告様式!$73:$73,MATCH(CSVフォーマット!C1900,予約枠報告様式!$74:$74,0))</f>
        <v>AG</v>
      </c>
      <c r="C1900">
        <f t="shared" si="449"/>
        <v>33</v>
      </c>
      <c r="D1900">
        <f t="shared" si="435"/>
        <v>48</v>
      </c>
      <c r="E1900" s="2" cm="1">
        <f t="array" aca="1" ref="E1900" ca="1">INDIRECT(A1900&amp;B1900&amp;$E$3)</f>
        <v>44789</v>
      </c>
      <c r="F1900" t="str" cm="1">
        <f t="array" aca="1" ref="F1900" ca="1">IF(INDIRECT(A1900&amp;B1900&amp;$F$3)="公",参照!$L$2,参照!$L$3)</f>
        <v>医療機関受付</v>
      </c>
      <c r="G1900" s="1" t="str" cm="1">
        <f t="array" aca="1" ref="G1900" ca="1">IF(E1900="","",IF(ISNUMBER(INDIRECT(A1900&amp;B1900&amp;D1900)),431001,""))</f>
        <v/>
      </c>
      <c r="H1900" s="1" t="str">
        <f t="shared" ca="1" si="436"/>
        <v/>
      </c>
      <c r="I1900" s="1" t="str">
        <f ca="1">IF(G1900="","",予約枠報告様式!H$3)</f>
        <v/>
      </c>
      <c r="J1900" s="1" t="str">
        <f t="shared" ca="1" si="437"/>
        <v/>
      </c>
      <c r="K1900" s="1" t="str">
        <f t="shared" ca="1" si="438"/>
        <v/>
      </c>
      <c r="L1900" s="1" t="str">
        <f t="shared" ca="1" si="439"/>
        <v/>
      </c>
      <c r="M1900" s="1" t="str">
        <f t="shared" ca="1" si="440"/>
        <v/>
      </c>
      <c r="N1900" s="1" t="str" cm="1">
        <f t="array" aca="1" ref="N1900" ca="1">IF(G1900="","",HOUR(INDIRECT(A1900&amp;$N$2&amp;D1900)))</f>
        <v/>
      </c>
      <c r="O1900" s="1" t="str" cm="1">
        <f t="array" aca="1" ref="O1900" ca="1">IF(G1900="","",MINUTE(INDIRECT(A1900&amp;$N$2&amp;D1900)))</f>
        <v/>
      </c>
      <c r="P1900" s="1" t="str">
        <f t="shared" ca="1" si="441"/>
        <v/>
      </c>
      <c r="Q1900" s="1" t="str">
        <f t="shared" ca="1" si="442"/>
        <v/>
      </c>
      <c r="R1900" s="1" t="str" cm="1">
        <f t="array" aca="1" ref="R1900" ca="1">IF(G1900="","",INDIRECT(A1900&amp;B1900&amp;D1900))</f>
        <v/>
      </c>
      <c r="S1900" s="1" t="str">
        <f t="shared" ca="1" si="443"/>
        <v/>
      </c>
      <c r="T1900" s="1" t="str">
        <f t="shared" ca="1" si="444"/>
        <v/>
      </c>
      <c r="U1900" s="1" t="str">
        <f t="shared" ca="1" si="445"/>
        <v/>
      </c>
      <c r="V1900" s="1" t="str">
        <f t="shared" ca="1" si="446"/>
        <v/>
      </c>
      <c r="W1900" s="1" t="str">
        <f t="shared" ca="1" si="447"/>
        <v/>
      </c>
      <c r="X1900" s="1" t="str">
        <f t="shared" ca="1" si="448"/>
        <v/>
      </c>
    </row>
    <row r="1901" spans="1:24">
      <c r="A1901" t="s">
        <v>1041</v>
      </c>
      <c r="B1901" t="str">
        <f>INDEX(予約枠報告様式!$73:$73,MATCH(CSVフォーマット!C1901,予約枠報告様式!$74:$74,0))</f>
        <v>AG</v>
      </c>
      <c r="C1901">
        <f t="shared" si="449"/>
        <v>33</v>
      </c>
      <c r="D1901">
        <f t="shared" si="435"/>
        <v>49</v>
      </c>
      <c r="E1901" s="2" cm="1">
        <f t="array" aca="1" ref="E1901" ca="1">INDIRECT(A1901&amp;B1901&amp;$E$3)</f>
        <v>44789</v>
      </c>
      <c r="F1901" t="str" cm="1">
        <f t="array" aca="1" ref="F1901" ca="1">IF(INDIRECT(A1901&amp;B1901&amp;$F$3)="公",参照!$L$2,参照!$L$3)</f>
        <v>医療機関受付</v>
      </c>
      <c r="G1901" s="1" t="str" cm="1">
        <f t="array" aca="1" ref="G1901" ca="1">IF(E1901="","",IF(ISNUMBER(INDIRECT(A1901&amp;B1901&amp;D1901)),431001,""))</f>
        <v/>
      </c>
      <c r="H1901" s="1" t="str">
        <f t="shared" ca="1" si="436"/>
        <v/>
      </c>
      <c r="I1901" s="1" t="str">
        <f ca="1">IF(G1901="","",予約枠報告様式!H$3)</f>
        <v/>
      </c>
      <c r="J1901" s="1" t="str">
        <f t="shared" ca="1" si="437"/>
        <v/>
      </c>
      <c r="K1901" s="1" t="str">
        <f t="shared" ca="1" si="438"/>
        <v/>
      </c>
      <c r="L1901" s="1" t="str">
        <f t="shared" ca="1" si="439"/>
        <v/>
      </c>
      <c r="M1901" s="1" t="str">
        <f t="shared" ca="1" si="440"/>
        <v/>
      </c>
      <c r="N1901" s="1" t="str" cm="1">
        <f t="array" aca="1" ref="N1901" ca="1">IF(G1901="","",HOUR(INDIRECT(A1901&amp;$N$2&amp;D1901)))</f>
        <v/>
      </c>
      <c r="O1901" s="1" t="str" cm="1">
        <f t="array" aca="1" ref="O1901" ca="1">IF(G1901="","",MINUTE(INDIRECT(A1901&amp;$N$2&amp;D1901)))</f>
        <v/>
      </c>
      <c r="P1901" s="1" t="str">
        <f t="shared" ca="1" si="441"/>
        <v/>
      </c>
      <c r="Q1901" s="1" t="str">
        <f t="shared" ca="1" si="442"/>
        <v/>
      </c>
      <c r="R1901" s="1" t="str" cm="1">
        <f t="array" aca="1" ref="R1901" ca="1">IF(G1901="","",INDIRECT(A1901&amp;B1901&amp;D1901))</f>
        <v/>
      </c>
      <c r="S1901" s="1" t="str">
        <f t="shared" ca="1" si="443"/>
        <v/>
      </c>
      <c r="T1901" s="1" t="str">
        <f t="shared" ca="1" si="444"/>
        <v/>
      </c>
      <c r="U1901" s="1" t="str">
        <f t="shared" ca="1" si="445"/>
        <v/>
      </c>
      <c r="V1901" s="1" t="str">
        <f t="shared" ca="1" si="446"/>
        <v/>
      </c>
      <c r="W1901" s="1" t="str">
        <f t="shared" ca="1" si="447"/>
        <v/>
      </c>
      <c r="X1901" s="1" t="str">
        <f t="shared" ca="1" si="448"/>
        <v/>
      </c>
    </row>
    <row r="1902" spans="1:24">
      <c r="A1902" t="s">
        <v>1041</v>
      </c>
      <c r="B1902" t="str">
        <f>INDEX(予約枠報告様式!$73:$73,MATCH(CSVフォーマット!C1902,予約枠報告様式!$74:$74,0))</f>
        <v>AG</v>
      </c>
      <c r="C1902">
        <f t="shared" si="449"/>
        <v>33</v>
      </c>
      <c r="D1902">
        <f t="shared" si="435"/>
        <v>50</v>
      </c>
      <c r="E1902" s="2" cm="1">
        <f t="array" aca="1" ref="E1902" ca="1">INDIRECT(A1902&amp;B1902&amp;$E$3)</f>
        <v>44789</v>
      </c>
      <c r="F1902" t="str" cm="1">
        <f t="array" aca="1" ref="F1902" ca="1">IF(INDIRECT(A1902&amp;B1902&amp;$F$3)="公",参照!$L$2,参照!$L$3)</f>
        <v>医療機関受付</v>
      </c>
      <c r="G1902" s="1" t="str" cm="1">
        <f t="array" aca="1" ref="G1902" ca="1">IF(E1902="","",IF(ISNUMBER(INDIRECT(A1902&amp;B1902&amp;D1902)),431001,""))</f>
        <v/>
      </c>
      <c r="H1902" s="1" t="str">
        <f t="shared" ca="1" si="436"/>
        <v/>
      </c>
      <c r="I1902" s="1" t="str">
        <f ca="1">IF(G1902="","",予約枠報告様式!H$3)</f>
        <v/>
      </c>
      <c r="J1902" s="1" t="str">
        <f t="shared" ca="1" si="437"/>
        <v/>
      </c>
      <c r="K1902" s="1" t="str">
        <f t="shared" ca="1" si="438"/>
        <v/>
      </c>
      <c r="L1902" s="1" t="str">
        <f t="shared" ca="1" si="439"/>
        <v/>
      </c>
      <c r="M1902" s="1" t="str">
        <f t="shared" ca="1" si="440"/>
        <v/>
      </c>
      <c r="N1902" s="1" t="str" cm="1">
        <f t="array" aca="1" ref="N1902" ca="1">IF(G1902="","",HOUR(INDIRECT(A1902&amp;$N$2&amp;D1902)))</f>
        <v/>
      </c>
      <c r="O1902" s="1" t="str" cm="1">
        <f t="array" aca="1" ref="O1902" ca="1">IF(G1902="","",MINUTE(INDIRECT(A1902&amp;$N$2&amp;D1902)))</f>
        <v/>
      </c>
      <c r="P1902" s="1" t="str">
        <f t="shared" ca="1" si="441"/>
        <v/>
      </c>
      <c r="Q1902" s="1" t="str">
        <f t="shared" ca="1" si="442"/>
        <v/>
      </c>
      <c r="R1902" s="1" t="str" cm="1">
        <f t="array" aca="1" ref="R1902" ca="1">IF(G1902="","",INDIRECT(A1902&amp;B1902&amp;D1902))</f>
        <v/>
      </c>
      <c r="S1902" s="1" t="str">
        <f t="shared" ca="1" si="443"/>
        <v/>
      </c>
      <c r="T1902" s="1" t="str">
        <f t="shared" ca="1" si="444"/>
        <v/>
      </c>
      <c r="U1902" s="1" t="str">
        <f t="shared" ca="1" si="445"/>
        <v/>
      </c>
      <c r="V1902" s="1" t="str">
        <f t="shared" ca="1" si="446"/>
        <v/>
      </c>
      <c r="W1902" s="1" t="str">
        <f t="shared" ca="1" si="447"/>
        <v/>
      </c>
      <c r="X1902" s="1" t="str">
        <f t="shared" ca="1" si="448"/>
        <v/>
      </c>
    </row>
    <row r="1903" spans="1:24">
      <c r="A1903" t="s">
        <v>1041</v>
      </c>
      <c r="B1903" t="str">
        <f>INDEX(予約枠報告様式!$73:$73,MATCH(CSVフォーマット!C1903,予約枠報告様式!$74:$74,0))</f>
        <v>AG</v>
      </c>
      <c r="C1903">
        <f t="shared" si="449"/>
        <v>33</v>
      </c>
      <c r="D1903">
        <f t="shared" si="435"/>
        <v>51</v>
      </c>
      <c r="E1903" s="2" cm="1">
        <f t="array" aca="1" ref="E1903" ca="1">INDIRECT(A1903&amp;B1903&amp;$E$3)</f>
        <v>44789</v>
      </c>
      <c r="F1903" t="str" cm="1">
        <f t="array" aca="1" ref="F1903" ca="1">IF(INDIRECT(A1903&amp;B1903&amp;$F$3)="公",参照!$L$2,参照!$L$3)</f>
        <v>医療機関受付</v>
      </c>
      <c r="G1903" s="1" t="str" cm="1">
        <f t="array" aca="1" ref="G1903" ca="1">IF(E1903="","",IF(ISNUMBER(INDIRECT(A1903&amp;B1903&amp;D1903)),431001,""))</f>
        <v/>
      </c>
      <c r="H1903" s="1" t="str">
        <f t="shared" ca="1" si="436"/>
        <v/>
      </c>
      <c r="I1903" s="1" t="str">
        <f ca="1">IF(G1903="","",予約枠報告様式!H$3)</f>
        <v/>
      </c>
      <c r="J1903" s="1" t="str">
        <f t="shared" ca="1" si="437"/>
        <v/>
      </c>
      <c r="K1903" s="1" t="str">
        <f t="shared" ca="1" si="438"/>
        <v/>
      </c>
      <c r="L1903" s="1" t="str">
        <f t="shared" ca="1" si="439"/>
        <v/>
      </c>
      <c r="M1903" s="1" t="str">
        <f t="shared" ca="1" si="440"/>
        <v/>
      </c>
      <c r="N1903" s="1" t="str" cm="1">
        <f t="array" aca="1" ref="N1903" ca="1">IF(G1903="","",HOUR(INDIRECT(A1903&amp;$N$2&amp;D1903)))</f>
        <v/>
      </c>
      <c r="O1903" s="1" t="str" cm="1">
        <f t="array" aca="1" ref="O1903" ca="1">IF(G1903="","",MINUTE(INDIRECT(A1903&amp;$N$2&amp;D1903)))</f>
        <v/>
      </c>
      <c r="P1903" s="1" t="str">
        <f t="shared" ca="1" si="441"/>
        <v/>
      </c>
      <c r="Q1903" s="1" t="str">
        <f t="shared" ca="1" si="442"/>
        <v/>
      </c>
      <c r="R1903" s="1" t="str" cm="1">
        <f t="array" aca="1" ref="R1903" ca="1">IF(G1903="","",INDIRECT(A1903&amp;B1903&amp;D1903))</f>
        <v/>
      </c>
      <c r="S1903" s="1" t="str">
        <f t="shared" ca="1" si="443"/>
        <v/>
      </c>
      <c r="T1903" s="1" t="str">
        <f t="shared" ca="1" si="444"/>
        <v/>
      </c>
      <c r="U1903" s="1" t="str">
        <f t="shared" ca="1" si="445"/>
        <v/>
      </c>
      <c r="V1903" s="1" t="str">
        <f t="shared" ca="1" si="446"/>
        <v/>
      </c>
      <c r="W1903" s="1" t="str">
        <f t="shared" ca="1" si="447"/>
        <v/>
      </c>
      <c r="X1903" s="1" t="str">
        <f t="shared" ca="1" si="448"/>
        <v/>
      </c>
    </row>
    <row r="1904" spans="1:24">
      <c r="A1904" t="s">
        <v>1041</v>
      </c>
      <c r="B1904" t="str">
        <f>INDEX(予約枠報告様式!$73:$73,MATCH(CSVフォーマット!C1904,予約枠報告様式!$74:$74,0))</f>
        <v>AG</v>
      </c>
      <c r="C1904">
        <f t="shared" si="449"/>
        <v>33</v>
      </c>
      <c r="D1904">
        <f t="shared" si="435"/>
        <v>52</v>
      </c>
      <c r="E1904" s="2" cm="1">
        <f t="array" aca="1" ref="E1904" ca="1">INDIRECT(A1904&amp;B1904&amp;$E$3)</f>
        <v>44789</v>
      </c>
      <c r="F1904" t="str" cm="1">
        <f t="array" aca="1" ref="F1904" ca="1">IF(INDIRECT(A1904&amp;B1904&amp;$F$3)="公",参照!$L$2,参照!$L$3)</f>
        <v>医療機関受付</v>
      </c>
      <c r="G1904" s="1" t="str" cm="1">
        <f t="array" aca="1" ref="G1904" ca="1">IF(E1904="","",IF(ISNUMBER(INDIRECT(A1904&amp;B1904&amp;D1904)),431001,""))</f>
        <v/>
      </c>
      <c r="H1904" s="1" t="str">
        <f t="shared" ca="1" si="436"/>
        <v/>
      </c>
      <c r="I1904" s="1" t="str">
        <f ca="1">IF(G1904="","",予約枠報告様式!H$3)</f>
        <v/>
      </c>
      <c r="J1904" s="1" t="str">
        <f t="shared" ca="1" si="437"/>
        <v/>
      </c>
      <c r="K1904" s="1" t="str">
        <f t="shared" ca="1" si="438"/>
        <v/>
      </c>
      <c r="L1904" s="1" t="str">
        <f t="shared" ca="1" si="439"/>
        <v/>
      </c>
      <c r="M1904" s="1" t="str">
        <f t="shared" ca="1" si="440"/>
        <v/>
      </c>
      <c r="N1904" s="1" t="str" cm="1">
        <f t="array" aca="1" ref="N1904" ca="1">IF(G1904="","",HOUR(INDIRECT(A1904&amp;$N$2&amp;D1904)))</f>
        <v/>
      </c>
      <c r="O1904" s="1" t="str" cm="1">
        <f t="array" aca="1" ref="O1904" ca="1">IF(G1904="","",MINUTE(INDIRECT(A1904&amp;$N$2&amp;D1904)))</f>
        <v/>
      </c>
      <c r="P1904" s="1" t="str">
        <f t="shared" ca="1" si="441"/>
        <v/>
      </c>
      <c r="Q1904" s="1" t="str">
        <f t="shared" ca="1" si="442"/>
        <v/>
      </c>
      <c r="R1904" s="1" t="str" cm="1">
        <f t="array" aca="1" ref="R1904" ca="1">IF(G1904="","",INDIRECT(A1904&amp;B1904&amp;D1904))</f>
        <v/>
      </c>
      <c r="S1904" s="1" t="str">
        <f t="shared" ca="1" si="443"/>
        <v/>
      </c>
      <c r="T1904" s="1" t="str">
        <f t="shared" ca="1" si="444"/>
        <v/>
      </c>
      <c r="U1904" s="1" t="str">
        <f t="shared" ca="1" si="445"/>
        <v/>
      </c>
      <c r="V1904" s="1" t="str">
        <f t="shared" ca="1" si="446"/>
        <v/>
      </c>
      <c r="W1904" s="1" t="str">
        <f t="shared" ca="1" si="447"/>
        <v/>
      </c>
      <c r="X1904" s="1" t="str">
        <f t="shared" ca="1" si="448"/>
        <v/>
      </c>
    </row>
    <row r="1905" spans="1:24">
      <c r="A1905" t="s">
        <v>1041</v>
      </c>
      <c r="B1905" t="str">
        <f>INDEX(予約枠報告様式!$73:$73,MATCH(CSVフォーマット!C1905,予約枠報告様式!$74:$74,0))</f>
        <v>AG</v>
      </c>
      <c r="C1905">
        <f t="shared" si="449"/>
        <v>33</v>
      </c>
      <c r="D1905">
        <f t="shared" si="435"/>
        <v>53</v>
      </c>
      <c r="E1905" s="2" cm="1">
        <f t="array" aca="1" ref="E1905" ca="1">INDIRECT(A1905&amp;B1905&amp;$E$3)</f>
        <v>44789</v>
      </c>
      <c r="F1905" t="str" cm="1">
        <f t="array" aca="1" ref="F1905" ca="1">IF(INDIRECT(A1905&amp;B1905&amp;$F$3)="公",参照!$L$2,参照!$L$3)</f>
        <v>医療機関受付</v>
      </c>
      <c r="G1905" s="1" t="str" cm="1">
        <f t="array" aca="1" ref="G1905" ca="1">IF(E1905="","",IF(ISNUMBER(INDIRECT(A1905&amp;B1905&amp;D1905)),431001,""))</f>
        <v/>
      </c>
      <c r="H1905" s="1" t="str">
        <f t="shared" ca="1" si="436"/>
        <v/>
      </c>
      <c r="I1905" s="1" t="str">
        <f ca="1">IF(G1905="","",予約枠報告様式!H$3)</f>
        <v/>
      </c>
      <c r="J1905" s="1" t="str">
        <f t="shared" ca="1" si="437"/>
        <v/>
      </c>
      <c r="K1905" s="1" t="str">
        <f t="shared" ca="1" si="438"/>
        <v/>
      </c>
      <c r="L1905" s="1" t="str">
        <f t="shared" ca="1" si="439"/>
        <v/>
      </c>
      <c r="M1905" s="1" t="str">
        <f t="shared" ca="1" si="440"/>
        <v/>
      </c>
      <c r="N1905" s="1" t="str" cm="1">
        <f t="array" aca="1" ref="N1905" ca="1">IF(G1905="","",HOUR(INDIRECT(A1905&amp;$N$2&amp;D1905)))</f>
        <v/>
      </c>
      <c r="O1905" s="1" t="str" cm="1">
        <f t="array" aca="1" ref="O1905" ca="1">IF(G1905="","",MINUTE(INDIRECT(A1905&amp;$N$2&amp;D1905)))</f>
        <v/>
      </c>
      <c r="P1905" s="1" t="str">
        <f t="shared" ca="1" si="441"/>
        <v/>
      </c>
      <c r="Q1905" s="1" t="str">
        <f t="shared" ca="1" si="442"/>
        <v/>
      </c>
      <c r="R1905" s="1" t="str" cm="1">
        <f t="array" aca="1" ref="R1905" ca="1">IF(G1905="","",INDIRECT(A1905&amp;B1905&amp;D1905))</f>
        <v/>
      </c>
      <c r="S1905" s="1" t="str">
        <f t="shared" ca="1" si="443"/>
        <v/>
      </c>
      <c r="T1905" s="1" t="str">
        <f t="shared" ca="1" si="444"/>
        <v/>
      </c>
      <c r="U1905" s="1" t="str">
        <f t="shared" ca="1" si="445"/>
        <v/>
      </c>
      <c r="V1905" s="1" t="str">
        <f t="shared" ca="1" si="446"/>
        <v/>
      </c>
      <c r="W1905" s="1" t="str">
        <f t="shared" ca="1" si="447"/>
        <v/>
      </c>
      <c r="X1905" s="1" t="str">
        <f t="shared" ca="1" si="448"/>
        <v/>
      </c>
    </row>
    <row r="1906" spans="1:24">
      <c r="A1906" t="s">
        <v>1041</v>
      </c>
      <c r="B1906" t="str">
        <f>INDEX(予約枠報告様式!$73:$73,MATCH(CSVフォーマット!C1906,予約枠報告様式!$74:$74,0))</f>
        <v>AG</v>
      </c>
      <c r="C1906">
        <f t="shared" si="449"/>
        <v>33</v>
      </c>
      <c r="D1906">
        <f t="shared" si="435"/>
        <v>54</v>
      </c>
      <c r="E1906" s="2" cm="1">
        <f t="array" aca="1" ref="E1906" ca="1">INDIRECT(A1906&amp;B1906&amp;$E$3)</f>
        <v>44789</v>
      </c>
      <c r="F1906" t="str" cm="1">
        <f t="array" aca="1" ref="F1906" ca="1">IF(INDIRECT(A1906&amp;B1906&amp;$F$3)="公",参照!$L$2,参照!$L$3)</f>
        <v>医療機関受付</v>
      </c>
      <c r="G1906" s="1" t="str" cm="1">
        <f t="array" aca="1" ref="G1906" ca="1">IF(E1906="","",IF(ISNUMBER(INDIRECT(A1906&amp;B1906&amp;D1906)),431001,""))</f>
        <v/>
      </c>
      <c r="H1906" s="1" t="str">
        <f t="shared" ca="1" si="436"/>
        <v/>
      </c>
      <c r="I1906" s="1" t="str">
        <f ca="1">IF(G1906="","",予約枠報告様式!H$3)</f>
        <v/>
      </c>
      <c r="J1906" s="1" t="str">
        <f t="shared" ca="1" si="437"/>
        <v/>
      </c>
      <c r="K1906" s="1" t="str">
        <f t="shared" ca="1" si="438"/>
        <v/>
      </c>
      <c r="L1906" s="1" t="str">
        <f t="shared" ca="1" si="439"/>
        <v/>
      </c>
      <c r="M1906" s="1" t="str">
        <f t="shared" ca="1" si="440"/>
        <v/>
      </c>
      <c r="N1906" s="1" t="str" cm="1">
        <f t="array" aca="1" ref="N1906" ca="1">IF(G1906="","",HOUR(INDIRECT(A1906&amp;$N$2&amp;D1906)))</f>
        <v/>
      </c>
      <c r="O1906" s="1" t="str" cm="1">
        <f t="array" aca="1" ref="O1906" ca="1">IF(G1906="","",MINUTE(INDIRECT(A1906&amp;$N$2&amp;D1906)))</f>
        <v/>
      </c>
      <c r="P1906" s="1" t="str">
        <f t="shared" ca="1" si="441"/>
        <v/>
      </c>
      <c r="Q1906" s="1" t="str">
        <f t="shared" ca="1" si="442"/>
        <v/>
      </c>
      <c r="R1906" s="1" t="str" cm="1">
        <f t="array" aca="1" ref="R1906" ca="1">IF(G1906="","",INDIRECT(A1906&amp;B1906&amp;D1906))</f>
        <v/>
      </c>
      <c r="S1906" s="1" t="str">
        <f t="shared" ca="1" si="443"/>
        <v/>
      </c>
      <c r="T1906" s="1" t="str">
        <f t="shared" ca="1" si="444"/>
        <v/>
      </c>
      <c r="U1906" s="1" t="str">
        <f t="shared" ca="1" si="445"/>
        <v/>
      </c>
      <c r="V1906" s="1" t="str">
        <f t="shared" ca="1" si="446"/>
        <v/>
      </c>
      <c r="W1906" s="1" t="str">
        <f t="shared" ca="1" si="447"/>
        <v/>
      </c>
      <c r="X1906" s="1" t="str">
        <f t="shared" ca="1" si="448"/>
        <v/>
      </c>
    </row>
    <row r="1907" spans="1:24">
      <c r="A1907" t="s">
        <v>1041</v>
      </c>
      <c r="B1907" t="str">
        <f>INDEX(予約枠報告様式!$73:$73,MATCH(CSVフォーマット!C1907,予約枠報告様式!$74:$74,0))</f>
        <v>AG</v>
      </c>
      <c r="C1907">
        <f t="shared" si="449"/>
        <v>33</v>
      </c>
      <c r="D1907">
        <f t="shared" si="435"/>
        <v>55</v>
      </c>
      <c r="E1907" s="2" cm="1">
        <f t="array" aca="1" ref="E1907" ca="1">INDIRECT(A1907&amp;B1907&amp;$E$3)</f>
        <v>44789</v>
      </c>
      <c r="F1907" t="str" cm="1">
        <f t="array" aca="1" ref="F1907" ca="1">IF(INDIRECT(A1907&amp;B1907&amp;$F$3)="公",参照!$L$2,参照!$L$3)</f>
        <v>医療機関受付</v>
      </c>
      <c r="G1907" s="1" t="str" cm="1">
        <f t="array" aca="1" ref="G1907" ca="1">IF(E1907="","",IF(ISNUMBER(INDIRECT(A1907&amp;B1907&amp;D1907)),431001,""))</f>
        <v/>
      </c>
      <c r="H1907" s="1" t="str">
        <f t="shared" ca="1" si="436"/>
        <v/>
      </c>
      <c r="I1907" s="1" t="str">
        <f ca="1">IF(G1907="","",予約枠報告様式!H$3)</f>
        <v/>
      </c>
      <c r="J1907" s="1" t="str">
        <f t="shared" ca="1" si="437"/>
        <v/>
      </c>
      <c r="K1907" s="1" t="str">
        <f t="shared" ca="1" si="438"/>
        <v/>
      </c>
      <c r="L1907" s="1" t="str">
        <f t="shared" ca="1" si="439"/>
        <v/>
      </c>
      <c r="M1907" s="1" t="str">
        <f t="shared" ca="1" si="440"/>
        <v/>
      </c>
      <c r="N1907" s="1" t="str" cm="1">
        <f t="array" aca="1" ref="N1907" ca="1">IF(G1907="","",HOUR(INDIRECT(A1907&amp;$N$2&amp;D1907)))</f>
        <v/>
      </c>
      <c r="O1907" s="1" t="str" cm="1">
        <f t="array" aca="1" ref="O1907" ca="1">IF(G1907="","",MINUTE(INDIRECT(A1907&amp;$N$2&amp;D1907)))</f>
        <v/>
      </c>
      <c r="P1907" s="1" t="str">
        <f t="shared" ca="1" si="441"/>
        <v/>
      </c>
      <c r="Q1907" s="1" t="str">
        <f t="shared" ca="1" si="442"/>
        <v/>
      </c>
      <c r="R1907" s="1" t="str" cm="1">
        <f t="array" aca="1" ref="R1907" ca="1">IF(G1907="","",INDIRECT(A1907&amp;B1907&amp;D1907))</f>
        <v/>
      </c>
      <c r="S1907" s="1" t="str">
        <f t="shared" ca="1" si="443"/>
        <v/>
      </c>
      <c r="T1907" s="1" t="str">
        <f t="shared" ca="1" si="444"/>
        <v/>
      </c>
      <c r="U1907" s="1" t="str">
        <f t="shared" ca="1" si="445"/>
        <v/>
      </c>
      <c r="V1907" s="1" t="str">
        <f t="shared" ca="1" si="446"/>
        <v/>
      </c>
      <c r="W1907" s="1" t="str">
        <f t="shared" ca="1" si="447"/>
        <v/>
      </c>
      <c r="X1907" s="1" t="str">
        <f t="shared" ca="1" si="448"/>
        <v/>
      </c>
    </row>
    <row r="1908" spans="1:24">
      <c r="A1908" t="s">
        <v>1041</v>
      </c>
      <c r="B1908" t="str">
        <f>INDEX(予約枠報告様式!$73:$73,MATCH(CSVフォーマット!C1908,予約枠報告様式!$74:$74,0))</f>
        <v>AG</v>
      </c>
      <c r="C1908">
        <f t="shared" si="449"/>
        <v>33</v>
      </c>
      <c r="D1908">
        <f t="shared" si="435"/>
        <v>56</v>
      </c>
      <c r="E1908" s="2" cm="1">
        <f t="array" aca="1" ref="E1908" ca="1">INDIRECT(A1908&amp;B1908&amp;$E$3)</f>
        <v>44789</v>
      </c>
      <c r="F1908" t="str" cm="1">
        <f t="array" aca="1" ref="F1908" ca="1">IF(INDIRECT(A1908&amp;B1908&amp;$F$3)="公",参照!$L$2,参照!$L$3)</f>
        <v>医療機関受付</v>
      </c>
      <c r="G1908" s="1" t="str" cm="1">
        <f t="array" aca="1" ref="G1908" ca="1">IF(E1908="","",IF(ISNUMBER(INDIRECT(A1908&amp;B1908&amp;D1908)),431001,""))</f>
        <v/>
      </c>
      <c r="H1908" s="1" t="str">
        <f t="shared" ca="1" si="436"/>
        <v/>
      </c>
      <c r="I1908" s="1" t="str">
        <f ca="1">IF(G1908="","",予約枠報告様式!H$3)</f>
        <v/>
      </c>
      <c r="J1908" s="1" t="str">
        <f t="shared" ca="1" si="437"/>
        <v/>
      </c>
      <c r="K1908" s="1" t="str">
        <f t="shared" ca="1" si="438"/>
        <v/>
      </c>
      <c r="L1908" s="1" t="str">
        <f t="shared" ca="1" si="439"/>
        <v/>
      </c>
      <c r="M1908" s="1" t="str">
        <f t="shared" ca="1" si="440"/>
        <v/>
      </c>
      <c r="N1908" s="1" t="str" cm="1">
        <f t="array" aca="1" ref="N1908" ca="1">IF(G1908="","",HOUR(INDIRECT(A1908&amp;$N$2&amp;D1908)))</f>
        <v/>
      </c>
      <c r="O1908" s="1" t="str" cm="1">
        <f t="array" aca="1" ref="O1908" ca="1">IF(G1908="","",MINUTE(INDIRECT(A1908&amp;$N$2&amp;D1908)))</f>
        <v/>
      </c>
      <c r="P1908" s="1" t="str">
        <f t="shared" ca="1" si="441"/>
        <v/>
      </c>
      <c r="Q1908" s="1" t="str">
        <f t="shared" ca="1" si="442"/>
        <v/>
      </c>
      <c r="R1908" s="1" t="str" cm="1">
        <f t="array" aca="1" ref="R1908" ca="1">IF(G1908="","",INDIRECT(A1908&amp;B1908&amp;D1908))</f>
        <v/>
      </c>
      <c r="S1908" s="1" t="str">
        <f t="shared" ca="1" si="443"/>
        <v/>
      </c>
      <c r="T1908" s="1" t="str">
        <f t="shared" ca="1" si="444"/>
        <v/>
      </c>
      <c r="U1908" s="1" t="str">
        <f t="shared" ca="1" si="445"/>
        <v/>
      </c>
      <c r="V1908" s="1" t="str">
        <f t="shared" ca="1" si="446"/>
        <v/>
      </c>
      <c r="W1908" s="1" t="str">
        <f t="shared" ca="1" si="447"/>
        <v/>
      </c>
      <c r="X1908" s="1" t="str">
        <f t="shared" ca="1" si="448"/>
        <v/>
      </c>
    </row>
    <row r="1909" spans="1:24">
      <c r="A1909" t="s">
        <v>1041</v>
      </c>
      <c r="B1909" t="str">
        <f>INDEX(予約枠報告様式!$73:$73,MATCH(CSVフォーマット!C1909,予約枠報告様式!$74:$74,0))</f>
        <v>AG</v>
      </c>
      <c r="C1909">
        <f t="shared" si="449"/>
        <v>33</v>
      </c>
      <c r="D1909">
        <f t="shared" si="435"/>
        <v>57</v>
      </c>
      <c r="E1909" s="2" cm="1">
        <f t="array" aca="1" ref="E1909" ca="1">INDIRECT(A1909&amp;B1909&amp;$E$3)</f>
        <v>44789</v>
      </c>
      <c r="F1909" t="str" cm="1">
        <f t="array" aca="1" ref="F1909" ca="1">IF(INDIRECT(A1909&amp;B1909&amp;$F$3)="公",参照!$L$2,参照!$L$3)</f>
        <v>医療機関受付</v>
      </c>
      <c r="G1909" s="1" t="str" cm="1">
        <f t="array" aca="1" ref="G1909" ca="1">IF(E1909="","",IF(ISNUMBER(INDIRECT(A1909&amp;B1909&amp;D1909)),431001,""))</f>
        <v/>
      </c>
      <c r="H1909" s="1" t="str">
        <f t="shared" ca="1" si="436"/>
        <v/>
      </c>
      <c r="I1909" s="1" t="str">
        <f ca="1">IF(G1909="","",予約枠報告様式!H$3)</f>
        <v/>
      </c>
      <c r="J1909" s="1" t="str">
        <f t="shared" ca="1" si="437"/>
        <v/>
      </c>
      <c r="K1909" s="1" t="str">
        <f t="shared" ca="1" si="438"/>
        <v/>
      </c>
      <c r="L1909" s="1" t="str">
        <f t="shared" ca="1" si="439"/>
        <v/>
      </c>
      <c r="M1909" s="1" t="str">
        <f t="shared" ca="1" si="440"/>
        <v/>
      </c>
      <c r="N1909" s="1" t="str" cm="1">
        <f t="array" aca="1" ref="N1909" ca="1">IF(G1909="","",HOUR(INDIRECT(A1909&amp;$N$2&amp;D1909)))</f>
        <v/>
      </c>
      <c r="O1909" s="1" t="str" cm="1">
        <f t="array" aca="1" ref="O1909" ca="1">IF(G1909="","",MINUTE(INDIRECT(A1909&amp;$N$2&amp;D1909)))</f>
        <v/>
      </c>
      <c r="P1909" s="1" t="str">
        <f t="shared" ca="1" si="441"/>
        <v/>
      </c>
      <c r="Q1909" s="1" t="str">
        <f t="shared" ca="1" si="442"/>
        <v/>
      </c>
      <c r="R1909" s="1" t="str" cm="1">
        <f t="array" aca="1" ref="R1909" ca="1">IF(G1909="","",INDIRECT(A1909&amp;B1909&amp;D1909))</f>
        <v/>
      </c>
      <c r="S1909" s="1" t="str">
        <f t="shared" ca="1" si="443"/>
        <v/>
      </c>
      <c r="T1909" s="1" t="str">
        <f t="shared" ca="1" si="444"/>
        <v/>
      </c>
      <c r="U1909" s="1" t="str">
        <f t="shared" ca="1" si="445"/>
        <v/>
      </c>
      <c r="V1909" s="1" t="str">
        <f t="shared" ca="1" si="446"/>
        <v/>
      </c>
      <c r="W1909" s="1" t="str">
        <f t="shared" ca="1" si="447"/>
        <v/>
      </c>
      <c r="X1909" s="1" t="str">
        <f t="shared" ca="1" si="448"/>
        <v/>
      </c>
    </row>
    <row r="1910" spans="1:24">
      <c r="A1910" t="s">
        <v>1041</v>
      </c>
      <c r="B1910" t="str">
        <f>INDEX(予約枠報告様式!$73:$73,MATCH(CSVフォーマット!C1910,予約枠報告様式!$74:$74,0))</f>
        <v>AG</v>
      </c>
      <c r="C1910">
        <f t="shared" si="449"/>
        <v>33</v>
      </c>
      <c r="D1910">
        <f t="shared" si="435"/>
        <v>58</v>
      </c>
      <c r="E1910" s="2" cm="1">
        <f t="array" aca="1" ref="E1910" ca="1">INDIRECT(A1910&amp;B1910&amp;$E$3)</f>
        <v>44789</v>
      </c>
      <c r="F1910" t="str" cm="1">
        <f t="array" aca="1" ref="F1910" ca="1">IF(INDIRECT(A1910&amp;B1910&amp;$F$3)="公",参照!$L$2,参照!$L$3)</f>
        <v>医療機関受付</v>
      </c>
      <c r="G1910" s="1" t="str" cm="1">
        <f t="array" aca="1" ref="G1910" ca="1">IF(E1910="","",IF(ISNUMBER(INDIRECT(A1910&amp;B1910&amp;D1910)),431001,""))</f>
        <v/>
      </c>
      <c r="H1910" s="1" t="str">
        <f t="shared" ca="1" si="436"/>
        <v/>
      </c>
      <c r="I1910" s="1" t="str">
        <f ca="1">IF(G1910="","",予約枠報告様式!H$3)</f>
        <v/>
      </c>
      <c r="J1910" s="1" t="str">
        <f t="shared" ca="1" si="437"/>
        <v/>
      </c>
      <c r="K1910" s="1" t="str">
        <f t="shared" ca="1" si="438"/>
        <v/>
      </c>
      <c r="L1910" s="1" t="str">
        <f t="shared" ca="1" si="439"/>
        <v/>
      </c>
      <c r="M1910" s="1" t="str">
        <f t="shared" ca="1" si="440"/>
        <v/>
      </c>
      <c r="N1910" s="1" t="str" cm="1">
        <f t="array" aca="1" ref="N1910" ca="1">IF(G1910="","",HOUR(INDIRECT(A1910&amp;$N$2&amp;D1910)))</f>
        <v/>
      </c>
      <c r="O1910" s="1" t="str" cm="1">
        <f t="array" aca="1" ref="O1910" ca="1">IF(G1910="","",MINUTE(INDIRECT(A1910&amp;$N$2&amp;D1910)))</f>
        <v/>
      </c>
      <c r="P1910" s="1" t="str">
        <f t="shared" ca="1" si="441"/>
        <v/>
      </c>
      <c r="Q1910" s="1" t="str">
        <f t="shared" ca="1" si="442"/>
        <v/>
      </c>
      <c r="R1910" s="1" t="str" cm="1">
        <f t="array" aca="1" ref="R1910" ca="1">IF(G1910="","",INDIRECT(A1910&amp;B1910&amp;D1910))</f>
        <v/>
      </c>
      <c r="S1910" s="1" t="str">
        <f t="shared" ca="1" si="443"/>
        <v/>
      </c>
      <c r="T1910" s="1" t="str">
        <f t="shared" ca="1" si="444"/>
        <v/>
      </c>
      <c r="U1910" s="1" t="str">
        <f t="shared" ca="1" si="445"/>
        <v/>
      </c>
      <c r="V1910" s="1" t="str">
        <f t="shared" ca="1" si="446"/>
        <v/>
      </c>
      <c r="W1910" s="1" t="str">
        <f t="shared" ca="1" si="447"/>
        <v/>
      </c>
      <c r="X1910" s="1" t="str">
        <f t="shared" ca="1" si="448"/>
        <v/>
      </c>
    </row>
    <row r="1911" spans="1:24">
      <c r="A1911" t="s">
        <v>1041</v>
      </c>
      <c r="B1911" t="str">
        <f>INDEX(予約枠報告様式!$73:$73,MATCH(CSVフォーマット!C1911,予約枠報告様式!$74:$74,0))</f>
        <v>AG</v>
      </c>
      <c r="C1911">
        <f t="shared" si="449"/>
        <v>33</v>
      </c>
      <c r="D1911">
        <f t="shared" si="435"/>
        <v>59</v>
      </c>
      <c r="E1911" s="2" cm="1">
        <f t="array" aca="1" ref="E1911" ca="1">INDIRECT(A1911&amp;B1911&amp;$E$3)</f>
        <v>44789</v>
      </c>
      <c r="F1911" t="str" cm="1">
        <f t="array" aca="1" ref="F1911" ca="1">IF(INDIRECT(A1911&amp;B1911&amp;$F$3)="公",参照!$L$2,参照!$L$3)</f>
        <v>医療機関受付</v>
      </c>
      <c r="G1911" s="1" t="str" cm="1">
        <f t="array" aca="1" ref="G1911" ca="1">IF(E1911="","",IF(ISNUMBER(INDIRECT(A1911&amp;B1911&amp;D1911)),431001,""))</f>
        <v/>
      </c>
      <c r="H1911" s="1" t="str">
        <f t="shared" ca="1" si="436"/>
        <v/>
      </c>
      <c r="I1911" s="1" t="str">
        <f ca="1">IF(G1911="","",予約枠報告様式!H$3)</f>
        <v/>
      </c>
      <c r="J1911" s="1" t="str">
        <f t="shared" ca="1" si="437"/>
        <v/>
      </c>
      <c r="K1911" s="1" t="str">
        <f t="shared" ca="1" si="438"/>
        <v/>
      </c>
      <c r="L1911" s="1" t="str">
        <f t="shared" ca="1" si="439"/>
        <v/>
      </c>
      <c r="M1911" s="1" t="str">
        <f t="shared" ca="1" si="440"/>
        <v/>
      </c>
      <c r="N1911" s="1" t="str" cm="1">
        <f t="array" aca="1" ref="N1911" ca="1">IF(G1911="","",HOUR(INDIRECT(A1911&amp;$N$2&amp;D1911)))</f>
        <v/>
      </c>
      <c r="O1911" s="1" t="str" cm="1">
        <f t="array" aca="1" ref="O1911" ca="1">IF(G1911="","",MINUTE(INDIRECT(A1911&amp;$N$2&amp;D1911)))</f>
        <v/>
      </c>
      <c r="P1911" s="1" t="str">
        <f t="shared" ca="1" si="441"/>
        <v/>
      </c>
      <c r="Q1911" s="1" t="str">
        <f t="shared" ca="1" si="442"/>
        <v/>
      </c>
      <c r="R1911" s="1" t="str" cm="1">
        <f t="array" aca="1" ref="R1911" ca="1">IF(G1911="","",INDIRECT(A1911&amp;B1911&amp;D1911))</f>
        <v/>
      </c>
      <c r="S1911" s="1" t="str">
        <f t="shared" ca="1" si="443"/>
        <v/>
      </c>
      <c r="T1911" s="1" t="str">
        <f t="shared" ca="1" si="444"/>
        <v/>
      </c>
      <c r="U1911" s="1" t="str">
        <f t="shared" ca="1" si="445"/>
        <v/>
      </c>
      <c r="V1911" s="1" t="str">
        <f t="shared" ca="1" si="446"/>
        <v/>
      </c>
      <c r="W1911" s="1" t="str">
        <f t="shared" ca="1" si="447"/>
        <v/>
      </c>
      <c r="X1911" s="1" t="str">
        <f t="shared" ca="1" si="448"/>
        <v/>
      </c>
    </row>
    <row r="1912" spans="1:24">
      <c r="A1912" t="s">
        <v>1041</v>
      </c>
      <c r="B1912" t="str">
        <f>INDEX(予約枠報告様式!$73:$73,MATCH(CSVフォーマット!C1912,予約枠報告様式!$74:$74,0))</f>
        <v>AG</v>
      </c>
      <c r="C1912">
        <f t="shared" si="449"/>
        <v>33</v>
      </c>
      <c r="D1912">
        <f t="shared" si="435"/>
        <v>60</v>
      </c>
      <c r="E1912" s="2" cm="1">
        <f t="array" aca="1" ref="E1912" ca="1">INDIRECT(A1912&amp;B1912&amp;$E$3)</f>
        <v>44789</v>
      </c>
      <c r="F1912" t="str" cm="1">
        <f t="array" aca="1" ref="F1912" ca="1">IF(INDIRECT(A1912&amp;B1912&amp;$F$3)="公",参照!$L$2,参照!$L$3)</f>
        <v>医療機関受付</v>
      </c>
      <c r="G1912" s="1" t="str" cm="1">
        <f t="array" aca="1" ref="G1912" ca="1">IF(E1912="","",IF(ISNUMBER(INDIRECT(A1912&amp;B1912&amp;D1912)),431001,""))</f>
        <v/>
      </c>
      <c r="H1912" s="1" t="str">
        <f t="shared" ca="1" si="436"/>
        <v/>
      </c>
      <c r="I1912" s="1" t="str">
        <f ca="1">IF(G1912="","",予約枠報告様式!H$3)</f>
        <v/>
      </c>
      <c r="J1912" s="1" t="str">
        <f t="shared" ca="1" si="437"/>
        <v/>
      </c>
      <c r="K1912" s="1" t="str">
        <f t="shared" ca="1" si="438"/>
        <v/>
      </c>
      <c r="L1912" s="1" t="str">
        <f t="shared" ca="1" si="439"/>
        <v/>
      </c>
      <c r="M1912" s="1" t="str">
        <f t="shared" ca="1" si="440"/>
        <v/>
      </c>
      <c r="N1912" s="1" t="str" cm="1">
        <f t="array" aca="1" ref="N1912" ca="1">IF(G1912="","",HOUR(INDIRECT(A1912&amp;$N$2&amp;D1912)))</f>
        <v/>
      </c>
      <c r="O1912" s="1" t="str" cm="1">
        <f t="array" aca="1" ref="O1912" ca="1">IF(G1912="","",MINUTE(INDIRECT(A1912&amp;$N$2&amp;D1912)))</f>
        <v/>
      </c>
      <c r="P1912" s="1" t="str">
        <f t="shared" ca="1" si="441"/>
        <v/>
      </c>
      <c r="Q1912" s="1" t="str">
        <f t="shared" ca="1" si="442"/>
        <v/>
      </c>
      <c r="R1912" s="1" t="str" cm="1">
        <f t="array" aca="1" ref="R1912" ca="1">IF(G1912="","",INDIRECT(A1912&amp;B1912&amp;D1912))</f>
        <v/>
      </c>
      <c r="S1912" s="1" t="str">
        <f t="shared" ca="1" si="443"/>
        <v/>
      </c>
      <c r="T1912" s="1" t="str">
        <f t="shared" ca="1" si="444"/>
        <v/>
      </c>
      <c r="U1912" s="1" t="str">
        <f t="shared" ca="1" si="445"/>
        <v/>
      </c>
      <c r="V1912" s="1" t="str">
        <f t="shared" ca="1" si="446"/>
        <v/>
      </c>
      <c r="W1912" s="1" t="str">
        <f t="shared" ca="1" si="447"/>
        <v/>
      </c>
      <c r="X1912" s="1" t="str">
        <f t="shared" ca="1" si="448"/>
        <v/>
      </c>
    </row>
    <row r="1913" spans="1:24">
      <c r="A1913" t="s">
        <v>1041</v>
      </c>
      <c r="B1913" t="str">
        <f>INDEX(予約枠報告様式!$73:$73,MATCH(CSVフォーマット!C1913,予約枠報告様式!$74:$74,0))</f>
        <v>AG</v>
      </c>
      <c r="C1913">
        <f t="shared" si="449"/>
        <v>33</v>
      </c>
      <c r="D1913">
        <f t="shared" si="435"/>
        <v>61</v>
      </c>
      <c r="E1913" s="2" cm="1">
        <f t="array" aca="1" ref="E1913" ca="1">INDIRECT(A1913&amp;B1913&amp;$E$3)</f>
        <v>44789</v>
      </c>
      <c r="F1913" t="str" cm="1">
        <f t="array" aca="1" ref="F1913" ca="1">IF(INDIRECT(A1913&amp;B1913&amp;$F$3)="公",参照!$L$2,参照!$L$3)</f>
        <v>医療機関受付</v>
      </c>
      <c r="G1913" s="1" t="str" cm="1">
        <f t="array" aca="1" ref="G1913" ca="1">IF(E1913="","",IF(ISNUMBER(INDIRECT(A1913&amp;B1913&amp;D1913)),431001,""))</f>
        <v/>
      </c>
      <c r="H1913" s="1" t="str">
        <f t="shared" ca="1" si="436"/>
        <v/>
      </c>
      <c r="I1913" s="1" t="str">
        <f ca="1">IF(G1913="","",予約枠報告様式!H$3)</f>
        <v/>
      </c>
      <c r="J1913" s="1" t="str">
        <f t="shared" ca="1" si="437"/>
        <v/>
      </c>
      <c r="K1913" s="1" t="str">
        <f t="shared" ca="1" si="438"/>
        <v/>
      </c>
      <c r="L1913" s="1" t="str">
        <f t="shared" ca="1" si="439"/>
        <v/>
      </c>
      <c r="M1913" s="1" t="str">
        <f t="shared" ca="1" si="440"/>
        <v/>
      </c>
      <c r="N1913" s="1" t="str" cm="1">
        <f t="array" aca="1" ref="N1913" ca="1">IF(G1913="","",HOUR(INDIRECT(A1913&amp;$N$2&amp;D1913)))</f>
        <v/>
      </c>
      <c r="O1913" s="1" t="str" cm="1">
        <f t="array" aca="1" ref="O1913" ca="1">IF(G1913="","",MINUTE(INDIRECT(A1913&amp;$N$2&amp;D1913)))</f>
        <v/>
      </c>
      <c r="P1913" s="1" t="str">
        <f t="shared" ca="1" si="441"/>
        <v/>
      </c>
      <c r="Q1913" s="1" t="str">
        <f t="shared" ca="1" si="442"/>
        <v/>
      </c>
      <c r="R1913" s="1" t="str" cm="1">
        <f t="array" aca="1" ref="R1913" ca="1">IF(G1913="","",INDIRECT(A1913&amp;B1913&amp;D1913))</f>
        <v/>
      </c>
      <c r="S1913" s="1" t="str">
        <f t="shared" ca="1" si="443"/>
        <v/>
      </c>
      <c r="T1913" s="1" t="str">
        <f t="shared" ca="1" si="444"/>
        <v/>
      </c>
      <c r="U1913" s="1" t="str">
        <f t="shared" ca="1" si="445"/>
        <v/>
      </c>
      <c r="V1913" s="1" t="str">
        <f t="shared" ca="1" si="446"/>
        <v/>
      </c>
      <c r="W1913" s="1" t="str">
        <f t="shared" ca="1" si="447"/>
        <v/>
      </c>
      <c r="X1913" s="1" t="str">
        <f t="shared" ca="1" si="448"/>
        <v/>
      </c>
    </row>
    <row r="1914" spans="1:24">
      <c r="A1914" t="s">
        <v>1041</v>
      </c>
      <c r="B1914" t="str">
        <f>INDEX(予約枠報告様式!$73:$73,MATCH(CSVフォーマット!C1914,予約枠報告様式!$74:$74,0))</f>
        <v>AG</v>
      </c>
      <c r="C1914">
        <f t="shared" si="449"/>
        <v>33</v>
      </c>
      <c r="D1914">
        <f t="shared" si="435"/>
        <v>62</v>
      </c>
      <c r="E1914" s="2" cm="1">
        <f t="array" aca="1" ref="E1914" ca="1">INDIRECT(A1914&amp;B1914&amp;$E$3)</f>
        <v>44789</v>
      </c>
      <c r="F1914" t="str" cm="1">
        <f t="array" aca="1" ref="F1914" ca="1">IF(INDIRECT(A1914&amp;B1914&amp;$F$3)="公",参照!$L$2,参照!$L$3)</f>
        <v>医療機関受付</v>
      </c>
      <c r="G1914" s="1" t="str" cm="1">
        <f t="array" aca="1" ref="G1914" ca="1">IF(E1914="","",IF(ISNUMBER(INDIRECT(A1914&amp;B1914&amp;D1914)),431001,""))</f>
        <v/>
      </c>
      <c r="H1914" s="1" t="str">
        <f t="shared" ca="1" si="436"/>
        <v/>
      </c>
      <c r="I1914" s="1" t="str">
        <f ca="1">IF(G1914="","",予約枠報告様式!H$3)</f>
        <v/>
      </c>
      <c r="J1914" s="1" t="str">
        <f t="shared" ca="1" si="437"/>
        <v/>
      </c>
      <c r="K1914" s="1" t="str">
        <f t="shared" ca="1" si="438"/>
        <v/>
      </c>
      <c r="L1914" s="1" t="str">
        <f t="shared" ca="1" si="439"/>
        <v/>
      </c>
      <c r="M1914" s="1" t="str">
        <f t="shared" ca="1" si="440"/>
        <v/>
      </c>
      <c r="N1914" s="1" t="str" cm="1">
        <f t="array" aca="1" ref="N1914" ca="1">IF(G1914="","",HOUR(INDIRECT(A1914&amp;$N$2&amp;D1914)))</f>
        <v/>
      </c>
      <c r="O1914" s="1" t="str" cm="1">
        <f t="array" aca="1" ref="O1914" ca="1">IF(G1914="","",MINUTE(INDIRECT(A1914&amp;$N$2&amp;D1914)))</f>
        <v/>
      </c>
      <c r="P1914" s="1" t="str">
        <f t="shared" ca="1" si="441"/>
        <v/>
      </c>
      <c r="Q1914" s="1" t="str">
        <f t="shared" ca="1" si="442"/>
        <v/>
      </c>
      <c r="R1914" s="1" t="str" cm="1">
        <f t="array" aca="1" ref="R1914" ca="1">IF(G1914="","",INDIRECT(A1914&amp;B1914&amp;D1914))</f>
        <v/>
      </c>
      <c r="S1914" s="1" t="str">
        <f t="shared" ca="1" si="443"/>
        <v/>
      </c>
      <c r="T1914" s="1" t="str">
        <f t="shared" ca="1" si="444"/>
        <v/>
      </c>
      <c r="U1914" s="1" t="str">
        <f t="shared" ca="1" si="445"/>
        <v/>
      </c>
      <c r="V1914" s="1" t="str">
        <f t="shared" ca="1" si="446"/>
        <v/>
      </c>
      <c r="W1914" s="1" t="str">
        <f t="shared" ca="1" si="447"/>
        <v/>
      </c>
      <c r="X1914" s="1" t="str">
        <f t="shared" ca="1" si="448"/>
        <v/>
      </c>
    </row>
    <row r="1915" spans="1:24">
      <c r="A1915" t="s">
        <v>1041</v>
      </c>
      <c r="B1915" t="str">
        <f>INDEX(予約枠報告様式!$73:$73,MATCH(CSVフォーマット!C1915,予約枠報告様式!$74:$74,0))</f>
        <v>AG</v>
      </c>
      <c r="C1915">
        <f t="shared" si="449"/>
        <v>33</v>
      </c>
      <c r="D1915">
        <f t="shared" si="435"/>
        <v>63</v>
      </c>
      <c r="E1915" s="2" cm="1">
        <f t="array" aca="1" ref="E1915" ca="1">INDIRECT(A1915&amp;B1915&amp;$E$3)</f>
        <v>44789</v>
      </c>
      <c r="F1915" t="str" cm="1">
        <f t="array" aca="1" ref="F1915" ca="1">IF(INDIRECT(A1915&amp;B1915&amp;$F$3)="公",参照!$L$2,参照!$L$3)</f>
        <v>医療機関受付</v>
      </c>
      <c r="G1915" s="1" t="str" cm="1">
        <f t="array" aca="1" ref="G1915" ca="1">IF(E1915="","",IF(ISNUMBER(INDIRECT(A1915&amp;B1915&amp;D1915)),431001,""))</f>
        <v/>
      </c>
      <c r="H1915" s="1" t="str">
        <f t="shared" ca="1" si="436"/>
        <v/>
      </c>
      <c r="I1915" s="1" t="str">
        <f ca="1">IF(G1915="","",予約枠報告様式!H$3)</f>
        <v/>
      </c>
      <c r="J1915" s="1" t="str">
        <f t="shared" ca="1" si="437"/>
        <v/>
      </c>
      <c r="K1915" s="1" t="str">
        <f t="shared" ca="1" si="438"/>
        <v/>
      </c>
      <c r="L1915" s="1" t="str">
        <f t="shared" ca="1" si="439"/>
        <v/>
      </c>
      <c r="M1915" s="1" t="str">
        <f t="shared" ca="1" si="440"/>
        <v/>
      </c>
      <c r="N1915" s="1" t="str" cm="1">
        <f t="array" aca="1" ref="N1915" ca="1">IF(G1915="","",HOUR(INDIRECT(A1915&amp;$N$2&amp;D1915)))</f>
        <v/>
      </c>
      <c r="O1915" s="1" t="str" cm="1">
        <f t="array" aca="1" ref="O1915" ca="1">IF(G1915="","",MINUTE(INDIRECT(A1915&amp;$N$2&amp;D1915)))</f>
        <v/>
      </c>
      <c r="P1915" s="1" t="str">
        <f t="shared" ca="1" si="441"/>
        <v/>
      </c>
      <c r="Q1915" s="1" t="str">
        <f t="shared" ca="1" si="442"/>
        <v/>
      </c>
      <c r="R1915" s="1" t="str" cm="1">
        <f t="array" aca="1" ref="R1915" ca="1">IF(G1915="","",INDIRECT(A1915&amp;B1915&amp;D1915))</f>
        <v/>
      </c>
      <c r="S1915" s="1" t="str">
        <f t="shared" ca="1" si="443"/>
        <v/>
      </c>
      <c r="T1915" s="1" t="str">
        <f t="shared" ca="1" si="444"/>
        <v/>
      </c>
      <c r="U1915" s="1" t="str">
        <f t="shared" ca="1" si="445"/>
        <v/>
      </c>
      <c r="V1915" s="1" t="str">
        <f t="shared" ca="1" si="446"/>
        <v/>
      </c>
      <c r="W1915" s="1" t="str">
        <f t="shared" ca="1" si="447"/>
        <v/>
      </c>
      <c r="X1915" s="1" t="str">
        <f t="shared" ca="1" si="448"/>
        <v/>
      </c>
    </row>
    <row r="1916" spans="1:24">
      <c r="A1916" t="s">
        <v>1041</v>
      </c>
      <c r="B1916" t="str">
        <f>INDEX(予約枠報告様式!$73:$73,MATCH(CSVフォーマット!C1916,予約枠報告様式!$74:$74,0))</f>
        <v>AG</v>
      </c>
      <c r="C1916">
        <f t="shared" si="449"/>
        <v>33</v>
      </c>
      <c r="D1916">
        <f t="shared" si="435"/>
        <v>64</v>
      </c>
      <c r="E1916" s="2" cm="1">
        <f t="array" aca="1" ref="E1916" ca="1">INDIRECT(A1916&amp;B1916&amp;$E$3)</f>
        <v>44789</v>
      </c>
      <c r="F1916" t="str" cm="1">
        <f t="array" aca="1" ref="F1916" ca="1">IF(INDIRECT(A1916&amp;B1916&amp;$F$3)="公",参照!$L$2,参照!$L$3)</f>
        <v>医療機関受付</v>
      </c>
      <c r="G1916" s="1" t="str" cm="1">
        <f t="array" aca="1" ref="G1916" ca="1">IF(E1916="","",IF(ISNUMBER(INDIRECT(A1916&amp;B1916&amp;D1916)),431001,""))</f>
        <v/>
      </c>
      <c r="H1916" s="1" t="str">
        <f t="shared" ca="1" si="436"/>
        <v/>
      </c>
      <c r="I1916" s="1" t="str">
        <f ca="1">IF(G1916="","",予約枠報告様式!H$3)</f>
        <v/>
      </c>
      <c r="J1916" s="1" t="str">
        <f t="shared" ca="1" si="437"/>
        <v/>
      </c>
      <c r="K1916" s="1" t="str">
        <f t="shared" ca="1" si="438"/>
        <v/>
      </c>
      <c r="L1916" s="1" t="str">
        <f t="shared" ca="1" si="439"/>
        <v/>
      </c>
      <c r="M1916" s="1" t="str">
        <f t="shared" ca="1" si="440"/>
        <v/>
      </c>
      <c r="N1916" s="1" t="str" cm="1">
        <f t="array" aca="1" ref="N1916" ca="1">IF(G1916="","",HOUR(INDIRECT(A1916&amp;$N$2&amp;D1916)))</f>
        <v/>
      </c>
      <c r="O1916" s="1" t="str" cm="1">
        <f t="array" aca="1" ref="O1916" ca="1">IF(G1916="","",MINUTE(INDIRECT(A1916&amp;$N$2&amp;D1916)))</f>
        <v/>
      </c>
      <c r="P1916" s="1" t="str">
        <f t="shared" ca="1" si="441"/>
        <v/>
      </c>
      <c r="Q1916" s="1" t="str">
        <f t="shared" ca="1" si="442"/>
        <v/>
      </c>
      <c r="R1916" s="1" t="str" cm="1">
        <f t="array" aca="1" ref="R1916" ca="1">IF(G1916="","",INDIRECT(A1916&amp;B1916&amp;D1916))</f>
        <v/>
      </c>
      <c r="S1916" s="1" t="str">
        <f t="shared" ca="1" si="443"/>
        <v/>
      </c>
      <c r="T1916" s="1" t="str">
        <f t="shared" ca="1" si="444"/>
        <v/>
      </c>
      <c r="U1916" s="1" t="str">
        <f t="shared" ca="1" si="445"/>
        <v/>
      </c>
      <c r="V1916" s="1" t="str">
        <f t="shared" ca="1" si="446"/>
        <v/>
      </c>
      <c r="W1916" s="1" t="str">
        <f t="shared" ca="1" si="447"/>
        <v/>
      </c>
      <c r="X1916" s="1" t="str">
        <f t="shared" ca="1" si="448"/>
        <v/>
      </c>
    </row>
    <row r="1917" spans="1:24">
      <c r="A1917" t="s">
        <v>1041</v>
      </c>
      <c r="B1917" t="str">
        <f>INDEX(予約枠報告様式!$73:$73,MATCH(CSVフォーマット!C1917,予約枠報告様式!$74:$74,0))</f>
        <v>AG</v>
      </c>
      <c r="C1917">
        <f t="shared" si="449"/>
        <v>33</v>
      </c>
      <c r="D1917">
        <f t="shared" si="435"/>
        <v>65</v>
      </c>
      <c r="E1917" s="2" cm="1">
        <f t="array" aca="1" ref="E1917" ca="1">INDIRECT(A1917&amp;B1917&amp;$E$3)</f>
        <v>44789</v>
      </c>
      <c r="F1917" t="str" cm="1">
        <f t="array" aca="1" ref="F1917" ca="1">IF(INDIRECT(A1917&amp;B1917&amp;$F$3)="公",参照!$L$2,参照!$L$3)</f>
        <v>医療機関受付</v>
      </c>
      <c r="G1917" s="1" t="str" cm="1">
        <f t="array" aca="1" ref="G1917" ca="1">IF(E1917="","",IF(ISNUMBER(INDIRECT(A1917&amp;B1917&amp;D1917)),431001,""))</f>
        <v/>
      </c>
      <c r="H1917" s="1" t="str">
        <f t="shared" ca="1" si="436"/>
        <v/>
      </c>
      <c r="I1917" s="1" t="str">
        <f ca="1">IF(G1917="","",予約枠報告様式!H$3)</f>
        <v/>
      </c>
      <c r="J1917" s="1" t="str">
        <f t="shared" ca="1" si="437"/>
        <v/>
      </c>
      <c r="K1917" s="1" t="str">
        <f t="shared" ca="1" si="438"/>
        <v/>
      </c>
      <c r="L1917" s="1" t="str">
        <f t="shared" ca="1" si="439"/>
        <v/>
      </c>
      <c r="M1917" s="1" t="str">
        <f t="shared" ca="1" si="440"/>
        <v/>
      </c>
      <c r="N1917" s="1" t="str" cm="1">
        <f t="array" aca="1" ref="N1917" ca="1">IF(G1917="","",HOUR(INDIRECT(A1917&amp;$N$2&amp;D1917)))</f>
        <v/>
      </c>
      <c r="O1917" s="1" t="str" cm="1">
        <f t="array" aca="1" ref="O1917" ca="1">IF(G1917="","",MINUTE(INDIRECT(A1917&amp;$N$2&amp;D1917)))</f>
        <v/>
      </c>
      <c r="P1917" s="1" t="str">
        <f t="shared" ca="1" si="441"/>
        <v/>
      </c>
      <c r="Q1917" s="1" t="str">
        <f t="shared" ca="1" si="442"/>
        <v/>
      </c>
      <c r="R1917" s="1" t="str" cm="1">
        <f t="array" aca="1" ref="R1917" ca="1">IF(G1917="","",INDIRECT(A1917&amp;B1917&amp;D1917))</f>
        <v/>
      </c>
      <c r="S1917" s="1" t="str">
        <f t="shared" ca="1" si="443"/>
        <v/>
      </c>
      <c r="T1917" s="1" t="str">
        <f t="shared" ca="1" si="444"/>
        <v/>
      </c>
      <c r="U1917" s="1" t="str">
        <f t="shared" ca="1" si="445"/>
        <v/>
      </c>
      <c r="V1917" s="1" t="str">
        <f t="shared" ca="1" si="446"/>
        <v/>
      </c>
      <c r="W1917" s="1" t="str">
        <f t="shared" ca="1" si="447"/>
        <v/>
      </c>
      <c r="X1917" s="1" t="str">
        <f t="shared" ca="1" si="448"/>
        <v/>
      </c>
    </row>
    <row r="1918" spans="1:24">
      <c r="A1918" t="s">
        <v>1041</v>
      </c>
      <c r="B1918" t="str">
        <f>INDEX(予約枠報告様式!$73:$73,MATCH(CSVフォーマット!C1918,予約枠報告様式!$74:$74,0))</f>
        <v>AG</v>
      </c>
      <c r="C1918">
        <f t="shared" si="449"/>
        <v>33</v>
      </c>
      <c r="D1918">
        <f t="shared" si="435"/>
        <v>66</v>
      </c>
      <c r="E1918" s="2" cm="1">
        <f t="array" aca="1" ref="E1918" ca="1">INDIRECT(A1918&amp;B1918&amp;$E$3)</f>
        <v>44789</v>
      </c>
      <c r="F1918" t="str" cm="1">
        <f t="array" aca="1" ref="F1918" ca="1">IF(INDIRECT(A1918&amp;B1918&amp;$F$3)="公",参照!$L$2,参照!$L$3)</f>
        <v>医療機関受付</v>
      </c>
      <c r="G1918" s="1" t="str" cm="1">
        <f t="array" aca="1" ref="G1918" ca="1">IF(E1918="","",IF(ISNUMBER(INDIRECT(A1918&amp;B1918&amp;D1918)),431001,""))</f>
        <v/>
      </c>
      <c r="H1918" s="1" t="str">
        <f t="shared" ca="1" si="436"/>
        <v/>
      </c>
      <c r="I1918" s="1" t="str">
        <f ca="1">IF(G1918="","",予約枠報告様式!H$3)</f>
        <v/>
      </c>
      <c r="J1918" s="1" t="str">
        <f t="shared" ca="1" si="437"/>
        <v/>
      </c>
      <c r="K1918" s="1" t="str">
        <f t="shared" ca="1" si="438"/>
        <v/>
      </c>
      <c r="L1918" s="1" t="str">
        <f t="shared" ca="1" si="439"/>
        <v/>
      </c>
      <c r="M1918" s="1" t="str">
        <f t="shared" ca="1" si="440"/>
        <v/>
      </c>
      <c r="N1918" s="1" t="str" cm="1">
        <f t="array" aca="1" ref="N1918" ca="1">IF(G1918="","",HOUR(INDIRECT(A1918&amp;$N$2&amp;D1918)))</f>
        <v/>
      </c>
      <c r="O1918" s="1" t="str" cm="1">
        <f t="array" aca="1" ref="O1918" ca="1">IF(G1918="","",MINUTE(INDIRECT(A1918&amp;$N$2&amp;D1918)))</f>
        <v/>
      </c>
      <c r="P1918" s="1" t="str">
        <f t="shared" ca="1" si="441"/>
        <v/>
      </c>
      <c r="Q1918" s="1" t="str">
        <f t="shared" ca="1" si="442"/>
        <v/>
      </c>
      <c r="R1918" s="1" t="str" cm="1">
        <f t="array" aca="1" ref="R1918" ca="1">IF(G1918="","",INDIRECT(A1918&amp;B1918&amp;D1918))</f>
        <v/>
      </c>
      <c r="S1918" s="1" t="str">
        <f t="shared" ca="1" si="443"/>
        <v/>
      </c>
      <c r="T1918" s="1" t="str">
        <f t="shared" ca="1" si="444"/>
        <v/>
      </c>
      <c r="U1918" s="1" t="str">
        <f t="shared" ca="1" si="445"/>
        <v/>
      </c>
      <c r="V1918" s="1" t="str">
        <f t="shared" ca="1" si="446"/>
        <v/>
      </c>
      <c r="W1918" s="1" t="str">
        <f t="shared" ca="1" si="447"/>
        <v/>
      </c>
      <c r="X1918" s="1" t="str">
        <f t="shared" ca="1" si="448"/>
        <v/>
      </c>
    </row>
    <row r="1919" spans="1:24">
      <c r="A1919" t="s">
        <v>1041</v>
      </c>
      <c r="B1919" t="str">
        <f>INDEX(予約枠報告様式!$73:$73,MATCH(CSVフォーマット!C1919,予約枠報告様式!$74:$74,0))</f>
        <v>AG</v>
      </c>
      <c r="C1919">
        <f t="shared" si="449"/>
        <v>33</v>
      </c>
      <c r="D1919">
        <f t="shared" si="435"/>
        <v>67</v>
      </c>
      <c r="E1919" s="2" cm="1">
        <f t="array" aca="1" ref="E1919" ca="1">INDIRECT(A1919&amp;B1919&amp;$E$3)</f>
        <v>44789</v>
      </c>
      <c r="F1919" t="str" cm="1">
        <f t="array" aca="1" ref="F1919" ca="1">IF(INDIRECT(A1919&amp;B1919&amp;$F$3)="公",参照!$L$2,参照!$L$3)</f>
        <v>医療機関受付</v>
      </c>
      <c r="G1919" s="1" t="str" cm="1">
        <f t="array" aca="1" ref="G1919" ca="1">IF(E1919="","",IF(ISNUMBER(INDIRECT(A1919&amp;B1919&amp;D1919)),431001,""))</f>
        <v/>
      </c>
      <c r="H1919" s="1" t="str">
        <f t="shared" ca="1" si="436"/>
        <v/>
      </c>
      <c r="I1919" s="1" t="str">
        <f ca="1">IF(G1919="","",予約枠報告様式!H$3)</f>
        <v/>
      </c>
      <c r="J1919" s="1" t="str">
        <f t="shared" ca="1" si="437"/>
        <v/>
      </c>
      <c r="K1919" s="1" t="str">
        <f t="shared" ca="1" si="438"/>
        <v/>
      </c>
      <c r="L1919" s="1" t="str">
        <f t="shared" ca="1" si="439"/>
        <v/>
      </c>
      <c r="M1919" s="1" t="str">
        <f t="shared" ca="1" si="440"/>
        <v/>
      </c>
      <c r="N1919" s="1" t="str" cm="1">
        <f t="array" aca="1" ref="N1919" ca="1">IF(G1919="","",HOUR(INDIRECT(A1919&amp;$N$2&amp;D1919)))</f>
        <v/>
      </c>
      <c r="O1919" s="1" t="str" cm="1">
        <f t="array" aca="1" ref="O1919" ca="1">IF(G1919="","",MINUTE(INDIRECT(A1919&amp;$N$2&amp;D1919)))</f>
        <v/>
      </c>
      <c r="P1919" s="1" t="str">
        <f t="shared" ca="1" si="441"/>
        <v/>
      </c>
      <c r="Q1919" s="1" t="str">
        <f t="shared" ca="1" si="442"/>
        <v/>
      </c>
      <c r="R1919" s="1" t="str" cm="1">
        <f t="array" aca="1" ref="R1919" ca="1">IF(G1919="","",INDIRECT(A1919&amp;B1919&amp;D1919))</f>
        <v/>
      </c>
      <c r="S1919" s="1" t="str">
        <f t="shared" ca="1" si="443"/>
        <v/>
      </c>
      <c r="T1919" s="1" t="str">
        <f t="shared" ca="1" si="444"/>
        <v/>
      </c>
      <c r="U1919" s="1" t="str">
        <f t="shared" ca="1" si="445"/>
        <v/>
      </c>
      <c r="V1919" s="1" t="str">
        <f t="shared" ca="1" si="446"/>
        <v/>
      </c>
      <c r="W1919" s="1" t="str">
        <f t="shared" ca="1" si="447"/>
        <v/>
      </c>
      <c r="X1919" s="1" t="str">
        <f t="shared" ca="1" si="448"/>
        <v/>
      </c>
    </row>
    <row r="1920" spans="1:24">
      <c r="A1920" t="s">
        <v>1041</v>
      </c>
      <c r="B1920" t="str">
        <f>INDEX(予約枠報告様式!$73:$73,MATCH(CSVフォーマット!C1920,予約枠報告様式!$74:$74,0))</f>
        <v>AG</v>
      </c>
      <c r="C1920">
        <f t="shared" si="449"/>
        <v>33</v>
      </c>
      <c r="D1920">
        <f t="shared" si="435"/>
        <v>68</v>
      </c>
      <c r="E1920" s="2" cm="1">
        <f t="array" aca="1" ref="E1920" ca="1">INDIRECT(A1920&amp;B1920&amp;$E$3)</f>
        <v>44789</v>
      </c>
      <c r="F1920" t="str" cm="1">
        <f t="array" aca="1" ref="F1920" ca="1">IF(INDIRECT(A1920&amp;B1920&amp;$F$3)="公",参照!$L$2,参照!$L$3)</f>
        <v>医療機関受付</v>
      </c>
      <c r="G1920" s="1" t="str" cm="1">
        <f t="array" aca="1" ref="G1920" ca="1">IF(E1920="","",IF(ISNUMBER(INDIRECT(A1920&amp;B1920&amp;D1920)),431001,""))</f>
        <v/>
      </c>
      <c r="H1920" s="1" t="str">
        <f t="shared" ca="1" si="436"/>
        <v/>
      </c>
      <c r="I1920" s="1" t="str">
        <f ca="1">IF(G1920="","",予約枠報告様式!H$3)</f>
        <v/>
      </c>
      <c r="J1920" s="1" t="str">
        <f t="shared" ca="1" si="437"/>
        <v/>
      </c>
      <c r="K1920" s="1" t="str">
        <f t="shared" ca="1" si="438"/>
        <v/>
      </c>
      <c r="L1920" s="1" t="str">
        <f t="shared" ca="1" si="439"/>
        <v/>
      </c>
      <c r="M1920" s="1" t="str">
        <f t="shared" ca="1" si="440"/>
        <v/>
      </c>
      <c r="N1920" s="1" t="str" cm="1">
        <f t="array" aca="1" ref="N1920" ca="1">IF(G1920="","",HOUR(INDIRECT(A1920&amp;$N$2&amp;D1920)))</f>
        <v/>
      </c>
      <c r="O1920" s="1" t="str" cm="1">
        <f t="array" aca="1" ref="O1920" ca="1">IF(G1920="","",MINUTE(INDIRECT(A1920&amp;$N$2&amp;D1920)))</f>
        <v/>
      </c>
      <c r="P1920" s="1" t="str">
        <f t="shared" ca="1" si="441"/>
        <v/>
      </c>
      <c r="Q1920" s="1" t="str">
        <f t="shared" ca="1" si="442"/>
        <v/>
      </c>
      <c r="R1920" s="1" t="str" cm="1">
        <f t="array" aca="1" ref="R1920" ca="1">IF(G1920="","",INDIRECT(A1920&amp;B1920&amp;D1920))</f>
        <v/>
      </c>
      <c r="S1920" s="1" t="str">
        <f t="shared" ca="1" si="443"/>
        <v/>
      </c>
      <c r="T1920" s="1" t="str">
        <f t="shared" ca="1" si="444"/>
        <v/>
      </c>
      <c r="U1920" s="1" t="str">
        <f t="shared" ca="1" si="445"/>
        <v/>
      </c>
      <c r="V1920" s="1" t="str">
        <f t="shared" ca="1" si="446"/>
        <v/>
      </c>
      <c r="W1920" s="1" t="str">
        <f t="shared" ca="1" si="447"/>
        <v/>
      </c>
      <c r="X1920" s="1" t="str">
        <f t="shared" ca="1" si="448"/>
        <v/>
      </c>
    </row>
    <row r="1921" spans="1:24">
      <c r="A1921" t="s">
        <v>1041</v>
      </c>
      <c r="B1921" t="str">
        <f>INDEX(予約枠報告様式!$73:$73,MATCH(CSVフォーマット!C1921,予約枠報告様式!$74:$74,0))</f>
        <v>AG</v>
      </c>
      <c r="C1921">
        <f t="shared" si="449"/>
        <v>33</v>
      </c>
      <c r="D1921">
        <f t="shared" si="435"/>
        <v>69</v>
      </c>
      <c r="E1921" s="2" cm="1">
        <f t="array" aca="1" ref="E1921" ca="1">INDIRECT(A1921&amp;B1921&amp;$E$3)</f>
        <v>44789</v>
      </c>
      <c r="F1921" t="str" cm="1">
        <f t="array" aca="1" ref="F1921" ca="1">IF(INDIRECT(A1921&amp;B1921&amp;$F$3)="公",参照!$L$2,参照!$L$3)</f>
        <v>医療機関受付</v>
      </c>
      <c r="G1921" s="1" t="str" cm="1">
        <f t="array" aca="1" ref="G1921" ca="1">IF(E1921="","",IF(ISNUMBER(INDIRECT(A1921&amp;B1921&amp;D1921)),431001,""))</f>
        <v/>
      </c>
      <c r="H1921" s="1" t="str">
        <f t="shared" ca="1" si="436"/>
        <v/>
      </c>
      <c r="I1921" s="1" t="str">
        <f ca="1">IF(G1921="","",予約枠報告様式!H$3)</f>
        <v/>
      </c>
      <c r="J1921" s="1" t="str">
        <f t="shared" ca="1" si="437"/>
        <v/>
      </c>
      <c r="K1921" s="1" t="str">
        <f t="shared" ca="1" si="438"/>
        <v/>
      </c>
      <c r="L1921" s="1" t="str">
        <f t="shared" ca="1" si="439"/>
        <v/>
      </c>
      <c r="M1921" s="1" t="str">
        <f t="shared" ca="1" si="440"/>
        <v/>
      </c>
      <c r="N1921" s="1" t="str" cm="1">
        <f t="array" aca="1" ref="N1921" ca="1">IF(G1921="","",HOUR(INDIRECT(A1921&amp;$N$2&amp;D1921)))</f>
        <v/>
      </c>
      <c r="O1921" s="1" t="str" cm="1">
        <f t="array" aca="1" ref="O1921" ca="1">IF(G1921="","",MINUTE(INDIRECT(A1921&amp;$N$2&amp;D1921)))</f>
        <v/>
      </c>
      <c r="P1921" s="1" t="str">
        <f t="shared" ca="1" si="441"/>
        <v/>
      </c>
      <c r="Q1921" s="1" t="str">
        <f t="shared" ca="1" si="442"/>
        <v/>
      </c>
      <c r="R1921" s="1" t="str" cm="1">
        <f t="array" aca="1" ref="R1921" ca="1">IF(G1921="","",INDIRECT(A1921&amp;B1921&amp;D1921))</f>
        <v/>
      </c>
      <c r="S1921" s="1" t="str">
        <f t="shared" ca="1" si="443"/>
        <v/>
      </c>
      <c r="T1921" s="1" t="str">
        <f t="shared" ca="1" si="444"/>
        <v/>
      </c>
      <c r="U1921" s="1" t="str">
        <f t="shared" ca="1" si="445"/>
        <v/>
      </c>
      <c r="V1921" s="1" t="str">
        <f t="shared" ca="1" si="446"/>
        <v/>
      </c>
      <c r="W1921" s="1" t="str">
        <f t="shared" ca="1" si="447"/>
        <v/>
      </c>
      <c r="X1921" s="1" t="str">
        <f t="shared" ca="1" si="448"/>
        <v/>
      </c>
    </row>
    <row r="1922" spans="1:24">
      <c r="A1922" t="s">
        <v>1041</v>
      </c>
      <c r="B1922" t="str">
        <f>INDEX(予約枠報告様式!$73:$73,MATCH(CSVフォーマット!C1922,予約枠報告様式!$74:$74,0))</f>
        <v>AG</v>
      </c>
      <c r="C1922">
        <f t="shared" si="449"/>
        <v>33</v>
      </c>
      <c r="D1922">
        <f t="shared" si="435"/>
        <v>70</v>
      </c>
      <c r="E1922" s="2" cm="1">
        <f t="array" aca="1" ref="E1922" ca="1">INDIRECT(A1922&amp;B1922&amp;$E$3)</f>
        <v>44789</v>
      </c>
      <c r="F1922" t="str" cm="1">
        <f t="array" aca="1" ref="F1922" ca="1">IF(INDIRECT(A1922&amp;B1922&amp;$F$3)="公",参照!$L$2,参照!$L$3)</f>
        <v>医療機関受付</v>
      </c>
      <c r="G1922" s="1" t="str" cm="1">
        <f t="array" aca="1" ref="G1922" ca="1">IF(E1922="","",IF(ISNUMBER(INDIRECT(A1922&amp;B1922&amp;D1922)),431001,""))</f>
        <v/>
      </c>
      <c r="H1922" s="1" t="str">
        <f t="shared" ca="1" si="436"/>
        <v/>
      </c>
      <c r="I1922" s="1" t="str">
        <f ca="1">IF(G1922="","",予約枠報告様式!H$3)</f>
        <v/>
      </c>
      <c r="J1922" s="1" t="str">
        <f t="shared" ca="1" si="437"/>
        <v/>
      </c>
      <c r="K1922" s="1" t="str">
        <f t="shared" ca="1" si="438"/>
        <v/>
      </c>
      <c r="L1922" s="1" t="str">
        <f t="shared" ca="1" si="439"/>
        <v/>
      </c>
      <c r="M1922" s="1" t="str">
        <f t="shared" ca="1" si="440"/>
        <v/>
      </c>
      <c r="N1922" s="1" t="str" cm="1">
        <f t="array" aca="1" ref="N1922" ca="1">IF(G1922="","",HOUR(INDIRECT(A1922&amp;$N$2&amp;D1922)))</f>
        <v/>
      </c>
      <c r="O1922" s="1" t="str" cm="1">
        <f t="array" aca="1" ref="O1922" ca="1">IF(G1922="","",MINUTE(INDIRECT(A1922&amp;$N$2&amp;D1922)))</f>
        <v/>
      </c>
      <c r="P1922" s="1" t="str">
        <f t="shared" ca="1" si="441"/>
        <v/>
      </c>
      <c r="Q1922" s="1" t="str">
        <f t="shared" ca="1" si="442"/>
        <v/>
      </c>
      <c r="R1922" s="1" t="str" cm="1">
        <f t="array" aca="1" ref="R1922" ca="1">IF(G1922="","",INDIRECT(A1922&amp;B1922&amp;D1922))</f>
        <v/>
      </c>
      <c r="S1922" s="1" t="str">
        <f t="shared" ca="1" si="443"/>
        <v/>
      </c>
      <c r="T1922" s="1" t="str">
        <f t="shared" ca="1" si="444"/>
        <v/>
      </c>
      <c r="U1922" s="1" t="str">
        <f t="shared" ca="1" si="445"/>
        <v/>
      </c>
      <c r="V1922" s="1" t="str">
        <f t="shared" ca="1" si="446"/>
        <v/>
      </c>
      <c r="W1922" s="1" t="str">
        <f t="shared" ca="1" si="447"/>
        <v/>
      </c>
      <c r="X1922" s="1" t="str">
        <f t="shared" ca="1" si="448"/>
        <v/>
      </c>
    </row>
    <row r="1923" spans="1:24">
      <c r="A1923" t="s">
        <v>1041</v>
      </c>
      <c r="B1923" t="str">
        <f>INDEX(予約枠報告様式!$73:$73,MATCH(CSVフォーマット!C1923,予約枠報告様式!$74:$74,0))</f>
        <v>AG</v>
      </c>
      <c r="C1923">
        <f t="shared" si="449"/>
        <v>33</v>
      </c>
      <c r="D1923">
        <f t="shared" si="435"/>
        <v>71</v>
      </c>
      <c r="E1923" s="2" cm="1">
        <f t="array" aca="1" ref="E1923" ca="1">INDIRECT(A1923&amp;B1923&amp;$E$3)</f>
        <v>44789</v>
      </c>
      <c r="F1923" t="str" cm="1">
        <f t="array" aca="1" ref="F1923" ca="1">IF(INDIRECT(A1923&amp;B1923&amp;$F$3)="公",参照!$L$2,参照!$L$3)</f>
        <v>医療機関受付</v>
      </c>
      <c r="G1923" s="1" t="str" cm="1">
        <f t="array" aca="1" ref="G1923" ca="1">IF(E1923="","",IF(ISNUMBER(INDIRECT(A1923&amp;B1923&amp;D1923)),431001,""))</f>
        <v/>
      </c>
      <c r="H1923" s="1" t="str">
        <f t="shared" ca="1" si="436"/>
        <v/>
      </c>
      <c r="I1923" s="1" t="str">
        <f ca="1">IF(G1923="","",予約枠報告様式!H$3)</f>
        <v/>
      </c>
      <c r="J1923" s="1" t="str">
        <f t="shared" ca="1" si="437"/>
        <v/>
      </c>
      <c r="K1923" s="1" t="str">
        <f t="shared" ca="1" si="438"/>
        <v/>
      </c>
      <c r="L1923" s="1" t="str">
        <f t="shared" ca="1" si="439"/>
        <v/>
      </c>
      <c r="M1923" s="1" t="str">
        <f t="shared" ca="1" si="440"/>
        <v/>
      </c>
      <c r="N1923" s="1" t="str" cm="1">
        <f t="array" aca="1" ref="N1923" ca="1">IF(G1923="","",HOUR(INDIRECT(A1923&amp;$N$2&amp;D1923)))</f>
        <v/>
      </c>
      <c r="O1923" s="1" t="str" cm="1">
        <f t="array" aca="1" ref="O1923" ca="1">IF(G1923="","",MINUTE(INDIRECT(A1923&amp;$N$2&amp;D1923)))</f>
        <v/>
      </c>
      <c r="P1923" s="1" t="str">
        <f t="shared" ca="1" si="441"/>
        <v/>
      </c>
      <c r="Q1923" s="1" t="str">
        <f t="shared" ca="1" si="442"/>
        <v/>
      </c>
      <c r="R1923" s="1" t="str" cm="1">
        <f t="array" aca="1" ref="R1923" ca="1">IF(G1923="","",INDIRECT(A1923&amp;B1923&amp;D1923))</f>
        <v/>
      </c>
      <c r="S1923" s="1" t="str">
        <f t="shared" ca="1" si="443"/>
        <v/>
      </c>
      <c r="T1923" s="1" t="str">
        <f t="shared" ca="1" si="444"/>
        <v/>
      </c>
      <c r="U1923" s="1" t="str">
        <f t="shared" ca="1" si="445"/>
        <v/>
      </c>
      <c r="V1923" s="1" t="str">
        <f t="shared" ca="1" si="446"/>
        <v/>
      </c>
      <c r="W1923" s="1" t="str">
        <f t="shared" ca="1" si="447"/>
        <v/>
      </c>
      <c r="X1923" s="1" t="str">
        <f t="shared" ca="1" si="448"/>
        <v/>
      </c>
    </row>
    <row r="1924" spans="1:24">
      <c r="A1924" t="s">
        <v>1041</v>
      </c>
      <c r="B1924" t="str">
        <f>INDEX(予約枠報告様式!$73:$73,MATCH(CSVフォーマット!C1924,予約枠報告様式!$74:$74,0))</f>
        <v>AH</v>
      </c>
      <c r="C1924">
        <f t="shared" si="449"/>
        <v>34</v>
      </c>
      <c r="D1924">
        <f t="shared" si="435"/>
        <v>12</v>
      </c>
      <c r="E1924" s="2" cm="1">
        <f t="array" aca="1" ref="E1924" ca="1">INDIRECT(A1924&amp;B1924&amp;$E$3)</f>
        <v>44790</v>
      </c>
      <c r="F1924" t="str" cm="1">
        <f t="array" aca="1" ref="F1924" ca="1">IF(INDIRECT(A1924&amp;B1924&amp;$F$3)="公",参照!$L$2,参照!$L$3)</f>
        <v>WEB・コールセンター受付</v>
      </c>
      <c r="G1924" s="1" t="str" cm="1">
        <f t="array" aca="1" ref="G1924" ca="1">IF(E1924="","",IF(ISNUMBER(INDIRECT(A1924&amp;B1924&amp;D1924)),431001,""))</f>
        <v/>
      </c>
      <c r="H1924" s="1" t="str">
        <f t="shared" ca="1" si="436"/>
        <v/>
      </c>
      <c r="I1924" s="1" t="str">
        <f ca="1">IF(G1924="","",予約枠報告様式!H$3)</f>
        <v/>
      </c>
      <c r="J1924" s="1" t="str">
        <f t="shared" ca="1" si="437"/>
        <v/>
      </c>
      <c r="K1924" s="1" t="str">
        <f t="shared" ca="1" si="438"/>
        <v/>
      </c>
      <c r="L1924" s="1" t="str">
        <f t="shared" ca="1" si="439"/>
        <v/>
      </c>
      <c r="M1924" s="1" t="str">
        <f t="shared" ca="1" si="440"/>
        <v/>
      </c>
      <c r="N1924" s="1" t="str" cm="1">
        <f t="array" aca="1" ref="N1924" ca="1">IF(G1924="","",HOUR(INDIRECT(A1924&amp;$N$2&amp;D1924)))</f>
        <v/>
      </c>
      <c r="O1924" s="1" t="str" cm="1">
        <f t="array" aca="1" ref="O1924" ca="1">IF(G1924="","",MINUTE(INDIRECT(A1924&amp;$N$2&amp;D1924)))</f>
        <v/>
      </c>
      <c r="P1924" s="1" t="str">
        <f t="shared" ca="1" si="441"/>
        <v/>
      </c>
      <c r="Q1924" s="1" t="str">
        <f t="shared" ca="1" si="442"/>
        <v/>
      </c>
      <c r="R1924" s="1" t="str" cm="1">
        <f t="array" aca="1" ref="R1924" ca="1">IF(G1924="","",INDIRECT(A1924&amp;B1924&amp;D1924))</f>
        <v/>
      </c>
      <c r="S1924" s="1" t="str">
        <f t="shared" ca="1" si="443"/>
        <v/>
      </c>
      <c r="T1924" s="1" t="str">
        <f t="shared" ca="1" si="444"/>
        <v/>
      </c>
      <c r="U1924" s="1" t="str">
        <f t="shared" ca="1" si="445"/>
        <v/>
      </c>
      <c r="V1924" s="1" t="str">
        <f t="shared" ca="1" si="446"/>
        <v/>
      </c>
      <c r="W1924" s="1" t="str">
        <f t="shared" ca="1" si="447"/>
        <v/>
      </c>
      <c r="X1924" s="1" t="str">
        <f t="shared" ca="1" si="448"/>
        <v/>
      </c>
    </row>
    <row r="1925" spans="1:24">
      <c r="A1925" t="s">
        <v>1041</v>
      </c>
      <c r="B1925" t="str">
        <f>INDEX(予約枠報告様式!$73:$73,MATCH(CSVフォーマット!C1925,予約枠報告様式!$74:$74,0))</f>
        <v>AH</v>
      </c>
      <c r="C1925">
        <f t="shared" si="449"/>
        <v>34</v>
      </c>
      <c r="D1925">
        <f t="shared" ref="D1925:D1988" si="450">IF(D1924=$D$3,$D$2,D1924+1)</f>
        <v>13</v>
      </c>
      <c r="E1925" s="2" cm="1">
        <f t="array" aca="1" ref="E1925" ca="1">INDIRECT(A1925&amp;B1925&amp;$E$3)</f>
        <v>44790</v>
      </c>
      <c r="F1925" t="str" cm="1">
        <f t="array" aca="1" ref="F1925" ca="1">IF(INDIRECT(A1925&amp;B1925&amp;$F$3)="公",参照!$L$2,参照!$L$3)</f>
        <v>WEB・コールセンター受付</v>
      </c>
      <c r="G1925" s="1" t="str" cm="1">
        <f t="array" aca="1" ref="G1925" ca="1">IF(E1925="","",IF(ISNUMBER(INDIRECT(A1925&amp;B1925&amp;D1925)),431001,""))</f>
        <v/>
      </c>
      <c r="H1925" s="1" t="str">
        <f t="shared" ref="H1925:H1988" ca="1" si="451">IF(G1925="","","【（"&amp;H$2&amp;"）"&amp;F1925&amp;"】"&amp;I1925&amp;"."&amp;TEXT(L1925,"00")&amp;TEXT(M1925,"00")&amp;"."&amp;TEXT(N1925,"00")&amp;TEXT(O1925,"00"))</f>
        <v/>
      </c>
      <c r="I1925" s="1" t="str">
        <f ca="1">IF(G1925="","",予約枠報告様式!H$3)</f>
        <v/>
      </c>
      <c r="J1925" s="1" t="str">
        <f t="shared" ref="J1925:J1988" ca="1" si="452">IF(G1925="","",J$2)</f>
        <v/>
      </c>
      <c r="K1925" s="1" t="str">
        <f t="shared" ref="K1925:K1988" ca="1" si="453">IF(G1925="","",YEAR(E1925))</f>
        <v/>
      </c>
      <c r="L1925" s="1" t="str">
        <f t="shared" ref="L1925:L1988" ca="1" si="454">IF(G1925="","",MONTH(E1925))</f>
        <v/>
      </c>
      <c r="M1925" s="1" t="str">
        <f t="shared" ref="M1925:M1988" ca="1" si="455">IF(G1925="","",DAY(E1925))</f>
        <v/>
      </c>
      <c r="N1925" s="1" t="str" cm="1">
        <f t="array" aca="1" ref="N1925" ca="1">IF(G1925="","",HOUR(INDIRECT(A1925&amp;$N$2&amp;D1925)))</f>
        <v/>
      </c>
      <c r="O1925" s="1" t="str" cm="1">
        <f t="array" aca="1" ref="O1925" ca="1">IF(G1925="","",MINUTE(INDIRECT(A1925&amp;$N$2&amp;D1925)))</f>
        <v/>
      </c>
      <c r="P1925" s="1" t="str">
        <f t="shared" ref="P1925:P1988" ca="1" si="456">IF(G1925="","",N1925)</f>
        <v/>
      </c>
      <c r="Q1925" s="1" t="str">
        <f t="shared" ref="Q1925:Q1988" ca="1" si="457">IF(G1925="","",O1925+14)</f>
        <v/>
      </c>
      <c r="R1925" s="1" t="str" cm="1">
        <f t="array" aca="1" ref="R1925" ca="1">IF(G1925="","",INDIRECT(A1925&amp;B1925&amp;D1925))</f>
        <v/>
      </c>
      <c r="S1925" s="1" t="str">
        <f t="shared" ref="S1925:S1988" ca="1" si="458">IF(G1925="","",0)</f>
        <v/>
      </c>
      <c r="T1925" s="1" t="str">
        <f t="shared" ref="T1925:T1988" ca="1" si="459">IF($G1925="","",IF(T$1="×",K$2,T$2))</f>
        <v/>
      </c>
      <c r="U1925" s="1" t="str">
        <f t="shared" ref="U1925:U1988" ca="1" si="460">IF($G1925="","",IF(OR(U$1="×",U$2="なし"),"",U$2))</f>
        <v/>
      </c>
      <c r="V1925" s="1" t="str">
        <f t="shared" ref="V1925:V1988" ca="1" si="461">IF(G1925="","",3)</f>
        <v/>
      </c>
      <c r="W1925" s="1" t="str">
        <f t="shared" ref="W1925:W1988" ca="1" si="462">IF(G1925="","",5)</f>
        <v/>
      </c>
      <c r="X1925" s="1" t="str">
        <f t="shared" ref="X1925:X1988" ca="1" si="463">IF(G1925="","",0)</f>
        <v/>
      </c>
    </row>
    <row r="1926" spans="1:24">
      <c r="A1926" t="s">
        <v>1041</v>
      </c>
      <c r="B1926" t="str">
        <f>INDEX(予約枠報告様式!$73:$73,MATCH(CSVフォーマット!C1926,予約枠報告様式!$74:$74,0))</f>
        <v>AH</v>
      </c>
      <c r="C1926">
        <f t="shared" ref="C1926:C1989" si="464">IF(D1925=$D$3,C1925+1,C1925)</f>
        <v>34</v>
      </c>
      <c r="D1926">
        <f t="shared" si="450"/>
        <v>14</v>
      </c>
      <c r="E1926" s="2" cm="1">
        <f t="array" aca="1" ref="E1926" ca="1">INDIRECT(A1926&amp;B1926&amp;$E$3)</f>
        <v>44790</v>
      </c>
      <c r="F1926" t="str" cm="1">
        <f t="array" aca="1" ref="F1926" ca="1">IF(INDIRECT(A1926&amp;B1926&amp;$F$3)="公",参照!$L$2,参照!$L$3)</f>
        <v>WEB・コールセンター受付</v>
      </c>
      <c r="G1926" s="1" t="str" cm="1">
        <f t="array" aca="1" ref="G1926" ca="1">IF(E1926="","",IF(ISNUMBER(INDIRECT(A1926&amp;B1926&amp;D1926)),431001,""))</f>
        <v/>
      </c>
      <c r="H1926" s="1" t="str">
        <f t="shared" ca="1" si="451"/>
        <v/>
      </c>
      <c r="I1926" s="1" t="str">
        <f ca="1">IF(G1926="","",予約枠報告様式!H$3)</f>
        <v/>
      </c>
      <c r="J1926" s="1" t="str">
        <f t="shared" ca="1" si="452"/>
        <v/>
      </c>
      <c r="K1926" s="1" t="str">
        <f t="shared" ca="1" si="453"/>
        <v/>
      </c>
      <c r="L1926" s="1" t="str">
        <f t="shared" ca="1" si="454"/>
        <v/>
      </c>
      <c r="M1926" s="1" t="str">
        <f t="shared" ca="1" si="455"/>
        <v/>
      </c>
      <c r="N1926" s="1" t="str" cm="1">
        <f t="array" aca="1" ref="N1926" ca="1">IF(G1926="","",HOUR(INDIRECT(A1926&amp;$N$2&amp;D1926)))</f>
        <v/>
      </c>
      <c r="O1926" s="1" t="str" cm="1">
        <f t="array" aca="1" ref="O1926" ca="1">IF(G1926="","",MINUTE(INDIRECT(A1926&amp;$N$2&amp;D1926)))</f>
        <v/>
      </c>
      <c r="P1926" s="1" t="str">
        <f t="shared" ca="1" si="456"/>
        <v/>
      </c>
      <c r="Q1926" s="1" t="str">
        <f t="shared" ca="1" si="457"/>
        <v/>
      </c>
      <c r="R1926" s="1" t="str" cm="1">
        <f t="array" aca="1" ref="R1926" ca="1">IF(G1926="","",INDIRECT(A1926&amp;B1926&amp;D1926))</f>
        <v/>
      </c>
      <c r="S1926" s="1" t="str">
        <f t="shared" ca="1" si="458"/>
        <v/>
      </c>
      <c r="T1926" s="1" t="str">
        <f t="shared" ca="1" si="459"/>
        <v/>
      </c>
      <c r="U1926" s="1" t="str">
        <f t="shared" ca="1" si="460"/>
        <v/>
      </c>
      <c r="V1926" s="1" t="str">
        <f t="shared" ca="1" si="461"/>
        <v/>
      </c>
      <c r="W1926" s="1" t="str">
        <f t="shared" ca="1" si="462"/>
        <v/>
      </c>
      <c r="X1926" s="1" t="str">
        <f t="shared" ca="1" si="463"/>
        <v/>
      </c>
    </row>
    <row r="1927" spans="1:24">
      <c r="A1927" t="s">
        <v>1041</v>
      </c>
      <c r="B1927" t="str">
        <f>INDEX(予約枠報告様式!$73:$73,MATCH(CSVフォーマット!C1927,予約枠報告様式!$74:$74,0))</f>
        <v>AH</v>
      </c>
      <c r="C1927">
        <f t="shared" si="464"/>
        <v>34</v>
      </c>
      <c r="D1927">
        <f t="shared" si="450"/>
        <v>15</v>
      </c>
      <c r="E1927" s="2" cm="1">
        <f t="array" aca="1" ref="E1927" ca="1">INDIRECT(A1927&amp;B1927&amp;$E$3)</f>
        <v>44790</v>
      </c>
      <c r="F1927" t="str" cm="1">
        <f t="array" aca="1" ref="F1927" ca="1">IF(INDIRECT(A1927&amp;B1927&amp;$F$3)="公",参照!$L$2,参照!$L$3)</f>
        <v>WEB・コールセンター受付</v>
      </c>
      <c r="G1927" s="1" t="str" cm="1">
        <f t="array" aca="1" ref="G1927" ca="1">IF(E1927="","",IF(ISNUMBER(INDIRECT(A1927&amp;B1927&amp;D1927)),431001,""))</f>
        <v/>
      </c>
      <c r="H1927" s="1" t="str">
        <f t="shared" ca="1" si="451"/>
        <v/>
      </c>
      <c r="I1927" s="1" t="str">
        <f ca="1">IF(G1927="","",予約枠報告様式!H$3)</f>
        <v/>
      </c>
      <c r="J1927" s="1" t="str">
        <f t="shared" ca="1" si="452"/>
        <v/>
      </c>
      <c r="K1927" s="1" t="str">
        <f t="shared" ca="1" si="453"/>
        <v/>
      </c>
      <c r="L1927" s="1" t="str">
        <f t="shared" ca="1" si="454"/>
        <v/>
      </c>
      <c r="M1927" s="1" t="str">
        <f t="shared" ca="1" si="455"/>
        <v/>
      </c>
      <c r="N1927" s="1" t="str" cm="1">
        <f t="array" aca="1" ref="N1927" ca="1">IF(G1927="","",HOUR(INDIRECT(A1927&amp;$N$2&amp;D1927)))</f>
        <v/>
      </c>
      <c r="O1927" s="1" t="str" cm="1">
        <f t="array" aca="1" ref="O1927" ca="1">IF(G1927="","",MINUTE(INDIRECT(A1927&amp;$N$2&amp;D1927)))</f>
        <v/>
      </c>
      <c r="P1927" s="1" t="str">
        <f t="shared" ca="1" si="456"/>
        <v/>
      </c>
      <c r="Q1927" s="1" t="str">
        <f t="shared" ca="1" si="457"/>
        <v/>
      </c>
      <c r="R1927" s="1" t="str" cm="1">
        <f t="array" aca="1" ref="R1927" ca="1">IF(G1927="","",INDIRECT(A1927&amp;B1927&amp;D1927))</f>
        <v/>
      </c>
      <c r="S1927" s="1" t="str">
        <f t="shared" ca="1" si="458"/>
        <v/>
      </c>
      <c r="T1927" s="1" t="str">
        <f t="shared" ca="1" si="459"/>
        <v/>
      </c>
      <c r="U1927" s="1" t="str">
        <f t="shared" ca="1" si="460"/>
        <v/>
      </c>
      <c r="V1927" s="1" t="str">
        <f t="shared" ca="1" si="461"/>
        <v/>
      </c>
      <c r="W1927" s="1" t="str">
        <f t="shared" ca="1" si="462"/>
        <v/>
      </c>
      <c r="X1927" s="1" t="str">
        <f t="shared" ca="1" si="463"/>
        <v/>
      </c>
    </row>
    <row r="1928" spans="1:24">
      <c r="A1928" t="s">
        <v>1041</v>
      </c>
      <c r="B1928" t="str">
        <f>INDEX(予約枠報告様式!$73:$73,MATCH(CSVフォーマット!C1928,予約枠報告様式!$74:$74,0))</f>
        <v>AH</v>
      </c>
      <c r="C1928">
        <f t="shared" si="464"/>
        <v>34</v>
      </c>
      <c r="D1928">
        <f t="shared" si="450"/>
        <v>16</v>
      </c>
      <c r="E1928" s="2" cm="1">
        <f t="array" aca="1" ref="E1928" ca="1">INDIRECT(A1928&amp;B1928&amp;$E$3)</f>
        <v>44790</v>
      </c>
      <c r="F1928" t="str" cm="1">
        <f t="array" aca="1" ref="F1928" ca="1">IF(INDIRECT(A1928&amp;B1928&amp;$F$3)="公",参照!$L$2,参照!$L$3)</f>
        <v>WEB・コールセンター受付</v>
      </c>
      <c r="G1928" s="1" t="str" cm="1">
        <f t="array" aca="1" ref="G1928" ca="1">IF(E1928="","",IF(ISNUMBER(INDIRECT(A1928&amp;B1928&amp;D1928)),431001,""))</f>
        <v/>
      </c>
      <c r="H1928" s="1" t="str">
        <f t="shared" ca="1" si="451"/>
        <v/>
      </c>
      <c r="I1928" s="1" t="str">
        <f ca="1">IF(G1928="","",予約枠報告様式!H$3)</f>
        <v/>
      </c>
      <c r="J1928" s="1" t="str">
        <f t="shared" ca="1" si="452"/>
        <v/>
      </c>
      <c r="K1928" s="1" t="str">
        <f t="shared" ca="1" si="453"/>
        <v/>
      </c>
      <c r="L1928" s="1" t="str">
        <f t="shared" ca="1" si="454"/>
        <v/>
      </c>
      <c r="M1928" s="1" t="str">
        <f t="shared" ca="1" si="455"/>
        <v/>
      </c>
      <c r="N1928" s="1" t="str" cm="1">
        <f t="array" aca="1" ref="N1928" ca="1">IF(G1928="","",HOUR(INDIRECT(A1928&amp;$N$2&amp;D1928)))</f>
        <v/>
      </c>
      <c r="O1928" s="1" t="str" cm="1">
        <f t="array" aca="1" ref="O1928" ca="1">IF(G1928="","",MINUTE(INDIRECT(A1928&amp;$N$2&amp;D1928)))</f>
        <v/>
      </c>
      <c r="P1928" s="1" t="str">
        <f t="shared" ca="1" si="456"/>
        <v/>
      </c>
      <c r="Q1928" s="1" t="str">
        <f t="shared" ca="1" si="457"/>
        <v/>
      </c>
      <c r="R1928" s="1" t="str" cm="1">
        <f t="array" aca="1" ref="R1928" ca="1">IF(G1928="","",INDIRECT(A1928&amp;B1928&amp;D1928))</f>
        <v/>
      </c>
      <c r="S1928" s="1" t="str">
        <f t="shared" ca="1" si="458"/>
        <v/>
      </c>
      <c r="T1928" s="1" t="str">
        <f t="shared" ca="1" si="459"/>
        <v/>
      </c>
      <c r="U1928" s="1" t="str">
        <f t="shared" ca="1" si="460"/>
        <v/>
      </c>
      <c r="V1928" s="1" t="str">
        <f t="shared" ca="1" si="461"/>
        <v/>
      </c>
      <c r="W1928" s="1" t="str">
        <f t="shared" ca="1" si="462"/>
        <v/>
      </c>
      <c r="X1928" s="1" t="str">
        <f t="shared" ca="1" si="463"/>
        <v/>
      </c>
    </row>
    <row r="1929" spans="1:24">
      <c r="A1929" t="s">
        <v>1041</v>
      </c>
      <c r="B1929" t="str">
        <f>INDEX(予約枠報告様式!$73:$73,MATCH(CSVフォーマット!C1929,予約枠報告様式!$74:$74,0))</f>
        <v>AH</v>
      </c>
      <c r="C1929">
        <f t="shared" si="464"/>
        <v>34</v>
      </c>
      <c r="D1929">
        <f t="shared" si="450"/>
        <v>17</v>
      </c>
      <c r="E1929" s="2" cm="1">
        <f t="array" aca="1" ref="E1929" ca="1">INDIRECT(A1929&amp;B1929&amp;$E$3)</f>
        <v>44790</v>
      </c>
      <c r="F1929" t="str" cm="1">
        <f t="array" aca="1" ref="F1929" ca="1">IF(INDIRECT(A1929&amp;B1929&amp;$F$3)="公",参照!$L$2,参照!$L$3)</f>
        <v>WEB・コールセンター受付</v>
      </c>
      <c r="G1929" s="1" t="str" cm="1">
        <f t="array" aca="1" ref="G1929" ca="1">IF(E1929="","",IF(ISNUMBER(INDIRECT(A1929&amp;B1929&amp;D1929)),431001,""))</f>
        <v/>
      </c>
      <c r="H1929" s="1" t="str">
        <f t="shared" ca="1" si="451"/>
        <v/>
      </c>
      <c r="I1929" s="1" t="str">
        <f ca="1">IF(G1929="","",予約枠報告様式!H$3)</f>
        <v/>
      </c>
      <c r="J1929" s="1" t="str">
        <f t="shared" ca="1" si="452"/>
        <v/>
      </c>
      <c r="K1929" s="1" t="str">
        <f t="shared" ca="1" si="453"/>
        <v/>
      </c>
      <c r="L1929" s="1" t="str">
        <f t="shared" ca="1" si="454"/>
        <v/>
      </c>
      <c r="M1929" s="1" t="str">
        <f t="shared" ca="1" si="455"/>
        <v/>
      </c>
      <c r="N1929" s="1" t="str" cm="1">
        <f t="array" aca="1" ref="N1929" ca="1">IF(G1929="","",HOUR(INDIRECT(A1929&amp;$N$2&amp;D1929)))</f>
        <v/>
      </c>
      <c r="O1929" s="1" t="str" cm="1">
        <f t="array" aca="1" ref="O1929" ca="1">IF(G1929="","",MINUTE(INDIRECT(A1929&amp;$N$2&amp;D1929)))</f>
        <v/>
      </c>
      <c r="P1929" s="1" t="str">
        <f t="shared" ca="1" si="456"/>
        <v/>
      </c>
      <c r="Q1929" s="1" t="str">
        <f t="shared" ca="1" si="457"/>
        <v/>
      </c>
      <c r="R1929" s="1" t="str" cm="1">
        <f t="array" aca="1" ref="R1929" ca="1">IF(G1929="","",INDIRECT(A1929&amp;B1929&amp;D1929))</f>
        <v/>
      </c>
      <c r="S1929" s="1" t="str">
        <f t="shared" ca="1" si="458"/>
        <v/>
      </c>
      <c r="T1929" s="1" t="str">
        <f t="shared" ca="1" si="459"/>
        <v/>
      </c>
      <c r="U1929" s="1" t="str">
        <f t="shared" ca="1" si="460"/>
        <v/>
      </c>
      <c r="V1929" s="1" t="str">
        <f t="shared" ca="1" si="461"/>
        <v/>
      </c>
      <c r="W1929" s="1" t="str">
        <f t="shared" ca="1" si="462"/>
        <v/>
      </c>
      <c r="X1929" s="1" t="str">
        <f t="shared" ca="1" si="463"/>
        <v/>
      </c>
    </row>
    <row r="1930" spans="1:24">
      <c r="A1930" t="s">
        <v>1041</v>
      </c>
      <c r="B1930" t="str">
        <f>INDEX(予約枠報告様式!$73:$73,MATCH(CSVフォーマット!C1930,予約枠報告様式!$74:$74,0))</f>
        <v>AH</v>
      </c>
      <c r="C1930">
        <f t="shared" si="464"/>
        <v>34</v>
      </c>
      <c r="D1930">
        <f t="shared" si="450"/>
        <v>18</v>
      </c>
      <c r="E1930" s="2" cm="1">
        <f t="array" aca="1" ref="E1930" ca="1">INDIRECT(A1930&amp;B1930&amp;$E$3)</f>
        <v>44790</v>
      </c>
      <c r="F1930" t="str" cm="1">
        <f t="array" aca="1" ref="F1930" ca="1">IF(INDIRECT(A1930&amp;B1930&amp;$F$3)="公",参照!$L$2,参照!$L$3)</f>
        <v>WEB・コールセンター受付</v>
      </c>
      <c r="G1930" s="1" t="str" cm="1">
        <f t="array" aca="1" ref="G1930" ca="1">IF(E1930="","",IF(ISNUMBER(INDIRECT(A1930&amp;B1930&amp;D1930)),431001,""))</f>
        <v/>
      </c>
      <c r="H1930" s="1" t="str">
        <f t="shared" ca="1" si="451"/>
        <v/>
      </c>
      <c r="I1930" s="1" t="str">
        <f ca="1">IF(G1930="","",予約枠報告様式!H$3)</f>
        <v/>
      </c>
      <c r="J1930" s="1" t="str">
        <f t="shared" ca="1" si="452"/>
        <v/>
      </c>
      <c r="K1930" s="1" t="str">
        <f t="shared" ca="1" si="453"/>
        <v/>
      </c>
      <c r="L1930" s="1" t="str">
        <f t="shared" ca="1" si="454"/>
        <v/>
      </c>
      <c r="M1930" s="1" t="str">
        <f t="shared" ca="1" si="455"/>
        <v/>
      </c>
      <c r="N1930" s="1" t="str" cm="1">
        <f t="array" aca="1" ref="N1930" ca="1">IF(G1930="","",HOUR(INDIRECT(A1930&amp;$N$2&amp;D1930)))</f>
        <v/>
      </c>
      <c r="O1930" s="1" t="str" cm="1">
        <f t="array" aca="1" ref="O1930" ca="1">IF(G1930="","",MINUTE(INDIRECT(A1930&amp;$N$2&amp;D1930)))</f>
        <v/>
      </c>
      <c r="P1930" s="1" t="str">
        <f t="shared" ca="1" si="456"/>
        <v/>
      </c>
      <c r="Q1930" s="1" t="str">
        <f t="shared" ca="1" si="457"/>
        <v/>
      </c>
      <c r="R1930" s="1" t="str" cm="1">
        <f t="array" aca="1" ref="R1930" ca="1">IF(G1930="","",INDIRECT(A1930&amp;B1930&amp;D1930))</f>
        <v/>
      </c>
      <c r="S1930" s="1" t="str">
        <f t="shared" ca="1" si="458"/>
        <v/>
      </c>
      <c r="T1930" s="1" t="str">
        <f t="shared" ca="1" si="459"/>
        <v/>
      </c>
      <c r="U1930" s="1" t="str">
        <f t="shared" ca="1" si="460"/>
        <v/>
      </c>
      <c r="V1930" s="1" t="str">
        <f t="shared" ca="1" si="461"/>
        <v/>
      </c>
      <c r="W1930" s="1" t="str">
        <f t="shared" ca="1" si="462"/>
        <v/>
      </c>
      <c r="X1930" s="1" t="str">
        <f t="shared" ca="1" si="463"/>
        <v/>
      </c>
    </row>
    <row r="1931" spans="1:24">
      <c r="A1931" t="s">
        <v>1041</v>
      </c>
      <c r="B1931" t="str">
        <f>INDEX(予約枠報告様式!$73:$73,MATCH(CSVフォーマット!C1931,予約枠報告様式!$74:$74,0))</f>
        <v>AH</v>
      </c>
      <c r="C1931">
        <f t="shared" si="464"/>
        <v>34</v>
      </c>
      <c r="D1931">
        <f t="shared" si="450"/>
        <v>19</v>
      </c>
      <c r="E1931" s="2" cm="1">
        <f t="array" aca="1" ref="E1931" ca="1">INDIRECT(A1931&amp;B1931&amp;$E$3)</f>
        <v>44790</v>
      </c>
      <c r="F1931" t="str" cm="1">
        <f t="array" aca="1" ref="F1931" ca="1">IF(INDIRECT(A1931&amp;B1931&amp;$F$3)="公",参照!$L$2,参照!$L$3)</f>
        <v>WEB・コールセンター受付</v>
      </c>
      <c r="G1931" s="1" t="str" cm="1">
        <f t="array" aca="1" ref="G1931" ca="1">IF(E1931="","",IF(ISNUMBER(INDIRECT(A1931&amp;B1931&amp;D1931)),431001,""))</f>
        <v/>
      </c>
      <c r="H1931" s="1" t="str">
        <f t="shared" ca="1" si="451"/>
        <v/>
      </c>
      <c r="I1931" s="1" t="str">
        <f ca="1">IF(G1931="","",予約枠報告様式!H$3)</f>
        <v/>
      </c>
      <c r="J1931" s="1" t="str">
        <f t="shared" ca="1" si="452"/>
        <v/>
      </c>
      <c r="K1931" s="1" t="str">
        <f t="shared" ca="1" si="453"/>
        <v/>
      </c>
      <c r="L1931" s="1" t="str">
        <f t="shared" ca="1" si="454"/>
        <v/>
      </c>
      <c r="M1931" s="1" t="str">
        <f t="shared" ca="1" si="455"/>
        <v/>
      </c>
      <c r="N1931" s="1" t="str" cm="1">
        <f t="array" aca="1" ref="N1931" ca="1">IF(G1931="","",HOUR(INDIRECT(A1931&amp;$N$2&amp;D1931)))</f>
        <v/>
      </c>
      <c r="O1931" s="1" t="str" cm="1">
        <f t="array" aca="1" ref="O1931" ca="1">IF(G1931="","",MINUTE(INDIRECT(A1931&amp;$N$2&amp;D1931)))</f>
        <v/>
      </c>
      <c r="P1931" s="1" t="str">
        <f t="shared" ca="1" si="456"/>
        <v/>
      </c>
      <c r="Q1931" s="1" t="str">
        <f t="shared" ca="1" si="457"/>
        <v/>
      </c>
      <c r="R1931" s="1" t="str" cm="1">
        <f t="array" aca="1" ref="R1931" ca="1">IF(G1931="","",INDIRECT(A1931&amp;B1931&amp;D1931))</f>
        <v/>
      </c>
      <c r="S1931" s="1" t="str">
        <f t="shared" ca="1" si="458"/>
        <v/>
      </c>
      <c r="T1931" s="1" t="str">
        <f t="shared" ca="1" si="459"/>
        <v/>
      </c>
      <c r="U1931" s="1" t="str">
        <f t="shared" ca="1" si="460"/>
        <v/>
      </c>
      <c r="V1931" s="1" t="str">
        <f t="shared" ca="1" si="461"/>
        <v/>
      </c>
      <c r="W1931" s="1" t="str">
        <f t="shared" ca="1" si="462"/>
        <v/>
      </c>
      <c r="X1931" s="1" t="str">
        <f t="shared" ca="1" si="463"/>
        <v/>
      </c>
    </row>
    <row r="1932" spans="1:24">
      <c r="A1932" t="s">
        <v>1041</v>
      </c>
      <c r="B1932" t="str">
        <f>INDEX(予約枠報告様式!$73:$73,MATCH(CSVフォーマット!C1932,予約枠報告様式!$74:$74,0))</f>
        <v>AH</v>
      </c>
      <c r="C1932">
        <f t="shared" si="464"/>
        <v>34</v>
      </c>
      <c r="D1932">
        <f t="shared" si="450"/>
        <v>20</v>
      </c>
      <c r="E1932" s="2" cm="1">
        <f t="array" aca="1" ref="E1932" ca="1">INDIRECT(A1932&amp;B1932&amp;$E$3)</f>
        <v>44790</v>
      </c>
      <c r="F1932" t="str" cm="1">
        <f t="array" aca="1" ref="F1932" ca="1">IF(INDIRECT(A1932&amp;B1932&amp;$F$3)="公",参照!$L$2,参照!$L$3)</f>
        <v>WEB・コールセンター受付</v>
      </c>
      <c r="G1932" s="1" t="str" cm="1">
        <f t="array" aca="1" ref="G1932" ca="1">IF(E1932="","",IF(ISNUMBER(INDIRECT(A1932&amp;B1932&amp;D1932)),431001,""))</f>
        <v/>
      </c>
      <c r="H1932" s="1" t="str">
        <f t="shared" ca="1" si="451"/>
        <v/>
      </c>
      <c r="I1932" s="1" t="str">
        <f ca="1">IF(G1932="","",予約枠報告様式!H$3)</f>
        <v/>
      </c>
      <c r="J1932" s="1" t="str">
        <f t="shared" ca="1" si="452"/>
        <v/>
      </c>
      <c r="K1932" s="1" t="str">
        <f t="shared" ca="1" si="453"/>
        <v/>
      </c>
      <c r="L1932" s="1" t="str">
        <f t="shared" ca="1" si="454"/>
        <v/>
      </c>
      <c r="M1932" s="1" t="str">
        <f t="shared" ca="1" si="455"/>
        <v/>
      </c>
      <c r="N1932" s="1" t="str" cm="1">
        <f t="array" aca="1" ref="N1932" ca="1">IF(G1932="","",HOUR(INDIRECT(A1932&amp;$N$2&amp;D1932)))</f>
        <v/>
      </c>
      <c r="O1932" s="1" t="str" cm="1">
        <f t="array" aca="1" ref="O1932" ca="1">IF(G1932="","",MINUTE(INDIRECT(A1932&amp;$N$2&amp;D1932)))</f>
        <v/>
      </c>
      <c r="P1932" s="1" t="str">
        <f t="shared" ca="1" si="456"/>
        <v/>
      </c>
      <c r="Q1932" s="1" t="str">
        <f t="shared" ca="1" si="457"/>
        <v/>
      </c>
      <c r="R1932" s="1" t="str" cm="1">
        <f t="array" aca="1" ref="R1932" ca="1">IF(G1932="","",INDIRECT(A1932&amp;B1932&amp;D1932))</f>
        <v/>
      </c>
      <c r="S1932" s="1" t="str">
        <f t="shared" ca="1" si="458"/>
        <v/>
      </c>
      <c r="T1932" s="1" t="str">
        <f t="shared" ca="1" si="459"/>
        <v/>
      </c>
      <c r="U1932" s="1" t="str">
        <f t="shared" ca="1" si="460"/>
        <v/>
      </c>
      <c r="V1932" s="1" t="str">
        <f t="shared" ca="1" si="461"/>
        <v/>
      </c>
      <c r="W1932" s="1" t="str">
        <f t="shared" ca="1" si="462"/>
        <v/>
      </c>
      <c r="X1932" s="1" t="str">
        <f t="shared" ca="1" si="463"/>
        <v/>
      </c>
    </row>
    <row r="1933" spans="1:24">
      <c r="A1933" t="s">
        <v>1041</v>
      </c>
      <c r="B1933" t="str">
        <f>INDEX(予約枠報告様式!$73:$73,MATCH(CSVフォーマット!C1933,予約枠報告様式!$74:$74,0))</f>
        <v>AH</v>
      </c>
      <c r="C1933">
        <f t="shared" si="464"/>
        <v>34</v>
      </c>
      <c r="D1933">
        <f t="shared" si="450"/>
        <v>21</v>
      </c>
      <c r="E1933" s="2" cm="1">
        <f t="array" aca="1" ref="E1933" ca="1">INDIRECT(A1933&amp;B1933&amp;$E$3)</f>
        <v>44790</v>
      </c>
      <c r="F1933" t="str" cm="1">
        <f t="array" aca="1" ref="F1933" ca="1">IF(INDIRECT(A1933&amp;B1933&amp;$F$3)="公",参照!$L$2,参照!$L$3)</f>
        <v>WEB・コールセンター受付</v>
      </c>
      <c r="G1933" s="1" t="str" cm="1">
        <f t="array" aca="1" ref="G1933" ca="1">IF(E1933="","",IF(ISNUMBER(INDIRECT(A1933&amp;B1933&amp;D1933)),431001,""))</f>
        <v/>
      </c>
      <c r="H1933" s="1" t="str">
        <f t="shared" ca="1" si="451"/>
        <v/>
      </c>
      <c r="I1933" s="1" t="str">
        <f ca="1">IF(G1933="","",予約枠報告様式!H$3)</f>
        <v/>
      </c>
      <c r="J1933" s="1" t="str">
        <f t="shared" ca="1" si="452"/>
        <v/>
      </c>
      <c r="K1933" s="1" t="str">
        <f t="shared" ca="1" si="453"/>
        <v/>
      </c>
      <c r="L1933" s="1" t="str">
        <f t="shared" ca="1" si="454"/>
        <v/>
      </c>
      <c r="M1933" s="1" t="str">
        <f t="shared" ca="1" si="455"/>
        <v/>
      </c>
      <c r="N1933" s="1" t="str" cm="1">
        <f t="array" aca="1" ref="N1933" ca="1">IF(G1933="","",HOUR(INDIRECT(A1933&amp;$N$2&amp;D1933)))</f>
        <v/>
      </c>
      <c r="O1933" s="1" t="str" cm="1">
        <f t="array" aca="1" ref="O1933" ca="1">IF(G1933="","",MINUTE(INDIRECT(A1933&amp;$N$2&amp;D1933)))</f>
        <v/>
      </c>
      <c r="P1933" s="1" t="str">
        <f t="shared" ca="1" si="456"/>
        <v/>
      </c>
      <c r="Q1933" s="1" t="str">
        <f t="shared" ca="1" si="457"/>
        <v/>
      </c>
      <c r="R1933" s="1" t="str" cm="1">
        <f t="array" aca="1" ref="R1933" ca="1">IF(G1933="","",INDIRECT(A1933&amp;B1933&amp;D1933))</f>
        <v/>
      </c>
      <c r="S1933" s="1" t="str">
        <f t="shared" ca="1" si="458"/>
        <v/>
      </c>
      <c r="T1933" s="1" t="str">
        <f t="shared" ca="1" si="459"/>
        <v/>
      </c>
      <c r="U1933" s="1" t="str">
        <f t="shared" ca="1" si="460"/>
        <v/>
      </c>
      <c r="V1933" s="1" t="str">
        <f t="shared" ca="1" si="461"/>
        <v/>
      </c>
      <c r="W1933" s="1" t="str">
        <f t="shared" ca="1" si="462"/>
        <v/>
      </c>
      <c r="X1933" s="1" t="str">
        <f t="shared" ca="1" si="463"/>
        <v/>
      </c>
    </row>
    <row r="1934" spans="1:24">
      <c r="A1934" t="s">
        <v>1041</v>
      </c>
      <c r="B1934" t="str">
        <f>INDEX(予約枠報告様式!$73:$73,MATCH(CSVフォーマット!C1934,予約枠報告様式!$74:$74,0))</f>
        <v>AH</v>
      </c>
      <c r="C1934">
        <f t="shared" si="464"/>
        <v>34</v>
      </c>
      <c r="D1934">
        <f t="shared" si="450"/>
        <v>22</v>
      </c>
      <c r="E1934" s="2" cm="1">
        <f t="array" aca="1" ref="E1934" ca="1">INDIRECT(A1934&amp;B1934&amp;$E$3)</f>
        <v>44790</v>
      </c>
      <c r="F1934" t="str" cm="1">
        <f t="array" aca="1" ref="F1934" ca="1">IF(INDIRECT(A1934&amp;B1934&amp;$F$3)="公",参照!$L$2,参照!$L$3)</f>
        <v>WEB・コールセンター受付</v>
      </c>
      <c r="G1934" s="1" t="str" cm="1">
        <f t="array" aca="1" ref="G1934" ca="1">IF(E1934="","",IF(ISNUMBER(INDIRECT(A1934&amp;B1934&amp;D1934)),431001,""))</f>
        <v/>
      </c>
      <c r="H1934" s="1" t="str">
        <f t="shared" ca="1" si="451"/>
        <v/>
      </c>
      <c r="I1934" s="1" t="str">
        <f ca="1">IF(G1934="","",予約枠報告様式!H$3)</f>
        <v/>
      </c>
      <c r="J1934" s="1" t="str">
        <f t="shared" ca="1" si="452"/>
        <v/>
      </c>
      <c r="K1934" s="1" t="str">
        <f t="shared" ca="1" si="453"/>
        <v/>
      </c>
      <c r="L1934" s="1" t="str">
        <f t="shared" ca="1" si="454"/>
        <v/>
      </c>
      <c r="M1934" s="1" t="str">
        <f t="shared" ca="1" si="455"/>
        <v/>
      </c>
      <c r="N1934" s="1" t="str" cm="1">
        <f t="array" aca="1" ref="N1934" ca="1">IF(G1934="","",HOUR(INDIRECT(A1934&amp;$N$2&amp;D1934)))</f>
        <v/>
      </c>
      <c r="O1934" s="1" t="str" cm="1">
        <f t="array" aca="1" ref="O1934" ca="1">IF(G1934="","",MINUTE(INDIRECT(A1934&amp;$N$2&amp;D1934)))</f>
        <v/>
      </c>
      <c r="P1934" s="1" t="str">
        <f t="shared" ca="1" si="456"/>
        <v/>
      </c>
      <c r="Q1934" s="1" t="str">
        <f t="shared" ca="1" si="457"/>
        <v/>
      </c>
      <c r="R1934" s="1" t="str" cm="1">
        <f t="array" aca="1" ref="R1934" ca="1">IF(G1934="","",INDIRECT(A1934&amp;B1934&amp;D1934))</f>
        <v/>
      </c>
      <c r="S1934" s="1" t="str">
        <f t="shared" ca="1" si="458"/>
        <v/>
      </c>
      <c r="T1934" s="1" t="str">
        <f t="shared" ca="1" si="459"/>
        <v/>
      </c>
      <c r="U1934" s="1" t="str">
        <f t="shared" ca="1" si="460"/>
        <v/>
      </c>
      <c r="V1934" s="1" t="str">
        <f t="shared" ca="1" si="461"/>
        <v/>
      </c>
      <c r="W1934" s="1" t="str">
        <f t="shared" ca="1" si="462"/>
        <v/>
      </c>
      <c r="X1934" s="1" t="str">
        <f t="shared" ca="1" si="463"/>
        <v/>
      </c>
    </row>
    <row r="1935" spans="1:24">
      <c r="A1935" t="s">
        <v>1041</v>
      </c>
      <c r="B1935" t="str">
        <f>INDEX(予約枠報告様式!$73:$73,MATCH(CSVフォーマット!C1935,予約枠報告様式!$74:$74,0))</f>
        <v>AH</v>
      </c>
      <c r="C1935">
        <f t="shared" si="464"/>
        <v>34</v>
      </c>
      <c r="D1935">
        <f t="shared" si="450"/>
        <v>23</v>
      </c>
      <c r="E1935" s="2" cm="1">
        <f t="array" aca="1" ref="E1935" ca="1">INDIRECT(A1935&amp;B1935&amp;$E$3)</f>
        <v>44790</v>
      </c>
      <c r="F1935" t="str" cm="1">
        <f t="array" aca="1" ref="F1935" ca="1">IF(INDIRECT(A1935&amp;B1935&amp;$F$3)="公",参照!$L$2,参照!$L$3)</f>
        <v>WEB・コールセンター受付</v>
      </c>
      <c r="G1935" s="1" t="str" cm="1">
        <f t="array" aca="1" ref="G1935" ca="1">IF(E1935="","",IF(ISNUMBER(INDIRECT(A1935&amp;B1935&amp;D1935)),431001,""))</f>
        <v/>
      </c>
      <c r="H1935" s="1" t="str">
        <f t="shared" ca="1" si="451"/>
        <v/>
      </c>
      <c r="I1935" s="1" t="str">
        <f ca="1">IF(G1935="","",予約枠報告様式!H$3)</f>
        <v/>
      </c>
      <c r="J1935" s="1" t="str">
        <f t="shared" ca="1" si="452"/>
        <v/>
      </c>
      <c r="K1935" s="1" t="str">
        <f t="shared" ca="1" si="453"/>
        <v/>
      </c>
      <c r="L1935" s="1" t="str">
        <f t="shared" ca="1" si="454"/>
        <v/>
      </c>
      <c r="M1935" s="1" t="str">
        <f t="shared" ca="1" si="455"/>
        <v/>
      </c>
      <c r="N1935" s="1" t="str" cm="1">
        <f t="array" aca="1" ref="N1935" ca="1">IF(G1935="","",HOUR(INDIRECT(A1935&amp;$N$2&amp;D1935)))</f>
        <v/>
      </c>
      <c r="O1935" s="1" t="str" cm="1">
        <f t="array" aca="1" ref="O1935" ca="1">IF(G1935="","",MINUTE(INDIRECT(A1935&amp;$N$2&amp;D1935)))</f>
        <v/>
      </c>
      <c r="P1935" s="1" t="str">
        <f t="shared" ca="1" si="456"/>
        <v/>
      </c>
      <c r="Q1935" s="1" t="str">
        <f t="shared" ca="1" si="457"/>
        <v/>
      </c>
      <c r="R1935" s="1" t="str" cm="1">
        <f t="array" aca="1" ref="R1935" ca="1">IF(G1935="","",INDIRECT(A1935&amp;B1935&amp;D1935))</f>
        <v/>
      </c>
      <c r="S1935" s="1" t="str">
        <f t="shared" ca="1" si="458"/>
        <v/>
      </c>
      <c r="T1935" s="1" t="str">
        <f t="shared" ca="1" si="459"/>
        <v/>
      </c>
      <c r="U1935" s="1" t="str">
        <f t="shared" ca="1" si="460"/>
        <v/>
      </c>
      <c r="V1935" s="1" t="str">
        <f t="shared" ca="1" si="461"/>
        <v/>
      </c>
      <c r="W1935" s="1" t="str">
        <f t="shared" ca="1" si="462"/>
        <v/>
      </c>
      <c r="X1935" s="1" t="str">
        <f t="shared" ca="1" si="463"/>
        <v/>
      </c>
    </row>
    <row r="1936" spans="1:24">
      <c r="A1936" t="s">
        <v>1041</v>
      </c>
      <c r="B1936" t="str">
        <f>INDEX(予約枠報告様式!$73:$73,MATCH(CSVフォーマット!C1936,予約枠報告様式!$74:$74,0))</f>
        <v>AH</v>
      </c>
      <c r="C1936">
        <f t="shared" si="464"/>
        <v>34</v>
      </c>
      <c r="D1936">
        <f t="shared" si="450"/>
        <v>24</v>
      </c>
      <c r="E1936" s="2" cm="1">
        <f t="array" aca="1" ref="E1936" ca="1">INDIRECT(A1936&amp;B1936&amp;$E$3)</f>
        <v>44790</v>
      </c>
      <c r="F1936" t="str" cm="1">
        <f t="array" aca="1" ref="F1936" ca="1">IF(INDIRECT(A1936&amp;B1936&amp;$F$3)="公",参照!$L$2,参照!$L$3)</f>
        <v>WEB・コールセンター受付</v>
      </c>
      <c r="G1936" s="1" t="str" cm="1">
        <f t="array" aca="1" ref="G1936" ca="1">IF(E1936="","",IF(ISNUMBER(INDIRECT(A1936&amp;B1936&amp;D1936)),431001,""))</f>
        <v/>
      </c>
      <c r="H1936" s="1" t="str">
        <f t="shared" ca="1" si="451"/>
        <v/>
      </c>
      <c r="I1936" s="1" t="str">
        <f ca="1">IF(G1936="","",予約枠報告様式!H$3)</f>
        <v/>
      </c>
      <c r="J1936" s="1" t="str">
        <f t="shared" ca="1" si="452"/>
        <v/>
      </c>
      <c r="K1936" s="1" t="str">
        <f t="shared" ca="1" si="453"/>
        <v/>
      </c>
      <c r="L1936" s="1" t="str">
        <f t="shared" ca="1" si="454"/>
        <v/>
      </c>
      <c r="M1936" s="1" t="str">
        <f t="shared" ca="1" si="455"/>
        <v/>
      </c>
      <c r="N1936" s="1" t="str" cm="1">
        <f t="array" aca="1" ref="N1936" ca="1">IF(G1936="","",HOUR(INDIRECT(A1936&amp;$N$2&amp;D1936)))</f>
        <v/>
      </c>
      <c r="O1936" s="1" t="str" cm="1">
        <f t="array" aca="1" ref="O1936" ca="1">IF(G1936="","",MINUTE(INDIRECT(A1936&amp;$N$2&amp;D1936)))</f>
        <v/>
      </c>
      <c r="P1936" s="1" t="str">
        <f t="shared" ca="1" si="456"/>
        <v/>
      </c>
      <c r="Q1936" s="1" t="str">
        <f t="shared" ca="1" si="457"/>
        <v/>
      </c>
      <c r="R1936" s="1" t="str" cm="1">
        <f t="array" aca="1" ref="R1936" ca="1">IF(G1936="","",INDIRECT(A1936&amp;B1936&amp;D1936))</f>
        <v/>
      </c>
      <c r="S1936" s="1" t="str">
        <f t="shared" ca="1" si="458"/>
        <v/>
      </c>
      <c r="T1936" s="1" t="str">
        <f t="shared" ca="1" si="459"/>
        <v/>
      </c>
      <c r="U1936" s="1" t="str">
        <f t="shared" ca="1" si="460"/>
        <v/>
      </c>
      <c r="V1936" s="1" t="str">
        <f t="shared" ca="1" si="461"/>
        <v/>
      </c>
      <c r="W1936" s="1" t="str">
        <f t="shared" ca="1" si="462"/>
        <v/>
      </c>
      <c r="X1936" s="1" t="str">
        <f t="shared" ca="1" si="463"/>
        <v/>
      </c>
    </row>
    <row r="1937" spans="1:24">
      <c r="A1937" t="s">
        <v>1041</v>
      </c>
      <c r="B1937" t="str">
        <f>INDEX(予約枠報告様式!$73:$73,MATCH(CSVフォーマット!C1937,予約枠報告様式!$74:$74,0))</f>
        <v>AH</v>
      </c>
      <c r="C1937">
        <f t="shared" si="464"/>
        <v>34</v>
      </c>
      <c r="D1937">
        <f t="shared" si="450"/>
        <v>25</v>
      </c>
      <c r="E1937" s="2" cm="1">
        <f t="array" aca="1" ref="E1937" ca="1">INDIRECT(A1937&amp;B1937&amp;$E$3)</f>
        <v>44790</v>
      </c>
      <c r="F1937" t="str" cm="1">
        <f t="array" aca="1" ref="F1937" ca="1">IF(INDIRECT(A1937&amp;B1937&amp;$F$3)="公",参照!$L$2,参照!$L$3)</f>
        <v>WEB・コールセンター受付</v>
      </c>
      <c r="G1937" s="1" t="str" cm="1">
        <f t="array" aca="1" ref="G1937" ca="1">IF(E1937="","",IF(ISNUMBER(INDIRECT(A1937&amp;B1937&amp;D1937)),431001,""))</f>
        <v/>
      </c>
      <c r="H1937" s="1" t="str">
        <f t="shared" ca="1" si="451"/>
        <v/>
      </c>
      <c r="I1937" s="1" t="str">
        <f ca="1">IF(G1937="","",予約枠報告様式!H$3)</f>
        <v/>
      </c>
      <c r="J1937" s="1" t="str">
        <f t="shared" ca="1" si="452"/>
        <v/>
      </c>
      <c r="K1937" s="1" t="str">
        <f t="shared" ca="1" si="453"/>
        <v/>
      </c>
      <c r="L1937" s="1" t="str">
        <f t="shared" ca="1" si="454"/>
        <v/>
      </c>
      <c r="M1937" s="1" t="str">
        <f t="shared" ca="1" si="455"/>
        <v/>
      </c>
      <c r="N1937" s="1" t="str" cm="1">
        <f t="array" aca="1" ref="N1937" ca="1">IF(G1937="","",HOUR(INDIRECT(A1937&amp;$N$2&amp;D1937)))</f>
        <v/>
      </c>
      <c r="O1937" s="1" t="str" cm="1">
        <f t="array" aca="1" ref="O1937" ca="1">IF(G1937="","",MINUTE(INDIRECT(A1937&amp;$N$2&amp;D1937)))</f>
        <v/>
      </c>
      <c r="P1937" s="1" t="str">
        <f t="shared" ca="1" si="456"/>
        <v/>
      </c>
      <c r="Q1937" s="1" t="str">
        <f t="shared" ca="1" si="457"/>
        <v/>
      </c>
      <c r="R1937" s="1" t="str" cm="1">
        <f t="array" aca="1" ref="R1937" ca="1">IF(G1937="","",INDIRECT(A1937&amp;B1937&amp;D1937))</f>
        <v/>
      </c>
      <c r="S1937" s="1" t="str">
        <f t="shared" ca="1" si="458"/>
        <v/>
      </c>
      <c r="T1937" s="1" t="str">
        <f t="shared" ca="1" si="459"/>
        <v/>
      </c>
      <c r="U1937" s="1" t="str">
        <f t="shared" ca="1" si="460"/>
        <v/>
      </c>
      <c r="V1937" s="1" t="str">
        <f t="shared" ca="1" si="461"/>
        <v/>
      </c>
      <c r="W1937" s="1" t="str">
        <f t="shared" ca="1" si="462"/>
        <v/>
      </c>
      <c r="X1937" s="1" t="str">
        <f t="shared" ca="1" si="463"/>
        <v/>
      </c>
    </row>
    <row r="1938" spans="1:24">
      <c r="A1938" t="s">
        <v>1041</v>
      </c>
      <c r="B1938" t="str">
        <f>INDEX(予約枠報告様式!$73:$73,MATCH(CSVフォーマット!C1938,予約枠報告様式!$74:$74,0))</f>
        <v>AH</v>
      </c>
      <c r="C1938">
        <f t="shared" si="464"/>
        <v>34</v>
      </c>
      <c r="D1938">
        <f t="shared" si="450"/>
        <v>26</v>
      </c>
      <c r="E1938" s="2" cm="1">
        <f t="array" aca="1" ref="E1938" ca="1">INDIRECT(A1938&amp;B1938&amp;$E$3)</f>
        <v>44790</v>
      </c>
      <c r="F1938" t="str" cm="1">
        <f t="array" aca="1" ref="F1938" ca="1">IF(INDIRECT(A1938&amp;B1938&amp;$F$3)="公",参照!$L$2,参照!$L$3)</f>
        <v>WEB・コールセンター受付</v>
      </c>
      <c r="G1938" s="1" t="str" cm="1">
        <f t="array" aca="1" ref="G1938" ca="1">IF(E1938="","",IF(ISNUMBER(INDIRECT(A1938&amp;B1938&amp;D1938)),431001,""))</f>
        <v/>
      </c>
      <c r="H1938" s="1" t="str">
        <f t="shared" ca="1" si="451"/>
        <v/>
      </c>
      <c r="I1938" s="1" t="str">
        <f ca="1">IF(G1938="","",予約枠報告様式!H$3)</f>
        <v/>
      </c>
      <c r="J1938" s="1" t="str">
        <f t="shared" ca="1" si="452"/>
        <v/>
      </c>
      <c r="K1938" s="1" t="str">
        <f t="shared" ca="1" si="453"/>
        <v/>
      </c>
      <c r="L1938" s="1" t="str">
        <f t="shared" ca="1" si="454"/>
        <v/>
      </c>
      <c r="M1938" s="1" t="str">
        <f t="shared" ca="1" si="455"/>
        <v/>
      </c>
      <c r="N1938" s="1" t="str" cm="1">
        <f t="array" aca="1" ref="N1938" ca="1">IF(G1938="","",HOUR(INDIRECT(A1938&amp;$N$2&amp;D1938)))</f>
        <v/>
      </c>
      <c r="O1938" s="1" t="str" cm="1">
        <f t="array" aca="1" ref="O1938" ca="1">IF(G1938="","",MINUTE(INDIRECT(A1938&amp;$N$2&amp;D1938)))</f>
        <v/>
      </c>
      <c r="P1938" s="1" t="str">
        <f t="shared" ca="1" si="456"/>
        <v/>
      </c>
      <c r="Q1938" s="1" t="str">
        <f t="shared" ca="1" si="457"/>
        <v/>
      </c>
      <c r="R1938" s="1" t="str" cm="1">
        <f t="array" aca="1" ref="R1938" ca="1">IF(G1938="","",INDIRECT(A1938&amp;B1938&amp;D1938))</f>
        <v/>
      </c>
      <c r="S1938" s="1" t="str">
        <f t="shared" ca="1" si="458"/>
        <v/>
      </c>
      <c r="T1938" s="1" t="str">
        <f t="shared" ca="1" si="459"/>
        <v/>
      </c>
      <c r="U1938" s="1" t="str">
        <f t="shared" ca="1" si="460"/>
        <v/>
      </c>
      <c r="V1938" s="1" t="str">
        <f t="shared" ca="1" si="461"/>
        <v/>
      </c>
      <c r="W1938" s="1" t="str">
        <f t="shared" ca="1" si="462"/>
        <v/>
      </c>
      <c r="X1938" s="1" t="str">
        <f t="shared" ca="1" si="463"/>
        <v/>
      </c>
    </row>
    <row r="1939" spans="1:24">
      <c r="A1939" t="s">
        <v>1041</v>
      </c>
      <c r="B1939" t="str">
        <f>INDEX(予約枠報告様式!$73:$73,MATCH(CSVフォーマット!C1939,予約枠報告様式!$74:$74,0))</f>
        <v>AH</v>
      </c>
      <c r="C1939">
        <f t="shared" si="464"/>
        <v>34</v>
      </c>
      <c r="D1939">
        <f t="shared" si="450"/>
        <v>27</v>
      </c>
      <c r="E1939" s="2" cm="1">
        <f t="array" aca="1" ref="E1939" ca="1">INDIRECT(A1939&amp;B1939&amp;$E$3)</f>
        <v>44790</v>
      </c>
      <c r="F1939" t="str" cm="1">
        <f t="array" aca="1" ref="F1939" ca="1">IF(INDIRECT(A1939&amp;B1939&amp;$F$3)="公",参照!$L$2,参照!$L$3)</f>
        <v>WEB・コールセンター受付</v>
      </c>
      <c r="G1939" s="1" t="str" cm="1">
        <f t="array" aca="1" ref="G1939" ca="1">IF(E1939="","",IF(ISNUMBER(INDIRECT(A1939&amp;B1939&amp;D1939)),431001,""))</f>
        <v/>
      </c>
      <c r="H1939" s="1" t="str">
        <f t="shared" ca="1" si="451"/>
        <v/>
      </c>
      <c r="I1939" s="1" t="str">
        <f ca="1">IF(G1939="","",予約枠報告様式!H$3)</f>
        <v/>
      </c>
      <c r="J1939" s="1" t="str">
        <f t="shared" ca="1" si="452"/>
        <v/>
      </c>
      <c r="K1939" s="1" t="str">
        <f t="shared" ca="1" si="453"/>
        <v/>
      </c>
      <c r="L1939" s="1" t="str">
        <f t="shared" ca="1" si="454"/>
        <v/>
      </c>
      <c r="M1939" s="1" t="str">
        <f t="shared" ca="1" si="455"/>
        <v/>
      </c>
      <c r="N1939" s="1" t="str" cm="1">
        <f t="array" aca="1" ref="N1939" ca="1">IF(G1939="","",HOUR(INDIRECT(A1939&amp;$N$2&amp;D1939)))</f>
        <v/>
      </c>
      <c r="O1939" s="1" t="str" cm="1">
        <f t="array" aca="1" ref="O1939" ca="1">IF(G1939="","",MINUTE(INDIRECT(A1939&amp;$N$2&amp;D1939)))</f>
        <v/>
      </c>
      <c r="P1939" s="1" t="str">
        <f t="shared" ca="1" si="456"/>
        <v/>
      </c>
      <c r="Q1939" s="1" t="str">
        <f t="shared" ca="1" si="457"/>
        <v/>
      </c>
      <c r="R1939" s="1" t="str" cm="1">
        <f t="array" aca="1" ref="R1939" ca="1">IF(G1939="","",INDIRECT(A1939&amp;B1939&amp;D1939))</f>
        <v/>
      </c>
      <c r="S1939" s="1" t="str">
        <f t="shared" ca="1" si="458"/>
        <v/>
      </c>
      <c r="T1939" s="1" t="str">
        <f t="shared" ca="1" si="459"/>
        <v/>
      </c>
      <c r="U1939" s="1" t="str">
        <f t="shared" ca="1" si="460"/>
        <v/>
      </c>
      <c r="V1939" s="1" t="str">
        <f t="shared" ca="1" si="461"/>
        <v/>
      </c>
      <c r="W1939" s="1" t="str">
        <f t="shared" ca="1" si="462"/>
        <v/>
      </c>
      <c r="X1939" s="1" t="str">
        <f t="shared" ca="1" si="463"/>
        <v/>
      </c>
    </row>
    <row r="1940" spans="1:24">
      <c r="A1940" t="s">
        <v>1041</v>
      </c>
      <c r="B1940" t="str">
        <f>INDEX(予約枠報告様式!$73:$73,MATCH(CSVフォーマット!C1940,予約枠報告様式!$74:$74,0))</f>
        <v>AH</v>
      </c>
      <c r="C1940">
        <f t="shared" si="464"/>
        <v>34</v>
      </c>
      <c r="D1940">
        <f t="shared" si="450"/>
        <v>28</v>
      </c>
      <c r="E1940" s="2" cm="1">
        <f t="array" aca="1" ref="E1940" ca="1">INDIRECT(A1940&amp;B1940&amp;$E$3)</f>
        <v>44790</v>
      </c>
      <c r="F1940" t="str" cm="1">
        <f t="array" aca="1" ref="F1940" ca="1">IF(INDIRECT(A1940&amp;B1940&amp;$F$3)="公",参照!$L$2,参照!$L$3)</f>
        <v>WEB・コールセンター受付</v>
      </c>
      <c r="G1940" s="1" t="str" cm="1">
        <f t="array" aca="1" ref="G1940" ca="1">IF(E1940="","",IF(ISNUMBER(INDIRECT(A1940&amp;B1940&amp;D1940)),431001,""))</f>
        <v/>
      </c>
      <c r="H1940" s="1" t="str">
        <f t="shared" ca="1" si="451"/>
        <v/>
      </c>
      <c r="I1940" s="1" t="str">
        <f ca="1">IF(G1940="","",予約枠報告様式!H$3)</f>
        <v/>
      </c>
      <c r="J1940" s="1" t="str">
        <f t="shared" ca="1" si="452"/>
        <v/>
      </c>
      <c r="K1940" s="1" t="str">
        <f t="shared" ca="1" si="453"/>
        <v/>
      </c>
      <c r="L1940" s="1" t="str">
        <f t="shared" ca="1" si="454"/>
        <v/>
      </c>
      <c r="M1940" s="1" t="str">
        <f t="shared" ca="1" si="455"/>
        <v/>
      </c>
      <c r="N1940" s="1" t="str" cm="1">
        <f t="array" aca="1" ref="N1940" ca="1">IF(G1940="","",HOUR(INDIRECT(A1940&amp;$N$2&amp;D1940)))</f>
        <v/>
      </c>
      <c r="O1940" s="1" t="str" cm="1">
        <f t="array" aca="1" ref="O1940" ca="1">IF(G1940="","",MINUTE(INDIRECT(A1940&amp;$N$2&amp;D1940)))</f>
        <v/>
      </c>
      <c r="P1940" s="1" t="str">
        <f t="shared" ca="1" si="456"/>
        <v/>
      </c>
      <c r="Q1940" s="1" t="str">
        <f t="shared" ca="1" si="457"/>
        <v/>
      </c>
      <c r="R1940" s="1" t="str" cm="1">
        <f t="array" aca="1" ref="R1940" ca="1">IF(G1940="","",INDIRECT(A1940&amp;B1940&amp;D1940))</f>
        <v/>
      </c>
      <c r="S1940" s="1" t="str">
        <f t="shared" ca="1" si="458"/>
        <v/>
      </c>
      <c r="T1940" s="1" t="str">
        <f t="shared" ca="1" si="459"/>
        <v/>
      </c>
      <c r="U1940" s="1" t="str">
        <f t="shared" ca="1" si="460"/>
        <v/>
      </c>
      <c r="V1940" s="1" t="str">
        <f t="shared" ca="1" si="461"/>
        <v/>
      </c>
      <c r="W1940" s="1" t="str">
        <f t="shared" ca="1" si="462"/>
        <v/>
      </c>
      <c r="X1940" s="1" t="str">
        <f t="shared" ca="1" si="463"/>
        <v/>
      </c>
    </row>
    <row r="1941" spans="1:24">
      <c r="A1941" t="s">
        <v>1041</v>
      </c>
      <c r="B1941" t="str">
        <f>INDEX(予約枠報告様式!$73:$73,MATCH(CSVフォーマット!C1941,予約枠報告様式!$74:$74,0))</f>
        <v>AH</v>
      </c>
      <c r="C1941">
        <f t="shared" si="464"/>
        <v>34</v>
      </c>
      <c r="D1941">
        <f t="shared" si="450"/>
        <v>29</v>
      </c>
      <c r="E1941" s="2" cm="1">
        <f t="array" aca="1" ref="E1941" ca="1">INDIRECT(A1941&amp;B1941&amp;$E$3)</f>
        <v>44790</v>
      </c>
      <c r="F1941" t="str" cm="1">
        <f t="array" aca="1" ref="F1941" ca="1">IF(INDIRECT(A1941&amp;B1941&amp;$F$3)="公",参照!$L$2,参照!$L$3)</f>
        <v>WEB・コールセンター受付</v>
      </c>
      <c r="G1941" s="1" t="str" cm="1">
        <f t="array" aca="1" ref="G1941" ca="1">IF(E1941="","",IF(ISNUMBER(INDIRECT(A1941&amp;B1941&amp;D1941)),431001,""))</f>
        <v/>
      </c>
      <c r="H1941" s="1" t="str">
        <f t="shared" ca="1" si="451"/>
        <v/>
      </c>
      <c r="I1941" s="1" t="str">
        <f ca="1">IF(G1941="","",予約枠報告様式!H$3)</f>
        <v/>
      </c>
      <c r="J1941" s="1" t="str">
        <f t="shared" ca="1" si="452"/>
        <v/>
      </c>
      <c r="K1941" s="1" t="str">
        <f t="shared" ca="1" si="453"/>
        <v/>
      </c>
      <c r="L1941" s="1" t="str">
        <f t="shared" ca="1" si="454"/>
        <v/>
      </c>
      <c r="M1941" s="1" t="str">
        <f t="shared" ca="1" si="455"/>
        <v/>
      </c>
      <c r="N1941" s="1" t="str" cm="1">
        <f t="array" aca="1" ref="N1941" ca="1">IF(G1941="","",HOUR(INDIRECT(A1941&amp;$N$2&amp;D1941)))</f>
        <v/>
      </c>
      <c r="O1941" s="1" t="str" cm="1">
        <f t="array" aca="1" ref="O1941" ca="1">IF(G1941="","",MINUTE(INDIRECT(A1941&amp;$N$2&amp;D1941)))</f>
        <v/>
      </c>
      <c r="P1941" s="1" t="str">
        <f t="shared" ca="1" si="456"/>
        <v/>
      </c>
      <c r="Q1941" s="1" t="str">
        <f t="shared" ca="1" si="457"/>
        <v/>
      </c>
      <c r="R1941" s="1" t="str" cm="1">
        <f t="array" aca="1" ref="R1941" ca="1">IF(G1941="","",INDIRECT(A1941&amp;B1941&amp;D1941))</f>
        <v/>
      </c>
      <c r="S1941" s="1" t="str">
        <f t="shared" ca="1" si="458"/>
        <v/>
      </c>
      <c r="T1941" s="1" t="str">
        <f t="shared" ca="1" si="459"/>
        <v/>
      </c>
      <c r="U1941" s="1" t="str">
        <f t="shared" ca="1" si="460"/>
        <v/>
      </c>
      <c r="V1941" s="1" t="str">
        <f t="shared" ca="1" si="461"/>
        <v/>
      </c>
      <c r="W1941" s="1" t="str">
        <f t="shared" ca="1" si="462"/>
        <v/>
      </c>
      <c r="X1941" s="1" t="str">
        <f t="shared" ca="1" si="463"/>
        <v/>
      </c>
    </row>
    <row r="1942" spans="1:24">
      <c r="A1942" t="s">
        <v>1041</v>
      </c>
      <c r="B1942" t="str">
        <f>INDEX(予約枠報告様式!$73:$73,MATCH(CSVフォーマット!C1942,予約枠報告様式!$74:$74,0))</f>
        <v>AH</v>
      </c>
      <c r="C1942">
        <f t="shared" si="464"/>
        <v>34</v>
      </c>
      <c r="D1942">
        <f t="shared" si="450"/>
        <v>30</v>
      </c>
      <c r="E1942" s="2" cm="1">
        <f t="array" aca="1" ref="E1942" ca="1">INDIRECT(A1942&amp;B1942&amp;$E$3)</f>
        <v>44790</v>
      </c>
      <c r="F1942" t="str" cm="1">
        <f t="array" aca="1" ref="F1942" ca="1">IF(INDIRECT(A1942&amp;B1942&amp;$F$3)="公",参照!$L$2,参照!$L$3)</f>
        <v>WEB・コールセンター受付</v>
      </c>
      <c r="G1942" s="1" t="str" cm="1">
        <f t="array" aca="1" ref="G1942" ca="1">IF(E1942="","",IF(ISNUMBER(INDIRECT(A1942&amp;B1942&amp;D1942)),431001,""))</f>
        <v/>
      </c>
      <c r="H1942" s="1" t="str">
        <f t="shared" ca="1" si="451"/>
        <v/>
      </c>
      <c r="I1942" s="1" t="str">
        <f ca="1">IF(G1942="","",予約枠報告様式!H$3)</f>
        <v/>
      </c>
      <c r="J1942" s="1" t="str">
        <f t="shared" ca="1" si="452"/>
        <v/>
      </c>
      <c r="K1942" s="1" t="str">
        <f t="shared" ca="1" si="453"/>
        <v/>
      </c>
      <c r="L1942" s="1" t="str">
        <f t="shared" ca="1" si="454"/>
        <v/>
      </c>
      <c r="M1942" s="1" t="str">
        <f t="shared" ca="1" si="455"/>
        <v/>
      </c>
      <c r="N1942" s="1" t="str" cm="1">
        <f t="array" aca="1" ref="N1942" ca="1">IF(G1942="","",HOUR(INDIRECT(A1942&amp;$N$2&amp;D1942)))</f>
        <v/>
      </c>
      <c r="O1942" s="1" t="str" cm="1">
        <f t="array" aca="1" ref="O1942" ca="1">IF(G1942="","",MINUTE(INDIRECT(A1942&amp;$N$2&amp;D1942)))</f>
        <v/>
      </c>
      <c r="P1942" s="1" t="str">
        <f t="shared" ca="1" si="456"/>
        <v/>
      </c>
      <c r="Q1942" s="1" t="str">
        <f t="shared" ca="1" si="457"/>
        <v/>
      </c>
      <c r="R1942" s="1" t="str" cm="1">
        <f t="array" aca="1" ref="R1942" ca="1">IF(G1942="","",INDIRECT(A1942&amp;B1942&amp;D1942))</f>
        <v/>
      </c>
      <c r="S1942" s="1" t="str">
        <f t="shared" ca="1" si="458"/>
        <v/>
      </c>
      <c r="T1942" s="1" t="str">
        <f t="shared" ca="1" si="459"/>
        <v/>
      </c>
      <c r="U1942" s="1" t="str">
        <f t="shared" ca="1" si="460"/>
        <v/>
      </c>
      <c r="V1942" s="1" t="str">
        <f t="shared" ca="1" si="461"/>
        <v/>
      </c>
      <c r="W1942" s="1" t="str">
        <f t="shared" ca="1" si="462"/>
        <v/>
      </c>
      <c r="X1942" s="1" t="str">
        <f t="shared" ca="1" si="463"/>
        <v/>
      </c>
    </row>
    <row r="1943" spans="1:24">
      <c r="A1943" t="s">
        <v>1041</v>
      </c>
      <c r="B1943" t="str">
        <f>INDEX(予約枠報告様式!$73:$73,MATCH(CSVフォーマット!C1943,予約枠報告様式!$74:$74,0))</f>
        <v>AH</v>
      </c>
      <c r="C1943">
        <f t="shared" si="464"/>
        <v>34</v>
      </c>
      <c r="D1943">
        <f t="shared" si="450"/>
        <v>31</v>
      </c>
      <c r="E1943" s="2" cm="1">
        <f t="array" aca="1" ref="E1943" ca="1">INDIRECT(A1943&amp;B1943&amp;$E$3)</f>
        <v>44790</v>
      </c>
      <c r="F1943" t="str" cm="1">
        <f t="array" aca="1" ref="F1943" ca="1">IF(INDIRECT(A1943&amp;B1943&amp;$F$3)="公",参照!$L$2,参照!$L$3)</f>
        <v>WEB・コールセンター受付</v>
      </c>
      <c r="G1943" s="1" t="str" cm="1">
        <f t="array" aca="1" ref="G1943" ca="1">IF(E1943="","",IF(ISNUMBER(INDIRECT(A1943&amp;B1943&amp;D1943)),431001,""))</f>
        <v/>
      </c>
      <c r="H1943" s="1" t="str">
        <f t="shared" ca="1" si="451"/>
        <v/>
      </c>
      <c r="I1943" s="1" t="str">
        <f ca="1">IF(G1943="","",予約枠報告様式!H$3)</f>
        <v/>
      </c>
      <c r="J1943" s="1" t="str">
        <f t="shared" ca="1" si="452"/>
        <v/>
      </c>
      <c r="K1943" s="1" t="str">
        <f t="shared" ca="1" si="453"/>
        <v/>
      </c>
      <c r="L1943" s="1" t="str">
        <f t="shared" ca="1" si="454"/>
        <v/>
      </c>
      <c r="M1943" s="1" t="str">
        <f t="shared" ca="1" si="455"/>
        <v/>
      </c>
      <c r="N1943" s="1" t="str" cm="1">
        <f t="array" aca="1" ref="N1943" ca="1">IF(G1943="","",HOUR(INDIRECT(A1943&amp;$N$2&amp;D1943)))</f>
        <v/>
      </c>
      <c r="O1943" s="1" t="str" cm="1">
        <f t="array" aca="1" ref="O1943" ca="1">IF(G1943="","",MINUTE(INDIRECT(A1943&amp;$N$2&amp;D1943)))</f>
        <v/>
      </c>
      <c r="P1943" s="1" t="str">
        <f t="shared" ca="1" si="456"/>
        <v/>
      </c>
      <c r="Q1943" s="1" t="str">
        <f t="shared" ca="1" si="457"/>
        <v/>
      </c>
      <c r="R1943" s="1" t="str" cm="1">
        <f t="array" aca="1" ref="R1943" ca="1">IF(G1943="","",INDIRECT(A1943&amp;B1943&amp;D1943))</f>
        <v/>
      </c>
      <c r="S1943" s="1" t="str">
        <f t="shared" ca="1" si="458"/>
        <v/>
      </c>
      <c r="T1943" s="1" t="str">
        <f t="shared" ca="1" si="459"/>
        <v/>
      </c>
      <c r="U1943" s="1" t="str">
        <f t="shared" ca="1" si="460"/>
        <v/>
      </c>
      <c r="V1943" s="1" t="str">
        <f t="shared" ca="1" si="461"/>
        <v/>
      </c>
      <c r="W1943" s="1" t="str">
        <f t="shared" ca="1" si="462"/>
        <v/>
      </c>
      <c r="X1943" s="1" t="str">
        <f t="shared" ca="1" si="463"/>
        <v/>
      </c>
    </row>
    <row r="1944" spans="1:24">
      <c r="A1944" t="s">
        <v>1041</v>
      </c>
      <c r="B1944" t="str">
        <f>INDEX(予約枠報告様式!$73:$73,MATCH(CSVフォーマット!C1944,予約枠報告様式!$74:$74,0))</f>
        <v>AH</v>
      </c>
      <c r="C1944">
        <f t="shared" si="464"/>
        <v>34</v>
      </c>
      <c r="D1944">
        <f t="shared" si="450"/>
        <v>32</v>
      </c>
      <c r="E1944" s="2" cm="1">
        <f t="array" aca="1" ref="E1944" ca="1">INDIRECT(A1944&amp;B1944&amp;$E$3)</f>
        <v>44790</v>
      </c>
      <c r="F1944" t="str" cm="1">
        <f t="array" aca="1" ref="F1944" ca="1">IF(INDIRECT(A1944&amp;B1944&amp;$F$3)="公",参照!$L$2,参照!$L$3)</f>
        <v>WEB・コールセンター受付</v>
      </c>
      <c r="G1944" s="1" t="str" cm="1">
        <f t="array" aca="1" ref="G1944" ca="1">IF(E1944="","",IF(ISNUMBER(INDIRECT(A1944&amp;B1944&amp;D1944)),431001,""))</f>
        <v/>
      </c>
      <c r="H1944" s="1" t="str">
        <f t="shared" ca="1" si="451"/>
        <v/>
      </c>
      <c r="I1944" s="1" t="str">
        <f ca="1">IF(G1944="","",予約枠報告様式!H$3)</f>
        <v/>
      </c>
      <c r="J1944" s="1" t="str">
        <f t="shared" ca="1" si="452"/>
        <v/>
      </c>
      <c r="K1944" s="1" t="str">
        <f t="shared" ca="1" si="453"/>
        <v/>
      </c>
      <c r="L1944" s="1" t="str">
        <f t="shared" ca="1" si="454"/>
        <v/>
      </c>
      <c r="M1944" s="1" t="str">
        <f t="shared" ca="1" si="455"/>
        <v/>
      </c>
      <c r="N1944" s="1" t="str" cm="1">
        <f t="array" aca="1" ref="N1944" ca="1">IF(G1944="","",HOUR(INDIRECT(A1944&amp;$N$2&amp;D1944)))</f>
        <v/>
      </c>
      <c r="O1944" s="1" t="str" cm="1">
        <f t="array" aca="1" ref="O1944" ca="1">IF(G1944="","",MINUTE(INDIRECT(A1944&amp;$N$2&amp;D1944)))</f>
        <v/>
      </c>
      <c r="P1944" s="1" t="str">
        <f t="shared" ca="1" si="456"/>
        <v/>
      </c>
      <c r="Q1944" s="1" t="str">
        <f t="shared" ca="1" si="457"/>
        <v/>
      </c>
      <c r="R1944" s="1" t="str" cm="1">
        <f t="array" aca="1" ref="R1944" ca="1">IF(G1944="","",INDIRECT(A1944&amp;B1944&amp;D1944))</f>
        <v/>
      </c>
      <c r="S1944" s="1" t="str">
        <f t="shared" ca="1" si="458"/>
        <v/>
      </c>
      <c r="T1944" s="1" t="str">
        <f t="shared" ca="1" si="459"/>
        <v/>
      </c>
      <c r="U1944" s="1" t="str">
        <f t="shared" ca="1" si="460"/>
        <v/>
      </c>
      <c r="V1944" s="1" t="str">
        <f t="shared" ca="1" si="461"/>
        <v/>
      </c>
      <c r="W1944" s="1" t="str">
        <f t="shared" ca="1" si="462"/>
        <v/>
      </c>
      <c r="X1944" s="1" t="str">
        <f t="shared" ca="1" si="463"/>
        <v/>
      </c>
    </row>
    <row r="1945" spans="1:24">
      <c r="A1945" t="s">
        <v>1041</v>
      </c>
      <c r="B1945" t="str">
        <f>INDEX(予約枠報告様式!$73:$73,MATCH(CSVフォーマット!C1945,予約枠報告様式!$74:$74,0))</f>
        <v>AH</v>
      </c>
      <c r="C1945">
        <f t="shared" si="464"/>
        <v>34</v>
      </c>
      <c r="D1945">
        <f t="shared" si="450"/>
        <v>33</v>
      </c>
      <c r="E1945" s="2" cm="1">
        <f t="array" aca="1" ref="E1945" ca="1">INDIRECT(A1945&amp;B1945&amp;$E$3)</f>
        <v>44790</v>
      </c>
      <c r="F1945" t="str" cm="1">
        <f t="array" aca="1" ref="F1945" ca="1">IF(INDIRECT(A1945&amp;B1945&amp;$F$3)="公",参照!$L$2,参照!$L$3)</f>
        <v>WEB・コールセンター受付</v>
      </c>
      <c r="G1945" s="1" t="str" cm="1">
        <f t="array" aca="1" ref="G1945" ca="1">IF(E1945="","",IF(ISNUMBER(INDIRECT(A1945&amp;B1945&amp;D1945)),431001,""))</f>
        <v/>
      </c>
      <c r="H1945" s="1" t="str">
        <f t="shared" ca="1" si="451"/>
        <v/>
      </c>
      <c r="I1945" s="1" t="str">
        <f ca="1">IF(G1945="","",予約枠報告様式!H$3)</f>
        <v/>
      </c>
      <c r="J1945" s="1" t="str">
        <f t="shared" ca="1" si="452"/>
        <v/>
      </c>
      <c r="K1945" s="1" t="str">
        <f t="shared" ca="1" si="453"/>
        <v/>
      </c>
      <c r="L1945" s="1" t="str">
        <f t="shared" ca="1" si="454"/>
        <v/>
      </c>
      <c r="M1945" s="1" t="str">
        <f t="shared" ca="1" si="455"/>
        <v/>
      </c>
      <c r="N1945" s="1" t="str" cm="1">
        <f t="array" aca="1" ref="N1945" ca="1">IF(G1945="","",HOUR(INDIRECT(A1945&amp;$N$2&amp;D1945)))</f>
        <v/>
      </c>
      <c r="O1945" s="1" t="str" cm="1">
        <f t="array" aca="1" ref="O1945" ca="1">IF(G1945="","",MINUTE(INDIRECT(A1945&amp;$N$2&amp;D1945)))</f>
        <v/>
      </c>
      <c r="P1945" s="1" t="str">
        <f t="shared" ca="1" si="456"/>
        <v/>
      </c>
      <c r="Q1945" s="1" t="str">
        <f t="shared" ca="1" si="457"/>
        <v/>
      </c>
      <c r="R1945" s="1" t="str" cm="1">
        <f t="array" aca="1" ref="R1945" ca="1">IF(G1945="","",INDIRECT(A1945&amp;B1945&amp;D1945))</f>
        <v/>
      </c>
      <c r="S1945" s="1" t="str">
        <f t="shared" ca="1" si="458"/>
        <v/>
      </c>
      <c r="T1945" s="1" t="str">
        <f t="shared" ca="1" si="459"/>
        <v/>
      </c>
      <c r="U1945" s="1" t="str">
        <f t="shared" ca="1" si="460"/>
        <v/>
      </c>
      <c r="V1945" s="1" t="str">
        <f t="shared" ca="1" si="461"/>
        <v/>
      </c>
      <c r="W1945" s="1" t="str">
        <f t="shared" ca="1" si="462"/>
        <v/>
      </c>
      <c r="X1945" s="1" t="str">
        <f t="shared" ca="1" si="463"/>
        <v/>
      </c>
    </row>
    <row r="1946" spans="1:24">
      <c r="A1946" t="s">
        <v>1041</v>
      </c>
      <c r="B1946" t="str">
        <f>INDEX(予約枠報告様式!$73:$73,MATCH(CSVフォーマット!C1946,予約枠報告様式!$74:$74,0))</f>
        <v>AH</v>
      </c>
      <c r="C1946">
        <f t="shared" si="464"/>
        <v>34</v>
      </c>
      <c r="D1946">
        <f t="shared" si="450"/>
        <v>34</v>
      </c>
      <c r="E1946" s="2" cm="1">
        <f t="array" aca="1" ref="E1946" ca="1">INDIRECT(A1946&amp;B1946&amp;$E$3)</f>
        <v>44790</v>
      </c>
      <c r="F1946" t="str" cm="1">
        <f t="array" aca="1" ref="F1946" ca="1">IF(INDIRECT(A1946&amp;B1946&amp;$F$3)="公",参照!$L$2,参照!$L$3)</f>
        <v>WEB・コールセンター受付</v>
      </c>
      <c r="G1946" s="1" t="str" cm="1">
        <f t="array" aca="1" ref="G1946" ca="1">IF(E1946="","",IF(ISNUMBER(INDIRECT(A1946&amp;B1946&amp;D1946)),431001,""))</f>
        <v/>
      </c>
      <c r="H1946" s="1" t="str">
        <f t="shared" ca="1" si="451"/>
        <v/>
      </c>
      <c r="I1946" s="1" t="str">
        <f ca="1">IF(G1946="","",予約枠報告様式!H$3)</f>
        <v/>
      </c>
      <c r="J1946" s="1" t="str">
        <f t="shared" ca="1" si="452"/>
        <v/>
      </c>
      <c r="K1946" s="1" t="str">
        <f t="shared" ca="1" si="453"/>
        <v/>
      </c>
      <c r="L1946" s="1" t="str">
        <f t="shared" ca="1" si="454"/>
        <v/>
      </c>
      <c r="M1946" s="1" t="str">
        <f t="shared" ca="1" si="455"/>
        <v/>
      </c>
      <c r="N1946" s="1" t="str" cm="1">
        <f t="array" aca="1" ref="N1946" ca="1">IF(G1946="","",HOUR(INDIRECT(A1946&amp;$N$2&amp;D1946)))</f>
        <v/>
      </c>
      <c r="O1946" s="1" t="str" cm="1">
        <f t="array" aca="1" ref="O1946" ca="1">IF(G1946="","",MINUTE(INDIRECT(A1946&amp;$N$2&amp;D1946)))</f>
        <v/>
      </c>
      <c r="P1946" s="1" t="str">
        <f t="shared" ca="1" si="456"/>
        <v/>
      </c>
      <c r="Q1946" s="1" t="str">
        <f t="shared" ca="1" si="457"/>
        <v/>
      </c>
      <c r="R1946" s="1" t="str" cm="1">
        <f t="array" aca="1" ref="R1946" ca="1">IF(G1946="","",INDIRECT(A1946&amp;B1946&amp;D1946))</f>
        <v/>
      </c>
      <c r="S1946" s="1" t="str">
        <f t="shared" ca="1" si="458"/>
        <v/>
      </c>
      <c r="T1946" s="1" t="str">
        <f t="shared" ca="1" si="459"/>
        <v/>
      </c>
      <c r="U1946" s="1" t="str">
        <f t="shared" ca="1" si="460"/>
        <v/>
      </c>
      <c r="V1946" s="1" t="str">
        <f t="shared" ca="1" si="461"/>
        <v/>
      </c>
      <c r="W1946" s="1" t="str">
        <f t="shared" ca="1" si="462"/>
        <v/>
      </c>
      <c r="X1946" s="1" t="str">
        <f t="shared" ca="1" si="463"/>
        <v/>
      </c>
    </row>
    <row r="1947" spans="1:24">
      <c r="A1947" t="s">
        <v>1041</v>
      </c>
      <c r="B1947" t="str">
        <f>INDEX(予約枠報告様式!$73:$73,MATCH(CSVフォーマット!C1947,予約枠報告様式!$74:$74,0))</f>
        <v>AH</v>
      </c>
      <c r="C1947">
        <f t="shared" si="464"/>
        <v>34</v>
      </c>
      <c r="D1947">
        <f t="shared" si="450"/>
        <v>35</v>
      </c>
      <c r="E1947" s="2" cm="1">
        <f t="array" aca="1" ref="E1947" ca="1">INDIRECT(A1947&amp;B1947&amp;$E$3)</f>
        <v>44790</v>
      </c>
      <c r="F1947" t="str" cm="1">
        <f t="array" aca="1" ref="F1947" ca="1">IF(INDIRECT(A1947&amp;B1947&amp;$F$3)="公",参照!$L$2,参照!$L$3)</f>
        <v>WEB・コールセンター受付</v>
      </c>
      <c r="G1947" s="1" t="str" cm="1">
        <f t="array" aca="1" ref="G1947" ca="1">IF(E1947="","",IF(ISNUMBER(INDIRECT(A1947&amp;B1947&amp;D1947)),431001,""))</f>
        <v/>
      </c>
      <c r="H1947" s="1" t="str">
        <f t="shared" ca="1" si="451"/>
        <v/>
      </c>
      <c r="I1947" s="1" t="str">
        <f ca="1">IF(G1947="","",予約枠報告様式!H$3)</f>
        <v/>
      </c>
      <c r="J1947" s="1" t="str">
        <f t="shared" ca="1" si="452"/>
        <v/>
      </c>
      <c r="K1947" s="1" t="str">
        <f t="shared" ca="1" si="453"/>
        <v/>
      </c>
      <c r="L1947" s="1" t="str">
        <f t="shared" ca="1" si="454"/>
        <v/>
      </c>
      <c r="M1947" s="1" t="str">
        <f t="shared" ca="1" si="455"/>
        <v/>
      </c>
      <c r="N1947" s="1" t="str" cm="1">
        <f t="array" aca="1" ref="N1947" ca="1">IF(G1947="","",HOUR(INDIRECT(A1947&amp;$N$2&amp;D1947)))</f>
        <v/>
      </c>
      <c r="O1947" s="1" t="str" cm="1">
        <f t="array" aca="1" ref="O1947" ca="1">IF(G1947="","",MINUTE(INDIRECT(A1947&amp;$N$2&amp;D1947)))</f>
        <v/>
      </c>
      <c r="P1947" s="1" t="str">
        <f t="shared" ca="1" si="456"/>
        <v/>
      </c>
      <c r="Q1947" s="1" t="str">
        <f t="shared" ca="1" si="457"/>
        <v/>
      </c>
      <c r="R1947" s="1" t="str" cm="1">
        <f t="array" aca="1" ref="R1947" ca="1">IF(G1947="","",INDIRECT(A1947&amp;B1947&amp;D1947))</f>
        <v/>
      </c>
      <c r="S1947" s="1" t="str">
        <f t="shared" ca="1" si="458"/>
        <v/>
      </c>
      <c r="T1947" s="1" t="str">
        <f t="shared" ca="1" si="459"/>
        <v/>
      </c>
      <c r="U1947" s="1" t="str">
        <f t="shared" ca="1" si="460"/>
        <v/>
      </c>
      <c r="V1947" s="1" t="str">
        <f t="shared" ca="1" si="461"/>
        <v/>
      </c>
      <c r="W1947" s="1" t="str">
        <f t="shared" ca="1" si="462"/>
        <v/>
      </c>
      <c r="X1947" s="1" t="str">
        <f t="shared" ca="1" si="463"/>
        <v/>
      </c>
    </row>
    <row r="1948" spans="1:24">
      <c r="A1948" t="s">
        <v>1041</v>
      </c>
      <c r="B1948" t="str">
        <f>INDEX(予約枠報告様式!$73:$73,MATCH(CSVフォーマット!C1948,予約枠報告様式!$74:$74,0))</f>
        <v>AH</v>
      </c>
      <c r="C1948">
        <f t="shared" si="464"/>
        <v>34</v>
      </c>
      <c r="D1948">
        <f t="shared" si="450"/>
        <v>36</v>
      </c>
      <c r="E1948" s="2" cm="1">
        <f t="array" aca="1" ref="E1948" ca="1">INDIRECT(A1948&amp;B1948&amp;$E$3)</f>
        <v>44790</v>
      </c>
      <c r="F1948" t="str" cm="1">
        <f t="array" aca="1" ref="F1948" ca="1">IF(INDIRECT(A1948&amp;B1948&amp;$F$3)="公",参照!$L$2,参照!$L$3)</f>
        <v>WEB・コールセンター受付</v>
      </c>
      <c r="G1948" s="1" t="str" cm="1">
        <f t="array" aca="1" ref="G1948" ca="1">IF(E1948="","",IF(ISNUMBER(INDIRECT(A1948&amp;B1948&amp;D1948)),431001,""))</f>
        <v/>
      </c>
      <c r="H1948" s="1" t="str">
        <f t="shared" ca="1" si="451"/>
        <v/>
      </c>
      <c r="I1948" s="1" t="str">
        <f ca="1">IF(G1948="","",予約枠報告様式!H$3)</f>
        <v/>
      </c>
      <c r="J1948" s="1" t="str">
        <f t="shared" ca="1" si="452"/>
        <v/>
      </c>
      <c r="K1948" s="1" t="str">
        <f t="shared" ca="1" si="453"/>
        <v/>
      </c>
      <c r="L1948" s="1" t="str">
        <f t="shared" ca="1" si="454"/>
        <v/>
      </c>
      <c r="M1948" s="1" t="str">
        <f t="shared" ca="1" si="455"/>
        <v/>
      </c>
      <c r="N1948" s="1" t="str" cm="1">
        <f t="array" aca="1" ref="N1948" ca="1">IF(G1948="","",HOUR(INDIRECT(A1948&amp;$N$2&amp;D1948)))</f>
        <v/>
      </c>
      <c r="O1948" s="1" t="str" cm="1">
        <f t="array" aca="1" ref="O1948" ca="1">IF(G1948="","",MINUTE(INDIRECT(A1948&amp;$N$2&amp;D1948)))</f>
        <v/>
      </c>
      <c r="P1948" s="1" t="str">
        <f t="shared" ca="1" si="456"/>
        <v/>
      </c>
      <c r="Q1948" s="1" t="str">
        <f t="shared" ca="1" si="457"/>
        <v/>
      </c>
      <c r="R1948" s="1" t="str" cm="1">
        <f t="array" aca="1" ref="R1948" ca="1">IF(G1948="","",INDIRECT(A1948&amp;B1948&amp;D1948))</f>
        <v/>
      </c>
      <c r="S1948" s="1" t="str">
        <f t="shared" ca="1" si="458"/>
        <v/>
      </c>
      <c r="T1948" s="1" t="str">
        <f t="shared" ca="1" si="459"/>
        <v/>
      </c>
      <c r="U1948" s="1" t="str">
        <f t="shared" ca="1" si="460"/>
        <v/>
      </c>
      <c r="V1948" s="1" t="str">
        <f t="shared" ca="1" si="461"/>
        <v/>
      </c>
      <c r="W1948" s="1" t="str">
        <f t="shared" ca="1" si="462"/>
        <v/>
      </c>
      <c r="X1948" s="1" t="str">
        <f t="shared" ca="1" si="463"/>
        <v/>
      </c>
    </row>
    <row r="1949" spans="1:24">
      <c r="A1949" t="s">
        <v>1041</v>
      </c>
      <c r="B1949" t="str">
        <f>INDEX(予約枠報告様式!$73:$73,MATCH(CSVフォーマット!C1949,予約枠報告様式!$74:$74,0))</f>
        <v>AH</v>
      </c>
      <c r="C1949">
        <f t="shared" si="464"/>
        <v>34</v>
      </c>
      <c r="D1949">
        <f t="shared" si="450"/>
        <v>37</v>
      </c>
      <c r="E1949" s="2" cm="1">
        <f t="array" aca="1" ref="E1949" ca="1">INDIRECT(A1949&amp;B1949&amp;$E$3)</f>
        <v>44790</v>
      </c>
      <c r="F1949" t="str" cm="1">
        <f t="array" aca="1" ref="F1949" ca="1">IF(INDIRECT(A1949&amp;B1949&amp;$F$3)="公",参照!$L$2,参照!$L$3)</f>
        <v>WEB・コールセンター受付</v>
      </c>
      <c r="G1949" s="1" t="str" cm="1">
        <f t="array" aca="1" ref="G1949" ca="1">IF(E1949="","",IF(ISNUMBER(INDIRECT(A1949&amp;B1949&amp;D1949)),431001,""))</f>
        <v/>
      </c>
      <c r="H1949" s="1" t="str">
        <f t="shared" ca="1" si="451"/>
        <v/>
      </c>
      <c r="I1949" s="1" t="str">
        <f ca="1">IF(G1949="","",予約枠報告様式!H$3)</f>
        <v/>
      </c>
      <c r="J1949" s="1" t="str">
        <f t="shared" ca="1" si="452"/>
        <v/>
      </c>
      <c r="K1949" s="1" t="str">
        <f t="shared" ca="1" si="453"/>
        <v/>
      </c>
      <c r="L1949" s="1" t="str">
        <f t="shared" ca="1" si="454"/>
        <v/>
      </c>
      <c r="M1949" s="1" t="str">
        <f t="shared" ca="1" si="455"/>
        <v/>
      </c>
      <c r="N1949" s="1" t="str" cm="1">
        <f t="array" aca="1" ref="N1949" ca="1">IF(G1949="","",HOUR(INDIRECT(A1949&amp;$N$2&amp;D1949)))</f>
        <v/>
      </c>
      <c r="O1949" s="1" t="str" cm="1">
        <f t="array" aca="1" ref="O1949" ca="1">IF(G1949="","",MINUTE(INDIRECT(A1949&amp;$N$2&amp;D1949)))</f>
        <v/>
      </c>
      <c r="P1949" s="1" t="str">
        <f t="shared" ca="1" si="456"/>
        <v/>
      </c>
      <c r="Q1949" s="1" t="str">
        <f t="shared" ca="1" si="457"/>
        <v/>
      </c>
      <c r="R1949" s="1" t="str" cm="1">
        <f t="array" aca="1" ref="R1949" ca="1">IF(G1949="","",INDIRECT(A1949&amp;B1949&amp;D1949))</f>
        <v/>
      </c>
      <c r="S1949" s="1" t="str">
        <f t="shared" ca="1" si="458"/>
        <v/>
      </c>
      <c r="T1949" s="1" t="str">
        <f t="shared" ca="1" si="459"/>
        <v/>
      </c>
      <c r="U1949" s="1" t="str">
        <f t="shared" ca="1" si="460"/>
        <v/>
      </c>
      <c r="V1949" s="1" t="str">
        <f t="shared" ca="1" si="461"/>
        <v/>
      </c>
      <c r="W1949" s="1" t="str">
        <f t="shared" ca="1" si="462"/>
        <v/>
      </c>
      <c r="X1949" s="1" t="str">
        <f t="shared" ca="1" si="463"/>
        <v/>
      </c>
    </row>
    <row r="1950" spans="1:24">
      <c r="A1950" t="s">
        <v>1041</v>
      </c>
      <c r="B1950" t="str">
        <f>INDEX(予約枠報告様式!$73:$73,MATCH(CSVフォーマット!C1950,予約枠報告様式!$74:$74,0))</f>
        <v>AH</v>
      </c>
      <c r="C1950">
        <f t="shared" si="464"/>
        <v>34</v>
      </c>
      <c r="D1950">
        <f t="shared" si="450"/>
        <v>38</v>
      </c>
      <c r="E1950" s="2" cm="1">
        <f t="array" aca="1" ref="E1950" ca="1">INDIRECT(A1950&amp;B1950&amp;$E$3)</f>
        <v>44790</v>
      </c>
      <c r="F1950" t="str" cm="1">
        <f t="array" aca="1" ref="F1950" ca="1">IF(INDIRECT(A1950&amp;B1950&amp;$F$3)="公",参照!$L$2,参照!$L$3)</f>
        <v>WEB・コールセンター受付</v>
      </c>
      <c r="G1950" s="1" t="str" cm="1">
        <f t="array" aca="1" ref="G1950" ca="1">IF(E1950="","",IF(ISNUMBER(INDIRECT(A1950&amp;B1950&amp;D1950)),431001,""))</f>
        <v/>
      </c>
      <c r="H1950" s="1" t="str">
        <f t="shared" ca="1" si="451"/>
        <v/>
      </c>
      <c r="I1950" s="1" t="str">
        <f ca="1">IF(G1950="","",予約枠報告様式!H$3)</f>
        <v/>
      </c>
      <c r="J1950" s="1" t="str">
        <f t="shared" ca="1" si="452"/>
        <v/>
      </c>
      <c r="K1950" s="1" t="str">
        <f t="shared" ca="1" si="453"/>
        <v/>
      </c>
      <c r="L1950" s="1" t="str">
        <f t="shared" ca="1" si="454"/>
        <v/>
      </c>
      <c r="M1950" s="1" t="str">
        <f t="shared" ca="1" si="455"/>
        <v/>
      </c>
      <c r="N1950" s="1" t="str" cm="1">
        <f t="array" aca="1" ref="N1950" ca="1">IF(G1950="","",HOUR(INDIRECT(A1950&amp;$N$2&amp;D1950)))</f>
        <v/>
      </c>
      <c r="O1950" s="1" t="str" cm="1">
        <f t="array" aca="1" ref="O1950" ca="1">IF(G1950="","",MINUTE(INDIRECT(A1950&amp;$N$2&amp;D1950)))</f>
        <v/>
      </c>
      <c r="P1950" s="1" t="str">
        <f t="shared" ca="1" si="456"/>
        <v/>
      </c>
      <c r="Q1950" s="1" t="str">
        <f t="shared" ca="1" si="457"/>
        <v/>
      </c>
      <c r="R1950" s="1" t="str" cm="1">
        <f t="array" aca="1" ref="R1950" ca="1">IF(G1950="","",INDIRECT(A1950&amp;B1950&amp;D1950))</f>
        <v/>
      </c>
      <c r="S1950" s="1" t="str">
        <f t="shared" ca="1" si="458"/>
        <v/>
      </c>
      <c r="T1950" s="1" t="str">
        <f t="shared" ca="1" si="459"/>
        <v/>
      </c>
      <c r="U1950" s="1" t="str">
        <f t="shared" ca="1" si="460"/>
        <v/>
      </c>
      <c r="V1950" s="1" t="str">
        <f t="shared" ca="1" si="461"/>
        <v/>
      </c>
      <c r="W1950" s="1" t="str">
        <f t="shared" ca="1" si="462"/>
        <v/>
      </c>
      <c r="X1950" s="1" t="str">
        <f t="shared" ca="1" si="463"/>
        <v/>
      </c>
    </row>
    <row r="1951" spans="1:24">
      <c r="A1951" t="s">
        <v>1041</v>
      </c>
      <c r="B1951" t="str">
        <f>INDEX(予約枠報告様式!$73:$73,MATCH(CSVフォーマット!C1951,予約枠報告様式!$74:$74,0))</f>
        <v>AH</v>
      </c>
      <c r="C1951">
        <f t="shared" si="464"/>
        <v>34</v>
      </c>
      <c r="D1951">
        <f t="shared" si="450"/>
        <v>39</v>
      </c>
      <c r="E1951" s="2" cm="1">
        <f t="array" aca="1" ref="E1951" ca="1">INDIRECT(A1951&amp;B1951&amp;$E$3)</f>
        <v>44790</v>
      </c>
      <c r="F1951" t="str" cm="1">
        <f t="array" aca="1" ref="F1951" ca="1">IF(INDIRECT(A1951&amp;B1951&amp;$F$3)="公",参照!$L$2,参照!$L$3)</f>
        <v>WEB・コールセンター受付</v>
      </c>
      <c r="G1951" s="1" t="str" cm="1">
        <f t="array" aca="1" ref="G1951" ca="1">IF(E1951="","",IF(ISNUMBER(INDIRECT(A1951&amp;B1951&amp;D1951)),431001,""))</f>
        <v/>
      </c>
      <c r="H1951" s="1" t="str">
        <f t="shared" ca="1" si="451"/>
        <v/>
      </c>
      <c r="I1951" s="1" t="str">
        <f ca="1">IF(G1951="","",予約枠報告様式!H$3)</f>
        <v/>
      </c>
      <c r="J1951" s="1" t="str">
        <f t="shared" ca="1" si="452"/>
        <v/>
      </c>
      <c r="K1951" s="1" t="str">
        <f t="shared" ca="1" si="453"/>
        <v/>
      </c>
      <c r="L1951" s="1" t="str">
        <f t="shared" ca="1" si="454"/>
        <v/>
      </c>
      <c r="M1951" s="1" t="str">
        <f t="shared" ca="1" si="455"/>
        <v/>
      </c>
      <c r="N1951" s="1" t="str" cm="1">
        <f t="array" aca="1" ref="N1951" ca="1">IF(G1951="","",HOUR(INDIRECT(A1951&amp;$N$2&amp;D1951)))</f>
        <v/>
      </c>
      <c r="O1951" s="1" t="str" cm="1">
        <f t="array" aca="1" ref="O1951" ca="1">IF(G1951="","",MINUTE(INDIRECT(A1951&amp;$N$2&amp;D1951)))</f>
        <v/>
      </c>
      <c r="P1951" s="1" t="str">
        <f t="shared" ca="1" si="456"/>
        <v/>
      </c>
      <c r="Q1951" s="1" t="str">
        <f t="shared" ca="1" si="457"/>
        <v/>
      </c>
      <c r="R1951" s="1" t="str" cm="1">
        <f t="array" aca="1" ref="R1951" ca="1">IF(G1951="","",INDIRECT(A1951&amp;B1951&amp;D1951))</f>
        <v/>
      </c>
      <c r="S1951" s="1" t="str">
        <f t="shared" ca="1" si="458"/>
        <v/>
      </c>
      <c r="T1951" s="1" t="str">
        <f t="shared" ca="1" si="459"/>
        <v/>
      </c>
      <c r="U1951" s="1" t="str">
        <f t="shared" ca="1" si="460"/>
        <v/>
      </c>
      <c r="V1951" s="1" t="str">
        <f t="shared" ca="1" si="461"/>
        <v/>
      </c>
      <c r="W1951" s="1" t="str">
        <f t="shared" ca="1" si="462"/>
        <v/>
      </c>
      <c r="X1951" s="1" t="str">
        <f t="shared" ca="1" si="463"/>
        <v/>
      </c>
    </row>
    <row r="1952" spans="1:24">
      <c r="A1952" t="s">
        <v>1041</v>
      </c>
      <c r="B1952" t="str">
        <f>INDEX(予約枠報告様式!$73:$73,MATCH(CSVフォーマット!C1952,予約枠報告様式!$74:$74,0))</f>
        <v>AH</v>
      </c>
      <c r="C1952">
        <f t="shared" si="464"/>
        <v>34</v>
      </c>
      <c r="D1952">
        <f t="shared" si="450"/>
        <v>40</v>
      </c>
      <c r="E1952" s="2" cm="1">
        <f t="array" aca="1" ref="E1952" ca="1">INDIRECT(A1952&amp;B1952&amp;$E$3)</f>
        <v>44790</v>
      </c>
      <c r="F1952" t="str" cm="1">
        <f t="array" aca="1" ref="F1952" ca="1">IF(INDIRECT(A1952&amp;B1952&amp;$F$3)="公",参照!$L$2,参照!$L$3)</f>
        <v>WEB・コールセンター受付</v>
      </c>
      <c r="G1952" s="1" t="str" cm="1">
        <f t="array" aca="1" ref="G1952" ca="1">IF(E1952="","",IF(ISNUMBER(INDIRECT(A1952&amp;B1952&amp;D1952)),431001,""))</f>
        <v/>
      </c>
      <c r="H1952" s="1" t="str">
        <f t="shared" ca="1" si="451"/>
        <v/>
      </c>
      <c r="I1952" s="1" t="str">
        <f ca="1">IF(G1952="","",予約枠報告様式!H$3)</f>
        <v/>
      </c>
      <c r="J1952" s="1" t="str">
        <f t="shared" ca="1" si="452"/>
        <v/>
      </c>
      <c r="K1952" s="1" t="str">
        <f t="shared" ca="1" si="453"/>
        <v/>
      </c>
      <c r="L1952" s="1" t="str">
        <f t="shared" ca="1" si="454"/>
        <v/>
      </c>
      <c r="M1952" s="1" t="str">
        <f t="shared" ca="1" si="455"/>
        <v/>
      </c>
      <c r="N1952" s="1" t="str" cm="1">
        <f t="array" aca="1" ref="N1952" ca="1">IF(G1952="","",HOUR(INDIRECT(A1952&amp;$N$2&amp;D1952)))</f>
        <v/>
      </c>
      <c r="O1952" s="1" t="str" cm="1">
        <f t="array" aca="1" ref="O1952" ca="1">IF(G1952="","",MINUTE(INDIRECT(A1952&amp;$N$2&amp;D1952)))</f>
        <v/>
      </c>
      <c r="P1952" s="1" t="str">
        <f t="shared" ca="1" si="456"/>
        <v/>
      </c>
      <c r="Q1952" s="1" t="str">
        <f t="shared" ca="1" si="457"/>
        <v/>
      </c>
      <c r="R1952" s="1" t="str" cm="1">
        <f t="array" aca="1" ref="R1952" ca="1">IF(G1952="","",INDIRECT(A1952&amp;B1952&amp;D1952))</f>
        <v/>
      </c>
      <c r="S1952" s="1" t="str">
        <f t="shared" ca="1" si="458"/>
        <v/>
      </c>
      <c r="T1952" s="1" t="str">
        <f t="shared" ca="1" si="459"/>
        <v/>
      </c>
      <c r="U1952" s="1" t="str">
        <f t="shared" ca="1" si="460"/>
        <v/>
      </c>
      <c r="V1952" s="1" t="str">
        <f t="shared" ca="1" si="461"/>
        <v/>
      </c>
      <c r="W1952" s="1" t="str">
        <f t="shared" ca="1" si="462"/>
        <v/>
      </c>
      <c r="X1952" s="1" t="str">
        <f t="shared" ca="1" si="463"/>
        <v/>
      </c>
    </row>
    <row r="1953" spans="1:24">
      <c r="A1953" t="s">
        <v>1041</v>
      </c>
      <c r="B1953" t="str">
        <f>INDEX(予約枠報告様式!$73:$73,MATCH(CSVフォーマット!C1953,予約枠報告様式!$74:$74,0))</f>
        <v>AH</v>
      </c>
      <c r="C1953">
        <f t="shared" si="464"/>
        <v>34</v>
      </c>
      <c r="D1953">
        <f t="shared" si="450"/>
        <v>41</v>
      </c>
      <c r="E1953" s="2" cm="1">
        <f t="array" aca="1" ref="E1953" ca="1">INDIRECT(A1953&amp;B1953&amp;$E$3)</f>
        <v>44790</v>
      </c>
      <c r="F1953" t="str" cm="1">
        <f t="array" aca="1" ref="F1953" ca="1">IF(INDIRECT(A1953&amp;B1953&amp;$F$3)="公",参照!$L$2,参照!$L$3)</f>
        <v>WEB・コールセンター受付</v>
      </c>
      <c r="G1953" s="1" t="str" cm="1">
        <f t="array" aca="1" ref="G1953" ca="1">IF(E1953="","",IF(ISNUMBER(INDIRECT(A1953&amp;B1953&amp;D1953)),431001,""))</f>
        <v/>
      </c>
      <c r="H1953" s="1" t="str">
        <f t="shared" ca="1" si="451"/>
        <v/>
      </c>
      <c r="I1953" s="1" t="str">
        <f ca="1">IF(G1953="","",予約枠報告様式!H$3)</f>
        <v/>
      </c>
      <c r="J1953" s="1" t="str">
        <f t="shared" ca="1" si="452"/>
        <v/>
      </c>
      <c r="K1953" s="1" t="str">
        <f t="shared" ca="1" si="453"/>
        <v/>
      </c>
      <c r="L1953" s="1" t="str">
        <f t="shared" ca="1" si="454"/>
        <v/>
      </c>
      <c r="M1953" s="1" t="str">
        <f t="shared" ca="1" si="455"/>
        <v/>
      </c>
      <c r="N1953" s="1" t="str" cm="1">
        <f t="array" aca="1" ref="N1953" ca="1">IF(G1953="","",HOUR(INDIRECT(A1953&amp;$N$2&amp;D1953)))</f>
        <v/>
      </c>
      <c r="O1953" s="1" t="str" cm="1">
        <f t="array" aca="1" ref="O1953" ca="1">IF(G1953="","",MINUTE(INDIRECT(A1953&amp;$N$2&amp;D1953)))</f>
        <v/>
      </c>
      <c r="P1953" s="1" t="str">
        <f t="shared" ca="1" si="456"/>
        <v/>
      </c>
      <c r="Q1953" s="1" t="str">
        <f t="shared" ca="1" si="457"/>
        <v/>
      </c>
      <c r="R1953" s="1" t="str" cm="1">
        <f t="array" aca="1" ref="R1953" ca="1">IF(G1953="","",INDIRECT(A1953&amp;B1953&amp;D1953))</f>
        <v/>
      </c>
      <c r="S1953" s="1" t="str">
        <f t="shared" ca="1" si="458"/>
        <v/>
      </c>
      <c r="T1953" s="1" t="str">
        <f t="shared" ca="1" si="459"/>
        <v/>
      </c>
      <c r="U1953" s="1" t="str">
        <f t="shared" ca="1" si="460"/>
        <v/>
      </c>
      <c r="V1953" s="1" t="str">
        <f t="shared" ca="1" si="461"/>
        <v/>
      </c>
      <c r="W1953" s="1" t="str">
        <f t="shared" ca="1" si="462"/>
        <v/>
      </c>
      <c r="X1953" s="1" t="str">
        <f t="shared" ca="1" si="463"/>
        <v/>
      </c>
    </row>
    <row r="1954" spans="1:24">
      <c r="A1954" t="s">
        <v>1041</v>
      </c>
      <c r="B1954" t="str">
        <f>INDEX(予約枠報告様式!$73:$73,MATCH(CSVフォーマット!C1954,予約枠報告様式!$74:$74,0))</f>
        <v>AH</v>
      </c>
      <c r="C1954">
        <f t="shared" si="464"/>
        <v>34</v>
      </c>
      <c r="D1954">
        <f t="shared" si="450"/>
        <v>42</v>
      </c>
      <c r="E1954" s="2" cm="1">
        <f t="array" aca="1" ref="E1954" ca="1">INDIRECT(A1954&amp;B1954&amp;$E$3)</f>
        <v>44790</v>
      </c>
      <c r="F1954" t="str" cm="1">
        <f t="array" aca="1" ref="F1954" ca="1">IF(INDIRECT(A1954&amp;B1954&amp;$F$3)="公",参照!$L$2,参照!$L$3)</f>
        <v>WEB・コールセンター受付</v>
      </c>
      <c r="G1954" s="1" t="str" cm="1">
        <f t="array" aca="1" ref="G1954" ca="1">IF(E1954="","",IF(ISNUMBER(INDIRECT(A1954&amp;B1954&amp;D1954)),431001,""))</f>
        <v/>
      </c>
      <c r="H1954" s="1" t="str">
        <f t="shared" ca="1" si="451"/>
        <v/>
      </c>
      <c r="I1954" s="1" t="str">
        <f ca="1">IF(G1954="","",予約枠報告様式!H$3)</f>
        <v/>
      </c>
      <c r="J1954" s="1" t="str">
        <f t="shared" ca="1" si="452"/>
        <v/>
      </c>
      <c r="K1954" s="1" t="str">
        <f t="shared" ca="1" si="453"/>
        <v/>
      </c>
      <c r="L1954" s="1" t="str">
        <f t="shared" ca="1" si="454"/>
        <v/>
      </c>
      <c r="M1954" s="1" t="str">
        <f t="shared" ca="1" si="455"/>
        <v/>
      </c>
      <c r="N1954" s="1" t="str" cm="1">
        <f t="array" aca="1" ref="N1954" ca="1">IF(G1954="","",HOUR(INDIRECT(A1954&amp;$N$2&amp;D1954)))</f>
        <v/>
      </c>
      <c r="O1954" s="1" t="str" cm="1">
        <f t="array" aca="1" ref="O1954" ca="1">IF(G1954="","",MINUTE(INDIRECT(A1954&amp;$N$2&amp;D1954)))</f>
        <v/>
      </c>
      <c r="P1954" s="1" t="str">
        <f t="shared" ca="1" si="456"/>
        <v/>
      </c>
      <c r="Q1954" s="1" t="str">
        <f t="shared" ca="1" si="457"/>
        <v/>
      </c>
      <c r="R1954" s="1" t="str" cm="1">
        <f t="array" aca="1" ref="R1954" ca="1">IF(G1954="","",INDIRECT(A1954&amp;B1954&amp;D1954))</f>
        <v/>
      </c>
      <c r="S1954" s="1" t="str">
        <f t="shared" ca="1" si="458"/>
        <v/>
      </c>
      <c r="T1954" s="1" t="str">
        <f t="shared" ca="1" si="459"/>
        <v/>
      </c>
      <c r="U1954" s="1" t="str">
        <f t="shared" ca="1" si="460"/>
        <v/>
      </c>
      <c r="V1954" s="1" t="str">
        <f t="shared" ca="1" si="461"/>
        <v/>
      </c>
      <c r="W1954" s="1" t="str">
        <f t="shared" ca="1" si="462"/>
        <v/>
      </c>
      <c r="X1954" s="1" t="str">
        <f t="shared" ca="1" si="463"/>
        <v/>
      </c>
    </row>
    <row r="1955" spans="1:24">
      <c r="A1955" t="s">
        <v>1041</v>
      </c>
      <c r="B1955" t="str">
        <f>INDEX(予約枠報告様式!$73:$73,MATCH(CSVフォーマット!C1955,予約枠報告様式!$74:$74,0))</f>
        <v>AH</v>
      </c>
      <c r="C1955">
        <f t="shared" si="464"/>
        <v>34</v>
      </c>
      <c r="D1955">
        <f t="shared" si="450"/>
        <v>43</v>
      </c>
      <c r="E1955" s="2" cm="1">
        <f t="array" aca="1" ref="E1955" ca="1">INDIRECT(A1955&amp;B1955&amp;$E$3)</f>
        <v>44790</v>
      </c>
      <c r="F1955" t="str" cm="1">
        <f t="array" aca="1" ref="F1955" ca="1">IF(INDIRECT(A1955&amp;B1955&amp;$F$3)="公",参照!$L$2,参照!$L$3)</f>
        <v>WEB・コールセンター受付</v>
      </c>
      <c r="G1955" s="1" t="str" cm="1">
        <f t="array" aca="1" ref="G1955" ca="1">IF(E1955="","",IF(ISNUMBER(INDIRECT(A1955&amp;B1955&amp;D1955)),431001,""))</f>
        <v/>
      </c>
      <c r="H1955" s="1" t="str">
        <f t="shared" ca="1" si="451"/>
        <v/>
      </c>
      <c r="I1955" s="1" t="str">
        <f ca="1">IF(G1955="","",予約枠報告様式!H$3)</f>
        <v/>
      </c>
      <c r="J1955" s="1" t="str">
        <f t="shared" ca="1" si="452"/>
        <v/>
      </c>
      <c r="K1955" s="1" t="str">
        <f t="shared" ca="1" si="453"/>
        <v/>
      </c>
      <c r="L1955" s="1" t="str">
        <f t="shared" ca="1" si="454"/>
        <v/>
      </c>
      <c r="M1955" s="1" t="str">
        <f t="shared" ca="1" si="455"/>
        <v/>
      </c>
      <c r="N1955" s="1" t="str" cm="1">
        <f t="array" aca="1" ref="N1955" ca="1">IF(G1955="","",HOUR(INDIRECT(A1955&amp;$N$2&amp;D1955)))</f>
        <v/>
      </c>
      <c r="O1955" s="1" t="str" cm="1">
        <f t="array" aca="1" ref="O1955" ca="1">IF(G1955="","",MINUTE(INDIRECT(A1955&amp;$N$2&amp;D1955)))</f>
        <v/>
      </c>
      <c r="P1955" s="1" t="str">
        <f t="shared" ca="1" si="456"/>
        <v/>
      </c>
      <c r="Q1955" s="1" t="str">
        <f t="shared" ca="1" si="457"/>
        <v/>
      </c>
      <c r="R1955" s="1" t="str" cm="1">
        <f t="array" aca="1" ref="R1955" ca="1">IF(G1955="","",INDIRECT(A1955&amp;B1955&amp;D1955))</f>
        <v/>
      </c>
      <c r="S1955" s="1" t="str">
        <f t="shared" ca="1" si="458"/>
        <v/>
      </c>
      <c r="T1955" s="1" t="str">
        <f t="shared" ca="1" si="459"/>
        <v/>
      </c>
      <c r="U1955" s="1" t="str">
        <f t="shared" ca="1" si="460"/>
        <v/>
      </c>
      <c r="V1955" s="1" t="str">
        <f t="shared" ca="1" si="461"/>
        <v/>
      </c>
      <c r="W1955" s="1" t="str">
        <f t="shared" ca="1" si="462"/>
        <v/>
      </c>
      <c r="X1955" s="1" t="str">
        <f t="shared" ca="1" si="463"/>
        <v/>
      </c>
    </row>
    <row r="1956" spans="1:24">
      <c r="A1956" t="s">
        <v>1041</v>
      </c>
      <c r="B1956" t="str">
        <f>INDEX(予約枠報告様式!$73:$73,MATCH(CSVフォーマット!C1956,予約枠報告様式!$74:$74,0))</f>
        <v>AH</v>
      </c>
      <c r="C1956">
        <f t="shared" si="464"/>
        <v>34</v>
      </c>
      <c r="D1956">
        <f t="shared" si="450"/>
        <v>44</v>
      </c>
      <c r="E1956" s="2" cm="1">
        <f t="array" aca="1" ref="E1956" ca="1">INDIRECT(A1956&amp;B1956&amp;$E$3)</f>
        <v>44790</v>
      </c>
      <c r="F1956" t="str" cm="1">
        <f t="array" aca="1" ref="F1956" ca="1">IF(INDIRECT(A1956&amp;B1956&amp;$F$3)="公",参照!$L$2,参照!$L$3)</f>
        <v>WEB・コールセンター受付</v>
      </c>
      <c r="G1956" s="1" t="str" cm="1">
        <f t="array" aca="1" ref="G1956" ca="1">IF(E1956="","",IF(ISNUMBER(INDIRECT(A1956&amp;B1956&amp;D1956)),431001,""))</f>
        <v/>
      </c>
      <c r="H1956" s="1" t="str">
        <f t="shared" ca="1" si="451"/>
        <v/>
      </c>
      <c r="I1956" s="1" t="str">
        <f ca="1">IF(G1956="","",予約枠報告様式!H$3)</f>
        <v/>
      </c>
      <c r="J1956" s="1" t="str">
        <f t="shared" ca="1" si="452"/>
        <v/>
      </c>
      <c r="K1956" s="1" t="str">
        <f t="shared" ca="1" si="453"/>
        <v/>
      </c>
      <c r="L1956" s="1" t="str">
        <f t="shared" ca="1" si="454"/>
        <v/>
      </c>
      <c r="M1956" s="1" t="str">
        <f t="shared" ca="1" si="455"/>
        <v/>
      </c>
      <c r="N1956" s="1" t="str" cm="1">
        <f t="array" aca="1" ref="N1956" ca="1">IF(G1956="","",HOUR(INDIRECT(A1956&amp;$N$2&amp;D1956)))</f>
        <v/>
      </c>
      <c r="O1956" s="1" t="str" cm="1">
        <f t="array" aca="1" ref="O1956" ca="1">IF(G1956="","",MINUTE(INDIRECT(A1956&amp;$N$2&amp;D1956)))</f>
        <v/>
      </c>
      <c r="P1956" s="1" t="str">
        <f t="shared" ca="1" si="456"/>
        <v/>
      </c>
      <c r="Q1956" s="1" t="str">
        <f t="shared" ca="1" si="457"/>
        <v/>
      </c>
      <c r="R1956" s="1" t="str" cm="1">
        <f t="array" aca="1" ref="R1956" ca="1">IF(G1956="","",INDIRECT(A1956&amp;B1956&amp;D1956))</f>
        <v/>
      </c>
      <c r="S1956" s="1" t="str">
        <f t="shared" ca="1" si="458"/>
        <v/>
      </c>
      <c r="T1956" s="1" t="str">
        <f t="shared" ca="1" si="459"/>
        <v/>
      </c>
      <c r="U1956" s="1" t="str">
        <f t="shared" ca="1" si="460"/>
        <v/>
      </c>
      <c r="V1956" s="1" t="str">
        <f t="shared" ca="1" si="461"/>
        <v/>
      </c>
      <c r="W1956" s="1" t="str">
        <f t="shared" ca="1" si="462"/>
        <v/>
      </c>
      <c r="X1956" s="1" t="str">
        <f t="shared" ca="1" si="463"/>
        <v/>
      </c>
    </row>
    <row r="1957" spans="1:24">
      <c r="A1957" t="s">
        <v>1041</v>
      </c>
      <c r="B1957" t="str">
        <f>INDEX(予約枠報告様式!$73:$73,MATCH(CSVフォーマット!C1957,予約枠報告様式!$74:$74,0))</f>
        <v>AH</v>
      </c>
      <c r="C1957">
        <f t="shared" si="464"/>
        <v>34</v>
      </c>
      <c r="D1957">
        <f t="shared" si="450"/>
        <v>45</v>
      </c>
      <c r="E1957" s="2" cm="1">
        <f t="array" aca="1" ref="E1957" ca="1">INDIRECT(A1957&amp;B1957&amp;$E$3)</f>
        <v>44790</v>
      </c>
      <c r="F1957" t="str" cm="1">
        <f t="array" aca="1" ref="F1957" ca="1">IF(INDIRECT(A1957&amp;B1957&amp;$F$3)="公",参照!$L$2,参照!$L$3)</f>
        <v>WEB・コールセンター受付</v>
      </c>
      <c r="G1957" s="1" t="str" cm="1">
        <f t="array" aca="1" ref="G1957" ca="1">IF(E1957="","",IF(ISNUMBER(INDIRECT(A1957&amp;B1957&amp;D1957)),431001,""))</f>
        <v/>
      </c>
      <c r="H1957" s="1" t="str">
        <f t="shared" ca="1" si="451"/>
        <v/>
      </c>
      <c r="I1957" s="1" t="str">
        <f ca="1">IF(G1957="","",予約枠報告様式!H$3)</f>
        <v/>
      </c>
      <c r="J1957" s="1" t="str">
        <f t="shared" ca="1" si="452"/>
        <v/>
      </c>
      <c r="K1957" s="1" t="str">
        <f t="shared" ca="1" si="453"/>
        <v/>
      </c>
      <c r="L1957" s="1" t="str">
        <f t="shared" ca="1" si="454"/>
        <v/>
      </c>
      <c r="M1957" s="1" t="str">
        <f t="shared" ca="1" si="455"/>
        <v/>
      </c>
      <c r="N1957" s="1" t="str" cm="1">
        <f t="array" aca="1" ref="N1957" ca="1">IF(G1957="","",HOUR(INDIRECT(A1957&amp;$N$2&amp;D1957)))</f>
        <v/>
      </c>
      <c r="O1957" s="1" t="str" cm="1">
        <f t="array" aca="1" ref="O1957" ca="1">IF(G1957="","",MINUTE(INDIRECT(A1957&amp;$N$2&amp;D1957)))</f>
        <v/>
      </c>
      <c r="P1957" s="1" t="str">
        <f t="shared" ca="1" si="456"/>
        <v/>
      </c>
      <c r="Q1957" s="1" t="str">
        <f t="shared" ca="1" si="457"/>
        <v/>
      </c>
      <c r="R1957" s="1" t="str" cm="1">
        <f t="array" aca="1" ref="R1957" ca="1">IF(G1957="","",INDIRECT(A1957&amp;B1957&amp;D1957))</f>
        <v/>
      </c>
      <c r="S1957" s="1" t="str">
        <f t="shared" ca="1" si="458"/>
        <v/>
      </c>
      <c r="T1957" s="1" t="str">
        <f t="shared" ca="1" si="459"/>
        <v/>
      </c>
      <c r="U1957" s="1" t="str">
        <f t="shared" ca="1" si="460"/>
        <v/>
      </c>
      <c r="V1957" s="1" t="str">
        <f t="shared" ca="1" si="461"/>
        <v/>
      </c>
      <c r="W1957" s="1" t="str">
        <f t="shared" ca="1" si="462"/>
        <v/>
      </c>
      <c r="X1957" s="1" t="str">
        <f t="shared" ca="1" si="463"/>
        <v/>
      </c>
    </row>
    <row r="1958" spans="1:24">
      <c r="A1958" t="s">
        <v>1041</v>
      </c>
      <c r="B1958" t="str">
        <f>INDEX(予約枠報告様式!$73:$73,MATCH(CSVフォーマット!C1958,予約枠報告様式!$74:$74,0))</f>
        <v>AH</v>
      </c>
      <c r="C1958">
        <f t="shared" si="464"/>
        <v>34</v>
      </c>
      <c r="D1958">
        <f t="shared" si="450"/>
        <v>46</v>
      </c>
      <c r="E1958" s="2" cm="1">
        <f t="array" aca="1" ref="E1958" ca="1">INDIRECT(A1958&amp;B1958&amp;$E$3)</f>
        <v>44790</v>
      </c>
      <c r="F1958" t="str" cm="1">
        <f t="array" aca="1" ref="F1958" ca="1">IF(INDIRECT(A1958&amp;B1958&amp;$F$3)="公",参照!$L$2,参照!$L$3)</f>
        <v>WEB・コールセンター受付</v>
      </c>
      <c r="G1958" s="1" t="str" cm="1">
        <f t="array" aca="1" ref="G1958" ca="1">IF(E1958="","",IF(ISNUMBER(INDIRECT(A1958&amp;B1958&amp;D1958)),431001,""))</f>
        <v/>
      </c>
      <c r="H1958" s="1" t="str">
        <f t="shared" ca="1" si="451"/>
        <v/>
      </c>
      <c r="I1958" s="1" t="str">
        <f ca="1">IF(G1958="","",予約枠報告様式!H$3)</f>
        <v/>
      </c>
      <c r="J1958" s="1" t="str">
        <f t="shared" ca="1" si="452"/>
        <v/>
      </c>
      <c r="K1958" s="1" t="str">
        <f t="shared" ca="1" si="453"/>
        <v/>
      </c>
      <c r="L1958" s="1" t="str">
        <f t="shared" ca="1" si="454"/>
        <v/>
      </c>
      <c r="M1958" s="1" t="str">
        <f t="shared" ca="1" si="455"/>
        <v/>
      </c>
      <c r="N1958" s="1" t="str" cm="1">
        <f t="array" aca="1" ref="N1958" ca="1">IF(G1958="","",HOUR(INDIRECT(A1958&amp;$N$2&amp;D1958)))</f>
        <v/>
      </c>
      <c r="O1958" s="1" t="str" cm="1">
        <f t="array" aca="1" ref="O1958" ca="1">IF(G1958="","",MINUTE(INDIRECT(A1958&amp;$N$2&amp;D1958)))</f>
        <v/>
      </c>
      <c r="P1958" s="1" t="str">
        <f t="shared" ca="1" si="456"/>
        <v/>
      </c>
      <c r="Q1958" s="1" t="str">
        <f t="shared" ca="1" si="457"/>
        <v/>
      </c>
      <c r="R1958" s="1" t="str" cm="1">
        <f t="array" aca="1" ref="R1958" ca="1">IF(G1958="","",INDIRECT(A1958&amp;B1958&amp;D1958))</f>
        <v/>
      </c>
      <c r="S1958" s="1" t="str">
        <f t="shared" ca="1" si="458"/>
        <v/>
      </c>
      <c r="T1958" s="1" t="str">
        <f t="shared" ca="1" si="459"/>
        <v/>
      </c>
      <c r="U1958" s="1" t="str">
        <f t="shared" ca="1" si="460"/>
        <v/>
      </c>
      <c r="V1958" s="1" t="str">
        <f t="shared" ca="1" si="461"/>
        <v/>
      </c>
      <c r="W1958" s="1" t="str">
        <f t="shared" ca="1" si="462"/>
        <v/>
      </c>
      <c r="X1958" s="1" t="str">
        <f t="shared" ca="1" si="463"/>
        <v/>
      </c>
    </row>
    <row r="1959" spans="1:24">
      <c r="A1959" t="s">
        <v>1041</v>
      </c>
      <c r="B1959" t="str">
        <f>INDEX(予約枠報告様式!$73:$73,MATCH(CSVフォーマット!C1959,予約枠報告様式!$74:$74,0))</f>
        <v>AH</v>
      </c>
      <c r="C1959">
        <f t="shared" si="464"/>
        <v>34</v>
      </c>
      <c r="D1959">
        <f t="shared" si="450"/>
        <v>47</v>
      </c>
      <c r="E1959" s="2" cm="1">
        <f t="array" aca="1" ref="E1959" ca="1">INDIRECT(A1959&amp;B1959&amp;$E$3)</f>
        <v>44790</v>
      </c>
      <c r="F1959" t="str" cm="1">
        <f t="array" aca="1" ref="F1959" ca="1">IF(INDIRECT(A1959&amp;B1959&amp;$F$3)="公",参照!$L$2,参照!$L$3)</f>
        <v>WEB・コールセンター受付</v>
      </c>
      <c r="G1959" s="1" t="str" cm="1">
        <f t="array" aca="1" ref="G1959" ca="1">IF(E1959="","",IF(ISNUMBER(INDIRECT(A1959&amp;B1959&amp;D1959)),431001,""))</f>
        <v/>
      </c>
      <c r="H1959" s="1" t="str">
        <f t="shared" ca="1" si="451"/>
        <v/>
      </c>
      <c r="I1959" s="1" t="str">
        <f ca="1">IF(G1959="","",予約枠報告様式!H$3)</f>
        <v/>
      </c>
      <c r="J1959" s="1" t="str">
        <f t="shared" ca="1" si="452"/>
        <v/>
      </c>
      <c r="K1959" s="1" t="str">
        <f t="shared" ca="1" si="453"/>
        <v/>
      </c>
      <c r="L1959" s="1" t="str">
        <f t="shared" ca="1" si="454"/>
        <v/>
      </c>
      <c r="M1959" s="1" t="str">
        <f t="shared" ca="1" si="455"/>
        <v/>
      </c>
      <c r="N1959" s="1" t="str" cm="1">
        <f t="array" aca="1" ref="N1959" ca="1">IF(G1959="","",HOUR(INDIRECT(A1959&amp;$N$2&amp;D1959)))</f>
        <v/>
      </c>
      <c r="O1959" s="1" t="str" cm="1">
        <f t="array" aca="1" ref="O1959" ca="1">IF(G1959="","",MINUTE(INDIRECT(A1959&amp;$N$2&amp;D1959)))</f>
        <v/>
      </c>
      <c r="P1959" s="1" t="str">
        <f t="shared" ca="1" si="456"/>
        <v/>
      </c>
      <c r="Q1959" s="1" t="str">
        <f t="shared" ca="1" si="457"/>
        <v/>
      </c>
      <c r="R1959" s="1" t="str" cm="1">
        <f t="array" aca="1" ref="R1959" ca="1">IF(G1959="","",INDIRECT(A1959&amp;B1959&amp;D1959))</f>
        <v/>
      </c>
      <c r="S1959" s="1" t="str">
        <f t="shared" ca="1" si="458"/>
        <v/>
      </c>
      <c r="T1959" s="1" t="str">
        <f t="shared" ca="1" si="459"/>
        <v/>
      </c>
      <c r="U1959" s="1" t="str">
        <f t="shared" ca="1" si="460"/>
        <v/>
      </c>
      <c r="V1959" s="1" t="str">
        <f t="shared" ca="1" si="461"/>
        <v/>
      </c>
      <c r="W1959" s="1" t="str">
        <f t="shared" ca="1" si="462"/>
        <v/>
      </c>
      <c r="X1959" s="1" t="str">
        <f t="shared" ca="1" si="463"/>
        <v/>
      </c>
    </row>
    <row r="1960" spans="1:24">
      <c r="A1960" t="s">
        <v>1041</v>
      </c>
      <c r="B1960" t="str">
        <f>INDEX(予約枠報告様式!$73:$73,MATCH(CSVフォーマット!C1960,予約枠報告様式!$74:$74,0))</f>
        <v>AH</v>
      </c>
      <c r="C1960">
        <f t="shared" si="464"/>
        <v>34</v>
      </c>
      <c r="D1960">
        <f t="shared" si="450"/>
        <v>48</v>
      </c>
      <c r="E1960" s="2" cm="1">
        <f t="array" aca="1" ref="E1960" ca="1">INDIRECT(A1960&amp;B1960&amp;$E$3)</f>
        <v>44790</v>
      </c>
      <c r="F1960" t="str" cm="1">
        <f t="array" aca="1" ref="F1960" ca="1">IF(INDIRECT(A1960&amp;B1960&amp;$F$3)="公",参照!$L$2,参照!$L$3)</f>
        <v>WEB・コールセンター受付</v>
      </c>
      <c r="G1960" s="1" t="str" cm="1">
        <f t="array" aca="1" ref="G1960" ca="1">IF(E1960="","",IF(ISNUMBER(INDIRECT(A1960&amp;B1960&amp;D1960)),431001,""))</f>
        <v/>
      </c>
      <c r="H1960" s="1" t="str">
        <f t="shared" ca="1" si="451"/>
        <v/>
      </c>
      <c r="I1960" s="1" t="str">
        <f ca="1">IF(G1960="","",予約枠報告様式!H$3)</f>
        <v/>
      </c>
      <c r="J1960" s="1" t="str">
        <f t="shared" ca="1" si="452"/>
        <v/>
      </c>
      <c r="K1960" s="1" t="str">
        <f t="shared" ca="1" si="453"/>
        <v/>
      </c>
      <c r="L1960" s="1" t="str">
        <f t="shared" ca="1" si="454"/>
        <v/>
      </c>
      <c r="M1960" s="1" t="str">
        <f t="shared" ca="1" si="455"/>
        <v/>
      </c>
      <c r="N1960" s="1" t="str" cm="1">
        <f t="array" aca="1" ref="N1960" ca="1">IF(G1960="","",HOUR(INDIRECT(A1960&amp;$N$2&amp;D1960)))</f>
        <v/>
      </c>
      <c r="O1960" s="1" t="str" cm="1">
        <f t="array" aca="1" ref="O1960" ca="1">IF(G1960="","",MINUTE(INDIRECT(A1960&amp;$N$2&amp;D1960)))</f>
        <v/>
      </c>
      <c r="P1960" s="1" t="str">
        <f t="shared" ca="1" si="456"/>
        <v/>
      </c>
      <c r="Q1960" s="1" t="str">
        <f t="shared" ca="1" si="457"/>
        <v/>
      </c>
      <c r="R1960" s="1" t="str" cm="1">
        <f t="array" aca="1" ref="R1960" ca="1">IF(G1960="","",INDIRECT(A1960&amp;B1960&amp;D1960))</f>
        <v/>
      </c>
      <c r="S1960" s="1" t="str">
        <f t="shared" ca="1" si="458"/>
        <v/>
      </c>
      <c r="T1960" s="1" t="str">
        <f t="shared" ca="1" si="459"/>
        <v/>
      </c>
      <c r="U1960" s="1" t="str">
        <f t="shared" ca="1" si="460"/>
        <v/>
      </c>
      <c r="V1960" s="1" t="str">
        <f t="shared" ca="1" si="461"/>
        <v/>
      </c>
      <c r="W1960" s="1" t="str">
        <f t="shared" ca="1" si="462"/>
        <v/>
      </c>
      <c r="X1960" s="1" t="str">
        <f t="shared" ca="1" si="463"/>
        <v/>
      </c>
    </row>
    <row r="1961" spans="1:24">
      <c r="A1961" t="s">
        <v>1041</v>
      </c>
      <c r="B1961" t="str">
        <f>INDEX(予約枠報告様式!$73:$73,MATCH(CSVフォーマット!C1961,予約枠報告様式!$74:$74,0))</f>
        <v>AH</v>
      </c>
      <c r="C1961">
        <f t="shared" si="464"/>
        <v>34</v>
      </c>
      <c r="D1961">
        <f t="shared" si="450"/>
        <v>49</v>
      </c>
      <c r="E1961" s="2" cm="1">
        <f t="array" aca="1" ref="E1961" ca="1">INDIRECT(A1961&amp;B1961&amp;$E$3)</f>
        <v>44790</v>
      </c>
      <c r="F1961" t="str" cm="1">
        <f t="array" aca="1" ref="F1961" ca="1">IF(INDIRECT(A1961&amp;B1961&amp;$F$3)="公",参照!$L$2,参照!$L$3)</f>
        <v>WEB・コールセンター受付</v>
      </c>
      <c r="G1961" s="1" t="str" cm="1">
        <f t="array" aca="1" ref="G1961" ca="1">IF(E1961="","",IF(ISNUMBER(INDIRECT(A1961&amp;B1961&amp;D1961)),431001,""))</f>
        <v/>
      </c>
      <c r="H1961" s="1" t="str">
        <f t="shared" ca="1" si="451"/>
        <v/>
      </c>
      <c r="I1961" s="1" t="str">
        <f ca="1">IF(G1961="","",予約枠報告様式!H$3)</f>
        <v/>
      </c>
      <c r="J1961" s="1" t="str">
        <f t="shared" ca="1" si="452"/>
        <v/>
      </c>
      <c r="K1961" s="1" t="str">
        <f t="shared" ca="1" si="453"/>
        <v/>
      </c>
      <c r="L1961" s="1" t="str">
        <f t="shared" ca="1" si="454"/>
        <v/>
      </c>
      <c r="M1961" s="1" t="str">
        <f t="shared" ca="1" si="455"/>
        <v/>
      </c>
      <c r="N1961" s="1" t="str" cm="1">
        <f t="array" aca="1" ref="N1961" ca="1">IF(G1961="","",HOUR(INDIRECT(A1961&amp;$N$2&amp;D1961)))</f>
        <v/>
      </c>
      <c r="O1961" s="1" t="str" cm="1">
        <f t="array" aca="1" ref="O1961" ca="1">IF(G1961="","",MINUTE(INDIRECT(A1961&amp;$N$2&amp;D1961)))</f>
        <v/>
      </c>
      <c r="P1961" s="1" t="str">
        <f t="shared" ca="1" si="456"/>
        <v/>
      </c>
      <c r="Q1961" s="1" t="str">
        <f t="shared" ca="1" si="457"/>
        <v/>
      </c>
      <c r="R1961" s="1" t="str" cm="1">
        <f t="array" aca="1" ref="R1961" ca="1">IF(G1961="","",INDIRECT(A1961&amp;B1961&amp;D1961))</f>
        <v/>
      </c>
      <c r="S1961" s="1" t="str">
        <f t="shared" ca="1" si="458"/>
        <v/>
      </c>
      <c r="T1961" s="1" t="str">
        <f t="shared" ca="1" si="459"/>
        <v/>
      </c>
      <c r="U1961" s="1" t="str">
        <f t="shared" ca="1" si="460"/>
        <v/>
      </c>
      <c r="V1961" s="1" t="str">
        <f t="shared" ca="1" si="461"/>
        <v/>
      </c>
      <c r="W1961" s="1" t="str">
        <f t="shared" ca="1" si="462"/>
        <v/>
      </c>
      <c r="X1961" s="1" t="str">
        <f t="shared" ca="1" si="463"/>
        <v/>
      </c>
    </row>
    <row r="1962" spans="1:24">
      <c r="A1962" t="s">
        <v>1041</v>
      </c>
      <c r="B1962" t="str">
        <f>INDEX(予約枠報告様式!$73:$73,MATCH(CSVフォーマット!C1962,予約枠報告様式!$74:$74,0))</f>
        <v>AH</v>
      </c>
      <c r="C1962">
        <f t="shared" si="464"/>
        <v>34</v>
      </c>
      <c r="D1962">
        <f t="shared" si="450"/>
        <v>50</v>
      </c>
      <c r="E1962" s="2" cm="1">
        <f t="array" aca="1" ref="E1962" ca="1">INDIRECT(A1962&amp;B1962&amp;$E$3)</f>
        <v>44790</v>
      </c>
      <c r="F1962" t="str" cm="1">
        <f t="array" aca="1" ref="F1962" ca="1">IF(INDIRECT(A1962&amp;B1962&amp;$F$3)="公",参照!$L$2,参照!$L$3)</f>
        <v>WEB・コールセンター受付</v>
      </c>
      <c r="G1962" s="1" t="str" cm="1">
        <f t="array" aca="1" ref="G1962" ca="1">IF(E1962="","",IF(ISNUMBER(INDIRECT(A1962&amp;B1962&amp;D1962)),431001,""))</f>
        <v/>
      </c>
      <c r="H1962" s="1" t="str">
        <f t="shared" ca="1" si="451"/>
        <v/>
      </c>
      <c r="I1962" s="1" t="str">
        <f ca="1">IF(G1962="","",予約枠報告様式!H$3)</f>
        <v/>
      </c>
      <c r="J1962" s="1" t="str">
        <f t="shared" ca="1" si="452"/>
        <v/>
      </c>
      <c r="K1962" s="1" t="str">
        <f t="shared" ca="1" si="453"/>
        <v/>
      </c>
      <c r="L1962" s="1" t="str">
        <f t="shared" ca="1" si="454"/>
        <v/>
      </c>
      <c r="M1962" s="1" t="str">
        <f t="shared" ca="1" si="455"/>
        <v/>
      </c>
      <c r="N1962" s="1" t="str" cm="1">
        <f t="array" aca="1" ref="N1962" ca="1">IF(G1962="","",HOUR(INDIRECT(A1962&amp;$N$2&amp;D1962)))</f>
        <v/>
      </c>
      <c r="O1962" s="1" t="str" cm="1">
        <f t="array" aca="1" ref="O1962" ca="1">IF(G1962="","",MINUTE(INDIRECT(A1962&amp;$N$2&amp;D1962)))</f>
        <v/>
      </c>
      <c r="P1962" s="1" t="str">
        <f t="shared" ca="1" si="456"/>
        <v/>
      </c>
      <c r="Q1962" s="1" t="str">
        <f t="shared" ca="1" si="457"/>
        <v/>
      </c>
      <c r="R1962" s="1" t="str" cm="1">
        <f t="array" aca="1" ref="R1962" ca="1">IF(G1962="","",INDIRECT(A1962&amp;B1962&amp;D1962))</f>
        <v/>
      </c>
      <c r="S1962" s="1" t="str">
        <f t="shared" ca="1" si="458"/>
        <v/>
      </c>
      <c r="T1962" s="1" t="str">
        <f t="shared" ca="1" si="459"/>
        <v/>
      </c>
      <c r="U1962" s="1" t="str">
        <f t="shared" ca="1" si="460"/>
        <v/>
      </c>
      <c r="V1962" s="1" t="str">
        <f t="shared" ca="1" si="461"/>
        <v/>
      </c>
      <c r="W1962" s="1" t="str">
        <f t="shared" ca="1" si="462"/>
        <v/>
      </c>
      <c r="X1962" s="1" t="str">
        <f t="shared" ca="1" si="463"/>
        <v/>
      </c>
    </row>
    <row r="1963" spans="1:24">
      <c r="A1963" t="s">
        <v>1041</v>
      </c>
      <c r="B1963" t="str">
        <f>INDEX(予約枠報告様式!$73:$73,MATCH(CSVフォーマット!C1963,予約枠報告様式!$74:$74,0))</f>
        <v>AH</v>
      </c>
      <c r="C1963">
        <f t="shared" si="464"/>
        <v>34</v>
      </c>
      <c r="D1963">
        <f t="shared" si="450"/>
        <v>51</v>
      </c>
      <c r="E1963" s="2" cm="1">
        <f t="array" aca="1" ref="E1963" ca="1">INDIRECT(A1963&amp;B1963&amp;$E$3)</f>
        <v>44790</v>
      </c>
      <c r="F1963" t="str" cm="1">
        <f t="array" aca="1" ref="F1963" ca="1">IF(INDIRECT(A1963&amp;B1963&amp;$F$3)="公",参照!$L$2,参照!$L$3)</f>
        <v>WEB・コールセンター受付</v>
      </c>
      <c r="G1963" s="1" t="str" cm="1">
        <f t="array" aca="1" ref="G1963" ca="1">IF(E1963="","",IF(ISNUMBER(INDIRECT(A1963&amp;B1963&amp;D1963)),431001,""))</f>
        <v/>
      </c>
      <c r="H1963" s="1" t="str">
        <f t="shared" ca="1" si="451"/>
        <v/>
      </c>
      <c r="I1963" s="1" t="str">
        <f ca="1">IF(G1963="","",予約枠報告様式!H$3)</f>
        <v/>
      </c>
      <c r="J1963" s="1" t="str">
        <f t="shared" ca="1" si="452"/>
        <v/>
      </c>
      <c r="K1963" s="1" t="str">
        <f t="shared" ca="1" si="453"/>
        <v/>
      </c>
      <c r="L1963" s="1" t="str">
        <f t="shared" ca="1" si="454"/>
        <v/>
      </c>
      <c r="M1963" s="1" t="str">
        <f t="shared" ca="1" si="455"/>
        <v/>
      </c>
      <c r="N1963" s="1" t="str" cm="1">
        <f t="array" aca="1" ref="N1963" ca="1">IF(G1963="","",HOUR(INDIRECT(A1963&amp;$N$2&amp;D1963)))</f>
        <v/>
      </c>
      <c r="O1963" s="1" t="str" cm="1">
        <f t="array" aca="1" ref="O1963" ca="1">IF(G1963="","",MINUTE(INDIRECT(A1963&amp;$N$2&amp;D1963)))</f>
        <v/>
      </c>
      <c r="P1963" s="1" t="str">
        <f t="shared" ca="1" si="456"/>
        <v/>
      </c>
      <c r="Q1963" s="1" t="str">
        <f t="shared" ca="1" si="457"/>
        <v/>
      </c>
      <c r="R1963" s="1" t="str" cm="1">
        <f t="array" aca="1" ref="R1963" ca="1">IF(G1963="","",INDIRECT(A1963&amp;B1963&amp;D1963))</f>
        <v/>
      </c>
      <c r="S1963" s="1" t="str">
        <f t="shared" ca="1" si="458"/>
        <v/>
      </c>
      <c r="T1963" s="1" t="str">
        <f t="shared" ca="1" si="459"/>
        <v/>
      </c>
      <c r="U1963" s="1" t="str">
        <f t="shared" ca="1" si="460"/>
        <v/>
      </c>
      <c r="V1963" s="1" t="str">
        <f t="shared" ca="1" si="461"/>
        <v/>
      </c>
      <c r="W1963" s="1" t="str">
        <f t="shared" ca="1" si="462"/>
        <v/>
      </c>
      <c r="X1963" s="1" t="str">
        <f t="shared" ca="1" si="463"/>
        <v/>
      </c>
    </row>
    <row r="1964" spans="1:24">
      <c r="A1964" t="s">
        <v>1041</v>
      </c>
      <c r="B1964" t="str">
        <f>INDEX(予約枠報告様式!$73:$73,MATCH(CSVフォーマット!C1964,予約枠報告様式!$74:$74,0))</f>
        <v>AH</v>
      </c>
      <c r="C1964">
        <f t="shared" si="464"/>
        <v>34</v>
      </c>
      <c r="D1964">
        <f t="shared" si="450"/>
        <v>52</v>
      </c>
      <c r="E1964" s="2" cm="1">
        <f t="array" aca="1" ref="E1964" ca="1">INDIRECT(A1964&amp;B1964&amp;$E$3)</f>
        <v>44790</v>
      </c>
      <c r="F1964" t="str" cm="1">
        <f t="array" aca="1" ref="F1964" ca="1">IF(INDIRECT(A1964&amp;B1964&amp;$F$3)="公",参照!$L$2,参照!$L$3)</f>
        <v>WEB・コールセンター受付</v>
      </c>
      <c r="G1964" s="1" t="str" cm="1">
        <f t="array" aca="1" ref="G1964" ca="1">IF(E1964="","",IF(ISNUMBER(INDIRECT(A1964&amp;B1964&amp;D1964)),431001,""))</f>
        <v/>
      </c>
      <c r="H1964" s="1" t="str">
        <f t="shared" ca="1" si="451"/>
        <v/>
      </c>
      <c r="I1964" s="1" t="str">
        <f ca="1">IF(G1964="","",予約枠報告様式!H$3)</f>
        <v/>
      </c>
      <c r="J1964" s="1" t="str">
        <f t="shared" ca="1" si="452"/>
        <v/>
      </c>
      <c r="K1964" s="1" t="str">
        <f t="shared" ca="1" si="453"/>
        <v/>
      </c>
      <c r="L1964" s="1" t="str">
        <f t="shared" ca="1" si="454"/>
        <v/>
      </c>
      <c r="M1964" s="1" t="str">
        <f t="shared" ca="1" si="455"/>
        <v/>
      </c>
      <c r="N1964" s="1" t="str" cm="1">
        <f t="array" aca="1" ref="N1964" ca="1">IF(G1964="","",HOUR(INDIRECT(A1964&amp;$N$2&amp;D1964)))</f>
        <v/>
      </c>
      <c r="O1964" s="1" t="str" cm="1">
        <f t="array" aca="1" ref="O1964" ca="1">IF(G1964="","",MINUTE(INDIRECT(A1964&amp;$N$2&amp;D1964)))</f>
        <v/>
      </c>
      <c r="P1964" s="1" t="str">
        <f t="shared" ca="1" si="456"/>
        <v/>
      </c>
      <c r="Q1964" s="1" t="str">
        <f t="shared" ca="1" si="457"/>
        <v/>
      </c>
      <c r="R1964" s="1" t="str" cm="1">
        <f t="array" aca="1" ref="R1964" ca="1">IF(G1964="","",INDIRECT(A1964&amp;B1964&amp;D1964))</f>
        <v/>
      </c>
      <c r="S1964" s="1" t="str">
        <f t="shared" ca="1" si="458"/>
        <v/>
      </c>
      <c r="T1964" s="1" t="str">
        <f t="shared" ca="1" si="459"/>
        <v/>
      </c>
      <c r="U1964" s="1" t="str">
        <f t="shared" ca="1" si="460"/>
        <v/>
      </c>
      <c r="V1964" s="1" t="str">
        <f t="shared" ca="1" si="461"/>
        <v/>
      </c>
      <c r="W1964" s="1" t="str">
        <f t="shared" ca="1" si="462"/>
        <v/>
      </c>
      <c r="X1964" s="1" t="str">
        <f t="shared" ca="1" si="463"/>
        <v/>
      </c>
    </row>
    <row r="1965" spans="1:24">
      <c r="A1965" t="s">
        <v>1041</v>
      </c>
      <c r="B1965" t="str">
        <f>INDEX(予約枠報告様式!$73:$73,MATCH(CSVフォーマット!C1965,予約枠報告様式!$74:$74,0))</f>
        <v>AH</v>
      </c>
      <c r="C1965">
        <f t="shared" si="464"/>
        <v>34</v>
      </c>
      <c r="D1965">
        <f t="shared" si="450"/>
        <v>53</v>
      </c>
      <c r="E1965" s="2" cm="1">
        <f t="array" aca="1" ref="E1965" ca="1">INDIRECT(A1965&amp;B1965&amp;$E$3)</f>
        <v>44790</v>
      </c>
      <c r="F1965" t="str" cm="1">
        <f t="array" aca="1" ref="F1965" ca="1">IF(INDIRECT(A1965&amp;B1965&amp;$F$3)="公",参照!$L$2,参照!$L$3)</f>
        <v>WEB・コールセンター受付</v>
      </c>
      <c r="G1965" s="1" t="str" cm="1">
        <f t="array" aca="1" ref="G1965" ca="1">IF(E1965="","",IF(ISNUMBER(INDIRECT(A1965&amp;B1965&amp;D1965)),431001,""))</f>
        <v/>
      </c>
      <c r="H1965" s="1" t="str">
        <f t="shared" ca="1" si="451"/>
        <v/>
      </c>
      <c r="I1965" s="1" t="str">
        <f ca="1">IF(G1965="","",予約枠報告様式!H$3)</f>
        <v/>
      </c>
      <c r="J1965" s="1" t="str">
        <f t="shared" ca="1" si="452"/>
        <v/>
      </c>
      <c r="K1965" s="1" t="str">
        <f t="shared" ca="1" si="453"/>
        <v/>
      </c>
      <c r="L1965" s="1" t="str">
        <f t="shared" ca="1" si="454"/>
        <v/>
      </c>
      <c r="M1965" s="1" t="str">
        <f t="shared" ca="1" si="455"/>
        <v/>
      </c>
      <c r="N1965" s="1" t="str" cm="1">
        <f t="array" aca="1" ref="N1965" ca="1">IF(G1965="","",HOUR(INDIRECT(A1965&amp;$N$2&amp;D1965)))</f>
        <v/>
      </c>
      <c r="O1965" s="1" t="str" cm="1">
        <f t="array" aca="1" ref="O1965" ca="1">IF(G1965="","",MINUTE(INDIRECT(A1965&amp;$N$2&amp;D1965)))</f>
        <v/>
      </c>
      <c r="P1965" s="1" t="str">
        <f t="shared" ca="1" si="456"/>
        <v/>
      </c>
      <c r="Q1965" s="1" t="str">
        <f t="shared" ca="1" si="457"/>
        <v/>
      </c>
      <c r="R1965" s="1" t="str" cm="1">
        <f t="array" aca="1" ref="R1965" ca="1">IF(G1965="","",INDIRECT(A1965&amp;B1965&amp;D1965))</f>
        <v/>
      </c>
      <c r="S1965" s="1" t="str">
        <f t="shared" ca="1" si="458"/>
        <v/>
      </c>
      <c r="T1965" s="1" t="str">
        <f t="shared" ca="1" si="459"/>
        <v/>
      </c>
      <c r="U1965" s="1" t="str">
        <f t="shared" ca="1" si="460"/>
        <v/>
      </c>
      <c r="V1965" s="1" t="str">
        <f t="shared" ca="1" si="461"/>
        <v/>
      </c>
      <c r="W1965" s="1" t="str">
        <f t="shared" ca="1" si="462"/>
        <v/>
      </c>
      <c r="X1965" s="1" t="str">
        <f t="shared" ca="1" si="463"/>
        <v/>
      </c>
    </row>
    <row r="1966" spans="1:24">
      <c r="A1966" t="s">
        <v>1041</v>
      </c>
      <c r="B1966" t="str">
        <f>INDEX(予約枠報告様式!$73:$73,MATCH(CSVフォーマット!C1966,予約枠報告様式!$74:$74,0))</f>
        <v>AH</v>
      </c>
      <c r="C1966">
        <f t="shared" si="464"/>
        <v>34</v>
      </c>
      <c r="D1966">
        <f t="shared" si="450"/>
        <v>54</v>
      </c>
      <c r="E1966" s="2" cm="1">
        <f t="array" aca="1" ref="E1966" ca="1">INDIRECT(A1966&amp;B1966&amp;$E$3)</f>
        <v>44790</v>
      </c>
      <c r="F1966" t="str" cm="1">
        <f t="array" aca="1" ref="F1966" ca="1">IF(INDIRECT(A1966&amp;B1966&amp;$F$3)="公",参照!$L$2,参照!$L$3)</f>
        <v>WEB・コールセンター受付</v>
      </c>
      <c r="G1966" s="1" t="str" cm="1">
        <f t="array" aca="1" ref="G1966" ca="1">IF(E1966="","",IF(ISNUMBER(INDIRECT(A1966&amp;B1966&amp;D1966)),431001,""))</f>
        <v/>
      </c>
      <c r="H1966" s="1" t="str">
        <f t="shared" ca="1" si="451"/>
        <v/>
      </c>
      <c r="I1966" s="1" t="str">
        <f ca="1">IF(G1966="","",予約枠報告様式!H$3)</f>
        <v/>
      </c>
      <c r="J1966" s="1" t="str">
        <f t="shared" ca="1" si="452"/>
        <v/>
      </c>
      <c r="K1966" s="1" t="str">
        <f t="shared" ca="1" si="453"/>
        <v/>
      </c>
      <c r="L1966" s="1" t="str">
        <f t="shared" ca="1" si="454"/>
        <v/>
      </c>
      <c r="M1966" s="1" t="str">
        <f t="shared" ca="1" si="455"/>
        <v/>
      </c>
      <c r="N1966" s="1" t="str" cm="1">
        <f t="array" aca="1" ref="N1966" ca="1">IF(G1966="","",HOUR(INDIRECT(A1966&amp;$N$2&amp;D1966)))</f>
        <v/>
      </c>
      <c r="O1966" s="1" t="str" cm="1">
        <f t="array" aca="1" ref="O1966" ca="1">IF(G1966="","",MINUTE(INDIRECT(A1966&amp;$N$2&amp;D1966)))</f>
        <v/>
      </c>
      <c r="P1966" s="1" t="str">
        <f t="shared" ca="1" si="456"/>
        <v/>
      </c>
      <c r="Q1966" s="1" t="str">
        <f t="shared" ca="1" si="457"/>
        <v/>
      </c>
      <c r="R1966" s="1" t="str" cm="1">
        <f t="array" aca="1" ref="R1966" ca="1">IF(G1966="","",INDIRECT(A1966&amp;B1966&amp;D1966))</f>
        <v/>
      </c>
      <c r="S1966" s="1" t="str">
        <f t="shared" ca="1" si="458"/>
        <v/>
      </c>
      <c r="T1966" s="1" t="str">
        <f t="shared" ca="1" si="459"/>
        <v/>
      </c>
      <c r="U1966" s="1" t="str">
        <f t="shared" ca="1" si="460"/>
        <v/>
      </c>
      <c r="V1966" s="1" t="str">
        <f t="shared" ca="1" si="461"/>
        <v/>
      </c>
      <c r="W1966" s="1" t="str">
        <f t="shared" ca="1" si="462"/>
        <v/>
      </c>
      <c r="X1966" s="1" t="str">
        <f t="shared" ca="1" si="463"/>
        <v/>
      </c>
    </row>
    <row r="1967" spans="1:24">
      <c r="A1967" t="s">
        <v>1041</v>
      </c>
      <c r="B1967" t="str">
        <f>INDEX(予約枠報告様式!$73:$73,MATCH(CSVフォーマット!C1967,予約枠報告様式!$74:$74,0))</f>
        <v>AH</v>
      </c>
      <c r="C1967">
        <f t="shared" si="464"/>
        <v>34</v>
      </c>
      <c r="D1967">
        <f t="shared" si="450"/>
        <v>55</v>
      </c>
      <c r="E1967" s="2" cm="1">
        <f t="array" aca="1" ref="E1967" ca="1">INDIRECT(A1967&amp;B1967&amp;$E$3)</f>
        <v>44790</v>
      </c>
      <c r="F1967" t="str" cm="1">
        <f t="array" aca="1" ref="F1967" ca="1">IF(INDIRECT(A1967&amp;B1967&amp;$F$3)="公",参照!$L$2,参照!$L$3)</f>
        <v>WEB・コールセンター受付</v>
      </c>
      <c r="G1967" s="1" t="str" cm="1">
        <f t="array" aca="1" ref="G1967" ca="1">IF(E1967="","",IF(ISNUMBER(INDIRECT(A1967&amp;B1967&amp;D1967)),431001,""))</f>
        <v/>
      </c>
      <c r="H1967" s="1" t="str">
        <f t="shared" ca="1" si="451"/>
        <v/>
      </c>
      <c r="I1967" s="1" t="str">
        <f ca="1">IF(G1967="","",予約枠報告様式!H$3)</f>
        <v/>
      </c>
      <c r="J1967" s="1" t="str">
        <f t="shared" ca="1" si="452"/>
        <v/>
      </c>
      <c r="K1967" s="1" t="str">
        <f t="shared" ca="1" si="453"/>
        <v/>
      </c>
      <c r="L1967" s="1" t="str">
        <f t="shared" ca="1" si="454"/>
        <v/>
      </c>
      <c r="M1967" s="1" t="str">
        <f t="shared" ca="1" si="455"/>
        <v/>
      </c>
      <c r="N1967" s="1" t="str" cm="1">
        <f t="array" aca="1" ref="N1967" ca="1">IF(G1967="","",HOUR(INDIRECT(A1967&amp;$N$2&amp;D1967)))</f>
        <v/>
      </c>
      <c r="O1967" s="1" t="str" cm="1">
        <f t="array" aca="1" ref="O1967" ca="1">IF(G1967="","",MINUTE(INDIRECT(A1967&amp;$N$2&amp;D1967)))</f>
        <v/>
      </c>
      <c r="P1967" s="1" t="str">
        <f t="shared" ca="1" si="456"/>
        <v/>
      </c>
      <c r="Q1967" s="1" t="str">
        <f t="shared" ca="1" si="457"/>
        <v/>
      </c>
      <c r="R1967" s="1" t="str" cm="1">
        <f t="array" aca="1" ref="R1967" ca="1">IF(G1967="","",INDIRECT(A1967&amp;B1967&amp;D1967))</f>
        <v/>
      </c>
      <c r="S1967" s="1" t="str">
        <f t="shared" ca="1" si="458"/>
        <v/>
      </c>
      <c r="T1967" s="1" t="str">
        <f t="shared" ca="1" si="459"/>
        <v/>
      </c>
      <c r="U1967" s="1" t="str">
        <f t="shared" ca="1" si="460"/>
        <v/>
      </c>
      <c r="V1967" s="1" t="str">
        <f t="shared" ca="1" si="461"/>
        <v/>
      </c>
      <c r="W1967" s="1" t="str">
        <f t="shared" ca="1" si="462"/>
        <v/>
      </c>
      <c r="X1967" s="1" t="str">
        <f t="shared" ca="1" si="463"/>
        <v/>
      </c>
    </row>
    <row r="1968" spans="1:24">
      <c r="A1968" t="s">
        <v>1041</v>
      </c>
      <c r="B1968" t="str">
        <f>INDEX(予約枠報告様式!$73:$73,MATCH(CSVフォーマット!C1968,予約枠報告様式!$74:$74,0))</f>
        <v>AH</v>
      </c>
      <c r="C1968">
        <f t="shared" si="464"/>
        <v>34</v>
      </c>
      <c r="D1968">
        <f t="shared" si="450"/>
        <v>56</v>
      </c>
      <c r="E1968" s="2" cm="1">
        <f t="array" aca="1" ref="E1968" ca="1">INDIRECT(A1968&amp;B1968&amp;$E$3)</f>
        <v>44790</v>
      </c>
      <c r="F1968" t="str" cm="1">
        <f t="array" aca="1" ref="F1968" ca="1">IF(INDIRECT(A1968&amp;B1968&amp;$F$3)="公",参照!$L$2,参照!$L$3)</f>
        <v>WEB・コールセンター受付</v>
      </c>
      <c r="G1968" s="1" t="str" cm="1">
        <f t="array" aca="1" ref="G1968" ca="1">IF(E1968="","",IF(ISNUMBER(INDIRECT(A1968&amp;B1968&amp;D1968)),431001,""))</f>
        <v/>
      </c>
      <c r="H1968" s="1" t="str">
        <f t="shared" ca="1" si="451"/>
        <v/>
      </c>
      <c r="I1968" s="1" t="str">
        <f ca="1">IF(G1968="","",予約枠報告様式!H$3)</f>
        <v/>
      </c>
      <c r="J1968" s="1" t="str">
        <f t="shared" ca="1" si="452"/>
        <v/>
      </c>
      <c r="K1968" s="1" t="str">
        <f t="shared" ca="1" si="453"/>
        <v/>
      </c>
      <c r="L1968" s="1" t="str">
        <f t="shared" ca="1" si="454"/>
        <v/>
      </c>
      <c r="M1968" s="1" t="str">
        <f t="shared" ca="1" si="455"/>
        <v/>
      </c>
      <c r="N1968" s="1" t="str" cm="1">
        <f t="array" aca="1" ref="N1968" ca="1">IF(G1968="","",HOUR(INDIRECT(A1968&amp;$N$2&amp;D1968)))</f>
        <v/>
      </c>
      <c r="O1968" s="1" t="str" cm="1">
        <f t="array" aca="1" ref="O1968" ca="1">IF(G1968="","",MINUTE(INDIRECT(A1968&amp;$N$2&amp;D1968)))</f>
        <v/>
      </c>
      <c r="P1968" s="1" t="str">
        <f t="shared" ca="1" si="456"/>
        <v/>
      </c>
      <c r="Q1968" s="1" t="str">
        <f t="shared" ca="1" si="457"/>
        <v/>
      </c>
      <c r="R1968" s="1" t="str" cm="1">
        <f t="array" aca="1" ref="R1968" ca="1">IF(G1968="","",INDIRECT(A1968&amp;B1968&amp;D1968))</f>
        <v/>
      </c>
      <c r="S1968" s="1" t="str">
        <f t="shared" ca="1" si="458"/>
        <v/>
      </c>
      <c r="T1968" s="1" t="str">
        <f t="shared" ca="1" si="459"/>
        <v/>
      </c>
      <c r="U1968" s="1" t="str">
        <f t="shared" ca="1" si="460"/>
        <v/>
      </c>
      <c r="V1968" s="1" t="str">
        <f t="shared" ca="1" si="461"/>
        <v/>
      </c>
      <c r="W1968" s="1" t="str">
        <f t="shared" ca="1" si="462"/>
        <v/>
      </c>
      <c r="X1968" s="1" t="str">
        <f t="shared" ca="1" si="463"/>
        <v/>
      </c>
    </row>
    <row r="1969" spans="1:24">
      <c r="A1969" t="s">
        <v>1041</v>
      </c>
      <c r="B1969" t="str">
        <f>INDEX(予約枠報告様式!$73:$73,MATCH(CSVフォーマット!C1969,予約枠報告様式!$74:$74,0))</f>
        <v>AH</v>
      </c>
      <c r="C1969">
        <f t="shared" si="464"/>
        <v>34</v>
      </c>
      <c r="D1969">
        <f t="shared" si="450"/>
        <v>57</v>
      </c>
      <c r="E1969" s="2" cm="1">
        <f t="array" aca="1" ref="E1969" ca="1">INDIRECT(A1969&amp;B1969&amp;$E$3)</f>
        <v>44790</v>
      </c>
      <c r="F1969" t="str" cm="1">
        <f t="array" aca="1" ref="F1969" ca="1">IF(INDIRECT(A1969&amp;B1969&amp;$F$3)="公",参照!$L$2,参照!$L$3)</f>
        <v>WEB・コールセンター受付</v>
      </c>
      <c r="G1969" s="1" t="str" cm="1">
        <f t="array" aca="1" ref="G1969" ca="1">IF(E1969="","",IF(ISNUMBER(INDIRECT(A1969&amp;B1969&amp;D1969)),431001,""))</f>
        <v/>
      </c>
      <c r="H1969" s="1" t="str">
        <f t="shared" ca="1" si="451"/>
        <v/>
      </c>
      <c r="I1969" s="1" t="str">
        <f ca="1">IF(G1969="","",予約枠報告様式!H$3)</f>
        <v/>
      </c>
      <c r="J1969" s="1" t="str">
        <f t="shared" ca="1" si="452"/>
        <v/>
      </c>
      <c r="K1969" s="1" t="str">
        <f t="shared" ca="1" si="453"/>
        <v/>
      </c>
      <c r="L1969" s="1" t="str">
        <f t="shared" ca="1" si="454"/>
        <v/>
      </c>
      <c r="M1969" s="1" t="str">
        <f t="shared" ca="1" si="455"/>
        <v/>
      </c>
      <c r="N1969" s="1" t="str" cm="1">
        <f t="array" aca="1" ref="N1969" ca="1">IF(G1969="","",HOUR(INDIRECT(A1969&amp;$N$2&amp;D1969)))</f>
        <v/>
      </c>
      <c r="O1969" s="1" t="str" cm="1">
        <f t="array" aca="1" ref="O1969" ca="1">IF(G1969="","",MINUTE(INDIRECT(A1969&amp;$N$2&amp;D1969)))</f>
        <v/>
      </c>
      <c r="P1969" s="1" t="str">
        <f t="shared" ca="1" si="456"/>
        <v/>
      </c>
      <c r="Q1969" s="1" t="str">
        <f t="shared" ca="1" si="457"/>
        <v/>
      </c>
      <c r="R1969" s="1" t="str" cm="1">
        <f t="array" aca="1" ref="R1969" ca="1">IF(G1969="","",INDIRECT(A1969&amp;B1969&amp;D1969))</f>
        <v/>
      </c>
      <c r="S1969" s="1" t="str">
        <f t="shared" ca="1" si="458"/>
        <v/>
      </c>
      <c r="T1969" s="1" t="str">
        <f t="shared" ca="1" si="459"/>
        <v/>
      </c>
      <c r="U1969" s="1" t="str">
        <f t="shared" ca="1" si="460"/>
        <v/>
      </c>
      <c r="V1969" s="1" t="str">
        <f t="shared" ca="1" si="461"/>
        <v/>
      </c>
      <c r="W1969" s="1" t="str">
        <f t="shared" ca="1" si="462"/>
        <v/>
      </c>
      <c r="X1969" s="1" t="str">
        <f t="shared" ca="1" si="463"/>
        <v/>
      </c>
    </row>
    <row r="1970" spans="1:24">
      <c r="A1970" t="s">
        <v>1041</v>
      </c>
      <c r="B1970" t="str">
        <f>INDEX(予約枠報告様式!$73:$73,MATCH(CSVフォーマット!C1970,予約枠報告様式!$74:$74,0))</f>
        <v>AH</v>
      </c>
      <c r="C1970">
        <f t="shared" si="464"/>
        <v>34</v>
      </c>
      <c r="D1970">
        <f t="shared" si="450"/>
        <v>58</v>
      </c>
      <c r="E1970" s="2" cm="1">
        <f t="array" aca="1" ref="E1970" ca="1">INDIRECT(A1970&amp;B1970&amp;$E$3)</f>
        <v>44790</v>
      </c>
      <c r="F1970" t="str" cm="1">
        <f t="array" aca="1" ref="F1970" ca="1">IF(INDIRECT(A1970&amp;B1970&amp;$F$3)="公",参照!$L$2,参照!$L$3)</f>
        <v>WEB・コールセンター受付</v>
      </c>
      <c r="G1970" s="1" t="str" cm="1">
        <f t="array" aca="1" ref="G1970" ca="1">IF(E1970="","",IF(ISNUMBER(INDIRECT(A1970&amp;B1970&amp;D1970)),431001,""))</f>
        <v/>
      </c>
      <c r="H1970" s="1" t="str">
        <f t="shared" ca="1" si="451"/>
        <v/>
      </c>
      <c r="I1970" s="1" t="str">
        <f ca="1">IF(G1970="","",予約枠報告様式!H$3)</f>
        <v/>
      </c>
      <c r="J1970" s="1" t="str">
        <f t="shared" ca="1" si="452"/>
        <v/>
      </c>
      <c r="K1970" s="1" t="str">
        <f t="shared" ca="1" si="453"/>
        <v/>
      </c>
      <c r="L1970" s="1" t="str">
        <f t="shared" ca="1" si="454"/>
        <v/>
      </c>
      <c r="M1970" s="1" t="str">
        <f t="shared" ca="1" si="455"/>
        <v/>
      </c>
      <c r="N1970" s="1" t="str" cm="1">
        <f t="array" aca="1" ref="N1970" ca="1">IF(G1970="","",HOUR(INDIRECT(A1970&amp;$N$2&amp;D1970)))</f>
        <v/>
      </c>
      <c r="O1970" s="1" t="str" cm="1">
        <f t="array" aca="1" ref="O1970" ca="1">IF(G1970="","",MINUTE(INDIRECT(A1970&amp;$N$2&amp;D1970)))</f>
        <v/>
      </c>
      <c r="P1970" s="1" t="str">
        <f t="shared" ca="1" si="456"/>
        <v/>
      </c>
      <c r="Q1970" s="1" t="str">
        <f t="shared" ca="1" si="457"/>
        <v/>
      </c>
      <c r="R1970" s="1" t="str" cm="1">
        <f t="array" aca="1" ref="R1970" ca="1">IF(G1970="","",INDIRECT(A1970&amp;B1970&amp;D1970))</f>
        <v/>
      </c>
      <c r="S1970" s="1" t="str">
        <f t="shared" ca="1" si="458"/>
        <v/>
      </c>
      <c r="T1970" s="1" t="str">
        <f t="shared" ca="1" si="459"/>
        <v/>
      </c>
      <c r="U1970" s="1" t="str">
        <f t="shared" ca="1" si="460"/>
        <v/>
      </c>
      <c r="V1970" s="1" t="str">
        <f t="shared" ca="1" si="461"/>
        <v/>
      </c>
      <c r="W1970" s="1" t="str">
        <f t="shared" ca="1" si="462"/>
        <v/>
      </c>
      <c r="X1970" s="1" t="str">
        <f t="shared" ca="1" si="463"/>
        <v/>
      </c>
    </row>
    <row r="1971" spans="1:24">
      <c r="A1971" t="s">
        <v>1041</v>
      </c>
      <c r="B1971" t="str">
        <f>INDEX(予約枠報告様式!$73:$73,MATCH(CSVフォーマット!C1971,予約枠報告様式!$74:$74,0))</f>
        <v>AH</v>
      </c>
      <c r="C1971">
        <f t="shared" si="464"/>
        <v>34</v>
      </c>
      <c r="D1971">
        <f t="shared" si="450"/>
        <v>59</v>
      </c>
      <c r="E1971" s="2" cm="1">
        <f t="array" aca="1" ref="E1971" ca="1">INDIRECT(A1971&amp;B1971&amp;$E$3)</f>
        <v>44790</v>
      </c>
      <c r="F1971" t="str" cm="1">
        <f t="array" aca="1" ref="F1971" ca="1">IF(INDIRECT(A1971&amp;B1971&amp;$F$3)="公",参照!$L$2,参照!$L$3)</f>
        <v>WEB・コールセンター受付</v>
      </c>
      <c r="G1971" s="1" t="str" cm="1">
        <f t="array" aca="1" ref="G1971" ca="1">IF(E1971="","",IF(ISNUMBER(INDIRECT(A1971&amp;B1971&amp;D1971)),431001,""))</f>
        <v/>
      </c>
      <c r="H1971" s="1" t="str">
        <f t="shared" ca="1" si="451"/>
        <v/>
      </c>
      <c r="I1971" s="1" t="str">
        <f ca="1">IF(G1971="","",予約枠報告様式!H$3)</f>
        <v/>
      </c>
      <c r="J1971" s="1" t="str">
        <f t="shared" ca="1" si="452"/>
        <v/>
      </c>
      <c r="K1971" s="1" t="str">
        <f t="shared" ca="1" si="453"/>
        <v/>
      </c>
      <c r="L1971" s="1" t="str">
        <f t="shared" ca="1" si="454"/>
        <v/>
      </c>
      <c r="M1971" s="1" t="str">
        <f t="shared" ca="1" si="455"/>
        <v/>
      </c>
      <c r="N1971" s="1" t="str" cm="1">
        <f t="array" aca="1" ref="N1971" ca="1">IF(G1971="","",HOUR(INDIRECT(A1971&amp;$N$2&amp;D1971)))</f>
        <v/>
      </c>
      <c r="O1971" s="1" t="str" cm="1">
        <f t="array" aca="1" ref="O1971" ca="1">IF(G1971="","",MINUTE(INDIRECT(A1971&amp;$N$2&amp;D1971)))</f>
        <v/>
      </c>
      <c r="P1971" s="1" t="str">
        <f t="shared" ca="1" si="456"/>
        <v/>
      </c>
      <c r="Q1971" s="1" t="str">
        <f t="shared" ca="1" si="457"/>
        <v/>
      </c>
      <c r="R1971" s="1" t="str" cm="1">
        <f t="array" aca="1" ref="R1971" ca="1">IF(G1971="","",INDIRECT(A1971&amp;B1971&amp;D1971))</f>
        <v/>
      </c>
      <c r="S1971" s="1" t="str">
        <f t="shared" ca="1" si="458"/>
        <v/>
      </c>
      <c r="T1971" s="1" t="str">
        <f t="shared" ca="1" si="459"/>
        <v/>
      </c>
      <c r="U1971" s="1" t="str">
        <f t="shared" ca="1" si="460"/>
        <v/>
      </c>
      <c r="V1971" s="1" t="str">
        <f t="shared" ca="1" si="461"/>
        <v/>
      </c>
      <c r="W1971" s="1" t="str">
        <f t="shared" ca="1" si="462"/>
        <v/>
      </c>
      <c r="X1971" s="1" t="str">
        <f t="shared" ca="1" si="463"/>
        <v/>
      </c>
    </row>
    <row r="1972" spans="1:24">
      <c r="A1972" t="s">
        <v>1041</v>
      </c>
      <c r="B1972" t="str">
        <f>INDEX(予約枠報告様式!$73:$73,MATCH(CSVフォーマット!C1972,予約枠報告様式!$74:$74,0))</f>
        <v>AH</v>
      </c>
      <c r="C1972">
        <f t="shared" si="464"/>
        <v>34</v>
      </c>
      <c r="D1972">
        <f t="shared" si="450"/>
        <v>60</v>
      </c>
      <c r="E1972" s="2" cm="1">
        <f t="array" aca="1" ref="E1972" ca="1">INDIRECT(A1972&amp;B1972&amp;$E$3)</f>
        <v>44790</v>
      </c>
      <c r="F1972" t="str" cm="1">
        <f t="array" aca="1" ref="F1972" ca="1">IF(INDIRECT(A1972&amp;B1972&amp;$F$3)="公",参照!$L$2,参照!$L$3)</f>
        <v>WEB・コールセンター受付</v>
      </c>
      <c r="G1972" s="1" t="str" cm="1">
        <f t="array" aca="1" ref="G1972" ca="1">IF(E1972="","",IF(ISNUMBER(INDIRECT(A1972&amp;B1972&amp;D1972)),431001,""))</f>
        <v/>
      </c>
      <c r="H1972" s="1" t="str">
        <f t="shared" ca="1" si="451"/>
        <v/>
      </c>
      <c r="I1972" s="1" t="str">
        <f ca="1">IF(G1972="","",予約枠報告様式!H$3)</f>
        <v/>
      </c>
      <c r="J1972" s="1" t="str">
        <f t="shared" ca="1" si="452"/>
        <v/>
      </c>
      <c r="K1972" s="1" t="str">
        <f t="shared" ca="1" si="453"/>
        <v/>
      </c>
      <c r="L1972" s="1" t="str">
        <f t="shared" ca="1" si="454"/>
        <v/>
      </c>
      <c r="M1972" s="1" t="str">
        <f t="shared" ca="1" si="455"/>
        <v/>
      </c>
      <c r="N1972" s="1" t="str" cm="1">
        <f t="array" aca="1" ref="N1972" ca="1">IF(G1972="","",HOUR(INDIRECT(A1972&amp;$N$2&amp;D1972)))</f>
        <v/>
      </c>
      <c r="O1972" s="1" t="str" cm="1">
        <f t="array" aca="1" ref="O1972" ca="1">IF(G1972="","",MINUTE(INDIRECT(A1972&amp;$N$2&amp;D1972)))</f>
        <v/>
      </c>
      <c r="P1972" s="1" t="str">
        <f t="shared" ca="1" si="456"/>
        <v/>
      </c>
      <c r="Q1972" s="1" t="str">
        <f t="shared" ca="1" si="457"/>
        <v/>
      </c>
      <c r="R1972" s="1" t="str" cm="1">
        <f t="array" aca="1" ref="R1972" ca="1">IF(G1972="","",INDIRECT(A1972&amp;B1972&amp;D1972))</f>
        <v/>
      </c>
      <c r="S1972" s="1" t="str">
        <f t="shared" ca="1" si="458"/>
        <v/>
      </c>
      <c r="T1972" s="1" t="str">
        <f t="shared" ca="1" si="459"/>
        <v/>
      </c>
      <c r="U1972" s="1" t="str">
        <f t="shared" ca="1" si="460"/>
        <v/>
      </c>
      <c r="V1972" s="1" t="str">
        <f t="shared" ca="1" si="461"/>
        <v/>
      </c>
      <c r="W1972" s="1" t="str">
        <f t="shared" ca="1" si="462"/>
        <v/>
      </c>
      <c r="X1972" s="1" t="str">
        <f t="shared" ca="1" si="463"/>
        <v/>
      </c>
    </row>
    <row r="1973" spans="1:24">
      <c r="A1973" t="s">
        <v>1041</v>
      </c>
      <c r="B1973" t="str">
        <f>INDEX(予約枠報告様式!$73:$73,MATCH(CSVフォーマット!C1973,予約枠報告様式!$74:$74,0))</f>
        <v>AH</v>
      </c>
      <c r="C1973">
        <f t="shared" si="464"/>
        <v>34</v>
      </c>
      <c r="D1973">
        <f t="shared" si="450"/>
        <v>61</v>
      </c>
      <c r="E1973" s="2" cm="1">
        <f t="array" aca="1" ref="E1973" ca="1">INDIRECT(A1973&amp;B1973&amp;$E$3)</f>
        <v>44790</v>
      </c>
      <c r="F1973" t="str" cm="1">
        <f t="array" aca="1" ref="F1973" ca="1">IF(INDIRECT(A1973&amp;B1973&amp;$F$3)="公",参照!$L$2,参照!$L$3)</f>
        <v>WEB・コールセンター受付</v>
      </c>
      <c r="G1973" s="1" t="str" cm="1">
        <f t="array" aca="1" ref="G1973" ca="1">IF(E1973="","",IF(ISNUMBER(INDIRECT(A1973&amp;B1973&amp;D1973)),431001,""))</f>
        <v/>
      </c>
      <c r="H1973" s="1" t="str">
        <f t="shared" ca="1" si="451"/>
        <v/>
      </c>
      <c r="I1973" s="1" t="str">
        <f ca="1">IF(G1973="","",予約枠報告様式!H$3)</f>
        <v/>
      </c>
      <c r="J1973" s="1" t="str">
        <f t="shared" ca="1" si="452"/>
        <v/>
      </c>
      <c r="K1973" s="1" t="str">
        <f t="shared" ca="1" si="453"/>
        <v/>
      </c>
      <c r="L1973" s="1" t="str">
        <f t="shared" ca="1" si="454"/>
        <v/>
      </c>
      <c r="M1973" s="1" t="str">
        <f t="shared" ca="1" si="455"/>
        <v/>
      </c>
      <c r="N1973" s="1" t="str" cm="1">
        <f t="array" aca="1" ref="N1973" ca="1">IF(G1973="","",HOUR(INDIRECT(A1973&amp;$N$2&amp;D1973)))</f>
        <v/>
      </c>
      <c r="O1973" s="1" t="str" cm="1">
        <f t="array" aca="1" ref="O1973" ca="1">IF(G1973="","",MINUTE(INDIRECT(A1973&amp;$N$2&amp;D1973)))</f>
        <v/>
      </c>
      <c r="P1973" s="1" t="str">
        <f t="shared" ca="1" si="456"/>
        <v/>
      </c>
      <c r="Q1973" s="1" t="str">
        <f t="shared" ca="1" si="457"/>
        <v/>
      </c>
      <c r="R1973" s="1" t="str" cm="1">
        <f t="array" aca="1" ref="R1973" ca="1">IF(G1973="","",INDIRECT(A1973&amp;B1973&amp;D1973))</f>
        <v/>
      </c>
      <c r="S1973" s="1" t="str">
        <f t="shared" ca="1" si="458"/>
        <v/>
      </c>
      <c r="T1973" s="1" t="str">
        <f t="shared" ca="1" si="459"/>
        <v/>
      </c>
      <c r="U1973" s="1" t="str">
        <f t="shared" ca="1" si="460"/>
        <v/>
      </c>
      <c r="V1973" s="1" t="str">
        <f t="shared" ca="1" si="461"/>
        <v/>
      </c>
      <c r="W1973" s="1" t="str">
        <f t="shared" ca="1" si="462"/>
        <v/>
      </c>
      <c r="X1973" s="1" t="str">
        <f t="shared" ca="1" si="463"/>
        <v/>
      </c>
    </row>
    <row r="1974" spans="1:24">
      <c r="A1974" t="s">
        <v>1041</v>
      </c>
      <c r="B1974" t="str">
        <f>INDEX(予約枠報告様式!$73:$73,MATCH(CSVフォーマット!C1974,予約枠報告様式!$74:$74,0))</f>
        <v>AH</v>
      </c>
      <c r="C1974">
        <f t="shared" si="464"/>
        <v>34</v>
      </c>
      <c r="D1974">
        <f t="shared" si="450"/>
        <v>62</v>
      </c>
      <c r="E1974" s="2" cm="1">
        <f t="array" aca="1" ref="E1974" ca="1">INDIRECT(A1974&amp;B1974&amp;$E$3)</f>
        <v>44790</v>
      </c>
      <c r="F1974" t="str" cm="1">
        <f t="array" aca="1" ref="F1974" ca="1">IF(INDIRECT(A1974&amp;B1974&amp;$F$3)="公",参照!$L$2,参照!$L$3)</f>
        <v>WEB・コールセンター受付</v>
      </c>
      <c r="G1974" s="1" t="str" cm="1">
        <f t="array" aca="1" ref="G1974" ca="1">IF(E1974="","",IF(ISNUMBER(INDIRECT(A1974&amp;B1974&amp;D1974)),431001,""))</f>
        <v/>
      </c>
      <c r="H1974" s="1" t="str">
        <f t="shared" ca="1" si="451"/>
        <v/>
      </c>
      <c r="I1974" s="1" t="str">
        <f ca="1">IF(G1974="","",予約枠報告様式!H$3)</f>
        <v/>
      </c>
      <c r="J1974" s="1" t="str">
        <f t="shared" ca="1" si="452"/>
        <v/>
      </c>
      <c r="K1974" s="1" t="str">
        <f t="shared" ca="1" si="453"/>
        <v/>
      </c>
      <c r="L1974" s="1" t="str">
        <f t="shared" ca="1" si="454"/>
        <v/>
      </c>
      <c r="M1974" s="1" t="str">
        <f t="shared" ca="1" si="455"/>
        <v/>
      </c>
      <c r="N1974" s="1" t="str" cm="1">
        <f t="array" aca="1" ref="N1974" ca="1">IF(G1974="","",HOUR(INDIRECT(A1974&amp;$N$2&amp;D1974)))</f>
        <v/>
      </c>
      <c r="O1974" s="1" t="str" cm="1">
        <f t="array" aca="1" ref="O1974" ca="1">IF(G1974="","",MINUTE(INDIRECT(A1974&amp;$N$2&amp;D1974)))</f>
        <v/>
      </c>
      <c r="P1974" s="1" t="str">
        <f t="shared" ca="1" si="456"/>
        <v/>
      </c>
      <c r="Q1974" s="1" t="str">
        <f t="shared" ca="1" si="457"/>
        <v/>
      </c>
      <c r="R1974" s="1" t="str" cm="1">
        <f t="array" aca="1" ref="R1974" ca="1">IF(G1974="","",INDIRECT(A1974&amp;B1974&amp;D1974))</f>
        <v/>
      </c>
      <c r="S1974" s="1" t="str">
        <f t="shared" ca="1" si="458"/>
        <v/>
      </c>
      <c r="T1974" s="1" t="str">
        <f t="shared" ca="1" si="459"/>
        <v/>
      </c>
      <c r="U1974" s="1" t="str">
        <f t="shared" ca="1" si="460"/>
        <v/>
      </c>
      <c r="V1974" s="1" t="str">
        <f t="shared" ca="1" si="461"/>
        <v/>
      </c>
      <c r="W1974" s="1" t="str">
        <f t="shared" ca="1" si="462"/>
        <v/>
      </c>
      <c r="X1974" s="1" t="str">
        <f t="shared" ca="1" si="463"/>
        <v/>
      </c>
    </row>
    <row r="1975" spans="1:24">
      <c r="A1975" t="s">
        <v>1041</v>
      </c>
      <c r="B1975" t="str">
        <f>INDEX(予約枠報告様式!$73:$73,MATCH(CSVフォーマット!C1975,予約枠報告様式!$74:$74,0))</f>
        <v>AH</v>
      </c>
      <c r="C1975">
        <f t="shared" si="464"/>
        <v>34</v>
      </c>
      <c r="D1975">
        <f t="shared" si="450"/>
        <v>63</v>
      </c>
      <c r="E1975" s="2" cm="1">
        <f t="array" aca="1" ref="E1975" ca="1">INDIRECT(A1975&amp;B1975&amp;$E$3)</f>
        <v>44790</v>
      </c>
      <c r="F1975" t="str" cm="1">
        <f t="array" aca="1" ref="F1975" ca="1">IF(INDIRECT(A1975&amp;B1975&amp;$F$3)="公",参照!$L$2,参照!$L$3)</f>
        <v>WEB・コールセンター受付</v>
      </c>
      <c r="G1975" s="1" t="str" cm="1">
        <f t="array" aca="1" ref="G1975" ca="1">IF(E1975="","",IF(ISNUMBER(INDIRECT(A1975&amp;B1975&amp;D1975)),431001,""))</f>
        <v/>
      </c>
      <c r="H1975" s="1" t="str">
        <f t="shared" ca="1" si="451"/>
        <v/>
      </c>
      <c r="I1975" s="1" t="str">
        <f ca="1">IF(G1975="","",予約枠報告様式!H$3)</f>
        <v/>
      </c>
      <c r="J1975" s="1" t="str">
        <f t="shared" ca="1" si="452"/>
        <v/>
      </c>
      <c r="K1975" s="1" t="str">
        <f t="shared" ca="1" si="453"/>
        <v/>
      </c>
      <c r="L1975" s="1" t="str">
        <f t="shared" ca="1" si="454"/>
        <v/>
      </c>
      <c r="M1975" s="1" t="str">
        <f t="shared" ca="1" si="455"/>
        <v/>
      </c>
      <c r="N1975" s="1" t="str" cm="1">
        <f t="array" aca="1" ref="N1975" ca="1">IF(G1975="","",HOUR(INDIRECT(A1975&amp;$N$2&amp;D1975)))</f>
        <v/>
      </c>
      <c r="O1975" s="1" t="str" cm="1">
        <f t="array" aca="1" ref="O1975" ca="1">IF(G1975="","",MINUTE(INDIRECT(A1975&amp;$N$2&amp;D1975)))</f>
        <v/>
      </c>
      <c r="P1975" s="1" t="str">
        <f t="shared" ca="1" si="456"/>
        <v/>
      </c>
      <c r="Q1975" s="1" t="str">
        <f t="shared" ca="1" si="457"/>
        <v/>
      </c>
      <c r="R1975" s="1" t="str" cm="1">
        <f t="array" aca="1" ref="R1975" ca="1">IF(G1975="","",INDIRECT(A1975&amp;B1975&amp;D1975))</f>
        <v/>
      </c>
      <c r="S1975" s="1" t="str">
        <f t="shared" ca="1" si="458"/>
        <v/>
      </c>
      <c r="T1975" s="1" t="str">
        <f t="shared" ca="1" si="459"/>
        <v/>
      </c>
      <c r="U1975" s="1" t="str">
        <f t="shared" ca="1" si="460"/>
        <v/>
      </c>
      <c r="V1975" s="1" t="str">
        <f t="shared" ca="1" si="461"/>
        <v/>
      </c>
      <c r="W1975" s="1" t="str">
        <f t="shared" ca="1" si="462"/>
        <v/>
      </c>
      <c r="X1975" s="1" t="str">
        <f t="shared" ca="1" si="463"/>
        <v/>
      </c>
    </row>
    <row r="1976" spans="1:24">
      <c r="A1976" t="s">
        <v>1041</v>
      </c>
      <c r="B1976" t="str">
        <f>INDEX(予約枠報告様式!$73:$73,MATCH(CSVフォーマット!C1976,予約枠報告様式!$74:$74,0))</f>
        <v>AH</v>
      </c>
      <c r="C1976">
        <f t="shared" si="464"/>
        <v>34</v>
      </c>
      <c r="D1976">
        <f t="shared" si="450"/>
        <v>64</v>
      </c>
      <c r="E1976" s="2" cm="1">
        <f t="array" aca="1" ref="E1976" ca="1">INDIRECT(A1976&amp;B1976&amp;$E$3)</f>
        <v>44790</v>
      </c>
      <c r="F1976" t="str" cm="1">
        <f t="array" aca="1" ref="F1976" ca="1">IF(INDIRECT(A1976&amp;B1976&amp;$F$3)="公",参照!$L$2,参照!$L$3)</f>
        <v>WEB・コールセンター受付</v>
      </c>
      <c r="G1976" s="1" t="str" cm="1">
        <f t="array" aca="1" ref="G1976" ca="1">IF(E1976="","",IF(ISNUMBER(INDIRECT(A1976&amp;B1976&amp;D1976)),431001,""))</f>
        <v/>
      </c>
      <c r="H1976" s="1" t="str">
        <f t="shared" ca="1" si="451"/>
        <v/>
      </c>
      <c r="I1976" s="1" t="str">
        <f ca="1">IF(G1976="","",予約枠報告様式!H$3)</f>
        <v/>
      </c>
      <c r="J1976" s="1" t="str">
        <f t="shared" ca="1" si="452"/>
        <v/>
      </c>
      <c r="K1976" s="1" t="str">
        <f t="shared" ca="1" si="453"/>
        <v/>
      </c>
      <c r="L1976" s="1" t="str">
        <f t="shared" ca="1" si="454"/>
        <v/>
      </c>
      <c r="M1976" s="1" t="str">
        <f t="shared" ca="1" si="455"/>
        <v/>
      </c>
      <c r="N1976" s="1" t="str" cm="1">
        <f t="array" aca="1" ref="N1976" ca="1">IF(G1976="","",HOUR(INDIRECT(A1976&amp;$N$2&amp;D1976)))</f>
        <v/>
      </c>
      <c r="O1976" s="1" t="str" cm="1">
        <f t="array" aca="1" ref="O1976" ca="1">IF(G1976="","",MINUTE(INDIRECT(A1976&amp;$N$2&amp;D1976)))</f>
        <v/>
      </c>
      <c r="P1976" s="1" t="str">
        <f t="shared" ca="1" si="456"/>
        <v/>
      </c>
      <c r="Q1976" s="1" t="str">
        <f t="shared" ca="1" si="457"/>
        <v/>
      </c>
      <c r="R1976" s="1" t="str" cm="1">
        <f t="array" aca="1" ref="R1976" ca="1">IF(G1976="","",INDIRECT(A1976&amp;B1976&amp;D1976))</f>
        <v/>
      </c>
      <c r="S1976" s="1" t="str">
        <f t="shared" ca="1" si="458"/>
        <v/>
      </c>
      <c r="T1976" s="1" t="str">
        <f t="shared" ca="1" si="459"/>
        <v/>
      </c>
      <c r="U1976" s="1" t="str">
        <f t="shared" ca="1" si="460"/>
        <v/>
      </c>
      <c r="V1976" s="1" t="str">
        <f t="shared" ca="1" si="461"/>
        <v/>
      </c>
      <c r="W1976" s="1" t="str">
        <f t="shared" ca="1" si="462"/>
        <v/>
      </c>
      <c r="X1976" s="1" t="str">
        <f t="shared" ca="1" si="463"/>
        <v/>
      </c>
    </row>
    <row r="1977" spans="1:24">
      <c r="A1977" t="s">
        <v>1041</v>
      </c>
      <c r="B1977" t="str">
        <f>INDEX(予約枠報告様式!$73:$73,MATCH(CSVフォーマット!C1977,予約枠報告様式!$74:$74,0))</f>
        <v>AH</v>
      </c>
      <c r="C1977">
        <f t="shared" si="464"/>
        <v>34</v>
      </c>
      <c r="D1977">
        <f t="shared" si="450"/>
        <v>65</v>
      </c>
      <c r="E1977" s="2" cm="1">
        <f t="array" aca="1" ref="E1977" ca="1">INDIRECT(A1977&amp;B1977&amp;$E$3)</f>
        <v>44790</v>
      </c>
      <c r="F1977" t="str" cm="1">
        <f t="array" aca="1" ref="F1977" ca="1">IF(INDIRECT(A1977&amp;B1977&amp;$F$3)="公",参照!$L$2,参照!$L$3)</f>
        <v>WEB・コールセンター受付</v>
      </c>
      <c r="G1977" s="1" t="str" cm="1">
        <f t="array" aca="1" ref="G1977" ca="1">IF(E1977="","",IF(ISNUMBER(INDIRECT(A1977&amp;B1977&amp;D1977)),431001,""))</f>
        <v/>
      </c>
      <c r="H1977" s="1" t="str">
        <f t="shared" ca="1" si="451"/>
        <v/>
      </c>
      <c r="I1977" s="1" t="str">
        <f ca="1">IF(G1977="","",予約枠報告様式!H$3)</f>
        <v/>
      </c>
      <c r="J1977" s="1" t="str">
        <f t="shared" ca="1" si="452"/>
        <v/>
      </c>
      <c r="K1977" s="1" t="str">
        <f t="shared" ca="1" si="453"/>
        <v/>
      </c>
      <c r="L1977" s="1" t="str">
        <f t="shared" ca="1" si="454"/>
        <v/>
      </c>
      <c r="M1977" s="1" t="str">
        <f t="shared" ca="1" si="455"/>
        <v/>
      </c>
      <c r="N1977" s="1" t="str" cm="1">
        <f t="array" aca="1" ref="N1977" ca="1">IF(G1977="","",HOUR(INDIRECT(A1977&amp;$N$2&amp;D1977)))</f>
        <v/>
      </c>
      <c r="O1977" s="1" t="str" cm="1">
        <f t="array" aca="1" ref="O1977" ca="1">IF(G1977="","",MINUTE(INDIRECT(A1977&amp;$N$2&amp;D1977)))</f>
        <v/>
      </c>
      <c r="P1977" s="1" t="str">
        <f t="shared" ca="1" si="456"/>
        <v/>
      </c>
      <c r="Q1977" s="1" t="str">
        <f t="shared" ca="1" si="457"/>
        <v/>
      </c>
      <c r="R1977" s="1" t="str" cm="1">
        <f t="array" aca="1" ref="R1977" ca="1">IF(G1977="","",INDIRECT(A1977&amp;B1977&amp;D1977))</f>
        <v/>
      </c>
      <c r="S1977" s="1" t="str">
        <f t="shared" ca="1" si="458"/>
        <v/>
      </c>
      <c r="T1977" s="1" t="str">
        <f t="shared" ca="1" si="459"/>
        <v/>
      </c>
      <c r="U1977" s="1" t="str">
        <f t="shared" ca="1" si="460"/>
        <v/>
      </c>
      <c r="V1977" s="1" t="str">
        <f t="shared" ca="1" si="461"/>
        <v/>
      </c>
      <c r="W1977" s="1" t="str">
        <f t="shared" ca="1" si="462"/>
        <v/>
      </c>
      <c r="X1977" s="1" t="str">
        <f t="shared" ca="1" si="463"/>
        <v/>
      </c>
    </row>
    <row r="1978" spans="1:24">
      <c r="A1978" t="s">
        <v>1041</v>
      </c>
      <c r="B1978" t="str">
        <f>INDEX(予約枠報告様式!$73:$73,MATCH(CSVフォーマット!C1978,予約枠報告様式!$74:$74,0))</f>
        <v>AH</v>
      </c>
      <c r="C1978">
        <f t="shared" si="464"/>
        <v>34</v>
      </c>
      <c r="D1978">
        <f t="shared" si="450"/>
        <v>66</v>
      </c>
      <c r="E1978" s="2" cm="1">
        <f t="array" aca="1" ref="E1978" ca="1">INDIRECT(A1978&amp;B1978&amp;$E$3)</f>
        <v>44790</v>
      </c>
      <c r="F1978" t="str" cm="1">
        <f t="array" aca="1" ref="F1978" ca="1">IF(INDIRECT(A1978&amp;B1978&amp;$F$3)="公",参照!$L$2,参照!$L$3)</f>
        <v>WEB・コールセンター受付</v>
      </c>
      <c r="G1978" s="1" t="str" cm="1">
        <f t="array" aca="1" ref="G1978" ca="1">IF(E1978="","",IF(ISNUMBER(INDIRECT(A1978&amp;B1978&amp;D1978)),431001,""))</f>
        <v/>
      </c>
      <c r="H1978" s="1" t="str">
        <f t="shared" ca="1" si="451"/>
        <v/>
      </c>
      <c r="I1978" s="1" t="str">
        <f ca="1">IF(G1978="","",予約枠報告様式!H$3)</f>
        <v/>
      </c>
      <c r="J1978" s="1" t="str">
        <f t="shared" ca="1" si="452"/>
        <v/>
      </c>
      <c r="K1978" s="1" t="str">
        <f t="shared" ca="1" si="453"/>
        <v/>
      </c>
      <c r="L1978" s="1" t="str">
        <f t="shared" ca="1" si="454"/>
        <v/>
      </c>
      <c r="M1978" s="1" t="str">
        <f t="shared" ca="1" si="455"/>
        <v/>
      </c>
      <c r="N1978" s="1" t="str" cm="1">
        <f t="array" aca="1" ref="N1978" ca="1">IF(G1978="","",HOUR(INDIRECT(A1978&amp;$N$2&amp;D1978)))</f>
        <v/>
      </c>
      <c r="O1978" s="1" t="str" cm="1">
        <f t="array" aca="1" ref="O1978" ca="1">IF(G1978="","",MINUTE(INDIRECT(A1978&amp;$N$2&amp;D1978)))</f>
        <v/>
      </c>
      <c r="P1978" s="1" t="str">
        <f t="shared" ca="1" si="456"/>
        <v/>
      </c>
      <c r="Q1978" s="1" t="str">
        <f t="shared" ca="1" si="457"/>
        <v/>
      </c>
      <c r="R1978" s="1" t="str" cm="1">
        <f t="array" aca="1" ref="R1978" ca="1">IF(G1978="","",INDIRECT(A1978&amp;B1978&amp;D1978))</f>
        <v/>
      </c>
      <c r="S1978" s="1" t="str">
        <f t="shared" ca="1" si="458"/>
        <v/>
      </c>
      <c r="T1978" s="1" t="str">
        <f t="shared" ca="1" si="459"/>
        <v/>
      </c>
      <c r="U1978" s="1" t="str">
        <f t="shared" ca="1" si="460"/>
        <v/>
      </c>
      <c r="V1978" s="1" t="str">
        <f t="shared" ca="1" si="461"/>
        <v/>
      </c>
      <c r="W1978" s="1" t="str">
        <f t="shared" ca="1" si="462"/>
        <v/>
      </c>
      <c r="X1978" s="1" t="str">
        <f t="shared" ca="1" si="463"/>
        <v/>
      </c>
    </row>
    <row r="1979" spans="1:24">
      <c r="A1979" t="s">
        <v>1041</v>
      </c>
      <c r="B1979" t="str">
        <f>INDEX(予約枠報告様式!$73:$73,MATCH(CSVフォーマット!C1979,予約枠報告様式!$74:$74,0))</f>
        <v>AH</v>
      </c>
      <c r="C1979">
        <f t="shared" si="464"/>
        <v>34</v>
      </c>
      <c r="D1979">
        <f t="shared" si="450"/>
        <v>67</v>
      </c>
      <c r="E1979" s="2" cm="1">
        <f t="array" aca="1" ref="E1979" ca="1">INDIRECT(A1979&amp;B1979&amp;$E$3)</f>
        <v>44790</v>
      </c>
      <c r="F1979" t="str" cm="1">
        <f t="array" aca="1" ref="F1979" ca="1">IF(INDIRECT(A1979&amp;B1979&amp;$F$3)="公",参照!$L$2,参照!$L$3)</f>
        <v>WEB・コールセンター受付</v>
      </c>
      <c r="G1979" s="1" t="str" cm="1">
        <f t="array" aca="1" ref="G1979" ca="1">IF(E1979="","",IF(ISNUMBER(INDIRECT(A1979&amp;B1979&amp;D1979)),431001,""))</f>
        <v/>
      </c>
      <c r="H1979" s="1" t="str">
        <f t="shared" ca="1" si="451"/>
        <v/>
      </c>
      <c r="I1979" s="1" t="str">
        <f ca="1">IF(G1979="","",予約枠報告様式!H$3)</f>
        <v/>
      </c>
      <c r="J1979" s="1" t="str">
        <f t="shared" ca="1" si="452"/>
        <v/>
      </c>
      <c r="K1979" s="1" t="str">
        <f t="shared" ca="1" si="453"/>
        <v/>
      </c>
      <c r="L1979" s="1" t="str">
        <f t="shared" ca="1" si="454"/>
        <v/>
      </c>
      <c r="M1979" s="1" t="str">
        <f t="shared" ca="1" si="455"/>
        <v/>
      </c>
      <c r="N1979" s="1" t="str" cm="1">
        <f t="array" aca="1" ref="N1979" ca="1">IF(G1979="","",HOUR(INDIRECT(A1979&amp;$N$2&amp;D1979)))</f>
        <v/>
      </c>
      <c r="O1979" s="1" t="str" cm="1">
        <f t="array" aca="1" ref="O1979" ca="1">IF(G1979="","",MINUTE(INDIRECT(A1979&amp;$N$2&amp;D1979)))</f>
        <v/>
      </c>
      <c r="P1979" s="1" t="str">
        <f t="shared" ca="1" si="456"/>
        <v/>
      </c>
      <c r="Q1979" s="1" t="str">
        <f t="shared" ca="1" si="457"/>
        <v/>
      </c>
      <c r="R1979" s="1" t="str" cm="1">
        <f t="array" aca="1" ref="R1979" ca="1">IF(G1979="","",INDIRECT(A1979&amp;B1979&amp;D1979))</f>
        <v/>
      </c>
      <c r="S1979" s="1" t="str">
        <f t="shared" ca="1" si="458"/>
        <v/>
      </c>
      <c r="T1979" s="1" t="str">
        <f t="shared" ca="1" si="459"/>
        <v/>
      </c>
      <c r="U1979" s="1" t="str">
        <f t="shared" ca="1" si="460"/>
        <v/>
      </c>
      <c r="V1979" s="1" t="str">
        <f t="shared" ca="1" si="461"/>
        <v/>
      </c>
      <c r="W1979" s="1" t="str">
        <f t="shared" ca="1" si="462"/>
        <v/>
      </c>
      <c r="X1979" s="1" t="str">
        <f t="shared" ca="1" si="463"/>
        <v/>
      </c>
    </row>
    <row r="1980" spans="1:24">
      <c r="A1980" t="s">
        <v>1041</v>
      </c>
      <c r="B1980" t="str">
        <f>INDEX(予約枠報告様式!$73:$73,MATCH(CSVフォーマット!C1980,予約枠報告様式!$74:$74,0))</f>
        <v>AH</v>
      </c>
      <c r="C1980">
        <f t="shared" si="464"/>
        <v>34</v>
      </c>
      <c r="D1980">
        <f t="shared" si="450"/>
        <v>68</v>
      </c>
      <c r="E1980" s="2" cm="1">
        <f t="array" aca="1" ref="E1980" ca="1">INDIRECT(A1980&amp;B1980&amp;$E$3)</f>
        <v>44790</v>
      </c>
      <c r="F1980" t="str" cm="1">
        <f t="array" aca="1" ref="F1980" ca="1">IF(INDIRECT(A1980&amp;B1980&amp;$F$3)="公",参照!$L$2,参照!$L$3)</f>
        <v>WEB・コールセンター受付</v>
      </c>
      <c r="G1980" s="1" t="str" cm="1">
        <f t="array" aca="1" ref="G1980" ca="1">IF(E1980="","",IF(ISNUMBER(INDIRECT(A1980&amp;B1980&amp;D1980)),431001,""))</f>
        <v/>
      </c>
      <c r="H1980" s="1" t="str">
        <f t="shared" ca="1" si="451"/>
        <v/>
      </c>
      <c r="I1980" s="1" t="str">
        <f ca="1">IF(G1980="","",予約枠報告様式!H$3)</f>
        <v/>
      </c>
      <c r="J1980" s="1" t="str">
        <f t="shared" ca="1" si="452"/>
        <v/>
      </c>
      <c r="K1980" s="1" t="str">
        <f t="shared" ca="1" si="453"/>
        <v/>
      </c>
      <c r="L1980" s="1" t="str">
        <f t="shared" ca="1" si="454"/>
        <v/>
      </c>
      <c r="M1980" s="1" t="str">
        <f t="shared" ca="1" si="455"/>
        <v/>
      </c>
      <c r="N1980" s="1" t="str" cm="1">
        <f t="array" aca="1" ref="N1980" ca="1">IF(G1980="","",HOUR(INDIRECT(A1980&amp;$N$2&amp;D1980)))</f>
        <v/>
      </c>
      <c r="O1980" s="1" t="str" cm="1">
        <f t="array" aca="1" ref="O1980" ca="1">IF(G1980="","",MINUTE(INDIRECT(A1980&amp;$N$2&amp;D1980)))</f>
        <v/>
      </c>
      <c r="P1980" s="1" t="str">
        <f t="shared" ca="1" si="456"/>
        <v/>
      </c>
      <c r="Q1980" s="1" t="str">
        <f t="shared" ca="1" si="457"/>
        <v/>
      </c>
      <c r="R1980" s="1" t="str" cm="1">
        <f t="array" aca="1" ref="R1980" ca="1">IF(G1980="","",INDIRECT(A1980&amp;B1980&amp;D1980))</f>
        <v/>
      </c>
      <c r="S1980" s="1" t="str">
        <f t="shared" ca="1" si="458"/>
        <v/>
      </c>
      <c r="T1980" s="1" t="str">
        <f t="shared" ca="1" si="459"/>
        <v/>
      </c>
      <c r="U1980" s="1" t="str">
        <f t="shared" ca="1" si="460"/>
        <v/>
      </c>
      <c r="V1980" s="1" t="str">
        <f t="shared" ca="1" si="461"/>
        <v/>
      </c>
      <c r="W1980" s="1" t="str">
        <f t="shared" ca="1" si="462"/>
        <v/>
      </c>
      <c r="X1980" s="1" t="str">
        <f t="shared" ca="1" si="463"/>
        <v/>
      </c>
    </row>
    <row r="1981" spans="1:24">
      <c r="A1981" t="s">
        <v>1041</v>
      </c>
      <c r="B1981" t="str">
        <f>INDEX(予約枠報告様式!$73:$73,MATCH(CSVフォーマット!C1981,予約枠報告様式!$74:$74,0))</f>
        <v>AH</v>
      </c>
      <c r="C1981">
        <f t="shared" si="464"/>
        <v>34</v>
      </c>
      <c r="D1981">
        <f t="shared" si="450"/>
        <v>69</v>
      </c>
      <c r="E1981" s="2" cm="1">
        <f t="array" aca="1" ref="E1981" ca="1">INDIRECT(A1981&amp;B1981&amp;$E$3)</f>
        <v>44790</v>
      </c>
      <c r="F1981" t="str" cm="1">
        <f t="array" aca="1" ref="F1981" ca="1">IF(INDIRECT(A1981&amp;B1981&amp;$F$3)="公",参照!$L$2,参照!$L$3)</f>
        <v>WEB・コールセンター受付</v>
      </c>
      <c r="G1981" s="1" t="str" cm="1">
        <f t="array" aca="1" ref="G1981" ca="1">IF(E1981="","",IF(ISNUMBER(INDIRECT(A1981&amp;B1981&amp;D1981)),431001,""))</f>
        <v/>
      </c>
      <c r="H1981" s="1" t="str">
        <f t="shared" ca="1" si="451"/>
        <v/>
      </c>
      <c r="I1981" s="1" t="str">
        <f ca="1">IF(G1981="","",予約枠報告様式!H$3)</f>
        <v/>
      </c>
      <c r="J1981" s="1" t="str">
        <f t="shared" ca="1" si="452"/>
        <v/>
      </c>
      <c r="K1981" s="1" t="str">
        <f t="shared" ca="1" si="453"/>
        <v/>
      </c>
      <c r="L1981" s="1" t="str">
        <f t="shared" ca="1" si="454"/>
        <v/>
      </c>
      <c r="M1981" s="1" t="str">
        <f t="shared" ca="1" si="455"/>
        <v/>
      </c>
      <c r="N1981" s="1" t="str" cm="1">
        <f t="array" aca="1" ref="N1981" ca="1">IF(G1981="","",HOUR(INDIRECT(A1981&amp;$N$2&amp;D1981)))</f>
        <v/>
      </c>
      <c r="O1981" s="1" t="str" cm="1">
        <f t="array" aca="1" ref="O1981" ca="1">IF(G1981="","",MINUTE(INDIRECT(A1981&amp;$N$2&amp;D1981)))</f>
        <v/>
      </c>
      <c r="P1981" s="1" t="str">
        <f t="shared" ca="1" si="456"/>
        <v/>
      </c>
      <c r="Q1981" s="1" t="str">
        <f t="shared" ca="1" si="457"/>
        <v/>
      </c>
      <c r="R1981" s="1" t="str" cm="1">
        <f t="array" aca="1" ref="R1981" ca="1">IF(G1981="","",INDIRECT(A1981&amp;B1981&amp;D1981))</f>
        <v/>
      </c>
      <c r="S1981" s="1" t="str">
        <f t="shared" ca="1" si="458"/>
        <v/>
      </c>
      <c r="T1981" s="1" t="str">
        <f t="shared" ca="1" si="459"/>
        <v/>
      </c>
      <c r="U1981" s="1" t="str">
        <f t="shared" ca="1" si="460"/>
        <v/>
      </c>
      <c r="V1981" s="1" t="str">
        <f t="shared" ca="1" si="461"/>
        <v/>
      </c>
      <c r="W1981" s="1" t="str">
        <f t="shared" ca="1" si="462"/>
        <v/>
      </c>
      <c r="X1981" s="1" t="str">
        <f t="shared" ca="1" si="463"/>
        <v/>
      </c>
    </row>
    <row r="1982" spans="1:24">
      <c r="A1982" t="s">
        <v>1041</v>
      </c>
      <c r="B1982" t="str">
        <f>INDEX(予約枠報告様式!$73:$73,MATCH(CSVフォーマット!C1982,予約枠報告様式!$74:$74,0))</f>
        <v>AH</v>
      </c>
      <c r="C1982">
        <f t="shared" si="464"/>
        <v>34</v>
      </c>
      <c r="D1982">
        <f t="shared" si="450"/>
        <v>70</v>
      </c>
      <c r="E1982" s="2" cm="1">
        <f t="array" aca="1" ref="E1982" ca="1">INDIRECT(A1982&amp;B1982&amp;$E$3)</f>
        <v>44790</v>
      </c>
      <c r="F1982" t="str" cm="1">
        <f t="array" aca="1" ref="F1982" ca="1">IF(INDIRECT(A1982&amp;B1982&amp;$F$3)="公",参照!$L$2,参照!$L$3)</f>
        <v>WEB・コールセンター受付</v>
      </c>
      <c r="G1982" s="1" t="str" cm="1">
        <f t="array" aca="1" ref="G1982" ca="1">IF(E1982="","",IF(ISNUMBER(INDIRECT(A1982&amp;B1982&amp;D1982)),431001,""))</f>
        <v/>
      </c>
      <c r="H1982" s="1" t="str">
        <f t="shared" ca="1" si="451"/>
        <v/>
      </c>
      <c r="I1982" s="1" t="str">
        <f ca="1">IF(G1982="","",予約枠報告様式!H$3)</f>
        <v/>
      </c>
      <c r="J1982" s="1" t="str">
        <f t="shared" ca="1" si="452"/>
        <v/>
      </c>
      <c r="K1982" s="1" t="str">
        <f t="shared" ca="1" si="453"/>
        <v/>
      </c>
      <c r="L1982" s="1" t="str">
        <f t="shared" ca="1" si="454"/>
        <v/>
      </c>
      <c r="M1982" s="1" t="str">
        <f t="shared" ca="1" si="455"/>
        <v/>
      </c>
      <c r="N1982" s="1" t="str" cm="1">
        <f t="array" aca="1" ref="N1982" ca="1">IF(G1982="","",HOUR(INDIRECT(A1982&amp;$N$2&amp;D1982)))</f>
        <v/>
      </c>
      <c r="O1982" s="1" t="str" cm="1">
        <f t="array" aca="1" ref="O1982" ca="1">IF(G1982="","",MINUTE(INDIRECT(A1982&amp;$N$2&amp;D1982)))</f>
        <v/>
      </c>
      <c r="P1982" s="1" t="str">
        <f t="shared" ca="1" si="456"/>
        <v/>
      </c>
      <c r="Q1982" s="1" t="str">
        <f t="shared" ca="1" si="457"/>
        <v/>
      </c>
      <c r="R1982" s="1" t="str" cm="1">
        <f t="array" aca="1" ref="R1982" ca="1">IF(G1982="","",INDIRECT(A1982&amp;B1982&amp;D1982))</f>
        <v/>
      </c>
      <c r="S1982" s="1" t="str">
        <f t="shared" ca="1" si="458"/>
        <v/>
      </c>
      <c r="T1982" s="1" t="str">
        <f t="shared" ca="1" si="459"/>
        <v/>
      </c>
      <c r="U1982" s="1" t="str">
        <f t="shared" ca="1" si="460"/>
        <v/>
      </c>
      <c r="V1982" s="1" t="str">
        <f t="shared" ca="1" si="461"/>
        <v/>
      </c>
      <c r="W1982" s="1" t="str">
        <f t="shared" ca="1" si="462"/>
        <v/>
      </c>
      <c r="X1982" s="1" t="str">
        <f t="shared" ca="1" si="463"/>
        <v/>
      </c>
    </row>
    <row r="1983" spans="1:24">
      <c r="A1983" t="s">
        <v>1041</v>
      </c>
      <c r="B1983" t="str">
        <f>INDEX(予約枠報告様式!$73:$73,MATCH(CSVフォーマット!C1983,予約枠報告様式!$74:$74,0))</f>
        <v>AH</v>
      </c>
      <c r="C1983">
        <f t="shared" si="464"/>
        <v>34</v>
      </c>
      <c r="D1983">
        <f t="shared" si="450"/>
        <v>71</v>
      </c>
      <c r="E1983" s="2" cm="1">
        <f t="array" aca="1" ref="E1983" ca="1">INDIRECT(A1983&amp;B1983&amp;$E$3)</f>
        <v>44790</v>
      </c>
      <c r="F1983" t="str" cm="1">
        <f t="array" aca="1" ref="F1983" ca="1">IF(INDIRECT(A1983&amp;B1983&amp;$F$3)="公",参照!$L$2,参照!$L$3)</f>
        <v>WEB・コールセンター受付</v>
      </c>
      <c r="G1983" s="1" t="str" cm="1">
        <f t="array" aca="1" ref="G1983" ca="1">IF(E1983="","",IF(ISNUMBER(INDIRECT(A1983&amp;B1983&amp;D1983)),431001,""))</f>
        <v/>
      </c>
      <c r="H1983" s="1" t="str">
        <f t="shared" ca="1" si="451"/>
        <v/>
      </c>
      <c r="I1983" s="1" t="str">
        <f ca="1">IF(G1983="","",予約枠報告様式!H$3)</f>
        <v/>
      </c>
      <c r="J1983" s="1" t="str">
        <f t="shared" ca="1" si="452"/>
        <v/>
      </c>
      <c r="K1983" s="1" t="str">
        <f t="shared" ca="1" si="453"/>
        <v/>
      </c>
      <c r="L1983" s="1" t="str">
        <f t="shared" ca="1" si="454"/>
        <v/>
      </c>
      <c r="M1983" s="1" t="str">
        <f t="shared" ca="1" si="455"/>
        <v/>
      </c>
      <c r="N1983" s="1" t="str" cm="1">
        <f t="array" aca="1" ref="N1983" ca="1">IF(G1983="","",HOUR(INDIRECT(A1983&amp;$N$2&amp;D1983)))</f>
        <v/>
      </c>
      <c r="O1983" s="1" t="str" cm="1">
        <f t="array" aca="1" ref="O1983" ca="1">IF(G1983="","",MINUTE(INDIRECT(A1983&amp;$N$2&amp;D1983)))</f>
        <v/>
      </c>
      <c r="P1983" s="1" t="str">
        <f t="shared" ca="1" si="456"/>
        <v/>
      </c>
      <c r="Q1983" s="1" t="str">
        <f t="shared" ca="1" si="457"/>
        <v/>
      </c>
      <c r="R1983" s="1" t="str" cm="1">
        <f t="array" aca="1" ref="R1983" ca="1">IF(G1983="","",INDIRECT(A1983&amp;B1983&amp;D1983))</f>
        <v/>
      </c>
      <c r="S1983" s="1" t="str">
        <f t="shared" ca="1" si="458"/>
        <v/>
      </c>
      <c r="T1983" s="1" t="str">
        <f t="shared" ca="1" si="459"/>
        <v/>
      </c>
      <c r="U1983" s="1" t="str">
        <f t="shared" ca="1" si="460"/>
        <v/>
      </c>
      <c r="V1983" s="1" t="str">
        <f t="shared" ca="1" si="461"/>
        <v/>
      </c>
      <c r="W1983" s="1" t="str">
        <f t="shared" ca="1" si="462"/>
        <v/>
      </c>
      <c r="X1983" s="1" t="str">
        <f t="shared" ca="1" si="463"/>
        <v/>
      </c>
    </row>
    <row r="1984" spans="1:24">
      <c r="A1984" t="s">
        <v>1041</v>
      </c>
      <c r="B1984" t="str">
        <f>INDEX(予約枠報告様式!$73:$73,MATCH(CSVフォーマット!C1984,予約枠報告様式!$74:$74,0))</f>
        <v>AI</v>
      </c>
      <c r="C1984">
        <f t="shared" si="464"/>
        <v>35</v>
      </c>
      <c r="D1984">
        <f t="shared" si="450"/>
        <v>12</v>
      </c>
      <c r="E1984" s="2" cm="1">
        <f t="array" aca="1" ref="E1984" ca="1">INDIRECT(A1984&amp;B1984&amp;$E$3)</f>
        <v>44790</v>
      </c>
      <c r="F1984" t="str" cm="1">
        <f t="array" aca="1" ref="F1984" ca="1">IF(INDIRECT(A1984&amp;B1984&amp;$F$3)="公",参照!$L$2,参照!$L$3)</f>
        <v>医療機関受付</v>
      </c>
      <c r="G1984" s="1" t="str" cm="1">
        <f t="array" aca="1" ref="G1984" ca="1">IF(E1984="","",IF(ISNUMBER(INDIRECT(A1984&amp;B1984&amp;D1984)),431001,""))</f>
        <v/>
      </c>
      <c r="H1984" s="1" t="str">
        <f t="shared" ca="1" si="451"/>
        <v/>
      </c>
      <c r="I1984" s="1" t="str">
        <f ca="1">IF(G1984="","",予約枠報告様式!H$3)</f>
        <v/>
      </c>
      <c r="J1984" s="1" t="str">
        <f t="shared" ca="1" si="452"/>
        <v/>
      </c>
      <c r="K1984" s="1" t="str">
        <f t="shared" ca="1" si="453"/>
        <v/>
      </c>
      <c r="L1984" s="1" t="str">
        <f t="shared" ca="1" si="454"/>
        <v/>
      </c>
      <c r="M1984" s="1" t="str">
        <f t="shared" ca="1" si="455"/>
        <v/>
      </c>
      <c r="N1984" s="1" t="str" cm="1">
        <f t="array" aca="1" ref="N1984" ca="1">IF(G1984="","",HOUR(INDIRECT(A1984&amp;$N$2&amp;D1984)))</f>
        <v/>
      </c>
      <c r="O1984" s="1" t="str" cm="1">
        <f t="array" aca="1" ref="O1984" ca="1">IF(G1984="","",MINUTE(INDIRECT(A1984&amp;$N$2&amp;D1984)))</f>
        <v/>
      </c>
      <c r="P1984" s="1" t="str">
        <f t="shared" ca="1" si="456"/>
        <v/>
      </c>
      <c r="Q1984" s="1" t="str">
        <f t="shared" ca="1" si="457"/>
        <v/>
      </c>
      <c r="R1984" s="1" t="str" cm="1">
        <f t="array" aca="1" ref="R1984" ca="1">IF(G1984="","",INDIRECT(A1984&amp;B1984&amp;D1984))</f>
        <v/>
      </c>
      <c r="S1984" s="1" t="str">
        <f t="shared" ca="1" si="458"/>
        <v/>
      </c>
      <c r="T1984" s="1" t="str">
        <f t="shared" ca="1" si="459"/>
        <v/>
      </c>
      <c r="U1984" s="1" t="str">
        <f t="shared" ca="1" si="460"/>
        <v/>
      </c>
      <c r="V1984" s="1" t="str">
        <f t="shared" ca="1" si="461"/>
        <v/>
      </c>
      <c r="W1984" s="1" t="str">
        <f t="shared" ca="1" si="462"/>
        <v/>
      </c>
      <c r="X1984" s="1" t="str">
        <f t="shared" ca="1" si="463"/>
        <v/>
      </c>
    </row>
    <row r="1985" spans="1:24">
      <c r="A1985" t="s">
        <v>1041</v>
      </c>
      <c r="B1985" t="str">
        <f>INDEX(予約枠報告様式!$73:$73,MATCH(CSVフォーマット!C1985,予約枠報告様式!$74:$74,0))</f>
        <v>AI</v>
      </c>
      <c r="C1985">
        <f t="shared" si="464"/>
        <v>35</v>
      </c>
      <c r="D1985">
        <f t="shared" si="450"/>
        <v>13</v>
      </c>
      <c r="E1985" s="2" cm="1">
        <f t="array" aca="1" ref="E1985" ca="1">INDIRECT(A1985&amp;B1985&amp;$E$3)</f>
        <v>44790</v>
      </c>
      <c r="F1985" t="str" cm="1">
        <f t="array" aca="1" ref="F1985" ca="1">IF(INDIRECT(A1985&amp;B1985&amp;$F$3)="公",参照!$L$2,参照!$L$3)</f>
        <v>医療機関受付</v>
      </c>
      <c r="G1985" s="1" t="str" cm="1">
        <f t="array" aca="1" ref="G1985" ca="1">IF(E1985="","",IF(ISNUMBER(INDIRECT(A1985&amp;B1985&amp;D1985)),431001,""))</f>
        <v/>
      </c>
      <c r="H1985" s="1" t="str">
        <f t="shared" ca="1" si="451"/>
        <v/>
      </c>
      <c r="I1985" s="1" t="str">
        <f ca="1">IF(G1985="","",予約枠報告様式!H$3)</f>
        <v/>
      </c>
      <c r="J1985" s="1" t="str">
        <f t="shared" ca="1" si="452"/>
        <v/>
      </c>
      <c r="K1985" s="1" t="str">
        <f t="shared" ca="1" si="453"/>
        <v/>
      </c>
      <c r="L1985" s="1" t="str">
        <f t="shared" ca="1" si="454"/>
        <v/>
      </c>
      <c r="M1985" s="1" t="str">
        <f t="shared" ca="1" si="455"/>
        <v/>
      </c>
      <c r="N1985" s="1" t="str" cm="1">
        <f t="array" aca="1" ref="N1985" ca="1">IF(G1985="","",HOUR(INDIRECT(A1985&amp;$N$2&amp;D1985)))</f>
        <v/>
      </c>
      <c r="O1985" s="1" t="str" cm="1">
        <f t="array" aca="1" ref="O1985" ca="1">IF(G1985="","",MINUTE(INDIRECT(A1985&amp;$N$2&amp;D1985)))</f>
        <v/>
      </c>
      <c r="P1985" s="1" t="str">
        <f t="shared" ca="1" si="456"/>
        <v/>
      </c>
      <c r="Q1985" s="1" t="str">
        <f t="shared" ca="1" si="457"/>
        <v/>
      </c>
      <c r="R1985" s="1" t="str" cm="1">
        <f t="array" aca="1" ref="R1985" ca="1">IF(G1985="","",INDIRECT(A1985&amp;B1985&amp;D1985))</f>
        <v/>
      </c>
      <c r="S1985" s="1" t="str">
        <f t="shared" ca="1" si="458"/>
        <v/>
      </c>
      <c r="T1985" s="1" t="str">
        <f t="shared" ca="1" si="459"/>
        <v/>
      </c>
      <c r="U1985" s="1" t="str">
        <f t="shared" ca="1" si="460"/>
        <v/>
      </c>
      <c r="V1985" s="1" t="str">
        <f t="shared" ca="1" si="461"/>
        <v/>
      </c>
      <c r="W1985" s="1" t="str">
        <f t="shared" ca="1" si="462"/>
        <v/>
      </c>
      <c r="X1985" s="1" t="str">
        <f t="shared" ca="1" si="463"/>
        <v/>
      </c>
    </row>
    <row r="1986" spans="1:24">
      <c r="A1986" t="s">
        <v>1041</v>
      </c>
      <c r="B1986" t="str">
        <f>INDEX(予約枠報告様式!$73:$73,MATCH(CSVフォーマット!C1986,予約枠報告様式!$74:$74,0))</f>
        <v>AI</v>
      </c>
      <c r="C1986">
        <f t="shared" si="464"/>
        <v>35</v>
      </c>
      <c r="D1986">
        <f t="shared" si="450"/>
        <v>14</v>
      </c>
      <c r="E1986" s="2" cm="1">
        <f t="array" aca="1" ref="E1986" ca="1">INDIRECT(A1986&amp;B1986&amp;$E$3)</f>
        <v>44790</v>
      </c>
      <c r="F1986" t="str" cm="1">
        <f t="array" aca="1" ref="F1986" ca="1">IF(INDIRECT(A1986&amp;B1986&amp;$F$3)="公",参照!$L$2,参照!$L$3)</f>
        <v>医療機関受付</v>
      </c>
      <c r="G1986" s="1" t="str" cm="1">
        <f t="array" aca="1" ref="G1986" ca="1">IF(E1986="","",IF(ISNUMBER(INDIRECT(A1986&amp;B1986&amp;D1986)),431001,""))</f>
        <v/>
      </c>
      <c r="H1986" s="1" t="str">
        <f t="shared" ca="1" si="451"/>
        <v/>
      </c>
      <c r="I1986" s="1" t="str">
        <f ca="1">IF(G1986="","",予約枠報告様式!H$3)</f>
        <v/>
      </c>
      <c r="J1986" s="1" t="str">
        <f t="shared" ca="1" si="452"/>
        <v/>
      </c>
      <c r="K1986" s="1" t="str">
        <f t="shared" ca="1" si="453"/>
        <v/>
      </c>
      <c r="L1986" s="1" t="str">
        <f t="shared" ca="1" si="454"/>
        <v/>
      </c>
      <c r="M1986" s="1" t="str">
        <f t="shared" ca="1" si="455"/>
        <v/>
      </c>
      <c r="N1986" s="1" t="str" cm="1">
        <f t="array" aca="1" ref="N1986" ca="1">IF(G1986="","",HOUR(INDIRECT(A1986&amp;$N$2&amp;D1986)))</f>
        <v/>
      </c>
      <c r="O1986" s="1" t="str" cm="1">
        <f t="array" aca="1" ref="O1986" ca="1">IF(G1986="","",MINUTE(INDIRECT(A1986&amp;$N$2&amp;D1986)))</f>
        <v/>
      </c>
      <c r="P1986" s="1" t="str">
        <f t="shared" ca="1" si="456"/>
        <v/>
      </c>
      <c r="Q1986" s="1" t="str">
        <f t="shared" ca="1" si="457"/>
        <v/>
      </c>
      <c r="R1986" s="1" t="str" cm="1">
        <f t="array" aca="1" ref="R1986" ca="1">IF(G1986="","",INDIRECT(A1986&amp;B1986&amp;D1986))</f>
        <v/>
      </c>
      <c r="S1986" s="1" t="str">
        <f t="shared" ca="1" si="458"/>
        <v/>
      </c>
      <c r="T1986" s="1" t="str">
        <f t="shared" ca="1" si="459"/>
        <v/>
      </c>
      <c r="U1986" s="1" t="str">
        <f t="shared" ca="1" si="460"/>
        <v/>
      </c>
      <c r="V1986" s="1" t="str">
        <f t="shared" ca="1" si="461"/>
        <v/>
      </c>
      <c r="W1986" s="1" t="str">
        <f t="shared" ca="1" si="462"/>
        <v/>
      </c>
      <c r="X1986" s="1" t="str">
        <f t="shared" ca="1" si="463"/>
        <v/>
      </c>
    </row>
    <row r="1987" spans="1:24">
      <c r="A1987" t="s">
        <v>1041</v>
      </c>
      <c r="B1987" t="str">
        <f>INDEX(予約枠報告様式!$73:$73,MATCH(CSVフォーマット!C1987,予約枠報告様式!$74:$74,0))</f>
        <v>AI</v>
      </c>
      <c r="C1987">
        <f t="shared" si="464"/>
        <v>35</v>
      </c>
      <c r="D1987">
        <f t="shared" si="450"/>
        <v>15</v>
      </c>
      <c r="E1987" s="2" cm="1">
        <f t="array" aca="1" ref="E1987" ca="1">INDIRECT(A1987&amp;B1987&amp;$E$3)</f>
        <v>44790</v>
      </c>
      <c r="F1987" t="str" cm="1">
        <f t="array" aca="1" ref="F1987" ca="1">IF(INDIRECT(A1987&amp;B1987&amp;$F$3)="公",参照!$L$2,参照!$L$3)</f>
        <v>医療機関受付</v>
      </c>
      <c r="G1987" s="1" t="str" cm="1">
        <f t="array" aca="1" ref="G1987" ca="1">IF(E1987="","",IF(ISNUMBER(INDIRECT(A1987&amp;B1987&amp;D1987)),431001,""))</f>
        <v/>
      </c>
      <c r="H1987" s="1" t="str">
        <f t="shared" ca="1" si="451"/>
        <v/>
      </c>
      <c r="I1987" s="1" t="str">
        <f ca="1">IF(G1987="","",予約枠報告様式!H$3)</f>
        <v/>
      </c>
      <c r="J1987" s="1" t="str">
        <f t="shared" ca="1" si="452"/>
        <v/>
      </c>
      <c r="K1987" s="1" t="str">
        <f t="shared" ca="1" si="453"/>
        <v/>
      </c>
      <c r="L1987" s="1" t="str">
        <f t="shared" ca="1" si="454"/>
        <v/>
      </c>
      <c r="M1987" s="1" t="str">
        <f t="shared" ca="1" si="455"/>
        <v/>
      </c>
      <c r="N1987" s="1" t="str" cm="1">
        <f t="array" aca="1" ref="N1987" ca="1">IF(G1987="","",HOUR(INDIRECT(A1987&amp;$N$2&amp;D1987)))</f>
        <v/>
      </c>
      <c r="O1987" s="1" t="str" cm="1">
        <f t="array" aca="1" ref="O1987" ca="1">IF(G1987="","",MINUTE(INDIRECT(A1987&amp;$N$2&amp;D1987)))</f>
        <v/>
      </c>
      <c r="P1987" s="1" t="str">
        <f t="shared" ca="1" si="456"/>
        <v/>
      </c>
      <c r="Q1987" s="1" t="str">
        <f t="shared" ca="1" si="457"/>
        <v/>
      </c>
      <c r="R1987" s="1" t="str" cm="1">
        <f t="array" aca="1" ref="R1987" ca="1">IF(G1987="","",INDIRECT(A1987&amp;B1987&amp;D1987))</f>
        <v/>
      </c>
      <c r="S1987" s="1" t="str">
        <f t="shared" ca="1" si="458"/>
        <v/>
      </c>
      <c r="T1987" s="1" t="str">
        <f t="shared" ca="1" si="459"/>
        <v/>
      </c>
      <c r="U1987" s="1" t="str">
        <f t="shared" ca="1" si="460"/>
        <v/>
      </c>
      <c r="V1987" s="1" t="str">
        <f t="shared" ca="1" si="461"/>
        <v/>
      </c>
      <c r="W1987" s="1" t="str">
        <f t="shared" ca="1" si="462"/>
        <v/>
      </c>
      <c r="X1987" s="1" t="str">
        <f t="shared" ca="1" si="463"/>
        <v/>
      </c>
    </row>
    <row r="1988" spans="1:24">
      <c r="A1988" t="s">
        <v>1041</v>
      </c>
      <c r="B1988" t="str">
        <f>INDEX(予約枠報告様式!$73:$73,MATCH(CSVフォーマット!C1988,予約枠報告様式!$74:$74,0))</f>
        <v>AI</v>
      </c>
      <c r="C1988">
        <f t="shared" si="464"/>
        <v>35</v>
      </c>
      <c r="D1988">
        <f t="shared" si="450"/>
        <v>16</v>
      </c>
      <c r="E1988" s="2" cm="1">
        <f t="array" aca="1" ref="E1988" ca="1">INDIRECT(A1988&amp;B1988&amp;$E$3)</f>
        <v>44790</v>
      </c>
      <c r="F1988" t="str" cm="1">
        <f t="array" aca="1" ref="F1988" ca="1">IF(INDIRECT(A1988&amp;B1988&amp;$F$3)="公",参照!$L$2,参照!$L$3)</f>
        <v>医療機関受付</v>
      </c>
      <c r="G1988" s="1" t="str" cm="1">
        <f t="array" aca="1" ref="G1988" ca="1">IF(E1988="","",IF(ISNUMBER(INDIRECT(A1988&amp;B1988&amp;D1988)),431001,""))</f>
        <v/>
      </c>
      <c r="H1988" s="1" t="str">
        <f t="shared" ca="1" si="451"/>
        <v/>
      </c>
      <c r="I1988" s="1" t="str">
        <f ca="1">IF(G1988="","",予約枠報告様式!H$3)</f>
        <v/>
      </c>
      <c r="J1988" s="1" t="str">
        <f t="shared" ca="1" si="452"/>
        <v/>
      </c>
      <c r="K1988" s="1" t="str">
        <f t="shared" ca="1" si="453"/>
        <v/>
      </c>
      <c r="L1988" s="1" t="str">
        <f t="shared" ca="1" si="454"/>
        <v/>
      </c>
      <c r="M1988" s="1" t="str">
        <f t="shared" ca="1" si="455"/>
        <v/>
      </c>
      <c r="N1988" s="1" t="str" cm="1">
        <f t="array" aca="1" ref="N1988" ca="1">IF(G1988="","",HOUR(INDIRECT(A1988&amp;$N$2&amp;D1988)))</f>
        <v/>
      </c>
      <c r="O1988" s="1" t="str" cm="1">
        <f t="array" aca="1" ref="O1988" ca="1">IF(G1988="","",MINUTE(INDIRECT(A1988&amp;$N$2&amp;D1988)))</f>
        <v/>
      </c>
      <c r="P1988" s="1" t="str">
        <f t="shared" ca="1" si="456"/>
        <v/>
      </c>
      <c r="Q1988" s="1" t="str">
        <f t="shared" ca="1" si="457"/>
        <v/>
      </c>
      <c r="R1988" s="1" t="str" cm="1">
        <f t="array" aca="1" ref="R1988" ca="1">IF(G1988="","",INDIRECT(A1988&amp;B1988&amp;D1988))</f>
        <v/>
      </c>
      <c r="S1988" s="1" t="str">
        <f t="shared" ca="1" si="458"/>
        <v/>
      </c>
      <c r="T1988" s="1" t="str">
        <f t="shared" ca="1" si="459"/>
        <v/>
      </c>
      <c r="U1988" s="1" t="str">
        <f t="shared" ca="1" si="460"/>
        <v/>
      </c>
      <c r="V1988" s="1" t="str">
        <f t="shared" ca="1" si="461"/>
        <v/>
      </c>
      <c r="W1988" s="1" t="str">
        <f t="shared" ca="1" si="462"/>
        <v/>
      </c>
      <c r="X1988" s="1" t="str">
        <f t="shared" ca="1" si="463"/>
        <v/>
      </c>
    </row>
    <row r="1989" spans="1:24">
      <c r="A1989" t="s">
        <v>1041</v>
      </c>
      <c r="B1989" t="str">
        <f>INDEX(予約枠報告様式!$73:$73,MATCH(CSVフォーマット!C1989,予約枠報告様式!$74:$74,0))</f>
        <v>AI</v>
      </c>
      <c r="C1989">
        <f t="shared" si="464"/>
        <v>35</v>
      </c>
      <c r="D1989">
        <f t="shared" ref="D1989:D2052" si="465">IF(D1988=$D$3,$D$2,D1988+1)</f>
        <v>17</v>
      </c>
      <c r="E1989" s="2" cm="1">
        <f t="array" aca="1" ref="E1989" ca="1">INDIRECT(A1989&amp;B1989&amp;$E$3)</f>
        <v>44790</v>
      </c>
      <c r="F1989" t="str" cm="1">
        <f t="array" aca="1" ref="F1989" ca="1">IF(INDIRECT(A1989&amp;B1989&amp;$F$3)="公",参照!$L$2,参照!$L$3)</f>
        <v>医療機関受付</v>
      </c>
      <c r="G1989" s="1" t="str" cm="1">
        <f t="array" aca="1" ref="G1989" ca="1">IF(E1989="","",IF(ISNUMBER(INDIRECT(A1989&amp;B1989&amp;D1989)),431001,""))</f>
        <v/>
      </c>
      <c r="H1989" s="1" t="str">
        <f t="shared" ref="H1989:H2052" ca="1" si="466">IF(G1989="","","【（"&amp;H$2&amp;"）"&amp;F1989&amp;"】"&amp;I1989&amp;"."&amp;TEXT(L1989,"00")&amp;TEXT(M1989,"00")&amp;"."&amp;TEXT(N1989,"00")&amp;TEXT(O1989,"00"))</f>
        <v/>
      </c>
      <c r="I1989" s="1" t="str">
        <f ca="1">IF(G1989="","",予約枠報告様式!H$3)</f>
        <v/>
      </c>
      <c r="J1989" s="1" t="str">
        <f t="shared" ref="J1989:J2052" ca="1" si="467">IF(G1989="","",J$2)</f>
        <v/>
      </c>
      <c r="K1989" s="1" t="str">
        <f t="shared" ref="K1989:K2052" ca="1" si="468">IF(G1989="","",YEAR(E1989))</f>
        <v/>
      </c>
      <c r="L1989" s="1" t="str">
        <f t="shared" ref="L1989:L2052" ca="1" si="469">IF(G1989="","",MONTH(E1989))</f>
        <v/>
      </c>
      <c r="M1989" s="1" t="str">
        <f t="shared" ref="M1989:M2052" ca="1" si="470">IF(G1989="","",DAY(E1989))</f>
        <v/>
      </c>
      <c r="N1989" s="1" t="str" cm="1">
        <f t="array" aca="1" ref="N1989" ca="1">IF(G1989="","",HOUR(INDIRECT(A1989&amp;$N$2&amp;D1989)))</f>
        <v/>
      </c>
      <c r="O1989" s="1" t="str" cm="1">
        <f t="array" aca="1" ref="O1989" ca="1">IF(G1989="","",MINUTE(INDIRECT(A1989&amp;$N$2&amp;D1989)))</f>
        <v/>
      </c>
      <c r="P1989" s="1" t="str">
        <f t="shared" ref="P1989:P2052" ca="1" si="471">IF(G1989="","",N1989)</f>
        <v/>
      </c>
      <c r="Q1989" s="1" t="str">
        <f t="shared" ref="Q1989:Q2052" ca="1" si="472">IF(G1989="","",O1989+14)</f>
        <v/>
      </c>
      <c r="R1989" s="1" t="str" cm="1">
        <f t="array" aca="1" ref="R1989" ca="1">IF(G1989="","",INDIRECT(A1989&amp;B1989&amp;D1989))</f>
        <v/>
      </c>
      <c r="S1989" s="1" t="str">
        <f t="shared" ref="S1989:S2052" ca="1" si="473">IF(G1989="","",0)</f>
        <v/>
      </c>
      <c r="T1989" s="1" t="str">
        <f t="shared" ref="T1989:T2052" ca="1" si="474">IF($G1989="","",IF(T$1="×",K$2,T$2))</f>
        <v/>
      </c>
      <c r="U1989" s="1" t="str">
        <f t="shared" ref="U1989:U2052" ca="1" si="475">IF($G1989="","",IF(OR(U$1="×",U$2="なし"),"",U$2))</f>
        <v/>
      </c>
      <c r="V1989" s="1" t="str">
        <f t="shared" ref="V1989:V2052" ca="1" si="476">IF(G1989="","",3)</f>
        <v/>
      </c>
      <c r="W1989" s="1" t="str">
        <f t="shared" ref="W1989:W2052" ca="1" si="477">IF(G1989="","",5)</f>
        <v/>
      </c>
      <c r="X1989" s="1" t="str">
        <f t="shared" ref="X1989:X2052" ca="1" si="478">IF(G1989="","",0)</f>
        <v/>
      </c>
    </row>
    <row r="1990" spans="1:24">
      <c r="A1990" t="s">
        <v>1041</v>
      </c>
      <c r="B1990" t="str">
        <f>INDEX(予約枠報告様式!$73:$73,MATCH(CSVフォーマット!C1990,予約枠報告様式!$74:$74,0))</f>
        <v>AI</v>
      </c>
      <c r="C1990">
        <f t="shared" ref="C1990:C2053" si="479">IF(D1989=$D$3,C1989+1,C1989)</f>
        <v>35</v>
      </c>
      <c r="D1990">
        <f t="shared" si="465"/>
        <v>18</v>
      </c>
      <c r="E1990" s="2" cm="1">
        <f t="array" aca="1" ref="E1990" ca="1">INDIRECT(A1990&amp;B1990&amp;$E$3)</f>
        <v>44790</v>
      </c>
      <c r="F1990" t="str" cm="1">
        <f t="array" aca="1" ref="F1990" ca="1">IF(INDIRECT(A1990&amp;B1990&amp;$F$3)="公",参照!$L$2,参照!$L$3)</f>
        <v>医療機関受付</v>
      </c>
      <c r="G1990" s="1" t="str" cm="1">
        <f t="array" aca="1" ref="G1990" ca="1">IF(E1990="","",IF(ISNUMBER(INDIRECT(A1990&amp;B1990&amp;D1990)),431001,""))</f>
        <v/>
      </c>
      <c r="H1990" s="1" t="str">
        <f t="shared" ca="1" si="466"/>
        <v/>
      </c>
      <c r="I1990" s="1" t="str">
        <f ca="1">IF(G1990="","",予約枠報告様式!H$3)</f>
        <v/>
      </c>
      <c r="J1990" s="1" t="str">
        <f t="shared" ca="1" si="467"/>
        <v/>
      </c>
      <c r="K1990" s="1" t="str">
        <f t="shared" ca="1" si="468"/>
        <v/>
      </c>
      <c r="L1990" s="1" t="str">
        <f t="shared" ca="1" si="469"/>
        <v/>
      </c>
      <c r="M1990" s="1" t="str">
        <f t="shared" ca="1" si="470"/>
        <v/>
      </c>
      <c r="N1990" s="1" t="str" cm="1">
        <f t="array" aca="1" ref="N1990" ca="1">IF(G1990="","",HOUR(INDIRECT(A1990&amp;$N$2&amp;D1990)))</f>
        <v/>
      </c>
      <c r="O1990" s="1" t="str" cm="1">
        <f t="array" aca="1" ref="O1990" ca="1">IF(G1990="","",MINUTE(INDIRECT(A1990&amp;$N$2&amp;D1990)))</f>
        <v/>
      </c>
      <c r="P1990" s="1" t="str">
        <f t="shared" ca="1" si="471"/>
        <v/>
      </c>
      <c r="Q1990" s="1" t="str">
        <f t="shared" ca="1" si="472"/>
        <v/>
      </c>
      <c r="R1990" s="1" t="str" cm="1">
        <f t="array" aca="1" ref="R1990" ca="1">IF(G1990="","",INDIRECT(A1990&amp;B1990&amp;D1990))</f>
        <v/>
      </c>
      <c r="S1990" s="1" t="str">
        <f t="shared" ca="1" si="473"/>
        <v/>
      </c>
      <c r="T1990" s="1" t="str">
        <f t="shared" ca="1" si="474"/>
        <v/>
      </c>
      <c r="U1990" s="1" t="str">
        <f t="shared" ca="1" si="475"/>
        <v/>
      </c>
      <c r="V1990" s="1" t="str">
        <f t="shared" ca="1" si="476"/>
        <v/>
      </c>
      <c r="W1990" s="1" t="str">
        <f t="shared" ca="1" si="477"/>
        <v/>
      </c>
      <c r="X1990" s="1" t="str">
        <f t="shared" ca="1" si="478"/>
        <v/>
      </c>
    </row>
    <row r="1991" spans="1:24">
      <c r="A1991" t="s">
        <v>1041</v>
      </c>
      <c r="B1991" t="str">
        <f>INDEX(予約枠報告様式!$73:$73,MATCH(CSVフォーマット!C1991,予約枠報告様式!$74:$74,0))</f>
        <v>AI</v>
      </c>
      <c r="C1991">
        <f t="shared" si="479"/>
        <v>35</v>
      </c>
      <c r="D1991">
        <f t="shared" si="465"/>
        <v>19</v>
      </c>
      <c r="E1991" s="2" cm="1">
        <f t="array" aca="1" ref="E1991" ca="1">INDIRECT(A1991&amp;B1991&amp;$E$3)</f>
        <v>44790</v>
      </c>
      <c r="F1991" t="str" cm="1">
        <f t="array" aca="1" ref="F1991" ca="1">IF(INDIRECT(A1991&amp;B1991&amp;$F$3)="公",参照!$L$2,参照!$L$3)</f>
        <v>医療機関受付</v>
      </c>
      <c r="G1991" s="1" t="str" cm="1">
        <f t="array" aca="1" ref="G1991" ca="1">IF(E1991="","",IF(ISNUMBER(INDIRECT(A1991&amp;B1991&amp;D1991)),431001,""))</f>
        <v/>
      </c>
      <c r="H1991" s="1" t="str">
        <f t="shared" ca="1" si="466"/>
        <v/>
      </c>
      <c r="I1991" s="1" t="str">
        <f ca="1">IF(G1991="","",予約枠報告様式!H$3)</f>
        <v/>
      </c>
      <c r="J1991" s="1" t="str">
        <f t="shared" ca="1" si="467"/>
        <v/>
      </c>
      <c r="K1991" s="1" t="str">
        <f t="shared" ca="1" si="468"/>
        <v/>
      </c>
      <c r="L1991" s="1" t="str">
        <f t="shared" ca="1" si="469"/>
        <v/>
      </c>
      <c r="M1991" s="1" t="str">
        <f t="shared" ca="1" si="470"/>
        <v/>
      </c>
      <c r="N1991" s="1" t="str" cm="1">
        <f t="array" aca="1" ref="N1991" ca="1">IF(G1991="","",HOUR(INDIRECT(A1991&amp;$N$2&amp;D1991)))</f>
        <v/>
      </c>
      <c r="O1991" s="1" t="str" cm="1">
        <f t="array" aca="1" ref="O1991" ca="1">IF(G1991="","",MINUTE(INDIRECT(A1991&amp;$N$2&amp;D1991)))</f>
        <v/>
      </c>
      <c r="P1991" s="1" t="str">
        <f t="shared" ca="1" si="471"/>
        <v/>
      </c>
      <c r="Q1991" s="1" t="str">
        <f t="shared" ca="1" si="472"/>
        <v/>
      </c>
      <c r="R1991" s="1" t="str" cm="1">
        <f t="array" aca="1" ref="R1991" ca="1">IF(G1991="","",INDIRECT(A1991&amp;B1991&amp;D1991))</f>
        <v/>
      </c>
      <c r="S1991" s="1" t="str">
        <f t="shared" ca="1" si="473"/>
        <v/>
      </c>
      <c r="T1991" s="1" t="str">
        <f t="shared" ca="1" si="474"/>
        <v/>
      </c>
      <c r="U1991" s="1" t="str">
        <f t="shared" ca="1" si="475"/>
        <v/>
      </c>
      <c r="V1991" s="1" t="str">
        <f t="shared" ca="1" si="476"/>
        <v/>
      </c>
      <c r="W1991" s="1" t="str">
        <f t="shared" ca="1" si="477"/>
        <v/>
      </c>
      <c r="X1991" s="1" t="str">
        <f t="shared" ca="1" si="478"/>
        <v/>
      </c>
    </row>
    <row r="1992" spans="1:24">
      <c r="A1992" t="s">
        <v>1041</v>
      </c>
      <c r="B1992" t="str">
        <f>INDEX(予約枠報告様式!$73:$73,MATCH(CSVフォーマット!C1992,予約枠報告様式!$74:$74,0))</f>
        <v>AI</v>
      </c>
      <c r="C1992">
        <f t="shared" si="479"/>
        <v>35</v>
      </c>
      <c r="D1992">
        <f t="shared" si="465"/>
        <v>20</v>
      </c>
      <c r="E1992" s="2" cm="1">
        <f t="array" aca="1" ref="E1992" ca="1">INDIRECT(A1992&amp;B1992&amp;$E$3)</f>
        <v>44790</v>
      </c>
      <c r="F1992" t="str" cm="1">
        <f t="array" aca="1" ref="F1992" ca="1">IF(INDIRECT(A1992&amp;B1992&amp;$F$3)="公",参照!$L$2,参照!$L$3)</f>
        <v>医療機関受付</v>
      </c>
      <c r="G1992" s="1" t="str" cm="1">
        <f t="array" aca="1" ref="G1992" ca="1">IF(E1992="","",IF(ISNUMBER(INDIRECT(A1992&amp;B1992&amp;D1992)),431001,""))</f>
        <v/>
      </c>
      <c r="H1992" s="1" t="str">
        <f t="shared" ca="1" si="466"/>
        <v/>
      </c>
      <c r="I1992" s="1" t="str">
        <f ca="1">IF(G1992="","",予約枠報告様式!H$3)</f>
        <v/>
      </c>
      <c r="J1992" s="1" t="str">
        <f t="shared" ca="1" si="467"/>
        <v/>
      </c>
      <c r="K1992" s="1" t="str">
        <f t="shared" ca="1" si="468"/>
        <v/>
      </c>
      <c r="L1992" s="1" t="str">
        <f t="shared" ca="1" si="469"/>
        <v/>
      </c>
      <c r="M1992" s="1" t="str">
        <f t="shared" ca="1" si="470"/>
        <v/>
      </c>
      <c r="N1992" s="1" t="str" cm="1">
        <f t="array" aca="1" ref="N1992" ca="1">IF(G1992="","",HOUR(INDIRECT(A1992&amp;$N$2&amp;D1992)))</f>
        <v/>
      </c>
      <c r="O1992" s="1" t="str" cm="1">
        <f t="array" aca="1" ref="O1992" ca="1">IF(G1992="","",MINUTE(INDIRECT(A1992&amp;$N$2&amp;D1992)))</f>
        <v/>
      </c>
      <c r="P1992" s="1" t="str">
        <f t="shared" ca="1" si="471"/>
        <v/>
      </c>
      <c r="Q1992" s="1" t="str">
        <f t="shared" ca="1" si="472"/>
        <v/>
      </c>
      <c r="R1992" s="1" t="str" cm="1">
        <f t="array" aca="1" ref="R1992" ca="1">IF(G1992="","",INDIRECT(A1992&amp;B1992&amp;D1992))</f>
        <v/>
      </c>
      <c r="S1992" s="1" t="str">
        <f t="shared" ca="1" si="473"/>
        <v/>
      </c>
      <c r="T1992" s="1" t="str">
        <f t="shared" ca="1" si="474"/>
        <v/>
      </c>
      <c r="U1992" s="1" t="str">
        <f t="shared" ca="1" si="475"/>
        <v/>
      </c>
      <c r="V1992" s="1" t="str">
        <f t="shared" ca="1" si="476"/>
        <v/>
      </c>
      <c r="W1992" s="1" t="str">
        <f t="shared" ca="1" si="477"/>
        <v/>
      </c>
      <c r="X1992" s="1" t="str">
        <f t="shared" ca="1" si="478"/>
        <v/>
      </c>
    </row>
    <row r="1993" spans="1:24">
      <c r="A1993" t="s">
        <v>1041</v>
      </c>
      <c r="B1993" t="str">
        <f>INDEX(予約枠報告様式!$73:$73,MATCH(CSVフォーマット!C1993,予約枠報告様式!$74:$74,0))</f>
        <v>AI</v>
      </c>
      <c r="C1993">
        <f t="shared" si="479"/>
        <v>35</v>
      </c>
      <c r="D1993">
        <f t="shared" si="465"/>
        <v>21</v>
      </c>
      <c r="E1993" s="2" cm="1">
        <f t="array" aca="1" ref="E1993" ca="1">INDIRECT(A1993&amp;B1993&amp;$E$3)</f>
        <v>44790</v>
      </c>
      <c r="F1993" t="str" cm="1">
        <f t="array" aca="1" ref="F1993" ca="1">IF(INDIRECT(A1993&amp;B1993&amp;$F$3)="公",参照!$L$2,参照!$L$3)</f>
        <v>医療機関受付</v>
      </c>
      <c r="G1993" s="1" t="str" cm="1">
        <f t="array" aca="1" ref="G1993" ca="1">IF(E1993="","",IF(ISNUMBER(INDIRECT(A1993&amp;B1993&amp;D1993)),431001,""))</f>
        <v/>
      </c>
      <c r="H1993" s="1" t="str">
        <f t="shared" ca="1" si="466"/>
        <v/>
      </c>
      <c r="I1993" s="1" t="str">
        <f ca="1">IF(G1993="","",予約枠報告様式!H$3)</f>
        <v/>
      </c>
      <c r="J1993" s="1" t="str">
        <f t="shared" ca="1" si="467"/>
        <v/>
      </c>
      <c r="K1993" s="1" t="str">
        <f t="shared" ca="1" si="468"/>
        <v/>
      </c>
      <c r="L1993" s="1" t="str">
        <f t="shared" ca="1" si="469"/>
        <v/>
      </c>
      <c r="M1993" s="1" t="str">
        <f t="shared" ca="1" si="470"/>
        <v/>
      </c>
      <c r="N1993" s="1" t="str" cm="1">
        <f t="array" aca="1" ref="N1993" ca="1">IF(G1993="","",HOUR(INDIRECT(A1993&amp;$N$2&amp;D1993)))</f>
        <v/>
      </c>
      <c r="O1993" s="1" t="str" cm="1">
        <f t="array" aca="1" ref="O1993" ca="1">IF(G1993="","",MINUTE(INDIRECT(A1993&amp;$N$2&amp;D1993)))</f>
        <v/>
      </c>
      <c r="P1993" s="1" t="str">
        <f t="shared" ca="1" si="471"/>
        <v/>
      </c>
      <c r="Q1993" s="1" t="str">
        <f t="shared" ca="1" si="472"/>
        <v/>
      </c>
      <c r="R1993" s="1" t="str" cm="1">
        <f t="array" aca="1" ref="R1993" ca="1">IF(G1993="","",INDIRECT(A1993&amp;B1993&amp;D1993))</f>
        <v/>
      </c>
      <c r="S1993" s="1" t="str">
        <f t="shared" ca="1" si="473"/>
        <v/>
      </c>
      <c r="T1993" s="1" t="str">
        <f t="shared" ca="1" si="474"/>
        <v/>
      </c>
      <c r="U1993" s="1" t="str">
        <f t="shared" ca="1" si="475"/>
        <v/>
      </c>
      <c r="V1993" s="1" t="str">
        <f t="shared" ca="1" si="476"/>
        <v/>
      </c>
      <c r="W1993" s="1" t="str">
        <f t="shared" ca="1" si="477"/>
        <v/>
      </c>
      <c r="X1993" s="1" t="str">
        <f t="shared" ca="1" si="478"/>
        <v/>
      </c>
    </row>
    <row r="1994" spans="1:24">
      <c r="A1994" t="s">
        <v>1041</v>
      </c>
      <c r="B1994" t="str">
        <f>INDEX(予約枠報告様式!$73:$73,MATCH(CSVフォーマット!C1994,予約枠報告様式!$74:$74,0))</f>
        <v>AI</v>
      </c>
      <c r="C1994">
        <f t="shared" si="479"/>
        <v>35</v>
      </c>
      <c r="D1994">
        <f t="shared" si="465"/>
        <v>22</v>
      </c>
      <c r="E1994" s="2" cm="1">
        <f t="array" aca="1" ref="E1994" ca="1">INDIRECT(A1994&amp;B1994&amp;$E$3)</f>
        <v>44790</v>
      </c>
      <c r="F1994" t="str" cm="1">
        <f t="array" aca="1" ref="F1994" ca="1">IF(INDIRECT(A1994&amp;B1994&amp;$F$3)="公",参照!$L$2,参照!$L$3)</f>
        <v>医療機関受付</v>
      </c>
      <c r="G1994" s="1" t="str" cm="1">
        <f t="array" aca="1" ref="G1994" ca="1">IF(E1994="","",IF(ISNUMBER(INDIRECT(A1994&amp;B1994&amp;D1994)),431001,""))</f>
        <v/>
      </c>
      <c r="H1994" s="1" t="str">
        <f t="shared" ca="1" si="466"/>
        <v/>
      </c>
      <c r="I1994" s="1" t="str">
        <f ca="1">IF(G1994="","",予約枠報告様式!H$3)</f>
        <v/>
      </c>
      <c r="J1994" s="1" t="str">
        <f t="shared" ca="1" si="467"/>
        <v/>
      </c>
      <c r="K1994" s="1" t="str">
        <f t="shared" ca="1" si="468"/>
        <v/>
      </c>
      <c r="L1994" s="1" t="str">
        <f t="shared" ca="1" si="469"/>
        <v/>
      </c>
      <c r="M1994" s="1" t="str">
        <f t="shared" ca="1" si="470"/>
        <v/>
      </c>
      <c r="N1994" s="1" t="str" cm="1">
        <f t="array" aca="1" ref="N1994" ca="1">IF(G1994="","",HOUR(INDIRECT(A1994&amp;$N$2&amp;D1994)))</f>
        <v/>
      </c>
      <c r="O1994" s="1" t="str" cm="1">
        <f t="array" aca="1" ref="O1994" ca="1">IF(G1994="","",MINUTE(INDIRECT(A1994&amp;$N$2&amp;D1994)))</f>
        <v/>
      </c>
      <c r="P1994" s="1" t="str">
        <f t="shared" ca="1" si="471"/>
        <v/>
      </c>
      <c r="Q1994" s="1" t="str">
        <f t="shared" ca="1" si="472"/>
        <v/>
      </c>
      <c r="R1994" s="1" t="str" cm="1">
        <f t="array" aca="1" ref="R1994" ca="1">IF(G1994="","",INDIRECT(A1994&amp;B1994&amp;D1994))</f>
        <v/>
      </c>
      <c r="S1994" s="1" t="str">
        <f t="shared" ca="1" si="473"/>
        <v/>
      </c>
      <c r="T1994" s="1" t="str">
        <f t="shared" ca="1" si="474"/>
        <v/>
      </c>
      <c r="U1994" s="1" t="str">
        <f t="shared" ca="1" si="475"/>
        <v/>
      </c>
      <c r="V1994" s="1" t="str">
        <f t="shared" ca="1" si="476"/>
        <v/>
      </c>
      <c r="W1994" s="1" t="str">
        <f t="shared" ca="1" si="477"/>
        <v/>
      </c>
      <c r="X1994" s="1" t="str">
        <f t="shared" ca="1" si="478"/>
        <v/>
      </c>
    </row>
    <row r="1995" spans="1:24">
      <c r="A1995" t="s">
        <v>1041</v>
      </c>
      <c r="B1995" t="str">
        <f>INDEX(予約枠報告様式!$73:$73,MATCH(CSVフォーマット!C1995,予約枠報告様式!$74:$74,0))</f>
        <v>AI</v>
      </c>
      <c r="C1995">
        <f t="shared" si="479"/>
        <v>35</v>
      </c>
      <c r="D1995">
        <f t="shared" si="465"/>
        <v>23</v>
      </c>
      <c r="E1995" s="2" cm="1">
        <f t="array" aca="1" ref="E1995" ca="1">INDIRECT(A1995&amp;B1995&amp;$E$3)</f>
        <v>44790</v>
      </c>
      <c r="F1995" t="str" cm="1">
        <f t="array" aca="1" ref="F1995" ca="1">IF(INDIRECT(A1995&amp;B1995&amp;$F$3)="公",参照!$L$2,参照!$L$3)</f>
        <v>医療機関受付</v>
      </c>
      <c r="G1995" s="1" t="str" cm="1">
        <f t="array" aca="1" ref="G1995" ca="1">IF(E1995="","",IF(ISNUMBER(INDIRECT(A1995&amp;B1995&amp;D1995)),431001,""))</f>
        <v/>
      </c>
      <c r="H1995" s="1" t="str">
        <f t="shared" ca="1" si="466"/>
        <v/>
      </c>
      <c r="I1995" s="1" t="str">
        <f ca="1">IF(G1995="","",予約枠報告様式!H$3)</f>
        <v/>
      </c>
      <c r="J1995" s="1" t="str">
        <f t="shared" ca="1" si="467"/>
        <v/>
      </c>
      <c r="K1995" s="1" t="str">
        <f t="shared" ca="1" si="468"/>
        <v/>
      </c>
      <c r="L1995" s="1" t="str">
        <f t="shared" ca="1" si="469"/>
        <v/>
      </c>
      <c r="M1995" s="1" t="str">
        <f t="shared" ca="1" si="470"/>
        <v/>
      </c>
      <c r="N1995" s="1" t="str" cm="1">
        <f t="array" aca="1" ref="N1995" ca="1">IF(G1995="","",HOUR(INDIRECT(A1995&amp;$N$2&amp;D1995)))</f>
        <v/>
      </c>
      <c r="O1995" s="1" t="str" cm="1">
        <f t="array" aca="1" ref="O1995" ca="1">IF(G1995="","",MINUTE(INDIRECT(A1995&amp;$N$2&amp;D1995)))</f>
        <v/>
      </c>
      <c r="P1995" s="1" t="str">
        <f t="shared" ca="1" si="471"/>
        <v/>
      </c>
      <c r="Q1995" s="1" t="str">
        <f t="shared" ca="1" si="472"/>
        <v/>
      </c>
      <c r="R1995" s="1" t="str" cm="1">
        <f t="array" aca="1" ref="R1995" ca="1">IF(G1995="","",INDIRECT(A1995&amp;B1995&amp;D1995))</f>
        <v/>
      </c>
      <c r="S1995" s="1" t="str">
        <f t="shared" ca="1" si="473"/>
        <v/>
      </c>
      <c r="T1995" s="1" t="str">
        <f t="shared" ca="1" si="474"/>
        <v/>
      </c>
      <c r="U1995" s="1" t="str">
        <f t="shared" ca="1" si="475"/>
        <v/>
      </c>
      <c r="V1995" s="1" t="str">
        <f t="shared" ca="1" si="476"/>
        <v/>
      </c>
      <c r="W1995" s="1" t="str">
        <f t="shared" ca="1" si="477"/>
        <v/>
      </c>
      <c r="X1995" s="1" t="str">
        <f t="shared" ca="1" si="478"/>
        <v/>
      </c>
    </row>
    <row r="1996" spans="1:24">
      <c r="A1996" t="s">
        <v>1041</v>
      </c>
      <c r="B1996" t="str">
        <f>INDEX(予約枠報告様式!$73:$73,MATCH(CSVフォーマット!C1996,予約枠報告様式!$74:$74,0))</f>
        <v>AI</v>
      </c>
      <c r="C1996">
        <f t="shared" si="479"/>
        <v>35</v>
      </c>
      <c r="D1996">
        <f t="shared" si="465"/>
        <v>24</v>
      </c>
      <c r="E1996" s="2" cm="1">
        <f t="array" aca="1" ref="E1996" ca="1">INDIRECT(A1996&amp;B1996&amp;$E$3)</f>
        <v>44790</v>
      </c>
      <c r="F1996" t="str" cm="1">
        <f t="array" aca="1" ref="F1996" ca="1">IF(INDIRECT(A1996&amp;B1996&amp;$F$3)="公",参照!$L$2,参照!$L$3)</f>
        <v>医療機関受付</v>
      </c>
      <c r="G1996" s="1" t="str" cm="1">
        <f t="array" aca="1" ref="G1996" ca="1">IF(E1996="","",IF(ISNUMBER(INDIRECT(A1996&amp;B1996&amp;D1996)),431001,""))</f>
        <v/>
      </c>
      <c r="H1996" s="1" t="str">
        <f t="shared" ca="1" si="466"/>
        <v/>
      </c>
      <c r="I1996" s="1" t="str">
        <f ca="1">IF(G1996="","",予約枠報告様式!H$3)</f>
        <v/>
      </c>
      <c r="J1996" s="1" t="str">
        <f t="shared" ca="1" si="467"/>
        <v/>
      </c>
      <c r="K1996" s="1" t="str">
        <f t="shared" ca="1" si="468"/>
        <v/>
      </c>
      <c r="L1996" s="1" t="str">
        <f t="shared" ca="1" si="469"/>
        <v/>
      </c>
      <c r="M1996" s="1" t="str">
        <f t="shared" ca="1" si="470"/>
        <v/>
      </c>
      <c r="N1996" s="1" t="str" cm="1">
        <f t="array" aca="1" ref="N1996" ca="1">IF(G1996="","",HOUR(INDIRECT(A1996&amp;$N$2&amp;D1996)))</f>
        <v/>
      </c>
      <c r="O1996" s="1" t="str" cm="1">
        <f t="array" aca="1" ref="O1996" ca="1">IF(G1996="","",MINUTE(INDIRECT(A1996&amp;$N$2&amp;D1996)))</f>
        <v/>
      </c>
      <c r="P1996" s="1" t="str">
        <f t="shared" ca="1" si="471"/>
        <v/>
      </c>
      <c r="Q1996" s="1" t="str">
        <f t="shared" ca="1" si="472"/>
        <v/>
      </c>
      <c r="R1996" s="1" t="str" cm="1">
        <f t="array" aca="1" ref="R1996" ca="1">IF(G1996="","",INDIRECT(A1996&amp;B1996&amp;D1996))</f>
        <v/>
      </c>
      <c r="S1996" s="1" t="str">
        <f t="shared" ca="1" si="473"/>
        <v/>
      </c>
      <c r="T1996" s="1" t="str">
        <f t="shared" ca="1" si="474"/>
        <v/>
      </c>
      <c r="U1996" s="1" t="str">
        <f t="shared" ca="1" si="475"/>
        <v/>
      </c>
      <c r="V1996" s="1" t="str">
        <f t="shared" ca="1" si="476"/>
        <v/>
      </c>
      <c r="W1996" s="1" t="str">
        <f t="shared" ca="1" si="477"/>
        <v/>
      </c>
      <c r="X1996" s="1" t="str">
        <f t="shared" ca="1" si="478"/>
        <v/>
      </c>
    </row>
    <row r="1997" spans="1:24">
      <c r="A1997" t="s">
        <v>1041</v>
      </c>
      <c r="B1997" t="str">
        <f>INDEX(予約枠報告様式!$73:$73,MATCH(CSVフォーマット!C1997,予約枠報告様式!$74:$74,0))</f>
        <v>AI</v>
      </c>
      <c r="C1997">
        <f t="shared" si="479"/>
        <v>35</v>
      </c>
      <c r="D1997">
        <f t="shared" si="465"/>
        <v>25</v>
      </c>
      <c r="E1997" s="2" cm="1">
        <f t="array" aca="1" ref="E1997" ca="1">INDIRECT(A1997&amp;B1997&amp;$E$3)</f>
        <v>44790</v>
      </c>
      <c r="F1997" t="str" cm="1">
        <f t="array" aca="1" ref="F1997" ca="1">IF(INDIRECT(A1997&amp;B1997&amp;$F$3)="公",参照!$L$2,参照!$L$3)</f>
        <v>医療機関受付</v>
      </c>
      <c r="G1997" s="1" t="str" cm="1">
        <f t="array" aca="1" ref="G1997" ca="1">IF(E1997="","",IF(ISNUMBER(INDIRECT(A1997&amp;B1997&amp;D1997)),431001,""))</f>
        <v/>
      </c>
      <c r="H1997" s="1" t="str">
        <f t="shared" ca="1" si="466"/>
        <v/>
      </c>
      <c r="I1997" s="1" t="str">
        <f ca="1">IF(G1997="","",予約枠報告様式!H$3)</f>
        <v/>
      </c>
      <c r="J1997" s="1" t="str">
        <f t="shared" ca="1" si="467"/>
        <v/>
      </c>
      <c r="K1997" s="1" t="str">
        <f t="shared" ca="1" si="468"/>
        <v/>
      </c>
      <c r="L1997" s="1" t="str">
        <f t="shared" ca="1" si="469"/>
        <v/>
      </c>
      <c r="M1997" s="1" t="str">
        <f t="shared" ca="1" si="470"/>
        <v/>
      </c>
      <c r="N1997" s="1" t="str" cm="1">
        <f t="array" aca="1" ref="N1997" ca="1">IF(G1997="","",HOUR(INDIRECT(A1997&amp;$N$2&amp;D1997)))</f>
        <v/>
      </c>
      <c r="O1997" s="1" t="str" cm="1">
        <f t="array" aca="1" ref="O1997" ca="1">IF(G1997="","",MINUTE(INDIRECT(A1997&amp;$N$2&amp;D1997)))</f>
        <v/>
      </c>
      <c r="P1997" s="1" t="str">
        <f t="shared" ca="1" si="471"/>
        <v/>
      </c>
      <c r="Q1997" s="1" t="str">
        <f t="shared" ca="1" si="472"/>
        <v/>
      </c>
      <c r="R1997" s="1" t="str" cm="1">
        <f t="array" aca="1" ref="R1997" ca="1">IF(G1997="","",INDIRECT(A1997&amp;B1997&amp;D1997))</f>
        <v/>
      </c>
      <c r="S1997" s="1" t="str">
        <f t="shared" ca="1" si="473"/>
        <v/>
      </c>
      <c r="T1997" s="1" t="str">
        <f t="shared" ca="1" si="474"/>
        <v/>
      </c>
      <c r="U1997" s="1" t="str">
        <f t="shared" ca="1" si="475"/>
        <v/>
      </c>
      <c r="V1997" s="1" t="str">
        <f t="shared" ca="1" si="476"/>
        <v/>
      </c>
      <c r="W1997" s="1" t="str">
        <f t="shared" ca="1" si="477"/>
        <v/>
      </c>
      <c r="X1997" s="1" t="str">
        <f t="shared" ca="1" si="478"/>
        <v/>
      </c>
    </row>
    <row r="1998" spans="1:24">
      <c r="A1998" t="s">
        <v>1041</v>
      </c>
      <c r="B1998" t="str">
        <f>INDEX(予約枠報告様式!$73:$73,MATCH(CSVフォーマット!C1998,予約枠報告様式!$74:$74,0))</f>
        <v>AI</v>
      </c>
      <c r="C1998">
        <f t="shared" si="479"/>
        <v>35</v>
      </c>
      <c r="D1998">
        <f t="shared" si="465"/>
        <v>26</v>
      </c>
      <c r="E1998" s="2" cm="1">
        <f t="array" aca="1" ref="E1998" ca="1">INDIRECT(A1998&amp;B1998&amp;$E$3)</f>
        <v>44790</v>
      </c>
      <c r="F1998" t="str" cm="1">
        <f t="array" aca="1" ref="F1998" ca="1">IF(INDIRECT(A1998&amp;B1998&amp;$F$3)="公",参照!$L$2,参照!$L$3)</f>
        <v>医療機関受付</v>
      </c>
      <c r="G1998" s="1" t="str" cm="1">
        <f t="array" aca="1" ref="G1998" ca="1">IF(E1998="","",IF(ISNUMBER(INDIRECT(A1998&amp;B1998&amp;D1998)),431001,""))</f>
        <v/>
      </c>
      <c r="H1998" s="1" t="str">
        <f t="shared" ca="1" si="466"/>
        <v/>
      </c>
      <c r="I1998" s="1" t="str">
        <f ca="1">IF(G1998="","",予約枠報告様式!H$3)</f>
        <v/>
      </c>
      <c r="J1998" s="1" t="str">
        <f t="shared" ca="1" si="467"/>
        <v/>
      </c>
      <c r="K1998" s="1" t="str">
        <f t="shared" ca="1" si="468"/>
        <v/>
      </c>
      <c r="L1998" s="1" t="str">
        <f t="shared" ca="1" si="469"/>
        <v/>
      </c>
      <c r="M1998" s="1" t="str">
        <f t="shared" ca="1" si="470"/>
        <v/>
      </c>
      <c r="N1998" s="1" t="str" cm="1">
        <f t="array" aca="1" ref="N1998" ca="1">IF(G1998="","",HOUR(INDIRECT(A1998&amp;$N$2&amp;D1998)))</f>
        <v/>
      </c>
      <c r="O1998" s="1" t="str" cm="1">
        <f t="array" aca="1" ref="O1998" ca="1">IF(G1998="","",MINUTE(INDIRECT(A1998&amp;$N$2&amp;D1998)))</f>
        <v/>
      </c>
      <c r="P1998" s="1" t="str">
        <f t="shared" ca="1" si="471"/>
        <v/>
      </c>
      <c r="Q1998" s="1" t="str">
        <f t="shared" ca="1" si="472"/>
        <v/>
      </c>
      <c r="R1998" s="1" t="str" cm="1">
        <f t="array" aca="1" ref="R1998" ca="1">IF(G1998="","",INDIRECT(A1998&amp;B1998&amp;D1998))</f>
        <v/>
      </c>
      <c r="S1998" s="1" t="str">
        <f t="shared" ca="1" si="473"/>
        <v/>
      </c>
      <c r="T1998" s="1" t="str">
        <f t="shared" ca="1" si="474"/>
        <v/>
      </c>
      <c r="U1998" s="1" t="str">
        <f t="shared" ca="1" si="475"/>
        <v/>
      </c>
      <c r="V1998" s="1" t="str">
        <f t="shared" ca="1" si="476"/>
        <v/>
      </c>
      <c r="W1998" s="1" t="str">
        <f t="shared" ca="1" si="477"/>
        <v/>
      </c>
      <c r="X1998" s="1" t="str">
        <f t="shared" ca="1" si="478"/>
        <v/>
      </c>
    </row>
    <row r="1999" spans="1:24">
      <c r="A1999" t="s">
        <v>1041</v>
      </c>
      <c r="B1999" t="str">
        <f>INDEX(予約枠報告様式!$73:$73,MATCH(CSVフォーマット!C1999,予約枠報告様式!$74:$74,0))</f>
        <v>AI</v>
      </c>
      <c r="C1999">
        <f t="shared" si="479"/>
        <v>35</v>
      </c>
      <c r="D1999">
        <f t="shared" si="465"/>
        <v>27</v>
      </c>
      <c r="E1999" s="2" cm="1">
        <f t="array" aca="1" ref="E1999" ca="1">INDIRECT(A1999&amp;B1999&amp;$E$3)</f>
        <v>44790</v>
      </c>
      <c r="F1999" t="str" cm="1">
        <f t="array" aca="1" ref="F1999" ca="1">IF(INDIRECT(A1999&amp;B1999&amp;$F$3)="公",参照!$L$2,参照!$L$3)</f>
        <v>医療機関受付</v>
      </c>
      <c r="G1999" s="1" t="str" cm="1">
        <f t="array" aca="1" ref="G1999" ca="1">IF(E1999="","",IF(ISNUMBER(INDIRECT(A1999&amp;B1999&amp;D1999)),431001,""))</f>
        <v/>
      </c>
      <c r="H1999" s="1" t="str">
        <f t="shared" ca="1" si="466"/>
        <v/>
      </c>
      <c r="I1999" s="1" t="str">
        <f ca="1">IF(G1999="","",予約枠報告様式!H$3)</f>
        <v/>
      </c>
      <c r="J1999" s="1" t="str">
        <f t="shared" ca="1" si="467"/>
        <v/>
      </c>
      <c r="K1999" s="1" t="str">
        <f t="shared" ca="1" si="468"/>
        <v/>
      </c>
      <c r="L1999" s="1" t="str">
        <f t="shared" ca="1" si="469"/>
        <v/>
      </c>
      <c r="M1999" s="1" t="str">
        <f t="shared" ca="1" si="470"/>
        <v/>
      </c>
      <c r="N1999" s="1" t="str" cm="1">
        <f t="array" aca="1" ref="N1999" ca="1">IF(G1999="","",HOUR(INDIRECT(A1999&amp;$N$2&amp;D1999)))</f>
        <v/>
      </c>
      <c r="O1999" s="1" t="str" cm="1">
        <f t="array" aca="1" ref="O1999" ca="1">IF(G1999="","",MINUTE(INDIRECT(A1999&amp;$N$2&amp;D1999)))</f>
        <v/>
      </c>
      <c r="P1999" s="1" t="str">
        <f t="shared" ca="1" si="471"/>
        <v/>
      </c>
      <c r="Q1999" s="1" t="str">
        <f t="shared" ca="1" si="472"/>
        <v/>
      </c>
      <c r="R1999" s="1" t="str" cm="1">
        <f t="array" aca="1" ref="R1999" ca="1">IF(G1999="","",INDIRECT(A1999&amp;B1999&amp;D1999))</f>
        <v/>
      </c>
      <c r="S1999" s="1" t="str">
        <f t="shared" ca="1" si="473"/>
        <v/>
      </c>
      <c r="T1999" s="1" t="str">
        <f t="shared" ca="1" si="474"/>
        <v/>
      </c>
      <c r="U1999" s="1" t="str">
        <f t="shared" ca="1" si="475"/>
        <v/>
      </c>
      <c r="V1999" s="1" t="str">
        <f t="shared" ca="1" si="476"/>
        <v/>
      </c>
      <c r="W1999" s="1" t="str">
        <f t="shared" ca="1" si="477"/>
        <v/>
      </c>
      <c r="X1999" s="1" t="str">
        <f t="shared" ca="1" si="478"/>
        <v/>
      </c>
    </row>
    <row r="2000" spans="1:24">
      <c r="A2000" t="s">
        <v>1041</v>
      </c>
      <c r="B2000" t="str">
        <f>INDEX(予約枠報告様式!$73:$73,MATCH(CSVフォーマット!C2000,予約枠報告様式!$74:$74,0))</f>
        <v>AI</v>
      </c>
      <c r="C2000">
        <f t="shared" si="479"/>
        <v>35</v>
      </c>
      <c r="D2000">
        <f t="shared" si="465"/>
        <v>28</v>
      </c>
      <c r="E2000" s="2" cm="1">
        <f t="array" aca="1" ref="E2000" ca="1">INDIRECT(A2000&amp;B2000&amp;$E$3)</f>
        <v>44790</v>
      </c>
      <c r="F2000" t="str" cm="1">
        <f t="array" aca="1" ref="F2000" ca="1">IF(INDIRECT(A2000&amp;B2000&amp;$F$3)="公",参照!$L$2,参照!$L$3)</f>
        <v>医療機関受付</v>
      </c>
      <c r="G2000" s="1" t="str" cm="1">
        <f t="array" aca="1" ref="G2000" ca="1">IF(E2000="","",IF(ISNUMBER(INDIRECT(A2000&amp;B2000&amp;D2000)),431001,""))</f>
        <v/>
      </c>
      <c r="H2000" s="1" t="str">
        <f t="shared" ca="1" si="466"/>
        <v/>
      </c>
      <c r="I2000" s="1" t="str">
        <f ca="1">IF(G2000="","",予約枠報告様式!H$3)</f>
        <v/>
      </c>
      <c r="J2000" s="1" t="str">
        <f t="shared" ca="1" si="467"/>
        <v/>
      </c>
      <c r="K2000" s="1" t="str">
        <f t="shared" ca="1" si="468"/>
        <v/>
      </c>
      <c r="L2000" s="1" t="str">
        <f t="shared" ca="1" si="469"/>
        <v/>
      </c>
      <c r="M2000" s="1" t="str">
        <f t="shared" ca="1" si="470"/>
        <v/>
      </c>
      <c r="N2000" s="1" t="str" cm="1">
        <f t="array" aca="1" ref="N2000" ca="1">IF(G2000="","",HOUR(INDIRECT(A2000&amp;$N$2&amp;D2000)))</f>
        <v/>
      </c>
      <c r="O2000" s="1" t="str" cm="1">
        <f t="array" aca="1" ref="O2000" ca="1">IF(G2000="","",MINUTE(INDIRECT(A2000&amp;$N$2&amp;D2000)))</f>
        <v/>
      </c>
      <c r="P2000" s="1" t="str">
        <f t="shared" ca="1" si="471"/>
        <v/>
      </c>
      <c r="Q2000" s="1" t="str">
        <f t="shared" ca="1" si="472"/>
        <v/>
      </c>
      <c r="R2000" s="1" t="str" cm="1">
        <f t="array" aca="1" ref="R2000" ca="1">IF(G2000="","",INDIRECT(A2000&amp;B2000&amp;D2000))</f>
        <v/>
      </c>
      <c r="S2000" s="1" t="str">
        <f t="shared" ca="1" si="473"/>
        <v/>
      </c>
      <c r="T2000" s="1" t="str">
        <f t="shared" ca="1" si="474"/>
        <v/>
      </c>
      <c r="U2000" s="1" t="str">
        <f t="shared" ca="1" si="475"/>
        <v/>
      </c>
      <c r="V2000" s="1" t="str">
        <f t="shared" ca="1" si="476"/>
        <v/>
      </c>
      <c r="W2000" s="1" t="str">
        <f t="shared" ca="1" si="477"/>
        <v/>
      </c>
      <c r="X2000" s="1" t="str">
        <f t="shared" ca="1" si="478"/>
        <v/>
      </c>
    </row>
    <row r="2001" spans="1:24">
      <c r="A2001" t="s">
        <v>1041</v>
      </c>
      <c r="B2001" t="str">
        <f>INDEX(予約枠報告様式!$73:$73,MATCH(CSVフォーマット!C2001,予約枠報告様式!$74:$74,0))</f>
        <v>AI</v>
      </c>
      <c r="C2001">
        <f t="shared" si="479"/>
        <v>35</v>
      </c>
      <c r="D2001">
        <f t="shared" si="465"/>
        <v>29</v>
      </c>
      <c r="E2001" s="2" cm="1">
        <f t="array" aca="1" ref="E2001" ca="1">INDIRECT(A2001&amp;B2001&amp;$E$3)</f>
        <v>44790</v>
      </c>
      <c r="F2001" t="str" cm="1">
        <f t="array" aca="1" ref="F2001" ca="1">IF(INDIRECT(A2001&amp;B2001&amp;$F$3)="公",参照!$L$2,参照!$L$3)</f>
        <v>医療機関受付</v>
      </c>
      <c r="G2001" s="1" t="str" cm="1">
        <f t="array" aca="1" ref="G2001" ca="1">IF(E2001="","",IF(ISNUMBER(INDIRECT(A2001&amp;B2001&amp;D2001)),431001,""))</f>
        <v/>
      </c>
      <c r="H2001" s="1" t="str">
        <f t="shared" ca="1" si="466"/>
        <v/>
      </c>
      <c r="I2001" s="1" t="str">
        <f ca="1">IF(G2001="","",予約枠報告様式!H$3)</f>
        <v/>
      </c>
      <c r="J2001" s="1" t="str">
        <f t="shared" ca="1" si="467"/>
        <v/>
      </c>
      <c r="K2001" s="1" t="str">
        <f t="shared" ca="1" si="468"/>
        <v/>
      </c>
      <c r="L2001" s="1" t="str">
        <f t="shared" ca="1" si="469"/>
        <v/>
      </c>
      <c r="M2001" s="1" t="str">
        <f t="shared" ca="1" si="470"/>
        <v/>
      </c>
      <c r="N2001" s="1" t="str" cm="1">
        <f t="array" aca="1" ref="N2001" ca="1">IF(G2001="","",HOUR(INDIRECT(A2001&amp;$N$2&amp;D2001)))</f>
        <v/>
      </c>
      <c r="O2001" s="1" t="str" cm="1">
        <f t="array" aca="1" ref="O2001" ca="1">IF(G2001="","",MINUTE(INDIRECT(A2001&amp;$N$2&amp;D2001)))</f>
        <v/>
      </c>
      <c r="P2001" s="1" t="str">
        <f t="shared" ca="1" si="471"/>
        <v/>
      </c>
      <c r="Q2001" s="1" t="str">
        <f t="shared" ca="1" si="472"/>
        <v/>
      </c>
      <c r="R2001" s="1" t="str" cm="1">
        <f t="array" aca="1" ref="R2001" ca="1">IF(G2001="","",INDIRECT(A2001&amp;B2001&amp;D2001))</f>
        <v/>
      </c>
      <c r="S2001" s="1" t="str">
        <f t="shared" ca="1" si="473"/>
        <v/>
      </c>
      <c r="T2001" s="1" t="str">
        <f t="shared" ca="1" si="474"/>
        <v/>
      </c>
      <c r="U2001" s="1" t="str">
        <f t="shared" ca="1" si="475"/>
        <v/>
      </c>
      <c r="V2001" s="1" t="str">
        <f t="shared" ca="1" si="476"/>
        <v/>
      </c>
      <c r="W2001" s="1" t="str">
        <f t="shared" ca="1" si="477"/>
        <v/>
      </c>
      <c r="X2001" s="1" t="str">
        <f t="shared" ca="1" si="478"/>
        <v/>
      </c>
    </row>
    <row r="2002" spans="1:24">
      <c r="A2002" t="s">
        <v>1041</v>
      </c>
      <c r="B2002" t="str">
        <f>INDEX(予約枠報告様式!$73:$73,MATCH(CSVフォーマット!C2002,予約枠報告様式!$74:$74,0))</f>
        <v>AI</v>
      </c>
      <c r="C2002">
        <f t="shared" si="479"/>
        <v>35</v>
      </c>
      <c r="D2002">
        <f t="shared" si="465"/>
        <v>30</v>
      </c>
      <c r="E2002" s="2" cm="1">
        <f t="array" aca="1" ref="E2002" ca="1">INDIRECT(A2002&amp;B2002&amp;$E$3)</f>
        <v>44790</v>
      </c>
      <c r="F2002" t="str" cm="1">
        <f t="array" aca="1" ref="F2002" ca="1">IF(INDIRECT(A2002&amp;B2002&amp;$F$3)="公",参照!$L$2,参照!$L$3)</f>
        <v>医療機関受付</v>
      </c>
      <c r="G2002" s="1" t="str" cm="1">
        <f t="array" aca="1" ref="G2002" ca="1">IF(E2002="","",IF(ISNUMBER(INDIRECT(A2002&amp;B2002&amp;D2002)),431001,""))</f>
        <v/>
      </c>
      <c r="H2002" s="1" t="str">
        <f t="shared" ca="1" si="466"/>
        <v/>
      </c>
      <c r="I2002" s="1" t="str">
        <f ca="1">IF(G2002="","",予約枠報告様式!H$3)</f>
        <v/>
      </c>
      <c r="J2002" s="1" t="str">
        <f t="shared" ca="1" si="467"/>
        <v/>
      </c>
      <c r="K2002" s="1" t="str">
        <f t="shared" ca="1" si="468"/>
        <v/>
      </c>
      <c r="L2002" s="1" t="str">
        <f t="shared" ca="1" si="469"/>
        <v/>
      </c>
      <c r="M2002" s="1" t="str">
        <f t="shared" ca="1" si="470"/>
        <v/>
      </c>
      <c r="N2002" s="1" t="str" cm="1">
        <f t="array" aca="1" ref="N2002" ca="1">IF(G2002="","",HOUR(INDIRECT(A2002&amp;$N$2&amp;D2002)))</f>
        <v/>
      </c>
      <c r="O2002" s="1" t="str" cm="1">
        <f t="array" aca="1" ref="O2002" ca="1">IF(G2002="","",MINUTE(INDIRECT(A2002&amp;$N$2&amp;D2002)))</f>
        <v/>
      </c>
      <c r="P2002" s="1" t="str">
        <f t="shared" ca="1" si="471"/>
        <v/>
      </c>
      <c r="Q2002" s="1" t="str">
        <f t="shared" ca="1" si="472"/>
        <v/>
      </c>
      <c r="R2002" s="1" t="str" cm="1">
        <f t="array" aca="1" ref="R2002" ca="1">IF(G2002="","",INDIRECT(A2002&amp;B2002&amp;D2002))</f>
        <v/>
      </c>
      <c r="S2002" s="1" t="str">
        <f t="shared" ca="1" si="473"/>
        <v/>
      </c>
      <c r="T2002" s="1" t="str">
        <f t="shared" ca="1" si="474"/>
        <v/>
      </c>
      <c r="U2002" s="1" t="str">
        <f t="shared" ca="1" si="475"/>
        <v/>
      </c>
      <c r="V2002" s="1" t="str">
        <f t="shared" ca="1" si="476"/>
        <v/>
      </c>
      <c r="W2002" s="1" t="str">
        <f t="shared" ca="1" si="477"/>
        <v/>
      </c>
      <c r="X2002" s="1" t="str">
        <f t="shared" ca="1" si="478"/>
        <v/>
      </c>
    </row>
    <row r="2003" spans="1:24">
      <c r="A2003" t="s">
        <v>1041</v>
      </c>
      <c r="B2003" t="str">
        <f>INDEX(予約枠報告様式!$73:$73,MATCH(CSVフォーマット!C2003,予約枠報告様式!$74:$74,0))</f>
        <v>AI</v>
      </c>
      <c r="C2003">
        <f t="shared" si="479"/>
        <v>35</v>
      </c>
      <c r="D2003">
        <f t="shared" si="465"/>
        <v>31</v>
      </c>
      <c r="E2003" s="2" cm="1">
        <f t="array" aca="1" ref="E2003" ca="1">INDIRECT(A2003&amp;B2003&amp;$E$3)</f>
        <v>44790</v>
      </c>
      <c r="F2003" t="str" cm="1">
        <f t="array" aca="1" ref="F2003" ca="1">IF(INDIRECT(A2003&amp;B2003&amp;$F$3)="公",参照!$L$2,参照!$L$3)</f>
        <v>医療機関受付</v>
      </c>
      <c r="G2003" s="1" t="str" cm="1">
        <f t="array" aca="1" ref="G2003" ca="1">IF(E2003="","",IF(ISNUMBER(INDIRECT(A2003&amp;B2003&amp;D2003)),431001,""))</f>
        <v/>
      </c>
      <c r="H2003" s="1" t="str">
        <f t="shared" ca="1" si="466"/>
        <v/>
      </c>
      <c r="I2003" s="1" t="str">
        <f ca="1">IF(G2003="","",予約枠報告様式!H$3)</f>
        <v/>
      </c>
      <c r="J2003" s="1" t="str">
        <f t="shared" ca="1" si="467"/>
        <v/>
      </c>
      <c r="K2003" s="1" t="str">
        <f t="shared" ca="1" si="468"/>
        <v/>
      </c>
      <c r="L2003" s="1" t="str">
        <f t="shared" ca="1" si="469"/>
        <v/>
      </c>
      <c r="M2003" s="1" t="str">
        <f t="shared" ca="1" si="470"/>
        <v/>
      </c>
      <c r="N2003" s="1" t="str" cm="1">
        <f t="array" aca="1" ref="N2003" ca="1">IF(G2003="","",HOUR(INDIRECT(A2003&amp;$N$2&amp;D2003)))</f>
        <v/>
      </c>
      <c r="O2003" s="1" t="str" cm="1">
        <f t="array" aca="1" ref="O2003" ca="1">IF(G2003="","",MINUTE(INDIRECT(A2003&amp;$N$2&amp;D2003)))</f>
        <v/>
      </c>
      <c r="P2003" s="1" t="str">
        <f t="shared" ca="1" si="471"/>
        <v/>
      </c>
      <c r="Q2003" s="1" t="str">
        <f t="shared" ca="1" si="472"/>
        <v/>
      </c>
      <c r="R2003" s="1" t="str" cm="1">
        <f t="array" aca="1" ref="R2003" ca="1">IF(G2003="","",INDIRECT(A2003&amp;B2003&amp;D2003))</f>
        <v/>
      </c>
      <c r="S2003" s="1" t="str">
        <f t="shared" ca="1" si="473"/>
        <v/>
      </c>
      <c r="T2003" s="1" t="str">
        <f t="shared" ca="1" si="474"/>
        <v/>
      </c>
      <c r="U2003" s="1" t="str">
        <f t="shared" ca="1" si="475"/>
        <v/>
      </c>
      <c r="V2003" s="1" t="str">
        <f t="shared" ca="1" si="476"/>
        <v/>
      </c>
      <c r="W2003" s="1" t="str">
        <f t="shared" ca="1" si="477"/>
        <v/>
      </c>
      <c r="X2003" s="1" t="str">
        <f t="shared" ca="1" si="478"/>
        <v/>
      </c>
    </row>
    <row r="2004" spans="1:24">
      <c r="A2004" t="s">
        <v>1041</v>
      </c>
      <c r="B2004" t="str">
        <f>INDEX(予約枠報告様式!$73:$73,MATCH(CSVフォーマット!C2004,予約枠報告様式!$74:$74,0))</f>
        <v>AI</v>
      </c>
      <c r="C2004">
        <f t="shared" si="479"/>
        <v>35</v>
      </c>
      <c r="D2004">
        <f t="shared" si="465"/>
        <v>32</v>
      </c>
      <c r="E2004" s="2" cm="1">
        <f t="array" aca="1" ref="E2004" ca="1">INDIRECT(A2004&amp;B2004&amp;$E$3)</f>
        <v>44790</v>
      </c>
      <c r="F2004" t="str" cm="1">
        <f t="array" aca="1" ref="F2004" ca="1">IF(INDIRECT(A2004&amp;B2004&amp;$F$3)="公",参照!$L$2,参照!$L$3)</f>
        <v>医療機関受付</v>
      </c>
      <c r="G2004" s="1" t="str" cm="1">
        <f t="array" aca="1" ref="G2004" ca="1">IF(E2004="","",IF(ISNUMBER(INDIRECT(A2004&amp;B2004&amp;D2004)),431001,""))</f>
        <v/>
      </c>
      <c r="H2004" s="1" t="str">
        <f t="shared" ca="1" si="466"/>
        <v/>
      </c>
      <c r="I2004" s="1" t="str">
        <f ca="1">IF(G2004="","",予約枠報告様式!H$3)</f>
        <v/>
      </c>
      <c r="J2004" s="1" t="str">
        <f t="shared" ca="1" si="467"/>
        <v/>
      </c>
      <c r="K2004" s="1" t="str">
        <f t="shared" ca="1" si="468"/>
        <v/>
      </c>
      <c r="L2004" s="1" t="str">
        <f t="shared" ca="1" si="469"/>
        <v/>
      </c>
      <c r="M2004" s="1" t="str">
        <f t="shared" ca="1" si="470"/>
        <v/>
      </c>
      <c r="N2004" s="1" t="str" cm="1">
        <f t="array" aca="1" ref="N2004" ca="1">IF(G2004="","",HOUR(INDIRECT(A2004&amp;$N$2&amp;D2004)))</f>
        <v/>
      </c>
      <c r="O2004" s="1" t="str" cm="1">
        <f t="array" aca="1" ref="O2004" ca="1">IF(G2004="","",MINUTE(INDIRECT(A2004&amp;$N$2&amp;D2004)))</f>
        <v/>
      </c>
      <c r="P2004" s="1" t="str">
        <f t="shared" ca="1" si="471"/>
        <v/>
      </c>
      <c r="Q2004" s="1" t="str">
        <f t="shared" ca="1" si="472"/>
        <v/>
      </c>
      <c r="R2004" s="1" t="str" cm="1">
        <f t="array" aca="1" ref="R2004" ca="1">IF(G2004="","",INDIRECT(A2004&amp;B2004&amp;D2004))</f>
        <v/>
      </c>
      <c r="S2004" s="1" t="str">
        <f t="shared" ca="1" si="473"/>
        <v/>
      </c>
      <c r="T2004" s="1" t="str">
        <f t="shared" ca="1" si="474"/>
        <v/>
      </c>
      <c r="U2004" s="1" t="str">
        <f t="shared" ca="1" si="475"/>
        <v/>
      </c>
      <c r="V2004" s="1" t="str">
        <f t="shared" ca="1" si="476"/>
        <v/>
      </c>
      <c r="W2004" s="1" t="str">
        <f t="shared" ca="1" si="477"/>
        <v/>
      </c>
      <c r="X2004" s="1" t="str">
        <f t="shared" ca="1" si="478"/>
        <v/>
      </c>
    </row>
    <row r="2005" spans="1:24">
      <c r="A2005" t="s">
        <v>1041</v>
      </c>
      <c r="B2005" t="str">
        <f>INDEX(予約枠報告様式!$73:$73,MATCH(CSVフォーマット!C2005,予約枠報告様式!$74:$74,0))</f>
        <v>AI</v>
      </c>
      <c r="C2005">
        <f t="shared" si="479"/>
        <v>35</v>
      </c>
      <c r="D2005">
        <f t="shared" si="465"/>
        <v>33</v>
      </c>
      <c r="E2005" s="2" cm="1">
        <f t="array" aca="1" ref="E2005" ca="1">INDIRECT(A2005&amp;B2005&amp;$E$3)</f>
        <v>44790</v>
      </c>
      <c r="F2005" t="str" cm="1">
        <f t="array" aca="1" ref="F2005" ca="1">IF(INDIRECT(A2005&amp;B2005&amp;$F$3)="公",参照!$L$2,参照!$L$3)</f>
        <v>医療機関受付</v>
      </c>
      <c r="G2005" s="1" t="str" cm="1">
        <f t="array" aca="1" ref="G2005" ca="1">IF(E2005="","",IF(ISNUMBER(INDIRECT(A2005&amp;B2005&amp;D2005)),431001,""))</f>
        <v/>
      </c>
      <c r="H2005" s="1" t="str">
        <f t="shared" ca="1" si="466"/>
        <v/>
      </c>
      <c r="I2005" s="1" t="str">
        <f ca="1">IF(G2005="","",予約枠報告様式!H$3)</f>
        <v/>
      </c>
      <c r="J2005" s="1" t="str">
        <f t="shared" ca="1" si="467"/>
        <v/>
      </c>
      <c r="K2005" s="1" t="str">
        <f t="shared" ca="1" si="468"/>
        <v/>
      </c>
      <c r="L2005" s="1" t="str">
        <f t="shared" ca="1" si="469"/>
        <v/>
      </c>
      <c r="M2005" s="1" t="str">
        <f t="shared" ca="1" si="470"/>
        <v/>
      </c>
      <c r="N2005" s="1" t="str" cm="1">
        <f t="array" aca="1" ref="N2005" ca="1">IF(G2005="","",HOUR(INDIRECT(A2005&amp;$N$2&amp;D2005)))</f>
        <v/>
      </c>
      <c r="O2005" s="1" t="str" cm="1">
        <f t="array" aca="1" ref="O2005" ca="1">IF(G2005="","",MINUTE(INDIRECT(A2005&amp;$N$2&amp;D2005)))</f>
        <v/>
      </c>
      <c r="P2005" s="1" t="str">
        <f t="shared" ca="1" si="471"/>
        <v/>
      </c>
      <c r="Q2005" s="1" t="str">
        <f t="shared" ca="1" si="472"/>
        <v/>
      </c>
      <c r="R2005" s="1" t="str" cm="1">
        <f t="array" aca="1" ref="R2005" ca="1">IF(G2005="","",INDIRECT(A2005&amp;B2005&amp;D2005))</f>
        <v/>
      </c>
      <c r="S2005" s="1" t="str">
        <f t="shared" ca="1" si="473"/>
        <v/>
      </c>
      <c r="T2005" s="1" t="str">
        <f t="shared" ca="1" si="474"/>
        <v/>
      </c>
      <c r="U2005" s="1" t="str">
        <f t="shared" ca="1" si="475"/>
        <v/>
      </c>
      <c r="V2005" s="1" t="str">
        <f t="shared" ca="1" si="476"/>
        <v/>
      </c>
      <c r="W2005" s="1" t="str">
        <f t="shared" ca="1" si="477"/>
        <v/>
      </c>
      <c r="X2005" s="1" t="str">
        <f t="shared" ca="1" si="478"/>
        <v/>
      </c>
    </row>
    <row r="2006" spans="1:24">
      <c r="A2006" t="s">
        <v>1041</v>
      </c>
      <c r="B2006" t="str">
        <f>INDEX(予約枠報告様式!$73:$73,MATCH(CSVフォーマット!C2006,予約枠報告様式!$74:$74,0))</f>
        <v>AI</v>
      </c>
      <c r="C2006">
        <f t="shared" si="479"/>
        <v>35</v>
      </c>
      <c r="D2006">
        <f t="shared" si="465"/>
        <v>34</v>
      </c>
      <c r="E2006" s="2" cm="1">
        <f t="array" aca="1" ref="E2006" ca="1">INDIRECT(A2006&amp;B2006&amp;$E$3)</f>
        <v>44790</v>
      </c>
      <c r="F2006" t="str" cm="1">
        <f t="array" aca="1" ref="F2006" ca="1">IF(INDIRECT(A2006&amp;B2006&amp;$F$3)="公",参照!$L$2,参照!$L$3)</f>
        <v>医療機関受付</v>
      </c>
      <c r="G2006" s="1" t="str" cm="1">
        <f t="array" aca="1" ref="G2006" ca="1">IF(E2006="","",IF(ISNUMBER(INDIRECT(A2006&amp;B2006&amp;D2006)),431001,""))</f>
        <v/>
      </c>
      <c r="H2006" s="1" t="str">
        <f t="shared" ca="1" si="466"/>
        <v/>
      </c>
      <c r="I2006" s="1" t="str">
        <f ca="1">IF(G2006="","",予約枠報告様式!H$3)</f>
        <v/>
      </c>
      <c r="J2006" s="1" t="str">
        <f t="shared" ca="1" si="467"/>
        <v/>
      </c>
      <c r="K2006" s="1" t="str">
        <f t="shared" ca="1" si="468"/>
        <v/>
      </c>
      <c r="L2006" s="1" t="str">
        <f t="shared" ca="1" si="469"/>
        <v/>
      </c>
      <c r="M2006" s="1" t="str">
        <f t="shared" ca="1" si="470"/>
        <v/>
      </c>
      <c r="N2006" s="1" t="str" cm="1">
        <f t="array" aca="1" ref="N2006" ca="1">IF(G2006="","",HOUR(INDIRECT(A2006&amp;$N$2&amp;D2006)))</f>
        <v/>
      </c>
      <c r="O2006" s="1" t="str" cm="1">
        <f t="array" aca="1" ref="O2006" ca="1">IF(G2006="","",MINUTE(INDIRECT(A2006&amp;$N$2&amp;D2006)))</f>
        <v/>
      </c>
      <c r="P2006" s="1" t="str">
        <f t="shared" ca="1" si="471"/>
        <v/>
      </c>
      <c r="Q2006" s="1" t="str">
        <f t="shared" ca="1" si="472"/>
        <v/>
      </c>
      <c r="R2006" s="1" t="str" cm="1">
        <f t="array" aca="1" ref="R2006" ca="1">IF(G2006="","",INDIRECT(A2006&amp;B2006&amp;D2006))</f>
        <v/>
      </c>
      <c r="S2006" s="1" t="str">
        <f t="shared" ca="1" si="473"/>
        <v/>
      </c>
      <c r="T2006" s="1" t="str">
        <f t="shared" ca="1" si="474"/>
        <v/>
      </c>
      <c r="U2006" s="1" t="str">
        <f t="shared" ca="1" si="475"/>
        <v/>
      </c>
      <c r="V2006" s="1" t="str">
        <f t="shared" ca="1" si="476"/>
        <v/>
      </c>
      <c r="W2006" s="1" t="str">
        <f t="shared" ca="1" si="477"/>
        <v/>
      </c>
      <c r="X2006" s="1" t="str">
        <f t="shared" ca="1" si="478"/>
        <v/>
      </c>
    </row>
    <row r="2007" spans="1:24">
      <c r="A2007" t="s">
        <v>1041</v>
      </c>
      <c r="B2007" t="str">
        <f>INDEX(予約枠報告様式!$73:$73,MATCH(CSVフォーマット!C2007,予約枠報告様式!$74:$74,0))</f>
        <v>AI</v>
      </c>
      <c r="C2007">
        <f t="shared" si="479"/>
        <v>35</v>
      </c>
      <c r="D2007">
        <f t="shared" si="465"/>
        <v>35</v>
      </c>
      <c r="E2007" s="2" cm="1">
        <f t="array" aca="1" ref="E2007" ca="1">INDIRECT(A2007&amp;B2007&amp;$E$3)</f>
        <v>44790</v>
      </c>
      <c r="F2007" t="str" cm="1">
        <f t="array" aca="1" ref="F2007" ca="1">IF(INDIRECT(A2007&amp;B2007&amp;$F$3)="公",参照!$L$2,参照!$L$3)</f>
        <v>医療機関受付</v>
      </c>
      <c r="G2007" s="1" t="str" cm="1">
        <f t="array" aca="1" ref="G2007" ca="1">IF(E2007="","",IF(ISNUMBER(INDIRECT(A2007&amp;B2007&amp;D2007)),431001,""))</f>
        <v/>
      </c>
      <c r="H2007" s="1" t="str">
        <f t="shared" ca="1" si="466"/>
        <v/>
      </c>
      <c r="I2007" s="1" t="str">
        <f ca="1">IF(G2007="","",予約枠報告様式!H$3)</f>
        <v/>
      </c>
      <c r="J2007" s="1" t="str">
        <f t="shared" ca="1" si="467"/>
        <v/>
      </c>
      <c r="K2007" s="1" t="str">
        <f t="shared" ca="1" si="468"/>
        <v/>
      </c>
      <c r="L2007" s="1" t="str">
        <f t="shared" ca="1" si="469"/>
        <v/>
      </c>
      <c r="M2007" s="1" t="str">
        <f t="shared" ca="1" si="470"/>
        <v/>
      </c>
      <c r="N2007" s="1" t="str" cm="1">
        <f t="array" aca="1" ref="N2007" ca="1">IF(G2007="","",HOUR(INDIRECT(A2007&amp;$N$2&amp;D2007)))</f>
        <v/>
      </c>
      <c r="O2007" s="1" t="str" cm="1">
        <f t="array" aca="1" ref="O2007" ca="1">IF(G2007="","",MINUTE(INDIRECT(A2007&amp;$N$2&amp;D2007)))</f>
        <v/>
      </c>
      <c r="P2007" s="1" t="str">
        <f t="shared" ca="1" si="471"/>
        <v/>
      </c>
      <c r="Q2007" s="1" t="str">
        <f t="shared" ca="1" si="472"/>
        <v/>
      </c>
      <c r="R2007" s="1" t="str" cm="1">
        <f t="array" aca="1" ref="R2007" ca="1">IF(G2007="","",INDIRECT(A2007&amp;B2007&amp;D2007))</f>
        <v/>
      </c>
      <c r="S2007" s="1" t="str">
        <f t="shared" ca="1" si="473"/>
        <v/>
      </c>
      <c r="T2007" s="1" t="str">
        <f t="shared" ca="1" si="474"/>
        <v/>
      </c>
      <c r="U2007" s="1" t="str">
        <f t="shared" ca="1" si="475"/>
        <v/>
      </c>
      <c r="V2007" s="1" t="str">
        <f t="shared" ca="1" si="476"/>
        <v/>
      </c>
      <c r="W2007" s="1" t="str">
        <f t="shared" ca="1" si="477"/>
        <v/>
      </c>
      <c r="X2007" s="1" t="str">
        <f t="shared" ca="1" si="478"/>
        <v/>
      </c>
    </row>
    <row r="2008" spans="1:24">
      <c r="A2008" t="s">
        <v>1041</v>
      </c>
      <c r="B2008" t="str">
        <f>INDEX(予約枠報告様式!$73:$73,MATCH(CSVフォーマット!C2008,予約枠報告様式!$74:$74,0))</f>
        <v>AI</v>
      </c>
      <c r="C2008">
        <f t="shared" si="479"/>
        <v>35</v>
      </c>
      <c r="D2008">
        <f t="shared" si="465"/>
        <v>36</v>
      </c>
      <c r="E2008" s="2" cm="1">
        <f t="array" aca="1" ref="E2008" ca="1">INDIRECT(A2008&amp;B2008&amp;$E$3)</f>
        <v>44790</v>
      </c>
      <c r="F2008" t="str" cm="1">
        <f t="array" aca="1" ref="F2008" ca="1">IF(INDIRECT(A2008&amp;B2008&amp;$F$3)="公",参照!$L$2,参照!$L$3)</f>
        <v>医療機関受付</v>
      </c>
      <c r="G2008" s="1" t="str" cm="1">
        <f t="array" aca="1" ref="G2008" ca="1">IF(E2008="","",IF(ISNUMBER(INDIRECT(A2008&amp;B2008&amp;D2008)),431001,""))</f>
        <v/>
      </c>
      <c r="H2008" s="1" t="str">
        <f t="shared" ca="1" si="466"/>
        <v/>
      </c>
      <c r="I2008" s="1" t="str">
        <f ca="1">IF(G2008="","",予約枠報告様式!H$3)</f>
        <v/>
      </c>
      <c r="J2008" s="1" t="str">
        <f t="shared" ca="1" si="467"/>
        <v/>
      </c>
      <c r="K2008" s="1" t="str">
        <f t="shared" ca="1" si="468"/>
        <v/>
      </c>
      <c r="L2008" s="1" t="str">
        <f t="shared" ca="1" si="469"/>
        <v/>
      </c>
      <c r="M2008" s="1" t="str">
        <f t="shared" ca="1" si="470"/>
        <v/>
      </c>
      <c r="N2008" s="1" t="str" cm="1">
        <f t="array" aca="1" ref="N2008" ca="1">IF(G2008="","",HOUR(INDIRECT(A2008&amp;$N$2&amp;D2008)))</f>
        <v/>
      </c>
      <c r="O2008" s="1" t="str" cm="1">
        <f t="array" aca="1" ref="O2008" ca="1">IF(G2008="","",MINUTE(INDIRECT(A2008&amp;$N$2&amp;D2008)))</f>
        <v/>
      </c>
      <c r="P2008" s="1" t="str">
        <f t="shared" ca="1" si="471"/>
        <v/>
      </c>
      <c r="Q2008" s="1" t="str">
        <f t="shared" ca="1" si="472"/>
        <v/>
      </c>
      <c r="R2008" s="1" t="str" cm="1">
        <f t="array" aca="1" ref="R2008" ca="1">IF(G2008="","",INDIRECT(A2008&amp;B2008&amp;D2008))</f>
        <v/>
      </c>
      <c r="S2008" s="1" t="str">
        <f t="shared" ca="1" si="473"/>
        <v/>
      </c>
      <c r="T2008" s="1" t="str">
        <f t="shared" ca="1" si="474"/>
        <v/>
      </c>
      <c r="U2008" s="1" t="str">
        <f t="shared" ca="1" si="475"/>
        <v/>
      </c>
      <c r="V2008" s="1" t="str">
        <f t="shared" ca="1" si="476"/>
        <v/>
      </c>
      <c r="W2008" s="1" t="str">
        <f t="shared" ca="1" si="477"/>
        <v/>
      </c>
      <c r="X2008" s="1" t="str">
        <f t="shared" ca="1" si="478"/>
        <v/>
      </c>
    </row>
    <row r="2009" spans="1:24">
      <c r="A2009" t="s">
        <v>1041</v>
      </c>
      <c r="B2009" t="str">
        <f>INDEX(予約枠報告様式!$73:$73,MATCH(CSVフォーマット!C2009,予約枠報告様式!$74:$74,0))</f>
        <v>AI</v>
      </c>
      <c r="C2009">
        <f t="shared" si="479"/>
        <v>35</v>
      </c>
      <c r="D2009">
        <f t="shared" si="465"/>
        <v>37</v>
      </c>
      <c r="E2009" s="2" cm="1">
        <f t="array" aca="1" ref="E2009" ca="1">INDIRECT(A2009&amp;B2009&amp;$E$3)</f>
        <v>44790</v>
      </c>
      <c r="F2009" t="str" cm="1">
        <f t="array" aca="1" ref="F2009" ca="1">IF(INDIRECT(A2009&amp;B2009&amp;$F$3)="公",参照!$L$2,参照!$L$3)</f>
        <v>医療機関受付</v>
      </c>
      <c r="G2009" s="1" t="str" cm="1">
        <f t="array" aca="1" ref="G2009" ca="1">IF(E2009="","",IF(ISNUMBER(INDIRECT(A2009&amp;B2009&amp;D2009)),431001,""))</f>
        <v/>
      </c>
      <c r="H2009" s="1" t="str">
        <f t="shared" ca="1" si="466"/>
        <v/>
      </c>
      <c r="I2009" s="1" t="str">
        <f ca="1">IF(G2009="","",予約枠報告様式!H$3)</f>
        <v/>
      </c>
      <c r="J2009" s="1" t="str">
        <f t="shared" ca="1" si="467"/>
        <v/>
      </c>
      <c r="K2009" s="1" t="str">
        <f t="shared" ca="1" si="468"/>
        <v/>
      </c>
      <c r="L2009" s="1" t="str">
        <f t="shared" ca="1" si="469"/>
        <v/>
      </c>
      <c r="M2009" s="1" t="str">
        <f t="shared" ca="1" si="470"/>
        <v/>
      </c>
      <c r="N2009" s="1" t="str" cm="1">
        <f t="array" aca="1" ref="N2009" ca="1">IF(G2009="","",HOUR(INDIRECT(A2009&amp;$N$2&amp;D2009)))</f>
        <v/>
      </c>
      <c r="O2009" s="1" t="str" cm="1">
        <f t="array" aca="1" ref="O2009" ca="1">IF(G2009="","",MINUTE(INDIRECT(A2009&amp;$N$2&amp;D2009)))</f>
        <v/>
      </c>
      <c r="P2009" s="1" t="str">
        <f t="shared" ca="1" si="471"/>
        <v/>
      </c>
      <c r="Q2009" s="1" t="str">
        <f t="shared" ca="1" si="472"/>
        <v/>
      </c>
      <c r="R2009" s="1" t="str" cm="1">
        <f t="array" aca="1" ref="R2009" ca="1">IF(G2009="","",INDIRECT(A2009&amp;B2009&amp;D2009))</f>
        <v/>
      </c>
      <c r="S2009" s="1" t="str">
        <f t="shared" ca="1" si="473"/>
        <v/>
      </c>
      <c r="T2009" s="1" t="str">
        <f t="shared" ca="1" si="474"/>
        <v/>
      </c>
      <c r="U2009" s="1" t="str">
        <f t="shared" ca="1" si="475"/>
        <v/>
      </c>
      <c r="V2009" s="1" t="str">
        <f t="shared" ca="1" si="476"/>
        <v/>
      </c>
      <c r="W2009" s="1" t="str">
        <f t="shared" ca="1" si="477"/>
        <v/>
      </c>
      <c r="X2009" s="1" t="str">
        <f t="shared" ca="1" si="478"/>
        <v/>
      </c>
    </row>
    <row r="2010" spans="1:24">
      <c r="A2010" t="s">
        <v>1041</v>
      </c>
      <c r="B2010" t="str">
        <f>INDEX(予約枠報告様式!$73:$73,MATCH(CSVフォーマット!C2010,予約枠報告様式!$74:$74,0))</f>
        <v>AI</v>
      </c>
      <c r="C2010">
        <f t="shared" si="479"/>
        <v>35</v>
      </c>
      <c r="D2010">
        <f t="shared" si="465"/>
        <v>38</v>
      </c>
      <c r="E2010" s="2" cm="1">
        <f t="array" aca="1" ref="E2010" ca="1">INDIRECT(A2010&amp;B2010&amp;$E$3)</f>
        <v>44790</v>
      </c>
      <c r="F2010" t="str" cm="1">
        <f t="array" aca="1" ref="F2010" ca="1">IF(INDIRECT(A2010&amp;B2010&amp;$F$3)="公",参照!$L$2,参照!$L$3)</f>
        <v>医療機関受付</v>
      </c>
      <c r="G2010" s="1" t="str" cm="1">
        <f t="array" aca="1" ref="G2010" ca="1">IF(E2010="","",IF(ISNUMBER(INDIRECT(A2010&amp;B2010&amp;D2010)),431001,""))</f>
        <v/>
      </c>
      <c r="H2010" s="1" t="str">
        <f t="shared" ca="1" si="466"/>
        <v/>
      </c>
      <c r="I2010" s="1" t="str">
        <f ca="1">IF(G2010="","",予約枠報告様式!H$3)</f>
        <v/>
      </c>
      <c r="J2010" s="1" t="str">
        <f t="shared" ca="1" si="467"/>
        <v/>
      </c>
      <c r="K2010" s="1" t="str">
        <f t="shared" ca="1" si="468"/>
        <v/>
      </c>
      <c r="L2010" s="1" t="str">
        <f t="shared" ca="1" si="469"/>
        <v/>
      </c>
      <c r="M2010" s="1" t="str">
        <f t="shared" ca="1" si="470"/>
        <v/>
      </c>
      <c r="N2010" s="1" t="str" cm="1">
        <f t="array" aca="1" ref="N2010" ca="1">IF(G2010="","",HOUR(INDIRECT(A2010&amp;$N$2&amp;D2010)))</f>
        <v/>
      </c>
      <c r="O2010" s="1" t="str" cm="1">
        <f t="array" aca="1" ref="O2010" ca="1">IF(G2010="","",MINUTE(INDIRECT(A2010&amp;$N$2&amp;D2010)))</f>
        <v/>
      </c>
      <c r="P2010" s="1" t="str">
        <f t="shared" ca="1" si="471"/>
        <v/>
      </c>
      <c r="Q2010" s="1" t="str">
        <f t="shared" ca="1" si="472"/>
        <v/>
      </c>
      <c r="R2010" s="1" t="str" cm="1">
        <f t="array" aca="1" ref="R2010" ca="1">IF(G2010="","",INDIRECT(A2010&amp;B2010&amp;D2010))</f>
        <v/>
      </c>
      <c r="S2010" s="1" t="str">
        <f t="shared" ca="1" si="473"/>
        <v/>
      </c>
      <c r="T2010" s="1" t="str">
        <f t="shared" ca="1" si="474"/>
        <v/>
      </c>
      <c r="U2010" s="1" t="str">
        <f t="shared" ca="1" si="475"/>
        <v/>
      </c>
      <c r="V2010" s="1" t="str">
        <f t="shared" ca="1" si="476"/>
        <v/>
      </c>
      <c r="W2010" s="1" t="str">
        <f t="shared" ca="1" si="477"/>
        <v/>
      </c>
      <c r="X2010" s="1" t="str">
        <f t="shared" ca="1" si="478"/>
        <v/>
      </c>
    </row>
    <row r="2011" spans="1:24">
      <c r="A2011" t="s">
        <v>1041</v>
      </c>
      <c r="B2011" t="str">
        <f>INDEX(予約枠報告様式!$73:$73,MATCH(CSVフォーマット!C2011,予約枠報告様式!$74:$74,0))</f>
        <v>AI</v>
      </c>
      <c r="C2011">
        <f t="shared" si="479"/>
        <v>35</v>
      </c>
      <c r="D2011">
        <f t="shared" si="465"/>
        <v>39</v>
      </c>
      <c r="E2011" s="2" cm="1">
        <f t="array" aca="1" ref="E2011" ca="1">INDIRECT(A2011&amp;B2011&amp;$E$3)</f>
        <v>44790</v>
      </c>
      <c r="F2011" t="str" cm="1">
        <f t="array" aca="1" ref="F2011" ca="1">IF(INDIRECT(A2011&amp;B2011&amp;$F$3)="公",参照!$L$2,参照!$L$3)</f>
        <v>医療機関受付</v>
      </c>
      <c r="G2011" s="1" t="str" cm="1">
        <f t="array" aca="1" ref="G2011" ca="1">IF(E2011="","",IF(ISNUMBER(INDIRECT(A2011&amp;B2011&amp;D2011)),431001,""))</f>
        <v/>
      </c>
      <c r="H2011" s="1" t="str">
        <f t="shared" ca="1" si="466"/>
        <v/>
      </c>
      <c r="I2011" s="1" t="str">
        <f ca="1">IF(G2011="","",予約枠報告様式!H$3)</f>
        <v/>
      </c>
      <c r="J2011" s="1" t="str">
        <f t="shared" ca="1" si="467"/>
        <v/>
      </c>
      <c r="K2011" s="1" t="str">
        <f t="shared" ca="1" si="468"/>
        <v/>
      </c>
      <c r="L2011" s="1" t="str">
        <f t="shared" ca="1" si="469"/>
        <v/>
      </c>
      <c r="M2011" s="1" t="str">
        <f t="shared" ca="1" si="470"/>
        <v/>
      </c>
      <c r="N2011" s="1" t="str" cm="1">
        <f t="array" aca="1" ref="N2011" ca="1">IF(G2011="","",HOUR(INDIRECT(A2011&amp;$N$2&amp;D2011)))</f>
        <v/>
      </c>
      <c r="O2011" s="1" t="str" cm="1">
        <f t="array" aca="1" ref="O2011" ca="1">IF(G2011="","",MINUTE(INDIRECT(A2011&amp;$N$2&amp;D2011)))</f>
        <v/>
      </c>
      <c r="P2011" s="1" t="str">
        <f t="shared" ca="1" si="471"/>
        <v/>
      </c>
      <c r="Q2011" s="1" t="str">
        <f t="shared" ca="1" si="472"/>
        <v/>
      </c>
      <c r="R2011" s="1" t="str" cm="1">
        <f t="array" aca="1" ref="R2011" ca="1">IF(G2011="","",INDIRECT(A2011&amp;B2011&amp;D2011))</f>
        <v/>
      </c>
      <c r="S2011" s="1" t="str">
        <f t="shared" ca="1" si="473"/>
        <v/>
      </c>
      <c r="T2011" s="1" t="str">
        <f t="shared" ca="1" si="474"/>
        <v/>
      </c>
      <c r="U2011" s="1" t="str">
        <f t="shared" ca="1" si="475"/>
        <v/>
      </c>
      <c r="V2011" s="1" t="str">
        <f t="shared" ca="1" si="476"/>
        <v/>
      </c>
      <c r="W2011" s="1" t="str">
        <f t="shared" ca="1" si="477"/>
        <v/>
      </c>
      <c r="X2011" s="1" t="str">
        <f t="shared" ca="1" si="478"/>
        <v/>
      </c>
    </row>
    <row r="2012" spans="1:24">
      <c r="A2012" t="s">
        <v>1041</v>
      </c>
      <c r="B2012" t="str">
        <f>INDEX(予約枠報告様式!$73:$73,MATCH(CSVフォーマット!C2012,予約枠報告様式!$74:$74,0))</f>
        <v>AI</v>
      </c>
      <c r="C2012">
        <f t="shared" si="479"/>
        <v>35</v>
      </c>
      <c r="D2012">
        <f t="shared" si="465"/>
        <v>40</v>
      </c>
      <c r="E2012" s="2" cm="1">
        <f t="array" aca="1" ref="E2012" ca="1">INDIRECT(A2012&amp;B2012&amp;$E$3)</f>
        <v>44790</v>
      </c>
      <c r="F2012" t="str" cm="1">
        <f t="array" aca="1" ref="F2012" ca="1">IF(INDIRECT(A2012&amp;B2012&amp;$F$3)="公",参照!$L$2,参照!$L$3)</f>
        <v>医療機関受付</v>
      </c>
      <c r="G2012" s="1" t="str" cm="1">
        <f t="array" aca="1" ref="G2012" ca="1">IF(E2012="","",IF(ISNUMBER(INDIRECT(A2012&amp;B2012&amp;D2012)),431001,""))</f>
        <v/>
      </c>
      <c r="H2012" s="1" t="str">
        <f t="shared" ca="1" si="466"/>
        <v/>
      </c>
      <c r="I2012" s="1" t="str">
        <f ca="1">IF(G2012="","",予約枠報告様式!H$3)</f>
        <v/>
      </c>
      <c r="J2012" s="1" t="str">
        <f t="shared" ca="1" si="467"/>
        <v/>
      </c>
      <c r="K2012" s="1" t="str">
        <f t="shared" ca="1" si="468"/>
        <v/>
      </c>
      <c r="L2012" s="1" t="str">
        <f t="shared" ca="1" si="469"/>
        <v/>
      </c>
      <c r="M2012" s="1" t="str">
        <f t="shared" ca="1" si="470"/>
        <v/>
      </c>
      <c r="N2012" s="1" t="str" cm="1">
        <f t="array" aca="1" ref="N2012" ca="1">IF(G2012="","",HOUR(INDIRECT(A2012&amp;$N$2&amp;D2012)))</f>
        <v/>
      </c>
      <c r="O2012" s="1" t="str" cm="1">
        <f t="array" aca="1" ref="O2012" ca="1">IF(G2012="","",MINUTE(INDIRECT(A2012&amp;$N$2&amp;D2012)))</f>
        <v/>
      </c>
      <c r="P2012" s="1" t="str">
        <f t="shared" ca="1" si="471"/>
        <v/>
      </c>
      <c r="Q2012" s="1" t="str">
        <f t="shared" ca="1" si="472"/>
        <v/>
      </c>
      <c r="R2012" s="1" t="str" cm="1">
        <f t="array" aca="1" ref="R2012" ca="1">IF(G2012="","",INDIRECT(A2012&amp;B2012&amp;D2012))</f>
        <v/>
      </c>
      <c r="S2012" s="1" t="str">
        <f t="shared" ca="1" si="473"/>
        <v/>
      </c>
      <c r="T2012" s="1" t="str">
        <f t="shared" ca="1" si="474"/>
        <v/>
      </c>
      <c r="U2012" s="1" t="str">
        <f t="shared" ca="1" si="475"/>
        <v/>
      </c>
      <c r="V2012" s="1" t="str">
        <f t="shared" ca="1" si="476"/>
        <v/>
      </c>
      <c r="W2012" s="1" t="str">
        <f t="shared" ca="1" si="477"/>
        <v/>
      </c>
      <c r="X2012" s="1" t="str">
        <f t="shared" ca="1" si="478"/>
        <v/>
      </c>
    </row>
    <row r="2013" spans="1:24">
      <c r="A2013" t="s">
        <v>1041</v>
      </c>
      <c r="B2013" t="str">
        <f>INDEX(予約枠報告様式!$73:$73,MATCH(CSVフォーマット!C2013,予約枠報告様式!$74:$74,0))</f>
        <v>AI</v>
      </c>
      <c r="C2013">
        <f t="shared" si="479"/>
        <v>35</v>
      </c>
      <c r="D2013">
        <f t="shared" si="465"/>
        <v>41</v>
      </c>
      <c r="E2013" s="2" cm="1">
        <f t="array" aca="1" ref="E2013" ca="1">INDIRECT(A2013&amp;B2013&amp;$E$3)</f>
        <v>44790</v>
      </c>
      <c r="F2013" t="str" cm="1">
        <f t="array" aca="1" ref="F2013" ca="1">IF(INDIRECT(A2013&amp;B2013&amp;$F$3)="公",参照!$L$2,参照!$L$3)</f>
        <v>医療機関受付</v>
      </c>
      <c r="G2013" s="1" t="str" cm="1">
        <f t="array" aca="1" ref="G2013" ca="1">IF(E2013="","",IF(ISNUMBER(INDIRECT(A2013&amp;B2013&amp;D2013)),431001,""))</f>
        <v/>
      </c>
      <c r="H2013" s="1" t="str">
        <f t="shared" ca="1" si="466"/>
        <v/>
      </c>
      <c r="I2013" s="1" t="str">
        <f ca="1">IF(G2013="","",予約枠報告様式!H$3)</f>
        <v/>
      </c>
      <c r="J2013" s="1" t="str">
        <f t="shared" ca="1" si="467"/>
        <v/>
      </c>
      <c r="K2013" s="1" t="str">
        <f t="shared" ca="1" si="468"/>
        <v/>
      </c>
      <c r="L2013" s="1" t="str">
        <f t="shared" ca="1" si="469"/>
        <v/>
      </c>
      <c r="M2013" s="1" t="str">
        <f t="shared" ca="1" si="470"/>
        <v/>
      </c>
      <c r="N2013" s="1" t="str" cm="1">
        <f t="array" aca="1" ref="N2013" ca="1">IF(G2013="","",HOUR(INDIRECT(A2013&amp;$N$2&amp;D2013)))</f>
        <v/>
      </c>
      <c r="O2013" s="1" t="str" cm="1">
        <f t="array" aca="1" ref="O2013" ca="1">IF(G2013="","",MINUTE(INDIRECT(A2013&amp;$N$2&amp;D2013)))</f>
        <v/>
      </c>
      <c r="P2013" s="1" t="str">
        <f t="shared" ca="1" si="471"/>
        <v/>
      </c>
      <c r="Q2013" s="1" t="str">
        <f t="shared" ca="1" si="472"/>
        <v/>
      </c>
      <c r="R2013" s="1" t="str" cm="1">
        <f t="array" aca="1" ref="R2013" ca="1">IF(G2013="","",INDIRECT(A2013&amp;B2013&amp;D2013))</f>
        <v/>
      </c>
      <c r="S2013" s="1" t="str">
        <f t="shared" ca="1" si="473"/>
        <v/>
      </c>
      <c r="T2013" s="1" t="str">
        <f t="shared" ca="1" si="474"/>
        <v/>
      </c>
      <c r="U2013" s="1" t="str">
        <f t="shared" ca="1" si="475"/>
        <v/>
      </c>
      <c r="V2013" s="1" t="str">
        <f t="shared" ca="1" si="476"/>
        <v/>
      </c>
      <c r="W2013" s="1" t="str">
        <f t="shared" ca="1" si="477"/>
        <v/>
      </c>
      <c r="X2013" s="1" t="str">
        <f t="shared" ca="1" si="478"/>
        <v/>
      </c>
    </row>
    <row r="2014" spans="1:24">
      <c r="A2014" t="s">
        <v>1041</v>
      </c>
      <c r="B2014" t="str">
        <f>INDEX(予約枠報告様式!$73:$73,MATCH(CSVフォーマット!C2014,予約枠報告様式!$74:$74,0))</f>
        <v>AI</v>
      </c>
      <c r="C2014">
        <f t="shared" si="479"/>
        <v>35</v>
      </c>
      <c r="D2014">
        <f t="shared" si="465"/>
        <v>42</v>
      </c>
      <c r="E2014" s="2" cm="1">
        <f t="array" aca="1" ref="E2014" ca="1">INDIRECT(A2014&amp;B2014&amp;$E$3)</f>
        <v>44790</v>
      </c>
      <c r="F2014" t="str" cm="1">
        <f t="array" aca="1" ref="F2014" ca="1">IF(INDIRECT(A2014&amp;B2014&amp;$F$3)="公",参照!$L$2,参照!$L$3)</f>
        <v>医療機関受付</v>
      </c>
      <c r="G2014" s="1" t="str" cm="1">
        <f t="array" aca="1" ref="G2014" ca="1">IF(E2014="","",IF(ISNUMBER(INDIRECT(A2014&amp;B2014&amp;D2014)),431001,""))</f>
        <v/>
      </c>
      <c r="H2014" s="1" t="str">
        <f t="shared" ca="1" si="466"/>
        <v/>
      </c>
      <c r="I2014" s="1" t="str">
        <f ca="1">IF(G2014="","",予約枠報告様式!H$3)</f>
        <v/>
      </c>
      <c r="J2014" s="1" t="str">
        <f t="shared" ca="1" si="467"/>
        <v/>
      </c>
      <c r="K2014" s="1" t="str">
        <f t="shared" ca="1" si="468"/>
        <v/>
      </c>
      <c r="L2014" s="1" t="str">
        <f t="shared" ca="1" si="469"/>
        <v/>
      </c>
      <c r="M2014" s="1" t="str">
        <f t="shared" ca="1" si="470"/>
        <v/>
      </c>
      <c r="N2014" s="1" t="str" cm="1">
        <f t="array" aca="1" ref="N2014" ca="1">IF(G2014="","",HOUR(INDIRECT(A2014&amp;$N$2&amp;D2014)))</f>
        <v/>
      </c>
      <c r="O2014" s="1" t="str" cm="1">
        <f t="array" aca="1" ref="O2014" ca="1">IF(G2014="","",MINUTE(INDIRECT(A2014&amp;$N$2&amp;D2014)))</f>
        <v/>
      </c>
      <c r="P2014" s="1" t="str">
        <f t="shared" ca="1" si="471"/>
        <v/>
      </c>
      <c r="Q2014" s="1" t="str">
        <f t="shared" ca="1" si="472"/>
        <v/>
      </c>
      <c r="R2014" s="1" t="str" cm="1">
        <f t="array" aca="1" ref="R2014" ca="1">IF(G2014="","",INDIRECT(A2014&amp;B2014&amp;D2014))</f>
        <v/>
      </c>
      <c r="S2014" s="1" t="str">
        <f t="shared" ca="1" si="473"/>
        <v/>
      </c>
      <c r="T2014" s="1" t="str">
        <f t="shared" ca="1" si="474"/>
        <v/>
      </c>
      <c r="U2014" s="1" t="str">
        <f t="shared" ca="1" si="475"/>
        <v/>
      </c>
      <c r="V2014" s="1" t="str">
        <f t="shared" ca="1" si="476"/>
        <v/>
      </c>
      <c r="W2014" s="1" t="str">
        <f t="shared" ca="1" si="477"/>
        <v/>
      </c>
      <c r="X2014" s="1" t="str">
        <f t="shared" ca="1" si="478"/>
        <v/>
      </c>
    </row>
    <row r="2015" spans="1:24">
      <c r="A2015" t="s">
        <v>1041</v>
      </c>
      <c r="B2015" t="str">
        <f>INDEX(予約枠報告様式!$73:$73,MATCH(CSVフォーマット!C2015,予約枠報告様式!$74:$74,0))</f>
        <v>AI</v>
      </c>
      <c r="C2015">
        <f t="shared" si="479"/>
        <v>35</v>
      </c>
      <c r="D2015">
        <f t="shared" si="465"/>
        <v>43</v>
      </c>
      <c r="E2015" s="2" cm="1">
        <f t="array" aca="1" ref="E2015" ca="1">INDIRECT(A2015&amp;B2015&amp;$E$3)</f>
        <v>44790</v>
      </c>
      <c r="F2015" t="str" cm="1">
        <f t="array" aca="1" ref="F2015" ca="1">IF(INDIRECT(A2015&amp;B2015&amp;$F$3)="公",参照!$L$2,参照!$L$3)</f>
        <v>医療機関受付</v>
      </c>
      <c r="G2015" s="1" t="str" cm="1">
        <f t="array" aca="1" ref="G2015" ca="1">IF(E2015="","",IF(ISNUMBER(INDIRECT(A2015&amp;B2015&amp;D2015)),431001,""))</f>
        <v/>
      </c>
      <c r="H2015" s="1" t="str">
        <f t="shared" ca="1" si="466"/>
        <v/>
      </c>
      <c r="I2015" s="1" t="str">
        <f ca="1">IF(G2015="","",予約枠報告様式!H$3)</f>
        <v/>
      </c>
      <c r="J2015" s="1" t="str">
        <f t="shared" ca="1" si="467"/>
        <v/>
      </c>
      <c r="K2015" s="1" t="str">
        <f t="shared" ca="1" si="468"/>
        <v/>
      </c>
      <c r="L2015" s="1" t="str">
        <f t="shared" ca="1" si="469"/>
        <v/>
      </c>
      <c r="M2015" s="1" t="str">
        <f t="shared" ca="1" si="470"/>
        <v/>
      </c>
      <c r="N2015" s="1" t="str" cm="1">
        <f t="array" aca="1" ref="N2015" ca="1">IF(G2015="","",HOUR(INDIRECT(A2015&amp;$N$2&amp;D2015)))</f>
        <v/>
      </c>
      <c r="O2015" s="1" t="str" cm="1">
        <f t="array" aca="1" ref="O2015" ca="1">IF(G2015="","",MINUTE(INDIRECT(A2015&amp;$N$2&amp;D2015)))</f>
        <v/>
      </c>
      <c r="P2015" s="1" t="str">
        <f t="shared" ca="1" si="471"/>
        <v/>
      </c>
      <c r="Q2015" s="1" t="str">
        <f t="shared" ca="1" si="472"/>
        <v/>
      </c>
      <c r="R2015" s="1" t="str" cm="1">
        <f t="array" aca="1" ref="R2015" ca="1">IF(G2015="","",INDIRECT(A2015&amp;B2015&amp;D2015))</f>
        <v/>
      </c>
      <c r="S2015" s="1" t="str">
        <f t="shared" ca="1" si="473"/>
        <v/>
      </c>
      <c r="T2015" s="1" t="str">
        <f t="shared" ca="1" si="474"/>
        <v/>
      </c>
      <c r="U2015" s="1" t="str">
        <f t="shared" ca="1" si="475"/>
        <v/>
      </c>
      <c r="V2015" s="1" t="str">
        <f t="shared" ca="1" si="476"/>
        <v/>
      </c>
      <c r="W2015" s="1" t="str">
        <f t="shared" ca="1" si="477"/>
        <v/>
      </c>
      <c r="X2015" s="1" t="str">
        <f t="shared" ca="1" si="478"/>
        <v/>
      </c>
    </row>
    <row r="2016" spans="1:24">
      <c r="A2016" t="s">
        <v>1041</v>
      </c>
      <c r="B2016" t="str">
        <f>INDEX(予約枠報告様式!$73:$73,MATCH(CSVフォーマット!C2016,予約枠報告様式!$74:$74,0))</f>
        <v>AI</v>
      </c>
      <c r="C2016">
        <f t="shared" si="479"/>
        <v>35</v>
      </c>
      <c r="D2016">
        <f t="shared" si="465"/>
        <v>44</v>
      </c>
      <c r="E2016" s="2" cm="1">
        <f t="array" aca="1" ref="E2016" ca="1">INDIRECT(A2016&amp;B2016&amp;$E$3)</f>
        <v>44790</v>
      </c>
      <c r="F2016" t="str" cm="1">
        <f t="array" aca="1" ref="F2016" ca="1">IF(INDIRECT(A2016&amp;B2016&amp;$F$3)="公",参照!$L$2,参照!$L$3)</f>
        <v>医療機関受付</v>
      </c>
      <c r="G2016" s="1" t="str" cm="1">
        <f t="array" aca="1" ref="G2016" ca="1">IF(E2016="","",IF(ISNUMBER(INDIRECT(A2016&amp;B2016&amp;D2016)),431001,""))</f>
        <v/>
      </c>
      <c r="H2016" s="1" t="str">
        <f t="shared" ca="1" si="466"/>
        <v/>
      </c>
      <c r="I2016" s="1" t="str">
        <f ca="1">IF(G2016="","",予約枠報告様式!H$3)</f>
        <v/>
      </c>
      <c r="J2016" s="1" t="str">
        <f t="shared" ca="1" si="467"/>
        <v/>
      </c>
      <c r="K2016" s="1" t="str">
        <f t="shared" ca="1" si="468"/>
        <v/>
      </c>
      <c r="L2016" s="1" t="str">
        <f t="shared" ca="1" si="469"/>
        <v/>
      </c>
      <c r="M2016" s="1" t="str">
        <f t="shared" ca="1" si="470"/>
        <v/>
      </c>
      <c r="N2016" s="1" t="str" cm="1">
        <f t="array" aca="1" ref="N2016" ca="1">IF(G2016="","",HOUR(INDIRECT(A2016&amp;$N$2&amp;D2016)))</f>
        <v/>
      </c>
      <c r="O2016" s="1" t="str" cm="1">
        <f t="array" aca="1" ref="O2016" ca="1">IF(G2016="","",MINUTE(INDIRECT(A2016&amp;$N$2&amp;D2016)))</f>
        <v/>
      </c>
      <c r="P2016" s="1" t="str">
        <f t="shared" ca="1" si="471"/>
        <v/>
      </c>
      <c r="Q2016" s="1" t="str">
        <f t="shared" ca="1" si="472"/>
        <v/>
      </c>
      <c r="R2016" s="1" t="str" cm="1">
        <f t="array" aca="1" ref="R2016" ca="1">IF(G2016="","",INDIRECT(A2016&amp;B2016&amp;D2016))</f>
        <v/>
      </c>
      <c r="S2016" s="1" t="str">
        <f t="shared" ca="1" si="473"/>
        <v/>
      </c>
      <c r="T2016" s="1" t="str">
        <f t="shared" ca="1" si="474"/>
        <v/>
      </c>
      <c r="U2016" s="1" t="str">
        <f t="shared" ca="1" si="475"/>
        <v/>
      </c>
      <c r="V2016" s="1" t="str">
        <f t="shared" ca="1" si="476"/>
        <v/>
      </c>
      <c r="W2016" s="1" t="str">
        <f t="shared" ca="1" si="477"/>
        <v/>
      </c>
      <c r="X2016" s="1" t="str">
        <f t="shared" ca="1" si="478"/>
        <v/>
      </c>
    </row>
    <row r="2017" spans="1:24">
      <c r="A2017" t="s">
        <v>1041</v>
      </c>
      <c r="B2017" t="str">
        <f>INDEX(予約枠報告様式!$73:$73,MATCH(CSVフォーマット!C2017,予約枠報告様式!$74:$74,0))</f>
        <v>AI</v>
      </c>
      <c r="C2017">
        <f t="shared" si="479"/>
        <v>35</v>
      </c>
      <c r="D2017">
        <f t="shared" si="465"/>
        <v>45</v>
      </c>
      <c r="E2017" s="2" cm="1">
        <f t="array" aca="1" ref="E2017" ca="1">INDIRECT(A2017&amp;B2017&amp;$E$3)</f>
        <v>44790</v>
      </c>
      <c r="F2017" t="str" cm="1">
        <f t="array" aca="1" ref="F2017" ca="1">IF(INDIRECT(A2017&amp;B2017&amp;$F$3)="公",参照!$L$2,参照!$L$3)</f>
        <v>医療機関受付</v>
      </c>
      <c r="G2017" s="1" t="str" cm="1">
        <f t="array" aca="1" ref="G2017" ca="1">IF(E2017="","",IF(ISNUMBER(INDIRECT(A2017&amp;B2017&amp;D2017)),431001,""))</f>
        <v/>
      </c>
      <c r="H2017" s="1" t="str">
        <f t="shared" ca="1" si="466"/>
        <v/>
      </c>
      <c r="I2017" s="1" t="str">
        <f ca="1">IF(G2017="","",予約枠報告様式!H$3)</f>
        <v/>
      </c>
      <c r="J2017" s="1" t="str">
        <f t="shared" ca="1" si="467"/>
        <v/>
      </c>
      <c r="K2017" s="1" t="str">
        <f t="shared" ca="1" si="468"/>
        <v/>
      </c>
      <c r="L2017" s="1" t="str">
        <f t="shared" ca="1" si="469"/>
        <v/>
      </c>
      <c r="M2017" s="1" t="str">
        <f t="shared" ca="1" si="470"/>
        <v/>
      </c>
      <c r="N2017" s="1" t="str" cm="1">
        <f t="array" aca="1" ref="N2017" ca="1">IF(G2017="","",HOUR(INDIRECT(A2017&amp;$N$2&amp;D2017)))</f>
        <v/>
      </c>
      <c r="O2017" s="1" t="str" cm="1">
        <f t="array" aca="1" ref="O2017" ca="1">IF(G2017="","",MINUTE(INDIRECT(A2017&amp;$N$2&amp;D2017)))</f>
        <v/>
      </c>
      <c r="P2017" s="1" t="str">
        <f t="shared" ca="1" si="471"/>
        <v/>
      </c>
      <c r="Q2017" s="1" t="str">
        <f t="shared" ca="1" si="472"/>
        <v/>
      </c>
      <c r="R2017" s="1" t="str" cm="1">
        <f t="array" aca="1" ref="R2017" ca="1">IF(G2017="","",INDIRECT(A2017&amp;B2017&amp;D2017))</f>
        <v/>
      </c>
      <c r="S2017" s="1" t="str">
        <f t="shared" ca="1" si="473"/>
        <v/>
      </c>
      <c r="T2017" s="1" t="str">
        <f t="shared" ca="1" si="474"/>
        <v/>
      </c>
      <c r="U2017" s="1" t="str">
        <f t="shared" ca="1" si="475"/>
        <v/>
      </c>
      <c r="V2017" s="1" t="str">
        <f t="shared" ca="1" si="476"/>
        <v/>
      </c>
      <c r="W2017" s="1" t="str">
        <f t="shared" ca="1" si="477"/>
        <v/>
      </c>
      <c r="X2017" s="1" t="str">
        <f t="shared" ca="1" si="478"/>
        <v/>
      </c>
    </row>
    <row r="2018" spans="1:24">
      <c r="A2018" t="s">
        <v>1041</v>
      </c>
      <c r="B2018" t="str">
        <f>INDEX(予約枠報告様式!$73:$73,MATCH(CSVフォーマット!C2018,予約枠報告様式!$74:$74,0))</f>
        <v>AI</v>
      </c>
      <c r="C2018">
        <f t="shared" si="479"/>
        <v>35</v>
      </c>
      <c r="D2018">
        <f t="shared" si="465"/>
        <v>46</v>
      </c>
      <c r="E2018" s="2" cm="1">
        <f t="array" aca="1" ref="E2018" ca="1">INDIRECT(A2018&amp;B2018&amp;$E$3)</f>
        <v>44790</v>
      </c>
      <c r="F2018" t="str" cm="1">
        <f t="array" aca="1" ref="F2018" ca="1">IF(INDIRECT(A2018&amp;B2018&amp;$F$3)="公",参照!$L$2,参照!$L$3)</f>
        <v>医療機関受付</v>
      </c>
      <c r="G2018" s="1" t="str" cm="1">
        <f t="array" aca="1" ref="G2018" ca="1">IF(E2018="","",IF(ISNUMBER(INDIRECT(A2018&amp;B2018&amp;D2018)),431001,""))</f>
        <v/>
      </c>
      <c r="H2018" s="1" t="str">
        <f t="shared" ca="1" si="466"/>
        <v/>
      </c>
      <c r="I2018" s="1" t="str">
        <f ca="1">IF(G2018="","",予約枠報告様式!H$3)</f>
        <v/>
      </c>
      <c r="J2018" s="1" t="str">
        <f t="shared" ca="1" si="467"/>
        <v/>
      </c>
      <c r="K2018" s="1" t="str">
        <f t="shared" ca="1" si="468"/>
        <v/>
      </c>
      <c r="L2018" s="1" t="str">
        <f t="shared" ca="1" si="469"/>
        <v/>
      </c>
      <c r="M2018" s="1" t="str">
        <f t="shared" ca="1" si="470"/>
        <v/>
      </c>
      <c r="N2018" s="1" t="str" cm="1">
        <f t="array" aca="1" ref="N2018" ca="1">IF(G2018="","",HOUR(INDIRECT(A2018&amp;$N$2&amp;D2018)))</f>
        <v/>
      </c>
      <c r="O2018" s="1" t="str" cm="1">
        <f t="array" aca="1" ref="O2018" ca="1">IF(G2018="","",MINUTE(INDIRECT(A2018&amp;$N$2&amp;D2018)))</f>
        <v/>
      </c>
      <c r="P2018" s="1" t="str">
        <f t="shared" ca="1" si="471"/>
        <v/>
      </c>
      <c r="Q2018" s="1" t="str">
        <f t="shared" ca="1" si="472"/>
        <v/>
      </c>
      <c r="R2018" s="1" t="str" cm="1">
        <f t="array" aca="1" ref="R2018" ca="1">IF(G2018="","",INDIRECT(A2018&amp;B2018&amp;D2018))</f>
        <v/>
      </c>
      <c r="S2018" s="1" t="str">
        <f t="shared" ca="1" si="473"/>
        <v/>
      </c>
      <c r="T2018" s="1" t="str">
        <f t="shared" ca="1" si="474"/>
        <v/>
      </c>
      <c r="U2018" s="1" t="str">
        <f t="shared" ca="1" si="475"/>
        <v/>
      </c>
      <c r="V2018" s="1" t="str">
        <f t="shared" ca="1" si="476"/>
        <v/>
      </c>
      <c r="W2018" s="1" t="str">
        <f t="shared" ca="1" si="477"/>
        <v/>
      </c>
      <c r="X2018" s="1" t="str">
        <f t="shared" ca="1" si="478"/>
        <v/>
      </c>
    </row>
    <row r="2019" spans="1:24">
      <c r="A2019" t="s">
        <v>1041</v>
      </c>
      <c r="B2019" t="str">
        <f>INDEX(予約枠報告様式!$73:$73,MATCH(CSVフォーマット!C2019,予約枠報告様式!$74:$74,0))</f>
        <v>AI</v>
      </c>
      <c r="C2019">
        <f t="shared" si="479"/>
        <v>35</v>
      </c>
      <c r="D2019">
        <f t="shared" si="465"/>
        <v>47</v>
      </c>
      <c r="E2019" s="2" cm="1">
        <f t="array" aca="1" ref="E2019" ca="1">INDIRECT(A2019&amp;B2019&amp;$E$3)</f>
        <v>44790</v>
      </c>
      <c r="F2019" t="str" cm="1">
        <f t="array" aca="1" ref="F2019" ca="1">IF(INDIRECT(A2019&amp;B2019&amp;$F$3)="公",参照!$L$2,参照!$L$3)</f>
        <v>医療機関受付</v>
      </c>
      <c r="G2019" s="1" t="str" cm="1">
        <f t="array" aca="1" ref="G2019" ca="1">IF(E2019="","",IF(ISNUMBER(INDIRECT(A2019&amp;B2019&amp;D2019)),431001,""))</f>
        <v/>
      </c>
      <c r="H2019" s="1" t="str">
        <f t="shared" ca="1" si="466"/>
        <v/>
      </c>
      <c r="I2019" s="1" t="str">
        <f ca="1">IF(G2019="","",予約枠報告様式!H$3)</f>
        <v/>
      </c>
      <c r="J2019" s="1" t="str">
        <f t="shared" ca="1" si="467"/>
        <v/>
      </c>
      <c r="K2019" s="1" t="str">
        <f t="shared" ca="1" si="468"/>
        <v/>
      </c>
      <c r="L2019" s="1" t="str">
        <f t="shared" ca="1" si="469"/>
        <v/>
      </c>
      <c r="M2019" s="1" t="str">
        <f t="shared" ca="1" si="470"/>
        <v/>
      </c>
      <c r="N2019" s="1" t="str" cm="1">
        <f t="array" aca="1" ref="N2019" ca="1">IF(G2019="","",HOUR(INDIRECT(A2019&amp;$N$2&amp;D2019)))</f>
        <v/>
      </c>
      <c r="O2019" s="1" t="str" cm="1">
        <f t="array" aca="1" ref="O2019" ca="1">IF(G2019="","",MINUTE(INDIRECT(A2019&amp;$N$2&amp;D2019)))</f>
        <v/>
      </c>
      <c r="P2019" s="1" t="str">
        <f t="shared" ca="1" si="471"/>
        <v/>
      </c>
      <c r="Q2019" s="1" t="str">
        <f t="shared" ca="1" si="472"/>
        <v/>
      </c>
      <c r="R2019" s="1" t="str" cm="1">
        <f t="array" aca="1" ref="R2019" ca="1">IF(G2019="","",INDIRECT(A2019&amp;B2019&amp;D2019))</f>
        <v/>
      </c>
      <c r="S2019" s="1" t="str">
        <f t="shared" ca="1" si="473"/>
        <v/>
      </c>
      <c r="T2019" s="1" t="str">
        <f t="shared" ca="1" si="474"/>
        <v/>
      </c>
      <c r="U2019" s="1" t="str">
        <f t="shared" ca="1" si="475"/>
        <v/>
      </c>
      <c r="V2019" s="1" t="str">
        <f t="shared" ca="1" si="476"/>
        <v/>
      </c>
      <c r="W2019" s="1" t="str">
        <f t="shared" ca="1" si="477"/>
        <v/>
      </c>
      <c r="X2019" s="1" t="str">
        <f t="shared" ca="1" si="478"/>
        <v/>
      </c>
    </row>
    <row r="2020" spans="1:24">
      <c r="A2020" t="s">
        <v>1041</v>
      </c>
      <c r="B2020" t="str">
        <f>INDEX(予約枠報告様式!$73:$73,MATCH(CSVフォーマット!C2020,予約枠報告様式!$74:$74,0))</f>
        <v>AI</v>
      </c>
      <c r="C2020">
        <f t="shared" si="479"/>
        <v>35</v>
      </c>
      <c r="D2020">
        <f t="shared" si="465"/>
        <v>48</v>
      </c>
      <c r="E2020" s="2" cm="1">
        <f t="array" aca="1" ref="E2020" ca="1">INDIRECT(A2020&amp;B2020&amp;$E$3)</f>
        <v>44790</v>
      </c>
      <c r="F2020" t="str" cm="1">
        <f t="array" aca="1" ref="F2020" ca="1">IF(INDIRECT(A2020&amp;B2020&amp;$F$3)="公",参照!$L$2,参照!$L$3)</f>
        <v>医療機関受付</v>
      </c>
      <c r="G2020" s="1" t="str" cm="1">
        <f t="array" aca="1" ref="G2020" ca="1">IF(E2020="","",IF(ISNUMBER(INDIRECT(A2020&amp;B2020&amp;D2020)),431001,""))</f>
        <v/>
      </c>
      <c r="H2020" s="1" t="str">
        <f t="shared" ca="1" si="466"/>
        <v/>
      </c>
      <c r="I2020" s="1" t="str">
        <f ca="1">IF(G2020="","",予約枠報告様式!H$3)</f>
        <v/>
      </c>
      <c r="J2020" s="1" t="str">
        <f t="shared" ca="1" si="467"/>
        <v/>
      </c>
      <c r="K2020" s="1" t="str">
        <f t="shared" ca="1" si="468"/>
        <v/>
      </c>
      <c r="L2020" s="1" t="str">
        <f t="shared" ca="1" si="469"/>
        <v/>
      </c>
      <c r="M2020" s="1" t="str">
        <f t="shared" ca="1" si="470"/>
        <v/>
      </c>
      <c r="N2020" s="1" t="str" cm="1">
        <f t="array" aca="1" ref="N2020" ca="1">IF(G2020="","",HOUR(INDIRECT(A2020&amp;$N$2&amp;D2020)))</f>
        <v/>
      </c>
      <c r="O2020" s="1" t="str" cm="1">
        <f t="array" aca="1" ref="O2020" ca="1">IF(G2020="","",MINUTE(INDIRECT(A2020&amp;$N$2&amp;D2020)))</f>
        <v/>
      </c>
      <c r="P2020" s="1" t="str">
        <f t="shared" ca="1" si="471"/>
        <v/>
      </c>
      <c r="Q2020" s="1" t="str">
        <f t="shared" ca="1" si="472"/>
        <v/>
      </c>
      <c r="R2020" s="1" t="str" cm="1">
        <f t="array" aca="1" ref="R2020" ca="1">IF(G2020="","",INDIRECT(A2020&amp;B2020&amp;D2020))</f>
        <v/>
      </c>
      <c r="S2020" s="1" t="str">
        <f t="shared" ca="1" si="473"/>
        <v/>
      </c>
      <c r="T2020" s="1" t="str">
        <f t="shared" ca="1" si="474"/>
        <v/>
      </c>
      <c r="U2020" s="1" t="str">
        <f t="shared" ca="1" si="475"/>
        <v/>
      </c>
      <c r="V2020" s="1" t="str">
        <f t="shared" ca="1" si="476"/>
        <v/>
      </c>
      <c r="W2020" s="1" t="str">
        <f t="shared" ca="1" si="477"/>
        <v/>
      </c>
      <c r="X2020" s="1" t="str">
        <f t="shared" ca="1" si="478"/>
        <v/>
      </c>
    </row>
    <row r="2021" spans="1:24">
      <c r="A2021" t="s">
        <v>1041</v>
      </c>
      <c r="B2021" t="str">
        <f>INDEX(予約枠報告様式!$73:$73,MATCH(CSVフォーマット!C2021,予約枠報告様式!$74:$74,0))</f>
        <v>AI</v>
      </c>
      <c r="C2021">
        <f t="shared" si="479"/>
        <v>35</v>
      </c>
      <c r="D2021">
        <f t="shared" si="465"/>
        <v>49</v>
      </c>
      <c r="E2021" s="2" cm="1">
        <f t="array" aca="1" ref="E2021" ca="1">INDIRECT(A2021&amp;B2021&amp;$E$3)</f>
        <v>44790</v>
      </c>
      <c r="F2021" t="str" cm="1">
        <f t="array" aca="1" ref="F2021" ca="1">IF(INDIRECT(A2021&amp;B2021&amp;$F$3)="公",参照!$L$2,参照!$L$3)</f>
        <v>医療機関受付</v>
      </c>
      <c r="G2021" s="1" t="str" cm="1">
        <f t="array" aca="1" ref="G2021" ca="1">IF(E2021="","",IF(ISNUMBER(INDIRECT(A2021&amp;B2021&amp;D2021)),431001,""))</f>
        <v/>
      </c>
      <c r="H2021" s="1" t="str">
        <f t="shared" ca="1" si="466"/>
        <v/>
      </c>
      <c r="I2021" s="1" t="str">
        <f ca="1">IF(G2021="","",予約枠報告様式!H$3)</f>
        <v/>
      </c>
      <c r="J2021" s="1" t="str">
        <f t="shared" ca="1" si="467"/>
        <v/>
      </c>
      <c r="K2021" s="1" t="str">
        <f t="shared" ca="1" si="468"/>
        <v/>
      </c>
      <c r="L2021" s="1" t="str">
        <f t="shared" ca="1" si="469"/>
        <v/>
      </c>
      <c r="M2021" s="1" t="str">
        <f t="shared" ca="1" si="470"/>
        <v/>
      </c>
      <c r="N2021" s="1" t="str" cm="1">
        <f t="array" aca="1" ref="N2021" ca="1">IF(G2021="","",HOUR(INDIRECT(A2021&amp;$N$2&amp;D2021)))</f>
        <v/>
      </c>
      <c r="O2021" s="1" t="str" cm="1">
        <f t="array" aca="1" ref="O2021" ca="1">IF(G2021="","",MINUTE(INDIRECT(A2021&amp;$N$2&amp;D2021)))</f>
        <v/>
      </c>
      <c r="P2021" s="1" t="str">
        <f t="shared" ca="1" si="471"/>
        <v/>
      </c>
      <c r="Q2021" s="1" t="str">
        <f t="shared" ca="1" si="472"/>
        <v/>
      </c>
      <c r="R2021" s="1" t="str" cm="1">
        <f t="array" aca="1" ref="R2021" ca="1">IF(G2021="","",INDIRECT(A2021&amp;B2021&amp;D2021))</f>
        <v/>
      </c>
      <c r="S2021" s="1" t="str">
        <f t="shared" ca="1" si="473"/>
        <v/>
      </c>
      <c r="T2021" s="1" t="str">
        <f t="shared" ca="1" si="474"/>
        <v/>
      </c>
      <c r="U2021" s="1" t="str">
        <f t="shared" ca="1" si="475"/>
        <v/>
      </c>
      <c r="V2021" s="1" t="str">
        <f t="shared" ca="1" si="476"/>
        <v/>
      </c>
      <c r="W2021" s="1" t="str">
        <f t="shared" ca="1" si="477"/>
        <v/>
      </c>
      <c r="X2021" s="1" t="str">
        <f t="shared" ca="1" si="478"/>
        <v/>
      </c>
    </row>
    <row r="2022" spans="1:24">
      <c r="A2022" t="s">
        <v>1041</v>
      </c>
      <c r="B2022" t="str">
        <f>INDEX(予約枠報告様式!$73:$73,MATCH(CSVフォーマット!C2022,予約枠報告様式!$74:$74,0))</f>
        <v>AI</v>
      </c>
      <c r="C2022">
        <f t="shared" si="479"/>
        <v>35</v>
      </c>
      <c r="D2022">
        <f t="shared" si="465"/>
        <v>50</v>
      </c>
      <c r="E2022" s="2" cm="1">
        <f t="array" aca="1" ref="E2022" ca="1">INDIRECT(A2022&amp;B2022&amp;$E$3)</f>
        <v>44790</v>
      </c>
      <c r="F2022" t="str" cm="1">
        <f t="array" aca="1" ref="F2022" ca="1">IF(INDIRECT(A2022&amp;B2022&amp;$F$3)="公",参照!$L$2,参照!$L$3)</f>
        <v>医療機関受付</v>
      </c>
      <c r="G2022" s="1" t="str" cm="1">
        <f t="array" aca="1" ref="G2022" ca="1">IF(E2022="","",IF(ISNUMBER(INDIRECT(A2022&amp;B2022&amp;D2022)),431001,""))</f>
        <v/>
      </c>
      <c r="H2022" s="1" t="str">
        <f t="shared" ca="1" si="466"/>
        <v/>
      </c>
      <c r="I2022" s="1" t="str">
        <f ca="1">IF(G2022="","",予約枠報告様式!H$3)</f>
        <v/>
      </c>
      <c r="J2022" s="1" t="str">
        <f t="shared" ca="1" si="467"/>
        <v/>
      </c>
      <c r="K2022" s="1" t="str">
        <f t="shared" ca="1" si="468"/>
        <v/>
      </c>
      <c r="L2022" s="1" t="str">
        <f t="shared" ca="1" si="469"/>
        <v/>
      </c>
      <c r="M2022" s="1" t="str">
        <f t="shared" ca="1" si="470"/>
        <v/>
      </c>
      <c r="N2022" s="1" t="str" cm="1">
        <f t="array" aca="1" ref="N2022" ca="1">IF(G2022="","",HOUR(INDIRECT(A2022&amp;$N$2&amp;D2022)))</f>
        <v/>
      </c>
      <c r="O2022" s="1" t="str" cm="1">
        <f t="array" aca="1" ref="O2022" ca="1">IF(G2022="","",MINUTE(INDIRECT(A2022&amp;$N$2&amp;D2022)))</f>
        <v/>
      </c>
      <c r="P2022" s="1" t="str">
        <f t="shared" ca="1" si="471"/>
        <v/>
      </c>
      <c r="Q2022" s="1" t="str">
        <f t="shared" ca="1" si="472"/>
        <v/>
      </c>
      <c r="R2022" s="1" t="str" cm="1">
        <f t="array" aca="1" ref="R2022" ca="1">IF(G2022="","",INDIRECT(A2022&amp;B2022&amp;D2022))</f>
        <v/>
      </c>
      <c r="S2022" s="1" t="str">
        <f t="shared" ca="1" si="473"/>
        <v/>
      </c>
      <c r="T2022" s="1" t="str">
        <f t="shared" ca="1" si="474"/>
        <v/>
      </c>
      <c r="U2022" s="1" t="str">
        <f t="shared" ca="1" si="475"/>
        <v/>
      </c>
      <c r="V2022" s="1" t="str">
        <f t="shared" ca="1" si="476"/>
        <v/>
      </c>
      <c r="W2022" s="1" t="str">
        <f t="shared" ca="1" si="477"/>
        <v/>
      </c>
      <c r="X2022" s="1" t="str">
        <f t="shared" ca="1" si="478"/>
        <v/>
      </c>
    </row>
    <row r="2023" spans="1:24">
      <c r="A2023" t="s">
        <v>1041</v>
      </c>
      <c r="B2023" t="str">
        <f>INDEX(予約枠報告様式!$73:$73,MATCH(CSVフォーマット!C2023,予約枠報告様式!$74:$74,0))</f>
        <v>AI</v>
      </c>
      <c r="C2023">
        <f t="shared" si="479"/>
        <v>35</v>
      </c>
      <c r="D2023">
        <f t="shared" si="465"/>
        <v>51</v>
      </c>
      <c r="E2023" s="2" cm="1">
        <f t="array" aca="1" ref="E2023" ca="1">INDIRECT(A2023&amp;B2023&amp;$E$3)</f>
        <v>44790</v>
      </c>
      <c r="F2023" t="str" cm="1">
        <f t="array" aca="1" ref="F2023" ca="1">IF(INDIRECT(A2023&amp;B2023&amp;$F$3)="公",参照!$L$2,参照!$L$3)</f>
        <v>医療機関受付</v>
      </c>
      <c r="G2023" s="1" t="str" cm="1">
        <f t="array" aca="1" ref="G2023" ca="1">IF(E2023="","",IF(ISNUMBER(INDIRECT(A2023&amp;B2023&amp;D2023)),431001,""))</f>
        <v/>
      </c>
      <c r="H2023" s="1" t="str">
        <f t="shared" ca="1" si="466"/>
        <v/>
      </c>
      <c r="I2023" s="1" t="str">
        <f ca="1">IF(G2023="","",予約枠報告様式!H$3)</f>
        <v/>
      </c>
      <c r="J2023" s="1" t="str">
        <f t="shared" ca="1" si="467"/>
        <v/>
      </c>
      <c r="K2023" s="1" t="str">
        <f t="shared" ca="1" si="468"/>
        <v/>
      </c>
      <c r="L2023" s="1" t="str">
        <f t="shared" ca="1" si="469"/>
        <v/>
      </c>
      <c r="M2023" s="1" t="str">
        <f t="shared" ca="1" si="470"/>
        <v/>
      </c>
      <c r="N2023" s="1" t="str" cm="1">
        <f t="array" aca="1" ref="N2023" ca="1">IF(G2023="","",HOUR(INDIRECT(A2023&amp;$N$2&amp;D2023)))</f>
        <v/>
      </c>
      <c r="O2023" s="1" t="str" cm="1">
        <f t="array" aca="1" ref="O2023" ca="1">IF(G2023="","",MINUTE(INDIRECT(A2023&amp;$N$2&amp;D2023)))</f>
        <v/>
      </c>
      <c r="P2023" s="1" t="str">
        <f t="shared" ca="1" si="471"/>
        <v/>
      </c>
      <c r="Q2023" s="1" t="str">
        <f t="shared" ca="1" si="472"/>
        <v/>
      </c>
      <c r="R2023" s="1" t="str" cm="1">
        <f t="array" aca="1" ref="R2023" ca="1">IF(G2023="","",INDIRECT(A2023&amp;B2023&amp;D2023))</f>
        <v/>
      </c>
      <c r="S2023" s="1" t="str">
        <f t="shared" ca="1" si="473"/>
        <v/>
      </c>
      <c r="T2023" s="1" t="str">
        <f t="shared" ca="1" si="474"/>
        <v/>
      </c>
      <c r="U2023" s="1" t="str">
        <f t="shared" ca="1" si="475"/>
        <v/>
      </c>
      <c r="V2023" s="1" t="str">
        <f t="shared" ca="1" si="476"/>
        <v/>
      </c>
      <c r="W2023" s="1" t="str">
        <f t="shared" ca="1" si="477"/>
        <v/>
      </c>
      <c r="X2023" s="1" t="str">
        <f t="shared" ca="1" si="478"/>
        <v/>
      </c>
    </row>
    <row r="2024" spans="1:24">
      <c r="A2024" t="s">
        <v>1041</v>
      </c>
      <c r="B2024" t="str">
        <f>INDEX(予約枠報告様式!$73:$73,MATCH(CSVフォーマット!C2024,予約枠報告様式!$74:$74,0))</f>
        <v>AI</v>
      </c>
      <c r="C2024">
        <f t="shared" si="479"/>
        <v>35</v>
      </c>
      <c r="D2024">
        <f t="shared" si="465"/>
        <v>52</v>
      </c>
      <c r="E2024" s="2" cm="1">
        <f t="array" aca="1" ref="E2024" ca="1">INDIRECT(A2024&amp;B2024&amp;$E$3)</f>
        <v>44790</v>
      </c>
      <c r="F2024" t="str" cm="1">
        <f t="array" aca="1" ref="F2024" ca="1">IF(INDIRECT(A2024&amp;B2024&amp;$F$3)="公",参照!$L$2,参照!$L$3)</f>
        <v>医療機関受付</v>
      </c>
      <c r="G2024" s="1" t="str" cm="1">
        <f t="array" aca="1" ref="G2024" ca="1">IF(E2024="","",IF(ISNUMBER(INDIRECT(A2024&amp;B2024&amp;D2024)),431001,""))</f>
        <v/>
      </c>
      <c r="H2024" s="1" t="str">
        <f t="shared" ca="1" si="466"/>
        <v/>
      </c>
      <c r="I2024" s="1" t="str">
        <f ca="1">IF(G2024="","",予約枠報告様式!H$3)</f>
        <v/>
      </c>
      <c r="J2024" s="1" t="str">
        <f t="shared" ca="1" si="467"/>
        <v/>
      </c>
      <c r="K2024" s="1" t="str">
        <f t="shared" ca="1" si="468"/>
        <v/>
      </c>
      <c r="L2024" s="1" t="str">
        <f t="shared" ca="1" si="469"/>
        <v/>
      </c>
      <c r="M2024" s="1" t="str">
        <f t="shared" ca="1" si="470"/>
        <v/>
      </c>
      <c r="N2024" s="1" t="str" cm="1">
        <f t="array" aca="1" ref="N2024" ca="1">IF(G2024="","",HOUR(INDIRECT(A2024&amp;$N$2&amp;D2024)))</f>
        <v/>
      </c>
      <c r="O2024" s="1" t="str" cm="1">
        <f t="array" aca="1" ref="O2024" ca="1">IF(G2024="","",MINUTE(INDIRECT(A2024&amp;$N$2&amp;D2024)))</f>
        <v/>
      </c>
      <c r="P2024" s="1" t="str">
        <f t="shared" ca="1" si="471"/>
        <v/>
      </c>
      <c r="Q2024" s="1" t="str">
        <f t="shared" ca="1" si="472"/>
        <v/>
      </c>
      <c r="R2024" s="1" t="str" cm="1">
        <f t="array" aca="1" ref="R2024" ca="1">IF(G2024="","",INDIRECT(A2024&amp;B2024&amp;D2024))</f>
        <v/>
      </c>
      <c r="S2024" s="1" t="str">
        <f t="shared" ca="1" si="473"/>
        <v/>
      </c>
      <c r="T2024" s="1" t="str">
        <f t="shared" ca="1" si="474"/>
        <v/>
      </c>
      <c r="U2024" s="1" t="str">
        <f t="shared" ca="1" si="475"/>
        <v/>
      </c>
      <c r="V2024" s="1" t="str">
        <f t="shared" ca="1" si="476"/>
        <v/>
      </c>
      <c r="W2024" s="1" t="str">
        <f t="shared" ca="1" si="477"/>
        <v/>
      </c>
      <c r="X2024" s="1" t="str">
        <f t="shared" ca="1" si="478"/>
        <v/>
      </c>
    </row>
    <row r="2025" spans="1:24">
      <c r="A2025" t="s">
        <v>1041</v>
      </c>
      <c r="B2025" t="str">
        <f>INDEX(予約枠報告様式!$73:$73,MATCH(CSVフォーマット!C2025,予約枠報告様式!$74:$74,0))</f>
        <v>AI</v>
      </c>
      <c r="C2025">
        <f t="shared" si="479"/>
        <v>35</v>
      </c>
      <c r="D2025">
        <f t="shared" si="465"/>
        <v>53</v>
      </c>
      <c r="E2025" s="2" cm="1">
        <f t="array" aca="1" ref="E2025" ca="1">INDIRECT(A2025&amp;B2025&amp;$E$3)</f>
        <v>44790</v>
      </c>
      <c r="F2025" t="str" cm="1">
        <f t="array" aca="1" ref="F2025" ca="1">IF(INDIRECT(A2025&amp;B2025&amp;$F$3)="公",参照!$L$2,参照!$L$3)</f>
        <v>医療機関受付</v>
      </c>
      <c r="G2025" s="1" t="str" cm="1">
        <f t="array" aca="1" ref="G2025" ca="1">IF(E2025="","",IF(ISNUMBER(INDIRECT(A2025&amp;B2025&amp;D2025)),431001,""))</f>
        <v/>
      </c>
      <c r="H2025" s="1" t="str">
        <f t="shared" ca="1" si="466"/>
        <v/>
      </c>
      <c r="I2025" s="1" t="str">
        <f ca="1">IF(G2025="","",予約枠報告様式!H$3)</f>
        <v/>
      </c>
      <c r="J2025" s="1" t="str">
        <f t="shared" ca="1" si="467"/>
        <v/>
      </c>
      <c r="K2025" s="1" t="str">
        <f t="shared" ca="1" si="468"/>
        <v/>
      </c>
      <c r="L2025" s="1" t="str">
        <f t="shared" ca="1" si="469"/>
        <v/>
      </c>
      <c r="M2025" s="1" t="str">
        <f t="shared" ca="1" si="470"/>
        <v/>
      </c>
      <c r="N2025" s="1" t="str" cm="1">
        <f t="array" aca="1" ref="N2025" ca="1">IF(G2025="","",HOUR(INDIRECT(A2025&amp;$N$2&amp;D2025)))</f>
        <v/>
      </c>
      <c r="O2025" s="1" t="str" cm="1">
        <f t="array" aca="1" ref="O2025" ca="1">IF(G2025="","",MINUTE(INDIRECT(A2025&amp;$N$2&amp;D2025)))</f>
        <v/>
      </c>
      <c r="P2025" s="1" t="str">
        <f t="shared" ca="1" si="471"/>
        <v/>
      </c>
      <c r="Q2025" s="1" t="str">
        <f t="shared" ca="1" si="472"/>
        <v/>
      </c>
      <c r="R2025" s="1" t="str" cm="1">
        <f t="array" aca="1" ref="R2025" ca="1">IF(G2025="","",INDIRECT(A2025&amp;B2025&amp;D2025))</f>
        <v/>
      </c>
      <c r="S2025" s="1" t="str">
        <f t="shared" ca="1" si="473"/>
        <v/>
      </c>
      <c r="T2025" s="1" t="str">
        <f t="shared" ca="1" si="474"/>
        <v/>
      </c>
      <c r="U2025" s="1" t="str">
        <f t="shared" ca="1" si="475"/>
        <v/>
      </c>
      <c r="V2025" s="1" t="str">
        <f t="shared" ca="1" si="476"/>
        <v/>
      </c>
      <c r="W2025" s="1" t="str">
        <f t="shared" ca="1" si="477"/>
        <v/>
      </c>
      <c r="X2025" s="1" t="str">
        <f t="shared" ca="1" si="478"/>
        <v/>
      </c>
    </row>
    <row r="2026" spans="1:24">
      <c r="A2026" t="s">
        <v>1041</v>
      </c>
      <c r="B2026" t="str">
        <f>INDEX(予約枠報告様式!$73:$73,MATCH(CSVフォーマット!C2026,予約枠報告様式!$74:$74,0))</f>
        <v>AI</v>
      </c>
      <c r="C2026">
        <f t="shared" si="479"/>
        <v>35</v>
      </c>
      <c r="D2026">
        <f t="shared" si="465"/>
        <v>54</v>
      </c>
      <c r="E2026" s="2" cm="1">
        <f t="array" aca="1" ref="E2026" ca="1">INDIRECT(A2026&amp;B2026&amp;$E$3)</f>
        <v>44790</v>
      </c>
      <c r="F2026" t="str" cm="1">
        <f t="array" aca="1" ref="F2026" ca="1">IF(INDIRECT(A2026&amp;B2026&amp;$F$3)="公",参照!$L$2,参照!$L$3)</f>
        <v>医療機関受付</v>
      </c>
      <c r="G2026" s="1" t="str" cm="1">
        <f t="array" aca="1" ref="G2026" ca="1">IF(E2026="","",IF(ISNUMBER(INDIRECT(A2026&amp;B2026&amp;D2026)),431001,""))</f>
        <v/>
      </c>
      <c r="H2026" s="1" t="str">
        <f t="shared" ca="1" si="466"/>
        <v/>
      </c>
      <c r="I2026" s="1" t="str">
        <f ca="1">IF(G2026="","",予約枠報告様式!H$3)</f>
        <v/>
      </c>
      <c r="J2026" s="1" t="str">
        <f t="shared" ca="1" si="467"/>
        <v/>
      </c>
      <c r="K2026" s="1" t="str">
        <f t="shared" ca="1" si="468"/>
        <v/>
      </c>
      <c r="L2026" s="1" t="str">
        <f t="shared" ca="1" si="469"/>
        <v/>
      </c>
      <c r="M2026" s="1" t="str">
        <f t="shared" ca="1" si="470"/>
        <v/>
      </c>
      <c r="N2026" s="1" t="str" cm="1">
        <f t="array" aca="1" ref="N2026" ca="1">IF(G2026="","",HOUR(INDIRECT(A2026&amp;$N$2&amp;D2026)))</f>
        <v/>
      </c>
      <c r="O2026" s="1" t="str" cm="1">
        <f t="array" aca="1" ref="O2026" ca="1">IF(G2026="","",MINUTE(INDIRECT(A2026&amp;$N$2&amp;D2026)))</f>
        <v/>
      </c>
      <c r="P2026" s="1" t="str">
        <f t="shared" ca="1" si="471"/>
        <v/>
      </c>
      <c r="Q2026" s="1" t="str">
        <f t="shared" ca="1" si="472"/>
        <v/>
      </c>
      <c r="R2026" s="1" t="str" cm="1">
        <f t="array" aca="1" ref="R2026" ca="1">IF(G2026="","",INDIRECT(A2026&amp;B2026&amp;D2026))</f>
        <v/>
      </c>
      <c r="S2026" s="1" t="str">
        <f t="shared" ca="1" si="473"/>
        <v/>
      </c>
      <c r="T2026" s="1" t="str">
        <f t="shared" ca="1" si="474"/>
        <v/>
      </c>
      <c r="U2026" s="1" t="str">
        <f t="shared" ca="1" si="475"/>
        <v/>
      </c>
      <c r="V2026" s="1" t="str">
        <f t="shared" ca="1" si="476"/>
        <v/>
      </c>
      <c r="W2026" s="1" t="str">
        <f t="shared" ca="1" si="477"/>
        <v/>
      </c>
      <c r="X2026" s="1" t="str">
        <f t="shared" ca="1" si="478"/>
        <v/>
      </c>
    </row>
    <row r="2027" spans="1:24">
      <c r="A2027" t="s">
        <v>1041</v>
      </c>
      <c r="B2027" t="str">
        <f>INDEX(予約枠報告様式!$73:$73,MATCH(CSVフォーマット!C2027,予約枠報告様式!$74:$74,0))</f>
        <v>AI</v>
      </c>
      <c r="C2027">
        <f t="shared" si="479"/>
        <v>35</v>
      </c>
      <c r="D2027">
        <f t="shared" si="465"/>
        <v>55</v>
      </c>
      <c r="E2027" s="2" cm="1">
        <f t="array" aca="1" ref="E2027" ca="1">INDIRECT(A2027&amp;B2027&amp;$E$3)</f>
        <v>44790</v>
      </c>
      <c r="F2027" t="str" cm="1">
        <f t="array" aca="1" ref="F2027" ca="1">IF(INDIRECT(A2027&amp;B2027&amp;$F$3)="公",参照!$L$2,参照!$L$3)</f>
        <v>医療機関受付</v>
      </c>
      <c r="G2027" s="1" t="str" cm="1">
        <f t="array" aca="1" ref="G2027" ca="1">IF(E2027="","",IF(ISNUMBER(INDIRECT(A2027&amp;B2027&amp;D2027)),431001,""))</f>
        <v/>
      </c>
      <c r="H2027" s="1" t="str">
        <f t="shared" ca="1" si="466"/>
        <v/>
      </c>
      <c r="I2027" s="1" t="str">
        <f ca="1">IF(G2027="","",予約枠報告様式!H$3)</f>
        <v/>
      </c>
      <c r="J2027" s="1" t="str">
        <f t="shared" ca="1" si="467"/>
        <v/>
      </c>
      <c r="K2027" s="1" t="str">
        <f t="shared" ca="1" si="468"/>
        <v/>
      </c>
      <c r="L2027" s="1" t="str">
        <f t="shared" ca="1" si="469"/>
        <v/>
      </c>
      <c r="M2027" s="1" t="str">
        <f t="shared" ca="1" si="470"/>
        <v/>
      </c>
      <c r="N2027" s="1" t="str" cm="1">
        <f t="array" aca="1" ref="N2027" ca="1">IF(G2027="","",HOUR(INDIRECT(A2027&amp;$N$2&amp;D2027)))</f>
        <v/>
      </c>
      <c r="O2027" s="1" t="str" cm="1">
        <f t="array" aca="1" ref="O2027" ca="1">IF(G2027="","",MINUTE(INDIRECT(A2027&amp;$N$2&amp;D2027)))</f>
        <v/>
      </c>
      <c r="P2027" s="1" t="str">
        <f t="shared" ca="1" si="471"/>
        <v/>
      </c>
      <c r="Q2027" s="1" t="str">
        <f t="shared" ca="1" si="472"/>
        <v/>
      </c>
      <c r="R2027" s="1" t="str" cm="1">
        <f t="array" aca="1" ref="R2027" ca="1">IF(G2027="","",INDIRECT(A2027&amp;B2027&amp;D2027))</f>
        <v/>
      </c>
      <c r="S2027" s="1" t="str">
        <f t="shared" ca="1" si="473"/>
        <v/>
      </c>
      <c r="T2027" s="1" t="str">
        <f t="shared" ca="1" si="474"/>
        <v/>
      </c>
      <c r="U2027" s="1" t="str">
        <f t="shared" ca="1" si="475"/>
        <v/>
      </c>
      <c r="V2027" s="1" t="str">
        <f t="shared" ca="1" si="476"/>
        <v/>
      </c>
      <c r="W2027" s="1" t="str">
        <f t="shared" ca="1" si="477"/>
        <v/>
      </c>
      <c r="X2027" s="1" t="str">
        <f t="shared" ca="1" si="478"/>
        <v/>
      </c>
    </row>
    <row r="2028" spans="1:24">
      <c r="A2028" t="s">
        <v>1041</v>
      </c>
      <c r="B2028" t="str">
        <f>INDEX(予約枠報告様式!$73:$73,MATCH(CSVフォーマット!C2028,予約枠報告様式!$74:$74,0))</f>
        <v>AI</v>
      </c>
      <c r="C2028">
        <f t="shared" si="479"/>
        <v>35</v>
      </c>
      <c r="D2028">
        <f t="shared" si="465"/>
        <v>56</v>
      </c>
      <c r="E2028" s="2" cm="1">
        <f t="array" aca="1" ref="E2028" ca="1">INDIRECT(A2028&amp;B2028&amp;$E$3)</f>
        <v>44790</v>
      </c>
      <c r="F2028" t="str" cm="1">
        <f t="array" aca="1" ref="F2028" ca="1">IF(INDIRECT(A2028&amp;B2028&amp;$F$3)="公",参照!$L$2,参照!$L$3)</f>
        <v>医療機関受付</v>
      </c>
      <c r="G2028" s="1" t="str" cm="1">
        <f t="array" aca="1" ref="G2028" ca="1">IF(E2028="","",IF(ISNUMBER(INDIRECT(A2028&amp;B2028&amp;D2028)),431001,""))</f>
        <v/>
      </c>
      <c r="H2028" s="1" t="str">
        <f t="shared" ca="1" si="466"/>
        <v/>
      </c>
      <c r="I2028" s="1" t="str">
        <f ca="1">IF(G2028="","",予約枠報告様式!H$3)</f>
        <v/>
      </c>
      <c r="J2028" s="1" t="str">
        <f t="shared" ca="1" si="467"/>
        <v/>
      </c>
      <c r="K2028" s="1" t="str">
        <f t="shared" ca="1" si="468"/>
        <v/>
      </c>
      <c r="L2028" s="1" t="str">
        <f t="shared" ca="1" si="469"/>
        <v/>
      </c>
      <c r="M2028" s="1" t="str">
        <f t="shared" ca="1" si="470"/>
        <v/>
      </c>
      <c r="N2028" s="1" t="str" cm="1">
        <f t="array" aca="1" ref="N2028" ca="1">IF(G2028="","",HOUR(INDIRECT(A2028&amp;$N$2&amp;D2028)))</f>
        <v/>
      </c>
      <c r="O2028" s="1" t="str" cm="1">
        <f t="array" aca="1" ref="O2028" ca="1">IF(G2028="","",MINUTE(INDIRECT(A2028&amp;$N$2&amp;D2028)))</f>
        <v/>
      </c>
      <c r="P2028" s="1" t="str">
        <f t="shared" ca="1" si="471"/>
        <v/>
      </c>
      <c r="Q2028" s="1" t="str">
        <f t="shared" ca="1" si="472"/>
        <v/>
      </c>
      <c r="R2028" s="1" t="str" cm="1">
        <f t="array" aca="1" ref="R2028" ca="1">IF(G2028="","",INDIRECT(A2028&amp;B2028&amp;D2028))</f>
        <v/>
      </c>
      <c r="S2028" s="1" t="str">
        <f t="shared" ca="1" si="473"/>
        <v/>
      </c>
      <c r="T2028" s="1" t="str">
        <f t="shared" ca="1" si="474"/>
        <v/>
      </c>
      <c r="U2028" s="1" t="str">
        <f t="shared" ca="1" si="475"/>
        <v/>
      </c>
      <c r="V2028" s="1" t="str">
        <f t="shared" ca="1" si="476"/>
        <v/>
      </c>
      <c r="W2028" s="1" t="str">
        <f t="shared" ca="1" si="477"/>
        <v/>
      </c>
      <c r="X2028" s="1" t="str">
        <f t="shared" ca="1" si="478"/>
        <v/>
      </c>
    </row>
    <row r="2029" spans="1:24">
      <c r="A2029" t="s">
        <v>1041</v>
      </c>
      <c r="B2029" t="str">
        <f>INDEX(予約枠報告様式!$73:$73,MATCH(CSVフォーマット!C2029,予約枠報告様式!$74:$74,0))</f>
        <v>AI</v>
      </c>
      <c r="C2029">
        <f t="shared" si="479"/>
        <v>35</v>
      </c>
      <c r="D2029">
        <f t="shared" si="465"/>
        <v>57</v>
      </c>
      <c r="E2029" s="2" cm="1">
        <f t="array" aca="1" ref="E2029" ca="1">INDIRECT(A2029&amp;B2029&amp;$E$3)</f>
        <v>44790</v>
      </c>
      <c r="F2029" t="str" cm="1">
        <f t="array" aca="1" ref="F2029" ca="1">IF(INDIRECT(A2029&amp;B2029&amp;$F$3)="公",参照!$L$2,参照!$L$3)</f>
        <v>医療機関受付</v>
      </c>
      <c r="G2029" s="1" t="str" cm="1">
        <f t="array" aca="1" ref="G2029" ca="1">IF(E2029="","",IF(ISNUMBER(INDIRECT(A2029&amp;B2029&amp;D2029)),431001,""))</f>
        <v/>
      </c>
      <c r="H2029" s="1" t="str">
        <f t="shared" ca="1" si="466"/>
        <v/>
      </c>
      <c r="I2029" s="1" t="str">
        <f ca="1">IF(G2029="","",予約枠報告様式!H$3)</f>
        <v/>
      </c>
      <c r="J2029" s="1" t="str">
        <f t="shared" ca="1" si="467"/>
        <v/>
      </c>
      <c r="K2029" s="1" t="str">
        <f t="shared" ca="1" si="468"/>
        <v/>
      </c>
      <c r="L2029" s="1" t="str">
        <f t="shared" ca="1" si="469"/>
        <v/>
      </c>
      <c r="M2029" s="1" t="str">
        <f t="shared" ca="1" si="470"/>
        <v/>
      </c>
      <c r="N2029" s="1" t="str" cm="1">
        <f t="array" aca="1" ref="N2029" ca="1">IF(G2029="","",HOUR(INDIRECT(A2029&amp;$N$2&amp;D2029)))</f>
        <v/>
      </c>
      <c r="O2029" s="1" t="str" cm="1">
        <f t="array" aca="1" ref="O2029" ca="1">IF(G2029="","",MINUTE(INDIRECT(A2029&amp;$N$2&amp;D2029)))</f>
        <v/>
      </c>
      <c r="P2029" s="1" t="str">
        <f t="shared" ca="1" si="471"/>
        <v/>
      </c>
      <c r="Q2029" s="1" t="str">
        <f t="shared" ca="1" si="472"/>
        <v/>
      </c>
      <c r="R2029" s="1" t="str" cm="1">
        <f t="array" aca="1" ref="R2029" ca="1">IF(G2029="","",INDIRECT(A2029&amp;B2029&amp;D2029))</f>
        <v/>
      </c>
      <c r="S2029" s="1" t="str">
        <f t="shared" ca="1" si="473"/>
        <v/>
      </c>
      <c r="T2029" s="1" t="str">
        <f t="shared" ca="1" si="474"/>
        <v/>
      </c>
      <c r="U2029" s="1" t="str">
        <f t="shared" ca="1" si="475"/>
        <v/>
      </c>
      <c r="V2029" s="1" t="str">
        <f t="shared" ca="1" si="476"/>
        <v/>
      </c>
      <c r="W2029" s="1" t="str">
        <f t="shared" ca="1" si="477"/>
        <v/>
      </c>
      <c r="X2029" s="1" t="str">
        <f t="shared" ca="1" si="478"/>
        <v/>
      </c>
    </row>
    <row r="2030" spans="1:24">
      <c r="A2030" t="s">
        <v>1041</v>
      </c>
      <c r="B2030" t="str">
        <f>INDEX(予約枠報告様式!$73:$73,MATCH(CSVフォーマット!C2030,予約枠報告様式!$74:$74,0))</f>
        <v>AI</v>
      </c>
      <c r="C2030">
        <f t="shared" si="479"/>
        <v>35</v>
      </c>
      <c r="D2030">
        <f t="shared" si="465"/>
        <v>58</v>
      </c>
      <c r="E2030" s="2" cm="1">
        <f t="array" aca="1" ref="E2030" ca="1">INDIRECT(A2030&amp;B2030&amp;$E$3)</f>
        <v>44790</v>
      </c>
      <c r="F2030" t="str" cm="1">
        <f t="array" aca="1" ref="F2030" ca="1">IF(INDIRECT(A2030&amp;B2030&amp;$F$3)="公",参照!$L$2,参照!$L$3)</f>
        <v>医療機関受付</v>
      </c>
      <c r="G2030" s="1" t="str" cm="1">
        <f t="array" aca="1" ref="G2030" ca="1">IF(E2030="","",IF(ISNUMBER(INDIRECT(A2030&amp;B2030&amp;D2030)),431001,""))</f>
        <v/>
      </c>
      <c r="H2030" s="1" t="str">
        <f t="shared" ca="1" si="466"/>
        <v/>
      </c>
      <c r="I2030" s="1" t="str">
        <f ca="1">IF(G2030="","",予約枠報告様式!H$3)</f>
        <v/>
      </c>
      <c r="J2030" s="1" t="str">
        <f t="shared" ca="1" si="467"/>
        <v/>
      </c>
      <c r="K2030" s="1" t="str">
        <f t="shared" ca="1" si="468"/>
        <v/>
      </c>
      <c r="L2030" s="1" t="str">
        <f t="shared" ca="1" si="469"/>
        <v/>
      </c>
      <c r="M2030" s="1" t="str">
        <f t="shared" ca="1" si="470"/>
        <v/>
      </c>
      <c r="N2030" s="1" t="str" cm="1">
        <f t="array" aca="1" ref="N2030" ca="1">IF(G2030="","",HOUR(INDIRECT(A2030&amp;$N$2&amp;D2030)))</f>
        <v/>
      </c>
      <c r="O2030" s="1" t="str" cm="1">
        <f t="array" aca="1" ref="O2030" ca="1">IF(G2030="","",MINUTE(INDIRECT(A2030&amp;$N$2&amp;D2030)))</f>
        <v/>
      </c>
      <c r="P2030" s="1" t="str">
        <f t="shared" ca="1" si="471"/>
        <v/>
      </c>
      <c r="Q2030" s="1" t="str">
        <f t="shared" ca="1" si="472"/>
        <v/>
      </c>
      <c r="R2030" s="1" t="str" cm="1">
        <f t="array" aca="1" ref="R2030" ca="1">IF(G2030="","",INDIRECT(A2030&amp;B2030&amp;D2030))</f>
        <v/>
      </c>
      <c r="S2030" s="1" t="str">
        <f t="shared" ca="1" si="473"/>
        <v/>
      </c>
      <c r="T2030" s="1" t="str">
        <f t="shared" ca="1" si="474"/>
        <v/>
      </c>
      <c r="U2030" s="1" t="str">
        <f t="shared" ca="1" si="475"/>
        <v/>
      </c>
      <c r="V2030" s="1" t="str">
        <f t="shared" ca="1" si="476"/>
        <v/>
      </c>
      <c r="W2030" s="1" t="str">
        <f t="shared" ca="1" si="477"/>
        <v/>
      </c>
      <c r="X2030" s="1" t="str">
        <f t="shared" ca="1" si="478"/>
        <v/>
      </c>
    </row>
    <row r="2031" spans="1:24">
      <c r="A2031" t="s">
        <v>1041</v>
      </c>
      <c r="B2031" t="str">
        <f>INDEX(予約枠報告様式!$73:$73,MATCH(CSVフォーマット!C2031,予約枠報告様式!$74:$74,0))</f>
        <v>AI</v>
      </c>
      <c r="C2031">
        <f t="shared" si="479"/>
        <v>35</v>
      </c>
      <c r="D2031">
        <f t="shared" si="465"/>
        <v>59</v>
      </c>
      <c r="E2031" s="2" cm="1">
        <f t="array" aca="1" ref="E2031" ca="1">INDIRECT(A2031&amp;B2031&amp;$E$3)</f>
        <v>44790</v>
      </c>
      <c r="F2031" t="str" cm="1">
        <f t="array" aca="1" ref="F2031" ca="1">IF(INDIRECT(A2031&amp;B2031&amp;$F$3)="公",参照!$L$2,参照!$L$3)</f>
        <v>医療機関受付</v>
      </c>
      <c r="G2031" s="1" t="str" cm="1">
        <f t="array" aca="1" ref="G2031" ca="1">IF(E2031="","",IF(ISNUMBER(INDIRECT(A2031&amp;B2031&amp;D2031)),431001,""))</f>
        <v/>
      </c>
      <c r="H2031" s="1" t="str">
        <f t="shared" ca="1" si="466"/>
        <v/>
      </c>
      <c r="I2031" s="1" t="str">
        <f ca="1">IF(G2031="","",予約枠報告様式!H$3)</f>
        <v/>
      </c>
      <c r="J2031" s="1" t="str">
        <f t="shared" ca="1" si="467"/>
        <v/>
      </c>
      <c r="K2031" s="1" t="str">
        <f t="shared" ca="1" si="468"/>
        <v/>
      </c>
      <c r="L2031" s="1" t="str">
        <f t="shared" ca="1" si="469"/>
        <v/>
      </c>
      <c r="M2031" s="1" t="str">
        <f t="shared" ca="1" si="470"/>
        <v/>
      </c>
      <c r="N2031" s="1" t="str" cm="1">
        <f t="array" aca="1" ref="N2031" ca="1">IF(G2031="","",HOUR(INDIRECT(A2031&amp;$N$2&amp;D2031)))</f>
        <v/>
      </c>
      <c r="O2031" s="1" t="str" cm="1">
        <f t="array" aca="1" ref="O2031" ca="1">IF(G2031="","",MINUTE(INDIRECT(A2031&amp;$N$2&amp;D2031)))</f>
        <v/>
      </c>
      <c r="P2031" s="1" t="str">
        <f t="shared" ca="1" si="471"/>
        <v/>
      </c>
      <c r="Q2031" s="1" t="str">
        <f t="shared" ca="1" si="472"/>
        <v/>
      </c>
      <c r="R2031" s="1" t="str" cm="1">
        <f t="array" aca="1" ref="R2031" ca="1">IF(G2031="","",INDIRECT(A2031&amp;B2031&amp;D2031))</f>
        <v/>
      </c>
      <c r="S2031" s="1" t="str">
        <f t="shared" ca="1" si="473"/>
        <v/>
      </c>
      <c r="T2031" s="1" t="str">
        <f t="shared" ca="1" si="474"/>
        <v/>
      </c>
      <c r="U2031" s="1" t="str">
        <f t="shared" ca="1" si="475"/>
        <v/>
      </c>
      <c r="V2031" s="1" t="str">
        <f t="shared" ca="1" si="476"/>
        <v/>
      </c>
      <c r="W2031" s="1" t="str">
        <f t="shared" ca="1" si="477"/>
        <v/>
      </c>
      <c r="X2031" s="1" t="str">
        <f t="shared" ca="1" si="478"/>
        <v/>
      </c>
    </row>
    <row r="2032" spans="1:24">
      <c r="A2032" t="s">
        <v>1041</v>
      </c>
      <c r="B2032" t="str">
        <f>INDEX(予約枠報告様式!$73:$73,MATCH(CSVフォーマット!C2032,予約枠報告様式!$74:$74,0))</f>
        <v>AI</v>
      </c>
      <c r="C2032">
        <f t="shared" si="479"/>
        <v>35</v>
      </c>
      <c r="D2032">
        <f t="shared" si="465"/>
        <v>60</v>
      </c>
      <c r="E2032" s="2" cm="1">
        <f t="array" aca="1" ref="E2032" ca="1">INDIRECT(A2032&amp;B2032&amp;$E$3)</f>
        <v>44790</v>
      </c>
      <c r="F2032" t="str" cm="1">
        <f t="array" aca="1" ref="F2032" ca="1">IF(INDIRECT(A2032&amp;B2032&amp;$F$3)="公",参照!$L$2,参照!$L$3)</f>
        <v>医療機関受付</v>
      </c>
      <c r="G2032" s="1" t="str" cm="1">
        <f t="array" aca="1" ref="G2032" ca="1">IF(E2032="","",IF(ISNUMBER(INDIRECT(A2032&amp;B2032&amp;D2032)),431001,""))</f>
        <v/>
      </c>
      <c r="H2032" s="1" t="str">
        <f t="shared" ca="1" si="466"/>
        <v/>
      </c>
      <c r="I2032" s="1" t="str">
        <f ca="1">IF(G2032="","",予約枠報告様式!H$3)</f>
        <v/>
      </c>
      <c r="J2032" s="1" t="str">
        <f t="shared" ca="1" si="467"/>
        <v/>
      </c>
      <c r="K2032" s="1" t="str">
        <f t="shared" ca="1" si="468"/>
        <v/>
      </c>
      <c r="L2032" s="1" t="str">
        <f t="shared" ca="1" si="469"/>
        <v/>
      </c>
      <c r="M2032" s="1" t="str">
        <f t="shared" ca="1" si="470"/>
        <v/>
      </c>
      <c r="N2032" s="1" t="str" cm="1">
        <f t="array" aca="1" ref="N2032" ca="1">IF(G2032="","",HOUR(INDIRECT(A2032&amp;$N$2&amp;D2032)))</f>
        <v/>
      </c>
      <c r="O2032" s="1" t="str" cm="1">
        <f t="array" aca="1" ref="O2032" ca="1">IF(G2032="","",MINUTE(INDIRECT(A2032&amp;$N$2&amp;D2032)))</f>
        <v/>
      </c>
      <c r="P2032" s="1" t="str">
        <f t="shared" ca="1" si="471"/>
        <v/>
      </c>
      <c r="Q2032" s="1" t="str">
        <f t="shared" ca="1" si="472"/>
        <v/>
      </c>
      <c r="R2032" s="1" t="str" cm="1">
        <f t="array" aca="1" ref="R2032" ca="1">IF(G2032="","",INDIRECT(A2032&amp;B2032&amp;D2032))</f>
        <v/>
      </c>
      <c r="S2032" s="1" t="str">
        <f t="shared" ca="1" si="473"/>
        <v/>
      </c>
      <c r="T2032" s="1" t="str">
        <f t="shared" ca="1" si="474"/>
        <v/>
      </c>
      <c r="U2032" s="1" t="str">
        <f t="shared" ca="1" si="475"/>
        <v/>
      </c>
      <c r="V2032" s="1" t="str">
        <f t="shared" ca="1" si="476"/>
        <v/>
      </c>
      <c r="W2032" s="1" t="str">
        <f t="shared" ca="1" si="477"/>
        <v/>
      </c>
      <c r="X2032" s="1" t="str">
        <f t="shared" ca="1" si="478"/>
        <v/>
      </c>
    </row>
    <row r="2033" spans="1:24">
      <c r="A2033" t="s">
        <v>1041</v>
      </c>
      <c r="B2033" t="str">
        <f>INDEX(予約枠報告様式!$73:$73,MATCH(CSVフォーマット!C2033,予約枠報告様式!$74:$74,0))</f>
        <v>AI</v>
      </c>
      <c r="C2033">
        <f t="shared" si="479"/>
        <v>35</v>
      </c>
      <c r="D2033">
        <f t="shared" si="465"/>
        <v>61</v>
      </c>
      <c r="E2033" s="2" cm="1">
        <f t="array" aca="1" ref="E2033" ca="1">INDIRECT(A2033&amp;B2033&amp;$E$3)</f>
        <v>44790</v>
      </c>
      <c r="F2033" t="str" cm="1">
        <f t="array" aca="1" ref="F2033" ca="1">IF(INDIRECT(A2033&amp;B2033&amp;$F$3)="公",参照!$L$2,参照!$L$3)</f>
        <v>医療機関受付</v>
      </c>
      <c r="G2033" s="1" t="str" cm="1">
        <f t="array" aca="1" ref="G2033" ca="1">IF(E2033="","",IF(ISNUMBER(INDIRECT(A2033&amp;B2033&amp;D2033)),431001,""))</f>
        <v/>
      </c>
      <c r="H2033" s="1" t="str">
        <f t="shared" ca="1" si="466"/>
        <v/>
      </c>
      <c r="I2033" s="1" t="str">
        <f ca="1">IF(G2033="","",予約枠報告様式!H$3)</f>
        <v/>
      </c>
      <c r="J2033" s="1" t="str">
        <f t="shared" ca="1" si="467"/>
        <v/>
      </c>
      <c r="K2033" s="1" t="str">
        <f t="shared" ca="1" si="468"/>
        <v/>
      </c>
      <c r="L2033" s="1" t="str">
        <f t="shared" ca="1" si="469"/>
        <v/>
      </c>
      <c r="M2033" s="1" t="str">
        <f t="shared" ca="1" si="470"/>
        <v/>
      </c>
      <c r="N2033" s="1" t="str" cm="1">
        <f t="array" aca="1" ref="N2033" ca="1">IF(G2033="","",HOUR(INDIRECT(A2033&amp;$N$2&amp;D2033)))</f>
        <v/>
      </c>
      <c r="O2033" s="1" t="str" cm="1">
        <f t="array" aca="1" ref="O2033" ca="1">IF(G2033="","",MINUTE(INDIRECT(A2033&amp;$N$2&amp;D2033)))</f>
        <v/>
      </c>
      <c r="P2033" s="1" t="str">
        <f t="shared" ca="1" si="471"/>
        <v/>
      </c>
      <c r="Q2033" s="1" t="str">
        <f t="shared" ca="1" si="472"/>
        <v/>
      </c>
      <c r="R2033" s="1" t="str" cm="1">
        <f t="array" aca="1" ref="R2033" ca="1">IF(G2033="","",INDIRECT(A2033&amp;B2033&amp;D2033))</f>
        <v/>
      </c>
      <c r="S2033" s="1" t="str">
        <f t="shared" ca="1" si="473"/>
        <v/>
      </c>
      <c r="T2033" s="1" t="str">
        <f t="shared" ca="1" si="474"/>
        <v/>
      </c>
      <c r="U2033" s="1" t="str">
        <f t="shared" ca="1" si="475"/>
        <v/>
      </c>
      <c r="V2033" s="1" t="str">
        <f t="shared" ca="1" si="476"/>
        <v/>
      </c>
      <c r="W2033" s="1" t="str">
        <f t="shared" ca="1" si="477"/>
        <v/>
      </c>
      <c r="X2033" s="1" t="str">
        <f t="shared" ca="1" si="478"/>
        <v/>
      </c>
    </row>
    <row r="2034" spans="1:24">
      <c r="A2034" t="s">
        <v>1041</v>
      </c>
      <c r="B2034" t="str">
        <f>INDEX(予約枠報告様式!$73:$73,MATCH(CSVフォーマット!C2034,予約枠報告様式!$74:$74,0))</f>
        <v>AI</v>
      </c>
      <c r="C2034">
        <f t="shared" si="479"/>
        <v>35</v>
      </c>
      <c r="D2034">
        <f t="shared" si="465"/>
        <v>62</v>
      </c>
      <c r="E2034" s="2" cm="1">
        <f t="array" aca="1" ref="E2034" ca="1">INDIRECT(A2034&amp;B2034&amp;$E$3)</f>
        <v>44790</v>
      </c>
      <c r="F2034" t="str" cm="1">
        <f t="array" aca="1" ref="F2034" ca="1">IF(INDIRECT(A2034&amp;B2034&amp;$F$3)="公",参照!$L$2,参照!$L$3)</f>
        <v>医療機関受付</v>
      </c>
      <c r="G2034" s="1" t="str" cm="1">
        <f t="array" aca="1" ref="G2034" ca="1">IF(E2034="","",IF(ISNUMBER(INDIRECT(A2034&amp;B2034&amp;D2034)),431001,""))</f>
        <v/>
      </c>
      <c r="H2034" s="1" t="str">
        <f t="shared" ca="1" si="466"/>
        <v/>
      </c>
      <c r="I2034" s="1" t="str">
        <f ca="1">IF(G2034="","",予約枠報告様式!H$3)</f>
        <v/>
      </c>
      <c r="J2034" s="1" t="str">
        <f t="shared" ca="1" si="467"/>
        <v/>
      </c>
      <c r="K2034" s="1" t="str">
        <f t="shared" ca="1" si="468"/>
        <v/>
      </c>
      <c r="L2034" s="1" t="str">
        <f t="shared" ca="1" si="469"/>
        <v/>
      </c>
      <c r="M2034" s="1" t="str">
        <f t="shared" ca="1" si="470"/>
        <v/>
      </c>
      <c r="N2034" s="1" t="str" cm="1">
        <f t="array" aca="1" ref="N2034" ca="1">IF(G2034="","",HOUR(INDIRECT(A2034&amp;$N$2&amp;D2034)))</f>
        <v/>
      </c>
      <c r="O2034" s="1" t="str" cm="1">
        <f t="array" aca="1" ref="O2034" ca="1">IF(G2034="","",MINUTE(INDIRECT(A2034&amp;$N$2&amp;D2034)))</f>
        <v/>
      </c>
      <c r="P2034" s="1" t="str">
        <f t="shared" ca="1" si="471"/>
        <v/>
      </c>
      <c r="Q2034" s="1" t="str">
        <f t="shared" ca="1" si="472"/>
        <v/>
      </c>
      <c r="R2034" s="1" t="str" cm="1">
        <f t="array" aca="1" ref="R2034" ca="1">IF(G2034="","",INDIRECT(A2034&amp;B2034&amp;D2034))</f>
        <v/>
      </c>
      <c r="S2034" s="1" t="str">
        <f t="shared" ca="1" si="473"/>
        <v/>
      </c>
      <c r="T2034" s="1" t="str">
        <f t="shared" ca="1" si="474"/>
        <v/>
      </c>
      <c r="U2034" s="1" t="str">
        <f t="shared" ca="1" si="475"/>
        <v/>
      </c>
      <c r="V2034" s="1" t="str">
        <f t="shared" ca="1" si="476"/>
        <v/>
      </c>
      <c r="W2034" s="1" t="str">
        <f t="shared" ca="1" si="477"/>
        <v/>
      </c>
      <c r="X2034" s="1" t="str">
        <f t="shared" ca="1" si="478"/>
        <v/>
      </c>
    </row>
    <row r="2035" spans="1:24">
      <c r="A2035" t="s">
        <v>1041</v>
      </c>
      <c r="B2035" t="str">
        <f>INDEX(予約枠報告様式!$73:$73,MATCH(CSVフォーマット!C2035,予約枠報告様式!$74:$74,0))</f>
        <v>AI</v>
      </c>
      <c r="C2035">
        <f t="shared" si="479"/>
        <v>35</v>
      </c>
      <c r="D2035">
        <f t="shared" si="465"/>
        <v>63</v>
      </c>
      <c r="E2035" s="2" cm="1">
        <f t="array" aca="1" ref="E2035" ca="1">INDIRECT(A2035&amp;B2035&amp;$E$3)</f>
        <v>44790</v>
      </c>
      <c r="F2035" t="str" cm="1">
        <f t="array" aca="1" ref="F2035" ca="1">IF(INDIRECT(A2035&amp;B2035&amp;$F$3)="公",参照!$L$2,参照!$L$3)</f>
        <v>医療機関受付</v>
      </c>
      <c r="G2035" s="1" t="str" cm="1">
        <f t="array" aca="1" ref="G2035" ca="1">IF(E2035="","",IF(ISNUMBER(INDIRECT(A2035&amp;B2035&amp;D2035)),431001,""))</f>
        <v/>
      </c>
      <c r="H2035" s="1" t="str">
        <f t="shared" ca="1" si="466"/>
        <v/>
      </c>
      <c r="I2035" s="1" t="str">
        <f ca="1">IF(G2035="","",予約枠報告様式!H$3)</f>
        <v/>
      </c>
      <c r="J2035" s="1" t="str">
        <f t="shared" ca="1" si="467"/>
        <v/>
      </c>
      <c r="K2035" s="1" t="str">
        <f t="shared" ca="1" si="468"/>
        <v/>
      </c>
      <c r="L2035" s="1" t="str">
        <f t="shared" ca="1" si="469"/>
        <v/>
      </c>
      <c r="M2035" s="1" t="str">
        <f t="shared" ca="1" si="470"/>
        <v/>
      </c>
      <c r="N2035" s="1" t="str" cm="1">
        <f t="array" aca="1" ref="N2035" ca="1">IF(G2035="","",HOUR(INDIRECT(A2035&amp;$N$2&amp;D2035)))</f>
        <v/>
      </c>
      <c r="O2035" s="1" t="str" cm="1">
        <f t="array" aca="1" ref="O2035" ca="1">IF(G2035="","",MINUTE(INDIRECT(A2035&amp;$N$2&amp;D2035)))</f>
        <v/>
      </c>
      <c r="P2035" s="1" t="str">
        <f t="shared" ca="1" si="471"/>
        <v/>
      </c>
      <c r="Q2035" s="1" t="str">
        <f t="shared" ca="1" si="472"/>
        <v/>
      </c>
      <c r="R2035" s="1" t="str" cm="1">
        <f t="array" aca="1" ref="R2035" ca="1">IF(G2035="","",INDIRECT(A2035&amp;B2035&amp;D2035))</f>
        <v/>
      </c>
      <c r="S2035" s="1" t="str">
        <f t="shared" ca="1" si="473"/>
        <v/>
      </c>
      <c r="T2035" s="1" t="str">
        <f t="shared" ca="1" si="474"/>
        <v/>
      </c>
      <c r="U2035" s="1" t="str">
        <f t="shared" ca="1" si="475"/>
        <v/>
      </c>
      <c r="V2035" s="1" t="str">
        <f t="shared" ca="1" si="476"/>
        <v/>
      </c>
      <c r="W2035" s="1" t="str">
        <f t="shared" ca="1" si="477"/>
        <v/>
      </c>
      <c r="X2035" s="1" t="str">
        <f t="shared" ca="1" si="478"/>
        <v/>
      </c>
    </row>
    <row r="2036" spans="1:24">
      <c r="A2036" t="s">
        <v>1041</v>
      </c>
      <c r="B2036" t="str">
        <f>INDEX(予約枠報告様式!$73:$73,MATCH(CSVフォーマット!C2036,予約枠報告様式!$74:$74,0))</f>
        <v>AI</v>
      </c>
      <c r="C2036">
        <f t="shared" si="479"/>
        <v>35</v>
      </c>
      <c r="D2036">
        <f t="shared" si="465"/>
        <v>64</v>
      </c>
      <c r="E2036" s="2" cm="1">
        <f t="array" aca="1" ref="E2036" ca="1">INDIRECT(A2036&amp;B2036&amp;$E$3)</f>
        <v>44790</v>
      </c>
      <c r="F2036" t="str" cm="1">
        <f t="array" aca="1" ref="F2036" ca="1">IF(INDIRECT(A2036&amp;B2036&amp;$F$3)="公",参照!$L$2,参照!$L$3)</f>
        <v>医療機関受付</v>
      </c>
      <c r="G2036" s="1" t="str" cm="1">
        <f t="array" aca="1" ref="G2036" ca="1">IF(E2036="","",IF(ISNUMBER(INDIRECT(A2036&amp;B2036&amp;D2036)),431001,""))</f>
        <v/>
      </c>
      <c r="H2036" s="1" t="str">
        <f t="shared" ca="1" si="466"/>
        <v/>
      </c>
      <c r="I2036" s="1" t="str">
        <f ca="1">IF(G2036="","",予約枠報告様式!H$3)</f>
        <v/>
      </c>
      <c r="J2036" s="1" t="str">
        <f t="shared" ca="1" si="467"/>
        <v/>
      </c>
      <c r="K2036" s="1" t="str">
        <f t="shared" ca="1" si="468"/>
        <v/>
      </c>
      <c r="L2036" s="1" t="str">
        <f t="shared" ca="1" si="469"/>
        <v/>
      </c>
      <c r="M2036" s="1" t="str">
        <f t="shared" ca="1" si="470"/>
        <v/>
      </c>
      <c r="N2036" s="1" t="str" cm="1">
        <f t="array" aca="1" ref="N2036" ca="1">IF(G2036="","",HOUR(INDIRECT(A2036&amp;$N$2&amp;D2036)))</f>
        <v/>
      </c>
      <c r="O2036" s="1" t="str" cm="1">
        <f t="array" aca="1" ref="O2036" ca="1">IF(G2036="","",MINUTE(INDIRECT(A2036&amp;$N$2&amp;D2036)))</f>
        <v/>
      </c>
      <c r="P2036" s="1" t="str">
        <f t="shared" ca="1" si="471"/>
        <v/>
      </c>
      <c r="Q2036" s="1" t="str">
        <f t="shared" ca="1" si="472"/>
        <v/>
      </c>
      <c r="R2036" s="1" t="str" cm="1">
        <f t="array" aca="1" ref="R2036" ca="1">IF(G2036="","",INDIRECT(A2036&amp;B2036&amp;D2036))</f>
        <v/>
      </c>
      <c r="S2036" s="1" t="str">
        <f t="shared" ca="1" si="473"/>
        <v/>
      </c>
      <c r="T2036" s="1" t="str">
        <f t="shared" ca="1" si="474"/>
        <v/>
      </c>
      <c r="U2036" s="1" t="str">
        <f t="shared" ca="1" si="475"/>
        <v/>
      </c>
      <c r="V2036" s="1" t="str">
        <f t="shared" ca="1" si="476"/>
        <v/>
      </c>
      <c r="W2036" s="1" t="str">
        <f t="shared" ca="1" si="477"/>
        <v/>
      </c>
      <c r="X2036" s="1" t="str">
        <f t="shared" ca="1" si="478"/>
        <v/>
      </c>
    </row>
    <row r="2037" spans="1:24">
      <c r="A2037" t="s">
        <v>1041</v>
      </c>
      <c r="B2037" t="str">
        <f>INDEX(予約枠報告様式!$73:$73,MATCH(CSVフォーマット!C2037,予約枠報告様式!$74:$74,0))</f>
        <v>AI</v>
      </c>
      <c r="C2037">
        <f t="shared" si="479"/>
        <v>35</v>
      </c>
      <c r="D2037">
        <f t="shared" si="465"/>
        <v>65</v>
      </c>
      <c r="E2037" s="2" cm="1">
        <f t="array" aca="1" ref="E2037" ca="1">INDIRECT(A2037&amp;B2037&amp;$E$3)</f>
        <v>44790</v>
      </c>
      <c r="F2037" t="str" cm="1">
        <f t="array" aca="1" ref="F2037" ca="1">IF(INDIRECT(A2037&amp;B2037&amp;$F$3)="公",参照!$L$2,参照!$L$3)</f>
        <v>医療機関受付</v>
      </c>
      <c r="G2037" s="1" t="str" cm="1">
        <f t="array" aca="1" ref="G2037" ca="1">IF(E2037="","",IF(ISNUMBER(INDIRECT(A2037&amp;B2037&amp;D2037)),431001,""))</f>
        <v/>
      </c>
      <c r="H2037" s="1" t="str">
        <f t="shared" ca="1" si="466"/>
        <v/>
      </c>
      <c r="I2037" s="1" t="str">
        <f ca="1">IF(G2037="","",予約枠報告様式!H$3)</f>
        <v/>
      </c>
      <c r="J2037" s="1" t="str">
        <f t="shared" ca="1" si="467"/>
        <v/>
      </c>
      <c r="K2037" s="1" t="str">
        <f t="shared" ca="1" si="468"/>
        <v/>
      </c>
      <c r="L2037" s="1" t="str">
        <f t="shared" ca="1" si="469"/>
        <v/>
      </c>
      <c r="M2037" s="1" t="str">
        <f t="shared" ca="1" si="470"/>
        <v/>
      </c>
      <c r="N2037" s="1" t="str" cm="1">
        <f t="array" aca="1" ref="N2037" ca="1">IF(G2037="","",HOUR(INDIRECT(A2037&amp;$N$2&amp;D2037)))</f>
        <v/>
      </c>
      <c r="O2037" s="1" t="str" cm="1">
        <f t="array" aca="1" ref="O2037" ca="1">IF(G2037="","",MINUTE(INDIRECT(A2037&amp;$N$2&amp;D2037)))</f>
        <v/>
      </c>
      <c r="P2037" s="1" t="str">
        <f t="shared" ca="1" si="471"/>
        <v/>
      </c>
      <c r="Q2037" s="1" t="str">
        <f t="shared" ca="1" si="472"/>
        <v/>
      </c>
      <c r="R2037" s="1" t="str" cm="1">
        <f t="array" aca="1" ref="R2037" ca="1">IF(G2037="","",INDIRECT(A2037&amp;B2037&amp;D2037))</f>
        <v/>
      </c>
      <c r="S2037" s="1" t="str">
        <f t="shared" ca="1" si="473"/>
        <v/>
      </c>
      <c r="T2037" s="1" t="str">
        <f t="shared" ca="1" si="474"/>
        <v/>
      </c>
      <c r="U2037" s="1" t="str">
        <f t="shared" ca="1" si="475"/>
        <v/>
      </c>
      <c r="V2037" s="1" t="str">
        <f t="shared" ca="1" si="476"/>
        <v/>
      </c>
      <c r="W2037" s="1" t="str">
        <f t="shared" ca="1" si="477"/>
        <v/>
      </c>
      <c r="X2037" s="1" t="str">
        <f t="shared" ca="1" si="478"/>
        <v/>
      </c>
    </row>
    <row r="2038" spans="1:24">
      <c r="A2038" t="s">
        <v>1041</v>
      </c>
      <c r="B2038" t="str">
        <f>INDEX(予約枠報告様式!$73:$73,MATCH(CSVフォーマット!C2038,予約枠報告様式!$74:$74,0))</f>
        <v>AI</v>
      </c>
      <c r="C2038">
        <f t="shared" si="479"/>
        <v>35</v>
      </c>
      <c r="D2038">
        <f t="shared" si="465"/>
        <v>66</v>
      </c>
      <c r="E2038" s="2" cm="1">
        <f t="array" aca="1" ref="E2038" ca="1">INDIRECT(A2038&amp;B2038&amp;$E$3)</f>
        <v>44790</v>
      </c>
      <c r="F2038" t="str" cm="1">
        <f t="array" aca="1" ref="F2038" ca="1">IF(INDIRECT(A2038&amp;B2038&amp;$F$3)="公",参照!$L$2,参照!$L$3)</f>
        <v>医療機関受付</v>
      </c>
      <c r="G2038" s="1" t="str" cm="1">
        <f t="array" aca="1" ref="G2038" ca="1">IF(E2038="","",IF(ISNUMBER(INDIRECT(A2038&amp;B2038&amp;D2038)),431001,""))</f>
        <v/>
      </c>
      <c r="H2038" s="1" t="str">
        <f t="shared" ca="1" si="466"/>
        <v/>
      </c>
      <c r="I2038" s="1" t="str">
        <f ca="1">IF(G2038="","",予約枠報告様式!H$3)</f>
        <v/>
      </c>
      <c r="J2038" s="1" t="str">
        <f t="shared" ca="1" si="467"/>
        <v/>
      </c>
      <c r="K2038" s="1" t="str">
        <f t="shared" ca="1" si="468"/>
        <v/>
      </c>
      <c r="L2038" s="1" t="str">
        <f t="shared" ca="1" si="469"/>
        <v/>
      </c>
      <c r="M2038" s="1" t="str">
        <f t="shared" ca="1" si="470"/>
        <v/>
      </c>
      <c r="N2038" s="1" t="str" cm="1">
        <f t="array" aca="1" ref="N2038" ca="1">IF(G2038="","",HOUR(INDIRECT(A2038&amp;$N$2&amp;D2038)))</f>
        <v/>
      </c>
      <c r="O2038" s="1" t="str" cm="1">
        <f t="array" aca="1" ref="O2038" ca="1">IF(G2038="","",MINUTE(INDIRECT(A2038&amp;$N$2&amp;D2038)))</f>
        <v/>
      </c>
      <c r="P2038" s="1" t="str">
        <f t="shared" ca="1" si="471"/>
        <v/>
      </c>
      <c r="Q2038" s="1" t="str">
        <f t="shared" ca="1" si="472"/>
        <v/>
      </c>
      <c r="R2038" s="1" t="str" cm="1">
        <f t="array" aca="1" ref="R2038" ca="1">IF(G2038="","",INDIRECT(A2038&amp;B2038&amp;D2038))</f>
        <v/>
      </c>
      <c r="S2038" s="1" t="str">
        <f t="shared" ca="1" si="473"/>
        <v/>
      </c>
      <c r="T2038" s="1" t="str">
        <f t="shared" ca="1" si="474"/>
        <v/>
      </c>
      <c r="U2038" s="1" t="str">
        <f t="shared" ca="1" si="475"/>
        <v/>
      </c>
      <c r="V2038" s="1" t="str">
        <f t="shared" ca="1" si="476"/>
        <v/>
      </c>
      <c r="W2038" s="1" t="str">
        <f t="shared" ca="1" si="477"/>
        <v/>
      </c>
      <c r="X2038" s="1" t="str">
        <f t="shared" ca="1" si="478"/>
        <v/>
      </c>
    </row>
    <row r="2039" spans="1:24">
      <c r="A2039" t="s">
        <v>1041</v>
      </c>
      <c r="B2039" t="str">
        <f>INDEX(予約枠報告様式!$73:$73,MATCH(CSVフォーマット!C2039,予約枠報告様式!$74:$74,0))</f>
        <v>AI</v>
      </c>
      <c r="C2039">
        <f t="shared" si="479"/>
        <v>35</v>
      </c>
      <c r="D2039">
        <f t="shared" si="465"/>
        <v>67</v>
      </c>
      <c r="E2039" s="2" cm="1">
        <f t="array" aca="1" ref="E2039" ca="1">INDIRECT(A2039&amp;B2039&amp;$E$3)</f>
        <v>44790</v>
      </c>
      <c r="F2039" t="str" cm="1">
        <f t="array" aca="1" ref="F2039" ca="1">IF(INDIRECT(A2039&amp;B2039&amp;$F$3)="公",参照!$L$2,参照!$L$3)</f>
        <v>医療機関受付</v>
      </c>
      <c r="G2039" s="1" t="str" cm="1">
        <f t="array" aca="1" ref="G2039" ca="1">IF(E2039="","",IF(ISNUMBER(INDIRECT(A2039&amp;B2039&amp;D2039)),431001,""))</f>
        <v/>
      </c>
      <c r="H2039" s="1" t="str">
        <f t="shared" ca="1" si="466"/>
        <v/>
      </c>
      <c r="I2039" s="1" t="str">
        <f ca="1">IF(G2039="","",予約枠報告様式!H$3)</f>
        <v/>
      </c>
      <c r="J2039" s="1" t="str">
        <f t="shared" ca="1" si="467"/>
        <v/>
      </c>
      <c r="K2039" s="1" t="str">
        <f t="shared" ca="1" si="468"/>
        <v/>
      </c>
      <c r="L2039" s="1" t="str">
        <f t="shared" ca="1" si="469"/>
        <v/>
      </c>
      <c r="M2039" s="1" t="str">
        <f t="shared" ca="1" si="470"/>
        <v/>
      </c>
      <c r="N2039" s="1" t="str" cm="1">
        <f t="array" aca="1" ref="N2039" ca="1">IF(G2039="","",HOUR(INDIRECT(A2039&amp;$N$2&amp;D2039)))</f>
        <v/>
      </c>
      <c r="O2039" s="1" t="str" cm="1">
        <f t="array" aca="1" ref="O2039" ca="1">IF(G2039="","",MINUTE(INDIRECT(A2039&amp;$N$2&amp;D2039)))</f>
        <v/>
      </c>
      <c r="P2039" s="1" t="str">
        <f t="shared" ca="1" si="471"/>
        <v/>
      </c>
      <c r="Q2039" s="1" t="str">
        <f t="shared" ca="1" si="472"/>
        <v/>
      </c>
      <c r="R2039" s="1" t="str" cm="1">
        <f t="array" aca="1" ref="R2039" ca="1">IF(G2039="","",INDIRECT(A2039&amp;B2039&amp;D2039))</f>
        <v/>
      </c>
      <c r="S2039" s="1" t="str">
        <f t="shared" ca="1" si="473"/>
        <v/>
      </c>
      <c r="T2039" s="1" t="str">
        <f t="shared" ca="1" si="474"/>
        <v/>
      </c>
      <c r="U2039" s="1" t="str">
        <f t="shared" ca="1" si="475"/>
        <v/>
      </c>
      <c r="V2039" s="1" t="str">
        <f t="shared" ca="1" si="476"/>
        <v/>
      </c>
      <c r="W2039" s="1" t="str">
        <f t="shared" ca="1" si="477"/>
        <v/>
      </c>
      <c r="X2039" s="1" t="str">
        <f t="shared" ca="1" si="478"/>
        <v/>
      </c>
    </row>
    <row r="2040" spans="1:24">
      <c r="A2040" t="s">
        <v>1041</v>
      </c>
      <c r="B2040" t="str">
        <f>INDEX(予約枠報告様式!$73:$73,MATCH(CSVフォーマット!C2040,予約枠報告様式!$74:$74,0))</f>
        <v>AI</v>
      </c>
      <c r="C2040">
        <f t="shared" si="479"/>
        <v>35</v>
      </c>
      <c r="D2040">
        <f t="shared" si="465"/>
        <v>68</v>
      </c>
      <c r="E2040" s="2" cm="1">
        <f t="array" aca="1" ref="E2040" ca="1">INDIRECT(A2040&amp;B2040&amp;$E$3)</f>
        <v>44790</v>
      </c>
      <c r="F2040" t="str" cm="1">
        <f t="array" aca="1" ref="F2040" ca="1">IF(INDIRECT(A2040&amp;B2040&amp;$F$3)="公",参照!$L$2,参照!$L$3)</f>
        <v>医療機関受付</v>
      </c>
      <c r="G2040" s="1" t="str" cm="1">
        <f t="array" aca="1" ref="G2040" ca="1">IF(E2040="","",IF(ISNUMBER(INDIRECT(A2040&amp;B2040&amp;D2040)),431001,""))</f>
        <v/>
      </c>
      <c r="H2040" s="1" t="str">
        <f t="shared" ca="1" si="466"/>
        <v/>
      </c>
      <c r="I2040" s="1" t="str">
        <f ca="1">IF(G2040="","",予約枠報告様式!H$3)</f>
        <v/>
      </c>
      <c r="J2040" s="1" t="str">
        <f t="shared" ca="1" si="467"/>
        <v/>
      </c>
      <c r="K2040" s="1" t="str">
        <f t="shared" ca="1" si="468"/>
        <v/>
      </c>
      <c r="L2040" s="1" t="str">
        <f t="shared" ca="1" si="469"/>
        <v/>
      </c>
      <c r="M2040" s="1" t="str">
        <f t="shared" ca="1" si="470"/>
        <v/>
      </c>
      <c r="N2040" s="1" t="str" cm="1">
        <f t="array" aca="1" ref="N2040" ca="1">IF(G2040="","",HOUR(INDIRECT(A2040&amp;$N$2&amp;D2040)))</f>
        <v/>
      </c>
      <c r="O2040" s="1" t="str" cm="1">
        <f t="array" aca="1" ref="O2040" ca="1">IF(G2040="","",MINUTE(INDIRECT(A2040&amp;$N$2&amp;D2040)))</f>
        <v/>
      </c>
      <c r="P2040" s="1" t="str">
        <f t="shared" ca="1" si="471"/>
        <v/>
      </c>
      <c r="Q2040" s="1" t="str">
        <f t="shared" ca="1" si="472"/>
        <v/>
      </c>
      <c r="R2040" s="1" t="str" cm="1">
        <f t="array" aca="1" ref="R2040" ca="1">IF(G2040="","",INDIRECT(A2040&amp;B2040&amp;D2040))</f>
        <v/>
      </c>
      <c r="S2040" s="1" t="str">
        <f t="shared" ca="1" si="473"/>
        <v/>
      </c>
      <c r="T2040" s="1" t="str">
        <f t="shared" ca="1" si="474"/>
        <v/>
      </c>
      <c r="U2040" s="1" t="str">
        <f t="shared" ca="1" si="475"/>
        <v/>
      </c>
      <c r="V2040" s="1" t="str">
        <f t="shared" ca="1" si="476"/>
        <v/>
      </c>
      <c r="W2040" s="1" t="str">
        <f t="shared" ca="1" si="477"/>
        <v/>
      </c>
      <c r="X2040" s="1" t="str">
        <f t="shared" ca="1" si="478"/>
        <v/>
      </c>
    </row>
    <row r="2041" spans="1:24">
      <c r="A2041" t="s">
        <v>1041</v>
      </c>
      <c r="B2041" t="str">
        <f>INDEX(予約枠報告様式!$73:$73,MATCH(CSVフォーマット!C2041,予約枠報告様式!$74:$74,0))</f>
        <v>AI</v>
      </c>
      <c r="C2041">
        <f t="shared" si="479"/>
        <v>35</v>
      </c>
      <c r="D2041">
        <f t="shared" si="465"/>
        <v>69</v>
      </c>
      <c r="E2041" s="2" cm="1">
        <f t="array" aca="1" ref="E2041" ca="1">INDIRECT(A2041&amp;B2041&amp;$E$3)</f>
        <v>44790</v>
      </c>
      <c r="F2041" t="str" cm="1">
        <f t="array" aca="1" ref="F2041" ca="1">IF(INDIRECT(A2041&amp;B2041&amp;$F$3)="公",参照!$L$2,参照!$L$3)</f>
        <v>医療機関受付</v>
      </c>
      <c r="G2041" s="1" t="str" cm="1">
        <f t="array" aca="1" ref="G2041" ca="1">IF(E2041="","",IF(ISNUMBER(INDIRECT(A2041&amp;B2041&amp;D2041)),431001,""))</f>
        <v/>
      </c>
      <c r="H2041" s="1" t="str">
        <f t="shared" ca="1" si="466"/>
        <v/>
      </c>
      <c r="I2041" s="1" t="str">
        <f ca="1">IF(G2041="","",予約枠報告様式!H$3)</f>
        <v/>
      </c>
      <c r="J2041" s="1" t="str">
        <f t="shared" ca="1" si="467"/>
        <v/>
      </c>
      <c r="K2041" s="1" t="str">
        <f t="shared" ca="1" si="468"/>
        <v/>
      </c>
      <c r="L2041" s="1" t="str">
        <f t="shared" ca="1" si="469"/>
        <v/>
      </c>
      <c r="M2041" s="1" t="str">
        <f t="shared" ca="1" si="470"/>
        <v/>
      </c>
      <c r="N2041" s="1" t="str" cm="1">
        <f t="array" aca="1" ref="N2041" ca="1">IF(G2041="","",HOUR(INDIRECT(A2041&amp;$N$2&amp;D2041)))</f>
        <v/>
      </c>
      <c r="O2041" s="1" t="str" cm="1">
        <f t="array" aca="1" ref="O2041" ca="1">IF(G2041="","",MINUTE(INDIRECT(A2041&amp;$N$2&amp;D2041)))</f>
        <v/>
      </c>
      <c r="P2041" s="1" t="str">
        <f t="shared" ca="1" si="471"/>
        <v/>
      </c>
      <c r="Q2041" s="1" t="str">
        <f t="shared" ca="1" si="472"/>
        <v/>
      </c>
      <c r="R2041" s="1" t="str" cm="1">
        <f t="array" aca="1" ref="R2041" ca="1">IF(G2041="","",INDIRECT(A2041&amp;B2041&amp;D2041))</f>
        <v/>
      </c>
      <c r="S2041" s="1" t="str">
        <f t="shared" ca="1" si="473"/>
        <v/>
      </c>
      <c r="T2041" s="1" t="str">
        <f t="shared" ca="1" si="474"/>
        <v/>
      </c>
      <c r="U2041" s="1" t="str">
        <f t="shared" ca="1" si="475"/>
        <v/>
      </c>
      <c r="V2041" s="1" t="str">
        <f t="shared" ca="1" si="476"/>
        <v/>
      </c>
      <c r="W2041" s="1" t="str">
        <f t="shared" ca="1" si="477"/>
        <v/>
      </c>
      <c r="X2041" s="1" t="str">
        <f t="shared" ca="1" si="478"/>
        <v/>
      </c>
    </row>
    <row r="2042" spans="1:24">
      <c r="A2042" t="s">
        <v>1041</v>
      </c>
      <c r="B2042" t="str">
        <f>INDEX(予約枠報告様式!$73:$73,MATCH(CSVフォーマット!C2042,予約枠報告様式!$74:$74,0))</f>
        <v>AI</v>
      </c>
      <c r="C2042">
        <f t="shared" si="479"/>
        <v>35</v>
      </c>
      <c r="D2042">
        <f t="shared" si="465"/>
        <v>70</v>
      </c>
      <c r="E2042" s="2" cm="1">
        <f t="array" aca="1" ref="E2042" ca="1">INDIRECT(A2042&amp;B2042&amp;$E$3)</f>
        <v>44790</v>
      </c>
      <c r="F2042" t="str" cm="1">
        <f t="array" aca="1" ref="F2042" ca="1">IF(INDIRECT(A2042&amp;B2042&amp;$F$3)="公",参照!$L$2,参照!$L$3)</f>
        <v>医療機関受付</v>
      </c>
      <c r="G2042" s="1" t="str" cm="1">
        <f t="array" aca="1" ref="G2042" ca="1">IF(E2042="","",IF(ISNUMBER(INDIRECT(A2042&amp;B2042&amp;D2042)),431001,""))</f>
        <v/>
      </c>
      <c r="H2042" s="1" t="str">
        <f t="shared" ca="1" si="466"/>
        <v/>
      </c>
      <c r="I2042" s="1" t="str">
        <f ca="1">IF(G2042="","",予約枠報告様式!H$3)</f>
        <v/>
      </c>
      <c r="J2042" s="1" t="str">
        <f t="shared" ca="1" si="467"/>
        <v/>
      </c>
      <c r="K2042" s="1" t="str">
        <f t="shared" ca="1" si="468"/>
        <v/>
      </c>
      <c r="L2042" s="1" t="str">
        <f t="shared" ca="1" si="469"/>
        <v/>
      </c>
      <c r="M2042" s="1" t="str">
        <f t="shared" ca="1" si="470"/>
        <v/>
      </c>
      <c r="N2042" s="1" t="str" cm="1">
        <f t="array" aca="1" ref="N2042" ca="1">IF(G2042="","",HOUR(INDIRECT(A2042&amp;$N$2&amp;D2042)))</f>
        <v/>
      </c>
      <c r="O2042" s="1" t="str" cm="1">
        <f t="array" aca="1" ref="O2042" ca="1">IF(G2042="","",MINUTE(INDIRECT(A2042&amp;$N$2&amp;D2042)))</f>
        <v/>
      </c>
      <c r="P2042" s="1" t="str">
        <f t="shared" ca="1" si="471"/>
        <v/>
      </c>
      <c r="Q2042" s="1" t="str">
        <f t="shared" ca="1" si="472"/>
        <v/>
      </c>
      <c r="R2042" s="1" t="str" cm="1">
        <f t="array" aca="1" ref="R2042" ca="1">IF(G2042="","",INDIRECT(A2042&amp;B2042&amp;D2042))</f>
        <v/>
      </c>
      <c r="S2042" s="1" t="str">
        <f t="shared" ca="1" si="473"/>
        <v/>
      </c>
      <c r="T2042" s="1" t="str">
        <f t="shared" ca="1" si="474"/>
        <v/>
      </c>
      <c r="U2042" s="1" t="str">
        <f t="shared" ca="1" si="475"/>
        <v/>
      </c>
      <c r="V2042" s="1" t="str">
        <f t="shared" ca="1" si="476"/>
        <v/>
      </c>
      <c r="W2042" s="1" t="str">
        <f t="shared" ca="1" si="477"/>
        <v/>
      </c>
      <c r="X2042" s="1" t="str">
        <f t="shared" ca="1" si="478"/>
        <v/>
      </c>
    </row>
    <row r="2043" spans="1:24">
      <c r="A2043" t="s">
        <v>1041</v>
      </c>
      <c r="B2043" t="str">
        <f>INDEX(予約枠報告様式!$73:$73,MATCH(CSVフォーマット!C2043,予約枠報告様式!$74:$74,0))</f>
        <v>AI</v>
      </c>
      <c r="C2043">
        <f t="shared" si="479"/>
        <v>35</v>
      </c>
      <c r="D2043">
        <f t="shared" si="465"/>
        <v>71</v>
      </c>
      <c r="E2043" s="2" cm="1">
        <f t="array" aca="1" ref="E2043" ca="1">INDIRECT(A2043&amp;B2043&amp;$E$3)</f>
        <v>44790</v>
      </c>
      <c r="F2043" t="str" cm="1">
        <f t="array" aca="1" ref="F2043" ca="1">IF(INDIRECT(A2043&amp;B2043&amp;$F$3)="公",参照!$L$2,参照!$L$3)</f>
        <v>医療機関受付</v>
      </c>
      <c r="G2043" s="1" t="str" cm="1">
        <f t="array" aca="1" ref="G2043" ca="1">IF(E2043="","",IF(ISNUMBER(INDIRECT(A2043&amp;B2043&amp;D2043)),431001,""))</f>
        <v/>
      </c>
      <c r="H2043" s="1" t="str">
        <f t="shared" ca="1" si="466"/>
        <v/>
      </c>
      <c r="I2043" s="1" t="str">
        <f ca="1">IF(G2043="","",予約枠報告様式!H$3)</f>
        <v/>
      </c>
      <c r="J2043" s="1" t="str">
        <f t="shared" ca="1" si="467"/>
        <v/>
      </c>
      <c r="K2043" s="1" t="str">
        <f t="shared" ca="1" si="468"/>
        <v/>
      </c>
      <c r="L2043" s="1" t="str">
        <f t="shared" ca="1" si="469"/>
        <v/>
      </c>
      <c r="M2043" s="1" t="str">
        <f t="shared" ca="1" si="470"/>
        <v/>
      </c>
      <c r="N2043" s="1" t="str" cm="1">
        <f t="array" aca="1" ref="N2043" ca="1">IF(G2043="","",HOUR(INDIRECT(A2043&amp;$N$2&amp;D2043)))</f>
        <v/>
      </c>
      <c r="O2043" s="1" t="str" cm="1">
        <f t="array" aca="1" ref="O2043" ca="1">IF(G2043="","",MINUTE(INDIRECT(A2043&amp;$N$2&amp;D2043)))</f>
        <v/>
      </c>
      <c r="P2043" s="1" t="str">
        <f t="shared" ca="1" si="471"/>
        <v/>
      </c>
      <c r="Q2043" s="1" t="str">
        <f t="shared" ca="1" si="472"/>
        <v/>
      </c>
      <c r="R2043" s="1" t="str" cm="1">
        <f t="array" aca="1" ref="R2043" ca="1">IF(G2043="","",INDIRECT(A2043&amp;B2043&amp;D2043))</f>
        <v/>
      </c>
      <c r="S2043" s="1" t="str">
        <f t="shared" ca="1" si="473"/>
        <v/>
      </c>
      <c r="T2043" s="1" t="str">
        <f t="shared" ca="1" si="474"/>
        <v/>
      </c>
      <c r="U2043" s="1" t="str">
        <f t="shared" ca="1" si="475"/>
        <v/>
      </c>
      <c r="V2043" s="1" t="str">
        <f t="shared" ca="1" si="476"/>
        <v/>
      </c>
      <c r="W2043" s="1" t="str">
        <f t="shared" ca="1" si="477"/>
        <v/>
      </c>
      <c r="X2043" s="1" t="str">
        <f t="shared" ca="1" si="478"/>
        <v/>
      </c>
    </row>
    <row r="2044" spans="1:24">
      <c r="A2044" t="s">
        <v>1041</v>
      </c>
      <c r="B2044" t="str">
        <f>INDEX(予約枠報告様式!$73:$73,MATCH(CSVフォーマット!C2044,予約枠報告様式!$74:$74,0))</f>
        <v>AJ</v>
      </c>
      <c r="C2044">
        <f t="shared" si="479"/>
        <v>36</v>
      </c>
      <c r="D2044">
        <f t="shared" si="465"/>
        <v>12</v>
      </c>
      <c r="E2044" s="2" cm="1">
        <f t="array" aca="1" ref="E2044" ca="1">INDIRECT(A2044&amp;B2044&amp;$E$3)</f>
        <v>44791</v>
      </c>
      <c r="F2044" t="str" cm="1">
        <f t="array" aca="1" ref="F2044" ca="1">IF(INDIRECT(A2044&amp;B2044&amp;$F$3)="公",参照!$L$2,参照!$L$3)</f>
        <v>WEB・コールセンター受付</v>
      </c>
      <c r="G2044" s="1" t="str" cm="1">
        <f t="array" aca="1" ref="G2044" ca="1">IF(E2044="","",IF(ISNUMBER(INDIRECT(A2044&amp;B2044&amp;D2044)),431001,""))</f>
        <v/>
      </c>
      <c r="H2044" s="1" t="str">
        <f t="shared" ca="1" si="466"/>
        <v/>
      </c>
      <c r="I2044" s="1" t="str">
        <f ca="1">IF(G2044="","",予約枠報告様式!H$3)</f>
        <v/>
      </c>
      <c r="J2044" s="1" t="str">
        <f t="shared" ca="1" si="467"/>
        <v/>
      </c>
      <c r="K2044" s="1" t="str">
        <f t="shared" ca="1" si="468"/>
        <v/>
      </c>
      <c r="L2044" s="1" t="str">
        <f t="shared" ca="1" si="469"/>
        <v/>
      </c>
      <c r="M2044" s="1" t="str">
        <f t="shared" ca="1" si="470"/>
        <v/>
      </c>
      <c r="N2044" s="1" t="str" cm="1">
        <f t="array" aca="1" ref="N2044" ca="1">IF(G2044="","",HOUR(INDIRECT(A2044&amp;$N$2&amp;D2044)))</f>
        <v/>
      </c>
      <c r="O2044" s="1" t="str" cm="1">
        <f t="array" aca="1" ref="O2044" ca="1">IF(G2044="","",MINUTE(INDIRECT(A2044&amp;$N$2&amp;D2044)))</f>
        <v/>
      </c>
      <c r="P2044" s="1" t="str">
        <f t="shared" ca="1" si="471"/>
        <v/>
      </c>
      <c r="Q2044" s="1" t="str">
        <f t="shared" ca="1" si="472"/>
        <v/>
      </c>
      <c r="R2044" s="1" t="str" cm="1">
        <f t="array" aca="1" ref="R2044" ca="1">IF(G2044="","",INDIRECT(A2044&amp;B2044&amp;D2044))</f>
        <v/>
      </c>
      <c r="S2044" s="1" t="str">
        <f t="shared" ca="1" si="473"/>
        <v/>
      </c>
      <c r="T2044" s="1" t="str">
        <f t="shared" ca="1" si="474"/>
        <v/>
      </c>
      <c r="U2044" s="1" t="str">
        <f t="shared" ca="1" si="475"/>
        <v/>
      </c>
      <c r="V2044" s="1" t="str">
        <f t="shared" ca="1" si="476"/>
        <v/>
      </c>
      <c r="W2044" s="1" t="str">
        <f t="shared" ca="1" si="477"/>
        <v/>
      </c>
      <c r="X2044" s="1" t="str">
        <f t="shared" ca="1" si="478"/>
        <v/>
      </c>
    </row>
    <row r="2045" spans="1:24">
      <c r="A2045" t="s">
        <v>1041</v>
      </c>
      <c r="B2045" t="str">
        <f>INDEX(予約枠報告様式!$73:$73,MATCH(CSVフォーマット!C2045,予約枠報告様式!$74:$74,0))</f>
        <v>AJ</v>
      </c>
      <c r="C2045">
        <f t="shared" si="479"/>
        <v>36</v>
      </c>
      <c r="D2045">
        <f t="shared" si="465"/>
        <v>13</v>
      </c>
      <c r="E2045" s="2" cm="1">
        <f t="array" aca="1" ref="E2045" ca="1">INDIRECT(A2045&amp;B2045&amp;$E$3)</f>
        <v>44791</v>
      </c>
      <c r="F2045" t="str" cm="1">
        <f t="array" aca="1" ref="F2045" ca="1">IF(INDIRECT(A2045&amp;B2045&amp;$F$3)="公",参照!$L$2,参照!$L$3)</f>
        <v>WEB・コールセンター受付</v>
      </c>
      <c r="G2045" s="1" t="str" cm="1">
        <f t="array" aca="1" ref="G2045" ca="1">IF(E2045="","",IF(ISNUMBER(INDIRECT(A2045&amp;B2045&amp;D2045)),431001,""))</f>
        <v/>
      </c>
      <c r="H2045" s="1" t="str">
        <f t="shared" ca="1" si="466"/>
        <v/>
      </c>
      <c r="I2045" s="1" t="str">
        <f ca="1">IF(G2045="","",予約枠報告様式!H$3)</f>
        <v/>
      </c>
      <c r="J2045" s="1" t="str">
        <f t="shared" ca="1" si="467"/>
        <v/>
      </c>
      <c r="K2045" s="1" t="str">
        <f t="shared" ca="1" si="468"/>
        <v/>
      </c>
      <c r="L2045" s="1" t="str">
        <f t="shared" ca="1" si="469"/>
        <v/>
      </c>
      <c r="M2045" s="1" t="str">
        <f t="shared" ca="1" si="470"/>
        <v/>
      </c>
      <c r="N2045" s="1" t="str" cm="1">
        <f t="array" aca="1" ref="N2045" ca="1">IF(G2045="","",HOUR(INDIRECT(A2045&amp;$N$2&amp;D2045)))</f>
        <v/>
      </c>
      <c r="O2045" s="1" t="str" cm="1">
        <f t="array" aca="1" ref="O2045" ca="1">IF(G2045="","",MINUTE(INDIRECT(A2045&amp;$N$2&amp;D2045)))</f>
        <v/>
      </c>
      <c r="P2045" s="1" t="str">
        <f t="shared" ca="1" si="471"/>
        <v/>
      </c>
      <c r="Q2045" s="1" t="str">
        <f t="shared" ca="1" si="472"/>
        <v/>
      </c>
      <c r="R2045" s="1" t="str" cm="1">
        <f t="array" aca="1" ref="R2045" ca="1">IF(G2045="","",INDIRECT(A2045&amp;B2045&amp;D2045))</f>
        <v/>
      </c>
      <c r="S2045" s="1" t="str">
        <f t="shared" ca="1" si="473"/>
        <v/>
      </c>
      <c r="T2045" s="1" t="str">
        <f t="shared" ca="1" si="474"/>
        <v/>
      </c>
      <c r="U2045" s="1" t="str">
        <f t="shared" ca="1" si="475"/>
        <v/>
      </c>
      <c r="V2045" s="1" t="str">
        <f t="shared" ca="1" si="476"/>
        <v/>
      </c>
      <c r="W2045" s="1" t="str">
        <f t="shared" ca="1" si="477"/>
        <v/>
      </c>
      <c r="X2045" s="1" t="str">
        <f t="shared" ca="1" si="478"/>
        <v/>
      </c>
    </row>
    <row r="2046" spans="1:24">
      <c r="A2046" t="s">
        <v>1041</v>
      </c>
      <c r="B2046" t="str">
        <f>INDEX(予約枠報告様式!$73:$73,MATCH(CSVフォーマット!C2046,予約枠報告様式!$74:$74,0))</f>
        <v>AJ</v>
      </c>
      <c r="C2046">
        <f t="shared" si="479"/>
        <v>36</v>
      </c>
      <c r="D2046">
        <f t="shared" si="465"/>
        <v>14</v>
      </c>
      <c r="E2046" s="2" cm="1">
        <f t="array" aca="1" ref="E2046" ca="1">INDIRECT(A2046&amp;B2046&amp;$E$3)</f>
        <v>44791</v>
      </c>
      <c r="F2046" t="str" cm="1">
        <f t="array" aca="1" ref="F2046" ca="1">IF(INDIRECT(A2046&amp;B2046&amp;$F$3)="公",参照!$L$2,参照!$L$3)</f>
        <v>WEB・コールセンター受付</v>
      </c>
      <c r="G2046" s="1" t="str" cm="1">
        <f t="array" aca="1" ref="G2046" ca="1">IF(E2046="","",IF(ISNUMBER(INDIRECT(A2046&amp;B2046&amp;D2046)),431001,""))</f>
        <v/>
      </c>
      <c r="H2046" s="1" t="str">
        <f t="shared" ca="1" si="466"/>
        <v/>
      </c>
      <c r="I2046" s="1" t="str">
        <f ca="1">IF(G2046="","",予約枠報告様式!H$3)</f>
        <v/>
      </c>
      <c r="J2046" s="1" t="str">
        <f t="shared" ca="1" si="467"/>
        <v/>
      </c>
      <c r="K2046" s="1" t="str">
        <f t="shared" ca="1" si="468"/>
        <v/>
      </c>
      <c r="L2046" s="1" t="str">
        <f t="shared" ca="1" si="469"/>
        <v/>
      </c>
      <c r="M2046" s="1" t="str">
        <f t="shared" ca="1" si="470"/>
        <v/>
      </c>
      <c r="N2046" s="1" t="str" cm="1">
        <f t="array" aca="1" ref="N2046" ca="1">IF(G2046="","",HOUR(INDIRECT(A2046&amp;$N$2&amp;D2046)))</f>
        <v/>
      </c>
      <c r="O2046" s="1" t="str" cm="1">
        <f t="array" aca="1" ref="O2046" ca="1">IF(G2046="","",MINUTE(INDIRECT(A2046&amp;$N$2&amp;D2046)))</f>
        <v/>
      </c>
      <c r="P2046" s="1" t="str">
        <f t="shared" ca="1" si="471"/>
        <v/>
      </c>
      <c r="Q2046" s="1" t="str">
        <f t="shared" ca="1" si="472"/>
        <v/>
      </c>
      <c r="R2046" s="1" t="str" cm="1">
        <f t="array" aca="1" ref="R2046" ca="1">IF(G2046="","",INDIRECT(A2046&amp;B2046&amp;D2046))</f>
        <v/>
      </c>
      <c r="S2046" s="1" t="str">
        <f t="shared" ca="1" si="473"/>
        <v/>
      </c>
      <c r="T2046" s="1" t="str">
        <f t="shared" ca="1" si="474"/>
        <v/>
      </c>
      <c r="U2046" s="1" t="str">
        <f t="shared" ca="1" si="475"/>
        <v/>
      </c>
      <c r="V2046" s="1" t="str">
        <f t="shared" ca="1" si="476"/>
        <v/>
      </c>
      <c r="W2046" s="1" t="str">
        <f t="shared" ca="1" si="477"/>
        <v/>
      </c>
      <c r="X2046" s="1" t="str">
        <f t="shared" ca="1" si="478"/>
        <v/>
      </c>
    </row>
    <row r="2047" spans="1:24">
      <c r="A2047" t="s">
        <v>1041</v>
      </c>
      <c r="B2047" t="str">
        <f>INDEX(予約枠報告様式!$73:$73,MATCH(CSVフォーマット!C2047,予約枠報告様式!$74:$74,0))</f>
        <v>AJ</v>
      </c>
      <c r="C2047">
        <f t="shared" si="479"/>
        <v>36</v>
      </c>
      <c r="D2047">
        <f t="shared" si="465"/>
        <v>15</v>
      </c>
      <c r="E2047" s="2" cm="1">
        <f t="array" aca="1" ref="E2047" ca="1">INDIRECT(A2047&amp;B2047&amp;$E$3)</f>
        <v>44791</v>
      </c>
      <c r="F2047" t="str" cm="1">
        <f t="array" aca="1" ref="F2047" ca="1">IF(INDIRECT(A2047&amp;B2047&amp;$F$3)="公",参照!$L$2,参照!$L$3)</f>
        <v>WEB・コールセンター受付</v>
      </c>
      <c r="G2047" s="1" t="str" cm="1">
        <f t="array" aca="1" ref="G2047" ca="1">IF(E2047="","",IF(ISNUMBER(INDIRECT(A2047&amp;B2047&amp;D2047)),431001,""))</f>
        <v/>
      </c>
      <c r="H2047" s="1" t="str">
        <f t="shared" ca="1" si="466"/>
        <v/>
      </c>
      <c r="I2047" s="1" t="str">
        <f ca="1">IF(G2047="","",予約枠報告様式!H$3)</f>
        <v/>
      </c>
      <c r="J2047" s="1" t="str">
        <f t="shared" ca="1" si="467"/>
        <v/>
      </c>
      <c r="K2047" s="1" t="str">
        <f t="shared" ca="1" si="468"/>
        <v/>
      </c>
      <c r="L2047" s="1" t="str">
        <f t="shared" ca="1" si="469"/>
        <v/>
      </c>
      <c r="M2047" s="1" t="str">
        <f t="shared" ca="1" si="470"/>
        <v/>
      </c>
      <c r="N2047" s="1" t="str" cm="1">
        <f t="array" aca="1" ref="N2047" ca="1">IF(G2047="","",HOUR(INDIRECT(A2047&amp;$N$2&amp;D2047)))</f>
        <v/>
      </c>
      <c r="O2047" s="1" t="str" cm="1">
        <f t="array" aca="1" ref="O2047" ca="1">IF(G2047="","",MINUTE(INDIRECT(A2047&amp;$N$2&amp;D2047)))</f>
        <v/>
      </c>
      <c r="P2047" s="1" t="str">
        <f t="shared" ca="1" si="471"/>
        <v/>
      </c>
      <c r="Q2047" s="1" t="str">
        <f t="shared" ca="1" si="472"/>
        <v/>
      </c>
      <c r="R2047" s="1" t="str" cm="1">
        <f t="array" aca="1" ref="R2047" ca="1">IF(G2047="","",INDIRECT(A2047&amp;B2047&amp;D2047))</f>
        <v/>
      </c>
      <c r="S2047" s="1" t="str">
        <f t="shared" ca="1" si="473"/>
        <v/>
      </c>
      <c r="T2047" s="1" t="str">
        <f t="shared" ca="1" si="474"/>
        <v/>
      </c>
      <c r="U2047" s="1" t="str">
        <f t="shared" ca="1" si="475"/>
        <v/>
      </c>
      <c r="V2047" s="1" t="str">
        <f t="shared" ca="1" si="476"/>
        <v/>
      </c>
      <c r="W2047" s="1" t="str">
        <f t="shared" ca="1" si="477"/>
        <v/>
      </c>
      <c r="X2047" s="1" t="str">
        <f t="shared" ca="1" si="478"/>
        <v/>
      </c>
    </row>
    <row r="2048" spans="1:24">
      <c r="A2048" t="s">
        <v>1041</v>
      </c>
      <c r="B2048" t="str">
        <f>INDEX(予約枠報告様式!$73:$73,MATCH(CSVフォーマット!C2048,予約枠報告様式!$74:$74,0))</f>
        <v>AJ</v>
      </c>
      <c r="C2048">
        <f t="shared" si="479"/>
        <v>36</v>
      </c>
      <c r="D2048">
        <f t="shared" si="465"/>
        <v>16</v>
      </c>
      <c r="E2048" s="2" cm="1">
        <f t="array" aca="1" ref="E2048" ca="1">INDIRECT(A2048&amp;B2048&amp;$E$3)</f>
        <v>44791</v>
      </c>
      <c r="F2048" t="str" cm="1">
        <f t="array" aca="1" ref="F2048" ca="1">IF(INDIRECT(A2048&amp;B2048&amp;$F$3)="公",参照!$L$2,参照!$L$3)</f>
        <v>WEB・コールセンター受付</v>
      </c>
      <c r="G2048" s="1" t="str" cm="1">
        <f t="array" aca="1" ref="G2048" ca="1">IF(E2048="","",IF(ISNUMBER(INDIRECT(A2048&amp;B2048&amp;D2048)),431001,""))</f>
        <v/>
      </c>
      <c r="H2048" s="1" t="str">
        <f t="shared" ca="1" si="466"/>
        <v/>
      </c>
      <c r="I2048" s="1" t="str">
        <f ca="1">IF(G2048="","",予約枠報告様式!H$3)</f>
        <v/>
      </c>
      <c r="J2048" s="1" t="str">
        <f t="shared" ca="1" si="467"/>
        <v/>
      </c>
      <c r="K2048" s="1" t="str">
        <f t="shared" ca="1" si="468"/>
        <v/>
      </c>
      <c r="L2048" s="1" t="str">
        <f t="shared" ca="1" si="469"/>
        <v/>
      </c>
      <c r="M2048" s="1" t="str">
        <f t="shared" ca="1" si="470"/>
        <v/>
      </c>
      <c r="N2048" s="1" t="str" cm="1">
        <f t="array" aca="1" ref="N2048" ca="1">IF(G2048="","",HOUR(INDIRECT(A2048&amp;$N$2&amp;D2048)))</f>
        <v/>
      </c>
      <c r="O2048" s="1" t="str" cm="1">
        <f t="array" aca="1" ref="O2048" ca="1">IF(G2048="","",MINUTE(INDIRECT(A2048&amp;$N$2&amp;D2048)))</f>
        <v/>
      </c>
      <c r="P2048" s="1" t="str">
        <f t="shared" ca="1" si="471"/>
        <v/>
      </c>
      <c r="Q2048" s="1" t="str">
        <f t="shared" ca="1" si="472"/>
        <v/>
      </c>
      <c r="R2048" s="1" t="str" cm="1">
        <f t="array" aca="1" ref="R2048" ca="1">IF(G2048="","",INDIRECT(A2048&amp;B2048&amp;D2048))</f>
        <v/>
      </c>
      <c r="S2048" s="1" t="str">
        <f t="shared" ca="1" si="473"/>
        <v/>
      </c>
      <c r="T2048" s="1" t="str">
        <f t="shared" ca="1" si="474"/>
        <v/>
      </c>
      <c r="U2048" s="1" t="str">
        <f t="shared" ca="1" si="475"/>
        <v/>
      </c>
      <c r="V2048" s="1" t="str">
        <f t="shared" ca="1" si="476"/>
        <v/>
      </c>
      <c r="W2048" s="1" t="str">
        <f t="shared" ca="1" si="477"/>
        <v/>
      </c>
      <c r="X2048" s="1" t="str">
        <f t="shared" ca="1" si="478"/>
        <v/>
      </c>
    </row>
    <row r="2049" spans="1:24">
      <c r="A2049" t="s">
        <v>1041</v>
      </c>
      <c r="B2049" t="str">
        <f>INDEX(予約枠報告様式!$73:$73,MATCH(CSVフォーマット!C2049,予約枠報告様式!$74:$74,0))</f>
        <v>AJ</v>
      </c>
      <c r="C2049">
        <f t="shared" si="479"/>
        <v>36</v>
      </c>
      <c r="D2049">
        <f t="shared" si="465"/>
        <v>17</v>
      </c>
      <c r="E2049" s="2" cm="1">
        <f t="array" aca="1" ref="E2049" ca="1">INDIRECT(A2049&amp;B2049&amp;$E$3)</f>
        <v>44791</v>
      </c>
      <c r="F2049" t="str" cm="1">
        <f t="array" aca="1" ref="F2049" ca="1">IF(INDIRECT(A2049&amp;B2049&amp;$F$3)="公",参照!$L$2,参照!$L$3)</f>
        <v>WEB・コールセンター受付</v>
      </c>
      <c r="G2049" s="1" t="str" cm="1">
        <f t="array" aca="1" ref="G2049" ca="1">IF(E2049="","",IF(ISNUMBER(INDIRECT(A2049&amp;B2049&amp;D2049)),431001,""))</f>
        <v/>
      </c>
      <c r="H2049" s="1" t="str">
        <f t="shared" ca="1" si="466"/>
        <v/>
      </c>
      <c r="I2049" s="1" t="str">
        <f ca="1">IF(G2049="","",予約枠報告様式!H$3)</f>
        <v/>
      </c>
      <c r="J2049" s="1" t="str">
        <f t="shared" ca="1" si="467"/>
        <v/>
      </c>
      <c r="K2049" s="1" t="str">
        <f t="shared" ca="1" si="468"/>
        <v/>
      </c>
      <c r="L2049" s="1" t="str">
        <f t="shared" ca="1" si="469"/>
        <v/>
      </c>
      <c r="M2049" s="1" t="str">
        <f t="shared" ca="1" si="470"/>
        <v/>
      </c>
      <c r="N2049" s="1" t="str" cm="1">
        <f t="array" aca="1" ref="N2049" ca="1">IF(G2049="","",HOUR(INDIRECT(A2049&amp;$N$2&amp;D2049)))</f>
        <v/>
      </c>
      <c r="O2049" s="1" t="str" cm="1">
        <f t="array" aca="1" ref="O2049" ca="1">IF(G2049="","",MINUTE(INDIRECT(A2049&amp;$N$2&amp;D2049)))</f>
        <v/>
      </c>
      <c r="P2049" s="1" t="str">
        <f t="shared" ca="1" si="471"/>
        <v/>
      </c>
      <c r="Q2049" s="1" t="str">
        <f t="shared" ca="1" si="472"/>
        <v/>
      </c>
      <c r="R2049" s="1" t="str" cm="1">
        <f t="array" aca="1" ref="R2049" ca="1">IF(G2049="","",INDIRECT(A2049&amp;B2049&amp;D2049))</f>
        <v/>
      </c>
      <c r="S2049" s="1" t="str">
        <f t="shared" ca="1" si="473"/>
        <v/>
      </c>
      <c r="T2049" s="1" t="str">
        <f t="shared" ca="1" si="474"/>
        <v/>
      </c>
      <c r="U2049" s="1" t="str">
        <f t="shared" ca="1" si="475"/>
        <v/>
      </c>
      <c r="V2049" s="1" t="str">
        <f t="shared" ca="1" si="476"/>
        <v/>
      </c>
      <c r="W2049" s="1" t="str">
        <f t="shared" ca="1" si="477"/>
        <v/>
      </c>
      <c r="X2049" s="1" t="str">
        <f t="shared" ca="1" si="478"/>
        <v/>
      </c>
    </row>
    <row r="2050" spans="1:24">
      <c r="A2050" t="s">
        <v>1041</v>
      </c>
      <c r="B2050" t="str">
        <f>INDEX(予約枠報告様式!$73:$73,MATCH(CSVフォーマット!C2050,予約枠報告様式!$74:$74,0))</f>
        <v>AJ</v>
      </c>
      <c r="C2050">
        <f t="shared" si="479"/>
        <v>36</v>
      </c>
      <c r="D2050">
        <f t="shared" si="465"/>
        <v>18</v>
      </c>
      <c r="E2050" s="2" cm="1">
        <f t="array" aca="1" ref="E2050" ca="1">INDIRECT(A2050&amp;B2050&amp;$E$3)</f>
        <v>44791</v>
      </c>
      <c r="F2050" t="str" cm="1">
        <f t="array" aca="1" ref="F2050" ca="1">IF(INDIRECT(A2050&amp;B2050&amp;$F$3)="公",参照!$L$2,参照!$L$3)</f>
        <v>WEB・コールセンター受付</v>
      </c>
      <c r="G2050" s="1" t="str" cm="1">
        <f t="array" aca="1" ref="G2050" ca="1">IF(E2050="","",IF(ISNUMBER(INDIRECT(A2050&amp;B2050&amp;D2050)),431001,""))</f>
        <v/>
      </c>
      <c r="H2050" s="1" t="str">
        <f t="shared" ca="1" si="466"/>
        <v/>
      </c>
      <c r="I2050" s="1" t="str">
        <f ca="1">IF(G2050="","",予約枠報告様式!H$3)</f>
        <v/>
      </c>
      <c r="J2050" s="1" t="str">
        <f t="shared" ca="1" si="467"/>
        <v/>
      </c>
      <c r="K2050" s="1" t="str">
        <f t="shared" ca="1" si="468"/>
        <v/>
      </c>
      <c r="L2050" s="1" t="str">
        <f t="shared" ca="1" si="469"/>
        <v/>
      </c>
      <c r="M2050" s="1" t="str">
        <f t="shared" ca="1" si="470"/>
        <v/>
      </c>
      <c r="N2050" s="1" t="str" cm="1">
        <f t="array" aca="1" ref="N2050" ca="1">IF(G2050="","",HOUR(INDIRECT(A2050&amp;$N$2&amp;D2050)))</f>
        <v/>
      </c>
      <c r="O2050" s="1" t="str" cm="1">
        <f t="array" aca="1" ref="O2050" ca="1">IF(G2050="","",MINUTE(INDIRECT(A2050&amp;$N$2&amp;D2050)))</f>
        <v/>
      </c>
      <c r="P2050" s="1" t="str">
        <f t="shared" ca="1" si="471"/>
        <v/>
      </c>
      <c r="Q2050" s="1" t="str">
        <f t="shared" ca="1" si="472"/>
        <v/>
      </c>
      <c r="R2050" s="1" t="str" cm="1">
        <f t="array" aca="1" ref="R2050" ca="1">IF(G2050="","",INDIRECT(A2050&amp;B2050&amp;D2050))</f>
        <v/>
      </c>
      <c r="S2050" s="1" t="str">
        <f t="shared" ca="1" si="473"/>
        <v/>
      </c>
      <c r="T2050" s="1" t="str">
        <f t="shared" ca="1" si="474"/>
        <v/>
      </c>
      <c r="U2050" s="1" t="str">
        <f t="shared" ca="1" si="475"/>
        <v/>
      </c>
      <c r="V2050" s="1" t="str">
        <f t="shared" ca="1" si="476"/>
        <v/>
      </c>
      <c r="W2050" s="1" t="str">
        <f t="shared" ca="1" si="477"/>
        <v/>
      </c>
      <c r="X2050" s="1" t="str">
        <f t="shared" ca="1" si="478"/>
        <v/>
      </c>
    </row>
    <row r="2051" spans="1:24">
      <c r="A2051" t="s">
        <v>1041</v>
      </c>
      <c r="B2051" t="str">
        <f>INDEX(予約枠報告様式!$73:$73,MATCH(CSVフォーマット!C2051,予約枠報告様式!$74:$74,0))</f>
        <v>AJ</v>
      </c>
      <c r="C2051">
        <f t="shared" si="479"/>
        <v>36</v>
      </c>
      <c r="D2051">
        <f t="shared" si="465"/>
        <v>19</v>
      </c>
      <c r="E2051" s="2" cm="1">
        <f t="array" aca="1" ref="E2051" ca="1">INDIRECT(A2051&amp;B2051&amp;$E$3)</f>
        <v>44791</v>
      </c>
      <c r="F2051" t="str" cm="1">
        <f t="array" aca="1" ref="F2051" ca="1">IF(INDIRECT(A2051&amp;B2051&amp;$F$3)="公",参照!$L$2,参照!$L$3)</f>
        <v>WEB・コールセンター受付</v>
      </c>
      <c r="G2051" s="1" t="str" cm="1">
        <f t="array" aca="1" ref="G2051" ca="1">IF(E2051="","",IF(ISNUMBER(INDIRECT(A2051&amp;B2051&amp;D2051)),431001,""))</f>
        <v/>
      </c>
      <c r="H2051" s="1" t="str">
        <f t="shared" ca="1" si="466"/>
        <v/>
      </c>
      <c r="I2051" s="1" t="str">
        <f ca="1">IF(G2051="","",予約枠報告様式!H$3)</f>
        <v/>
      </c>
      <c r="J2051" s="1" t="str">
        <f t="shared" ca="1" si="467"/>
        <v/>
      </c>
      <c r="K2051" s="1" t="str">
        <f t="shared" ca="1" si="468"/>
        <v/>
      </c>
      <c r="L2051" s="1" t="str">
        <f t="shared" ca="1" si="469"/>
        <v/>
      </c>
      <c r="M2051" s="1" t="str">
        <f t="shared" ca="1" si="470"/>
        <v/>
      </c>
      <c r="N2051" s="1" t="str" cm="1">
        <f t="array" aca="1" ref="N2051" ca="1">IF(G2051="","",HOUR(INDIRECT(A2051&amp;$N$2&amp;D2051)))</f>
        <v/>
      </c>
      <c r="O2051" s="1" t="str" cm="1">
        <f t="array" aca="1" ref="O2051" ca="1">IF(G2051="","",MINUTE(INDIRECT(A2051&amp;$N$2&amp;D2051)))</f>
        <v/>
      </c>
      <c r="P2051" s="1" t="str">
        <f t="shared" ca="1" si="471"/>
        <v/>
      </c>
      <c r="Q2051" s="1" t="str">
        <f t="shared" ca="1" si="472"/>
        <v/>
      </c>
      <c r="R2051" s="1" t="str" cm="1">
        <f t="array" aca="1" ref="R2051" ca="1">IF(G2051="","",INDIRECT(A2051&amp;B2051&amp;D2051))</f>
        <v/>
      </c>
      <c r="S2051" s="1" t="str">
        <f t="shared" ca="1" si="473"/>
        <v/>
      </c>
      <c r="T2051" s="1" t="str">
        <f t="shared" ca="1" si="474"/>
        <v/>
      </c>
      <c r="U2051" s="1" t="str">
        <f t="shared" ca="1" si="475"/>
        <v/>
      </c>
      <c r="V2051" s="1" t="str">
        <f t="shared" ca="1" si="476"/>
        <v/>
      </c>
      <c r="W2051" s="1" t="str">
        <f t="shared" ca="1" si="477"/>
        <v/>
      </c>
      <c r="X2051" s="1" t="str">
        <f t="shared" ca="1" si="478"/>
        <v/>
      </c>
    </row>
    <row r="2052" spans="1:24">
      <c r="A2052" t="s">
        <v>1041</v>
      </c>
      <c r="B2052" t="str">
        <f>INDEX(予約枠報告様式!$73:$73,MATCH(CSVフォーマット!C2052,予約枠報告様式!$74:$74,0))</f>
        <v>AJ</v>
      </c>
      <c r="C2052">
        <f t="shared" si="479"/>
        <v>36</v>
      </c>
      <c r="D2052">
        <f t="shared" si="465"/>
        <v>20</v>
      </c>
      <c r="E2052" s="2" cm="1">
        <f t="array" aca="1" ref="E2052" ca="1">INDIRECT(A2052&amp;B2052&amp;$E$3)</f>
        <v>44791</v>
      </c>
      <c r="F2052" t="str" cm="1">
        <f t="array" aca="1" ref="F2052" ca="1">IF(INDIRECT(A2052&amp;B2052&amp;$F$3)="公",参照!$L$2,参照!$L$3)</f>
        <v>WEB・コールセンター受付</v>
      </c>
      <c r="G2052" s="1" t="str" cm="1">
        <f t="array" aca="1" ref="G2052" ca="1">IF(E2052="","",IF(ISNUMBER(INDIRECT(A2052&amp;B2052&amp;D2052)),431001,""))</f>
        <v/>
      </c>
      <c r="H2052" s="1" t="str">
        <f t="shared" ca="1" si="466"/>
        <v/>
      </c>
      <c r="I2052" s="1" t="str">
        <f ca="1">IF(G2052="","",予約枠報告様式!H$3)</f>
        <v/>
      </c>
      <c r="J2052" s="1" t="str">
        <f t="shared" ca="1" si="467"/>
        <v/>
      </c>
      <c r="K2052" s="1" t="str">
        <f t="shared" ca="1" si="468"/>
        <v/>
      </c>
      <c r="L2052" s="1" t="str">
        <f t="shared" ca="1" si="469"/>
        <v/>
      </c>
      <c r="M2052" s="1" t="str">
        <f t="shared" ca="1" si="470"/>
        <v/>
      </c>
      <c r="N2052" s="1" t="str" cm="1">
        <f t="array" aca="1" ref="N2052" ca="1">IF(G2052="","",HOUR(INDIRECT(A2052&amp;$N$2&amp;D2052)))</f>
        <v/>
      </c>
      <c r="O2052" s="1" t="str" cm="1">
        <f t="array" aca="1" ref="O2052" ca="1">IF(G2052="","",MINUTE(INDIRECT(A2052&amp;$N$2&amp;D2052)))</f>
        <v/>
      </c>
      <c r="P2052" s="1" t="str">
        <f t="shared" ca="1" si="471"/>
        <v/>
      </c>
      <c r="Q2052" s="1" t="str">
        <f t="shared" ca="1" si="472"/>
        <v/>
      </c>
      <c r="R2052" s="1" t="str" cm="1">
        <f t="array" aca="1" ref="R2052" ca="1">IF(G2052="","",INDIRECT(A2052&amp;B2052&amp;D2052))</f>
        <v/>
      </c>
      <c r="S2052" s="1" t="str">
        <f t="shared" ca="1" si="473"/>
        <v/>
      </c>
      <c r="T2052" s="1" t="str">
        <f t="shared" ca="1" si="474"/>
        <v/>
      </c>
      <c r="U2052" s="1" t="str">
        <f t="shared" ca="1" si="475"/>
        <v/>
      </c>
      <c r="V2052" s="1" t="str">
        <f t="shared" ca="1" si="476"/>
        <v/>
      </c>
      <c r="W2052" s="1" t="str">
        <f t="shared" ca="1" si="477"/>
        <v/>
      </c>
      <c r="X2052" s="1" t="str">
        <f t="shared" ca="1" si="478"/>
        <v/>
      </c>
    </row>
    <row r="2053" spans="1:24">
      <c r="A2053" t="s">
        <v>1041</v>
      </c>
      <c r="B2053" t="str">
        <f>INDEX(予約枠報告様式!$73:$73,MATCH(CSVフォーマット!C2053,予約枠報告様式!$74:$74,0))</f>
        <v>AJ</v>
      </c>
      <c r="C2053">
        <f t="shared" si="479"/>
        <v>36</v>
      </c>
      <c r="D2053">
        <f t="shared" ref="D2053:D2116" si="480">IF(D2052=$D$3,$D$2,D2052+1)</f>
        <v>21</v>
      </c>
      <c r="E2053" s="2" cm="1">
        <f t="array" aca="1" ref="E2053" ca="1">INDIRECT(A2053&amp;B2053&amp;$E$3)</f>
        <v>44791</v>
      </c>
      <c r="F2053" t="str" cm="1">
        <f t="array" aca="1" ref="F2053" ca="1">IF(INDIRECT(A2053&amp;B2053&amp;$F$3)="公",参照!$L$2,参照!$L$3)</f>
        <v>WEB・コールセンター受付</v>
      </c>
      <c r="G2053" s="1" t="str" cm="1">
        <f t="array" aca="1" ref="G2053" ca="1">IF(E2053="","",IF(ISNUMBER(INDIRECT(A2053&amp;B2053&amp;D2053)),431001,""))</f>
        <v/>
      </c>
      <c r="H2053" s="1" t="str">
        <f t="shared" ref="H2053:H2116" ca="1" si="481">IF(G2053="","","【（"&amp;H$2&amp;"）"&amp;F2053&amp;"】"&amp;I2053&amp;"."&amp;TEXT(L2053,"00")&amp;TEXT(M2053,"00")&amp;"."&amp;TEXT(N2053,"00")&amp;TEXT(O2053,"00"))</f>
        <v/>
      </c>
      <c r="I2053" s="1" t="str">
        <f ca="1">IF(G2053="","",予約枠報告様式!H$3)</f>
        <v/>
      </c>
      <c r="J2053" s="1" t="str">
        <f t="shared" ref="J2053:J2116" ca="1" si="482">IF(G2053="","",J$2)</f>
        <v/>
      </c>
      <c r="K2053" s="1" t="str">
        <f t="shared" ref="K2053:K2116" ca="1" si="483">IF(G2053="","",YEAR(E2053))</f>
        <v/>
      </c>
      <c r="L2053" s="1" t="str">
        <f t="shared" ref="L2053:L2116" ca="1" si="484">IF(G2053="","",MONTH(E2053))</f>
        <v/>
      </c>
      <c r="M2053" s="1" t="str">
        <f t="shared" ref="M2053:M2116" ca="1" si="485">IF(G2053="","",DAY(E2053))</f>
        <v/>
      </c>
      <c r="N2053" s="1" t="str" cm="1">
        <f t="array" aca="1" ref="N2053" ca="1">IF(G2053="","",HOUR(INDIRECT(A2053&amp;$N$2&amp;D2053)))</f>
        <v/>
      </c>
      <c r="O2053" s="1" t="str" cm="1">
        <f t="array" aca="1" ref="O2053" ca="1">IF(G2053="","",MINUTE(INDIRECT(A2053&amp;$N$2&amp;D2053)))</f>
        <v/>
      </c>
      <c r="P2053" s="1" t="str">
        <f t="shared" ref="P2053:P2116" ca="1" si="486">IF(G2053="","",N2053)</f>
        <v/>
      </c>
      <c r="Q2053" s="1" t="str">
        <f t="shared" ref="Q2053:Q2116" ca="1" si="487">IF(G2053="","",O2053+14)</f>
        <v/>
      </c>
      <c r="R2053" s="1" t="str" cm="1">
        <f t="array" aca="1" ref="R2053" ca="1">IF(G2053="","",INDIRECT(A2053&amp;B2053&amp;D2053))</f>
        <v/>
      </c>
      <c r="S2053" s="1" t="str">
        <f t="shared" ref="S2053:S2116" ca="1" si="488">IF(G2053="","",0)</f>
        <v/>
      </c>
      <c r="T2053" s="1" t="str">
        <f t="shared" ref="T2053:T2116" ca="1" si="489">IF($G2053="","",IF(T$1="×",K$2,T$2))</f>
        <v/>
      </c>
      <c r="U2053" s="1" t="str">
        <f t="shared" ref="U2053:U2116" ca="1" si="490">IF($G2053="","",IF(OR(U$1="×",U$2="なし"),"",U$2))</f>
        <v/>
      </c>
      <c r="V2053" s="1" t="str">
        <f t="shared" ref="V2053:V2116" ca="1" si="491">IF(G2053="","",3)</f>
        <v/>
      </c>
      <c r="W2053" s="1" t="str">
        <f t="shared" ref="W2053:W2116" ca="1" si="492">IF(G2053="","",5)</f>
        <v/>
      </c>
      <c r="X2053" s="1" t="str">
        <f t="shared" ref="X2053:X2116" ca="1" si="493">IF(G2053="","",0)</f>
        <v/>
      </c>
    </row>
    <row r="2054" spans="1:24">
      <c r="A2054" t="s">
        <v>1041</v>
      </c>
      <c r="B2054" t="str">
        <f>INDEX(予約枠報告様式!$73:$73,MATCH(CSVフォーマット!C2054,予約枠報告様式!$74:$74,0))</f>
        <v>AJ</v>
      </c>
      <c r="C2054">
        <f t="shared" ref="C2054:C2117" si="494">IF(D2053=$D$3,C2053+1,C2053)</f>
        <v>36</v>
      </c>
      <c r="D2054">
        <f t="shared" si="480"/>
        <v>22</v>
      </c>
      <c r="E2054" s="2" cm="1">
        <f t="array" aca="1" ref="E2054" ca="1">INDIRECT(A2054&amp;B2054&amp;$E$3)</f>
        <v>44791</v>
      </c>
      <c r="F2054" t="str" cm="1">
        <f t="array" aca="1" ref="F2054" ca="1">IF(INDIRECT(A2054&amp;B2054&amp;$F$3)="公",参照!$L$2,参照!$L$3)</f>
        <v>WEB・コールセンター受付</v>
      </c>
      <c r="G2054" s="1" t="str" cm="1">
        <f t="array" aca="1" ref="G2054" ca="1">IF(E2054="","",IF(ISNUMBER(INDIRECT(A2054&amp;B2054&amp;D2054)),431001,""))</f>
        <v/>
      </c>
      <c r="H2054" s="1" t="str">
        <f t="shared" ca="1" si="481"/>
        <v/>
      </c>
      <c r="I2054" s="1" t="str">
        <f ca="1">IF(G2054="","",予約枠報告様式!H$3)</f>
        <v/>
      </c>
      <c r="J2054" s="1" t="str">
        <f t="shared" ca="1" si="482"/>
        <v/>
      </c>
      <c r="K2054" s="1" t="str">
        <f t="shared" ca="1" si="483"/>
        <v/>
      </c>
      <c r="L2054" s="1" t="str">
        <f t="shared" ca="1" si="484"/>
        <v/>
      </c>
      <c r="M2054" s="1" t="str">
        <f t="shared" ca="1" si="485"/>
        <v/>
      </c>
      <c r="N2054" s="1" t="str" cm="1">
        <f t="array" aca="1" ref="N2054" ca="1">IF(G2054="","",HOUR(INDIRECT(A2054&amp;$N$2&amp;D2054)))</f>
        <v/>
      </c>
      <c r="O2054" s="1" t="str" cm="1">
        <f t="array" aca="1" ref="O2054" ca="1">IF(G2054="","",MINUTE(INDIRECT(A2054&amp;$N$2&amp;D2054)))</f>
        <v/>
      </c>
      <c r="P2054" s="1" t="str">
        <f t="shared" ca="1" si="486"/>
        <v/>
      </c>
      <c r="Q2054" s="1" t="str">
        <f t="shared" ca="1" si="487"/>
        <v/>
      </c>
      <c r="R2054" s="1" t="str" cm="1">
        <f t="array" aca="1" ref="R2054" ca="1">IF(G2054="","",INDIRECT(A2054&amp;B2054&amp;D2054))</f>
        <v/>
      </c>
      <c r="S2054" s="1" t="str">
        <f t="shared" ca="1" si="488"/>
        <v/>
      </c>
      <c r="T2054" s="1" t="str">
        <f t="shared" ca="1" si="489"/>
        <v/>
      </c>
      <c r="U2054" s="1" t="str">
        <f t="shared" ca="1" si="490"/>
        <v/>
      </c>
      <c r="V2054" s="1" t="str">
        <f t="shared" ca="1" si="491"/>
        <v/>
      </c>
      <c r="W2054" s="1" t="str">
        <f t="shared" ca="1" si="492"/>
        <v/>
      </c>
      <c r="X2054" s="1" t="str">
        <f t="shared" ca="1" si="493"/>
        <v/>
      </c>
    </row>
    <row r="2055" spans="1:24">
      <c r="A2055" t="s">
        <v>1041</v>
      </c>
      <c r="B2055" t="str">
        <f>INDEX(予約枠報告様式!$73:$73,MATCH(CSVフォーマット!C2055,予約枠報告様式!$74:$74,0))</f>
        <v>AJ</v>
      </c>
      <c r="C2055">
        <f t="shared" si="494"/>
        <v>36</v>
      </c>
      <c r="D2055">
        <f t="shared" si="480"/>
        <v>23</v>
      </c>
      <c r="E2055" s="2" cm="1">
        <f t="array" aca="1" ref="E2055" ca="1">INDIRECT(A2055&amp;B2055&amp;$E$3)</f>
        <v>44791</v>
      </c>
      <c r="F2055" t="str" cm="1">
        <f t="array" aca="1" ref="F2055" ca="1">IF(INDIRECT(A2055&amp;B2055&amp;$F$3)="公",参照!$L$2,参照!$L$3)</f>
        <v>WEB・コールセンター受付</v>
      </c>
      <c r="G2055" s="1" t="str" cm="1">
        <f t="array" aca="1" ref="G2055" ca="1">IF(E2055="","",IF(ISNUMBER(INDIRECT(A2055&amp;B2055&amp;D2055)),431001,""))</f>
        <v/>
      </c>
      <c r="H2055" s="1" t="str">
        <f t="shared" ca="1" si="481"/>
        <v/>
      </c>
      <c r="I2055" s="1" t="str">
        <f ca="1">IF(G2055="","",予約枠報告様式!H$3)</f>
        <v/>
      </c>
      <c r="J2055" s="1" t="str">
        <f t="shared" ca="1" si="482"/>
        <v/>
      </c>
      <c r="K2055" s="1" t="str">
        <f t="shared" ca="1" si="483"/>
        <v/>
      </c>
      <c r="L2055" s="1" t="str">
        <f t="shared" ca="1" si="484"/>
        <v/>
      </c>
      <c r="M2055" s="1" t="str">
        <f t="shared" ca="1" si="485"/>
        <v/>
      </c>
      <c r="N2055" s="1" t="str" cm="1">
        <f t="array" aca="1" ref="N2055" ca="1">IF(G2055="","",HOUR(INDIRECT(A2055&amp;$N$2&amp;D2055)))</f>
        <v/>
      </c>
      <c r="O2055" s="1" t="str" cm="1">
        <f t="array" aca="1" ref="O2055" ca="1">IF(G2055="","",MINUTE(INDIRECT(A2055&amp;$N$2&amp;D2055)))</f>
        <v/>
      </c>
      <c r="P2055" s="1" t="str">
        <f t="shared" ca="1" si="486"/>
        <v/>
      </c>
      <c r="Q2055" s="1" t="str">
        <f t="shared" ca="1" si="487"/>
        <v/>
      </c>
      <c r="R2055" s="1" t="str" cm="1">
        <f t="array" aca="1" ref="R2055" ca="1">IF(G2055="","",INDIRECT(A2055&amp;B2055&amp;D2055))</f>
        <v/>
      </c>
      <c r="S2055" s="1" t="str">
        <f t="shared" ca="1" si="488"/>
        <v/>
      </c>
      <c r="T2055" s="1" t="str">
        <f t="shared" ca="1" si="489"/>
        <v/>
      </c>
      <c r="U2055" s="1" t="str">
        <f t="shared" ca="1" si="490"/>
        <v/>
      </c>
      <c r="V2055" s="1" t="str">
        <f t="shared" ca="1" si="491"/>
        <v/>
      </c>
      <c r="W2055" s="1" t="str">
        <f t="shared" ca="1" si="492"/>
        <v/>
      </c>
      <c r="X2055" s="1" t="str">
        <f t="shared" ca="1" si="493"/>
        <v/>
      </c>
    </row>
    <row r="2056" spans="1:24">
      <c r="A2056" t="s">
        <v>1041</v>
      </c>
      <c r="B2056" t="str">
        <f>INDEX(予約枠報告様式!$73:$73,MATCH(CSVフォーマット!C2056,予約枠報告様式!$74:$74,0))</f>
        <v>AJ</v>
      </c>
      <c r="C2056">
        <f t="shared" si="494"/>
        <v>36</v>
      </c>
      <c r="D2056">
        <f t="shared" si="480"/>
        <v>24</v>
      </c>
      <c r="E2056" s="2" cm="1">
        <f t="array" aca="1" ref="E2056" ca="1">INDIRECT(A2056&amp;B2056&amp;$E$3)</f>
        <v>44791</v>
      </c>
      <c r="F2056" t="str" cm="1">
        <f t="array" aca="1" ref="F2056" ca="1">IF(INDIRECT(A2056&amp;B2056&amp;$F$3)="公",参照!$L$2,参照!$L$3)</f>
        <v>WEB・コールセンター受付</v>
      </c>
      <c r="G2056" s="1" t="str" cm="1">
        <f t="array" aca="1" ref="G2056" ca="1">IF(E2056="","",IF(ISNUMBER(INDIRECT(A2056&amp;B2056&amp;D2056)),431001,""))</f>
        <v/>
      </c>
      <c r="H2056" s="1" t="str">
        <f t="shared" ca="1" si="481"/>
        <v/>
      </c>
      <c r="I2056" s="1" t="str">
        <f ca="1">IF(G2056="","",予約枠報告様式!H$3)</f>
        <v/>
      </c>
      <c r="J2056" s="1" t="str">
        <f t="shared" ca="1" si="482"/>
        <v/>
      </c>
      <c r="K2056" s="1" t="str">
        <f t="shared" ca="1" si="483"/>
        <v/>
      </c>
      <c r="L2056" s="1" t="str">
        <f t="shared" ca="1" si="484"/>
        <v/>
      </c>
      <c r="M2056" s="1" t="str">
        <f t="shared" ca="1" si="485"/>
        <v/>
      </c>
      <c r="N2056" s="1" t="str" cm="1">
        <f t="array" aca="1" ref="N2056" ca="1">IF(G2056="","",HOUR(INDIRECT(A2056&amp;$N$2&amp;D2056)))</f>
        <v/>
      </c>
      <c r="O2056" s="1" t="str" cm="1">
        <f t="array" aca="1" ref="O2056" ca="1">IF(G2056="","",MINUTE(INDIRECT(A2056&amp;$N$2&amp;D2056)))</f>
        <v/>
      </c>
      <c r="P2056" s="1" t="str">
        <f t="shared" ca="1" si="486"/>
        <v/>
      </c>
      <c r="Q2056" s="1" t="str">
        <f t="shared" ca="1" si="487"/>
        <v/>
      </c>
      <c r="R2056" s="1" t="str" cm="1">
        <f t="array" aca="1" ref="R2056" ca="1">IF(G2056="","",INDIRECT(A2056&amp;B2056&amp;D2056))</f>
        <v/>
      </c>
      <c r="S2056" s="1" t="str">
        <f t="shared" ca="1" si="488"/>
        <v/>
      </c>
      <c r="T2056" s="1" t="str">
        <f t="shared" ca="1" si="489"/>
        <v/>
      </c>
      <c r="U2056" s="1" t="str">
        <f t="shared" ca="1" si="490"/>
        <v/>
      </c>
      <c r="V2056" s="1" t="str">
        <f t="shared" ca="1" si="491"/>
        <v/>
      </c>
      <c r="W2056" s="1" t="str">
        <f t="shared" ca="1" si="492"/>
        <v/>
      </c>
      <c r="X2056" s="1" t="str">
        <f t="shared" ca="1" si="493"/>
        <v/>
      </c>
    </row>
    <row r="2057" spans="1:24">
      <c r="A2057" t="s">
        <v>1041</v>
      </c>
      <c r="B2057" t="str">
        <f>INDEX(予約枠報告様式!$73:$73,MATCH(CSVフォーマット!C2057,予約枠報告様式!$74:$74,0))</f>
        <v>AJ</v>
      </c>
      <c r="C2057">
        <f t="shared" si="494"/>
        <v>36</v>
      </c>
      <c r="D2057">
        <f t="shared" si="480"/>
        <v>25</v>
      </c>
      <c r="E2057" s="2" cm="1">
        <f t="array" aca="1" ref="E2057" ca="1">INDIRECT(A2057&amp;B2057&amp;$E$3)</f>
        <v>44791</v>
      </c>
      <c r="F2057" t="str" cm="1">
        <f t="array" aca="1" ref="F2057" ca="1">IF(INDIRECT(A2057&amp;B2057&amp;$F$3)="公",参照!$L$2,参照!$L$3)</f>
        <v>WEB・コールセンター受付</v>
      </c>
      <c r="G2057" s="1" t="str" cm="1">
        <f t="array" aca="1" ref="G2057" ca="1">IF(E2057="","",IF(ISNUMBER(INDIRECT(A2057&amp;B2057&amp;D2057)),431001,""))</f>
        <v/>
      </c>
      <c r="H2057" s="1" t="str">
        <f t="shared" ca="1" si="481"/>
        <v/>
      </c>
      <c r="I2057" s="1" t="str">
        <f ca="1">IF(G2057="","",予約枠報告様式!H$3)</f>
        <v/>
      </c>
      <c r="J2057" s="1" t="str">
        <f t="shared" ca="1" si="482"/>
        <v/>
      </c>
      <c r="K2057" s="1" t="str">
        <f t="shared" ca="1" si="483"/>
        <v/>
      </c>
      <c r="L2057" s="1" t="str">
        <f t="shared" ca="1" si="484"/>
        <v/>
      </c>
      <c r="M2057" s="1" t="str">
        <f t="shared" ca="1" si="485"/>
        <v/>
      </c>
      <c r="N2057" s="1" t="str" cm="1">
        <f t="array" aca="1" ref="N2057" ca="1">IF(G2057="","",HOUR(INDIRECT(A2057&amp;$N$2&amp;D2057)))</f>
        <v/>
      </c>
      <c r="O2057" s="1" t="str" cm="1">
        <f t="array" aca="1" ref="O2057" ca="1">IF(G2057="","",MINUTE(INDIRECT(A2057&amp;$N$2&amp;D2057)))</f>
        <v/>
      </c>
      <c r="P2057" s="1" t="str">
        <f t="shared" ca="1" si="486"/>
        <v/>
      </c>
      <c r="Q2057" s="1" t="str">
        <f t="shared" ca="1" si="487"/>
        <v/>
      </c>
      <c r="R2057" s="1" t="str" cm="1">
        <f t="array" aca="1" ref="R2057" ca="1">IF(G2057="","",INDIRECT(A2057&amp;B2057&amp;D2057))</f>
        <v/>
      </c>
      <c r="S2057" s="1" t="str">
        <f t="shared" ca="1" si="488"/>
        <v/>
      </c>
      <c r="T2057" s="1" t="str">
        <f t="shared" ca="1" si="489"/>
        <v/>
      </c>
      <c r="U2057" s="1" t="str">
        <f t="shared" ca="1" si="490"/>
        <v/>
      </c>
      <c r="V2057" s="1" t="str">
        <f t="shared" ca="1" si="491"/>
        <v/>
      </c>
      <c r="W2057" s="1" t="str">
        <f t="shared" ca="1" si="492"/>
        <v/>
      </c>
      <c r="X2057" s="1" t="str">
        <f t="shared" ca="1" si="493"/>
        <v/>
      </c>
    </row>
    <row r="2058" spans="1:24">
      <c r="A2058" t="s">
        <v>1041</v>
      </c>
      <c r="B2058" t="str">
        <f>INDEX(予約枠報告様式!$73:$73,MATCH(CSVフォーマット!C2058,予約枠報告様式!$74:$74,0))</f>
        <v>AJ</v>
      </c>
      <c r="C2058">
        <f t="shared" si="494"/>
        <v>36</v>
      </c>
      <c r="D2058">
        <f t="shared" si="480"/>
        <v>26</v>
      </c>
      <c r="E2058" s="2" cm="1">
        <f t="array" aca="1" ref="E2058" ca="1">INDIRECT(A2058&amp;B2058&amp;$E$3)</f>
        <v>44791</v>
      </c>
      <c r="F2058" t="str" cm="1">
        <f t="array" aca="1" ref="F2058" ca="1">IF(INDIRECT(A2058&amp;B2058&amp;$F$3)="公",参照!$L$2,参照!$L$3)</f>
        <v>WEB・コールセンター受付</v>
      </c>
      <c r="G2058" s="1" t="str" cm="1">
        <f t="array" aca="1" ref="G2058" ca="1">IF(E2058="","",IF(ISNUMBER(INDIRECT(A2058&amp;B2058&amp;D2058)),431001,""))</f>
        <v/>
      </c>
      <c r="H2058" s="1" t="str">
        <f t="shared" ca="1" si="481"/>
        <v/>
      </c>
      <c r="I2058" s="1" t="str">
        <f ca="1">IF(G2058="","",予約枠報告様式!H$3)</f>
        <v/>
      </c>
      <c r="J2058" s="1" t="str">
        <f t="shared" ca="1" si="482"/>
        <v/>
      </c>
      <c r="K2058" s="1" t="str">
        <f t="shared" ca="1" si="483"/>
        <v/>
      </c>
      <c r="L2058" s="1" t="str">
        <f t="shared" ca="1" si="484"/>
        <v/>
      </c>
      <c r="M2058" s="1" t="str">
        <f t="shared" ca="1" si="485"/>
        <v/>
      </c>
      <c r="N2058" s="1" t="str" cm="1">
        <f t="array" aca="1" ref="N2058" ca="1">IF(G2058="","",HOUR(INDIRECT(A2058&amp;$N$2&amp;D2058)))</f>
        <v/>
      </c>
      <c r="O2058" s="1" t="str" cm="1">
        <f t="array" aca="1" ref="O2058" ca="1">IF(G2058="","",MINUTE(INDIRECT(A2058&amp;$N$2&amp;D2058)))</f>
        <v/>
      </c>
      <c r="P2058" s="1" t="str">
        <f t="shared" ca="1" si="486"/>
        <v/>
      </c>
      <c r="Q2058" s="1" t="str">
        <f t="shared" ca="1" si="487"/>
        <v/>
      </c>
      <c r="R2058" s="1" t="str" cm="1">
        <f t="array" aca="1" ref="R2058" ca="1">IF(G2058="","",INDIRECT(A2058&amp;B2058&amp;D2058))</f>
        <v/>
      </c>
      <c r="S2058" s="1" t="str">
        <f t="shared" ca="1" si="488"/>
        <v/>
      </c>
      <c r="T2058" s="1" t="str">
        <f t="shared" ca="1" si="489"/>
        <v/>
      </c>
      <c r="U2058" s="1" t="str">
        <f t="shared" ca="1" si="490"/>
        <v/>
      </c>
      <c r="V2058" s="1" t="str">
        <f t="shared" ca="1" si="491"/>
        <v/>
      </c>
      <c r="W2058" s="1" t="str">
        <f t="shared" ca="1" si="492"/>
        <v/>
      </c>
      <c r="X2058" s="1" t="str">
        <f t="shared" ca="1" si="493"/>
        <v/>
      </c>
    </row>
    <row r="2059" spans="1:24">
      <c r="A2059" t="s">
        <v>1041</v>
      </c>
      <c r="B2059" t="str">
        <f>INDEX(予約枠報告様式!$73:$73,MATCH(CSVフォーマット!C2059,予約枠報告様式!$74:$74,0))</f>
        <v>AJ</v>
      </c>
      <c r="C2059">
        <f t="shared" si="494"/>
        <v>36</v>
      </c>
      <c r="D2059">
        <f t="shared" si="480"/>
        <v>27</v>
      </c>
      <c r="E2059" s="2" cm="1">
        <f t="array" aca="1" ref="E2059" ca="1">INDIRECT(A2059&amp;B2059&amp;$E$3)</f>
        <v>44791</v>
      </c>
      <c r="F2059" t="str" cm="1">
        <f t="array" aca="1" ref="F2059" ca="1">IF(INDIRECT(A2059&amp;B2059&amp;$F$3)="公",参照!$L$2,参照!$L$3)</f>
        <v>WEB・コールセンター受付</v>
      </c>
      <c r="G2059" s="1" t="str" cm="1">
        <f t="array" aca="1" ref="G2059" ca="1">IF(E2059="","",IF(ISNUMBER(INDIRECT(A2059&amp;B2059&amp;D2059)),431001,""))</f>
        <v/>
      </c>
      <c r="H2059" s="1" t="str">
        <f t="shared" ca="1" si="481"/>
        <v/>
      </c>
      <c r="I2059" s="1" t="str">
        <f ca="1">IF(G2059="","",予約枠報告様式!H$3)</f>
        <v/>
      </c>
      <c r="J2059" s="1" t="str">
        <f t="shared" ca="1" si="482"/>
        <v/>
      </c>
      <c r="K2059" s="1" t="str">
        <f t="shared" ca="1" si="483"/>
        <v/>
      </c>
      <c r="L2059" s="1" t="str">
        <f t="shared" ca="1" si="484"/>
        <v/>
      </c>
      <c r="M2059" s="1" t="str">
        <f t="shared" ca="1" si="485"/>
        <v/>
      </c>
      <c r="N2059" s="1" t="str" cm="1">
        <f t="array" aca="1" ref="N2059" ca="1">IF(G2059="","",HOUR(INDIRECT(A2059&amp;$N$2&amp;D2059)))</f>
        <v/>
      </c>
      <c r="O2059" s="1" t="str" cm="1">
        <f t="array" aca="1" ref="O2059" ca="1">IF(G2059="","",MINUTE(INDIRECT(A2059&amp;$N$2&amp;D2059)))</f>
        <v/>
      </c>
      <c r="P2059" s="1" t="str">
        <f t="shared" ca="1" si="486"/>
        <v/>
      </c>
      <c r="Q2059" s="1" t="str">
        <f t="shared" ca="1" si="487"/>
        <v/>
      </c>
      <c r="R2059" s="1" t="str" cm="1">
        <f t="array" aca="1" ref="R2059" ca="1">IF(G2059="","",INDIRECT(A2059&amp;B2059&amp;D2059))</f>
        <v/>
      </c>
      <c r="S2059" s="1" t="str">
        <f t="shared" ca="1" si="488"/>
        <v/>
      </c>
      <c r="T2059" s="1" t="str">
        <f t="shared" ca="1" si="489"/>
        <v/>
      </c>
      <c r="U2059" s="1" t="str">
        <f t="shared" ca="1" si="490"/>
        <v/>
      </c>
      <c r="V2059" s="1" t="str">
        <f t="shared" ca="1" si="491"/>
        <v/>
      </c>
      <c r="W2059" s="1" t="str">
        <f t="shared" ca="1" si="492"/>
        <v/>
      </c>
      <c r="X2059" s="1" t="str">
        <f t="shared" ca="1" si="493"/>
        <v/>
      </c>
    </row>
    <row r="2060" spans="1:24">
      <c r="A2060" t="s">
        <v>1041</v>
      </c>
      <c r="B2060" t="str">
        <f>INDEX(予約枠報告様式!$73:$73,MATCH(CSVフォーマット!C2060,予約枠報告様式!$74:$74,0))</f>
        <v>AJ</v>
      </c>
      <c r="C2060">
        <f t="shared" si="494"/>
        <v>36</v>
      </c>
      <c r="D2060">
        <f t="shared" si="480"/>
        <v>28</v>
      </c>
      <c r="E2060" s="2" cm="1">
        <f t="array" aca="1" ref="E2060" ca="1">INDIRECT(A2060&amp;B2060&amp;$E$3)</f>
        <v>44791</v>
      </c>
      <c r="F2060" t="str" cm="1">
        <f t="array" aca="1" ref="F2060" ca="1">IF(INDIRECT(A2060&amp;B2060&amp;$F$3)="公",参照!$L$2,参照!$L$3)</f>
        <v>WEB・コールセンター受付</v>
      </c>
      <c r="G2060" s="1" t="str" cm="1">
        <f t="array" aca="1" ref="G2060" ca="1">IF(E2060="","",IF(ISNUMBER(INDIRECT(A2060&amp;B2060&amp;D2060)),431001,""))</f>
        <v/>
      </c>
      <c r="H2060" s="1" t="str">
        <f t="shared" ca="1" si="481"/>
        <v/>
      </c>
      <c r="I2060" s="1" t="str">
        <f ca="1">IF(G2060="","",予約枠報告様式!H$3)</f>
        <v/>
      </c>
      <c r="J2060" s="1" t="str">
        <f t="shared" ca="1" si="482"/>
        <v/>
      </c>
      <c r="K2060" s="1" t="str">
        <f t="shared" ca="1" si="483"/>
        <v/>
      </c>
      <c r="L2060" s="1" t="str">
        <f t="shared" ca="1" si="484"/>
        <v/>
      </c>
      <c r="M2060" s="1" t="str">
        <f t="shared" ca="1" si="485"/>
        <v/>
      </c>
      <c r="N2060" s="1" t="str" cm="1">
        <f t="array" aca="1" ref="N2060" ca="1">IF(G2060="","",HOUR(INDIRECT(A2060&amp;$N$2&amp;D2060)))</f>
        <v/>
      </c>
      <c r="O2060" s="1" t="str" cm="1">
        <f t="array" aca="1" ref="O2060" ca="1">IF(G2060="","",MINUTE(INDIRECT(A2060&amp;$N$2&amp;D2060)))</f>
        <v/>
      </c>
      <c r="P2060" s="1" t="str">
        <f t="shared" ca="1" si="486"/>
        <v/>
      </c>
      <c r="Q2060" s="1" t="str">
        <f t="shared" ca="1" si="487"/>
        <v/>
      </c>
      <c r="R2060" s="1" t="str" cm="1">
        <f t="array" aca="1" ref="R2060" ca="1">IF(G2060="","",INDIRECT(A2060&amp;B2060&amp;D2060))</f>
        <v/>
      </c>
      <c r="S2060" s="1" t="str">
        <f t="shared" ca="1" si="488"/>
        <v/>
      </c>
      <c r="T2060" s="1" t="str">
        <f t="shared" ca="1" si="489"/>
        <v/>
      </c>
      <c r="U2060" s="1" t="str">
        <f t="shared" ca="1" si="490"/>
        <v/>
      </c>
      <c r="V2060" s="1" t="str">
        <f t="shared" ca="1" si="491"/>
        <v/>
      </c>
      <c r="W2060" s="1" t="str">
        <f t="shared" ca="1" si="492"/>
        <v/>
      </c>
      <c r="X2060" s="1" t="str">
        <f t="shared" ca="1" si="493"/>
        <v/>
      </c>
    </row>
    <row r="2061" spans="1:24">
      <c r="A2061" t="s">
        <v>1041</v>
      </c>
      <c r="B2061" t="str">
        <f>INDEX(予約枠報告様式!$73:$73,MATCH(CSVフォーマット!C2061,予約枠報告様式!$74:$74,0))</f>
        <v>AJ</v>
      </c>
      <c r="C2061">
        <f t="shared" si="494"/>
        <v>36</v>
      </c>
      <c r="D2061">
        <f t="shared" si="480"/>
        <v>29</v>
      </c>
      <c r="E2061" s="2" cm="1">
        <f t="array" aca="1" ref="E2061" ca="1">INDIRECT(A2061&amp;B2061&amp;$E$3)</f>
        <v>44791</v>
      </c>
      <c r="F2061" t="str" cm="1">
        <f t="array" aca="1" ref="F2061" ca="1">IF(INDIRECT(A2061&amp;B2061&amp;$F$3)="公",参照!$L$2,参照!$L$3)</f>
        <v>WEB・コールセンター受付</v>
      </c>
      <c r="G2061" s="1" t="str" cm="1">
        <f t="array" aca="1" ref="G2061" ca="1">IF(E2061="","",IF(ISNUMBER(INDIRECT(A2061&amp;B2061&amp;D2061)),431001,""))</f>
        <v/>
      </c>
      <c r="H2061" s="1" t="str">
        <f t="shared" ca="1" si="481"/>
        <v/>
      </c>
      <c r="I2061" s="1" t="str">
        <f ca="1">IF(G2061="","",予約枠報告様式!H$3)</f>
        <v/>
      </c>
      <c r="J2061" s="1" t="str">
        <f t="shared" ca="1" si="482"/>
        <v/>
      </c>
      <c r="K2061" s="1" t="str">
        <f t="shared" ca="1" si="483"/>
        <v/>
      </c>
      <c r="L2061" s="1" t="str">
        <f t="shared" ca="1" si="484"/>
        <v/>
      </c>
      <c r="M2061" s="1" t="str">
        <f t="shared" ca="1" si="485"/>
        <v/>
      </c>
      <c r="N2061" s="1" t="str" cm="1">
        <f t="array" aca="1" ref="N2061" ca="1">IF(G2061="","",HOUR(INDIRECT(A2061&amp;$N$2&amp;D2061)))</f>
        <v/>
      </c>
      <c r="O2061" s="1" t="str" cm="1">
        <f t="array" aca="1" ref="O2061" ca="1">IF(G2061="","",MINUTE(INDIRECT(A2061&amp;$N$2&amp;D2061)))</f>
        <v/>
      </c>
      <c r="P2061" s="1" t="str">
        <f t="shared" ca="1" si="486"/>
        <v/>
      </c>
      <c r="Q2061" s="1" t="str">
        <f t="shared" ca="1" si="487"/>
        <v/>
      </c>
      <c r="R2061" s="1" t="str" cm="1">
        <f t="array" aca="1" ref="R2061" ca="1">IF(G2061="","",INDIRECT(A2061&amp;B2061&amp;D2061))</f>
        <v/>
      </c>
      <c r="S2061" s="1" t="str">
        <f t="shared" ca="1" si="488"/>
        <v/>
      </c>
      <c r="T2061" s="1" t="str">
        <f t="shared" ca="1" si="489"/>
        <v/>
      </c>
      <c r="U2061" s="1" t="str">
        <f t="shared" ca="1" si="490"/>
        <v/>
      </c>
      <c r="V2061" s="1" t="str">
        <f t="shared" ca="1" si="491"/>
        <v/>
      </c>
      <c r="W2061" s="1" t="str">
        <f t="shared" ca="1" si="492"/>
        <v/>
      </c>
      <c r="X2061" s="1" t="str">
        <f t="shared" ca="1" si="493"/>
        <v/>
      </c>
    </row>
    <row r="2062" spans="1:24">
      <c r="A2062" t="s">
        <v>1041</v>
      </c>
      <c r="B2062" t="str">
        <f>INDEX(予約枠報告様式!$73:$73,MATCH(CSVフォーマット!C2062,予約枠報告様式!$74:$74,0))</f>
        <v>AJ</v>
      </c>
      <c r="C2062">
        <f t="shared" si="494"/>
        <v>36</v>
      </c>
      <c r="D2062">
        <f t="shared" si="480"/>
        <v>30</v>
      </c>
      <c r="E2062" s="2" cm="1">
        <f t="array" aca="1" ref="E2062" ca="1">INDIRECT(A2062&amp;B2062&amp;$E$3)</f>
        <v>44791</v>
      </c>
      <c r="F2062" t="str" cm="1">
        <f t="array" aca="1" ref="F2062" ca="1">IF(INDIRECT(A2062&amp;B2062&amp;$F$3)="公",参照!$L$2,参照!$L$3)</f>
        <v>WEB・コールセンター受付</v>
      </c>
      <c r="G2062" s="1" t="str" cm="1">
        <f t="array" aca="1" ref="G2062" ca="1">IF(E2062="","",IF(ISNUMBER(INDIRECT(A2062&amp;B2062&amp;D2062)),431001,""))</f>
        <v/>
      </c>
      <c r="H2062" s="1" t="str">
        <f t="shared" ca="1" si="481"/>
        <v/>
      </c>
      <c r="I2062" s="1" t="str">
        <f ca="1">IF(G2062="","",予約枠報告様式!H$3)</f>
        <v/>
      </c>
      <c r="J2062" s="1" t="str">
        <f t="shared" ca="1" si="482"/>
        <v/>
      </c>
      <c r="K2062" s="1" t="str">
        <f t="shared" ca="1" si="483"/>
        <v/>
      </c>
      <c r="L2062" s="1" t="str">
        <f t="shared" ca="1" si="484"/>
        <v/>
      </c>
      <c r="M2062" s="1" t="str">
        <f t="shared" ca="1" si="485"/>
        <v/>
      </c>
      <c r="N2062" s="1" t="str" cm="1">
        <f t="array" aca="1" ref="N2062" ca="1">IF(G2062="","",HOUR(INDIRECT(A2062&amp;$N$2&amp;D2062)))</f>
        <v/>
      </c>
      <c r="O2062" s="1" t="str" cm="1">
        <f t="array" aca="1" ref="O2062" ca="1">IF(G2062="","",MINUTE(INDIRECT(A2062&amp;$N$2&amp;D2062)))</f>
        <v/>
      </c>
      <c r="P2062" s="1" t="str">
        <f t="shared" ca="1" si="486"/>
        <v/>
      </c>
      <c r="Q2062" s="1" t="str">
        <f t="shared" ca="1" si="487"/>
        <v/>
      </c>
      <c r="R2062" s="1" t="str" cm="1">
        <f t="array" aca="1" ref="R2062" ca="1">IF(G2062="","",INDIRECT(A2062&amp;B2062&amp;D2062))</f>
        <v/>
      </c>
      <c r="S2062" s="1" t="str">
        <f t="shared" ca="1" si="488"/>
        <v/>
      </c>
      <c r="T2062" s="1" t="str">
        <f t="shared" ca="1" si="489"/>
        <v/>
      </c>
      <c r="U2062" s="1" t="str">
        <f t="shared" ca="1" si="490"/>
        <v/>
      </c>
      <c r="V2062" s="1" t="str">
        <f t="shared" ca="1" si="491"/>
        <v/>
      </c>
      <c r="W2062" s="1" t="str">
        <f t="shared" ca="1" si="492"/>
        <v/>
      </c>
      <c r="X2062" s="1" t="str">
        <f t="shared" ca="1" si="493"/>
        <v/>
      </c>
    </row>
    <row r="2063" spans="1:24">
      <c r="A2063" t="s">
        <v>1041</v>
      </c>
      <c r="B2063" t="str">
        <f>INDEX(予約枠報告様式!$73:$73,MATCH(CSVフォーマット!C2063,予約枠報告様式!$74:$74,0))</f>
        <v>AJ</v>
      </c>
      <c r="C2063">
        <f t="shared" si="494"/>
        <v>36</v>
      </c>
      <c r="D2063">
        <f t="shared" si="480"/>
        <v>31</v>
      </c>
      <c r="E2063" s="2" cm="1">
        <f t="array" aca="1" ref="E2063" ca="1">INDIRECT(A2063&amp;B2063&amp;$E$3)</f>
        <v>44791</v>
      </c>
      <c r="F2063" t="str" cm="1">
        <f t="array" aca="1" ref="F2063" ca="1">IF(INDIRECT(A2063&amp;B2063&amp;$F$3)="公",参照!$L$2,参照!$L$3)</f>
        <v>WEB・コールセンター受付</v>
      </c>
      <c r="G2063" s="1" t="str" cm="1">
        <f t="array" aca="1" ref="G2063" ca="1">IF(E2063="","",IF(ISNUMBER(INDIRECT(A2063&amp;B2063&amp;D2063)),431001,""))</f>
        <v/>
      </c>
      <c r="H2063" s="1" t="str">
        <f t="shared" ca="1" si="481"/>
        <v/>
      </c>
      <c r="I2063" s="1" t="str">
        <f ca="1">IF(G2063="","",予約枠報告様式!H$3)</f>
        <v/>
      </c>
      <c r="J2063" s="1" t="str">
        <f t="shared" ca="1" si="482"/>
        <v/>
      </c>
      <c r="K2063" s="1" t="str">
        <f t="shared" ca="1" si="483"/>
        <v/>
      </c>
      <c r="L2063" s="1" t="str">
        <f t="shared" ca="1" si="484"/>
        <v/>
      </c>
      <c r="M2063" s="1" t="str">
        <f t="shared" ca="1" si="485"/>
        <v/>
      </c>
      <c r="N2063" s="1" t="str" cm="1">
        <f t="array" aca="1" ref="N2063" ca="1">IF(G2063="","",HOUR(INDIRECT(A2063&amp;$N$2&amp;D2063)))</f>
        <v/>
      </c>
      <c r="O2063" s="1" t="str" cm="1">
        <f t="array" aca="1" ref="O2063" ca="1">IF(G2063="","",MINUTE(INDIRECT(A2063&amp;$N$2&amp;D2063)))</f>
        <v/>
      </c>
      <c r="P2063" s="1" t="str">
        <f t="shared" ca="1" si="486"/>
        <v/>
      </c>
      <c r="Q2063" s="1" t="str">
        <f t="shared" ca="1" si="487"/>
        <v/>
      </c>
      <c r="R2063" s="1" t="str" cm="1">
        <f t="array" aca="1" ref="R2063" ca="1">IF(G2063="","",INDIRECT(A2063&amp;B2063&amp;D2063))</f>
        <v/>
      </c>
      <c r="S2063" s="1" t="str">
        <f t="shared" ca="1" si="488"/>
        <v/>
      </c>
      <c r="T2063" s="1" t="str">
        <f t="shared" ca="1" si="489"/>
        <v/>
      </c>
      <c r="U2063" s="1" t="str">
        <f t="shared" ca="1" si="490"/>
        <v/>
      </c>
      <c r="V2063" s="1" t="str">
        <f t="shared" ca="1" si="491"/>
        <v/>
      </c>
      <c r="W2063" s="1" t="str">
        <f t="shared" ca="1" si="492"/>
        <v/>
      </c>
      <c r="X2063" s="1" t="str">
        <f t="shared" ca="1" si="493"/>
        <v/>
      </c>
    </row>
    <row r="2064" spans="1:24">
      <c r="A2064" t="s">
        <v>1041</v>
      </c>
      <c r="B2064" t="str">
        <f>INDEX(予約枠報告様式!$73:$73,MATCH(CSVフォーマット!C2064,予約枠報告様式!$74:$74,0))</f>
        <v>AJ</v>
      </c>
      <c r="C2064">
        <f t="shared" si="494"/>
        <v>36</v>
      </c>
      <c r="D2064">
        <f t="shared" si="480"/>
        <v>32</v>
      </c>
      <c r="E2064" s="2" cm="1">
        <f t="array" aca="1" ref="E2064" ca="1">INDIRECT(A2064&amp;B2064&amp;$E$3)</f>
        <v>44791</v>
      </c>
      <c r="F2064" t="str" cm="1">
        <f t="array" aca="1" ref="F2064" ca="1">IF(INDIRECT(A2064&amp;B2064&amp;$F$3)="公",参照!$L$2,参照!$L$3)</f>
        <v>WEB・コールセンター受付</v>
      </c>
      <c r="G2064" s="1" t="str" cm="1">
        <f t="array" aca="1" ref="G2064" ca="1">IF(E2064="","",IF(ISNUMBER(INDIRECT(A2064&amp;B2064&amp;D2064)),431001,""))</f>
        <v/>
      </c>
      <c r="H2064" s="1" t="str">
        <f t="shared" ca="1" si="481"/>
        <v/>
      </c>
      <c r="I2064" s="1" t="str">
        <f ca="1">IF(G2064="","",予約枠報告様式!H$3)</f>
        <v/>
      </c>
      <c r="J2064" s="1" t="str">
        <f t="shared" ca="1" si="482"/>
        <v/>
      </c>
      <c r="K2064" s="1" t="str">
        <f t="shared" ca="1" si="483"/>
        <v/>
      </c>
      <c r="L2064" s="1" t="str">
        <f t="shared" ca="1" si="484"/>
        <v/>
      </c>
      <c r="M2064" s="1" t="str">
        <f t="shared" ca="1" si="485"/>
        <v/>
      </c>
      <c r="N2064" s="1" t="str" cm="1">
        <f t="array" aca="1" ref="N2064" ca="1">IF(G2064="","",HOUR(INDIRECT(A2064&amp;$N$2&amp;D2064)))</f>
        <v/>
      </c>
      <c r="O2064" s="1" t="str" cm="1">
        <f t="array" aca="1" ref="O2064" ca="1">IF(G2064="","",MINUTE(INDIRECT(A2064&amp;$N$2&amp;D2064)))</f>
        <v/>
      </c>
      <c r="P2064" s="1" t="str">
        <f t="shared" ca="1" si="486"/>
        <v/>
      </c>
      <c r="Q2064" s="1" t="str">
        <f t="shared" ca="1" si="487"/>
        <v/>
      </c>
      <c r="R2064" s="1" t="str" cm="1">
        <f t="array" aca="1" ref="R2064" ca="1">IF(G2064="","",INDIRECT(A2064&amp;B2064&amp;D2064))</f>
        <v/>
      </c>
      <c r="S2064" s="1" t="str">
        <f t="shared" ca="1" si="488"/>
        <v/>
      </c>
      <c r="T2064" s="1" t="str">
        <f t="shared" ca="1" si="489"/>
        <v/>
      </c>
      <c r="U2064" s="1" t="str">
        <f t="shared" ca="1" si="490"/>
        <v/>
      </c>
      <c r="V2064" s="1" t="str">
        <f t="shared" ca="1" si="491"/>
        <v/>
      </c>
      <c r="W2064" s="1" t="str">
        <f t="shared" ca="1" si="492"/>
        <v/>
      </c>
      <c r="X2064" s="1" t="str">
        <f t="shared" ca="1" si="493"/>
        <v/>
      </c>
    </row>
    <row r="2065" spans="1:24">
      <c r="A2065" t="s">
        <v>1041</v>
      </c>
      <c r="B2065" t="str">
        <f>INDEX(予約枠報告様式!$73:$73,MATCH(CSVフォーマット!C2065,予約枠報告様式!$74:$74,0))</f>
        <v>AJ</v>
      </c>
      <c r="C2065">
        <f t="shared" si="494"/>
        <v>36</v>
      </c>
      <c r="D2065">
        <f t="shared" si="480"/>
        <v>33</v>
      </c>
      <c r="E2065" s="2" cm="1">
        <f t="array" aca="1" ref="E2065" ca="1">INDIRECT(A2065&amp;B2065&amp;$E$3)</f>
        <v>44791</v>
      </c>
      <c r="F2065" t="str" cm="1">
        <f t="array" aca="1" ref="F2065" ca="1">IF(INDIRECT(A2065&amp;B2065&amp;$F$3)="公",参照!$L$2,参照!$L$3)</f>
        <v>WEB・コールセンター受付</v>
      </c>
      <c r="G2065" s="1" t="str" cm="1">
        <f t="array" aca="1" ref="G2065" ca="1">IF(E2065="","",IF(ISNUMBER(INDIRECT(A2065&amp;B2065&amp;D2065)),431001,""))</f>
        <v/>
      </c>
      <c r="H2065" s="1" t="str">
        <f t="shared" ca="1" si="481"/>
        <v/>
      </c>
      <c r="I2065" s="1" t="str">
        <f ca="1">IF(G2065="","",予約枠報告様式!H$3)</f>
        <v/>
      </c>
      <c r="J2065" s="1" t="str">
        <f t="shared" ca="1" si="482"/>
        <v/>
      </c>
      <c r="K2065" s="1" t="str">
        <f t="shared" ca="1" si="483"/>
        <v/>
      </c>
      <c r="L2065" s="1" t="str">
        <f t="shared" ca="1" si="484"/>
        <v/>
      </c>
      <c r="M2065" s="1" t="str">
        <f t="shared" ca="1" si="485"/>
        <v/>
      </c>
      <c r="N2065" s="1" t="str" cm="1">
        <f t="array" aca="1" ref="N2065" ca="1">IF(G2065="","",HOUR(INDIRECT(A2065&amp;$N$2&amp;D2065)))</f>
        <v/>
      </c>
      <c r="O2065" s="1" t="str" cm="1">
        <f t="array" aca="1" ref="O2065" ca="1">IF(G2065="","",MINUTE(INDIRECT(A2065&amp;$N$2&amp;D2065)))</f>
        <v/>
      </c>
      <c r="P2065" s="1" t="str">
        <f t="shared" ca="1" si="486"/>
        <v/>
      </c>
      <c r="Q2065" s="1" t="str">
        <f t="shared" ca="1" si="487"/>
        <v/>
      </c>
      <c r="R2065" s="1" t="str" cm="1">
        <f t="array" aca="1" ref="R2065" ca="1">IF(G2065="","",INDIRECT(A2065&amp;B2065&amp;D2065))</f>
        <v/>
      </c>
      <c r="S2065" s="1" t="str">
        <f t="shared" ca="1" si="488"/>
        <v/>
      </c>
      <c r="T2065" s="1" t="str">
        <f t="shared" ca="1" si="489"/>
        <v/>
      </c>
      <c r="U2065" s="1" t="str">
        <f t="shared" ca="1" si="490"/>
        <v/>
      </c>
      <c r="V2065" s="1" t="str">
        <f t="shared" ca="1" si="491"/>
        <v/>
      </c>
      <c r="W2065" s="1" t="str">
        <f t="shared" ca="1" si="492"/>
        <v/>
      </c>
      <c r="X2065" s="1" t="str">
        <f t="shared" ca="1" si="493"/>
        <v/>
      </c>
    </row>
    <row r="2066" spans="1:24">
      <c r="A2066" t="s">
        <v>1041</v>
      </c>
      <c r="B2066" t="str">
        <f>INDEX(予約枠報告様式!$73:$73,MATCH(CSVフォーマット!C2066,予約枠報告様式!$74:$74,0))</f>
        <v>AJ</v>
      </c>
      <c r="C2066">
        <f t="shared" si="494"/>
        <v>36</v>
      </c>
      <c r="D2066">
        <f t="shared" si="480"/>
        <v>34</v>
      </c>
      <c r="E2066" s="2" cm="1">
        <f t="array" aca="1" ref="E2066" ca="1">INDIRECT(A2066&amp;B2066&amp;$E$3)</f>
        <v>44791</v>
      </c>
      <c r="F2066" t="str" cm="1">
        <f t="array" aca="1" ref="F2066" ca="1">IF(INDIRECT(A2066&amp;B2066&amp;$F$3)="公",参照!$L$2,参照!$L$3)</f>
        <v>WEB・コールセンター受付</v>
      </c>
      <c r="G2066" s="1" t="str" cm="1">
        <f t="array" aca="1" ref="G2066" ca="1">IF(E2066="","",IF(ISNUMBER(INDIRECT(A2066&amp;B2066&amp;D2066)),431001,""))</f>
        <v/>
      </c>
      <c r="H2066" s="1" t="str">
        <f t="shared" ca="1" si="481"/>
        <v/>
      </c>
      <c r="I2066" s="1" t="str">
        <f ca="1">IF(G2066="","",予約枠報告様式!H$3)</f>
        <v/>
      </c>
      <c r="J2066" s="1" t="str">
        <f t="shared" ca="1" si="482"/>
        <v/>
      </c>
      <c r="K2066" s="1" t="str">
        <f t="shared" ca="1" si="483"/>
        <v/>
      </c>
      <c r="L2066" s="1" t="str">
        <f t="shared" ca="1" si="484"/>
        <v/>
      </c>
      <c r="M2066" s="1" t="str">
        <f t="shared" ca="1" si="485"/>
        <v/>
      </c>
      <c r="N2066" s="1" t="str" cm="1">
        <f t="array" aca="1" ref="N2066" ca="1">IF(G2066="","",HOUR(INDIRECT(A2066&amp;$N$2&amp;D2066)))</f>
        <v/>
      </c>
      <c r="O2066" s="1" t="str" cm="1">
        <f t="array" aca="1" ref="O2066" ca="1">IF(G2066="","",MINUTE(INDIRECT(A2066&amp;$N$2&amp;D2066)))</f>
        <v/>
      </c>
      <c r="P2066" s="1" t="str">
        <f t="shared" ca="1" si="486"/>
        <v/>
      </c>
      <c r="Q2066" s="1" t="str">
        <f t="shared" ca="1" si="487"/>
        <v/>
      </c>
      <c r="R2066" s="1" t="str" cm="1">
        <f t="array" aca="1" ref="R2066" ca="1">IF(G2066="","",INDIRECT(A2066&amp;B2066&amp;D2066))</f>
        <v/>
      </c>
      <c r="S2066" s="1" t="str">
        <f t="shared" ca="1" si="488"/>
        <v/>
      </c>
      <c r="T2066" s="1" t="str">
        <f t="shared" ca="1" si="489"/>
        <v/>
      </c>
      <c r="U2066" s="1" t="str">
        <f t="shared" ca="1" si="490"/>
        <v/>
      </c>
      <c r="V2066" s="1" t="str">
        <f t="shared" ca="1" si="491"/>
        <v/>
      </c>
      <c r="W2066" s="1" t="str">
        <f t="shared" ca="1" si="492"/>
        <v/>
      </c>
      <c r="X2066" s="1" t="str">
        <f t="shared" ca="1" si="493"/>
        <v/>
      </c>
    </row>
    <row r="2067" spans="1:24">
      <c r="A2067" t="s">
        <v>1041</v>
      </c>
      <c r="B2067" t="str">
        <f>INDEX(予約枠報告様式!$73:$73,MATCH(CSVフォーマット!C2067,予約枠報告様式!$74:$74,0))</f>
        <v>AJ</v>
      </c>
      <c r="C2067">
        <f t="shared" si="494"/>
        <v>36</v>
      </c>
      <c r="D2067">
        <f t="shared" si="480"/>
        <v>35</v>
      </c>
      <c r="E2067" s="2" cm="1">
        <f t="array" aca="1" ref="E2067" ca="1">INDIRECT(A2067&amp;B2067&amp;$E$3)</f>
        <v>44791</v>
      </c>
      <c r="F2067" t="str" cm="1">
        <f t="array" aca="1" ref="F2067" ca="1">IF(INDIRECT(A2067&amp;B2067&amp;$F$3)="公",参照!$L$2,参照!$L$3)</f>
        <v>WEB・コールセンター受付</v>
      </c>
      <c r="G2067" s="1" t="str" cm="1">
        <f t="array" aca="1" ref="G2067" ca="1">IF(E2067="","",IF(ISNUMBER(INDIRECT(A2067&amp;B2067&amp;D2067)),431001,""))</f>
        <v/>
      </c>
      <c r="H2067" s="1" t="str">
        <f t="shared" ca="1" si="481"/>
        <v/>
      </c>
      <c r="I2067" s="1" t="str">
        <f ca="1">IF(G2067="","",予約枠報告様式!H$3)</f>
        <v/>
      </c>
      <c r="J2067" s="1" t="str">
        <f t="shared" ca="1" si="482"/>
        <v/>
      </c>
      <c r="K2067" s="1" t="str">
        <f t="shared" ca="1" si="483"/>
        <v/>
      </c>
      <c r="L2067" s="1" t="str">
        <f t="shared" ca="1" si="484"/>
        <v/>
      </c>
      <c r="M2067" s="1" t="str">
        <f t="shared" ca="1" si="485"/>
        <v/>
      </c>
      <c r="N2067" s="1" t="str" cm="1">
        <f t="array" aca="1" ref="N2067" ca="1">IF(G2067="","",HOUR(INDIRECT(A2067&amp;$N$2&amp;D2067)))</f>
        <v/>
      </c>
      <c r="O2067" s="1" t="str" cm="1">
        <f t="array" aca="1" ref="O2067" ca="1">IF(G2067="","",MINUTE(INDIRECT(A2067&amp;$N$2&amp;D2067)))</f>
        <v/>
      </c>
      <c r="P2067" s="1" t="str">
        <f t="shared" ca="1" si="486"/>
        <v/>
      </c>
      <c r="Q2067" s="1" t="str">
        <f t="shared" ca="1" si="487"/>
        <v/>
      </c>
      <c r="R2067" s="1" t="str" cm="1">
        <f t="array" aca="1" ref="R2067" ca="1">IF(G2067="","",INDIRECT(A2067&amp;B2067&amp;D2067))</f>
        <v/>
      </c>
      <c r="S2067" s="1" t="str">
        <f t="shared" ca="1" si="488"/>
        <v/>
      </c>
      <c r="T2067" s="1" t="str">
        <f t="shared" ca="1" si="489"/>
        <v/>
      </c>
      <c r="U2067" s="1" t="str">
        <f t="shared" ca="1" si="490"/>
        <v/>
      </c>
      <c r="V2067" s="1" t="str">
        <f t="shared" ca="1" si="491"/>
        <v/>
      </c>
      <c r="W2067" s="1" t="str">
        <f t="shared" ca="1" si="492"/>
        <v/>
      </c>
      <c r="X2067" s="1" t="str">
        <f t="shared" ca="1" si="493"/>
        <v/>
      </c>
    </row>
    <row r="2068" spans="1:24">
      <c r="A2068" t="s">
        <v>1041</v>
      </c>
      <c r="B2068" t="str">
        <f>INDEX(予約枠報告様式!$73:$73,MATCH(CSVフォーマット!C2068,予約枠報告様式!$74:$74,0))</f>
        <v>AJ</v>
      </c>
      <c r="C2068">
        <f t="shared" si="494"/>
        <v>36</v>
      </c>
      <c r="D2068">
        <f t="shared" si="480"/>
        <v>36</v>
      </c>
      <c r="E2068" s="2" cm="1">
        <f t="array" aca="1" ref="E2068" ca="1">INDIRECT(A2068&amp;B2068&amp;$E$3)</f>
        <v>44791</v>
      </c>
      <c r="F2068" t="str" cm="1">
        <f t="array" aca="1" ref="F2068" ca="1">IF(INDIRECT(A2068&amp;B2068&amp;$F$3)="公",参照!$L$2,参照!$L$3)</f>
        <v>WEB・コールセンター受付</v>
      </c>
      <c r="G2068" s="1" t="str" cm="1">
        <f t="array" aca="1" ref="G2068" ca="1">IF(E2068="","",IF(ISNUMBER(INDIRECT(A2068&amp;B2068&amp;D2068)),431001,""))</f>
        <v/>
      </c>
      <c r="H2068" s="1" t="str">
        <f t="shared" ca="1" si="481"/>
        <v/>
      </c>
      <c r="I2068" s="1" t="str">
        <f ca="1">IF(G2068="","",予約枠報告様式!H$3)</f>
        <v/>
      </c>
      <c r="J2068" s="1" t="str">
        <f t="shared" ca="1" si="482"/>
        <v/>
      </c>
      <c r="K2068" s="1" t="str">
        <f t="shared" ca="1" si="483"/>
        <v/>
      </c>
      <c r="L2068" s="1" t="str">
        <f t="shared" ca="1" si="484"/>
        <v/>
      </c>
      <c r="M2068" s="1" t="str">
        <f t="shared" ca="1" si="485"/>
        <v/>
      </c>
      <c r="N2068" s="1" t="str" cm="1">
        <f t="array" aca="1" ref="N2068" ca="1">IF(G2068="","",HOUR(INDIRECT(A2068&amp;$N$2&amp;D2068)))</f>
        <v/>
      </c>
      <c r="O2068" s="1" t="str" cm="1">
        <f t="array" aca="1" ref="O2068" ca="1">IF(G2068="","",MINUTE(INDIRECT(A2068&amp;$N$2&amp;D2068)))</f>
        <v/>
      </c>
      <c r="P2068" s="1" t="str">
        <f t="shared" ca="1" si="486"/>
        <v/>
      </c>
      <c r="Q2068" s="1" t="str">
        <f t="shared" ca="1" si="487"/>
        <v/>
      </c>
      <c r="R2068" s="1" t="str" cm="1">
        <f t="array" aca="1" ref="R2068" ca="1">IF(G2068="","",INDIRECT(A2068&amp;B2068&amp;D2068))</f>
        <v/>
      </c>
      <c r="S2068" s="1" t="str">
        <f t="shared" ca="1" si="488"/>
        <v/>
      </c>
      <c r="T2068" s="1" t="str">
        <f t="shared" ca="1" si="489"/>
        <v/>
      </c>
      <c r="U2068" s="1" t="str">
        <f t="shared" ca="1" si="490"/>
        <v/>
      </c>
      <c r="V2068" s="1" t="str">
        <f t="shared" ca="1" si="491"/>
        <v/>
      </c>
      <c r="W2068" s="1" t="str">
        <f t="shared" ca="1" si="492"/>
        <v/>
      </c>
      <c r="X2068" s="1" t="str">
        <f t="shared" ca="1" si="493"/>
        <v/>
      </c>
    </row>
    <row r="2069" spans="1:24">
      <c r="A2069" t="s">
        <v>1041</v>
      </c>
      <c r="B2069" t="str">
        <f>INDEX(予約枠報告様式!$73:$73,MATCH(CSVフォーマット!C2069,予約枠報告様式!$74:$74,0))</f>
        <v>AJ</v>
      </c>
      <c r="C2069">
        <f t="shared" si="494"/>
        <v>36</v>
      </c>
      <c r="D2069">
        <f t="shared" si="480"/>
        <v>37</v>
      </c>
      <c r="E2069" s="2" cm="1">
        <f t="array" aca="1" ref="E2069" ca="1">INDIRECT(A2069&amp;B2069&amp;$E$3)</f>
        <v>44791</v>
      </c>
      <c r="F2069" t="str" cm="1">
        <f t="array" aca="1" ref="F2069" ca="1">IF(INDIRECT(A2069&amp;B2069&amp;$F$3)="公",参照!$L$2,参照!$L$3)</f>
        <v>WEB・コールセンター受付</v>
      </c>
      <c r="G2069" s="1" t="str" cm="1">
        <f t="array" aca="1" ref="G2069" ca="1">IF(E2069="","",IF(ISNUMBER(INDIRECT(A2069&amp;B2069&amp;D2069)),431001,""))</f>
        <v/>
      </c>
      <c r="H2069" s="1" t="str">
        <f t="shared" ca="1" si="481"/>
        <v/>
      </c>
      <c r="I2069" s="1" t="str">
        <f ca="1">IF(G2069="","",予約枠報告様式!H$3)</f>
        <v/>
      </c>
      <c r="J2069" s="1" t="str">
        <f t="shared" ca="1" si="482"/>
        <v/>
      </c>
      <c r="K2069" s="1" t="str">
        <f t="shared" ca="1" si="483"/>
        <v/>
      </c>
      <c r="L2069" s="1" t="str">
        <f t="shared" ca="1" si="484"/>
        <v/>
      </c>
      <c r="M2069" s="1" t="str">
        <f t="shared" ca="1" si="485"/>
        <v/>
      </c>
      <c r="N2069" s="1" t="str" cm="1">
        <f t="array" aca="1" ref="N2069" ca="1">IF(G2069="","",HOUR(INDIRECT(A2069&amp;$N$2&amp;D2069)))</f>
        <v/>
      </c>
      <c r="O2069" s="1" t="str" cm="1">
        <f t="array" aca="1" ref="O2069" ca="1">IF(G2069="","",MINUTE(INDIRECT(A2069&amp;$N$2&amp;D2069)))</f>
        <v/>
      </c>
      <c r="P2069" s="1" t="str">
        <f t="shared" ca="1" si="486"/>
        <v/>
      </c>
      <c r="Q2069" s="1" t="str">
        <f t="shared" ca="1" si="487"/>
        <v/>
      </c>
      <c r="R2069" s="1" t="str" cm="1">
        <f t="array" aca="1" ref="R2069" ca="1">IF(G2069="","",INDIRECT(A2069&amp;B2069&amp;D2069))</f>
        <v/>
      </c>
      <c r="S2069" s="1" t="str">
        <f t="shared" ca="1" si="488"/>
        <v/>
      </c>
      <c r="T2069" s="1" t="str">
        <f t="shared" ca="1" si="489"/>
        <v/>
      </c>
      <c r="U2069" s="1" t="str">
        <f t="shared" ca="1" si="490"/>
        <v/>
      </c>
      <c r="V2069" s="1" t="str">
        <f t="shared" ca="1" si="491"/>
        <v/>
      </c>
      <c r="W2069" s="1" t="str">
        <f t="shared" ca="1" si="492"/>
        <v/>
      </c>
      <c r="X2069" s="1" t="str">
        <f t="shared" ca="1" si="493"/>
        <v/>
      </c>
    </row>
    <row r="2070" spans="1:24">
      <c r="A2070" t="s">
        <v>1041</v>
      </c>
      <c r="B2070" t="str">
        <f>INDEX(予約枠報告様式!$73:$73,MATCH(CSVフォーマット!C2070,予約枠報告様式!$74:$74,0))</f>
        <v>AJ</v>
      </c>
      <c r="C2070">
        <f t="shared" si="494"/>
        <v>36</v>
      </c>
      <c r="D2070">
        <f t="shared" si="480"/>
        <v>38</v>
      </c>
      <c r="E2070" s="2" cm="1">
        <f t="array" aca="1" ref="E2070" ca="1">INDIRECT(A2070&amp;B2070&amp;$E$3)</f>
        <v>44791</v>
      </c>
      <c r="F2070" t="str" cm="1">
        <f t="array" aca="1" ref="F2070" ca="1">IF(INDIRECT(A2070&amp;B2070&amp;$F$3)="公",参照!$L$2,参照!$L$3)</f>
        <v>WEB・コールセンター受付</v>
      </c>
      <c r="G2070" s="1" t="str" cm="1">
        <f t="array" aca="1" ref="G2070" ca="1">IF(E2070="","",IF(ISNUMBER(INDIRECT(A2070&amp;B2070&amp;D2070)),431001,""))</f>
        <v/>
      </c>
      <c r="H2070" s="1" t="str">
        <f t="shared" ca="1" si="481"/>
        <v/>
      </c>
      <c r="I2070" s="1" t="str">
        <f ca="1">IF(G2070="","",予約枠報告様式!H$3)</f>
        <v/>
      </c>
      <c r="J2070" s="1" t="str">
        <f t="shared" ca="1" si="482"/>
        <v/>
      </c>
      <c r="K2070" s="1" t="str">
        <f t="shared" ca="1" si="483"/>
        <v/>
      </c>
      <c r="L2070" s="1" t="str">
        <f t="shared" ca="1" si="484"/>
        <v/>
      </c>
      <c r="M2070" s="1" t="str">
        <f t="shared" ca="1" si="485"/>
        <v/>
      </c>
      <c r="N2070" s="1" t="str" cm="1">
        <f t="array" aca="1" ref="N2070" ca="1">IF(G2070="","",HOUR(INDIRECT(A2070&amp;$N$2&amp;D2070)))</f>
        <v/>
      </c>
      <c r="O2070" s="1" t="str" cm="1">
        <f t="array" aca="1" ref="O2070" ca="1">IF(G2070="","",MINUTE(INDIRECT(A2070&amp;$N$2&amp;D2070)))</f>
        <v/>
      </c>
      <c r="P2070" s="1" t="str">
        <f t="shared" ca="1" si="486"/>
        <v/>
      </c>
      <c r="Q2070" s="1" t="str">
        <f t="shared" ca="1" si="487"/>
        <v/>
      </c>
      <c r="R2070" s="1" t="str" cm="1">
        <f t="array" aca="1" ref="R2070" ca="1">IF(G2070="","",INDIRECT(A2070&amp;B2070&amp;D2070))</f>
        <v/>
      </c>
      <c r="S2070" s="1" t="str">
        <f t="shared" ca="1" si="488"/>
        <v/>
      </c>
      <c r="T2070" s="1" t="str">
        <f t="shared" ca="1" si="489"/>
        <v/>
      </c>
      <c r="U2070" s="1" t="str">
        <f t="shared" ca="1" si="490"/>
        <v/>
      </c>
      <c r="V2070" s="1" t="str">
        <f t="shared" ca="1" si="491"/>
        <v/>
      </c>
      <c r="W2070" s="1" t="str">
        <f t="shared" ca="1" si="492"/>
        <v/>
      </c>
      <c r="X2070" s="1" t="str">
        <f t="shared" ca="1" si="493"/>
        <v/>
      </c>
    </row>
    <row r="2071" spans="1:24">
      <c r="A2071" t="s">
        <v>1041</v>
      </c>
      <c r="B2071" t="str">
        <f>INDEX(予約枠報告様式!$73:$73,MATCH(CSVフォーマット!C2071,予約枠報告様式!$74:$74,0))</f>
        <v>AJ</v>
      </c>
      <c r="C2071">
        <f t="shared" si="494"/>
        <v>36</v>
      </c>
      <c r="D2071">
        <f t="shared" si="480"/>
        <v>39</v>
      </c>
      <c r="E2071" s="2" cm="1">
        <f t="array" aca="1" ref="E2071" ca="1">INDIRECT(A2071&amp;B2071&amp;$E$3)</f>
        <v>44791</v>
      </c>
      <c r="F2071" t="str" cm="1">
        <f t="array" aca="1" ref="F2071" ca="1">IF(INDIRECT(A2071&amp;B2071&amp;$F$3)="公",参照!$L$2,参照!$L$3)</f>
        <v>WEB・コールセンター受付</v>
      </c>
      <c r="G2071" s="1" t="str" cm="1">
        <f t="array" aca="1" ref="G2071" ca="1">IF(E2071="","",IF(ISNUMBER(INDIRECT(A2071&amp;B2071&amp;D2071)),431001,""))</f>
        <v/>
      </c>
      <c r="H2071" s="1" t="str">
        <f t="shared" ca="1" si="481"/>
        <v/>
      </c>
      <c r="I2071" s="1" t="str">
        <f ca="1">IF(G2071="","",予約枠報告様式!H$3)</f>
        <v/>
      </c>
      <c r="J2071" s="1" t="str">
        <f t="shared" ca="1" si="482"/>
        <v/>
      </c>
      <c r="K2071" s="1" t="str">
        <f t="shared" ca="1" si="483"/>
        <v/>
      </c>
      <c r="L2071" s="1" t="str">
        <f t="shared" ca="1" si="484"/>
        <v/>
      </c>
      <c r="M2071" s="1" t="str">
        <f t="shared" ca="1" si="485"/>
        <v/>
      </c>
      <c r="N2071" s="1" t="str" cm="1">
        <f t="array" aca="1" ref="N2071" ca="1">IF(G2071="","",HOUR(INDIRECT(A2071&amp;$N$2&amp;D2071)))</f>
        <v/>
      </c>
      <c r="O2071" s="1" t="str" cm="1">
        <f t="array" aca="1" ref="O2071" ca="1">IF(G2071="","",MINUTE(INDIRECT(A2071&amp;$N$2&amp;D2071)))</f>
        <v/>
      </c>
      <c r="P2071" s="1" t="str">
        <f t="shared" ca="1" si="486"/>
        <v/>
      </c>
      <c r="Q2071" s="1" t="str">
        <f t="shared" ca="1" si="487"/>
        <v/>
      </c>
      <c r="R2071" s="1" t="str" cm="1">
        <f t="array" aca="1" ref="R2071" ca="1">IF(G2071="","",INDIRECT(A2071&amp;B2071&amp;D2071))</f>
        <v/>
      </c>
      <c r="S2071" s="1" t="str">
        <f t="shared" ca="1" si="488"/>
        <v/>
      </c>
      <c r="T2071" s="1" t="str">
        <f t="shared" ca="1" si="489"/>
        <v/>
      </c>
      <c r="U2071" s="1" t="str">
        <f t="shared" ca="1" si="490"/>
        <v/>
      </c>
      <c r="V2071" s="1" t="str">
        <f t="shared" ca="1" si="491"/>
        <v/>
      </c>
      <c r="W2071" s="1" t="str">
        <f t="shared" ca="1" si="492"/>
        <v/>
      </c>
      <c r="X2071" s="1" t="str">
        <f t="shared" ca="1" si="493"/>
        <v/>
      </c>
    </row>
    <row r="2072" spans="1:24">
      <c r="A2072" t="s">
        <v>1041</v>
      </c>
      <c r="B2072" t="str">
        <f>INDEX(予約枠報告様式!$73:$73,MATCH(CSVフォーマット!C2072,予約枠報告様式!$74:$74,0))</f>
        <v>AJ</v>
      </c>
      <c r="C2072">
        <f t="shared" si="494"/>
        <v>36</v>
      </c>
      <c r="D2072">
        <f t="shared" si="480"/>
        <v>40</v>
      </c>
      <c r="E2072" s="2" cm="1">
        <f t="array" aca="1" ref="E2072" ca="1">INDIRECT(A2072&amp;B2072&amp;$E$3)</f>
        <v>44791</v>
      </c>
      <c r="F2072" t="str" cm="1">
        <f t="array" aca="1" ref="F2072" ca="1">IF(INDIRECT(A2072&amp;B2072&amp;$F$3)="公",参照!$L$2,参照!$L$3)</f>
        <v>WEB・コールセンター受付</v>
      </c>
      <c r="G2072" s="1" t="str" cm="1">
        <f t="array" aca="1" ref="G2072" ca="1">IF(E2072="","",IF(ISNUMBER(INDIRECT(A2072&amp;B2072&amp;D2072)),431001,""))</f>
        <v/>
      </c>
      <c r="H2072" s="1" t="str">
        <f t="shared" ca="1" si="481"/>
        <v/>
      </c>
      <c r="I2072" s="1" t="str">
        <f ca="1">IF(G2072="","",予約枠報告様式!H$3)</f>
        <v/>
      </c>
      <c r="J2072" s="1" t="str">
        <f t="shared" ca="1" si="482"/>
        <v/>
      </c>
      <c r="K2072" s="1" t="str">
        <f t="shared" ca="1" si="483"/>
        <v/>
      </c>
      <c r="L2072" s="1" t="str">
        <f t="shared" ca="1" si="484"/>
        <v/>
      </c>
      <c r="M2072" s="1" t="str">
        <f t="shared" ca="1" si="485"/>
        <v/>
      </c>
      <c r="N2072" s="1" t="str" cm="1">
        <f t="array" aca="1" ref="N2072" ca="1">IF(G2072="","",HOUR(INDIRECT(A2072&amp;$N$2&amp;D2072)))</f>
        <v/>
      </c>
      <c r="O2072" s="1" t="str" cm="1">
        <f t="array" aca="1" ref="O2072" ca="1">IF(G2072="","",MINUTE(INDIRECT(A2072&amp;$N$2&amp;D2072)))</f>
        <v/>
      </c>
      <c r="P2072" s="1" t="str">
        <f t="shared" ca="1" si="486"/>
        <v/>
      </c>
      <c r="Q2072" s="1" t="str">
        <f t="shared" ca="1" si="487"/>
        <v/>
      </c>
      <c r="R2072" s="1" t="str" cm="1">
        <f t="array" aca="1" ref="R2072" ca="1">IF(G2072="","",INDIRECT(A2072&amp;B2072&amp;D2072))</f>
        <v/>
      </c>
      <c r="S2072" s="1" t="str">
        <f t="shared" ca="1" si="488"/>
        <v/>
      </c>
      <c r="T2072" s="1" t="str">
        <f t="shared" ca="1" si="489"/>
        <v/>
      </c>
      <c r="U2072" s="1" t="str">
        <f t="shared" ca="1" si="490"/>
        <v/>
      </c>
      <c r="V2072" s="1" t="str">
        <f t="shared" ca="1" si="491"/>
        <v/>
      </c>
      <c r="W2072" s="1" t="str">
        <f t="shared" ca="1" si="492"/>
        <v/>
      </c>
      <c r="X2072" s="1" t="str">
        <f t="shared" ca="1" si="493"/>
        <v/>
      </c>
    </row>
    <row r="2073" spans="1:24">
      <c r="A2073" t="s">
        <v>1041</v>
      </c>
      <c r="B2073" t="str">
        <f>INDEX(予約枠報告様式!$73:$73,MATCH(CSVフォーマット!C2073,予約枠報告様式!$74:$74,0))</f>
        <v>AJ</v>
      </c>
      <c r="C2073">
        <f t="shared" si="494"/>
        <v>36</v>
      </c>
      <c r="D2073">
        <f t="shared" si="480"/>
        <v>41</v>
      </c>
      <c r="E2073" s="2" cm="1">
        <f t="array" aca="1" ref="E2073" ca="1">INDIRECT(A2073&amp;B2073&amp;$E$3)</f>
        <v>44791</v>
      </c>
      <c r="F2073" t="str" cm="1">
        <f t="array" aca="1" ref="F2073" ca="1">IF(INDIRECT(A2073&amp;B2073&amp;$F$3)="公",参照!$L$2,参照!$L$3)</f>
        <v>WEB・コールセンター受付</v>
      </c>
      <c r="G2073" s="1" t="str" cm="1">
        <f t="array" aca="1" ref="G2073" ca="1">IF(E2073="","",IF(ISNUMBER(INDIRECT(A2073&amp;B2073&amp;D2073)),431001,""))</f>
        <v/>
      </c>
      <c r="H2073" s="1" t="str">
        <f t="shared" ca="1" si="481"/>
        <v/>
      </c>
      <c r="I2073" s="1" t="str">
        <f ca="1">IF(G2073="","",予約枠報告様式!H$3)</f>
        <v/>
      </c>
      <c r="J2073" s="1" t="str">
        <f t="shared" ca="1" si="482"/>
        <v/>
      </c>
      <c r="K2073" s="1" t="str">
        <f t="shared" ca="1" si="483"/>
        <v/>
      </c>
      <c r="L2073" s="1" t="str">
        <f t="shared" ca="1" si="484"/>
        <v/>
      </c>
      <c r="M2073" s="1" t="str">
        <f t="shared" ca="1" si="485"/>
        <v/>
      </c>
      <c r="N2073" s="1" t="str" cm="1">
        <f t="array" aca="1" ref="N2073" ca="1">IF(G2073="","",HOUR(INDIRECT(A2073&amp;$N$2&amp;D2073)))</f>
        <v/>
      </c>
      <c r="O2073" s="1" t="str" cm="1">
        <f t="array" aca="1" ref="O2073" ca="1">IF(G2073="","",MINUTE(INDIRECT(A2073&amp;$N$2&amp;D2073)))</f>
        <v/>
      </c>
      <c r="P2073" s="1" t="str">
        <f t="shared" ca="1" si="486"/>
        <v/>
      </c>
      <c r="Q2073" s="1" t="str">
        <f t="shared" ca="1" si="487"/>
        <v/>
      </c>
      <c r="R2073" s="1" t="str" cm="1">
        <f t="array" aca="1" ref="R2073" ca="1">IF(G2073="","",INDIRECT(A2073&amp;B2073&amp;D2073))</f>
        <v/>
      </c>
      <c r="S2073" s="1" t="str">
        <f t="shared" ca="1" si="488"/>
        <v/>
      </c>
      <c r="T2073" s="1" t="str">
        <f t="shared" ca="1" si="489"/>
        <v/>
      </c>
      <c r="U2073" s="1" t="str">
        <f t="shared" ca="1" si="490"/>
        <v/>
      </c>
      <c r="V2073" s="1" t="str">
        <f t="shared" ca="1" si="491"/>
        <v/>
      </c>
      <c r="W2073" s="1" t="str">
        <f t="shared" ca="1" si="492"/>
        <v/>
      </c>
      <c r="X2073" s="1" t="str">
        <f t="shared" ca="1" si="493"/>
        <v/>
      </c>
    </row>
    <row r="2074" spans="1:24">
      <c r="A2074" t="s">
        <v>1041</v>
      </c>
      <c r="B2074" t="str">
        <f>INDEX(予約枠報告様式!$73:$73,MATCH(CSVフォーマット!C2074,予約枠報告様式!$74:$74,0))</f>
        <v>AJ</v>
      </c>
      <c r="C2074">
        <f t="shared" si="494"/>
        <v>36</v>
      </c>
      <c r="D2074">
        <f t="shared" si="480"/>
        <v>42</v>
      </c>
      <c r="E2074" s="2" cm="1">
        <f t="array" aca="1" ref="E2074" ca="1">INDIRECT(A2074&amp;B2074&amp;$E$3)</f>
        <v>44791</v>
      </c>
      <c r="F2074" t="str" cm="1">
        <f t="array" aca="1" ref="F2074" ca="1">IF(INDIRECT(A2074&amp;B2074&amp;$F$3)="公",参照!$L$2,参照!$L$3)</f>
        <v>WEB・コールセンター受付</v>
      </c>
      <c r="G2074" s="1" t="str" cm="1">
        <f t="array" aca="1" ref="G2074" ca="1">IF(E2074="","",IF(ISNUMBER(INDIRECT(A2074&amp;B2074&amp;D2074)),431001,""))</f>
        <v/>
      </c>
      <c r="H2074" s="1" t="str">
        <f t="shared" ca="1" si="481"/>
        <v/>
      </c>
      <c r="I2074" s="1" t="str">
        <f ca="1">IF(G2074="","",予約枠報告様式!H$3)</f>
        <v/>
      </c>
      <c r="J2074" s="1" t="str">
        <f t="shared" ca="1" si="482"/>
        <v/>
      </c>
      <c r="K2074" s="1" t="str">
        <f t="shared" ca="1" si="483"/>
        <v/>
      </c>
      <c r="L2074" s="1" t="str">
        <f t="shared" ca="1" si="484"/>
        <v/>
      </c>
      <c r="M2074" s="1" t="str">
        <f t="shared" ca="1" si="485"/>
        <v/>
      </c>
      <c r="N2074" s="1" t="str" cm="1">
        <f t="array" aca="1" ref="N2074" ca="1">IF(G2074="","",HOUR(INDIRECT(A2074&amp;$N$2&amp;D2074)))</f>
        <v/>
      </c>
      <c r="O2074" s="1" t="str" cm="1">
        <f t="array" aca="1" ref="O2074" ca="1">IF(G2074="","",MINUTE(INDIRECT(A2074&amp;$N$2&amp;D2074)))</f>
        <v/>
      </c>
      <c r="P2074" s="1" t="str">
        <f t="shared" ca="1" si="486"/>
        <v/>
      </c>
      <c r="Q2074" s="1" t="str">
        <f t="shared" ca="1" si="487"/>
        <v/>
      </c>
      <c r="R2074" s="1" t="str" cm="1">
        <f t="array" aca="1" ref="R2074" ca="1">IF(G2074="","",INDIRECT(A2074&amp;B2074&amp;D2074))</f>
        <v/>
      </c>
      <c r="S2074" s="1" t="str">
        <f t="shared" ca="1" si="488"/>
        <v/>
      </c>
      <c r="T2074" s="1" t="str">
        <f t="shared" ca="1" si="489"/>
        <v/>
      </c>
      <c r="U2074" s="1" t="str">
        <f t="shared" ca="1" si="490"/>
        <v/>
      </c>
      <c r="V2074" s="1" t="str">
        <f t="shared" ca="1" si="491"/>
        <v/>
      </c>
      <c r="W2074" s="1" t="str">
        <f t="shared" ca="1" si="492"/>
        <v/>
      </c>
      <c r="X2074" s="1" t="str">
        <f t="shared" ca="1" si="493"/>
        <v/>
      </c>
    </row>
    <row r="2075" spans="1:24">
      <c r="A2075" t="s">
        <v>1041</v>
      </c>
      <c r="B2075" t="str">
        <f>INDEX(予約枠報告様式!$73:$73,MATCH(CSVフォーマット!C2075,予約枠報告様式!$74:$74,0))</f>
        <v>AJ</v>
      </c>
      <c r="C2075">
        <f t="shared" si="494"/>
        <v>36</v>
      </c>
      <c r="D2075">
        <f t="shared" si="480"/>
        <v>43</v>
      </c>
      <c r="E2075" s="2" cm="1">
        <f t="array" aca="1" ref="E2075" ca="1">INDIRECT(A2075&amp;B2075&amp;$E$3)</f>
        <v>44791</v>
      </c>
      <c r="F2075" t="str" cm="1">
        <f t="array" aca="1" ref="F2075" ca="1">IF(INDIRECT(A2075&amp;B2075&amp;$F$3)="公",参照!$L$2,参照!$L$3)</f>
        <v>WEB・コールセンター受付</v>
      </c>
      <c r="G2075" s="1" t="str" cm="1">
        <f t="array" aca="1" ref="G2075" ca="1">IF(E2075="","",IF(ISNUMBER(INDIRECT(A2075&amp;B2075&amp;D2075)),431001,""))</f>
        <v/>
      </c>
      <c r="H2075" s="1" t="str">
        <f t="shared" ca="1" si="481"/>
        <v/>
      </c>
      <c r="I2075" s="1" t="str">
        <f ca="1">IF(G2075="","",予約枠報告様式!H$3)</f>
        <v/>
      </c>
      <c r="J2075" s="1" t="str">
        <f t="shared" ca="1" si="482"/>
        <v/>
      </c>
      <c r="K2075" s="1" t="str">
        <f t="shared" ca="1" si="483"/>
        <v/>
      </c>
      <c r="L2075" s="1" t="str">
        <f t="shared" ca="1" si="484"/>
        <v/>
      </c>
      <c r="M2075" s="1" t="str">
        <f t="shared" ca="1" si="485"/>
        <v/>
      </c>
      <c r="N2075" s="1" t="str" cm="1">
        <f t="array" aca="1" ref="N2075" ca="1">IF(G2075="","",HOUR(INDIRECT(A2075&amp;$N$2&amp;D2075)))</f>
        <v/>
      </c>
      <c r="O2075" s="1" t="str" cm="1">
        <f t="array" aca="1" ref="O2075" ca="1">IF(G2075="","",MINUTE(INDIRECT(A2075&amp;$N$2&amp;D2075)))</f>
        <v/>
      </c>
      <c r="P2075" s="1" t="str">
        <f t="shared" ca="1" si="486"/>
        <v/>
      </c>
      <c r="Q2075" s="1" t="str">
        <f t="shared" ca="1" si="487"/>
        <v/>
      </c>
      <c r="R2075" s="1" t="str" cm="1">
        <f t="array" aca="1" ref="R2075" ca="1">IF(G2075="","",INDIRECT(A2075&amp;B2075&amp;D2075))</f>
        <v/>
      </c>
      <c r="S2075" s="1" t="str">
        <f t="shared" ca="1" si="488"/>
        <v/>
      </c>
      <c r="T2075" s="1" t="str">
        <f t="shared" ca="1" si="489"/>
        <v/>
      </c>
      <c r="U2075" s="1" t="str">
        <f t="shared" ca="1" si="490"/>
        <v/>
      </c>
      <c r="V2075" s="1" t="str">
        <f t="shared" ca="1" si="491"/>
        <v/>
      </c>
      <c r="W2075" s="1" t="str">
        <f t="shared" ca="1" si="492"/>
        <v/>
      </c>
      <c r="X2075" s="1" t="str">
        <f t="shared" ca="1" si="493"/>
        <v/>
      </c>
    </row>
    <row r="2076" spans="1:24">
      <c r="A2076" t="s">
        <v>1041</v>
      </c>
      <c r="B2076" t="str">
        <f>INDEX(予約枠報告様式!$73:$73,MATCH(CSVフォーマット!C2076,予約枠報告様式!$74:$74,0))</f>
        <v>AJ</v>
      </c>
      <c r="C2076">
        <f t="shared" si="494"/>
        <v>36</v>
      </c>
      <c r="D2076">
        <f t="shared" si="480"/>
        <v>44</v>
      </c>
      <c r="E2076" s="2" cm="1">
        <f t="array" aca="1" ref="E2076" ca="1">INDIRECT(A2076&amp;B2076&amp;$E$3)</f>
        <v>44791</v>
      </c>
      <c r="F2076" t="str" cm="1">
        <f t="array" aca="1" ref="F2076" ca="1">IF(INDIRECT(A2076&amp;B2076&amp;$F$3)="公",参照!$L$2,参照!$L$3)</f>
        <v>WEB・コールセンター受付</v>
      </c>
      <c r="G2076" s="1" t="str" cm="1">
        <f t="array" aca="1" ref="G2076" ca="1">IF(E2076="","",IF(ISNUMBER(INDIRECT(A2076&amp;B2076&amp;D2076)),431001,""))</f>
        <v/>
      </c>
      <c r="H2076" s="1" t="str">
        <f t="shared" ca="1" si="481"/>
        <v/>
      </c>
      <c r="I2076" s="1" t="str">
        <f ca="1">IF(G2076="","",予約枠報告様式!H$3)</f>
        <v/>
      </c>
      <c r="J2076" s="1" t="str">
        <f t="shared" ca="1" si="482"/>
        <v/>
      </c>
      <c r="K2076" s="1" t="str">
        <f t="shared" ca="1" si="483"/>
        <v/>
      </c>
      <c r="L2076" s="1" t="str">
        <f t="shared" ca="1" si="484"/>
        <v/>
      </c>
      <c r="M2076" s="1" t="str">
        <f t="shared" ca="1" si="485"/>
        <v/>
      </c>
      <c r="N2076" s="1" t="str" cm="1">
        <f t="array" aca="1" ref="N2076" ca="1">IF(G2076="","",HOUR(INDIRECT(A2076&amp;$N$2&amp;D2076)))</f>
        <v/>
      </c>
      <c r="O2076" s="1" t="str" cm="1">
        <f t="array" aca="1" ref="O2076" ca="1">IF(G2076="","",MINUTE(INDIRECT(A2076&amp;$N$2&amp;D2076)))</f>
        <v/>
      </c>
      <c r="P2076" s="1" t="str">
        <f t="shared" ca="1" si="486"/>
        <v/>
      </c>
      <c r="Q2076" s="1" t="str">
        <f t="shared" ca="1" si="487"/>
        <v/>
      </c>
      <c r="R2076" s="1" t="str" cm="1">
        <f t="array" aca="1" ref="R2076" ca="1">IF(G2076="","",INDIRECT(A2076&amp;B2076&amp;D2076))</f>
        <v/>
      </c>
      <c r="S2076" s="1" t="str">
        <f t="shared" ca="1" si="488"/>
        <v/>
      </c>
      <c r="T2076" s="1" t="str">
        <f t="shared" ca="1" si="489"/>
        <v/>
      </c>
      <c r="U2076" s="1" t="str">
        <f t="shared" ca="1" si="490"/>
        <v/>
      </c>
      <c r="V2076" s="1" t="str">
        <f t="shared" ca="1" si="491"/>
        <v/>
      </c>
      <c r="W2076" s="1" t="str">
        <f t="shared" ca="1" si="492"/>
        <v/>
      </c>
      <c r="X2076" s="1" t="str">
        <f t="shared" ca="1" si="493"/>
        <v/>
      </c>
    </row>
    <row r="2077" spans="1:24">
      <c r="A2077" t="s">
        <v>1041</v>
      </c>
      <c r="B2077" t="str">
        <f>INDEX(予約枠報告様式!$73:$73,MATCH(CSVフォーマット!C2077,予約枠報告様式!$74:$74,0))</f>
        <v>AJ</v>
      </c>
      <c r="C2077">
        <f t="shared" si="494"/>
        <v>36</v>
      </c>
      <c r="D2077">
        <f t="shared" si="480"/>
        <v>45</v>
      </c>
      <c r="E2077" s="2" cm="1">
        <f t="array" aca="1" ref="E2077" ca="1">INDIRECT(A2077&amp;B2077&amp;$E$3)</f>
        <v>44791</v>
      </c>
      <c r="F2077" t="str" cm="1">
        <f t="array" aca="1" ref="F2077" ca="1">IF(INDIRECT(A2077&amp;B2077&amp;$F$3)="公",参照!$L$2,参照!$L$3)</f>
        <v>WEB・コールセンター受付</v>
      </c>
      <c r="G2077" s="1" t="str" cm="1">
        <f t="array" aca="1" ref="G2077" ca="1">IF(E2077="","",IF(ISNUMBER(INDIRECT(A2077&amp;B2077&amp;D2077)),431001,""))</f>
        <v/>
      </c>
      <c r="H2077" s="1" t="str">
        <f t="shared" ca="1" si="481"/>
        <v/>
      </c>
      <c r="I2077" s="1" t="str">
        <f ca="1">IF(G2077="","",予約枠報告様式!H$3)</f>
        <v/>
      </c>
      <c r="J2077" s="1" t="str">
        <f t="shared" ca="1" si="482"/>
        <v/>
      </c>
      <c r="K2077" s="1" t="str">
        <f t="shared" ca="1" si="483"/>
        <v/>
      </c>
      <c r="L2077" s="1" t="str">
        <f t="shared" ca="1" si="484"/>
        <v/>
      </c>
      <c r="M2077" s="1" t="str">
        <f t="shared" ca="1" si="485"/>
        <v/>
      </c>
      <c r="N2077" s="1" t="str" cm="1">
        <f t="array" aca="1" ref="N2077" ca="1">IF(G2077="","",HOUR(INDIRECT(A2077&amp;$N$2&amp;D2077)))</f>
        <v/>
      </c>
      <c r="O2077" s="1" t="str" cm="1">
        <f t="array" aca="1" ref="O2077" ca="1">IF(G2077="","",MINUTE(INDIRECT(A2077&amp;$N$2&amp;D2077)))</f>
        <v/>
      </c>
      <c r="P2077" s="1" t="str">
        <f t="shared" ca="1" si="486"/>
        <v/>
      </c>
      <c r="Q2077" s="1" t="str">
        <f t="shared" ca="1" si="487"/>
        <v/>
      </c>
      <c r="R2077" s="1" t="str" cm="1">
        <f t="array" aca="1" ref="R2077" ca="1">IF(G2077="","",INDIRECT(A2077&amp;B2077&amp;D2077))</f>
        <v/>
      </c>
      <c r="S2077" s="1" t="str">
        <f t="shared" ca="1" si="488"/>
        <v/>
      </c>
      <c r="T2077" s="1" t="str">
        <f t="shared" ca="1" si="489"/>
        <v/>
      </c>
      <c r="U2077" s="1" t="str">
        <f t="shared" ca="1" si="490"/>
        <v/>
      </c>
      <c r="V2077" s="1" t="str">
        <f t="shared" ca="1" si="491"/>
        <v/>
      </c>
      <c r="W2077" s="1" t="str">
        <f t="shared" ca="1" si="492"/>
        <v/>
      </c>
      <c r="X2077" s="1" t="str">
        <f t="shared" ca="1" si="493"/>
        <v/>
      </c>
    </row>
    <row r="2078" spans="1:24">
      <c r="A2078" t="s">
        <v>1041</v>
      </c>
      <c r="B2078" t="str">
        <f>INDEX(予約枠報告様式!$73:$73,MATCH(CSVフォーマット!C2078,予約枠報告様式!$74:$74,0))</f>
        <v>AJ</v>
      </c>
      <c r="C2078">
        <f t="shared" si="494"/>
        <v>36</v>
      </c>
      <c r="D2078">
        <f t="shared" si="480"/>
        <v>46</v>
      </c>
      <c r="E2078" s="2" cm="1">
        <f t="array" aca="1" ref="E2078" ca="1">INDIRECT(A2078&amp;B2078&amp;$E$3)</f>
        <v>44791</v>
      </c>
      <c r="F2078" t="str" cm="1">
        <f t="array" aca="1" ref="F2078" ca="1">IF(INDIRECT(A2078&amp;B2078&amp;$F$3)="公",参照!$L$2,参照!$L$3)</f>
        <v>WEB・コールセンター受付</v>
      </c>
      <c r="G2078" s="1" t="str" cm="1">
        <f t="array" aca="1" ref="G2078" ca="1">IF(E2078="","",IF(ISNUMBER(INDIRECT(A2078&amp;B2078&amp;D2078)),431001,""))</f>
        <v/>
      </c>
      <c r="H2078" s="1" t="str">
        <f t="shared" ca="1" si="481"/>
        <v/>
      </c>
      <c r="I2078" s="1" t="str">
        <f ca="1">IF(G2078="","",予約枠報告様式!H$3)</f>
        <v/>
      </c>
      <c r="J2078" s="1" t="str">
        <f t="shared" ca="1" si="482"/>
        <v/>
      </c>
      <c r="K2078" s="1" t="str">
        <f t="shared" ca="1" si="483"/>
        <v/>
      </c>
      <c r="L2078" s="1" t="str">
        <f t="shared" ca="1" si="484"/>
        <v/>
      </c>
      <c r="M2078" s="1" t="str">
        <f t="shared" ca="1" si="485"/>
        <v/>
      </c>
      <c r="N2078" s="1" t="str" cm="1">
        <f t="array" aca="1" ref="N2078" ca="1">IF(G2078="","",HOUR(INDIRECT(A2078&amp;$N$2&amp;D2078)))</f>
        <v/>
      </c>
      <c r="O2078" s="1" t="str" cm="1">
        <f t="array" aca="1" ref="O2078" ca="1">IF(G2078="","",MINUTE(INDIRECT(A2078&amp;$N$2&amp;D2078)))</f>
        <v/>
      </c>
      <c r="P2078" s="1" t="str">
        <f t="shared" ca="1" si="486"/>
        <v/>
      </c>
      <c r="Q2078" s="1" t="str">
        <f t="shared" ca="1" si="487"/>
        <v/>
      </c>
      <c r="R2078" s="1" t="str" cm="1">
        <f t="array" aca="1" ref="R2078" ca="1">IF(G2078="","",INDIRECT(A2078&amp;B2078&amp;D2078))</f>
        <v/>
      </c>
      <c r="S2078" s="1" t="str">
        <f t="shared" ca="1" si="488"/>
        <v/>
      </c>
      <c r="T2078" s="1" t="str">
        <f t="shared" ca="1" si="489"/>
        <v/>
      </c>
      <c r="U2078" s="1" t="str">
        <f t="shared" ca="1" si="490"/>
        <v/>
      </c>
      <c r="V2078" s="1" t="str">
        <f t="shared" ca="1" si="491"/>
        <v/>
      </c>
      <c r="W2078" s="1" t="str">
        <f t="shared" ca="1" si="492"/>
        <v/>
      </c>
      <c r="X2078" s="1" t="str">
        <f t="shared" ca="1" si="493"/>
        <v/>
      </c>
    </row>
    <row r="2079" spans="1:24">
      <c r="A2079" t="s">
        <v>1041</v>
      </c>
      <c r="B2079" t="str">
        <f>INDEX(予約枠報告様式!$73:$73,MATCH(CSVフォーマット!C2079,予約枠報告様式!$74:$74,0))</f>
        <v>AJ</v>
      </c>
      <c r="C2079">
        <f t="shared" si="494"/>
        <v>36</v>
      </c>
      <c r="D2079">
        <f t="shared" si="480"/>
        <v>47</v>
      </c>
      <c r="E2079" s="2" cm="1">
        <f t="array" aca="1" ref="E2079" ca="1">INDIRECT(A2079&amp;B2079&amp;$E$3)</f>
        <v>44791</v>
      </c>
      <c r="F2079" t="str" cm="1">
        <f t="array" aca="1" ref="F2079" ca="1">IF(INDIRECT(A2079&amp;B2079&amp;$F$3)="公",参照!$L$2,参照!$L$3)</f>
        <v>WEB・コールセンター受付</v>
      </c>
      <c r="G2079" s="1" t="str" cm="1">
        <f t="array" aca="1" ref="G2079" ca="1">IF(E2079="","",IF(ISNUMBER(INDIRECT(A2079&amp;B2079&amp;D2079)),431001,""))</f>
        <v/>
      </c>
      <c r="H2079" s="1" t="str">
        <f t="shared" ca="1" si="481"/>
        <v/>
      </c>
      <c r="I2079" s="1" t="str">
        <f ca="1">IF(G2079="","",予約枠報告様式!H$3)</f>
        <v/>
      </c>
      <c r="J2079" s="1" t="str">
        <f t="shared" ca="1" si="482"/>
        <v/>
      </c>
      <c r="K2079" s="1" t="str">
        <f t="shared" ca="1" si="483"/>
        <v/>
      </c>
      <c r="L2079" s="1" t="str">
        <f t="shared" ca="1" si="484"/>
        <v/>
      </c>
      <c r="M2079" s="1" t="str">
        <f t="shared" ca="1" si="485"/>
        <v/>
      </c>
      <c r="N2079" s="1" t="str" cm="1">
        <f t="array" aca="1" ref="N2079" ca="1">IF(G2079="","",HOUR(INDIRECT(A2079&amp;$N$2&amp;D2079)))</f>
        <v/>
      </c>
      <c r="O2079" s="1" t="str" cm="1">
        <f t="array" aca="1" ref="O2079" ca="1">IF(G2079="","",MINUTE(INDIRECT(A2079&amp;$N$2&amp;D2079)))</f>
        <v/>
      </c>
      <c r="P2079" s="1" t="str">
        <f t="shared" ca="1" si="486"/>
        <v/>
      </c>
      <c r="Q2079" s="1" t="str">
        <f t="shared" ca="1" si="487"/>
        <v/>
      </c>
      <c r="R2079" s="1" t="str" cm="1">
        <f t="array" aca="1" ref="R2079" ca="1">IF(G2079="","",INDIRECT(A2079&amp;B2079&amp;D2079))</f>
        <v/>
      </c>
      <c r="S2079" s="1" t="str">
        <f t="shared" ca="1" si="488"/>
        <v/>
      </c>
      <c r="T2079" s="1" t="str">
        <f t="shared" ca="1" si="489"/>
        <v/>
      </c>
      <c r="U2079" s="1" t="str">
        <f t="shared" ca="1" si="490"/>
        <v/>
      </c>
      <c r="V2079" s="1" t="str">
        <f t="shared" ca="1" si="491"/>
        <v/>
      </c>
      <c r="W2079" s="1" t="str">
        <f t="shared" ca="1" si="492"/>
        <v/>
      </c>
      <c r="X2079" s="1" t="str">
        <f t="shared" ca="1" si="493"/>
        <v/>
      </c>
    </row>
    <row r="2080" spans="1:24">
      <c r="A2080" t="s">
        <v>1041</v>
      </c>
      <c r="B2080" t="str">
        <f>INDEX(予約枠報告様式!$73:$73,MATCH(CSVフォーマット!C2080,予約枠報告様式!$74:$74,0))</f>
        <v>AJ</v>
      </c>
      <c r="C2080">
        <f t="shared" si="494"/>
        <v>36</v>
      </c>
      <c r="D2080">
        <f t="shared" si="480"/>
        <v>48</v>
      </c>
      <c r="E2080" s="2" cm="1">
        <f t="array" aca="1" ref="E2080" ca="1">INDIRECT(A2080&amp;B2080&amp;$E$3)</f>
        <v>44791</v>
      </c>
      <c r="F2080" t="str" cm="1">
        <f t="array" aca="1" ref="F2080" ca="1">IF(INDIRECT(A2080&amp;B2080&amp;$F$3)="公",参照!$L$2,参照!$L$3)</f>
        <v>WEB・コールセンター受付</v>
      </c>
      <c r="G2080" s="1" t="str" cm="1">
        <f t="array" aca="1" ref="G2080" ca="1">IF(E2080="","",IF(ISNUMBER(INDIRECT(A2080&amp;B2080&amp;D2080)),431001,""))</f>
        <v/>
      </c>
      <c r="H2080" s="1" t="str">
        <f t="shared" ca="1" si="481"/>
        <v/>
      </c>
      <c r="I2080" s="1" t="str">
        <f ca="1">IF(G2080="","",予約枠報告様式!H$3)</f>
        <v/>
      </c>
      <c r="J2080" s="1" t="str">
        <f t="shared" ca="1" si="482"/>
        <v/>
      </c>
      <c r="K2080" s="1" t="str">
        <f t="shared" ca="1" si="483"/>
        <v/>
      </c>
      <c r="L2080" s="1" t="str">
        <f t="shared" ca="1" si="484"/>
        <v/>
      </c>
      <c r="M2080" s="1" t="str">
        <f t="shared" ca="1" si="485"/>
        <v/>
      </c>
      <c r="N2080" s="1" t="str" cm="1">
        <f t="array" aca="1" ref="N2080" ca="1">IF(G2080="","",HOUR(INDIRECT(A2080&amp;$N$2&amp;D2080)))</f>
        <v/>
      </c>
      <c r="O2080" s="1" t="str" cm="1">
        <f t="array" aca="1" ref="O2080" ca="1">IF(G2080="","",MINUTE(INDIRECT(A2080&amp;$N$2&amp;D2080)))</f>
        <v/>
      </c>
      <c r="P2080" s="1" t="str">
        <f t="shared" ca="1" si="486"/>
        <v/>
      </c>
      <c r="Q2080" s="1" t="str">
        <f t="shared" ca="1" si="487"/>
        <v/>
      </c>
      <c r="R2080" s="1" t="str" cm="1">
        <f t="array" aca="1" ref="R2080" ca="1">IF(G2080="","",INDIRECT(A2080&amp;B2080&amp;D2080))</f>
        <v/>
      </c>
      <c r="S2080" s="1" t="str">
        <f t="shared" ca="1" si="488"/>
        <v/>
      </c>
      <c r="T2080" s="1" t="str">
        <f t="shared" ca="1" si="489"/>
        <v/>
      </c>
      <c r="U2080" s="1" t="str">
        <f t="shared" ca="1" si="490"/>
        <v/>
      </c>
      <c r="V2080" s="1" t="str">
        <f t="shared" ca="1" si="491"/>
        <v/>
      </c>
      <c r="W2080" s="1" t="str">
        <f t="shared" ca="1" si="492"/>
        <v/>
      </c>
      <c r="X2080" s="1" t="str">
        <f t="shared" ca="1" si="493"/>
        <v/>
      </c>
    </row>
    <row r="2081" spans="1:24">
      <c r="A2081" t="s">
        <v>1041</v>
      </c>
      <c r="B2081" t="str">
        <f>INDEX(予約枠報告様式!$73:$73,MATCH(CSVフォーマット!C2081,予約枠報告様式!$74:$74,0))</f>
        <v>AJ</v>
      </c>
      <c r="C2081">
        <f t="shared" si="494"/>
        <v>36</v>
      </c>
      <c r="D2081">
        <f t="shared" si="480"/>
        <v>49</v>
      </c>
      <c r="E2081" s="2" cm="1">
        <f t="array" aca="1" ref="E2081" ca="1">INDIRECT(A2081&amp;B2081&amp;$E$3)</f>
        <v>44791</v>
      </c>
      <c r="F2081" t="str" cm="1">
        <f t="array" aca="1" ref="F2081" ca="1">IF(INDIRECT(A2081&amp;B2081&amp;$F$3)="公",参照!$L$2,参照!$L$3)</f>
        <v>WEB・コールセンター受付</v>
      </c>
      <c r="G2081" s="1" t="str" cm="1">
        <f t="array" aca="1" ref="G2081" ca="1">IF(E2081="","",IF(ISNUMBER(INDIRECT(A2081&amp;B2081&amp;D2081)),431001,""))</f>
        <v/>
      </c>
      <c r="H2081" s="1" t="str">
        <f t="shared" ca="1" si="481"/>
        <v/>
      </c>
      <c r="I2081" s="1" t="str">
        <f ca="1">IF(G2081="","",予約枠報告様式!H$3)</f>
        <v/>
      </c>
      <c r="J2081" s="1" t="str">
        <f t="shared" ca="1" si="482"/>
        <v/>
      </c>
      <c r="K2081" s="1" t="str">
        <f t="shared" ca="1" si="483"/>
        <v/>
      </c>
      <c r="L2081" s="1" t="str">
        <f t="shared" ca="1" si="484"/>
        <v/>
      </c>
      <c r="M2081" s="1" t="str">
        <f t="shared" ca="1" si="485"/>
        <v/>
      </c>
      <c r="N2081" s="1" t="str" cm="1">
        <f t="array" aca="1" ref="N2081" ca="1">IF(G2081="","",HOUR(INDIRECT(A2081&amp;$N$2&amp;D2081)))</f>
        <v/>
      </c>
      <c r="O2081" s="1" t="str" cm="1">
        <f t="array" aca="1" ref="O2081" ca="1">IF(G2081="","",MINUTE(INDIRECT(A2081&amp;$N$2&amp;D2081)))</f>
        <v/>
      </c>
      <c r="P2081" s="1" t="str">
        <f t="shared" ca="1" si="486"/>
        <v/>
      </c>
      <c r="Q2081" s="1" t="str">
        <f t="shared" ca="1" si="487"/>
        <v/>
      </c>
      <c r="R2081" s="1" t="str" cm="1">
        <f t="array" aca="1" ref="R2081" ca="1">IF(G2081="","",INDIRECT(A2081&amp;B2081&amp;D2081))</f>
        <v/>
      </c>
      <c r="S2081" s="1" t="str">
        <f t="shared" ca="1" si="488"/>
        <v/>
      </c>
      <c r="T2081" s="1" t="str">
        <f t="shared" ca="1" si="489"/>
        <v/>
      </c>
      <c r="U2081" s="1" t="str">
        <f t="shared" ca="1" si="490"/>
        <v/>
      </c>
      <c r="V2081" s="1" t="str">
        <f t="shared" ca="1" si="491"/>
        <v/>
      </c>
      <c r="W2081" s="1" t="str">
        <f t="shared" ca="1" si="492"/>
        <v/>
      </c>
      <c r="X2081" s="1" t="str">
        <f t="shared" ca="1" si="493"/>
        <v/>
      </c>
    </row>
    <row r="2082" spans="1:24">
      <c r="A2082" t="s">
        <v>1041</v>
      </c>
      <c r="B2082" t="str">
        <f>INDEX(予約枠報告様式!$73:$73,MATCH(CSVフォーマット!C2082,予約枠報告様式!$74:$74,0))</f>
        <v>AJ</v>
      </c>
      <c r="C2082">
        <f t="shared" si="494"/>
        <v>36</v>
      </c>
      <c r="D2082">
        <f t="shared" si="480"/>
        <v>50</v>
      </c>
      <c r="E2082" s="2" cm="1">
        <f t="array" aca="1" ref="E2082" ca="1">INDIRECT(A2082&amp;B2082&amp;$E$3)</f>
        <v>44791</v>
      </c>
      <c r="F2082" t="str" cm="1">
        <f t="array" aca="1" ref="F2082" ca="1">IF(INDIRECT(A2082&amp;B2082&amp;$F$3)="公",参照!$L$2,参照!$L$3)</f>
        <v>WEB・コールセンター受付</v>
      </c>
      <c r="G2082" s="1" t="str" cm="1">
        <f t="array" aca="1" ref="G2082" ca="1">IF(E2082="","",IF(ISNUMBER(INDIRECT(A2082&amp;B2082&amp;D2082)),431001,""))</f>
        <v/>
      </c>
      <c r="H2082" s="1" t="str">
        <f t="shared" ca="1" si="481"/>
        <v/>
      </c>
      <c r="I2082" s="1" t="str">
        <f ca="1">IF(G2082="","",予約枠報告様式!H$3)</f>
        <v/>
      </c>
      <c r="J2082" s="1" t="str">
        <f t="shared" ca="1" si="482"/>
        <v/>
      </c>
      <c r="K2082" s="1" t="str">
        <f t="shared" ca="1" si="483"/>
        <v/>
      </c>
      <c r="L2082" s="1" t="str">
        <f t="shared" ca="1" si="484"/>
        <v/>
      </c>
      <c r="M2082" s="1" t="str">
        <f t="shared" ca="1" si="485"/>
        <v/>
      </c>
      <c r="N2082" s="1" t="str" cm="1">
        <f t="array" aca="1" ref="N2082" ca="1">IF(G2082="","",HOUR(INDIRECT(A2082&amp;$N$2&amp;D2082)))</f>
        <v/>
      </c>
      <c r="O2082" s="1" t="str" cm="1">
        <f t="array" aca="1" ref="O2082" ca="1">IF(G2082="","",MINUTE(INDIRECT(A2082&amp;$N$2&amp;D2082)))</f>
        <v/>
      </c>
      <c r="P2082" s="1" t="str">
        <f t="shared" ca="1" si="486"/>
        <v/>
      </c>
      <c r="Q2082" s="1" t="str">
        <f t="shared" ca="1" si="487"/>
        <v/>
      </c>
      <c r="R2082" s="1" t="str" cm="1">
        <f t="array" aca="1" ref="R2082" ca="1">IF(G2082="","",INDIRECT(A2082&amp;B2082&amp;D2082))</f>
        <v/>
      </c>
      <c r="S2082" s="1" t="str">
        <f t="shared" ca="1" si="488"/>
        <v/>
      </c>
      <c r="T2082" s="1" t="str">
        <f t="shared" ca="1" si="489"/>
        <v/>
      </c>
      <c r="U2082" s="1" t="str">
        <f t="shared" ca="1" si="490"/>
        <v/>
      </c>
      <c r="V2082" s="1" t="str">
        <f t="shared" ca="1" si="491"/>
        <v/>
      </c>
      <c r="W2082" s="1" t="str">
        <f t="shared" ca="1" si="492"/>
        <v/>
      </c>
      <c r="X2082" s="1" t="str">
        <f t="shared" ca="1" si="493"/>
        <v/>
      </c>
    </row>
    <row r="2083" spans="1:24">
      <c r="A2083" t="s">
        <v>1041</v>
      </c>
      <c r="B2083" t="str">
        <f>INDEX(予約枠報告様式!$73:$73,MATCH(CSVフォーマット!C2083,予約枠報告様式!$74:$74,0))</f>
        <v>AJ</v>
      </c>
      <c r="C2083">
        <f t="shared" si="494"/>
        <v>36</v>
      </c>
      <c r="D2083">
        <f t="shared" si="480"/>
        <v>51</v>
      </c>
      <c r="E2083" s="2" cm="1">
        <f t="array" aca="1" ref="E2083" ca="1">INDIRECT(A2083&amp;B2083&amp;$E$3)</f>
        <v>44791</v>
      </c>
      <c r="F2083" t="str" cm="1">
        <f t="array" aca="1" ref="F2083" ca="1">IF(INDIRECT(A2083&amp;B2083&amp;$F$3)="公",参照!$L$2,参照!$L$3)</f>
        <v>WEB・コールセンター受付</v>
      </c>
      <c r="G2083" s="1" t="str" cm="1">
        <f t="array" aca="1" ref="G2083" ca="1">IF(E2083="","",IF(ISNUMBER(INDIRECT(A2083&amp;B2083&amp;D2083)),431001,""))</f>
        <v/>
      </c>
      <c r="H2083" s="1" t="str">
        <f t="shared" ca="1" si="481"/>
        <v/>
      </c>
      <c r="I2083" s="1" t="str">
        <f ca="1">IF(G2083="","",予約枠報告様式!H$3)</f>
        <v/>
      </c>
      <c r="J2083" s="1" t="str">
        <f t="shared" ca="1" si="482"/>
        <v/>
      </c>
      <c r="K2083" s="1" t="str">
        <f t="shared" ca="1" si="483"/>
        <v/>
      </c>
      <c r="L2083" s="1" t="str">
        <f t="shared" ca="1" si="484"/>
        <v/>
      </c>
      <c r="M2083" s="1" t="str">
        <f t="shared" ca="1" si="485"/>
        <v/>
      </c>
      <c r="N2083" s="1" t="str" cm="1">
        <f t="array" aca="1" ref="N2083" ca="1">IF(G2083="","",HOUR(INDIRECT(A2083&amp;$N$2&amp;D2083)))</f>
        <v/>
      </c>
      <c r="O2083" s="1" t="str" cm="1">
        <f t="array" aca="1" ref="O2083" ca="1">IF(G2083="","",MINUTE(INDIRECT(A2083&amp;$N$2&amp;D2083)))</f>
        <v/>
      </c>
      <c r="P2083" s="1" t="str">
        <f t="shared" ca="1" si="486"/>
        <v/>
      </c>
      <c r="Q2083" s="1" t="str">
        <f t="shared" ca="1" si="487"/>
        <v/>
      </c>
      <c r="R2083" s="1" t="str" cm="1">
        <f t="array" aca="1" ref="R2083" ca="1">IF(G2083="","",INDIRECT(A2083&amp;B2083&amp;D2083))</f>
        <v/>
      </c>
      <c r="S2083" s="1" t="str">
        <f t="shared" ca="1" si="488"/>
        <v/>
      </c>
      <c r="T2083" s="1" t="str">
        <f t="shared" ca="1" si="489"/>
        <v/>
      </c>
      <c r="U2083" s="1" t="str">
        <f t="shared" ca="1" si="490"/>
        <v/>
      </c>
      <c r="V2083" s="1" t="str">
        <f t="shared" ca="1" si="491"/>
        <v/>
      </c>
      <c r="W2083" s="1" t="str">
        <f t="shared" ca="1" si="492"/>
        <v/>
      </c>
      <c r="X2083" s="1" t="str">
        <f t="shared" ca="1" si="493"/>
        <v/>
      </c>
    </row>
    <row r="2084" spans="1:24">
      <c r="A2084" t="s">
        <v>1041</v>
      </c>
      <c r="B2084" t="str">
        <f>INDEX(予約枠報告様式!$73:$73,MATCH(CSVフォーマット!C2084,予約枠報告様式!$74:$74,0))</f>
        <v>AJ</v>
      </c>
      <c r="C2084">
        <f t="shared" si="494"/>
        <v>36</v>
      </c>
      <c r="D2084">
        <f t="shared" si="480"/>
        <v>52</v>
      </c>
      <c r="E2084" s="2" cm="1">
        <f t="array" aca="1" ref="E2084" ca="1">INDIRECT(A2084&amp;B2084&amp;$E$3)</f>
        <v>44791</v>
      </c>
      <c r="F2084" t="str" cm="1">
        <f t="array" aca="1" ref="F2084" ca="1">IF(INDIRECT(A2084&amp;B2084&amp;$F$3)="公",参照!$L$2,参照!$L$3)</f>
        <v>WEB・コールセンター受付</v>
      </c>
      <c r="G2084" s="1" t="str" cm="1">
        <f t="array" aca="1" ref="G2084" ca="1">IF(E2084="","",IF(ISNUMBER(INDIRECT(A2084&amp;B2084&amp;D2084)),431001,""))</f>
        <v/>
      </c>
      <c r="H2084" s="1" t="str">
        <f t="shared" ca="1" si="481"/>
        <v/>
      </c>
      <c r="I2084" s="1" t="str">
        <f ca="1">IF(G2084="","",予約枠報告様式!H$3)</f>
        <v/>
      </c>
      <c r="J2084" s="1" t="str">
        <f t="shared" ca="1" si="482"/>
        <v/>
      </c>
      <c r="K2084" s="1" t="str">
        <f t="shared" ca="1" si="483"/>
        <v/>
      </c>
      <c r="L2084" s="1" t="str">
        <f t="shared" ca="1" si="484"/>
        <v/>
      </c>
      <c r="M2084" s="1" t="str">
        <f t="shared" ca="1" si="485"/>
        <v/>
      </c>
      <c r="N2084" s="1" t="str" cm="1">
        <f t="array" aca="1" ref="N2084" ca="1">IF(G2084="","",HOUR(INDIRECT(A2084&amp;$N$2&amp;D2084)))</f>
        <v/>
      </c>
      <c r="O2084" s="1" t="str" cm="1">
        <f t="array" aca="1" ref="O2084" ca="1">IF(G2084="","",MINUTE(INDIRECT(A2084&amp;$N$2&amp;D2084)))</f>
        <v/>
      </c>
      <c r="P2084" s="1" t="str">
        <f t="shared" ca="1" si="486"/>
        <v/>
      </c>
      <c r="Q2084" s="1" t="str">
        <f t="shared" ca="1" si="487"/>
        <v/>
      </c>
      <c r="R2084" s="1" t="str" cm="1">
        <f t="array" aca="1" ref="R2084" ca="1">IF(G2084="","",INDIRECT(A2084&amp;B2084&amp;D2084))</f>
        <v/>
      </c>
      <c r="S2084" s="1" t="str">
        <f t="shared" ca="1" si="488"/>
        <v/>
      </c>
      <c r="T2084" s="1" t="str">
        <f t="shared" ca="1" si="489"/>
        <v/>
      </c>
      <c r="U2084" s="1" t="str">
        <f t="shared" ca="1" si="490"/>
        <v/>
      </c>
      <c r="V2084" s="1" t="str">
        <f t="shared" ca="1" si="491"/>
        <v/>
      </c>
      <c r="W2084" s="1" t="str">
        <f t="shared" ca="1" si="492"/>
        <v/>
      </c>
      <c r="X2084" s="1" t="str">
        <f t="shared" ca="1" si="493"/>
        <v/>
      </c>
    </row>
    <row r="2085" spans="1:24">
      <c r="A2085" t="s">
        <v>1041</v>
      </c>
      <c r="B2085" t="str">
        <f>INDEX(予約枠報告様式!$73:$73,MATCH(CSVフォーマット!C2085,予約枠報告様式!$74:$74,0))</f>
        <v>AJ</v>
      </c>
      <c r="C2085">
        <f t="shared" si="494"/>
        <v>36</v>
      </c>
      <c r="D2085">
        <f t="shared" si="480"/>
        <v>53</v>
      </c>
      <c r="E2085" s="2" cm="1">
        <f t="array" aca="1" ref="E2085" ca="1">INDIRECT(A2085&amp;B2085&amp;$E$3)</f>
        <v>44791</v>
      </c>
      <c r="F2085" t="str" cm="1">
        <f t="array" aca="1" ref="F2085" ca="1">IF(INDIRECT(A2085&amp;B2085&amp;$F$3)="公",参照!$L$2,参照!$L$3)</f>
        <v>WEB・コールセンター受付</v>
      </c>
      <c r="G2085" s="1" t="str" cm="1">
        <f t="array" aca="1" ref="G2085" ca="1">IF(E2085="","",IF(ISNUMBER(INDIRECT(A2085&amp;B2085&amp;D2085)),431001,""))</f>
        <v/>
      </c>
      <c r="H2085" s="1" t="str">
        <f t="shared" ca="1" si="481"/>
        <v/>
      </c>
      <c r="I2085" s="1" t="str">
        <f ca="1">IF(G2085="","",予約枠報告様式!H$3)</f>
        <v/>
      </c>
      <c r="J2085" s="1" t="str">
        <f t="shared" ca="1" si="482"/>
        <v/>
      </c>
      <c r="K2085" s="1" t="str">
        <f t="shared" ca="1" si="483"/>
        <v/>
      </c>
      <c r="L2085" s="1" t="str">
        <f t="shared" ca="1" si="484"/>
        <v/>
      </c>
      <c r="M2085" s="1" t="str">
        <f t="shared" ca="1" si="485"/>
        <v/>
      </c>
      <c r="N2085" s="1" t="str" cm="1">
        <f t="array" aca="1" ref="N2085" ca="1">IF(G2085="","",HOUR(INDIRECT(A2085&amp;$N$2&amp;D2085)))</f>
        <v/>
      </c>
      <c r="O2085" s="1" t="str" cm="1">
        <f t="array" aca="1" ref="O2085" ca="1">IF(G2085="","",MINUTE(INDIRECT(A2085&amp;$N$2&amp;D2085)))</f>
        <v/>
      </c>
      <c r="P2085" s="1" t="str">
        <f t="shared" ca="1" si="486"/>
        <v/>
      </c>
      <c r="Q2085" s="1" t="str">
        <f t="shared" ca="1" si="487"/>
        <v/>
      </c>
      <c r="R2085" s="1" t="str" cm="1">
        <f t="array" aca="1" ref="R2085" ca="1">IF(G2085="","",INDIRECT(A2085&amp;B2085&amp;D2085))</f>
        <v/>
      </c>
      <c r="S2085" s="1" t="str">
        <f t="shared" ca="1" si="488"/>
        <v/>
      </c>
      <c r="T2085" s="1" t="str">
        <f t="shared" ca="1" si="489"/>
        <v/>
      </c>
      <c r="U2085" s="1" t="str">
        <f t="shared" ca="1" si="490"/>
        <v/>
      </c>
      <c r="V2085" s="1" t="str">
        <f t="shared" ca="1" si="491"/>
        <v/>
      </c>
      <c r="W2085" s="1" t="str">
        <f t="shared" ca="1" si="492"/>
        <v/>
      </c>
      <c r="X2085" s="1" t="str">
        <f t="shared" ca="1" si="493"/>
        <v/>
      </c>
    </row>
    <row r="2086" spans="1:24">
      <c r="A2086" t="s">
        <v>1041</v>
      </c>
      <c r="B2086" t="str">
        <f>INDEX(予約枠報告様式!$73:$73,MATCH(CSVフォーマット!C2086,予約枠報告様式!$74:$74,0))</f>
        <v>AJ</v>
      </c>
      <c r="C2086">
        <f t="shared" si="494"/>
        <v>36</v>
      </c>
      <c r="D2086">
        <f t="shared" si="480"/>
        <v>54</v>
      </c>
      <c r="E2086" s="2" cm="1">
        <f t="array" aca="1" ref="E2086" ca="1">INDIRECT(A2086&amp;B2086&amp;$E$3)</f>
        <v>44791</v>
      </c>
      <c r="F2086" t="str" cm="1">
        <f t="array" aca="1" ref="F2086" ca="1">IF(INDIRECT(A2086&amp;B2086&amp;$F$3)="公",参照!$L$2,参照!$L$3)</f>
        <v>WEB・コールセンター受付</v>
      </c>
      <c r="G2086" s="1" t="str" cm="1">
        <f t="array" aca="1" ref="G2086" ca="1">IF(E2086="","",IF(ISNUMBER(INDIRECT(A2086&amp;B2086&amp;D2086)),431001,""))</f>
        <v/>
      </c>
      <c r="H2086" s="1" t="str">
        <f t="shared" ca="1" si="481"/>
        <v/>
      </c>
      <c r="I2086" s="1" t="str">
        <f ca="1">IF(G2086="","",予約枠報告様式!H$3)</f>
        <v/>
      </c>
      <c r="J2086" s="1" t="str">
        <f t="shared" ca="1" si="482"/>
        <v/>
      </c>
      <c r="K2086" s="1" t="str">
        <f t="shared" ca="1" si="483"/>
        <v/>
      </c>
      <c r="L2086" s="1" t="str">
        <f t="shared" ca="1" si="484"/>
        <v/>
      </c>
      <c r="M2086" s="1" t="str">
        <f t="shared" ca="1" si="485"/>
        <v/>
      </c>
      <c r="N2086" s="1" t="str" cm="1">
        <f t="array" aca="1" ref="N2086" ca="1">IF(G2086="","",HOUR(INDIRECT(A2086&amp;$N$2&amp;D2086)))</f>
        <v/>
      </c>
      <c r="O2086" s="1" t="str" cm="1">
        <f t="array" aca="1" ref="O2086" ca="1">IF(G2086="","",MINUTE(INDIRECT(A2086&amp;$N$2&amp;D2086)))</f>
        <v/>
      </c>
      <c r="P2086" s="1" t="str">
        <f t="shared" ca="1" si="486"/>
        <v/>
      </c>
      <c r="Q2086" s="1" t="str">
        <f t="shared" ca="1" si="487"/>
        <v/>
      </c>
      <c r="R2086" s="1" t="str" cm="1">
        <f t="array" aca="1" ref="R2086" ca="1">IF(G2086="","",INDIRECT(A2086&amp;B2086&amp;D2086))</f>
        <v/>
      </c>
      <c r="S2086" s="1" t="str">
        <f t="shared" ca="1" si="488"/>
        <v/>
      </c>
      <c r="T2086" s="1" t="str">
        <f t="shared" ca="1" si="489"/>
        <v/>
      </c>
      <c r="U2086" s="1" t="str">
        <f t="shared" ca="1" si="490"/>
        <v/>
      </c>
      <c r="V2086" s="1" t="str">
        <f t="shared" ca="1" si="491"/>
        <v/>
      </c>
      <c r="W2086" s="1" t="str">
        <f t="shared" ca="1" si="492"/>
        <v/>
      </c>
      <c r="X2086" s="1" t="str">
        <f t="shared" ca="1" si="493"/>
        <v/>
      </c>
    </row>
    <row r="2087" spans="1:24">
      <c r="A2087" t="s">
        <v>1041</v>
      </c>
      <c r="B2087" t="str">
        <f>INDEX(予約枠報告様式!$73:$73,MATCH(CSVフォーマット!C2087,予約枠報告様式!$74:$74,0))</f>
        <v>AJ</v>
      </c>
      <c r="C2087">
        <f t="shared" si="494"/>
        <v>36</v>
      </c>
      <c r="D2087">
        <f t="shared" si="480"/>
        <v>55</v>
      </c>
      <c r="E2087" s="2" cm="1">
        <f t="array" aca="1" ref="E2087" ca="1">INDIRECT(A2087&amp;B2087&amp;$E$3)</f>
        <v>44791</v>
      </c>
      <c r="F2087" t="str" cm="1">
        <f t="array" aca="1" ref="F2087" ca="1">IF(INDIRECT(A2087&amp;B2087&amp;$F$3)="公",参照!$L$2,参照!$L$3)</f>
        <v>WEB・コールセンター受付</v>
      </c>
      <c r="G2087" s="1" t="str" cm="1">
        <f t="array" aca="1" ref="G2087" ca="1">IF(E2087="","",IF(ISNUMBER(INDIRECT(A2087&amp;B2087&amp;D2087)),431001,""))</f>
        <v/>
      </c>
      <c r="H2087" s="1" t="str">
        <f t="shared" ca="1" si="481"/>
        <v/>
      </c>
      <c r="I2087" s="1" t="str">
        <f ca="1">IF(G2087="","",予約枠報告様式!H$3)</f>
        <v/>
      </c>
      <c r="J2087" s="1" t="str">
        <f t="shared" ca="1" si="482"/>
        <v/>
      </c>
      <c r="K2087" s="1" t="str">
        <f t="shared" ca="1" si="483"/>
        <v/>
      </c>
      <c r="L2087" s="1" t="str">
        <f t="shared" ca="1" si="484"/>
        <v/>
      </c>
      <c r="M2087" s="1" t="str">
        <f t="shared" ca="1" si="485"/>
        <v/>
      </c>
      <c r="N2087" s="1" t="str" cm="1">
        <f t="array" aca="1" ref="N2087" ca="1">IF(G2087="","",HOUR(INDIRECT(A2087&amp;$N$2&amp;D2087)))</f>
        <v/>
      </c>
      <c r="O2087" s="1" t="str" cm="1">
        <f t="array" aca="1" ref="O2087" ca="1">IF(G2087="","",MINUTE(INDIRECT(A2087&amp;$N$2&amp;D2087)))</f>
        <v/>
      </c>
      <c r="P2087" s="1" t="str">
        <f t="shared" ca="1" si="486"/>
        <v/>
      </c>
      <c r="Q2087" s="1" t="str">
        <f t="shared" ca="1" si="487"/>
        <v/>
      </c>
      <c r="R2087" s="1" t="str" cm="1">
        <f t="array" aca="1" ref="R2087" ca="1">IF(G2087="","",INDIRECT(A2087&amp;B2087&amp;D2087))</f>
        <v/>
      </c>
      <c r="S2087" s="1" t="str">
        <f t="shared" ca="1" si="488"/>
        <v/>
      </c>
      <c r="T2087" s="1" t="str">
        <f t="shared" ca="1" si="489"/>
        <v/>
      </c>
      <c r="U2087" s="1" t="str">
        <f t="shared" ca="1" si="490"/>
        <v/>
      </c>
      <c r="V2087" s="1" t="str">
        <f t="shared" ca="1" si="491"/>
        <v/>
      </c>
      <c r="W2087" s="1" t="str">
        <f t="shared" ca="1" si="492"/>
        <v/>
      </c>
      <c r="X2087" s="1" t="str">
        <f t="shared" ca="1" si="493"/>
        <v/>
      </c>
    </row>
    <row r="2088" spans="1:24">
      <c r="A2088" t="s">
        <v>1041</v>
      </c>
      <c r="B2088" t="str">
        <f>INDEX(予約枠報告様式!$73:$73,MATCH(CSVフォーマット!C2088,予約枠報告様式!$74:$74,0))</f>
        <v>AJ</v>
      </c>
      <c r="C2088">
        <f t="shared" si="494"/>
        <v>36</v>
      </c>
      <c r="D2088">
        <f t="shared" si="480"/>
        <v>56</v>
      </c>
      <c r="E2088" s="2" cm="1">
        <f t="array" aca="1" ref="E2088" ca="1">INDIRECT(A2088&amp;B2088&amp;$E$3)</f>
        <v>44791</v>
      </c>
      <c r="F2088" t="str" cm="1">
        <f t="array" aca="1" ref="F2088" ca="1">IF(INDIRECT(A2088&amp;B2088&amp;$F$3)="公",参照!$L$2,参照!$L$3)</f>
        <v>WEB・コールセンター受付</v>
      </c>
      <c r="G2088" s="1" t="str" cm="1">
        <f t="array" aca="1" ref="G2088" ca="1">IF(E2088="","",IF(ISNUMBER(INDIRECT(A2088&amp;B2088&amp;D2088)),431001,""))</f>
        <v/>
      </c>
      <c r="H2088" s="1" t="str">
        <f t="shared" ca="1" si="481"/>
        <v/>
      </c>
      <c r="I2088" s="1" t="str">
        <f ca="1">IF(G2088="","",予約枠報告様式!H$3)</f>
        <v/>
      </c>
      <c r="J2088" s="1" t="str">
        <f t="shared" ca="1" si="482"/>
        <v/>
      </c>
      <c r="K2088" s="1" t="str">
        <f t="shared" ca="1" si="483"/>
        <v/>
      </c>
      <c r="L2088" s="1" t="str">
        <f t="shared" ca="1" si="484"/>
        <v/>
      </c>
      <c r="M2088" s="1" t="str">
        <f t="shared" ca="1" si="485"/>
        <v/>
      </c>
      <c r="N2088" s="1" t="str" cm="1">
        <f t="array" aca="1" ref="N2088" ca="1">IF(G2088="","",HOUR(INDIRECT(A2088&amp;$N$2&amp;D2088)))</f>
        <v/>
      </c>
      <c r="O2088" s="1" t="str" cm="1">
        <f t="array" aca="1" ref="O2088" ca="1">IF(G2088="","",MINUTE(INDIRECT(A2088&amp;$N$2&amp;D2088)))</f>
        <v/>
      </c>
      <c r="P2088" s="1" t="str">
        <f t="shared" ca="1" si="486"/>
        <v/>
      </c>
      <c r="Q2088" s="1" t="str">
        <f t="shared" ca="1" si="487"/>
        <v/>
      </c>
      <c r="R2088" s="1" t="str" cm="1">
        <f t="array" aca="1" ref="R2088" ca="1">IF(G2088="","",INDIRECT(A2088&amp;B2088&amp;D2088))</f>
        <v/>
      </c>
      <c r="S2088" s="1" t="str">
        <f t="shared" ca="1" si="488"/>
        <v/>
      </c>
      <c r="T2088" s="1" t="str">
        <f t="shared" ca="1" si="489"/>
        <v/>
      </c>
      <c r="U2088" s="1" t="str">
        <f t="shared" ca="1" si="490"/>
        <v/>
      </c>
      <c r="V2088" s="1" t="str">
        <f t="shared" ca="1" si="491"/>
        <v/>
      </c>
      <c r="W2088" s="1" t="str">
        <f t="shared" ca="1" si="492"/>
        <v/>
      </c>
      <c r="X2088" s="1" t="str">
        <f t="shared" ca="1" si="493"/>
        <v/>
      </c>
    </row>
    <row r="2089" spans="1:24">
      <c r="A2089" t="s">
        <v>1041</v>
      </c>
      <c r="B2089" t="str">
        <f>INDEX(予約枠報告様式!$73:$73,MATCH(CSVフォーマット!C2089,予約枠報告様式!$74:$74,0))</f>
        <v>AJ</v>
      </c>
      <c r="C2089">
        <f t="shared" si="494"/>
        <v>36</v>
      </c>
      <c r="D2089">
        <f t="shared" si="480"/>
        <v>57</v>
      </c>
      <c r="E2089" s="2" cm="1">
        <f t="array" aca="1" ref="E2089" ca="1">INDIRECT(A2089&amp;B2089&amp;$E$3)</f>
        <v>44791</v>
      </c>
      <c r="F2089" t="str" cm="1">
        <f t="array" aca="1" ref="F2089" ca="1">IF(INDIRECT(A2089&amp;B2089&amp;$F$3)="公",参照!$L$2,参照!$L$3)</f>
        <v>WEB・コールセンター受付</v>
      </c>
      <c r="G2089" s="1" t="str" cm="1">
        <f t="array" aca="1" ref="G2089" ca="1">IF(E2089="","",IF(ISNUMBER(INDIRECT(A2089&amp;B2089&amp;D2089)),431001,""))</f>
        <v/>
      </c>
      <c r="H2089" s="1" t="str">
        <f t="shared" ca="1" si="481"/>
        <v/>
      </c>
      <c r="I2089" s="1" t="str">
        <f ca="1">IF(G2089="","",予約枠報告様式!H$3)</f>
        <v/>
      </c>
      <c r="J2089" s="1" t="str">
        <f t="shared" ca="1" si="482"/>
        <v/>
      </c>
      <c r="K2089" s="1" t="str">
        <f t="shared" ca="1" si="483"/>
        <v/>
      </c>
      <c r="L2089" s="1" t="str">
        <f t="shared" ca="1" si="484"/>
        <v/>
      </c>
      <c r="M2089" s="1" t="str">
        <f t="shared" ca="1" si="485"/>
        <v/>
      </c>
      <c r="N2089" s="1" t="str" cm="1">
        <f t="array" aca="1" ref="N2089" ca="1">IF(G2089="","",HOUR(INDIRECT(A2089&amp;$N$2&amp;D2089)))</f>
        <v/>
      </c>
      <c r="O2089" s="1" t="str" cm="1">
        <f t="array" aca="1" ref="O2089" ca="1">IF(G2089="","",MINUTE(INDIRECT(A2089&amp;$N$2&amp;D2089)))</f>
        <v/>
      </c>
      <c r="P2089" s="1" t="str">
        <f t="shared" ca="1" si="486"/>
        <v/>
      </c>
      <c r="Q2089" s="1" t="str">
        <f t="shared" ca="1" si="487"/>
        <v/>
      </c>
      <c r="R2089" s="1" t="str" cm="1">
        <f t="array" aca="1" ref="R2089" ca="1">IF(G2089="","",INDIRECT(A2089&amp;B2089&amp;D2089))</f>
        <v/>
      </c>
      <c r="S2089" s="1" t="str">
        <f t="shared" ca="1" si="488"/>
        <v/>
      </c>
      <c r="T2089" s="1" t="str">
        <f t="shared" ca="1" si="489"/>
        <v/>
      </c>
      <c r="U2089" s="1" t="str">
        <f t="shared" ca="1" si="490"/>
        <v/>
      </c>
      <c r="V2089" s="1" t="str">
        <f t="shared" ca="1" si="491"/>
        <v/>
      </c>
      <c r="W2089" s="1" t="str">
        <f t="shared" ca="1" si="492"/>
        <v/>
      </c>
      <c r="X2089" s="1" t="str">
        <f t="shared" ca="1" si="493"/>
        <v/>
      </c>
    </row>
    <row r="2090" spans="1:24">
      <c r="A2090" t="s">
        <v>1041</v>
      </c>
      <c r="B2090" t="str">
        <f>INDEX(予約枠報告様式!$73:$73,MATCH(CSVフォーマット!C2090,予約枠報告様式!$74:$74,0))</f>
        <v>AJ</v>
      </c>
      <c r="C2090">
        <f t="shared" si="494"/>
        <v>36</v>
      </c>
      <c r="D2090">
        <f t="shared" si="480"/>
        <v>58</v>
      </c>
      <c r="E2090" s="2" cm="1">
        <f t="array" aca="1" ref="E2090" ca="1">INDIRECT(A2090&amp;B2090&amp;$E$3)</f>
        <v>44791</v>
      </c>
      <c r="F2090" t="str" cm="1">
        <f t="array" aca="1" ref="F2090" ca="1">IF(INDIRECT(A2090&amp;B2090&amp;$F$3)="公",参照!$L$2,参照!$L$3)</f>
        <v>WEB・コールセンター受付</v>
      </c>
      <c r="G2090" s="1" t="str" cm="1">
        <f t="array" aca="1" ref="G2090" ca="1">IF(E2090="","",IF(ISNUMBER(INDIRECT(A2090&amp;B2090&amp;D2090)),431001,""))</f>
        <v/>
      </c>
      <c r="H2090" s="1" t="str">
        <f t="shared" ca="1" si="481"/>
        <v/>
      </c>
      <c r="I2090" s="1" t="str">
        <f ca="1">IF(G2090="","",予約枠報告様式!H$3)</f>
        <v/>
      </c>
      <c r="J2090" s="1" t="str">
        <f t="shared" ca="1" si="482"/>
        <v/>
      </c>
      <c r="K2090" s="1" t="str">
        <f t="shared" ca="1" si="483"/>
        <v/>
      </c>
      <c r="L2090" s="1" t="str">
        <f t="shared" ca="1" si="484"/>
        <v/>
      </c>
      <c r="M2090" s="1" t="str">
        <f t="shared" ca="1" si="485"/>
        <v/>
      </c>
      <c r="N2090" s="1" t="str" cm="1">
        <f t="array" aca="1" ref="N2090" ca="1">IF(G2090="","",HOUR(INDIRECT(A2090&amp;$N$2&amp;D2090)))</f>
        <v/>
      </c>
      <c r="O2090" s="1" t="str" cm="1">
        <f t="array" aca="1" ref="O2090" ca="1">IF(G2090="","",MINUTE(INDIRECT(A2090&amp;$N$2&amp;D2090)))</f>
        <v/>
      </c>
      <c r="P2090" s="1" t="str">
        <f t="shared" ca="1" si="486"/>
        <v/>
      </c>
      <c r="Q2090" s="1" t="str">
        <f t="shared" ca="1" si="487"/>
        <v/>
      </c>
      <c r="R2090" s="1" t="str" cm="1">
        <f t="array" aca="1" ref="R2090" ca="1">IF(G2090="","",INDIRECT(A2090&amp;B2090&amp;D2090))</f>
        <v/>
      </c>
      <c r="S2090" s="1" t="str">
        <f t="shared" ca="1" si="488"/>
        <v/>
      </c>
      <c r="T2090" s="1" t="str">
        <f t="shared" ca="1" si="489"/>
        <v/>
      </c>
      <c r="U2090" s="1" t="str">
        <f t="shared" ca="1" si="490"/>
        <v/>
      </c>
      <c r="V2090" s="1" t="str">
        <f t="shared" ca="1" si="491"/>
        <v/>
      </c>
      <c r="W2090" s="1" t="str">
        <f t="shared" ca="1" si="492"/>
        <v/>
      </c>
      <c r="X2090" s="1" t="str">
        <f t="shared" ca="1" si="493"/>
        <v/>
      </c>
    </row>
    <row r="2091" spans="1:24">
      <c r="A2091" t="s">
        <v>1041</v>
      </c>
      <c r="B2091" t="str">
        <f>INDEX(予約枠報告様式!$73:$73,MATCH(CSVフォーマット!C2091,予約枠報告様式!$74:$74,0))</f>
        <v>AJ</v>
      </c>
      <c r="C2091">
        <f t="shared" si="494"/>
        <v>36</v>
      </c>
      <c r="D2091">
        <f t="shared" si="480"/>
        <v>59</v>
      </c>
      <c r="E2091" s="2" cm="1">
        <f t="array" aca="1" ref="E2091" ca="1">INDIRECT(A2091&amp;B2091&amp;$E$3)</f>
        <v>44791</v>
      </c>
      <c r="F2091" t="str" cm="1">
        <f t="array" aca="1" ref="F2091" ca="1">IF(INDIRECT(A2091&amp;B2091&amp;$F$3)="公",参照!$L$2,参照!$L$3)</f>
        <v>WEB・コールセンター受付</v>
      </c>
      <c r="G2091" s="1" t="str" cm="1">
        <f t="array" aca="1" ref="G2091" ca="1">IF(E2091="","",IF(ISNUMBER(INDIRECT(A2091&amp;B2091&amp;D2091)),431001,""))</f>
        <v/>
      </c>
      <c r="H2091" s="1" t="str">
        <f t="shared" ca="1" si="481"/>
        <v/>
      </c>
      <c r="I2091" s="1" t="str">
        <f ca="1">IF(G2091="","",予約枠報告様式!H$3)</f>
        <v/>
      </c>
      <c r="J2091" s="1" t="str">
        <f t="shared" ca="1" si="482"/>
        <v/>
      </c>
      <c r="K2091" s="1" t="str">
        <f t="shared" ca="1" si="483"/>
        <v/>
      </c>
      <c r="L2091" s="1" t="str">
        <f t="shared" ca="1" si="484"/>
        <v/>
      </c>
      <c r="M2091" s="1" t="str">
        <f t="shared" ca="1" si="485"/>
        <v/>
      </c>
      <c r="N2091" s="1" t="str" cm="1">
        <f t="array" aca="1" ref="N2091" ca="1">IF(G2091="","",HOUR(INDIRECT(A2091&amp;$N$2&amp;D2091)))</f>
        <v/>
      </c>
      <c r="O2091" s="1" t="str" cm="1">
        <f t="array" aca="1" ref="O2091" ca="1">IF(G2091="","",MINUTE(INDIRECT(A2091&amp;$N$2&amp;D2091)))</f>
        <v/>
      </c>
      <c r="P2091" s="1" t="str">
        <f t="shared" ca="1" si="486"/>
        <v/>
      </c>
      <c r="Q2091" s="1" t="str">
        <f t="shared" ca="1" si="487"/>
        <v/>
      </c>
      <c r="R2091" s="1" t="str" cm="1">
        <f t="array" aca="1" ref="R2091" ca="1">IF(G2091="","",INDIRECT(A2091&amp;B2091&amp;D2091))</f>
        <v/>
      </c>
      <c r="S2091" s="1" t="str">
        <f t="shared" ca="1" si="488"/>
        <v/>
      </c>
      <c r="T2091" s="1" t="str">
        <f t="shared" ca="1" si="489"/>
        <v/>
      </c>
      <c r="U2091" s="1" t="str">
        <f t="shared" ca="1" si="490"/>
        <v/>
      </c>
      <c r="V2091" s="1" t="str">
        <f t="shared" ca="1" si="491"/>
        <v/>
      </c>
      <c r="W2091" s="1" t="str">
        <f t="shared" ca="1" si="492"/>
        <v/>
      </c>
      <c r="X2091" s="1" t="str">
        <f t="shared" ca="1" si="493"/>
        <v/>
      </c>
    </row>
    <row r="2092" spans="1:24">
      <c r="A2092" t="s">
        <v>1041</v>
      </c>
      <c r="B2092" t="str">
        <f>INDEX(予約枠報告様式!$73:$73,MATCH(CSVフォーマット!C2092,予約枠報告様式!$74:$74,0))</f>
        <v>AJ</v>
      </c>
      <c r="C2092">
        <f t="shared" si="494"/>
        <v>36</v>
      </c>
      <c r="D2092">
        <f t="shared" si="480"/>
        <v>60</v>
      </c>
      <c r="E2092" s="2" cm="1">
        <f t="array" aca="1" ref="E2092" ca="1">INDIRECT(A2092&amp;B2092&amp;$E$3)</f>
        <v>44791</v>
      </c>
      <c r="F2092" t="str" cm="1">
        <f t="array" aca="1" ref="F2092" ca="1">IF(INDIRECT(A2092&amp;B2092&amp;$F$3)="公",参照!$L$2,参照!$L$3)</f>
        <v>WEB・コールセンター受付</v>
      </c>
      <c r="G2092" s="1" t="str" cm="1">
        <f t="array" aca="1" ref="G2092" ca="1">IF(E2092="","",IF(ISNUMBER(INDIRECT(A2092&amp;B2092&amp;D2092)),431001,""))</f>
        <v/>
      </c>
      <c r="H2092" s="1" t="str">
        <f t="shared" ca="1" si="481"/>
        <v/>
      </c>
      <c r="I2092" s="1" t="str">
        <f ca="1">IF(G2092="","",予約枠報告様式!H$3)</f>
        <v/>
      </c>
      <c r="J2092" s="1" t="str">
        <f t="shared" ca="1" si="482"/>
        <v/>
      </c>
      <c r="K2092" s="1" t="str">
        <f t="shared" ca="1" si="483"/>
        <v/>
      </c>
      <c r="L2092" s="1" t="str">
        <f t="shared" ca="1" si="484"/>
        <v/>
      </c>
      <c r="M2092" s="1" t="str">
        <f t="shared" ca="1" si="485"/>
        <v/>
      </c>
      <c r="N2092" s="1" t="str" cm="1">
        <f t="array" aca="1" ref="N2092" ca="1">IF(G2092="","",HOUR(INDIRECT(A2092&amp;$N$2&amp;D2092)))</f>
        <v/>
      </c>
      <c r="O2092" s="1" t="str" cm="1">
        <f t="array" aca="1" ref="O2092" ca="1">IF(G2092="","",MINUTE(INDIRECT(A2092&amp;$N$2&amp;D2092)))</f>
        <v/>
      </c>
      <c r="P2092" s="1" t="str">
        <f t="shared" ca="1" si="486"/>
        <v/>
      </c>
      <c r="Q2092" s="1" t="str">
        <f t="shared" ca="1" si="487"/>
        <v/>
      </c>
      <c r="R2092" s="1" t="str" cm="1">
        <f t="array" aca="1" ref="R2092" ca="1">IF(G2092="","",INDIRECT(A2092&amp;B2092&amp;D2092))</f>
        <v/>
      </c>
      <c r="S2092" s="1" t="str">
        <f t="shared" ca="1" si="488"/>
        <v/>
      </c>
      <c r="T2092" s="1" t="str">
        <f t="shared" ca="1" si="489"/>
        <v/>
      </c>
      <c r="U2092" s="1" t="str">
        <f t="shared" ca="1" si="490"/>
        <v/>
      </c>
      <c r="V2092" s="1" t="str">
        <f t="shared" ca="1" si="491"/>
        <v/>
      </c>
      <c r="W2092" s="1" t="str">
        <f t="shared" ca="1" si="492"/>
        <v/>
      </c>
      <c r="X2092" s="1" t="str">
        <f t="shared" ca="1" si="493"/>
        <v/>
      </c>
    </row>
    <row r="2093" spans="1:24">
      <c r="A2093" t="s">
        <v>1041</v>
      </c>
      <c r="B2093" t="str">
        <f>INDEX(予約枠報告様式!$73:$73,MATCH(CSVフォーマット!C2093,予約枠報告様式!$74:$74,0))</f>
        <v>AJ</v>
      </c>
      <c r="C2093">
        <f t="shared" si="494"/>
        <v>36</v>
      </c>
      <c r="D2093">
        <f t="shared" si="480"/>
        <v>61</v>
      </c>
      <c r="E2093" s="2" cm="1">
        <f t="array" aca="1" ref="E2093" ca="1">INDIRECT(A2093&amp;B2093&amp;$E$3)</f>
        <v>44791</v>
      </c>
      <c r="F2093" t="str" cm="1">
        <f t="array" aca="1" ref="F2093" ca="1">IF(INDIRECT(A2093&amp;B2093&amp;$F$3)="公",参照!$L$2,参照!$L$3)</f>
        <v>WEB・コールセンター受付</v>
      </c>
      <c r="G2093" s="1" t="str" cm="1">
        <f t="array" aca="1" ref="G2093" ca="1">IF(E2093="","",IF(ISNUMBER(INDIRECT(A2093&amp;B2093&amp;D2093)),431001,""))</f>
        <v/>
      </c>
      <c r="H2093" s="1" t="str">
        <f t="shared" ca="1" si="481"/>
        <v/>
      </c>
      <c r="I2093" s="1" t="str">
        <f ca="1">IF(G2093="","",予約枠報告様式!H$3)</f>
        <v/>
      </c>
      <c r="J2093" s="1" t="str">
        <f t="shared" ca="1" si="482"/>
        <v/>
      </c>
      <c r="K2093" s="1" t="str">
        <f t="shared" ca="1" si="483"/>
        <v/>
      </c>
      <c r="L2093" s="1" t="str">
        <f t="shared" ca="1" si="484"/>
        <v/>
      </c>
      <c r="M2093" s="1" t="str">
        <f t="shared" ca="1" si="485"/>
        <v/>
      </c>
      <c r="N2093" s="1" t="str" cm="1">
        <f t="array" aca="1" ref="N2093" ca="1">IF(G2093="","",HOUR(INDIRECT(A2093&amp;$N$2&amp;D2093)))</f>
        <v/>
      </c>
      <c r="O2093" s="1" t="str" cm="1">
        <f t="array" aca="1" ref="O2093" ca="1">IF(G2093="","",MINUTE(INDIRECT(A2093&amp;$N$2&amp;D2093)))</f>
        <v/>
      </c>
      <c r="P2093" s="1" t="str">
        <f t="shared" ca="1" si="486"/>
        <v/>
      </c>
      <c r="Q2093" s="1" t="str">
        <f t="shared" ca="1" si="487"/>
        <v/>
      </c>
      <c r="R2093" s="1" t="str" cm="1">
        <f t="array" aca="1" ref="R2093" ca="1">IF(G2093="","",INDIRECT(A2093&amp;B2093&amp;D2093))</f>
        <v/>
      </c>
      <c r="S2093" s="1" t="str">
        <f t="shared" ca="1" si="488"/>
        <v/>
      </c>
      <c r="T2093" s="1" t="str">
        <f t="shared" ca="1" si="489"/>
        <v/>
      </c>
      <c r="U2093" s="1" t="str">
        <f t="shared" ca="1" si="490"/>
        <v/>
      </c>
      <c r="V2093" s="1" t="str">
        <f t="shared" ca="1" si="491"/>
        <v/>
      </c>
      <c r="W2093" s="1" t="str">
        <f t="shared" ca="1" si="492"/>
        <v/>
      </c>
      <c r="X2093" s="1" t="str">
        <f t="shared" ca="1" si="493"/>
        <v/>
      </c>
    </row>
    <row r="2094" spans="1:24">
      <c r="A2094" t="s">
        <v>1041</v>
      </c>
      <c r="B2094" t="str">
        <f>INDEX(予約枠報告様式!$73:$73,MATCH(CSVフォーマット!C2094,予約枠報告様式!$74:$74,0))</f>
        <v>AJ</v>
      </c>
      <c r="C2094">
        <f t="shared" si="494"/>
        <v>36</v>
      </c>
      <c r="D2094">
        <f t="shared" si="480"/>
        <v>62</v>
      </c>
      <c r="E2094" s="2" cm="1">
        <f t="array" aca="1" ref="E2094" ca="1">INDIRECT(A2094&amp;B2094&amp;$E$3)</f>
        <v>44791</v>
      </c>
      <c r="F2094" t="str" cm="1">
        <f t="array" aca="1" ref="F2094" ca="1">IF(INDIRECT(A2094&amp;B2094&amp;$F$3)="公",参照!$L$2,参照!$L$3)</f>
        <v>WEB・コールセンター受付</v>
      </c>
      <c r="G2094" s="1" t="str" cm="1">
        <f t="array" aca="1" ref="G2094" ca="1">IF(E2094="","",IF(ISNUMBER(INDIRECT(A2094&amp;B2094&amp;D2094)),431001,""))</f>
        <v/>
      </c>
      <c r="H2094" s="1" t="str">
        <f t="shared" ca="1" si="481"/>
        <v/>
      </c>
      <c r="I2094" s="1" t="str">
        <f ca="1">IF(G2094="","",予約枠報告様式!H$3)</f>
        <v/>
      </c>
      <c r="J2094" s="1" t="str">
        <f t="shared" ca="1" si="482"/>
        <v/>
      </c>
      <c r="K2094" s="1" t="str">
        <f t="shared" ca="1" si="483"/>
        <v/>
      </c>
      <c r="L2094" s="1" t="str">
        <f t="shared" ca="1" si="484"/>
        <v/>
      </c>
      <c r="M2094" s="1" t="str">
        <f t="shared" ca="1" si="485"/>
        <v/>
      </c>
      <c r="N2094" s="1" t="str" cm="1">
        <f t="array" aca="1" ref="N2094" ca="1">IF(G2094="","",HOUR(INDIRECT(A2094&amp;$N$2&amp;D2094)))</f>
        <v/>
      </c>
      <c r="O2094" s="1" t="str" cm="1">
        <f t="array" aca="1" ref="O2094" ca="1">IF(G2094="","",MINUTE(INDIRECT(A2094&amp;$N$2&amp;D2094)))</f>
        <v/>
      </c>
      <c r="P2094" s="1" t="str">
        <f t="shared" ca="1" si="486"/>
        <v/>
      </c>
      <c r="Q2094" s="1" t="str">
        <f t="shared" ca="1" si="487"/>
        <v/>
      </c>
      <c r="R2094" s="1" t="str" cm="1">
        <f t="array" aca="1" ref="R2094" ca="1">IF(G2094="","",INDIRECT(A2094&amp;B2094&amp;D2094))</f>
        <v/>
      </c>
      <c r="S2094" s="1" t="str">
        <f t="shared" ca="1" si="488"/>
        <v/>
      </c>
      <c r="T2094" s="1" t="str">
        <f t="shared" ca="1" si="489"/>
        <v/>
      </c>
      <c r="U2094" s="1" t="str">
        <f t="shared" ca="1" si="490"/>
        <v/>
      </c>
      <c r="V2094" s="1" t="str">
        <f t="shared" ca="1" si="491"/>
        <v/>
      </c>
      <c r="W2094" s="1" t="str">
        <f t="shared" ca="1" si="492"/>
        <v/>
      </c>
      <c r="X2094" s="1" t="str">
        <f t="shared" ca="1" si="493"/>
        <v/>
      </c>
    </row>
    <row r="2095" spans="1:24">
      <c r="A2095" t="s">
        <v>1041</v>
      </c>
      <c r="B2095" t="str">
        <f>INDEX(予約枠報告様式!$73:$73,MATCH(CSVフォーマット!C2095,予約枠報告様式!$74:$74,0))</f>
        <v>AJ</v>
      </c>
      <c r="C2095">
        <f t="shared" si="494"/>
        <v>36</v>
      </c>
      <c r="D2095">
        <f t="shared" si="480"/>
        <v>63</v>
      </c>
      <c r="E2095" s="2" cm="1">
        <f t="array" aca="1" ref="E2095" ca="1">INDIRECT(A2095&amp;B2095&amp;$E$3)</f>
        <v>44791</v>
      </c>
      <c r="F2095" t="str" cm="1">
        <f t="array" aca="1" ref="F2095" ca="1">IF(INDIRECT(A2095&amp;B2095&amp;$F$3)="公",参照!$L$2,参照!$L$3)</f>
        <v>WEB・コールセンター受付</v>
      </c>
      <c r="G2095" s="1" t="str" cm="1">
        <f t="array" aca="1" ref="G2095" ca="1">IF(E2095="","",IF(ISNUMBER(INDIRECT(A2095&amp;B2095&amp;D2095)),431001,""))</f>
        <v/>
      </c>
      <c r="H2095" s="1" t="str">
        <f t="shared" ca="1" si="481"/>
        <v/>
      </c>
      <c r="I2095" s="1" t="str">
        <f ca="1">IF(G2095="","",予約枠報告様式!H$3)</f>
        <v/>
      </c>
      <c r="J2095" s="1" t="str">
        <f t="shared" ca="1" si="482"/>
        <v/>
      </c>
      <c r="K2095" s="1" t="str">
        <f t="shared" ca="1" si="483"/>
        <v/>
      </c>
      <c r="L2095" s="1" t="str">
        <f t="shared" ca="1" si="484"/>
        <v/>
      </c>
      <c r="M2095" s="1" t="str">
        <f t="shared" ca="1" si="485"/>
        <v/>
      </c>
      <c r="N2095" s="1" t="str" cm="1">
        <f t="array" aca="1" ref="N2095" ca="1">IF(G2095="","",HOUR(INDIRECT(A2095&amp;$N$2&amp;D2095)))</f>
        <v/>
      </c>
      <c r="O2095" s="1" t="str" cm="1">
        <f t="array" aca="1" ref="O2095" ca="1">IF(G2095="","",MINUTE(INDIRECT(A2095&amp;$N$2&amp;D2095)))</f>
        <v/>
      </c>
      <c r="P2095" s="1" t="str">
        <f t="shared" ca="1" si="486"/>
        <v/>
      </c>
      <c r="Q2095" s="1" t="str">
        <f t="shared" ca="1" si="487"/>
        <v/>
      </c>
      <c r="R2095" s="1" t="str" cm="1">
        <f t="array" aca="1" ref="R2095" ca="1">IF(G2095="","",INDIRECT(A2095&amp;B2095&amp;D2095))</f>
        <v/>
      </c>
      <c r="S2095" s="1" t="str">
        <f t="shared" ca="1" si="488"/>
        <v/>
      </c>
      <c r="T2095" s="1" t="str">
        <f t="shared" ca="1" si="489"/>
        <v/>
      </c>
      <c r="U2095" s="1" t="str">
        <f t="shared" ca="1" si="490"/>
        <v/>
      </c>
      <c r="V2095" s="1" t="str">
        <f t="shared" ca="1" si="491"/>
        <v/>
      </c>
      <c r="W2095" s="1" t="str">
        <f t="shared" ca="1" si="492"/>
        <v/>
      </c>
      <c r="X2095" s="1" t="str">
        <f t="shared" ca="1" si="493"/>
        <v/>
      </c>
    </row>
    <row r="2096" spans="1:24">
      <c r="A2096" t="s">
        <v>1041</v>
      </c>
      <c r="B2096" t="str">
        <f>INDEX(予約枠報告様式!$73:$73,MATCH(CSVフォーマット!C2096,予約枠報告様式!$74:$74,0))</f>
        <v>AJ</v>
      </c>
      <c r="C2096">
        <f t="shared" si="494"/>
        <v>36</v>
      </c>
      <c r="D2096">
        <f t="shared" si="480"/>
        <v>64</v>
      </c>
      <c r="E2096" s="2" cm="1">
        <f t="array" aca="1" ref="E2096" ca="1">INDIRECT(A2096&amp;B2096&amp;$E$3)</f>
        <v>44791</v>
      </c>
      <c r="F2096" t="str" cm="1">
        <f t="array" aca="1" ref="F2096" ca="1">IF(INDIRECT(A2096&amp;B2096&amp;$F$3)="公",参照!$L$2,参照!$L$3)</f>
        <v>WEB・コールセンター受付</v>
      </c>
      <c r="G2096" s="1" t="str" cm="1">
        <f t="array" aca="1" ref="G2096" ca="1">IF(E2096="","",IF(ISNUMBER(INDIRECT(A2096&amp;B2096&amp;D2096)),431001,""))</f>
        <v/>
      </c>
      <c r="H2096" s="1" t="str">
        <f t="shared" ca="1" si="481"/>
        <v/>
      </c>
      <c r="I2096" s="1" t="str">
        <f ca="1">IF(G2096="","",予約枠報告様式!H$3)</f>
        <v/>
      </c>
      <c r="J2096" s="1" t="str">
        <f t="shared" ca="1" si="482"/>
        <v/>
      </c>
      <c r="K2096" s="1" t="str">
        <f t="shared" ca="1" si="483"/>
        <v/>
      </c>
      <c r="L2096" s="1" t="str">
        <f t="shared" ca="1" si="484"/>
        <v/>
      </c>
      <c r="M2096" s="1" t="str">
        <f t="shared" ca="1" si="485"/>
        <v/>
      </c>
      <c r="N2096" s="1" t="str" cm="1">
        <f t="array" aca="1" ref="N2096" ca="1">IF(G2096="","",HOUR(INDIRECT(A2096&amp;$N$2&amp;D2096)))</f>
        <v/>
      </c>
      <c r="O2096" s="1" t="str" cm="1">
        <f t="array" aca="1" ref="O2096" ca="1">IF(G2096="","",MINUTE(INDIRECT(A2096&amp;$N$2&amp;D2096)))</f>
        <v/>
      </c>
      <c r="P2096" s="1" t="str">
        <f t="shared" ca="1" si="486"/>
        <v/>
      </c>
      <c r="Q2096" s="1" t="str">
        <f t="shared" ca="1" si="487"/>
        <v/>
      </c>
      <c r="R2096" s="1" t="str" cm="1">
        <f t="array" aca="1" ref="R2096" ca="1">IF(G2096="","",INDIRECT(A2096&amp;B2096&amp;D2096))</f>
        <v/>
      </c>
      <c r="S2096" s="1" t="str">
        <f t="shared" ca="1" si="488"/>
        <v/>
      </c>
      <c r="T2096" s="1" t="str">
        <f t="shared" ca="1" si="489"/>
        <v/>
      </c>
      <c r="U2096" s="1" t="str">
        <f t="shared" ca="1" si="490"/>
        <v/>
      </c>
      <c r="V2096" s="1" t="str">
        <f t="shared" ca="1" si="491"/>
        <v/>
      </c>
      <c r="W2096" s="1" t="str">
        <f t="shared" ca="1" si="492"/>
        <v/>
      </c>
      <c r="X2096" s="1" t="str">
        <f t="shared" ca="1" si="493"/>
        <v/>
      </c>
    </row>
    <row r="2097" spans="1:24">
      <c r="A2097" t="s">
        <v>1041</v>
      </c>
      <c r="B2097" t="str">
        <f>INDEX(予約枠報告様式!$73:$73,MATCH(CSVフォーマット!C2097,予約枠報告様式!$74:$74,0))</f>
        <v>AJ</v>
      </c>
      <c r="C2097">
        <f t="shared" si="494"/>
        <v>36</v>
      </c>
      <c r="D2097">
        <f t="shared" si="480"/>
        <v>65</v>
      </c>
      <c r="E2097" s="2" cm="1">
        <f t="array" aca="1" ref="E2097" ca="1">INDIRECT(A2097&amp;B2097&amp;$E$3)</f>
        <v>44791</v>
      </c>
      <c r="F2097" t="str" cm="1">
        <f t="array" aca="1" ref="F2097" ca="1">IF(INDIRECT(A2097&amp;B2097&amp;$F$3)="公",参照!$L$2,参照!$L$3)</f>
        <v>WEB・コールセンター受付</v>
      </c>
      <c r="G2097" s="1" t="str" cm="1">
        <f t="array" aca="1" ref="G2097" ca="1">IF(E2097="","",IF(ISNUMBER(INDIRECT(A2097&amp;B2097&amp;D2097)),431001,""))</f>
        <v/>
      </c>
      <c r="H2097" s="1" t="str">
        <f t="shared" ca="1" si="481"/>
        <v/>
      </c>
      <c r="I2097" s="1" t="str">
        <f ca="1">IF(G2097="","",予約枠報告様式!H$3)</f>
        <v/>
      </c>
      <c r="J2097" s="1" t="str">
        <f t="shared" ca="1" si="482"/>
        <v/>
      </c>
      <c r="K2097" s="1" t="str">
        <f t="shared" ca="1" si="483"/>
        <v/>
      </c>
      <c r="L2097" s="1" t="str">
        <f t="shared" ca="1" si="484"/>
        <v/>
      </c>
      <c r="M2097" s="1" t="str">
        <f t="shared" ca="1" si="485"/>
        <v/>
      </c>
      <c r="N2097" s="1" t="str" cm="1">
        <f t="array" aca="1" ref="N2097" ca="1">IF(G2097="","",HOUR(INDIRECT(A2097&amp;$N$2&amp;D2097)))</f>
        <v/>
      </c>
      <c r="O2097" s="1" t="str" cm="1">
        <f t="array" aca="1" ref="O2097" ca="1">IF(G2097="","",MINUTE(INDIRECT(A2097&amp;$N$2&amp;D2097)))</f>
        <v/>
      </c>
      <c r="P2097" s="1" t="str">
        <f t="shared" ca="1" si="486"/>
        <v/>
      </c>
      <c r="Q2097" s="1" t="str">
        <f t="shared" ca="1" si="487"/>
        <v/>
      </c>
      <c r="R2097" s="1" t="str" cm="1">
        <f t="array" aca="1" ref="R2097" ca="1">IF(G2097="","",INDIRECT(A2097&amp;B2097&amp;D2097))</f>
        <v/>
      </c>
      <c r="S2097" s="1" t="str">
        <f t="shared" ca="1" si="488"/>
        <v/>
      </c>
      <c r="T2097" s="1" t="str">
        <f t="shared" ca="1" si="489"/>
        <v/>
      </c>
      <c r="U2097" s="1" t="str">
        <f t="shared" ca="1" si="490"/>
        <v/>
      </c>
      <c r="V2097" s="1" t="str">
        <f t="shared" ca="1" si="491"/>
        <v/>
      </c>
      <c r="W2097" s="1" t="str">
        <f t="shared" ca="1" si="492"/>
        <v/>
      </c>
      <c r="X2097" s="1" t="str">
        <f t="shared" ca="1" si="493"/>
        <v/>
      </c>
    </row>
    <row r="2098" spans="1:24">
      <c r="A2098" t="s">
        <v>1041</v>
      </c>
      <c r="B2098" t="str">
        <f>INDEX(予約枠報告様式!$73:$73,MATCH(CSVフォーマット!C2098,予約枠報告様式!$74:$74,0))</f>
        <v>AJ</v>
      </c>
      <c r="C2098">
        <f t="shared" si="494"/>
        <v>36</v>
      </c>
      <c r="D2098">
        <f t="shared" si="480"/>
        <v>66</v>
      </c>
      <c r="E2098" s="2" cm="1">
        <f t="array" aca="1" ref="E2098" ca="1">INDIRECT(A2098&amp;B2098&amp;$E$3)</f>
        <v>44791</v>
      </c>
      <c r="F2098" t="str" cm="1">
        <f t="array" aca="1" ref="F2098" ca="1">IF(INDIRECT(A2098&amp;B2098&amp;$F$3)="公",参照!$L$2,参照!$L$3)</f>
        <v>WEB・コールセンター受付</v>
      </c>
      <c r="G2098" s="1" t="str" cm="1">
        <f t="array" aca="1" ref="G2098" ca="1">IF(E2098="","",IF(ISNUMBER(INDIRECT(A2098&amp;B2098&amp;D2098)),431001,""))</f>
        <v/>
      </c>
      <c r="H2098" s="1" t="str">
        <f t="shared" ca="1" si="481"/>
        <v/>
      </c>
      <c r="I2098" s="1" t="str">
        <f ca="1">IF(G2098="","",予約枠報告様式!H$3)</f>
        <v/>
      </c>
      <c r="J2098" s="1" t="str">
        <f t="shared" ca="1" si="482"/>
        <v/>
      </c>
      <c r="K2098" s="1" t="str">
        <f t="shared" ca="1" si="483"/>
        <v/>
      </c>
      <c r="L2098" s="1" t="str">
        <f t="shared" ca="1" si="484"/>
        <v/>
      </c>
      <c r="M2098" s="1" t="str">
        <f t="shared" ca="1" si="485"/>
        <v/>
      </c>
      <c r="N2098" s="1" t="str" cm="1">
        <f t="array" aca="1" ref="N2098" ca="1">IF(G2098="","",HOUR(INDIRECT(A2098&amp;$N$2&amp;D2098)))</f>
        <v/>
      </c>
      <c r="O2098" s="1" t="str" cm="1">
        <f t="array" aca="1" ref="O2098" ca="1">IF(G2098="","",MINUTE(INDIRECT(A2098&amp;$N$2&amp;D2098)))</f>
        <v/>
      </c>
      <c r="P2098" s="1" t="str">
        <f t="shared" ca="1" si="486"/>
        <v/>
      </c>
      <c r="Q2098" s="1" t="str">
        <f t="shared" ca="1" si="487"/>
        <v/>
      </c>
      <c r="R2098" s="1" t="str" cm="1">
        <f t="array" aca="1" ref="R2098" ca="1">IF(G2098="","",INDIRECT(A2098&amp;B2098&amp;D2098))</f>
        <v/>
      </c>
      <c r="S2098" s="1" t="str">
        <f t="shared" ca="1" si="488"/>
        <v/>
      </c>
      <c r="T2098" s="1" t="str">
        <f t="shared" ca="1" si="489"/>
        <v/>
      </c>
      <c r="U2098" s="1" t="str">
        <f t="shared" ca="1" si="490"/>
        <v/>
      </c>
      <c r="V2098" s="1" t="str">
        <f t="shared" ca="1" si="491"/>
        <v/>
      </c>
      <c r="W2098" s="1" t="str">
        <f t="shared" ca="1" si="492"/>
        <v/>
      </c>
      <c r="X2098" s="1" t="str">
        <f t="shared" ca="1" si="493"/>
        <v/>
      </c>
    </row>
    <row r="2099" spans="1:24">
      <c r="A2099" t="s">
        <v>1041</v>
      </c>
      <c r="B2099" t="str">
        <f>INDEX(予約枠報告様式!$73:$73,MATCH(CSVフォーマット!C2099,予約枠報告様式!$74:$74,0))</f>
        <v>AJ</v>
      </c>
      <c r="C2099">
        <f t="shared" si="494"/>
        <v>36</v>
      </c>
      <c r="D2099">
        <f t="shared" si="480"/>
        <v>67</v>
      </c>
      <c r="E2099" s="2" cm="1">
        <f t="array" aca="1" ref="E2099" ca="1">INDIRECT(A2099&amp;B2099&amp;$E$3)</f>
        <v>44791</v>
      </c>
      <c r="F2099" t="str" cm="1">
        <f t="array" aca="1" ref="F2099" ca="1">IF(INDIRECT(A2099&amp;B2099&amp;$F$3)="公",参照!$L$2,参照!$L$3)</f>
        <v>WEB・コールセンター受付</v>
      </c>
      <c r="G2099" s="1" t="str" cm="1">
        <f t="array" aca="1" ref="G2099" ca="1">IF(E2099="","",IF(ISNUMBER(INDIRECT(A2099&amp;B2099&amp;D2099)),431001,""))</f>
        <v/>
      </c>
      <c r="H2099" s="1" t="str">
        <f t="shared" ca="1" si="481"/>
        <v/>
      </c>
      <c r="I2099" s="1" t="str">
        <f ca="1">IF(G2099="","",予約枠報告様式!H$3)</f>
        <v/>
      </c>
      <c r="J2099" s="1" t="str">
        <f t="shared" ca="1" si="482"/>
        <v/>
      </c>
      <c r="K2099" s="1" t="str">
        <f t="shared" ca="1" si="483"/>
        <v/>
      </c>
      <c r="L2099" s="1" t="str">
        <f t="shared" ca="1" si="484"/>
        <v/>
      </c>
      <c r="M2099" s="1" t="str">
        <f t="shared" ca="1" si="485"/>
        <v/>
      </c>
      <c r="N2099" s="1" t="str" cm="1">
        <f t="array" aca="1" ref="N2099" ca="1">IF(G2099="","",HOUR(INDIRECT(A2099&amp;$N$2&amp;D2099)))</f>
        <v/>
      </c>
      <c r="O2099" s="1" t="str" cm="1">
        <f t="array" aca="1" ref="O2099" ca="1">IF(G2099="","",MINUTE(INDIRECT(A2099&amp;$N$2&amp;D2099)))</f>
        <v/>
      </c>
      <c r="P2099" s="1" t="str">
        <f t="shared" ca="1" si="486"/>
        <v/>
      </c>
      <c r="Q2099" s="1" t="str">
        <f t="shared" ca="1" si="487"/>
        <v/>
      </c>
      <c r="R2099" s="1" t="str" cm="1">
        <f t="array" aca="1" ref="R2099" ca="1">IF(G2099="","",INDIRECT(A2099&amp;B2099&amp;D2099))</f>
        <v/>
      </c>
      <c r="S2099" s="1" t="str">
        <f t="shared" ca="1" si="488"/>
        <v/>
      </c>
      <c r="T2099" s="1" t="str">
        <f t="shared" ca="1" si="489"/>
        <v/>
      </c>
      <c r="U2099" s="1" t="str">
        <f t="shared" ca="1" si="490"/>
        <v/>
      </c>
      <c r="V2099" s="1" t="str">
        <f t="shared" ca="1" si="491"/>
        <v/>
      </c>
      <c r="W2099" s="1" t="str">
        <f t="shared" ca="1" si="492"/>
        <v/>
      </c>
      <c r="X2099" s="1" t="str">
        <f t="shared" ca="1" si="493"/>
        <v/>
      </c>
    </row>
    <row r="2100" spans="1:24">
      <c r="A2100" t="s">
        <v>1041</v>
      </c>
      <c r="B2100" t="str">
        <f>INDEX(予約枠報告様式!$73:$73,MATCH(CSVフォーマット!C2100,予約枠報告様式!$74:$74,0))</f>
        <v>AJ</v>
      </c>
      <c r="C2100">
        <f t="shared" si="494"/>
        <v>36</v>
      </c>
      <c r="D2100">
        <f t="shared" si="480"/>
        <v>68</v>
      </c>
      <c r="E2100" s="2" cm="1">
        <f t="array" aca="1" ref="E2100" ca="1">INDIRECT(A2100&amp;B2100&amp;$E$3)</f>
        <v>44791</v>
      </c>
      <c r="F2100" t="str" cm="1">
        <f t="array" aca="1" ref="F2100" ca="1">IF(INDIRECT(A2100&amp;B2100&amp;$F$3)="公",参照!$L$2,参照!$L$3)</f>
        <v>WEB・コールセンター受付</v>
      </c>
      <c r="G2100" s="1" t="str" cm="1">
        <f t="array" aca="1" ref="G2100" ca="1">IF(E2100="","",IF(ISNUMBER(INDIRECT(A2100&amp;B2100&amp;D2100)),431001,""))</f>
        <v/>
      </c>
      <c r="H2100" s="1" t="str">
        <f t="shared" ca="1" si="481"/>
        <v/>
      </c>
      <c r="I2100" s="1" t="str">
        <f ca="1">IF(G2100="","",予約枠報告様式!H$3)</f>
        <v/>
      </c>
      <c r="J2100" s="1" t="str">
        <f t="shared" ca="1" si="482"/>
        <v/>
      </c>
      <c r="K2100" s="1" t="str">
        <f t="shared" ca="1" si="483"/>
        <v/>
      </c>
      <c r="L2100" s="1" t="str">
        <f t="shared" ca="1" si="484"/>
        <v/>
      </c>
      <c r="M2100" s="1" t="str">
        <f t="shared" ca="1" si="485"/>
        <v/>
      </c>
      <c r="N2100" s="1" t="str" cm="1">
        <f t="array" aca="1" ref="N2100" ca="1">IF(G2100="","",HOUR(INDIRECT(A2100&amp;$N$2&amp;D2100)))</f>
        <v/>
      </c>
      <c r="O2100" s="1" t="str" cm="1">
        <f t="array" aca="1" ref="O2100" ca="1">IF(G2100="","",MINUTE(INDIRECT(A2100&amp;$N$2&amp;D2100)))</f>
        <v/>
      </c>
      <c r="P2100" s="1" t="str">
        <f t="shared" ca="1" si="486"/>
        <v/>
      </c>
      <c r="Q2100" s="1" t="str">
        <f t="shared" ca="1" si="487"/>
        <v/>
      </c>
      <c r="R2100" s="1" t="str" cm="1">
        <f t="array" aca="1" ref="R2100" ca="1">IF(G2100="","",INDIRECT(A2100&amp;B2100&amp;D2100))</f>
        <v/>
      </c>
      <c r="S2100" s="1" t="str">
        <f t="shared" ca="1" si="488"/>
        <v/>
      </c>
      <c r="T2100" s="1" t="str">
        <f t="shared" ca="1" si="489"/>
        <v/>
      </c>
      <c r="U2100" s="1" t="str">
        <f t="shared" ca="1" si="490"/>
        <v/>
      </c>
      <c r="V2100" s="1" t="str">
        <f t="shared" ca="1" si="491"/>
        <v/>
      </c>
      <c r="W2100" s="1" t="str">
        <f t="shared" ca="1" si="492"/>
        <v/>
      </c>
      <c r="X2100" s="1" t="str">
        <f t="shared" ca="1" si="493"/>
        <v/>
      </c>
    </row>
    <row r="2101" spans="1:24">
      <c r="A2101" t="s">
        <v>1041</v>
      </c>
      <c r="B2101" t="str">
        <f>INDEX(予約枠報告様式!$73:$73,MATCH(CSVフォーマット!C2101,予約枠報告様式!$74:$74,0))</f>
        <v>AJ</v>
      </c>
      <c r="C2101">
        <f t="shared" si="494"/>
        <v>36</v>
      </c>
      <c r="D2101">
        <f t="shared" si="480"/>
        <v>69</v>
      </c>
      <c r="E2101" s="2" cm="1">
        <f t="array" aca="1" ref="E2101" ca="1">INDIRECT(A2101&amp;B2101&amp;$E$3)</f>
        <v>44791</v>
      </c>
      <c r="F2101" t="str" cm="1">
        <f t="array" aca="1" ref="F2101" ca="1">IF(INDIRECT(A2101&amp;B2101&amp;$F$3)="公",参照!$L$2,参照!$L$3)</f>
        <v>WEB・コールセンター受付</v>
      </c>
      <c r="G2101" s="1" t="str" cm="1">
        <f t="array" aca="1" ref="G2101" ca="1">IF(E2101="","",IF(ISNUMBER(INDIRECT(A2101&amp;B2101&amp;D2101)),431001,""))</f>
        <v/>
      </c>
      <c r="H2101" s="1" t="str">
        <f t="shared" ca="1" si="481"/>
        <v/>
      </c>
      <c r="I2101" s="1" t="str">
        <f ca="1">IF(G2101="","",予約枠報告様式!H$3)</f>
        <v/>
      </c>
      <c r="J2101" s="1" t="str">
        <f t="shared" ca="1" si="482"/>
        <v/>
      </c>
      <c r="K2101" s="1" t="str">
        <f t="shared" ca="1" si="483"/>
        <v/>
      </c>
      <c r="L2101" s="1" t="str">
        <f t="shared" ca="1" si="484"/>
        <v/>
      </c>
      <c r="M2101" s="1" t="str">
        <f t="shared" ca="1" si="485"/>
        <v/>
      </c>
      <c r="N2101" s="1" t="str" cm="1">
        <f t="array" aca="1" ref="N2101" ca="1">IF(G2101="","",HOUR(INDIRECT(A2101&amp;$N$2&amp;D2101)))</f>
        <v/>
      </c>
      <c r="O2101" s="1" t="str" cm="1">
        <f t="array" aca="1" ref="O2101" ca="1">IF(G2101="","",MINUTE(INDIRECT(A2101&amp;$N$2&amp;D2101)))</f>
        <v/>
      </c>
      <c r="P2101" s="1" t="str">
        <f t="shared" ca="1" si="486"/>
        <v/>
      </c>
      <c r="Q2101" s="1" t="str">
        <f t="shared" ca="1" si="487"/>
        <v/>
      </c>
      <c r="R2101" s="1" t="str" cm="1">
        <f t="array" aca="1" ref="R2101" ca="1">IF(G2101="","",INDIRECT(A2101&amp;B2101&amp;D2101))</f>
        <v/>
      </c>
      <c r="S2101" s="1" t="str">
        <f t="shared" ca="1" si="488"/>
        <v/>
      </c>
      <c r="T2101" s="1" t="str">
        <f t="shared" ca="1" si="489"/>
        <v/>
      </c>
      <c r="U2101" s="1" t="str">
        <f t="shared" ca="1" si="490"/>
        <v/>
      </c>
      <c r="V2101" s="1" t="str">
        <f t="shared" ca="1" si="491"/>
        <v/>
      </c>
      <c r="W2101" s="1" t="str">
        <f t="shared" ca="1" si="492"/>
        <v/>
      </c>
      <c r="X2101" s="1" t="str">
        <f t="shared" ca="1" si="493"/>
        <v/>
      </c>
    </row>
    <row r="2102" spans="1:24">
      <c r="A2102" t="s">
        <v>1041</v>
      </c>
      <c r="B2102" t="str">
        <f>INDEX(予約枠報告様式!$73:$73,MATCH(CSVフォーマット!C2102,予約枠報告様式!$74:$74,0))</f>
        <v>AJ</v>
      </c>
      <c r="C2102">
        <f t="shared" si="494"/>
        <v>36</v>
      </c>
      <c r="D2102">
        <f t="shared" si="480"/>
        <v>70</v>
      </c>
      <c r="E2102" s="2" cm="1">
        <f t="array" aca="1" ref="E2102" ca="1">INDIRECT(A2102&amp;B2102&amp;$E$3)</f>
        <v>44791</v>
      </c>
      <c r="F2102" t="str" cm="1">
        <f t="array" aca="1" ref="F2102" ca="1">IF(INDIRECT(A2102&amp;B2102&amp;$F$3)="公",参照!$L$2,参照!$L$3)</f>
        <v>WEB・コールセンター受付</v>
      </c>
      <c r="G2102" s="1" t="str" cm="1">
        <f t="array" aca="1" ref="G2102" ca="1">IF(E2102="","",IF(ISNUMBER(INDIRECT(A2102&amp;B2102&amp;D2102)),431001,""))</f>
        <v/>
      </c>
      <c r="H2102" s="1" t="str">
        <f t="shared" ca="1" si="481"/>
        <v/>
      </c>
      <c r="I2102" s="1" t="str">
        <f ca="1">IF(G2102="","",予約枠報告様式!H$3)</f>
        <v/>
      </c>
      <c r="J2102" s="1" t="str">
        <f t="shared" ca="1" si="482"/>
        <v/>
      </c>
      <c r="K2102" s="1" t="str">
        <f t="shared" ca="1" si="483"/>
        <v/>
      </c>
      <c r="L2102" s="1" t="str">
        <f t="shared" ca="1" si="484"/>
        <v/>
      </c>
      <c r="M2102" s="1" t="str">
        <f t="shared" ca="1" si="485"/>
        <v/>
      </c>
      <c r="N2102" s="1" t="str" cm="1">
        <f t="array" aca="1" ref="N2102" ca="1">IF(G2102="","",HOUR(INDIRECT(A2102&amp;$N$2&amp;D2102)))</f>
        <v/>
      </c>
      <c r="O2102" s="1" t="str" cm="1">
        <f t="array" aca="1" ref="O2102" ca="1">IF(G2102="","",MINUTE(INDIRECT(A2102&amp;$N$2&amp;D2102)))</f>
        <v/>
      </c>
      <c r="P2102" s="1" t="str">
        <f t="shared" ca="1" si="486"/>
        <v/>
      </c>
      <c r="Q2102" s="1" t="str">
        <f t="shared" ca="1" si="487"/>
        <v/>
      </c>
      <c r="R2102" s="1" t="str" cm="1">
        <f t="array" aca="1" ref="R2102" ca="1">IF(G2102="","",INDIRECT(A2102&amp;B2102&amp;D2102))</f>
        <v/>
      </c>
      <c r="S2102" s="1" t="str">
        <f t="shared" ca="1" si="488"/>
        <v/>
      </c>
      <c r="T2102" s="1" t="str">
        <f t="shared" ca="1" si="489"/>
        <v/>
      </c>
      <c r="U2102" s="1" t="str">
        <f t="shared" ca="1" si="490"/>
        <v/>
      </c>
      <c r="V2102" s="1" t="str">
        <f t="shared" ca="1" si="491"/>
        <v/>
      </c>
      <c r="W2102" s="1" t="str">
        <f t="shared" ca="1" si="492"/>
        <v/>
      </c>
      <c r="X2102" s="1" t="str">
        <f t="shared" ca="1" si="493"/>
        <v/>
      </c>
    </row>
    <row r="2103" spans="1:24">
      <c r="A2103" t="s">
        <v>1041</v>
      </c>
      <c r="B2103" t="str">
        <f>INDEX(予約枠報告様式!$73:$73,MATCH(CSVフォーマット!C2103,予約枠報告様式!$74:$74,0))</f>
        <v>AJ</v>
      </c>
      <c r="C2103">
        <f t="shared" si="494"/>
        <v>36</v>
      </c>
      <c r="D2103">
        <f t="shared" si="480"/>
        <v>71</v>
      </c>
      <c r="E2103" s="2" cm="1">
        <f t="array" aca="1" ref="E2103" ca="1">INDIRECT(A2103&amp;B2103&amp;$E$3)</f>
        <v>44791</v>
      </c>
      <c r="F2103" t="str" cm="1">
        <f t="array" aca="1" ref="F2103" ca="1">IF(INDIRECT(A2103&amp;B2103&amp;$F$3)="公",参照!$L$2,参照!$L$3)</f>
        <v>WEB・コールセンター受付</v>
      </c>
      <c r="G2103" s="1" t="str" cm="1">
        <f t="array" aca="1" ref="G2103" ca="1">IF(E2103="","",IF(ISNUMBER(INDIRECT(A2103&amp;B2103&amp;D2103)),431001,""))</f>
        <v/>
      </c>
      <c r="H2103" s="1" t="str">
        <f t="shared" ca="1" si="481"/>
        <v/>
      </c>
      <c r="I2103" s="1" t="str">
        <f ca="1">IF(G2103="","",予約枠報告様式!H$3)</f>
        <v/>
      </c>
      <c r="J2103" s="1" t="str">
        <f t="shared" ca="1" si="482"/>
        <v/>
      </c>
      <c r="K2103" s="1" t="str">
        <f t="shared" ca="1" si="483"/>
        <v/>
      </c>
      <c r="L2103" s="1" t="str">
        <f t="shared" ca="1" si="484"/>
        <v/>
      </c>
      <c r="M2103" s="1" t="str">
        <f t="shared" ca="1" si="485"/>
        <v/>
      </c>
      <c r="N2103" s="1" t="str" cm="1">
        <f t="array" aca="1" ref="N2103" ca="1">IF(G2103="","",HOUR(INDIRECT(A2103&amp;$N$2&amp;D2103)))</f>
        <v/>
      </c>
      <c r="O2103" s="1" t="str" cm="1">
        <f t="array" aca="1" ref="O2103" ca="1">IF(G2103="","",MINUTE(INDIRECT(A2103&amp;$N$2&amp;D2103)))</f>
        <v/>
      </c>
      <c r="P2103" s="1" t="str">
        <f t="shared" ca="1" si="486"/>
        <v/>
      </c>
      <c r="Q2103" s="1" t="str">
        <f t="shared" ca="1" si="487"/>
        <v/>
      </c>
      <c r="R2103" s="1" t="str" cm="1">
        <f t="array" aca="1" ref="R2103" ca="1">IF(G2103="","",INDIRECT(A2103&amp;B2103&amp;D2103))</f>
        <v/>
      </c>
      <c r="S2103" s="1" t="str">
        <f t="shared" ca="1" si="488"/>
        <v/>
      </c>
      <c r="T2103" s="1" t="str">
        <f t="shared" ca="1" si="489"/>
        <v/>
      </c>
      <c r="U2103" s="1" t="str">
        <f t="shared" ca="1" si="490"/>
        <v/>
      </c>
      <c r="V2103" s="1" t="str">
        <f t="shared" ca="1" si="491"/>
        <v/>
      </c>
      <c r="W2103" s="1" t="str">
        <f t="shared" ca="1" si="492"/>
        <v/>
      </c>
      <c r="X2103" s="1" t="str">
        <f t="shared" ca="1" si="493"/>
        <v/>
      </c>
    </row>
    <row r="2104" spans="1:24">
      <c r="A2104" t="s">
        <v>1041</v>
      </c>
      <c r="B2104" t="str">
        <f>INDEX(予約枠報告様式!$73:$73,MATCH(CSVフォーマット!C2104,予約枠報告様式!$74:$74,0))</f>
        <v>AK</v>
      </c>
      <c r="C2104">
        <f t="shared" si="494"/>
        <v>37</v>
      </c>
      <c r="D2104">
        <f t="shared" si="480"/>
        <v>12</v>
      </c>
      <c r="E2104" s="2" cm="1">
        <f t="array" aca="1" ref="E2104" ca="1">INDIRECT(A2104&amp;B2104&amp;$E$3)</f>
        <v>44791</v>
      </c>
      <c r="F2104" t="str" cm="1">
        <f t="array" aca="1" ref="F2104" ca="1">IF(INDIRECT(A2104&amp;B2104&amp;$F$3)="公",参照!$L$2,参照!$L$3)</f>
        <v>医療機関受付</v>
      </c>
      <c r="G2104" s="1" t="str" cm="1">
        <f t="array" aca="1" ref="G2104" ca="1">IF(E2104="","",IF(ISNUMBER(INDIRECT(A2104&amp;B2104&amp;D2104)),431001,""))</f>
        <v/>
      </c>
      <c r="H2104" s="1" t="str">
        <f t="shared" ca="1" si="481"/>
        <v/>
      </c>
      <c r="I2104" s="1" t="str">
        <f ca="1">IF(G2104="","",予約枠報告様式!H$3)</f>
        <v/>
      </c>
      <c r="J2104" s="1" t="str">
        <f t="shared" ca="1" si="482"/>
        <v/>
      </c>
      <c r="K2104" s="1" t="str">
        <f t="shared" ca="1" si="483"/>
        <v/>
      </c>
      <c r="L2104" s="1" t="str">
        <f t="shared" ca="1" si="484"/>
        <v/>
      </c>
      <c r="M2104" s="1" t="str">
        <f t="shared" ca="1" si="485"/>
        <v/>
      </c>
      <c r="N2104" s="1" t="str" cm="1">
        <f t="array" aca="1" ref="N2104" ca="1">IF(G2104="","",HOUR(INDIRECT(A2104&amp;$N$2&amp;D2104)))</f>
        <v/>
      </c>
      <c r="O2104" s="1" t="str" cm="1">
        <f t="array" aca="1" ref="O2104" ca="1">IF(G2104="","",MINUTE(INDIRECT(A2104&amp;$N$2&amp;D2104)))</f>
        <v/>
      </c>
      <c r="P2104" s="1" t="str">
        <f t="shared" ca="1" si="486"/>
        <v/>
      </c>
      <c r="Q2104" s="1" t="str">
        <f t="shared" ca="1" si="487"/>
        <v/>
      </c>
      <c r="R2104" s="1" t="str" cm="1">
        <f t="array" aca="1" ref="R2104" ca="1">IF(G2104="","",INDIRECT(A2104&amp;B2104&amp;D2104))</f>
        <v/>
      </c>
      <c r="S2104" s="1" t="str">
        <f t="shared" ca="1" si="488"/>
        <v/>
      </c>
      <c r="T2104" s="1" t="str">
        <f t="shared" ca="1" si="489"/>
        <v/>
      </c>
      <c r="U2104" s="1" t="str">
        <f t="shared" ca="1" si="490"/>
        <v/>
      </c>
      <c r="V2104" s="1" t="str">
        <f t="shared" ca="1" si="491"/>
        <v/>
      </c>
      <c r="W2104" s="1" t="str">
        <f t="shared" ca="1" si="492"/>
        <v/>
      </c>
      <c r="X2104" s="1" t="str">
        <f t="shared" ca="1" si="493"/>
        <v/>
      </c>
    </row>
    <row r="2105" spans="1:24">
      <c r="A2105" t="s">
        <v>1041</v>
      </c>
      <c r="B2105" t="str">
        <f>INDEX(予約枠報告様式!$73:$73,MATCH(CSVフォーマット!C2105,予約枠報告様式!$74:$74,0))</f>
        <v>AK</v>
      </c>
      <c r="C2105">
        <f t="shared" si="494"/>
        <v>37</v>
      </c>
      <c r="D2105">
        <f t="shared" si="480"/>
        <v>13</v>
      </c>
      <c r="E2105" s="2" cm="1">
        <f t="array" aca="1" ref="E2105" ca="1">INDIRECT(A2105&amp;B2105&amp;$E$3)</f>
        <v>44791</v>
      </c>
      <c r="F2105" t="str" cm="1">
        <f t="array" aca="1" ref="F2105" ca="1">IF(INDIRECT(A2105&amp;B2105&amp;$F$3)="公",参照!$L$2,参照!$L$3)</f>
        <v>医療機関受付</v>
      </c>
      <c r="G2105" s="1" t="str" cm="1">
        <f t="array" aca="1" ref="G2105" ca="1">IF(E2105="","",IF(ISNUMBER(INDIRECT(A2105&amp;B2105&amp;D2105)),431001,""))</f>
        <v/>
      </c>
      <c r="H2105" s="1" t="str">
        <f t="shared" ca="1" si="481"/>
        <v/>
      </c>
      <c r="I2105" s="1" t="str">
        <f ca="1">IF(G2105="","",予約枠報告様式!H$3)</f>
        <v/>
      </c>
      <c r="J2105" s="1" t="str">
        <f t="shared" ca="1" si="482"/>
        <v/>
      </c>
      <c r="K2105" s="1" t="str">
        <f t="shared" ca="1" si="483"/>
        <v/>
      </c>
      <c r="L2105" s="1" t="str">
        <f t="shared" ca="1" si="484"/>
        <v/>
      </c>
      <c r="M2105" s="1" t="str">
        <f t="shared" ca="1" si="485"/>
        <v/>
      </c>
      <c r="N2105" s="1" t="str" cm="1">
        <f t="array" aca="1" ref="N2105" ca="1">IF(G2105="","",HOUR(INDIRECT(A2105&amp;$N$2&amp;D2105)))</f>
        <v/>
      </c>
      <c r="O2105" s="1" t="str" cm="1">
        <f t="array" aca="1" ref="O2105" ca="1">IF(G2105="","",MINUTE(INDIRECT(A2105&amp;$N$2&amp;D2105)))</f>
        <v/>
      </c>
      <c r="P2105" s="1" t="str">
        <f t="shared" ca="1" si="486"/>
        <v/>
      </c>
      <c r="Q2105" s="1" t="str">
        <f t="shared" ca="1" si="487"/>
        <v/>
      </c>
      <c r="R2105" s="1" t="str" cm="1">
        <f t="array" aca="1" ref="R2105" ca="1">IF(G2105="","",INDIRECT(A2105&amp;B2105&amp;D2105))</f>
        <v/>
      </c>
      <c r="S2105" s="1" t="str">
        <f t="shared" ca="1" si="488"/>
        <v/>
      </c>
      <c r="T2105" s="1" t="str">
        <f t="shared" ca="1" si="489"/>
        <v/>
      </c>
      <c r="U2105" s="1" t="str">
        <f t="shared" ca="1" si="490"/>
        <v/>
      </c>
      <c r="V2105" s="1" t="str">
        <f t="shared" ca="1" si="491"/>
        <v/>
      </c>
      <c r="W2105" s="1" t="str">
        <f t="shared" ca="1" si="492"/>
        <v/>
      </c>
      <c r="X2105" s="1" t="str">
        <f t="shared" ca="1" si="493"/>
        <v/>
      </c>
    </row>
    <row r="2106" spans="1:24">
      <c r="A2106" t="s">
        <v>1041</v>
      </c>
      <c r="B2106" t="str">
        <f>INDEX(予約枠報告様式!$73:$73,MATCH(CSVフォーマット!C2106,予約枠報告様式!$74:$74,0))</f>
        <v>AK</v>
      </c>
      <c r="C2106">
        <f t="shared" si="494"/>
        <v>37</v>
      </c>
      <c r="D2106">
        <f t="shared" si="480"/>
        <v>14</v>
      </c>
      <c r="E2106" s="2" cm="1">
        <f t="array" aca="1" ref="E2106" ca="1">INDIRECT(A2106&amp;B2106&amp;$E$3)</f>
        <v>44791</v>
      </c>
      <c r="F2106" t="str" cm="1">
        <f t="array" aca="1" ref="F2106" ca="1">IF(INDIRECT(A2106&amp;B2106&amp;$F$3)="公",参照!$L$2,参照!$L$3)</f>
        <v>医療機関受付</v>
      </c>
      <c r="G2106" s="1" t="str" cm="1">
        <f t="array" aca="1" ref="G2106" ca="1">IF(E2106="","",IF(ISNUMBER(INDIRECT(A2106&amp;B2106&amp;D2106)),431001,""))</f>
        <v/>
      </c>
      <c r="H2106" s="1" t="str">
        <f t="shared" ca="1" si="481"/>
        <v/>
      </c>
      <c r="I2106" s="1" t="str">
        <f ca="1">IF(G2106="","",予約枠報告様式!H$3)</f>
        <v/>
      </c>
      <c r="J2106" s="1" t="str">
        <f t="shared" ca="1" si="482"/>
        <v/>
      </c>
      <c r="K2106" s="1" t="str">
        <f t="shared" ca="1" si="483"/>
        <v/>
      </c>
      <c r="L2106" s="1" t="str">
        <f t="shared" ca="1" si="484"/>
        <v/>
      </c>
      <c r="M2106" s="1" t="str">
        <f t="shared" ca="1" si="485"/>
        <v/>
      </c>
      <c r="N2106" s="1" t="str" cm="1">
        <f t="array" aca="1" ref="N2106" ca="1">IF(G2106="","",HOUR(INDIRECT(A2106&amp;$N$2&amp;D2106)))</f>
        <v/>
      </c>
      <c r="O2106" s="1" t="str" cm="1">
        <f t="array" aca="1" ref="O2106" ca="1">IF(G2106="","",MINUTE(INDIRECT(A2106&amp;$N$2&amp;D2106)))</f>
        <v/>
      </c>
      <c r="P2106" s="1" t="str">
        <f t="shared" ca="1" si="486"/>
        <v/>
      </c>
      <c r="Q2106" s="1" t="str">
        <f t="shared" ca="1" si="487"/>
        <v/>
      </c>
      <c r="R2106" s="1" t="str" cm="1">
        <f t="array" aca="1" ref="R2106" ca="1">IF(G2106="","",INDIRECT(A2106&amp;B2106&amp;D2106))</f>
        <v/>
      </c>
      <c r="S2106" s="1" t="str">
        <f t="shared" ca="1" si="488"/>
        <v/>
      </c>
      <c r="T2106" s="1" t="str">
        <f t="shared" ca="1" si="489"/>
        <v/>
      </c>
      <c r="U2106" s="1" t="str">
        <f t="shared" ca="1" si="490"/>
        <v/>
      </c>
      <c r="V2106" s="1" t="str">
        <f t="shared" ca="1" si="491"/>
        <v/>
      </c>
      <c r="W2106" s="1" t="str">
        <f t="shared" ca="1" si="492"/>
        <v/>
      </c>
      <c r="X2106" s="1" t="str">
        <f t="shared" ca="1" si="493"/>
        <v/>
      </c>
    </row>
    <row r="2107" spans="1:24">
      <c r="A2107" t="s">
        <v>1041</v>
      </c>
      <c r="B2107" t="str">
        <f>INDEX(予約枠報告様式!$73:$73,MATCH(CSVフォーマット!C2107,予約枠報告様式!$74:$74,0))</f>
        <v>AK</v>
      </c>
      <c r="C2107">
        <f t="shared" si="494"/>
        <v>37</v>
      </c>
      <c r="D2107">
        <f t="shared" si="480"/>
        <v>15</v>
      </c>
      <c r="E2107" s="2" cm="1">
        <f t="array" aca="1" ref="E2107" ca="1">INDIRECT(A2107&amp;B2107&amp;$E$3)</f>
        <v>44791</v>
      </c>
      <c r="F2107" t="str" cm="1">
        <f t="array" aca="1" ref="F2107" ca="1">IF(INDIRECT(A2107&amp;B2107&amp;$F$3)="公",参照!$L$2,参照!$L$3)</f>
        <v>医療機関受付</v>
      </c>
      <c r="G2107" s="1" t="str" cm="1">
        <f t="array" aca="1" ref="G2107" ca="1">IF(E2107="","",IF(ISNUMBER(INDIRECT(A2107&amp;B2107&amp;D2107)),431001,""))</f>
        <v/>
      </c>
      <c r="H2107" s="1" t="str">
        <f t="shared" ca="1" si="481"/>
        <v/>
      </c>
      <c r="I2107" s="1" t="str">
        <f ca="1">IF(G2107="","",予約枠報告様式!H$3)</f>
        <v/>
      </c>
      <c r="J2107" s="1" t="str">
        <f t="shared" ca="1" si="482"/>
        <v/>
      </c>
      <c r="K2107" s="1" t="str">
        <f t="shared" ca="1" si="483"/>
        <v/>
      </c>
      <c r="L2107" s="1" t="str">
        <f t="shared" ca="1" si="484"/>
        <v/>
      </c>
      <c r="M2107" s="1" t="str">
        <f t="shared" ca="1" si="485"/>
        <v/>
      </c>
      <c r="N2107" s="1" t="str" cm="1">
        <f t="array" aca="1" ref="N2107" ca="1">IF(G2107="","",HOUR(INDIRECT(A2107&amp;$N$2&amp;D2107)))</f>
        <v/>
      </c>
      <c r="O2107" s="1" t="str" cm="1">
        <f t="array" aca="1" ref="O2107" ca="1">IF(G2107="","",MINUTE(INDIRECT(A2107&amp;$N$2&amp;D2107)))</f>
        <v/>
      </c>
      <c r="P2107" s="1" t="str">
        <f t="shared" ca="1" si="486"/>
        <v/>
      </c>
      <c r="Q2107" s="1" t="str">
        <f t="shared" ca="1" si="487"/>
        <v/>
      </c>
      <c r="R2107" s="1" t="str" cm="1">
        <f t="array" aca="1" ref="R2107" ca="1">IF(G2107="","",INDIRECT(A2107&amp;B2107&amp;D2107))</f>
        <v/>
      </c>
      <c r="S2107" s="1" t="str">
        <f t="shared" ca="1" si="488"/>
        <v/>
      </c>
      <c r="T2107" s="1" t="str">
        <f t="shared" ca="1" si="489"/>
        <v/>
      </c>
      <c r="U2107" s="1" t="str">
        <f t="shared" ca="1" si="490"/>
        <v/>
      </c>
      <c r="V2107" s="1" t="str">
        <f t="shared" ca="1" si="491"/>
        <v/>
      </c>
      <c r="W2107" s="1" t="str">
        <f t="shared" ca="1" si="492"/>
        <v/>
      </c>
      <c r="X2107" s="1" t="str">
        <f t="shared" ca="1" si="493"/>
        <v/>
      </c>
    </row>
    <row r="2108" spans="1:24">
      <c r="A2108" t="s">
        <v>1041</v>
      </c>
      <c r="B2108" t="str">
        <f>INDEX(予約枠報告様式!$73:$73,MATCH(CSVフォーマット!C2108,予約枠報告様式!$74:$74,0))</f>
        <v>AK</v>
      </c>
      <c r="C2108">
        <f t="shared" si="494"/>
        <v>37</v>
      </c>
      <c r="D2108">
        <f t="shared" si="480"/>
        <v>16</v>
      </c>
      <c r="E2108" s="2" cm="1">
        <f t="array" aca="1" ref="E2108" ca="1">INDIRECT(A2108&amp;B2108&amp;$E$3)</f>
        <v>44791</v>
      </c>
      <c r="F2108" t="str" cm="1">
        <f t="array" aca="1" ref="F2108" ca="1">IF(INDIRECT(A2108&amp;B2108&amp;$F$3)="公",参照!$L$2,参照!$L$3)</f>
        <v>医療機関受付</v>
      </c>
      <c r="G2108" s="1" t="str" cm="1">
        <f t="array" aca="1" ref="G2108" ca="1">IF(E2108="","",IF(ISNUMBER(INDIRECT(A2108&amp;B2108&amp;D2108)),431001,""))</f>
        <v/>
      </c>
      <c r="H2108" s="1" t="str">
        <f t="shared" ca="1" si="481"/>
        <v/>
      </c>
      <c r="I2108" s="1" t="str">
        <f ca="1">IF(G2108="","",予約枠報告様式!H$3)</f>
        <v/>
      </c>
      <c r="J2108" s="1" t="str">
        <f t="shared" ca="1" si="482"/>
        <v/>
      </c>
      <c r="K2108" s="1" t="str">
        <f t="shared" ca="1" si="483"/>
        <v/>
      </c>
      <c r="L2108" s="1" t="str">
        <f t="shared" ca="1" si="484"/>
        <v/>
      </c>
      <c r="M2108" s="1" t="str">
        <f t="shared" ca="1" si="485"/>
        <v/>
      </c>
      <c r="N2108" s="1" t="str" cm="1">
        <f t="array" aca="1" ref="N2108" ca="1">IF(G2108="","",HOUR(INDIRECT(A2108&amp;$N$2&amp;D2108)))</f>
        <v/>
      </c>
      <c r="O2108" s="1" t="str" cm="1">
        <f t="array" aca="1" ref="O2108" ca="1">IF(G2108="","",MINUTE(INDIRECT(A2108&amp;$N$2&amp;D2108)))</f>
        <v/>
      </c>
      <c r="P2108" s="1" t="str">
        <f t="shared" ca="1" si="486"/>
        <v/>
      </c>
      <c r="Q2108" s="1" t="str">
        <f t="shared" ca="1" si="487"/>
        <v/>
      </c>
      <c r="R2108" s="1" t="str" cm="1">
        <f t="array" aca="1" ref="R2108" ca="1">IF(G2108="","",INDIRECT(A2108&amp;B2108&amp;D2108))</f>
        <v/>
      </c>
      <c r="S2108" s="1" t="str">
        <f t="shared" ca="1" si="488"/>
        <v/>
      </c>
      <c r="T2108" s="1" t="str">
        <f t="shared" ca="1" si="489"/>
        <v/>
      </c>
      <c r="U2108" s="1" t="str">
        <f t="shared" ca="1" si="490"/>
        <v/>
      </c>
      <c r="V2108" s="1" t="str">
        <f t="shared" ca="1" si="491"/>
        <v/>
      </c>
      <c r="W2108" s="1" t="str">
        <f t="shared" ca="1" si="492"/>
        <v/>
      </c>
      <c r="X2108" s="1" t="str">
        <f t="shared" ca="1" si="493"/>
        <v/>
      </c>
    </row>
    <row r="2109" spans="1:24">
      <c r="A2109" t="s">
        <v>1041</v>
      </c>
      <c r="B2109" t="str">
        <f>INDEX(予約枠報告様式!$73:$73,MATCH(CSVフォーマット!C2109,予約枠報告様式!$74:$74,0))</f>
        <v>AK</v>
      </c>
      <c r="C2109">
        <f t="shared" si="494"/>
        <v>37</v>
      </c>
      <c r="D2109">
        <f t="shared" si="480"/>
        <v>17</v>
      </c>
      <c r="E2109" s="2" cm="1">
        <f t="array" aca="1" ref="E2109" ca="1">INDIRECT(A2109&amp;B2109&amp;$E$3)</f>
        <v>44791</v>
      </c>
      <c r="F2109" t="str" cm="1">
        <f t="array" aca="1" ref="F2109" ca="1">IF(INDIRECT(A2109&amp;B2109&amp;$F$3)="公",参照!$L$2,参照!$L$3)</f>
        <v>医療機関受付</v>
      </c>
      <c r="G2109" s="1" t="str" cm="1">
        <f t="array" aca="1" ref="G2109" ca="1">IF(E2109="","",IF(ISNUMBER(INDIRECT(A2109&amp;B2109&amp;D2109)),431001,""))</f>
        <v/>
      </c>
      <c r="H2109" s="1" t="str">
        <f t="shared" ca="1" si="481"/>
        <v/>
      </c>
      <c r="I2109" s="1" t="str">
        <f ca="1">IF(G2109="","",予約枠報告様式!H$3)</f>
        <v/>
      </c>
      <c r="J2109" s="1" t="str">
        <f t="shared" ca="1" si="482"/>
        <v/>
      </c>
      <c r="K2109" s="1" t="str">
        <f t="shared" ca="1" si="483"/>
        <v/>
      </c>
      <c r="L2109" s="1" t="str">
        <f t="shared" ca="1" si="484"/>
        <v/>
      </c>
      <c r="M2109" s="1" t="str">
        <f t="shared" ca="1" si="485"/>
        <v/>
      </c>
      <c r="N2109" s="1" t="str" cm="1">
        <f t="array" aca="1" ref="N2109" ca="1">IF(G2109="","",HOUR(INDIRECT(A2109&amp;$N$2&amp;D2109)))</f>
        <v/>
      </c>
      <c r="O2109" s="1" t="str" cm="1">
        <f t="array" aca="1" ref="O2109" ca="1">IF(G2109="","",MINUTE(INDIRECT(A2109&amp;$N$2&amp;D2109)))</f>
        <v/>
      </c>
      <c r="P2109" s="1" t="str">
        <f t="shared" ca="1" si="486"/>
        <v/>
      </c>
      <c r="Q2109" s="1" t="str">
        <f t="shared" ca="1" si="487"/>
        <v/>
      </c>
      <c r="R2109" s="1" t="str" cm="1">
        <f t="array" aca="1" ref="R2109" ca="1">IF(G2109="","",INDIRECT(A2109&amp;B2109&amp;D2109))</f>
        <v/>
      </c>
      <c r="S2109" s="1" t="str">
        <f t="shared" ca="1" si="488"/>
        <v/>
      </c>
      <c r="T2109" s="1" t="str">
        <f t="shared" ca="1" si="489"/>
        <v/>
      </c>
      <c r="U2109" s="1" t="str">
        <f t="shared" ca="1" si="490"/>
        <v/>
      </c>
      <c r="V2109" s="1" t="str">
        <f t="shared" ca="1" si="491"/>
        <v/>
      </c>
      <c r="W2109" s="1" t="str">
        <f t="shared" ca="1" si="492"/>
        <v/>
      </c>
      <c r="X2109" s="1" t="str">
        <f t="shared" ca="1" si="493"/>
        <v/>
      </c>
    </row>
    <row r="2110" spans="1:24">
      <c r="A2110" t="s">
        <v>1041</v>
      </c>
      <c r="B2110" t="str">
        <f>INDEX(予約枠報告様式!$73:$73,MATCH(CSVフォーマット!C2110,予約枠報告様式!$74:$74,0))</f>
        <v>AK</v>
      </c>
      <c r="C2110">
        <f t="shared" si="494"/>
        <v>37</v>
      </c>
      <c r="D2110">
        <f t="shared" si="480"/>
        <v>18</v>
      </c>
      <c r="E2110" s="2" cm="1">
        <f t="array" aca="1" ref="E2110" ca="1">INDIRECT(A2110&amp;B2110&amp;$E$3)</f>
        <v>44791</v>
      </c>
      <c r="F2110" t="str" cm="1">
        <f t="array" aca="1" ref="F2110" ca="1">IF(INDIRECT(A2110&amp;B2110&amp;$F$3)="公",参照!$L$2,参照!$L$3)</f>
        <v>医療機関受付</v>
      </c>
      <c r="G2110" s="1" t="str" cm="1">
        <f t="array" aca="1" ref="G2110" ca="1">IF(E2110="","",IF(ISNUMBER(INDIRECT(A2110&amp;B2110&amp;D2110)),431001,""))</f>
        <v/>
      </c>
      <c r="H2110" s="1" t="str">
        <f t="shared" ca="1" si="481"/>
        <v/>
      </c>
      <c r="I2110" s="1" t="str">
        <f ca="1">IF(G2110="","",予約枠報告様式!H$3)</f>
        <v/>
      </c>
      <c r="J2110" s="1" t="str">
        <f t="shared" ca="1" si="482"/>
        <v/>
      </c>
      <c r="K2110" s="1" t="str">
        <f t="shared" ca="1" si="483"/>
        <v/>
      </c>
      <c r="L2110" s="1" t="str">
        <f t="shared" ca="1" si="484"/>
        <v/>
      </c>
      <c r="M2110" s="1" t="str">
        <f t="shared" ca="1" si="485"/>
        <v/>
      </c>
      <c r="N2110" s="1" t="str" cm="1">
        <f t="array" aca="1" ref="N2110" ca="1">IF(G2110="","",HOUR(INDIRECT(A2110&amp;$N$2&amp;D2110)))</f>
        <v/>
      </c>
      <c r="O2110" s="1" t="str" cm="1">
        <f t="array" aca="1" ref="O2110" ca="1">IF(G2110="","",MINUTE(INDIRECT(A2110&amp;$N$2&amp;D2110)))</f>
        <v/>
      </c>
      <c r="P2110" s="1" t="str">
        <f t="shared" ca="1" si="486"/>
        <v/>
      </c>
      <c r="Q2110" s="1" t="str">
        <f t="shared" ca="1" si="487"/>
        <v/>
      </c>
      <c r="R2110" s="1" t="str" cm="1">
        <f t="array" aca="1" ref="R2110" ca="1">IF(G2110="","",INDIRECT(A2110&amp;B2110&amp;D2110))</f>
        <v/>
      </c>
      <c r="S2110" s="1" t="str">
        <f t="shared" ca="1" si="488"/>
        <v/>
      </c>
      <c r="T2110" s="1" t="str">
        <f t="shared" ca="1" si="489"/>
        <v/>
      </c>
      <c r="U2110" s="1" t="str">
        <f t="shared" ca="1" si="490"/>
        <v/>
      </c>
      <c r="V2110" s="1" t="str">
        <f t="shared" ca="1" si="491"/>
        <v/>
      </c>
      <c r="W2110" s="1" t="str">
        <f t="shared" ca="1" si="492"/>
        <v/>
      </c>
      <c r="X2110" s="1" t="str">
        <f t="shared" ca="1" si="493"/>
        <v/>
      </c>
    </row>
    <row r="2111" spans="1:24">
      <c r="A2111" t="s">
        <v>1041</v>
      </c>
      <c r="B2111" t="str">
        <f>INDEX(予約枠報告様式!$73:$73,MATCH(CSVフォーマット!C2111,予約枠報告様式!$74:$74,0))</f>
        <v>AK</v>
      </c>
      <c r="C2111">
        <f t="shared" si="494"/>
        <v>37</v>
      </c>
      <c r="D2111">
        <f t="shared" si="480"/>
        <v>19</v>
      </c>
      <c r="E2111" s="2" cm="1">
        <f t="array" aca="1" ref="E2111" ca="1">INDIRECT(A2111&amp;B2111&amp;$E$3)</f>
        <v>44791</v>
      </c>
      <c r="F2111" t="str" cm="1">
        <f t="array" aca="1" ref="F2111" ca="1">IF(INDIRECT(A2111&amp;B2111&amp;$F$3)="公",参照!$L$2,参照!$L$3)</f>
        <v>医療機関受付</v>
      </c>
      <c r="G2111" s="1" t="str" cm="1">
        <f t="array" aca="1" ref="G2111" ca="1">IF(E2111="","",IF(ISNUMBER(INDIRECT(A2111&amp;B2111&amp;D2111)),431001,""))</f>
        <v/>
      </c>
      <c r="H2111" s="1" t="str">
        <f t="shared" ca="1" si="481"/>
        <v/>
      </c>
      <c r="I2111" s="1" t="str">
        <f ca="1">IF(G2111="","",予約枠報告様式!H$3)</f>
        <v/>
      </c>
      <c r="J2111" s="1" t="str">
        <f t="shared" ca="1" si="482"/>
        <v/>
      </c>
      <c r="K2111" s="1" t="str">
        <f t="shared" ca="1" si="483"/>
        <v/>
      </c>
      <c r="L2111" s="1" t="str">
        <f t="shared" ca="1" si="484"/>
        <v/>
      </c>
      <c r="M2111" s="1" t="str">
        <f t="shared" ca="1" si="485"/>
        <v/>
      </c>
      <c r="N2111" s="1" t="str" cm="1">
        <f t="array" aca="1" ref="N2111" ca="1">IF(G2111="","",HOUR(INDIRECT(A2111&amp;$N$2&amp;D2111)))</f>
        <v/>
      </c>
      <c r="O2111" s="1" t="str" cm="1">
        <f t="array" aca="1" ref="O2111" ca="1">IF(G2111="","",MINUTE(INDIRECT(A2111&amp;$N$2&amp;D2111)))</f>
        <v/>
      </c>
      <c r="P2111" s="1" t="str">
        <f t="shared" ca="1" si="486"/>
        <v/>
      </c>
      <c r="Q2111" s="1" t="str">
        <f t="shared" ca="1" si="487"/>
        <v/>
      </c>
      <c r="R2111" s="1" t="str" cm="1">
        <f t="array" aca="1" ref="R2111" ca="1">IF(G2111="","",INDIRECT(A2111&amp;B2111&amp;D2111))</f>
        <v/>
      </c>
      <c r="S2111" s="1" t="str">
        <f t="shared" ca="1" si="488"/>
        <v/>
      </c>
      <c r="T2111" s="1" t="str">
        <f t="shared" ca="1" si="489"/>
        <v/>
      </c>
      <c r="U2111" s="1" t="str">
        <f t="shared" ca="1" si="490"/>
        <v/>
      </c>
      <c r="V2111" s="1" t="str">
        <f t="shared" ca="1" si="491"/>
        <v/>
      </c>
      <c r="W2111" s="1" t="str">
        <f t="shared" ca="1" si="492"/>
        <v/>
      </c>
      <c r="X2111" s="1" t="str">
        <f t="shared" ca="1" si="493"/>
        <v/>
      </c>
    </row>
    <row r="2112" spans="1:24">
      <c r="A2112" t="s">
        <v>1041</v>
      </c>
      <c r="B2112" t="str">
        <f>INDEX(予約枠報告様式!$73:$73,MATCH(CSVフォーマット!C2112,予約枠報告様式!$74:$74,0))</f>
        <v>AK</v>
      </c>
      <c r="C2112">
        <f t="shared" si="494"/>
        <v>37</v>
      </c>
      <c r="D2112">
        <f t="shared" si="480"/>
        <v>20</v>
      </c>
      <c r="E2112" s="2" cm="1">
        <f t="array" aca="1" ref="E2112" ca="1">INDIRECT(A2112&amp;B2112&amp;$E$3)</f>
        <v>44791</v>
      </c>
      <c r="F2112" t="str" cm="1">
        <f t="array" aca="1" ref="F2112" ca="1">IF(INDIRECT(A2112&amp;B2112&amp;$F$3)="公",参照!$L$2,参照!$L$3)</f>
        <v>医療機関受付</v>
      </c>
      <c r="G2112" s="1" t="str" cm="1">
        <f t="array" aca="1" ref="G2112" ca="1">IF(E2112="","",IF(ISNUMBER(INDIRECT(A2112&amp;B2112&amp;D2112)),431001,""))</f>
        <v/>
      </c>
      <c r="H2112" s="1" t="str">
        <f t="shared" ca="1" si="481"/>
        <v/>
      </c>
      <c r="I2112" s="1" t="str">
        <f ca="1">IF(G2112="","",予約枠報告様式!H$3)</f>
        <v/>
      </c>
      <c r="J2112" s="1" t="str">
        <f t="shared" ca="1" si="482"/>
        <v/>
      </c>
      <c r="K2112" s="1" t="str">
        <f t="shared" ca="1" si="483"/>
        <v/>
      </c>
      <c r="L2112" s="1" t="str">
        <f t="shared" ca="1" si="484"/>
        <v/>
      </c>
      <c r="M2112" s="1" t="str">
        <f t="shared" ca="1" si="485"/>
        <v/>
      </c>
      <c r="N2112" s="1" t="str" cm="1">
        <f t="array" aca="1" ref="N2112" ca="1">IF(G2112="","",HOUR(INDIRECT(A2112&amp;$N$2&amp;D2112)))</f>
        <v/>
      </c>
      <c r="O2112" s="1" t="str" cm="1">
        <f t="array" aca="1" ref="O2112" ca="1">IF(G2112="","",MINUTE(INDIRECT(A2112&amp;$N$2&amp;D2112)))</f>
        <v/>
      </c>
      <c r="P2112" s="1" t="str">
        <f t="shared" ca="1" si="486"/>
        <v/>
      </c>
      <c r="Q2112" s="1" t="str">
        <f t="shared" ca="1" si="487"/>
        <v/>
      </c>
      <c r="R2112" s="1" t="str" cm="1">
        <f t="array" aca="1" ref="R2112" ca="1">IF(G2112="","",INDIRECT(A2112&amp;B2112&amp;D2112))</f>
        <v/>
      </c>
      <c r="S2112" s="1" t="str">
        <f t="shared" ca="1" si="488"/>
        <v/>
      </c>
      <c r="T2112" s="1" t="str">
        <f t="shared" ca="1" si="489"/>
        <v/>
      </c>
      <c r="U2112" s="1" t="str">
        <f t="shared" ca="1" si="490"/>
        <v/>
      </c>
      <c r="V2112" s="1" t="str">
        <f t="shared" ca="1" si="491"/>
        <v/>
      </c>
      <c r="W2112" s="1" t="str">
        <f t="shared" ca="1" si="492"/>
        <v/>
      </c>
      <c r="X2112" s="1" t="str">
        <f t="shared" ca="1" si="493"/>
        <v/>
      </c>
    </row>
    <row r="2113" spans="1:24">
      <c r="A2113" t="s">
        <v>1041</v>
      </c>
      <c r="B2113" t="str">
        <f>INDEX(予約枠報告様式!$73:$73,MATCH(CSVフォーマット!C2113,予約枠報告様式!$74:$74,0))</f>
        <v>AK</v>
      </c>
      <c r="C2113">
        <f t="shared" si="494"/>
        <v>37</v>
      </c>
      <c r="D2113">
        <f t="shared" si="480"/>
        <v>21</v>
      </c>
      <c r="E2113" s="2" cm="1">
        <f t="array" aca="1" ref="E2113" ca="1">INDIRECT(A2113&amp;B2113&amp;$E$3)</f>
        <v>44791</v>
      </c>
      <c r="F2113" t="str" cm="1">
        <f t="array" aca="1" ref="F2113" ca="1">IF(INDIRECT(A2113&amp;B2113&amp;$F$3)="公",参照!$L$2,参照!$L$3)</f>
        <v>医療機関受付</v>
      </c>
      <c r="G2113" s="1" t="str" cm="1">
        <f t="array" aca="1" ref="G2113" ca="1">IF(E2113="","",IF(ISNUMBER(INDIRECT(A2113&amp;B2113&amp;D2113)),431001,""))</f>
        <v/>
      </c>
      <c r="H2113" s="1" t="str">
        <f t="shared" ca="1" si="481"/>
        <v/>
      </c>
      <c r="I2113" s="1" t="str">
        <f ca="1">IF(G2113="","",予約枠報告様式!H$3)</f>
        <v/>
      </c>
      <c r="J2113" s="1" t="str">
        <f t="shared" ca="1" si="482"/>
        <v/>
      </c>
      <c r="K2113" s="1" t="str">
        <f t="shared" ca="1" si="483"/>
        <v/>
      </c>
      <c r="L2113" s="1" t="str">
        <f t="shared" ca="1" si="484"/>
        <v/>
      </c>
      <c r="M2113" s="1" t="str">
        <f t="shared" ca="1" si="485"/>
        <v/>
      </c>
      <c r="N2113" s="1" t="str" cm="1">
        <f t="array" aca="1" ref="N2113" ca="1">IF(G2113="","",HOUR(INDIRECT(A2113&amp;$N$2&amp;D2113)))</f>
        <v/>
      </c>
      <c r="O2113" s="1" t="str" cm="1">
        <f t="array" aca="1" ref="O2113" ca="1">IF(G2113="","",MINUTE(INDIRECT(A2113&amp;$N$2&amp;D2113)))</f>
        <v/>
      </c>
      <c r="P2113" s="1" t="str">
        <f t="shared" ca="1" si="486"/>
        <v/>
      </c>
      <c r="Q2113" s="1" t="str">
        <f t="shared" ca="1" si="487"/>
        <v/>
      </c>
      <c r="R2113" s="1" t="str" cm="1">
        <f t="array" aca="1" ref="R2113" ca="1">IF(G2113="","",INDIRECT(A2113&amp;B2113&amp;D2113))</f>
        <v/>
      </c>
      <c r="S2113" s="1" t="str">
        <f t="shared" ca="1" si="488"/>
        <v/>
      </c>
      <c r="T2113" s="1" t="str">
        <f t="shared" ca="1" si="489"/>
        <v/>
      </c>
      <c r="U2113" s="1" t="str">
        <f t="shared" ca="1" si="490"/>
        <v/>
      </c>
      <c r="V2113" s="1" t="str">
        <f t="shared" ca="1" si="491"/>
        <v/>
      </c>
      <c r="W2113" s="1" t="str">
        <f t="shared" ca="1" si="492"/>
        <v/>
      </c>
      <c r="X2113" s="1" t="str">
        <f t="shared" ca="1" si="493"/>
        <v/>
      </c>
    </row>
    <row r="2114" spans="1:24">
      <c r="A2114" t="s">
        <v>1041</v>
      </c>
      <c r="B2114" t="str">
        <f>INDEX(予約枠報告様式!$73:$73,MATCH(CSVフォーマット!C2114,予約枠報告様式!$74:$74,0))</f>
        <v>AK</v>
      </c>
      <c r="C2114">
        <f t="shared" si="494"/>
        <v>37</v>
      </c>
      <c r="D2114">
        <f t="shared" si="480"/>
        <v>22</v>
      </c>
      <c r="E2114" s="2" cm="1">
        <f t="array" aca="1" ref="E2114" ca="1">INDIRECT(A2114&amp;B2114&amp;$E$3)</f>
        <v>44791</v>
      </c>
      <c r="F2114" t="str" cm="1">
        <f t="array" aca="1" ref="F2114" ca="1">IF(INDIRECT(A2114&amp;B2114&amp;$F$3)="公",参照!$L$2,参照!$L$3)</f>
        <v>医療機関受付</v>
      </c>
      <c r="G2114" s="1" t="str" cm="1">
        <f t="array" aca="1" ref="G2114" ca="1">IF(E2114="","",IF(ISNUMBER(INDIRECT(A2114&amp;B2114&amp;D2114)),431001,""))</f>
        <v/>
      </c>
      <c r="H2114" s="1" t="str">
        <f t="shared" ca="1" si="481"/>
        <v/>
      </c>
      <c r="I2114" s="1" t="str">
        <f ca="1">IF(G2114="","",予約枠報告様式!H$3)</f>
        <v/>
      </c>
      <c r="J2114" s="1" t="str">
        <f t="shared" ca="1" si="482"/>
        <v/>
      </c>
      <c r="K2114" s="1" t="str">
        <f t="shared" ca="1" si="483"/>
        <v/>
      </c>
      <c r="L2114" s="1" t="str">
        <f t="shared" ca="1" si="484"/>
        <v/>
      </c>
      <c r="M2114" s="1" t="str">
        <f t="shared" ca="1" si="485"/>
        <v/>
      </c>
      <c r="N2114" s="1" t="str" cm="1">
        <f t="array" aca="1" ref="N2114" ca="1">IF(G2114="","",HOUR(INDIRECT(A2114&amp;$N$2&amp;D2114)))</f>
        <v/>
      </c>
      <c r="O2114" s="1" t="str" cm="1">
        <f t="array" aca="1" ref="O2114" ca="1">IF(G2114="","",MINUTE(INDIRECT(A2114&amp;$N$2&amp;D2114)))</f>
        <v/>
      </c>
      <c r="P2114" s="1" t="str">
        <f t="shared" ca="1" si="486"/>
        <v/>
      </c>
      <c r="Q2114" s="1" t="str">
        <f t="shared" ca="1" si="487"/>
        <v/>
      </c>
      <c r="R2114" s="1" t="str" cm="1">
        <f t="array" aca="1" ref="R2114" ca="1">IF(G2114="","",INDIRECT(A2114&amp;B2114&amp;D2114))</f>
        <v/>
      </c>
      <c r="S2114" s="1" t="str">
        <f t="shared" ca="1" si="488"/>
        <v/>
      </c>
      <c r="T2114" s="1" t="str">
        <f t="shared" ca="1" si="489"/>
        <v/>
      </c>
      <c r="U2114" s="1" t="str">
        <f t="shared" ca="1" si="490"/>
        <v/>
      </c>
      <c r="V2114" s="1" t="str">
        <f t="shared" ca="1" si="491"/>
        <v/>
      </c>
      <c r="W2114" s="1" t="str">
        <f t="shared" ca="1" si="492"/>
        <v/>
      </c>
      <c r="X2114" s="1" t="str">
        <f t="shared" ca="1" si="493"/>
        <v/>
      </c>
    </row>
    <row r="2115" spans="1:24">
      <c r="A2115" t="s">
        <v>1041</v>
      </c>
      <c r="B2115" t="str">
        <f>INDEX(予約枠報告様式!$73:$73,MATCH(CSVフォーマット!C2115,予約枠報告様式!$74:$74,0))</f>
        <v>AK</v>
      </c>
      <c r="C2115">
        <f t="shared" si="494"/>
        <v>37</v>
      </c>
      <c r="D2115">
        <f t="shared" si="480"/>
        <v>23</v>
      </c>
      <c r="E2115" s="2" cm="1">
        <f t="array" aca="1" ref="E2115" ca="1">INDIRECT(A2115&amp;B2115&amp;$E$3)</f>
        <v>44791</v>
      </c>
      <c r="F2115" t="str" cm="1">
        <f t="array" aca="1" ref="F2115" ca="1">IF(INDIRECT(A2115&amp;B2115&amp;$F$3)="公",参照!$L$2,参照!$L$3)</f>
        <v>医療機関受付</v>
      </c>
      <c r="G2115" s="1" t="str" cm="1">
        <f t="array" aca="1" ref="G2115" ca="1">IF(E2115="","",IF(ISNUMBER(INDIRECT(A2115&amp;B2115&amp;D2115)),431001,""))</f>
        <v/>
      </c>
      <c r="H2115" s="1" t="str">
        <f t="shared" ca="1" si="481"/>
        <v/>
      </c>
      <c r="I2115" s="1" t="str">
        <f ca="1">IF(G2115="","",予約枠報告様式!H$3)</f>
        <v/>
      </c>
      <c r="J2115" s="1" t="str">
        <f t="shared" ca="1" si="482"/>
        <v/>
      </c>
      <c r="K2115" s="1" t="str">
        <f t="shared" ca="1" si="483"/>
        <v/>
      </c>
      <c r="L2115" s="1" t="str">
        <f t="shared" ca="1" si="484"/>
        <v/>
      </c>
      <c r="M2115" s="1" t="str">
        <f t="shared" ca="1" si="485"/>
        <v/>
      </c>
      <c r="N2115" s="1" t="str" cm="1">
        <f t="array" aca="1" ref="N2115" ca="1">IF(G2115="","",HOUR(INDIRECT(A2115&amp;$N$2&amp;D2115)))</f>
        <v/>
      </c>
      <c r="O2115" s="1" t="str" cm="1">
        <f t="array" aca="1" ref="O2115" ca="1">IF(G2115="","",MINUTE(INDIRECT(A2115&amp;$N$2&amp;D2115)))</f>
        <v/>
      </c>
      <c r="P2115" s="1" t="str">
        <f t="shared" ca="1" si="486"/>
        <v/>
      </c>
      <c r="Q2115" s="1" t="str">
        <f t="shared" ca="1" si="487"/>
        <v/>
      </c>
      <c r="R2115" s="1" t="str" cm="1">
        <f t="array" aca="1" ref="R2115" ca="1">IF(G2115="","",INDIRECT(A2115&amp;B2115&amp;D2115))</f>
        <v/>
      </c>
      <c r="S2115" s="1" t="str">
        <f t="shared" ca="1" si="488"/>
        <v/>
      </c>
      <c r="T2115" s="1" t="str">
        <f t="shared" ca="1" si="489"/>
        <v/>
      </c>
      <c r="U2115" s="1" t="str">
        <f t="shared" ca="1" si="490"/>
        <v/>
      </c>
      <c r="V2115" s="1" t="str">
        <f t="shared" ca="1" si="491"/>
        <v/>
      </c>
      <c r="W2115" s="1" t="str">
        <f t="shared" ca="1" si="492"/>
        <v/>
      </c>
      <c r="X2115" s="1" t="str">
        <f t="shared" ca="1" si="493"/>
        <v/>
      </c>
    </row>
    <row r="2116" spans="1:24">
      <c r="A2116" t="s">
        <v>1041</v>
      </c>
      <c r="B2116" t="str">
        <f>INDEX(予約枠報告様式!$73:$73,MATCH(CSVフォーマット!C2116,予約枠報告様式!$74:$74,0))</f>
        <v>AK</v>
      </c>
      <c r="C2116">
        <f t="shared" si="494"/>
        <v>37</v>
      </c>
      <c r="D2116">
        <f t="shared" si="480"/>
        <v>24</v>
      </c>
      <c r="E2116" s="2" cm="1">
        <f t="array" aca="1" ref="E2116" ca="1">INDIRECT(A2116&amp;B2116&amp;$E$3)</f>
        <v>44791</v>
      </c>
      <c r="F2116" t="str" cm="1">
        <f t="array" aca="1" ref="F2116" ca="1">IF(INDIRECT(A2116&amp;B2116&amp;$F$3)="公",参照!$L$2,参照!$L$3)</f>
        <v>医療機関受付</v>
      </c>
      <c r="G2116" s="1" t="str" cm="1">
        <f t="array" aca="1" ref="G2116" ca="1">IF(E2116="","",IF(ISNUMBER(INDIRECT(A2116&amp;B2116&amp;D2116)),431001,""))</f>
        <v/>
      </c>
      <c r="H2116" s="1" t="str">
        <f t="shared" ca="1" si="481"/>
        <v/>
      </c>
      <c r="I2116" s="1" t="str">
        <f ca="1">IF(G2116="","",予約枠報告様式!H$3)</f>
        <v/>
      </c>
      <c r="J2116" s="1" t="str">
        <f t="shared" ca="1" si="482"/>
        <v/>
      </c>
      <c r="K2116" s="1" t="str">
        <f t="shared" ca="1" si="483"/>
        <v/>
      </c>
      <c r="L2116" s="1" t="str">
        <f t="shared" ca="1" si="484"/>
        <v/>
      </c>
      <c r="M2116" s="1" t="str">
        <f t="shared" ca="1" si="485"/>
        <v/>
      </c>
      <c r="N2116" s="1" t="str" cm="1">
        <f t="array" aca="1" ref="N2116" ca="1">IF(G2116="","",HOUR(INDIRECT(A2116&amp;$N$2&amp;D2116)))</f>
        <v/>
      </c>
      <c r="O2116" s="1" t="str" cm="1">
        <f t="array" aca="1" ref="O2116" ca="1">IF(G2116="","",MINUTE(INDIRECT(A2116&amp;$N$2&amp;D2116)))</f>
        <v/>
      </c>
      <c r="P2116" s="1" t="str">
        <f t="shared" ca="1" si="486"/>
        <v/>
      </c>
      <c r="Q2116" s="1" t="str">
        <f t="shared" ca="1" si="487"/>
        <v/>
      </c>
      <c r="R2116" s="1" t="str" cm="1">
        <f t="array" aca="1" ref="R2116" ca="1">IF(G2116="","",INDIRECT(A2116&amp;B2116&amp;D2116))</f>
        <v/>
      </c>
      <c r="S2116" s="1" t="str">
        <f t="shared" ca="1" si="488"/>
        <v/>
      </c>
      <c r="T2116" s="1" t="str">
        <f t="shared" ca="1" si="489"/>
        <v/>
      </c>
      <c r="U2116" s="1" t="str">
        <f t="shared" ca="1" si="490"/>
        <v/>
      </c>
      <c r="V2116" s="1" t="str">
        <f t="shared" ca="1" si="491"/>
        <v/>
      </c>
      <c r="W2116" s="1" t="str">
        <f t="shared" ca="1" si="492"/>
        <v/>
      </c>
      <c r="X2116" s="1" t="str">
        <f t="shared" ca="1" si="493"/>
        <v/>
      </c>
    </row>
    <row r="2117" spans="1:24">
      <c r="A2117" t="s">
        <v>1041</v>
      </c>
      <c r="B2117" t="str">
        <f>INDEX(予約枠報告様式!$73:$73,MATCH(CSVフォーマット!C2117,予約枠報告様式!$74:$74,0))</f>
        <v>AK</v>
      </c>
      <c r="C2117">
        <f t="shared" si="494"/>
        <v>37</v>
      </c>
      <c r="D2117">
        <f t="shared" ref="D2117:D2180" si="495">IF(D2116=$D$3,$D$2,D2116+1)</f>
        <v>25</v>
      </c>
      <c r="E2117" s="2" cm="1">
        <f t="array" aca="1" ref="E2117" ca="1">INDIRECT(A2117&amp;B2117&amp;$E$3)</f>
        <v>44791</v>
      </c>
      <c r="F2117" t="str" cm="1">
        <f t="array" aca="1" ref="F2117" ca="1">IF(INDIRECT(A2117&amp;B2117&amp;$F$3)="公",参照!$L$2,参照!$L$3)</f>
        <v>医療機関受付</v>
      </c>
      <c r="G2117" s="1" t="str" cm="1">
        <f t="array" aca="1" ref="G2117" ca="1">IF(E2117="","",IF(ISNUMBER(INDIRECT(A2117&amp;B2117&amp;D2117)),431001,""))</f>
        <v/>
      </c>
      <c r="H2117" s="1" t="str">
        <f t="shared" ref="H2117:H2180" ca="1" si="496">IF(G2117="","","【（"&amp;H$2&amp;"）"&amp;F2117&amp;"】"&amp;I2117&amp;"."&amp;TEXT(L2117,"00")&amp;TEXT(M2117,"00")&amp;"."&amp;TEXT(N2117,"00")&amp;TEXT(O2117,"00"))</f>
        <v/>
      </c>
      <c r="I2117" s="1" t="str">
        <f ca="1">IF(G2117="","",予約枠報告様式!H$3)</f>
        <v/>
      </c>
      <c r="J2117" s="1" t="str">
        <f t="shared" ref="J2117:J2180" ca="1" si="497">IF(G2117="","",J$2)</f>
        <v/>
      </c>
      <c r="K2117" s="1" t="str">
        <f t="shared" ref="K2117:K2180" ca="1" si="498">IF(G2117="","",YEAR(E2117))</f>
        <v/>
      </c>
      <c r="L2117" s="1" t="str">
        <f t="shared" ref="L2117:L2180" ca="1" si="499">IF(G2117="","",MONTH(E2117))</f>
        <v/>
      </c>
      <c r="M2117" s="1" t="str">
        <f t="shared" ref="M2117:M2180" ca="1" si="500">IF(G2117="","",DAY(E2117))</f>
        <v/>
      </c>
      <c r="N2117" s="1" t="str" cm="1">
        <f t="array" aca="1" ref="N2117" ca="1">IF(G2117="","",HOUR(INDIRECT(A2117&amp;$N$2&amp;D2117)))</f>
        <v/>
      </c>
      <c r="O2117" s="1" t="str" cm="1">
        <f t="array" aca="1" ref="O2117" ca="1">IF(G2117="","",MINUTE(INDIRECT(A2117&amp;$N$2&amp;D2117)))</f>
        <v/>
      </c>
      <c r="P2117" s="1" t="str">
        <f t="shared" ref="P2117:P2180" ca="1" si="501">IF(G2117="","",N2117)</f>
        <v/>
      </c>
      <c r="Q2117" s="1" t="str">
        <f t="shared" ref="Q2117:Q2180" ca="1" si="502">IF(G2117="","",O2117+14)</f>
        <v/>
      </c>
      <c r="R2117" s="1" t="str" cm="1">
        <f t="array" aca="1" ref="R2117" ca="1">IF(G2117="","",INDIRECT(A2117&amp;B2117&amp;D2117))</f>
        <v/>
      </c>
      <c r="S2117" s="1" t="str">
        <f t="shared" ref="S2117:S2180" ca="1" si="503">IF(G2117="","",0)</f>
        <v/>
      </c>
      <c r="T2117" s="1" t="str">
        <f t="shared" ref="T2117:T2180" ca="1" si="504">IF($G2117="","",IF(T$1="×",K$2,T$2))</f>
        <v/>
      </c>
      <c r="U2117" s="1" t="str">
        <f t="shared" ref="U2117:U2180" ca="1" si="505">IF($G2117="","",IF(OR(U$1="×",U$2="なし"),"",U$2))</f>
        <v/>
      </c>
      <c r="V2117" s="1" t="str">
        <f t="shared" ref="V2117:V2180" ca="1" si="506">IF(G2117="","",3)</f>
        <v/>
      </c>
      <c r="W2117" s="1" t="str">
        <f t="shared" ref="W2117:W2180" ca="1" si="507">IF(G2117="","",5)</f>
        <v/>
      </c>
      <c r="X2117" s="1" t="str">
        <f t="shared" ref="X2117:X2180" ca="1" si="508">IF(G2117="","",0)</f>
        <v/>
      </c>
    </row>
    <row r="2118" spans="1:24">
      <c r="A2118" t="s">
        <v>1041</v>
      </c>
      <c r="B2118" t="str">
        <f>INDEX(予約枠報告様式!$73:$73,MATCH(CSVフォーマット!C2118,予約枠報告様式!$74:$74,0))</f>
        <v>AK</v>
      </c>
      <c r="C2118">
        <f t="shared" ref="C2118:C2181" si="509">IF(D2117=$D$3,C2117+1,C2117)</f>
        <v>37</v>
      </c>
      <c r="D2118">
        <f t="shared" si="495"/>
        <v>26</v>
      </c>
      <c r="E2118" s="2" cm="1">
        <f t="array" aca="1" ref="E2118" ca="1">INDIRECT(A2118&amp;B2118&amp;$E$3)</f>
        <v>44791</v>
      </c>
      <c r="F2118" t="str" cm="1">
        <f t="array" aca="1" ref="F2118" ca="1">IF(INDIRECT(A2118&amp;B2118&amp;$F$3)="公",参照!$L$2,参照!$L$3)</f>
        <v>医療機関受付</v>
      </c>
      <c r="G2118" s="1" t="str" cm="1">
        <f t="array" aca="1" ref="G2118" ca="1">IF(E2118="","",IF(ISNUMBER(INDIRECT(A2118&amp;B2118&amp;D2118)),431001,""))</f>
        <v/>
      </c>
      <c r="H2118" s="1" t="str">
        <f t="shared" ca="1" si="496"/>
        <v/>
      </c>
      <c r="I2118" s="1" t="str">
        <f ca="1">IF(G2118="","",予約枠報告様式!H$3)</f>
        <v/>
      </c>
      <c r="J2118" s="1" t="str">
        <f t="shared" ca="1" si="497"/>
        <v/>
      </c>
      <c r="K2118" s="1" t="str">
        <f t="shared" ca="1" si="498"/>
        <v/>
      </c>
      <c r="L2118" s="1" t="str">
        <f t="shared" ca="1" si="499"/>
        <v/>
      </c>
      <c r="M2118" s="1" t="str">
        <f t="shared" ca="1" si="500"/>
        <v/>
      </c>
      <c r="N2118" s="1" t="str" cm="1">
        <f t="array" aca="1" ref="N2118" ca="1">IF(G2118="","",HOUR(INDIRECT(A2118&amp;$N$2&amp;D2118)))</f>
        <v/>
      </c>
      <c r="O2118" s="1" t="str" cm="1">
        <f t="array" aca="1" ref="O2118" ca="1">IF(G2118="","",MINUTE(INDIRECT(A2118&amp;$N$2&amp;D2118)))</f>
        <v/>
      </c>
      <c r="P2118" s="1" t="str">
        <f t="shared" ca="1" si="501"/>
        <v/>
      </c>
      <c r="Q2118" s="1" t="str">
        <f t="shared" ca="1" si="502"/>
        <v/>
      </c>
      <c r="R2118" s="1" t="str" cm="1">
        <f t="array" aca="1" ref="R2118" ca="1">IF(G2118="","",INDIRECT(A2118&amp;B2118&amp;D2118))</f>
        <v/>
      </c>
      <c r="S2118" s="1" t="str">
        <f t="shared" ca="1" si="503"/>
        <v/>
      </c>
      <c r="T2118" s="1" t="str">
        <f t="shared" ca="1" si="504"/>
        <v/>
      </c>
      <c r="U2118" s="1" t="str">
        <f t="shared" ca="1" si="505"/>
        <v/>
      </c>
      <c r="V2118" s="1" t="str">
        <f t="shared" ca="1" si="506"/>
        <v/>
      </c>
      <c r="W2118" s="1" t="str">
        <f t="shared" ca="1" si="507"/>
        <v/>
      </c>
      <c r="X2118" s="1" t="str">
        <f t="shared" ca="1" si="508"/>
        <v/>
      </c>
    </row>
    <row r="2119" spans="1:24">
      <c r="A2119" t="s">
        <v>1041</v>
      </c>
      <c r="B2119" t="str">
        <f>INDEX(予約枠報告様式!$73:$73,MATCH(CSVフォーマット!C2119,予約枠報告様式!$74:$74,0))</f>
        <v>AK</v>
      </c>
      <c r="C2119">
        <f t="shared" si="509"/>
        <v>37</v>
      </c>
      <c r="D2119">
        <f t="shared" si="495"/>
        <v>27</v>
      </c>
      <c r="E2119" s="2" cm="1">
        <f t="array" aca="1" ref="E2119" ca="1">INDIRECT(A2119&amp;B2119&amp;$E$3)</f>
        <v>44791</v>
      </c>
      <c r="F2119" t="str" cm="1">
        <f t="array" aca="1" ref="F2119" ca="1">IF(INDIRECT(A2119&amp;B2119&amp;$F$3)="公",参照!$L$2,参照!$L$3)</f>
        <v>医療機関受付</v>
      </c>
      <c r="G2119" s="1" t="str" cm="1">
        <f t="array" aca="1" ref="G2119" ca="1">IF(E2119="","",IF(ISNUMBER(INDIRECT(A2119&amp;B2119&amp;D2119)),431001,""))</f>
        <v/>
      </c>
      <c r="H2119" s="1" t="str">
        <f t="shared" ca="1" si="496"/>
        <v/>
      </c>
      <c r="I2119" s="1" t="str">
        <f ca="1">IF(G2119="","",予約枠報告様式!H$3)</f>
        <v/>
      </c>
      <c r="J2119" s="1" t="str">
        <f t="shared" ca="1" si="497"/>
        <v/>
      </c>
      <c r="K2119" s="1" t="str">
        <f t="shared" ca="1" si="498"/>
        <v/>
      </c>
      <c r="L2119" s="1" t="str">
        <f t="shared" ca="1" si="499"/>
        <v/>
      </c>
      <c r="M2119" s="1" t="str">
        <f t="shared" ca="1" si="500"/>
        <v/>
      </c>
      <c r="N2119" s="1" t="str" cm="1">
        <f t="array" aca="1" ref="N2119" ca="1">IF(G2119="","",HOUR(INDIRECT(A2119&amp;$N$2&amp;D2119)))</f>
        <v/>
      </c>
      <c r="O2119" s="1" t="str" cm="1">
        <f t="array" aca="1" ref="O2119" ca="1">IF(G2119="","",MINUTE(INDIRECT(A2119&amp;$N$2&amp;D2119)))</f>
        <v/>
      </c>
      <c r="P2119" s="1" t="str">
        <f t="shared" ca="1" si="501"/>
        <v/>
      </c>
      <c r="Q2119" s="1" t="str">
        <f t="shared" ca="1" si="502"/>
        <v/>
      </c>
      <c r="R2119" s="1" t="str" cm="1">
        <f t="array" aca="1" ref="R2119" ca="1">IF(G2119="","",INDIRECT(A2119&amp;B2119&amp;D2119))</f>
        <v/>
      </c>
      <c r="S2119" s="1" t="str">
        <f t="shared" ca="1" si="503"/>
        <v/>
      </c>
      <c r="T2119" s="1" t="str">
        <f t="shared" ca="1" si="504"/>
        <v/>
      </c>
      <c r="U2119" s="1" t="str">
        <f t="shared" ca="1" si="505"/>
        <v/>
      </c>
      <c r="V2119" s="1" t="str">
        <f t="shared" ca="1" si="506"/>
        <v/>
      </c>
      <c r="W2119" s="1" t="str">
        <f t="shared" ca="1" si="507"/>
        <v/>
      </c>
      <c r="X2119" s="1" t="str">
        <f t="shared" ca="1" si="508"/>
        <v/>
      </c>
    </row>
    <row r="2120" spans="1:24">
      <c r="A2120" t="s">
        <v>1041</v>
      </c>
      <c r="B2120" t="str">
        <f>INDEX(予約枠報告様式!$73:$73,MATCH(CSVフォーマット!C2120,予約枠報告様式!$74:$74,0))</f>
        <v>AK</v>
      </c>
      <c r="C2120">
        <f t="shared" si="509"/>
        <v>37</v>
      </c>
      <c r="D2120">
        <f t="shared" si="495"/>
        <v>28</v>
      </c>
      <c r="E2120" s="2" cm="1">
        <f t="array" aca="1" ref="E2120" ca="1">INDIRECT(A2120&amp;B2120&amp;$E$3)</f>
        <v>44791</v>
      </c>
      <c r="F2120" t="str" cm="1">
        <f t="array" aca="1" ref="F2120" ca="1">IF(INDIRECT(A2120&amp;B2120&amp;$F$3)="公",参照!$L$2,参照!$L$3)</f>
        <v>医療機関受付</v>
      </c>
      <c r="G2120" s="1" t="str" cm="1">
        <f t="array" aca="1" ref="G2120" ca="1">IF(E2120="","",IF(ISNUMBER(INDIRECT(A2120&amp;B2120&amp;D2120)),431001,""))</f>
        <v/>
      </c>
      <c r="H2120" s="1" t="str">
        <f t="shared" ca="1" si="496"/>
        <v/>
      </c>
      <c r="I2120" s="1" t="str">
        <f ca="1">IF(G2120="","",予約枠報告様式!H$3)</f>
        <v/>
      </c>
      <c r="J2120" s="1" t="str">
        <f t="shared" ca="1" si="497"/>
        <v/>
      </c>
      <c r="K2120" s="1" t="str">
        <f t="shared" ca="1" si="498"/>
        <v/>
      </c>
      <c r="L2120" s="1" t="str">
        <f t="shared" ca="1" si="499"/>
        <v/>
      </c>
      <c r="M2120" s="1" t="str">
        <f t="shared" ca="1" si="500"/>
        <v/>
      </c>
      <c r="N2120" s="1" t="str" cm="1">
        <f t="array" aca="1" ref="N2120" ca="1">IF(G2120="","",HOUR(INDIRECT(A2120&amp;$N$2&amp;D2120)))</f>
        <v/>
      </c>
      <c r="O2120" s="1" t="str" cm="1">
        <f t="array" aca="1" ref="O2120" ca="1">IF(G2120="","",MINUTE(INDIRECT(A2120&amp;$N$2&amp;D2120)))</f>
        <v/>
      </c>
      <c r="P2120" s="1" t="str">
        <f t="shared" ca="1" si="501"/>
        <v/>
      </c>
      <c r="Q2120" s="1" t="str">
        <f t="shared" ca="1" si="502"/>
        <v/>
      </c>
      <c r="R2120" s="1" t="str" cm="1">
        <f t="array" aca="1" ref="R2120" ca="1">IF(G2120="","",INDIRECT(A2120&amp;B2120&amp;D2120))</f>
        <v/>
      </c>
      <c r="S2120" s="1" t="str">
        <f t="shared" ca="1" si="503"/>
        <v/>
      </c>
      <c r="T2120" s="1" t="str">
        <f t="shared" ca="1" si="504"/>
        <v/>
      </c>
      <c r="U2120" s="1" t="str">
        <f t="shared" ca="1" si="505"/>
        <v/>
      </c>
      <c r="V2120" s="1" t="str">
        <f t="shared" ca="1" si="506"/>
        <v/>
      </c>
      <c r="W2120" s="1" t="str">
        <f t="shared" ca="1" si="507"/>
        <v/>
      </c>
      <c r="X2120" s="1" t="str">
        <f t="shared" ca="1" si="508"/>
        <v/>
      </c>
    </row>
    <row r="2121" spans="1:24">
      <c r="A2121" t="s">
        <v>1041</v>
      </c>
      <c r="B2121" t="str">
        <f>INDEX(予約枠報告様式!$73:$73,MATCH(CSVフォーマット!C2121,予約枠報告様式!$74:$74,0))</f>
        <v>AK</v>
      </c>
      <c r="C2121">
        <f t="shared" si="509"/>
        <v>37</v>
      </c>
      <c r="D2121">
        <f t="shared" si="495"/>
        <v>29</v>
      </c>
      <c r="E2121" s="2" cm="1">
        <f t="array" aca="1" ref="E2121" ca="1">INDIRECT(A2121&amp;B2121&amp;$E$3)</f>
        <v>44791</v>
      </c>
      <c r="F2121" t="str" cm="1">
        <f t="array" aca="1" ref="F2121" ca="1">IF(INDIRECT(A2121&amp;B2121&amp;$F$3)="公",参照!$L$2,参照!$L$3)</f>
        <v>医療機関受付</v>
      </c>
      <c r="G2121" s="1" t="str" cm="1">
        <f t="array" aca="1" ref="G2121" ca="1">IF(E2121="","",IF(ISNUMBER(INDIRECT(A2121&amp;B2121&amp;D2121)),431001,""))</f>
        <v/>
      </c>
      <c r="H2121" s="1" t="str">
        <f t="shared" ca="1" si="496"/>
        <v/>
      </c>
      <c r="I2121" s="1" t="str">
        <f ca="1">IF(G2121="","",予約枠報告様式!H$3)</f>
        <v/>
      </c>
      <c r="J2121" s="1" t="str">
        <f t="shared" ca="1" si="497"/>
        <v/>
      </c>
      <c r="K2121" s="1" t="str">
        <f t="shared" ca="1" si="498"/>
        <v/>
      </c>
      <c r="L2121" s="1" t="str">
        <f t="shared" ca="1" si="499"/>
        <v/>
      </c>
      <c r="M2121" s="1" t="str">
        <f t="shared" ca="1" si="500"/>
        <v/>
      </c>
      <c r="N2121" s="1" t="str" cm="1">
        <f t="array" aca="1" ref="N2121" ca="1">IF(G2121="","",HOUR(INDIRECT(A2121&amp;$N$2&amp;D2121)))</f>
        <v/>
      </c>
      <c r="O2121" s="1" t="str" cm="1">
        <f t="array" aca="1" ref="O2121" ca="1">IF(G2121="","",MINUTE(INDIRECT(A2121&amp;$N$2&amp;D2121)))</f>
        <v/>
      </c>
      <c r="P2121" s="1" t="str">
        <f t="shared" ca="1" si="501"/>
        <v/>
      </c>
      <c r="Q2121" s="1" t="str">
        <f t="shared" ca="1" si="502"/>
        <v/>
      </c>
      <c r="R2121" s="1" t="str" cm="1">
        <f t="array" aca="1" ref="R2121" ca="1">IF(G2121="","",INDIRECT(A2121&amp;B2121&amp;D2121))</f>
        <v/>
      </c>
      <c r="S2121" s="1" t="str">
        <f t="shared" ca="1" si="503"/>
        <v/>
      </c>
      <c r="T2121" s="1" t="str">
        <f t="shared" ca="1" si="504"/>
        <v/>
      </c>
      <c r="U2121" s="1" t="str">
        <f t="shared" ca="1" si="505"/>
        <v/>
      </c>
      <c r="V2121" s="1" t="str">
        <f t="shared" ca="1" si="506"/>
        <v/>
      </c>
      <c r="W2121" s="1" t="str">
        <f t="shared" ca="1" si="507"/>
        <v/>
      </c>
      <c r="X2121" s="1" t="str">
        <f t="shared" ca="1" si="508"/>
        <v/>
      </c>
    </row>
    <row r="2122" spans="1:24">
      <c r="A2122" t="s">
        <v>1041</v>
      </c>
      <c r="B2122" t="str">
        <f>INDEX(予約枠報告様式!$73:$73,MATCH(CSVフォーマット!C2122,予約枠報告様式!$74:$74,0))</f>
        <v>AK</v>
      </c>
      <c r="C2122">
        <f t="shared" si="509"/>
        <v>37</v>
      </c>
      <c r="D2122">
        <f t="shared" si="495"/>
        <v>30</v>
      </c>
      <c r="E2122" s="2" cm="1">
        <f t="array" aca="1" ref="E2122" ca="1">INDIRECT(A2122&amp;B2122&amp;$E$3)</f>
        <v>44791</v>
      </c>
      <c r="F2122" t="str" cm="1">
        <f t="array" aca="1" ref="F2122" ca="1">IF(INDIRECT(A2122&amp;B2122&amp;$F$3)="公",参照!$L$2,参照!$L$3)</f>
        <v>医療機関受付</v>
      </c>
      <c r="G2122" s="1" t="str" cm="1">
        <f t="array" aca="1" ref="G2122" ca="1">IF(E2122="","",IF(ISNUMBER(INDIRECT(A2122&amp;B2122&amp;D2122)),431001,""))</f>
        <v/>
      </c>
      <c r="H2122" s="1" t="str">
        <f t="shared" ca="1" si="496"/>
        <v/>
      </c>
      <c r="I2122" s="1" t="str">
        <f ca="1">IF(G2122="","",予約枠報告様式!H$3)</f>
        <v/>
      </c>
      <c r="J2122" s="1" t="str">
        <f t="shared" ca="1" si="497"/>
        <v/>
      </c>
      <c r="K2122" s="1" t="str">
        <f t="shared" ca="1" si="498"/>
        <v/>
      </c>
      <c r="L2122" s="1" t="str">
        <f t="shared" ca="1" si="499"/>
        <v/>
      </c>
      <c r="M2122" s="1" t="str">
        <f t="shared" ca="1" si="500"/>
        <v/>
      </c>
      <c r="N2122" s="1" t="str" cm="1">
        <f t="array" aca="1" ref="N2122" ca="1">IF(G2122="","",HOUR(INDIRECT(A2122&amp;$N$2&amp;D2122)))</f>
        <v/>
      </c>
      <c r="O2122" s="1" t="str" cm="1">
        <f t="array" aca="1" ref="O2122" ca="1">IF(G2122="","",MINUTE(INDIRECT(A2122&amp;$N$2&amp;D2122)))</f>
        <v/>
      </c>
      <c r="P2122" s="1" t="str">
        <f t="shared" ca="1" si="501"/>
        <v/>
      </c>
      <c r="Q2122" s="1" t="str">
        <f t="shared" ca="1" si="502"/>
        <v/>
      </c>
      <c r="R2122" s="1" t="str" cm="1">
        <f t="array" aca="1" ref="R2122" ca="1">IF(G2122="","",INDIRECT(A2122&amp;B2122&amp;D2122))</f>
        <v/>
      </c>
      <c r="S2122" s="1" t="str">
        <f t="shared" ca="1" si="503"/>
        <v/>
      </c>
      <c r="T2122" s="1" t="str">
        <f t="shared" ca="1" si="504"/>
        <v/>
      </c>
      <c r="U2122" s="1" t="str">
        <f t="shared" ca="1" si="505"/>
        <v/>
      </c>
      <c r="V2122" s="1" t="str">
        <f t="shared" ca="1" si="506"/>
        <v/>
      </c>
      <c r="W2122" s="1" t="str">
        <f t="shared" ca="1" si="507"/>
        <v/>
      </c>
      <c r="X2122" s="1" t="str">
        <f t="shared" ca="1" si="508"/>
        <v/>
      </c>
    </row>
    <row r="2123" spans="1:24">
      <c r="A2123" t="s">
        <v>1041</v>
      </c>
      <c r="B2123" t="str">
        <f>INDEX(予約枠報告様式!$73:$73,MATCH(CSVフォーマット!C2123,予約枠報告様式!$74:$74,0))</f>
        <v>AK</v>
      </c>
      <c r="C2123">
        <f t="shared" si="509"/>
        <v>37</v>
      </c>
      <c r="D2123">
        <f t="shared" si="495"/>
        <v>31</v>
      </c>
      <c r="E2123" s="2" cm="1">
        <f t="array" aca="1" ref="E2123" ca="1">INDIRECT(A2123&amp;B2123&amp;$E$3)</f>
        <v>44791</v>
      </c>
      <c r="F2123" t="str" cm="1">
        <f t="array" aca="1" ref="F2123" ca="1">IF(INDIRECT(A2123&amp;B2123&amp;$F$3)="公",参照!$L$2,参照!$L$3)</f>
        <v>医療機関受付</v>
      </c>
      <c r="G2123" s="1" t="str" cm="1">
        <f t="array" aca="1" ref="G2123" ca="1">IF(E2123="","",IF(ISNUMBER(INDIRECT(A2123&amp;B2123&amp;D2123)),431001,""))</f>
        <v/>
      </c>
      <c r="H2123" s="1" t="str">
        <f t="shared" ca="1" si="496"/>
        <v/>
      </c>
      <c r="I2123" s="1" t="str">
        <f ca="1">IF(G2123="","",予約枠報告様式!H$3)</f>
        <v/>
      </c>
      <c r="J2123" s="1" t="str">
        <f t="shared" ca="1" si="497"/>
        <v/>
      </c>
      <c r="K2123" s="1" t="str">
        <f t="shared" ca="1" si="498"/>
        <v/>
      </c>
      <c r="L2123" s="1" t="str">
        <f t="shared" ca="1" si="499"/>
        <v/>
      </c>
      <c r="M2123" s="1" t="str">
        <f t="shared" ca="1" si="500"/>
        <v/>
      </c>
      <c r="N2123" s="1" t="str" cm="1">
        <f t="array" aca="1" ref="N2123" ca="1">IF(G2123="","",HOUR(INDIRECT(A2123&amp;$N$2&amp;D2123)))</f>
        <v/>
      </c>
      <c r="O2123" s="1" t="str" cm="1">
        <f t="array" aca="1" ref="O2123" ca="1">IF(G2123="","",MINUTE(INDIRECT(A2123&amp;$N$2&amp;D2123)))</f>
        <v/>
      </c>
      <c r="P2123" s="1" t="str">
        <f t="shared" ca="1" si="501"/>
        <v/>
      </c>
      <c r="Q2123" s="1" t="str">
        <f t="shared" ca="1" si="502"/>
        <v/>
      </c>
      <c r="R2123" s="1" t="str" cm="1">
        <f t="array" aca="1" ref="R2123" ca="1">IF(G2123="","",INDIRECT(A2123&amp;B2123&amp;D2123))</f>
        <v/>
      </c>
      <c r="S2123" s="1" t="str">
        <f t="shared" ca="1" si="503"/>
        <v/>
      </c>
      <c r="T2123" s="1" t="str">
        <f t="shared" ca="1" si="504"/>
        <v/>
      </c>
      <c r="U2123" s="1" t="str">
        <f t="shared" ca="1" si="505"/>
        <v/>
      </c>
      <c r="V2123" s="1" t="str">
        <f t="shared" ca="1" si="506"/>
        <v/>
      </c>
      <c r="W2123" s="1" t="str">
        <f t="shared" ca="1" si="507"/>
        <v/>
      </c>
      <c r="X2123" s="1" t="str">
        <f t="shared" ca="1" si="508"/>
        <v/>
      </c>
    </row>
    <row r="2124" spans="1:24">
      <c r="A2124" t="s">
        <v>1041</v>
      </c>
      <c r="B2124" t="str">
        <f>INDEX(予約枠報告様式!$73:$73,MATCH(CSVフォーマット!C2124,予約枠報告様式!$74:$74,0))</f>
        <v>AK</v>
      </c>
      <c r="C2124">
        <f t="shared" si="509"/>
        <v>37</v>
      </c>
      <c r="D2124">
        <f t="shared" si="495"/>
        <v>32</v>
      </c>
      <c r="E2124" s="2" cm="1">
        <f t="array" aca="1" ref="E2124" ca="1">INDIRECT(A2124&amp;B2124&amp;$E$3)</f>
        <v>44791</v>
      </c>
      <c r="F2124" t="str" cm="1">
        <f t="array" aca="1" ref="F2124" ca="1">IF(INDIRECT(A2124&amp;B2124&amp;$F$3)="公",参照!$L$2,参照!$L$3)</f>
        <v>医療機関受付</v>
      </c>
      <c r="G2124" s="1" t="str" cm="1">
        <f t="array" aca="1" ref="G2124" ca="1">IF(E2124="","",IF(ISNUMBER(INDIRECT(A2124&amp;B2124&amp;D2124)),431001,""))</f>
        <v/>
      </c>
      <c r="H2124" s="1" t="str">
        <f t="shared" ca="1" si="496"/>
        <v/>
      </c>
      <c r="I2124" s="1" t="str">
        <f ca="1">IF(G2124="","",予約枠報告様式!H$3)</f>
        <v/>
      </c>
      <c r="J2124" s="1" t="str">
        <f t="shared" ca="1" si="497"/>
        <v/>
      </c>
      <c r="K2124" s="1" t="str">
        <f t="shared" ca="1" si="498"/>
        <v/>
      </c>
      <c r="L2124" s="1" t="str">
        <f t="shared" ca="1" si="499"/>
        <v/>
      </c>
      <c r="M2124" s="1" t="str">
        <f t="shared" ca="1" si="500"/>
        <v/>
      </c>
      <c r="N2124" s="1" t="str" cm="1">
        <f t="array" aca="1" ref="N2124" ca="1">IF(G2124="","",HOUR(INDIRECT(A2124&amp;$N$2&amp;D2124)))</f>
        <v/>
      </c>
      <c r="O2124" s="1" t="str" cm="1">
        <f t="array" aca="1" ref="O2124" ca="1">IF(G2124="","",MINUTE(INDIRECT(A2124&amp;$N$2&amp;D2124)))</f>
        <v/>
      </c>
      <c r="P2124" s="1" t="str">
        <f t="shared" ca="1" si="501"/>
        <v/>
      </c>
      <c r="Q2124" s="1" t="str">
        <f t="shared" ca="1" si="502"/>
        <v/>
      </c>
      <c r="R2124" s="1" t="str" cm="1">
        <f t="array" aca="1" ref="R2124" ca="1">IF(G2124="","",INDIRECT(A2124&amp;B2124&amp;D2124))</f>
        <v/>
      </c>
      <c r="S2124" s="1" t="str">
        <f t="shared" ca="1" si="503"/>
        <v/>
      </c>
      <c r="T2124" s="1" t="str">
        <f t="shared" ca="1" si="504"/>
        <v/>
      </c>
      <c r="U2124" s="1" t="str">
        <f t="shared" ca="1" si="505"/>
        <v/>
      </c>
      <c r="V2124" s="1" t="str">
        <f t="shared" ca="1" si="506"/>
        <v/>
      </c>
      <c r="W2124" s="1" t="str">
        <f t="shared" ca="1" si="507"/>
        <v/>
      </c>
      <c r="X2124" s="1" t="str">
        <f t="shared" ca="1" si="508"/>
        <v/>
      </c>
    </row>
    <row r="2125" spans="1:24">
      <c r="A2125" t="s">
        <v>1041</v>
      </c>
      <c r="B2125" t="str">
        <f>INDEX(予約枠報告様式!$73:$73,MATCH(CSVフォーマット!C2125,予約枠報告様式!$74:$74,0))</f>
        <v>AK</v>
      </c>
      <c r="C2125">
        <f t="shared" si="509"/>
        <v>37</v>
      </c>
      <c r="D2125">
        <f t="shared" si="495"/>
        <v>33</v>
      </c>
      <c r="E2125" s="2" cm="1">
        <f t="array" aca="1" ref="E2125" ca="1">INDIRECT(A2125&amp;B2125&amp;$E$3)</f>
        <v>44791</v>
      </c>
      <c r="F2125" t="str" cm="1">
        <f t="array" aca="1" ref="F2125" ca="1">IF(INDIRECT(A2125&amp;B2125&amp;$F$3)="公",参照!$L$2,参照!$L$3)</f>
        <v>医療機関受付</v>
      </c>
      <c r="G2125" s="1" t="str" cm="1">
        <f t="array" aca="1" ref="G2125" ca="1">IF(E2125="","",IF(ISNUMBER(INDIRECT(A2125&amp;B2125&amp;D2125)),431001,""))</f>
        <v/>
      </c>
      <c r="H2125" s="1" t="str">
        <f t="shared" ca="1" si="496"/>
        <v/>
      </c>
      <c r="I2125" s="1" t="str">
        <f ca="1">IF(G2125="","",予約枠報告様式!H$3)</f>
        <v/>
      </c>
      <c r="J2125" s="1" t="str">
        <f t="shared" ca="1" si="497"/>
        <v/>
      </c>
      <c r="K2125" s="1" t="str">
        <f t="shared" ca="1" si="498"/>
        <v/>
      </c>
      <c r="L2125" s="1" t="str">
        <f t="shared" ca="1" si="499"/>
        <v/>
      </c>
      <c r="M2125" s="1" t="str">
        <f t="shared" ca="1" si="500"/>
        <v/>
      </c>
      <c r="N2125" s="1" t="str" cm="1">
        <f t="array" aca="1" ref="N2125" ca="1">IF(G2125="","",HOUR(INDIRECT(A2125&amp;$N$2&amp;D2125)))</f>
        <v/>
      </c>
      <c r="O2125" s="1" t="str" cm="1">
        <f t="array" aca="1" ref="O2125" ca="1">IF(G2125="","",MINUTE(INDIRECT(A2125&amp;$N$2&amp;D2125)))</f>
        <v/>
      </c>
      <c r="P2125" s="1" t="str">
        <f t="shared" ca="1" si="501"/>
        <v/>
      </c>
      <c r="Q2125" s="1" t="str">
        <f t="shared" ca="1" si="502"/>
        <v/>
      </c>
      <c r="R2125" s="1" t="str" cm="1">
        <f t="array" aca="1" ref="R2125" ca="1">IF(G2125="","",INDIRECT(A2125&amp;B2125&amp;D2125))</f>
        <v/>
      </c>
      <c r="S2125" s="1" t="str">
        <f t="shared" ca="1" si="503"/>
        <v/>
      </c>
      <c r="T2125" s="1" t="str">
        <f t="shared" ca="1" si="504"/>
        <v/>
      </c>
      <c r="U2125" s="1" t="str">
        <f t="shared" ca="1" si="505"/>
        <v/>
      </c>
      <c r="V2125" s="1" t="str">
        <f t="shared" ca="1" si="506"/>
        <v/>
      </c>
      <c r="W2125" s="1" t="str">
        <f t="shared" ca="1" si="507"/>
        <v/>
      </c>
      <c r="X2125" s="1" t="str">
        <f t="shared" ca="1" si="508"/>
        <v/>
      </c>
    </row>
    <row r="2126" spans="1:24">
      <c r="A2126" t="s">
        <v>1041</v>
      </c>
      <c r="B2126" t="str">
        <f>INDEX(予約枠報告様式!$73:$73,MATCH(CSVフォーマット!C2126,予約枠報告様式!$74:$74,0))</f>
        <v>AK</v>
      </c>
      <c r="C2126">
        <f t="shared" si="509"/>
        <v>37</v>
      </c>
      <c r="D2126">
        <f t="shared" si="495"/>
        <v>34</v>
      </c>
      <c r="E2126" s="2" cm="1">
        <f t="array" aca="1" ref="E2126" ca="1">INDIRECT(A2126&amp;B2126&amp;$E$3)</f>
        <v>44791</v>
      </c>
      <c r="F2126" t="str" cm="1">
        <f t="array" aca="1" ref="F2126" ca="1">IF(INDIRECT(A2126&amp;B2126&amp;$F$3)="公",参照!$L$2,参照!$L$3)</f>
        <v>医療機関受付</v>
      </c>
      <c r="G2126" s="1" t="str" cm="1">
        <f t="array" aca="1" ref="G2126" ca="1">IF(E2126="","",IF(ISNUMBER(INDIRECT(A2126&amp;B2126&amp;D2126)),431001,""))</f>
        <v/>
      </c>
      <c r="H2126" s="1" t="str">
        <f t="shared" ca="1" si="496"/>
        <v/>
      </c>
      <c r="I2126" s="1" t="str">
        <f ca="1">IF(G2126="","",予約枠報告様式!H$3)</f>
        <v/>
      </c>
      <c r="J2126" s="1" t="str">
        <f t="shared" ca="1" si="497"/>
        <v/>
      </c>
      <c r="K2126" s="1" t="str">
        <f t="shared" ca="1" si="498"/>
        <v/>
      </c>
      <c r="L2126" s="1" t="str">
        <f t="shared" ca="1" si="499"/>
        <v/>
      </c>
      <c r="M2126" s="1" t="str">
        <f t="shared" ca="1" si="500"/>
        <v/>
      </c>
      <c r="N2126" s="1" t="str" cm="1">
        <f t="array" aca="1" ref="N2126" ca="1">IF(G2126="","",HOUR(INDIRECT(A2126&amp;$N$2&amp;D2126)))</f>
        <v/>
      </c>
      <c r="O2126" s="1" t="str" cm="1">
        <f t="array" aca="1" ref="O2126" ca="1">IF(G2126="","",MINUTE(INDIRECT(A2126&amp;$N$2&amp;D2126)))</f>
        <v/>
      </c>
      <c r="P2126" s="1" t="str">
        <f t="shared" ca="1" si="501"/>
        <v/>
      </c>
      <c r="Q2126" s="1" t="str">
        <f t="shared" ca="1" si="502"/>
        <v/>
      </c>
      <c r="R2126" s="1" t="str" cm="1">
        <f t="array" aca="1" ref="R2126" ca="1">IF(G2126="","",INDIRECT(A2126&amp;B2126&amp;D2126))</f>
        <v/>
      </c>
      <c r="S2126" s="1" t="str">
        <f t="shared" ca="1" si="503"/>
        <v/>
      </c>
      <c r="T2126" s="1" t="str">
        <f t="shared" ca="1" si="504"/>
        <v/>
      </c>
      <c r="U2126" s="1" t="str">
        <f t="shared" ca="1" si="505"/>
        <v/>
      </c>
      <c r="V2126" s="1" t="str">
        <f t="shared" ca="1" si="506"/>
        <v/>
      </c>
      <c r="W2126" s="1" t="str">
        <f t="shared" ca="1" si="507"/>
        <v/>
      </c>
      <c r="X2126" s="1" t="str">
        <f t="shared" ca="1" si="508"/>
        <v/>
      </c>
    </row>
    <row r="2127" spans="1:24">
      <c r="A2127" t="s">
        <v>1041</v>
      </c>
      <c r="B2127" t="str">
        <f>INDEX(予約枠報告様式!$73:$73,MATCH(CSVフォーマット!C2127,予約枠報告様式!$74:$74,0))</f>
        <v>AK</v>
      </c>
      <c r="C2127">
        <f t="shared" si="509"/>
        <v>37</v>
      </c>
      <c r="D2127">
        <f t="shared" si="495"/>
        <v>35</v>
      </c>
      <c r="E2127" s="2" cm="1">
        <f t="array" aca="1" ref="E2127" ca="1">INDIRECT(A2127&amp;B2127&amp;$E$3)</f>
        <v>44791</v>
      </c>
      <c r="F2127" t="str" cm="1">
        <f t="array" aca="1" ref="F2127" ca="1">IF(INDIRECT(A2127&amp;B2127&amp;$F$3)="公",参照!$L$2,参照!$L$3)</f>
        <v>医療機関受付</v>
      </c>
      <c r="G2127" s="1" t="str" cm="1">
        <f t="array" aca="1" ref="G2127" ca="1">IF(E2127="","",IF(ISNUMBER(INDIRECT(A2127&amp;B2127&amp;D2127)),431001,""))</f>
        <v/>
      </c>
      <c r="H2127" s="1" t="str">
        <f t="shared" ca="1" si="496"/>
        <v/>
      </c>
      <c r="I2127" s="1" t="str">
        <f ca="1">IF(G2127="","",予約枠報告様式!H$3)</f>
        <v/>
      </c>
      <c r="J2127" s="1" t="str">
        <f t="shared" ca="1" si="497"/>
        <v/>
      </c>
      <c r="K2127" s="1" t="str">
        <f t="shared" ca="1" si="498"/>
        <v/>
      </c>
      <c r="L2127" s="1" t="str">
        <f t="shared" ca="1" si="499"/>
        <v/>
      </c>
      <c r="M2127" s="1" t="str">
        <f t="shared" ca="1" si="500"/>
        <v/>
      </c>
      <c r="N2127" s="1" t="str" cm="1">
        <f t="array" aca="1" ref="N2127" ca="1">IF(G2127="","",HOUR(INDIRECT(A2127&amp;$N$2&amp;D2127)))</f>
        <v/>
      </c>
      <c r="O2127" s="1" t="str" cm="1">
        <f t="array" aca="1" ref="O2127" ca="1">IF(G2127="","",MINUTE(INDIRECT(A2127&amp;$N$2&amp;D2127)))</f>
        <v/>
      </c>
      <c r="P2127" s="1" t="str">
        <f t="shared" ca="1" si="501"/>
        <v/>
      </c>
      <c r="Q2127" s="1" t="str">
        <f t="shared" ca="1" si="502"/>
        <v/>
      </c>
      <c r="R2127" s="1" t="str" cm="1">
        <f t="array" aca="1" ref="R2127" ca="1">IF(G2127="","",INDIRECT(A2127&amp;B2127&amp;D2127))</f>
        <v/>
      </c>
      <c r="S2127" s="1" t="str">
        <f t="shared" ca="1" si="503"/>
        <v/>
      </c>
      <c r="T2127" s="1" t="str">
        <f t="shared" ca="1" si="504"/>
        <v/>
      </c>
      <c r="U2127" s="1" t="str">
        <f t="shared" ca="1" si="505"/>
        <v/>
      </c>
      <c r="V2127" s="1" t="str">
        <f t="shared" ca="1" si="506"/>
        <v/>
      </c>
      <c r="W2127" s="1" t="str">
        <f t="shared" ca="1" si="507"/>
        <v/>
      </c>
      <c r="X2127" s="1" t="str">
        <f t="shared" ca="1" si="508"/>
        <v/>
      </c>
    </row>
    <row r="2128" spans="1:24">
      <c r="A2128" t="s">
        <v>1041</v>
      </c>
      <c r="B2128" t="str">
        <f>INDEX(予約枠報告様式!$73:$73,MATCH(CSVフォーマット!C2128,予約枠報告様式!$74:$74,0))</f>
        <v>AK</v>
      </c>
      <c r="C2128">
        <f t="shared" si="509"/>
        <v>37</v>
      </c>
      <c r="D2128">
        <f t="shared" si="495"/>
        <v>36</v>
      </c>
      <c r="E2128" s="2" cm="1">
        <f t="array" aca="1" ref="E2128" ca="1">INDIRECT(A2128&amp;B2128&amp;$E$3)</f>
        <v>44791</v>
      </c>
      <c r="F2128" t="str" cm="1">
        <f t="array" aca="1" ref="F2128" ca="1">IF(INDIRECT(A2128&amp;B2128&amp;$F$3)="公",参照!$L$2,参照!$L$3)</f>
        <v>医療機関受付</v>
      </c>
      <c r="G2128" s="1" t="str" cm="1">
        <f t="array" aca="1" ref="G2128" ca="1">IF(E2128="","",IF(ISNUMBER(INDIRECT(A2128&amp;B2128&amp;D2128)),431001,""))</f>
        <v/>
      </c>
      <c r="H2128" s="1" t="str">
        <f t="shared" ca="1" si="496"/>
        <v/>
      </c>
      <c r="I2128" s="1" t="str">
        <f ca="1">IF(G2128="","",予約枠報告様式!H$3)</f>
        <v/>
      </c>
      <c r="J2128" s="1" t="str">
        <f t="shared" ca="1" si="497"/>
        <v/>
      </c>
      <c r="K2128" s="1" t="str">
        <f t="shared" ca="1" si="498"/>
        <v/>
      </c>
      <c r="L2128" s="1" t="str">
        <f t="shared" ca="1" si="499"/>
        <v/>
      </c>
      <c r="M2128" s="1" t="str">
        <f t="shared" ca="1" si="500"/>
        <v/>
      </c>
      <c r="N2128" s="1" t="str" cm="1">
        <f t="array" aca="1" ref="N2128" ca="1">IF(G2128="","",HOUR(INDIRECT(A2128&amp;$N$2&amp;D2128)))</f>
        <v/>
      </c>
      <c r="O2128" s="1" t="str" cm="1">
        <f t="array" aca="1" ref="O2128" ca="1">IF(G2128="","",MINUTE(INDIRECT(A2128&amp;$N$2&amp;D2128)))</f>
        <v/>
      </c>
      <c r="P2128" s="1" t="str">
        <f t="shared" ca="1" si="501"/>
        <v/>
      </c>
      <c r="Q2128" s="1" t="str">
        <f t="shared" ca="1" si="502"/>
        <v/>
      </c>
      <c r="R2128" s="1" t="str" cm="1">
        <f t="array" aca="1" ref="R2128" ca="1">IF(G2128="","",INDIRECT(A2128&amp;B2128&amp;D2128))</f>
        <v/>
      </c>
      <c r="S2128" s="1" t="str">
        <f t="shared" ca="1" si="503"/>
        <v/>
      </c>
      <c r="T2128" s="1" t="str">
        <f t="shared" ca="1" si="504"/>
        <v/>
      </c>
      <c r="U2128" s="1" t="str">
        <f t="shared" ca="1" si="505"/>
        <v/>
      </c>
      <c r="V2128" s="1" t="str">
        <f t="shared" ca="1" si="506"/>
        <v/>
      </c>
      <c r="W2128" s="1" t="str">
        <f t="shared" ca="1" si="507"/>
        <v/>
      </c>
      <c r="X2128" s="1" t="str">
        <f t="shared" ca="1" si="508"/>
        <v/>
      </c>
    </row>
    <row r="2129" spans="1:24">
      <c r="A2129" t="s">
        <v>1041</v>
      </c>
      <c r="B2129" t="str">
        <f>INDEX(予約枠報告様式!$73:$73,MATCH(CSVフォーマット!C2129,予約枠報告様式!$74:$74,0))</f>
        <v>AK</v>
      </c>
      <c r="C2129">
        <f t="shared" si="509"/>
        <v>37</v>
      </c>
      <c r="D2129">
        <f t="shared" si="495"/>
        <v>37</v>
      </c>
      <c r="E2129" s="2" cm="1">
        <f t="array" aca="1" ref="E2129" ca="1">INDIRECT(A2129&amp;B2129&amp;$E$3)</f>
        <v>44791</v>
      </c>
      <c r="F2129" t="str" cm="1">
        <f t="array" aca="1" ref="F2129" ca="1">IF(INDIRECT(A2129&amp;B2129&amp;$F$3)="公",参照!$L$2,参照!$L$3)</f>
        <v>医療機関受付</v>
      </c>
      <c r="G2129" s="1" t="str" cm="1">
        <f t="array" aca="1" ref="G2129" ca="1">IF(E2129="","",IF(ISNUMBER(INDIRECT(A2129&amp;B2129&amp;D2129)),431001,""))</f>
        <v/>
      </c>
      <c r="H2129" s="1" t="str">
        <f t="shared" ca="1" si="496"/>
        <v/>
      </c>
      <c r="I2129" s="1" t="str">
        <f ca="1">IF(G2129="","",予約枠報告様式!H$3)</f>
        <v/>
      </c>
      <c r="J2129" s="1" t="str">
        <f t="shared" ca="1" si="497"/>
        <v/>
      </c>
      <c r="K2129" s="1" t="str">
        <f t="shared" ca="1" si="498"/>
        <v/>
      </c>
      <c r="L2129" s="1" t="str">
        <f t="shared" ca="1" si="499"/>
        <v/>
      </c>
      <c r="M2129" s="1" t="str">
        <f t="shared" ca="1" si="500"/>
        <v/>
      </c>
      <c r="N2129" s="1" t="str" cm="1">
        <f t="array" aca="1" ref="N2129" ca="1">IF(G2129="","",HOUR(INDIRECT(A2129&amp;$N$2&amp;D2129)))</f>
        <v/>
      </c>
      <c r="O2129" s="1" t="str" cm="1">
        <f t="array" aca="1" ref="O2129" ca="1">IF(G2129="","",MINUTE(INDIRECT(A2129&amp;$N$2&amp;D2129)))</f>
        <v/>
      </c>
      <c r="P2129" s="1" t="str">
        <f t="shared" ca="1" si="501"/>
        <v/>
      </c>
      <c r="Q2129" s="1" t="str">
        <f t="shared" ca="1" si="502"/>
        <v/>
      </c>
      <c r="R2129" s="1" t="str" cm="1">
        <f t="array" aca="1" ref="R2129" ca="1">IF(G2129="","",INDIRECT(A2129&amp;B2129&amp;D2129))</f>
        <v/>
      </c>
      <c r="S2129" s="1" t="str">
        <f t="shared" ca="1" si="503"/>
        <v/>
      </c>
      <c r="T2129" s="1" t="str">
        <f t="shared" ca="1" si="504"/>
        <v/>
      </c>
      <c r="U2129" s="1" t="str">
        <f t="shared" ca="1" si="505"/>
        <v/>
      </c>
      <c r="V2129" s="1" t="str">
        <f t="shared" ca="1" si="506"/>
        <v/>
      </c>
      <c r="W2129" s="1" t="str">
        <f t="shared" ca="1" si="507"/>
        <v/>
      </c>
      <c r="X2129" s="1" t="str">
        <f t="shared" ca="1" si="508"/>
        <v/>
      </c>
    </row>
    <row r="2130" spans="1:24">
      <c r="A2130" t="s">
        <v>1041</v>
      </c>
      <c r="B2130" t="str">
        <f>INDEX(予約枠報告様式!$73:$73,MATCH(CSVフォーマット!C2130,予約枠報告様式!$74:$74,0))</f>
        <v>AK</v>
      </c>
      <c r="C2130">
        <f t="shared" si="509"/>
        <v>37</v>
      </c>
      <c r="D2130">
        <f t="shared" si="495"/>
        <v>38</v>
      </c>
      <c r="E2130" s="2" cm="1">
        <f t="array" aca="1" ref="E2130" ca="1">INDIRECT(A2130&amp;B2130&amp;$E$3)</f>
        <v>44791</v>
      </c>
      <c r="F2130" t="str" cm="1">
        <f t="array" aca="1" ref="F2130" ca="1">IF(INDIRECT(A2130&amp;B2130&amp;$F$3)="公",参照!$L$2,参照!$L$3)</f>
        <v>医療機関受付</v>
      </c>
      <c r="G2130" s="1" t="str" cm="1">
        <f t="array" aca="1" ref="G2130" ca="1">IF(E2130="","",IF(ISNUMBER(INDIRECT(A2130&amp;B2130&amp;D2130)),431001,""))</f>
        <v/>
      </c>
      <c r="H2130" s="1" t="str">
        <f t="shared" ca="1" si="496"/>
        <v/>
      </c>
      <c r="I2130" s="1" t="str">
        <f ca="1">IF(G2130="","",予約枠報告様式!H$3)</f>
        <v/>
      </c>
      <c r="J2130" s="1" t="str">
        <f t="shared" ca="1" si="497"/>
        <v/>
      </c>
      <c r="K2130" s="1" t="str">
        <f t="shared" ca="1" si="498"/>
        <v/>
      </c>
      <c r="L2130" s="1" t="str">
        <f t="shared" ca="1" si="499"/>
        <v/>
      </c>
      <c r="M2130" s="1" t="str">
        <f t="shared" ca="1" si="500"/>
        <v/>
      </c>
      <c r="N2130" s="1" t="str" cm="1">
        <f t="array" aca="1" ref="N2130" ca="1">IF(G2130="","",HOUR(INDIRECT(A2130&amp;$N$2&amp;D2130)))</f>
        <v/>
      </c>
      <c r="O2130" s="1" t="str" cm="1">
        <f t="array" aca="1" ref="O2130" ca="1">IF(G2130="","",MINUTE(INDIRECT(A2130&amp;$N$2&amp;D2130)))</f>
        <v/>
      </c>
      <c r="P2130" s="1" t="str">
        <f t="shared" ca="1" si="501"/>
        <v/>
      </c>
      <c r="Q2130" s="1" t="str">
        <f t="shared" ca="1" si="502"/>
        <v/>
      </c>
      <c r="R2130" s="1" t="str" cm="1">
        <f t="array" aca="1" ref="R2130" ca="1">IF(G2130="","",INDIRECT(A2130&amp;B2130&amp;D2130))</f>
        <v/>
      </c>
      <c r="S2130" s="1" t="str">
        <f t="shared" ca="1" si="503"/>
        <v/>
      </c>
      <c r="T2130" s="1" t="str">
        <f t="shared" ca="1" si="504"/>
        <v/>
      </c>
      <c r="U2130" s="1" t="str">
        <f t="shared" ca="1" si="505"/>
        <v/>
      </c>
      <c r="V2130" s="1" t="str">
        <f t="shared" ca="1" si="506"/>
        <v/>
      </c>
      <c r="W2130" s="1" t="str">
        <f t="shared" ca="1" si="507"/>
        <v/>
      </c>
      <c r="X2130" s="1" t="str">
        <f t="shared" ca="1" si="508"/>
        <v/>
      </c>
    </row>
    <row r="2131" spans="1:24">
      <c r="A2131" t="s">
        <v>1041</v>
      </c>
      <c r="B2131" t="str">
        <f>INDEX(予約枠報告様式!$73:$73,MATCH(CSVフォーマット!C2131,予約枠報告様式!$74:$74,0))</f>
        <v>AK</v>
      </c>
      <c r="C2131">
        <f t="shared" si="509"/>
        <v>37</v>
      </c>
      <c r="D2131">
        <f t="shared" si="495"/>
        <v>39</v>
      </c>
      <c r="E2131" s="2" cm="1">
        <f t="array" aca="1" ref="E2131" ca="1">INDIRECT(A2131&amp;B2131&amp;$E$3)</f>
        <v>44791</v>
      </c>
      <c r="F2131" t="str" cm="1">
        <f t="array" aca="1" ref="F2131" ca="1">IF(INDIRECT(A2131&amp;B2131&amp;$F$3)="公",参照!$L$2,参照!$L$3)</f>
        <v>医療機関受付</v>
      </c>
      <c r="G2131" s="1" t="str" cm="1">
        <f t="array" aca="1" ref="G2131" ca="1">IF(E2131="","",IF(ISNUMBER(INDIRECT(A2131&amp;B2131&amp;D2131)),431001,""))</f>
        <v/>
      </c>
      <c r="H2131" s="1" t="str">
        <f t="shared" ca="1" si="496"/>
        <v/>
      </c>
      <c r="I2131" s="1" t="str">
        <f ca="1">IF(G2131="","",予約枠報告様式!H$3)</f>
        <v/>
      </c>
      <c r="J2131" s="1" t="str">
        <f t="shared" ca="1" si="497"/>
        <v/>
      </c>
      <c r="K2131" s="1" t="str">
        <f t="shared" ca="1" si="498"/>
        <v/>
      </c>
      <c r="L2131" s="1" t="str">
        <f t="shared" ca="1" si="499"/>
        <v/>
      </c>
      <c r="M2131" s="1" t="str">
        <f t="shared" ca="1" si="500"/>
        <v/>
      </c>
      <c r="N2131" s="1" t="str" cm="1">
        <f t="array" aca="1" ref="N2131" ca="1">IF(G2131="","",HOUR(INDIRECT(A2131&amp;$N$2&amp;D2131)))</f>
        <v/>
      </c>
      <c r="O2131" s="1" t="str" cm="1">
        <f t="array" aca="1" ref="O2131" ca="1">IF(G2131="","",MINUTE(INDIRECT(A2131&amp;$N$2&amp;D2131)))</f>
        <v/>
      </c>
      <c r="P2131" s="1" t="str">
        <f t="shared" ca="1" si="501"/>
        <v/>
      </c>
      <c r="Q2131" s="1" t="str">
        <f t="shared" ca="1" si="502"/>
        <v/>
      </c>
      <c r="R2131" s="1" t="str" cm="1">
        <f t="array" aca="1" ref="R2131" ca="1">IF(G2131="","",INDIRECT(A2131&amp;B2131&amp;D2131))</f>
        <v/>
      </c>
      <c r="S2131" s="1" t="str">
        <f t="shared" ca="1" si="503"/>
        <v/>
      </c>
      <c r="T2131" s="1" t="str">
        <f t="shared" ca="1" si="504"/>
        <v/>
      </c>
      <c r="U2131" s="1" t="str">
        <f t="shared" ca="1" si="505"/>
        <v/>
      </c>
      <c r="V2131" s="1" t="str">
        <f t="shared" ca="1" si="506"/>
        <v/>
      </c>
      <c r="W2131" s="1" t="str">
        <f t="shared" ca="1" si="507"/>
        <v/>
      </c>
      <c r="X2131" s="1" t="str">
        <f t="shared" ca="1" si="508"/>
        <v/>
      </c>
    </row>
    <row r="2132" spans="1:24">
      <c r="A2132" t="s">
        <v>1041</v>
      </c>
      <c r="B2132" t="str">
        <f>INDEX(予約枠報告様式!$73:$73,MATCH(CSVフォーマット!C2132,予約枠報告様式!$74:$74,0))</f>
        <v>AK</v>
      </c>
      <c r="C2132">
        <f t="shared" si="509"/>
        <v>37</v>
      </c>
      <c r="D2132">
        <f t="shared" si="495"/>
        <v>40</v>
      </c>
      <c r="E2132" s="2" cm="1">
        <f t="array" aca="1" ref="E2132" ca="1">INDIRECT(A2132&amp;B2132&amp;$E$3)</f>
        <v>44791</v>
      </c>
      <c r="F2132" t="str" cm="1">
        <f t="array" aca="1" ref="F2132" ca="1">IF(INDIRECT(A2132&amp;B2132&amp;$F$3)="公",参照!$L$2,参照!$L$3)</f>
        <v>医療機関受付</v>
      </c>
      <c r="G2132" s="1" t="str" cm="1">
        <f t="array" aca="1" ref="G2132" ca="1">IF(E2132="","",IF(ISNUMBER(INDIRECT(A2132&amp;B2132&amp;D2132)),431001,""))</f>
        <v/>
      </c>
      <c r="H2132" s="1" t="str">
        <f t="shared" ca="1" si="496"/>
        <v/>
      </c>
      <c r="I2132" s="1" t="str">
        <f ca="1">IF(G2132="","",予約枠報告様式!H$3)</f>
        <v/>
      </c>
      <c r="J2132" s="1" t="str">
        <f t="shared" ca="1" si="497"/>
        <v/>
      </c>
      <c r="K2132" s="1" t="str">
        <f t="shared" ca="1" si="498"/>
        <v/>
      </c>
      <c r="L2132" s="1" t="str">
        <f t="shared" ca="1" si="499"/>
        <v/>
      </c>
      <c r="M2132" s="1" t="str">
        <f t="shared" ca="1" si="500"/>
        <v/>
      </c>
      <c r="N2132" s="1" t="str" cm="1">
        <f t="array" aca="1" ref="N2132" ca="1">IF(G2132="","",HOUR(INDIRECT(A2132&amp;$N$2&amp;D2132)))</f>
        <v/>
      </c>
      <c r="O2132" s="1" t="str" cm="1">
        <f t="array" aca="1" ref="O2132" ca="1">IF(G2132="","",MINUTE(INDIRECT(A2132&amp;$N$2&amp;D2132)))</f>
        <v/>
      </c>
      <c r="P2132" s="1" t="str">
        <f t="shared" ca="1" si="501"/>
        <v/>
      </c>
      <c r="Q2132" s="1" t="str">
        <f t="shared" ca="1" si="502"/>
        <v/>
      </c>
      <c r="R2132" s="1" t="str" cm="1">
        <f t="array" aca="1" ref="R2132" ca="1">IF(G2132="","",INDIRECT(A2132&amp;B2132&amp;D2132))</f>
        <v/>
      </c>
      <c r="S2132" s="1" t="str">
        <f t="shared" ca="1" si="503"/>
        <v/>
      </c>
      <c r="T2132" s="1" t="str">
        <f t="shared" ca="1" si="504"/>
        <v/>
      </c>
      <c r="U2132" s="1" t="str">
        <f t="shared" ca="1" si="505"/>
        <v/>
      </c>
      <c r="V2132" s="1" t="str">
        <f t="shared" ca="1" si="506"/>
        <v/>
      </c>
      <c r="W2132" s="1" t="str">
        <f t="shared" ca="1" si="507"/>
        <v/>
      </c>
      <c r="X2132" s="1" t="str">
        <f t="shared" ca="1" si="508"/>
        <v/>
      </c>
    </row>
    <row r="2133" spans="1:24">
      <c r="A2133" t="s">
        <v>1041</v>
      </c>
      <c r="B2133" t="str">
        <f>INDEX(予約枠報告様式!$73:$73,MATCH(CSVフォーマット!C2133,予約枠報告様式!$74:$74,0))</f>
        <v>AK</v>
      </c>
      <c r="C2133">
        <f t="shared" si="509"/>
        <v>37</v>
      </c>
      <c r="D2133">
        <f t="shared" si="495"/>
        <v>41</v>
      </c>
      <c r="E2133" s="2" cm="1">
        <f t="array" aca="1" ref="E2133" ca="1">INDIRECT(A2133&amp;B2133&amp;$E$3)</f>
        <v>44791</v>
      </c>
      <c r="F2133" t="str" cm="1">
        <f t="array" aca="1" ref="F2133" ca="1">IF(INDIRECT(A2133&amp;B2133&amp;$F$3)="公",参照!$L$2,参照!$L$3)</f>
        <v>医療機関受付</v>
      </c>
      <c r="G2133" s="1" t="str" cm="1">
        <f t="array" aca="1" ref="G2133" ca="1">IF(E2133="","",IF(ISNUMBER(INDIRECT(A2133&amp;B2133&amp;D2133)),431001,""))</f>
        <v/>
      </c>
      <c r="H2133" s="1" t="str">
        <f t="shared" ca="1" si="496"/>
        <v/>
      </c>
      <c r="I2133" s="1" t="str">
        <f ca="1">IF(G2133="","",予約枠報告様式!H$3)</f>
        <v/>
      </c>
      <c r="J2133" s="1" t="str">
        <f t="shared" ca="1" si="497"/>
        <v/>
      </c>
      <c r="K2133" s="1" t="str">
        <f t="shared" ca="1" si="498"/>
        <v/>
      </c>
      <c r="L2133" s="1" t="str">
        <f t="shared" ca="1" si="499"/>
        <v/>
      </c>
      <c r="M2133" s="1" t="str">
        <f t="shared" ca="1" si="500"/>
        <v/>
      </c>
      <c r="N2133" s="1" t="str" cm="1">
        <f t="array" aca="1" ref="N2133" ca="1">IF(G2133="","",HOUR(INDIRECT(A2133&amp;$N$2&amp;D2133)))</f>
        <v/>
      </c>
      <c r="O2133" s="1" t="str" cm="1">
        <f t="array" aca="1" ref="O2133" ca="1">IF(G2133="","",MINUTE(INDIRECT(A2133&amp;$N$2&amp;D2133)))</f>
        <v/>
      </c>
      <c r="P2133" s="1" t="str">
        <f t="shared" ca="1" si="501"/>
        <v/>
      </c>
      <c r="Q2133" s="1" t="str">
        <f t="shared" ca="1" si="502"/>
        <v/>
      </c>
      <c r="R2133" s="1" t="str" cm="1">
        <f t="array" aca="1" ref="R2133" ca="1">IF(G2133="","",INDIRECT(A2133&amp;B2133&amp;D2133))</f>
        <v/>
      </c>
      <c r="S2133" s="1" t="str">
        <f t="shared" ca="1" si="503"/>
        <v/>
      </c>
      <c r="T2133" s="1" t="str">
        <f t="shared" ca="1" si="504"/>
        <v/>
      </c>
      <c r="U2133" s="1" t="str">
        <f t="shared" ca="1" si="505"/>
        <v/>
      </c>
      <c r="V2133" s="1" t="str">
        <f t="shared" ca="1" si="506"/>
        <v/>
      </c>
      <c r="W2133" s="1" t="str">
        <f t="shared" ca="1" si="507"/>
        <v/>
      </c>
      <c r="X2133" s="1" t="str">
        <f t="shared" ca="1" si="508"/>
        <v/>
      </c>
    </row>
    <row r="2134" spans="1:24">
      <c r="A2134" t="s">
        <v>1041</v>
      </c>
      <c r="B2134" t="str">
        <f>INDEX(予約枠報告様式!$73:$73,MATCH(CSVフォーマット!C2134,予約枠報告様式!$74:$74,0))</f>
        <v>AK</v>
      </c>
      <c r="C2134">
        <f t="shared" si="509"/>
        <v>37</v>
      </c>
      <c r="D2134">
        <f t="shared" si="495"/>
        <v>42</v>
      </c>
      <c r="E2134" s="2" cm="1">
        <f t="array" aca="1" ref="E2134" ca="1">INDIRECT(A2134&amp;B2134&amp;$E$3)</f>
        <v>44791</v>
      </c>
      <c r="F2134" t="str" cm="1">
        <f t="array" aca="1" ref="F2134" ca="1">IF(INDIRECT(A2134&amp;B2134&amp;$F$3)="公",参照!$L$2,参照!$L$3)</f>
        <v>医療機関受付</v>
      </c>
      <c r="G2134" s="1" t="str" cm="1">
        <f t="array" aca="1" ref="G2134" ca="1">IF(E2134="","",IF(ISNUMBER(INDIRECT(A2134&amp;B2134&amp;D2134)),431001,""))</f>
        <v/>
      </c>
      <c r="H2134" s="1" t="str">
        <f t="shared" ca="1" si="496"/>
        <v/>
      </c>
      <c r="I2134" s="1" t="str">
        <f ca="1">IF(G2134="","",予約枠報告様式!H$3)</f>
        <v/>
      </c>
      <c r="J2134" s="1" t="str">
        <f t="shared" ca="1" si="497"/>
        <v/>
      </c>
      <c r="K2134" s="1" t="str">
        <f t="shared" ca="1" si="498"/>
        <v/>
      </c>
      <c r="L2134" s="1" t="str">
        <f t="shared" ca="1" si="499"/>
        <v/>
      </c>
      <c r="M2134" s="1" t="str">
        <f t="shared" ca="1" si="500"/>
        <v/>
      </c>
      <c r="N2134" s="1" t="str" cm="1">
        <f t="array" aca="1" ref="N2134" ca="1">IF(G2134="","",HOUR(INDIRECT(A2134&amp;$N$2&amp;D2134)))</f>
        <v/>
      </c>
      <c r="O2134" s="1" t="str" cm="1">
        <f t="array" aca="1" ref="O2134" ca="1">IF(G2134="","",MINUTE(INDIRECT(A2134&amp;$N$2&amp;D2134)))</f>
        <v/>
      </c>
      <c r="P2134" s="1" t="str">
        <f t="shared" ca="1" si="501"/>
        <v/>
      </c>
      <c r="Q2134" s="1" t="str">
        <f t="shared" ca="1" si="502"/>
        <v/>
      </c>
      <c r="R2134" s="1" t="str" cm="1">
        <f t="array" aca="1" ref="R2134" ca="1">IF(G2134="","",INDIRECT(A2134&amp;B2134&amp;D2134))</f>
        <v/>
      </c>
      <c r="S2134" s="1" t="str">
        <f t="shared" ca="1" si="503"/>
        <v/>
      </c>
      <c r="T2134" s="1" t="str">
        <f t="shared" ca="1" si="504"/>
        <v/>
      </c>
      <c r="U2134" s="1" t="str">
        <f t="shared" ca="1" si="505"/>
        <v/>
      </c>
      <c r="V2134" s="1" t="str">
        <f t="shared" ca="1" si="506"/>
        <v/>
      </c>
      <c r="W2134" s="1" t="str">
        <f t="shared" ca="1" si="507"/>
        <v/>
      </c>
      <c r="X2134" s="1" t="str">
        <f t="shared" ca="1" si="508"/>
        <v/>
      </c>
    </row>
    <row r="2135" spans="1:24">
      <c r="A2135" t="s">
        <v>1041</v>
      </c>
      <c r="B2135" t="str">
        <f>INDEX(予約枠報告様式!$73:$73,MATCH(CSVフォーマット!C2135,予約枠報告様式!$74:$74,0))</f>
        <v>AK</v>
      </c>
      <c r="C2135">
        <f t="shared" si="509"/>
        <v>37</v>
      </c>
      <c r="D2135">
        <f t="shared" si="495"/>
        <v>43</v>
      </c>
      <c r="E2135" s="2" cm="1">
        <f t="array" aca="1" ref="E2135" ca="1">INDIRECT(A2135&amp;B2135&amp;$E$3)</f>
        <v>44791</v>
      </c>
      <c r="F2135" t="str" cm="1">
        <f t="array" aca="1" ref="F2135" ca="1">IF(INDIRECT(A2135&amp;B2135&amp;$F$3)="公",参照!$L$2,参照!$L$3)</f>
        <v>医療機関受付</v>
      </c>
      <c r="G2135" s="1" t="str" cm="1">
        <f t="array" aca="1" ref="G2135" ca="1">IF(E2135="","",IF(ISNUMBER(INDIRECT(A2135&amp;B2135&amp;D2135)),431001,""))</f>
        <v/>
      </c>
      <c r="H2135" s="1" t="str">
        <f t="shared" ca="1" si="496"/>
        <v/>
      </c>
      <c r="I2135" s="1" t="str">
        <f ca="1">IF(G2135="","",予約枠報告様式!H$3)</f>
        <v/>
      </c>
      <c r="J2135" s="1" t="str">
        <f t="shared" ca="1" si="497"/>
        <v/>
      </c>
      <c r="K2135" s="1" t="str">
        <f t="shared" ca="1" si="498"/>
        <v/>
      </c>
      <c r="L2135" s="1" t="str">
        <f t="shared" ca="1" si="499"/>
        <v/>
      </c>
      <c r="M2135" s="1" t="str">
        <f t="shared" ca="1" si="500"/>
        <v/>
      </c>
      <c r="N2135" s="1" t="str" cm="1">
        <f t="array" aca="1" ref="N2135" ca="1">IF(G2135="","",HOUR(INDIRECT(A2135&amp;$N$2&amp;D2135)))</f>
        <v/>
      </c>
      <c r="O2135" s="1" t="str" cm="1">
        <f t="array" aca="1" ref="O2135" ca="1">IF(G2135="","",MINUTE(INDIRECT(A2135&amp;$N$2&amp;D2135)))</f>
        <v/>
      </c>
      <c r="P2135" s="1" t="str">
        <f t="shared" ca="1" si="501"/>
        <v/>
      </c>
      <c r="Q2135" s="1" t="str">
        <f t="shared" ca="1" si="502"/>
        <v/>
      </c>
      <c r="R2135" s="1" t="str" cm="1">
        <f t="array" aca="1" ref="R2135" ca="1">IF(G2135="","",INDIRECT(A2135&amp;B2135&amp;D2135))</f>
        <v/>
      </c>
      <c r="S2135" s="1" t="str">
        <f t="shared" ca="1" si="503"/>
        <v/>
      </c>
      <c r="T2135" s="1" t="str">
        <f t="shared" ca="1" si="504"/>
        <v/>
      </c>
      <c r="U2135" s="1" t="str">
        <f t="shared" ca="1" si="505"/>
        <v/>
      </c>
      <c r="V2135" s="1" t="str">
        <f t="shared" ca="1" si="506"/>
        <v/>
      </c>
      <c r="W2135" s="1" t="str">
        <f t="shared" ca="1" si="507"/>
        <v/>
      </c>
      <c r="X2135" s="1" t="str">
        <f t="shared" ca="1" si="508"/>
        <v/>
      </c>
    </row>
    <row r="2136" spans="1:24">
      <c r="A2136" t="s">
        <v>1041</v>
      </c>
      <c r="B2136" t="str">
        <f>INDEX(予約枠報告様式!$73:$73,MATCH(CSVフォーマット!C2136,予約枠報告様式!$74:$74,0))</f>
        <v>AK</v>
      </c>
      <c r="C2136">
        <f t="shared" si="509"/>
        <v>37</v>
      </c>
      <c r="D2136">
        <f t="shared" si="495"/>
        <v>44</v>
      </c>
      <c r="E2136" s="2" cm="1">
        <f t="array" aca="1" ref="E2136" ca="1">INDIRECT(A2136&amp;B2136&amp;$E$3)</f>
        <v>44791</v>
      </c>
      <c r="F2136" t="str" cm="1">
        <f t="array" aca="1" ref="F2136" ca="1">IF(INDIRECT(A2136&amp;B2136&amp;$F$3)="公",参照!$L$2,参照!$L$3)</f>
        <v>医療機関受付</v>
      </c>
      <c r="G2136" s="1" t="str" cm="1">
        <f t="array" aca="1" ref="G2136" ca="1">IF(E2136="","",IF(ISNUMBER(INDIRECT(A2136&amp;B2136&amp;D2136)),431001,""))</f>
        <v/>
      </c>
      <c r="H2136" s="1" t="str">
        <f t="shared" ca="1" si="496"/>
        <v/>
      </c>
      <c r="I2136" s="1" t="str">
        <f ca="1">IF(G2136="","",予約枠報告様式!H$3)</f>
        <v/>
      </c>
      <c r="J2136" s="1" t="str">
        <f t="shared" ca="1" si="497"/>
        <v/>
      </c>
      <c r="K2136" s="1" t="str">
        <f t="shared" ca="1" si="498"/>
        <v/>
      </c>
      <c r="L2136" s="1" t="str">
        <f t="shared" ca="1" si="499"/>
        <v/>
      </c>
      <c r="M2136" s="1" t="str">
        <f t="shared" ca="1" si="500"/>
        <v/>
      </c>
      <c r="N2136" s="1" t="str" cm="1">
        <f t="array" aca="1" ref="N2136" ca="1">IF(G2136="","",HOUR(INDIRECT(A2136&amp;$N$2&amp;D2136)))</f>
        <v/>
      </c>
      <c r="O2136" s="1" t="str" cm="1">
        <f t="array" aca="1" ref="O2136" ca="1">IF(G2136="","",MINUTE(INDIRECT(A2136&amp;$N$2&amp;D2136)))</f>
        <v/>
      </c>
      <c r="P2136" s="1" t="str">
        <f t="shared" ca="1" si="501"/>
        <v/>
      </c>
      <c r="Q2136" s="1" t="str">
        <f t="shared" ca="1" si="502"/>
        <v/>
      </c>
      <c r="R2136" s="1" t="str" cm="1">
        <f t="array" aca="1" ref="R2136" ca="1">IF(G2136="","",INDIRECT(A2136&amp;B2136&amp;D2136))</f>
        <v/>
      </c>
      <c r="S2136" s="1" t="str">
        <f t="shared" ca="1" si="503"/>
        <v/>
      </c>
      <c r="T2136" s="1" t="str">
        <f t="shared" ca="1" si="504"/>
        <v/>
      </c>
      <c r="U2136" s="1" t="str">
        <f t="shared" ca="1" si="505"/>
        <v/>
      </c>
      <c r="V2136" s="1" t="str">
        <f t="shared" ca="1" si="506"/>
        <v/>
      </c>
      <c r="W2136" s="1" t="str">
        <f t="shared" ca="1" si="507"/>
        <v/>
      </c>
      <c r="X2136" s="1" t="str">
        <f t="shared" ca="1" si="508"/>
        <v/>
      </c>
    </row>
    <row r="2137" spans="1:24">
      <c r="A2137" t="s">
        <v>1041</v>
      </c>
      <c r="B2137" t="str">
        <f>INDEX(予約枠報告様式!$73:$73,MATCH(CSVフォーマット!C2137,予約枠報告様式!$74:$74,0))</f>
        <v>AK</v>
      </c>
      <c r="C2137">
        <f t="shared" si="509"/>
        <v>37</v>
      </c>
      <c r="D2137">
        <f t="shared" si="495"/>
        <v>45</v>
      </c>
      <c r="E2137" s="2" cm="1">
        <f t="array" aca="1" ref="E2137" ca="1">INDIRECT(A2137&amp;B2137&amp;$E$3)</f>
        <v>44791</v>
      </c>
      <c r="F2137" t="str" cm="1">
        <f t="array" aca="1" ref="F2137" ca="1">IF(INDIRECT(A2137&amp;B2137&amp;$F$3)="公",参照!$L$2,参照!$L$3)</f>
        <v>医療機関受付</v>
      </c>
      <c r="G2137" s="1" t="str" cm="1">
        <f t="array" aca="1" ref="G2137" ca="1">IF(E2137="","",IF(ISNUMBER(INDIRECT(A2137&amp;B2137&amp;D2137)),431001,""))</f>
        <v/>
      </c>
      <c r="H2137" s="1" t="str">
        <f t="shared" ca="1" si="496"/>
        <v/>
      </c>
      <c r="I2137" s="1" t="str">
        <f ca="1">IF(G2137="","",予約枠報告様式!H$3)</f>
        <v/>
      </c>
      <c r="J2137" s="1" t="str">
        <f t="shared" ca="1" si="497"/>
        <v/>
      </c>
      <c r="K2137" s="1" t="str">
        <f t="shared" ca="1" si="498"/>
        <v/>
      </c>
      <c r="L2137" s="1" t="str">
        <f t="shared" ca="1" si="499"/>
        <v/>
      </c>
      <c r="M2137" s="1" t="str">
        <f t="shared" ca="1" si="500"/>
        <v/>
      </c>
      <c r="N2137" s="1" t="str" cm="1">
        <f t="array" aca="1" ref="N2137" ca="1">IF(G2137="","",HOUR(INDIRECT(A2137&amp;$N$2&amp;D2137)))</f>
        <v/>
      </c>
      <c r="O2137" s="1" t="str" cm="1">
        <f t="array" aca="1" ref="O2137" ca="1">IF(G2137="","",MINUTE(INDIRECT(A2137&amp;$N$2&amp;D2137)))</f>
        <v/>
      </c>
      <c r="P2137" s="1" t="str">
        <f t="shared" ca="1" si="501"/>
        <v/>
      </c>
      <c r="Q2137" s="1" t="str">
        <f t="shared" ca="1" si="502"/>
        <v/>
      </c>
      <c r="R2137" s="1" t="str" cm="1">
        <f t="array" aca="1" ref="R2137" ca="1">IF(G2137="","",INDIRECT(A2137&amp;B2137&amp;D2137))</f>
        <v/>
      </c>
      <c r="S2137" s="1" t="str">
        <f t="shared" ca="1" si="503"/>
        <v/>
      </c>
      <c r="T2137" s="1" t="str">
        <f t="shared" ca="1" si="504"/>
        <v/>
      </c>
      <c r="U2137" s="1" t="str">
        <f t="shared" ca="1" si="505"/>
        <v/>
      </c>
      <c r="V2137" s="1" t="str">
        <f t="shared" ca="1" si="506"/>
        <v/>
      </c>
      <c r="W2137" s="1" t="str">
        <f t="shared" ca="1" si="507"/>
        <v/>
      </c>
      <c r="X2137" s="1" t="str">
        <f t="shared" ca="1" si="508"/>
        <v/>
      </c>
    </row>
    <row r="2138" spans="1:24">
      <c r="A2138" t="s">
        <v>1041</v>
      </c>
      <c r="B2138" t="str">
        <f>INDEX(予約枠報告様式!$73:$73,MATCH(CSVフォーマット!C2138,予約枠報告様式!$74:$74,0))</f>
        <v>AK</v>
      </c>
      <c r="C2138">
        <f t="shared" si="509"/>
        <v>37</v>
      </c>
      <c r="D2138">
        <f t="shared" si="495"/>
        <v>46</v>
      </c>
      <c r="E2138" s="2" cm="1">
        <f t="array" aca="1" ref="E2138" ca="1">INDIRECT(A2138&amp;B2138&amp;$E$3)</f>
        <v>44791</v>
      </c>
      <c r="F2138" t="str" cm="1">
        <f t="array" aca="1" ref="F2138" ca="1">IF(INDIRECT(A2138&amp;B2138&amp;$F$3)="公",参照!$L$2,参照!$L$3)</f>
        <v>医療機関受付</v>
      </c>
      <c r="G2138" s="1" t="str" cm="1">
        <f t="array" aca="1" ref="G2138" ca="1">IF(E2138="","",IF(ISNUMBER(INDIRECT(A2138&amp;B2138&amp;D2138)),431001,""))</f>
        <v/>
      </c>
      <c r="H2138" s="1" t="str">
        <f t="shared" ca="1" si="496"/>
        <v/>
      </c>
      <c r="I2138" s="1" t="str">
        <f ca="1">IF(G2138="","",予約枠報告様式!H$3)</f>
        <v/>
      </c>
      <c r="J2138" s="1" t="str">
        <f t="shared" ca="1" si="497"/>
        <v/>
      </c>
      <c r="K2138" s="1" t="str">
        <f t="shared" ca="1" si="498"/>
        <v/>
      </c>
      <c r="L2138" s="1" t="str">
        <f t="shared" ca="1" si="499"/>
        <v/>
      </c>
      <c r="M2138" s="1" t="str">
        <f t="shared" ca="1" si="500"/>
        <v/>
      </c>
      <c r="N2138" s="1" t="str" cm="1">
        <f t="array" aca="1" ref="N2138" ca="1">IF(G2138="","",HOUR(INDIRECT(A2138&amp;$N$2&amp;D2138)))</f>
        <v/>
      </c>
      <c r="O2138" s="1" t="str" cm="1">
        <f t="array" aca="1" ref="O2138" ca="1">IF(G2138="","",MINUTE(INDIRECT(A2138&amp;$N$2&amp;D2138)))</f>
        <v/>
      </c>
      <c r="P2138" s="1" t="str">
        <f t="shared" ca="1" si="501"/>
        <v/>
      </c>
      <c r="Q2138" s="1" t="str">
        <f t="shared" ca="1" si="502"/>
        <v/>
      </c>
      <c r="R2138" s="1" t="str" cm="1">
        <f t="array" aca="1" ref="R2138" ca="1">IF(G2138="","",INDIRECT(A2138&amp;B2138&amp;D2138))</f>
        <v/>
      </c>
      <c r="S2138" s="1" t="str">
        <f t="shared" ca="1" si="503"/>
        <v/>
      </c>
      <c r="T2138" s="1" t="str">
        <f t="shared" ca="1" si="504"/>
        <v/>
      </c>
      <c r="U2138" s="1" t="str">
        <f t="shared" ca="1" si="505"/>
        <v/>
      </c>
      <c r="V2138" s="1" t="str">
        <f t="shared" ca="1" si="506"/>
        <v/>
      </c>
      <c r="W2138" s="1" t="str">
        <f t="shared" ca="1" si="507"/>
        <v/>
      </c>
      <c r="X2138" s="1" t="str">
        <f t="shared" ca="1" si="508"/>
        <v/>
      </c>
    </row>
    <row r="2139" spans="1:24">
      <c r="A2139" t="s">
        <v>1041</v>
      </c>
      <c r="B2139" t="str">
        <f>INDEX(予約枠報告様式!$73:$73,MATCH(CSVフォーマット!C2139,予約枠報告様式!$74:$74,0))</f>
        <v>AK</v>
      </c>
      <c r="C2139">
        <f t="shared" si="509"/>
        <v>37</v>
      </c>
      <c r="D2139">
        <f t="shared" si="495"/>
        <v>47</v>
      </c>
      <c r="E2139" s="2" cm="1">
        <f t="array" aca="1" ref="E2139" ca="1">INDIRECT(A2139&amp;B2139&amp;$E$3)</f>
        <v>44791</v>
      </c>
      <c r="F2139" t="str" cm="1">
        <f t="array" aca="1" ref="F2139" ca="1">IF(INDIRECT(A2139&amp;B2139&amp;$F$3)="公",参照!$L$2,参照!$L$3)</f>
        <v>医療機関受付</v>
      </c>
      <c r="G2139" s="1" t="str" cm="1">
        <f t="array" aca="1" ref="G2139" ca="1">IF(E2139="","",IF(ISNUMBER(INDIRECT(A2139&amp;B2139&amp;D2139)),431001,""))</f>
        <v/>
      </c>
      <c r="H2139" s="1" t="str">
        <f t="shared" ca="1" si="496"/>
        <v/>
      </c>
      <c r="I2139" s="1" t="str">
        <f ca="1">IF(G2139="","",予約枠報告様式!H$3)</f>
        <v/>
      </c>
      <c r="J2139" s="1" t="str">
        <f t="shared" ca="1" si="497"/>
        <v/>
      </c>
      <c r="K2139" s="1" t="str">
        <f t="shared" ca="1" si="498"/>
        <v/>
      </c>
      <c r="L2139" s="1" t="str">
        <f t="shared" ca="1" si="499"/>
        <v/>
      </c>
      <c r="M2139" s="1" t="str">
        <f t="shared" ca="1" si="500"/>
        <v/>
      </c>
      <c r="N2139" s="1" t="str" cm="1">
        <f t="array" aca="1" ref="N2139" ca="1">IF(G2139="","",HOUR(INDIRECT(A2139&amp;$N$2&amp;D2139)))</f>
        <v/>
      </c>
      <c r="O2139" s="1" t="str" cm="1">
        <f t="array" aca="1" ref="O2139" ca="1">IF(G2139="","",MINUTE(INDIRECT(A2139&amp;$N$2&amp;D2139)))</f>
        <v/>
      </c>
      <c r="P2139" s="1" t="str">
        <f t="shared" ca="1" si="501"/>
        <v/>
      </c>
      <c r="Q2139" s="1" t="str">
        <f t="shared" ca="1" si="502"/>
        <v/>
      </c>
      <c r="R2139" s="1" t="str" cm="1">
        <f t="array" aca="1" ref="R2139" ca="1">IF(G2139="","",INDIRECT(A2139&amp;B2139&amp;D2139))</f>
        <v/>
      </c>
      <c r="S2139" s="1" t="str">
        <f t="shared" ca="1" si="503"/>
        <v/>
      </c>
      <c r="T2139" s="1" t="str">
        <f t="shared" ca="1" si="504"/>
        <v/>
      </c>
      <c r="U2139" s="1" t="str">
        <f t="shared" ca="1" si="505"/>
        <v/>
      </c>
      <c r="V2139" s="1" t="str">
        <f t="shared" ca="1" si="506"/>
        <v/>
      </c>
      <c r="W2139" s="1" t="str">
        <f t="shared" ca="1" si="507"/>
        <v/>
      </c>
      <c r="X2139" s="1" t="str">
        <f t="shared" ca="1" si="508"/>
        <v/>
      </c>
    </row>
    <row r="2140" spans="1:24">
      <c r="A2140" t="s">
        <v>1041</v>
      </c>
      <c r="B2140" t="str">
        <f>INDEX(予約枠報告様式!$73:$73,MATCH(CSVフォーマット!C2140,予約枠報告様式!$74:$74,0))</f>
        <v>AK</v>
      </c>
      <c r="C2140">
        <f t="shared" si="509"/>
        <v>37</v>
      </c>
      <c r="D2140">
        <f t="shared" si="495"/>
        <v>48</v>
      </c>
      <c r="E2140" s="2" cm="1">
        <f t="array" aca="1" ref="E2140" ca="1">INDIRECT(A2140&amp;B2140&amp;$E$3)</f>
        <v>44791</v>
      </c>
      <c r="F2140" t="str" cm="1">
        <f t="array" aca="1" ref="F2140" ca="1">IF(INDIRECT(A2140&amp;B2140&amp;$F$3)="公",参照!$L$2,参照!$L$3)</f>
        <v>医療機関受付</v>
      </c>
      <c r="G2140" s="1" t="str" cm="1">
        <f t="array" aca="1" ref="G2140" ca="1">IF(E2140="","",IF(ISNUMBER(INDIRECT(A2140&amp;B2140&amp;D2140)),431001,""))</f>
        <v/>
      </c>
      <c r="H2140" s="1" t="str">
        <f t="shared" ca="1" si="496"/>
        <v/>
      </c>
      <c r="I2140" s="1" t="str">
        <f ca="1">IF(G2140="","",予約枠報告様式!H$3)</f>
        <v/>
      </c>
      <c r="J2140" s="1" t="str">
        <f t="shared" ca="1" si="497"/>
        <v/>
      </c>
      <c r="K2140" s="1" t="str">
        <f t="shared" ca="1" si="498"/>
        <v/>
      </c>
      <c r="L2140" s="1" t="str">
        <f t="shared" ca="1" si="499"/>
        <v/>
      </c>
      <c r="M2140" s="1" t="str">
        <f t="shared" ca="1" si="500"/>
        <v/>
      </c>
      <c r="N2140" s="1" t="str" cm="1">
        <f t="array" aca="1" ref="N2140" ca="1">IF(G2140="","",HOUR(INDIRECT(A2140&amp;$N$2&amp;D2140)))</f>
        <v/>
      </c>
      <c r="O2140" s="1" t="str" cm="1">
        <f t="array" aca="1" ref="O2140" ca="1">IF(G2140="","",MINUTE(INDIRECT(A2140&amp;$N$2&amp;D2140)))</f>
        <v/>
      </c>
      <c r="P2140" s="1" t="str">
        <f t="shared" ca="1" si="501"/>
        <v/>
      </c>
      <c r="Q2140" s="1" t="str">
        <f t="shared" ca="1" si="502"/>
        <v/>
      </c>
      <c r="R2140" s="1" t="str" cm="1">
        <f t="array" aca="1" ref="R2140" ca="1">IF(G2140="","",INDIRECT(A2140&amp;B2140&amp;D2140))</f>
        <v/>
      </c>
      <c r="S2140" s="1" t="str">
        <f t="shared" ca="1" si="503"/>
        <v/>
      </c>
      <c r="T2140" s="1" t="str">
        <f t="shared" ca="1" si="504"/>
        <v/>
      </c>
      <c r="U2140" s="1" t="str">
        <f t="shared" ca="1" si="505"/>
        <v/>
      </c>
      <c r="V2140" s="1" t="str">
        <f t="shared" ca="1" si="506"/>
        <v/>
      </c>
      <c r="W2140" s="1" t="str">
        <f t="shared" ca="1" si="507"/>
        <v/>
      </c>
      <c r="X2140" s="1" t="str">
        <f t="shared" ca="1" si="508"/>
        <v/>
      </c>
    </row>
    <row r="2141" spans="1:24">
      <c r="A2141" t="s">
        <v>1041</v>
      </c>
      <c r="B2141" t="str">
        <f>INDEX(予約枠報告様式!$73:$73,MATCH(CSVフォーマット!C2141,予約枠報告様式!$74:$74,0))</f>
        <v>AK</v>
      </c>
      <c r="C2141">
        <f t="shared" si="509"/>
        <v>37</v>
      </c>
      <c r="D2141">
        <f t="shared" si="495"/>
        <v>49</v>
      </c>
      <c r="E2141" s="2" cm="1">
        <f t="array" aca="1" ref="E2141" ca="1">INDIRECT(A2141&amp;B2141&amp;$E$3)</f>
        <v>44791</v>
      </c>
      <c r="F2141" t="str" cm="1">
        <f t="array" aca="1" ref="F2141" ca="1">IF(INDIRECT(A2141&amp;B2141&amp;$F$3)="公",参照!$L$2,参照!$L$3)</f>
        <v>医療機関受付</v>
      </c>
      <c r="G2141" s="1" t="str" cm="1">
        <f t="array" aca="1" ref="G2141" ca="1">IF(E2141="","",IF(ISNUMBER(INDIRECT(A2141&amp;B2141&amp;D2141)),431001,""))</f>
        <v/>
      </c>
      <c r="H2141" s="1" t="str">
        <f t="shared" ca="1" si="496"/>
        <v/>
      </c>
      <c r="I2141" s="1" t="str">
        <f ca="1">IF(G2141="","",予約枠報告様式!H$3)</f>
        <v/>
      </c>
      <c r="J2141" s="1" t="str">
        <f t="shared" ca="1" si="497"/>
        <v/>
      </c>
      <c r="K2141" s="1" t="str">
        <f t="shared" ca="1" si="498"/>
        <v/>
      </c>
      <c r="L2141" s="1" t="str">
        <f t="shared" ca="1" si="499"/>
        <v/>
      </c>
      <c r="M2141" s="1" t="str">
        <f t="shared" ca="1" si="500"/>
        <v/>
      </c>
      <c r="N2141" s="1" t="str" cm="1">
        <f t="array" aca="1" ref="N2141" ca="1">IF(G2141="","",HOUR(INDIRECT(A2141&amp;$N$2&amp;D2141)))</f>
        <v/>
      </c>
      <c r="O2141" s="1" t="str" cm="1">
        <f t="array" aca="1" ref="O2141" ca="1">IF(G2141="","",MINUTE(INDIRECT(A2141&amp;$N$2&amp;D2141)))</f>
        <v/>
      </c>
      <c r="P2141" s="1" t="str">
        <f t="shared" ca="1" si="501"/>
        <v/>
      </c>
      <c r="Q2141" s="1" t="str">
        <f t="shared" ca="1" si="502"/>
        <v/>
      </c>
      <c r="R2141" s="1" t="str" cm="1">
        <f t="array" aca="1" ref="R2141" ca="1">IF(G2141="","",INDIRECT(A2141&amp;B2141&amp;D2141))</f>
        <v/>
      </c>
      <c r="S2141" s="1" t="str">
        <f t="shared" ca="1" si="503"/>
        <v/>
      </c>
      <c r="T2141" s="1" t="str">
        <f t="shared" ca="1" si="504"/>
        <v/>
      </c>
      <c r="U2141" s="1" t="str">
        <f t="shared" ca="1" si="505"/>
        <v/>
      </c>
      <c r="V2141" s="1" t="str">
        <f t="shared" ca="1" si="506"/>
        <v/>
      </c>
      <c r="W2141" s="1" t="str">
        <f t="shared" ca="1" si="507"/>
        <v/>
      </c>
      <c r="X2141" s="1" t="str">
        <f t="shared" ca="1" si="508"/>
        <v/>
      </c>
    </row>
    <row r="2142" spans="1:24">
      <c r="A2142" t="s">
        <v>1041</v>
      </c>
      <c r="B2142" t="str">
        <f>INDEX(予約枠報告様式!$73:$73,MATCH(CSVフォーマット!C2142,予約枠報告様式!$74:$74,0))</f>
        <v>AK</v>
      </c>
      <c r="C2142">
        <f t="shared" si="509"/>
        <v>37</v>
      </c>
      <c r="D2142">
        <f t="shared" si="495"/>
        <v>50</v>
      </c>
      <c r="E2142" s="2" cm="1">
        <f t="array" aca="1" ref="E2142" ca="1">INDIRECT(A2142&amp;B2142&amp;$E$3)</f>
        <v>44791</v>
      </c>
      <c r="F2142" t="str" cm="1">
        <f t="array" aca="1" ref="F2142" ca="1">IF(INDIRECT(A2142&amp;B2142&amp;$F$3)="公",参照!$L$2,参照!$L$3)</f>
        <v>医療機関受付</v>
      </c>
      <c r="G2142" s="1" t="str" cm="1">
        <f t="array" aca="1" ref="G2142" ca="1">IF(E2142="","",IF(ISNUMBER(INDIRECT(A2142&amp;B2142&amp;D2142)),431001,""))</f>
        <v/>
      </c>
      <c r="H2142" s="1" t="str">
        <f t="shared" ca="1" si="496"/>
        <v/>
      </c>
      <c r="I2142" s="1" t="str">
        <f ca="1">IF(G2142="","",予約枠報告様式!H$3)</f>
        <v/>
      </c>
      <c r="J2142" s="1" t="str">
        <f t="shared" ca="1" si="497"/>
        <v/>
      </c>
      <c r="K2142" s="1" t="str">
        <f t="shared" ca="1" si="498"/>
        <v/>
      </c>
      <c r="L2142" s="1" t="str">
        <f t="shared" ca="1" si="499"/>
        <v/>
      </c>
      <c r="M2142" s="1" t="str">
        <f t="shared" ca="1" si="500"/>
        <v/>
      </c>
      <c r="N2142" s="1" t="str" cm="1">
        <f t="array" aca="1" ref="N2142" ca="1">IF(G2142="","",HOUR(INDIRECT(A2142&amp;$N$2&amp;D2142)))</f>
        <v/>
      </c>
      <c r="O2142" s="1" t="str" cm="1">
        <f t="array" aca="1" ref="O2142" ca="1">IF(G2142="","",MINUTE(INDIRECT(A2142&amp;$N$2&amp;D2142)))</f>
        <v/>
      </c>
      <c r="P2142" s="1" t="str">
        <f t="shared" ca="1" si="501"/>
        <v/>
      </c>
      <c r="Q2142" s="1" t="str">
        <f t="shared" ca="1" si="502"/>
        <v/>
      </c>
      <c r="R2142" s="1" t="str" cm="1">
        <f t="array" aca="1" ref="R2142" ca="1">IF(G2142="","",INDIRECT(A2142&amp;B2142&amp;D2142))</f>
        <v/>
      </c>
      <c r="S2142" s="1" t="str">
        <f t="shared" ca="1" si="503"/>
        <v/>
      </c>
      <c r="T2142" s="1" t="str">
        <f t="shared" ca="1" si="504"/>
        <v/>
      </c>
      <c r="U2142" s="1" t="str">
        <f t="shared" ca="1" si="505"/>
        <v/>
      </c>
      <c r="V2142" s="1" t="str">
        <f t="shared" ca="1" si="506"/>
        <v/>
      </c>
      <c r="W2142" s="1" t="str">
        <f t="shared" ca="1" si="507"/>
        <v/>
      </c>
      <c r="X2142" s="1" t="str">
        <f t="shared" ca="1" si="508"/>
        <v/>
      </c>
    </row>
    <row r="2143" spans="1:24">
      <c r="A2143" t="s">
        <v>1041</v>
      </c>
      <c r="B2143" t="str">
        <f>INDEX(予約枠報告様式!$73:$73,MATCH(CSVフォーマット!C2143,予約枠報告様式!$74:$74,0))</f>
        <v>AK</v>
      </c>
      <c r="C2143">
        <f t="shared" si="509"/>
        <v>37</v>
      </c>
      <c r="D2143">
        <f t="shared" si="495"/>
        <v>51</v>
      </c>
      <c r="E2143" s="2" cm="1">
        <f t="array" aca="1" ref="E2143" ca="1">INDIRECT(A2143&amp;B2143&amp;$E$3)</f>
        <v>44791</v>
      </c>
      <c r="F2143" t="str" cm="1">
        <f t="array" aca="1" ref="F2143" ca="1">IF(INDIRECT(A2143&amp;B2143&amp;$F$3)="公",参照!$L$2,参照!$L$3)</f>
        <v>医療機関受付</v>
      </c>
      <c r="G2143" s="1" t="str" cm="1">
        <f t="array" aca="1" ref="G2143" ca="1">IF(E2143="","",IF(ISNUMBER(INDIRECT(A2143&amp;B2143&amp;D2143)),431001,""))</f>
        <v/>
      </c>
      <c r="H2143" s="1" t="str">
        <f t="shared" ca="1" si="496"/>
        <v/>
      </c>
      <c r="I2143" s="1" t="str">
        <f ca="1">IF(G2143="","",予約枠報告様式!H$3)</f>
        <v/>
      </c>
      <c r="J2143" s="1" t="str">
        <f t="shared" ca="1" si="497"/>
        <v/>
      </c>
      <c r="K2143" s="1" t="str">
        <f t="shared" ca="1" si="498"/>
        <v/>
      </c>
      <c r="L2143" s="1" t="str">
        <f t="shared" ca="1" si="499"/>
        <v/>
      </c>
      <c r="M2143" s="1" t="str">
        <f t="shared" ca="1" si="500"/>
        <v/>
      </c>
      <c r="N2143" s="1" t="str" cm="1">
        <f t="array" aca="1" ref="N2143" ca="1">IF(G2143="","",HOUR(INDIRECT(A2143&amp;$N$2&amp;D2143)))</f>
        <v/>
      </c>
      <c r="O2143" s="1" t="str" cm="1">
        <f t="array" aca="1" ref="O2143" ca="1">IF(G2143="","",MINUTE(INDIRECT(A2143&amp;$N$2&amp;D2143)))</f>
        <v/>
      </c>
      <c r="P2143" s="1" t="str">
        <f t="shared" ca="1" si="501"/>
        <v/>
      </c>
      <c r="Q2143" s="1" t="str">
        <f t="shared" ca="1" si="502"/>
        <v/>
      </c>
      <c r="R2143" s="1" t="str" cm="1">
        <f t="array" aca="1" ref="R2143" ca="1">IF(G2143="","",INDIRECT(A2143&amp;B2143&amp;D2143))</f>
        <v/>
      </c>
      <c r="S2143" s="1" t="str">
        <f t="shared" ca="1" si="503"/>
        <v/>
      </c>
      <c r="T2143" s="1" t="str">
        <f t="shared" ca="1" si="504"/>
        <v/>
      </c>
      <c r="U2143" s="1" t="str">
        <f t="shared" ca="1" si="505"/>
        <v/>
      </c>
      <c r="V2143" s="1" t="str">
        <f t="shared" ca="1" si="506"/>
        <v/>
      </c>
      <c r="W2143" s="1" t="str">
        <f t="shared" ca="1" si="507"/>
        <v/>
      </c>
      <c r="X2143" s="1" t="str">
        <f t="shared" ca="1" si="508"/>
        <v/>
      </c>
    </row>
    <row r="2144" spans="1:24">
      <c r="A2144" t="s">
        <v>1041</v>
      </c>
      <c r="B2144" t="str">
        <f>INDEX(予約枠報告様式!$73:$73,MATCH(CSVフォーマット!C2144,予約枠報告様式!$74:$74,0))</f>
        <v>AK</v>
      </c>
      <c r="C2144">
        <f t="shared" si="509"/>
        <v>37</v>
      </c>
      <c r="D2144">
        <f t="shared" si="495"/>
        <v>52</v>
      </c>
      <c r="E2144" s="2" cm="1">
        <f t="array" aca="1" ref="E2144" ca="1">INDIRECT(A2144&amp;B2144&amp;$E$3)</f>
        <v>44791</v>
      </c>
      <c r="F2144" t="str" cm="1">
        <f t="array" aca="1" ref="F2144" ca="1">IF(INDIRECT(A2144&amp;B2144&amp;$F$3)="公",参照!$L$2,参照!$L$3)</f>
        <v>医療機関受付</v>
      </c>
      <c r="G2144" s="1" t="str" cm="1">
        <f t="array" aca="1" ref="G2144" ca="1">IF(E2144="","",IF(ISNUMBER(INDIRECT(A2144&amp;B2144&amp;D2144)),431001,""))</f>
        <v/>
      </c>
      <c r="H2144" s="1" t="str">
        <f t="shared" ca="1" si="496"/>
        <v/>
      </c>
      <c r="I2144" s="1" t="str">
        <f ca="1">IF(G2144="","",予約枠報告様式!H$3)</f>
        <v/>
      </c>
      <c r="J2144" s="1" t="str">
        <f t="shared" ca="1" si="497"/>
        <v/>
      </c>
      <c r="K2144" s="1" t="str">
        <f t="shared" ca="1" si="498"/>
        <v/>
      </c>
      <c r="L2144" s="1" t="str">
        <f t="shared" ca="1" si="499"/>
        <v/>
      </c>
      <c r="M2144" s="1" t="str">
        <f t="shared" ca="1" si="500"/>
        <v/>
      </c>
      <c r="N2144" s="1" t="str" cm="1">
        <f t="array" aca="1" ref="N2144" ca="1">IF(G2144="","",HOUR(INDIRECT(A2144&amp;$N$2&amp;D2144)))</f>
        <v/>
      </c>
      <c r="O2144" s="1" t="str" cm="1">
        <f t="array" aca="1" ref="O2144" ca="1">IF(G2144="","",MINUTE(INDIRECT(A2144&amp;$N$2&amp;D2144)))</f>
        <v/>
      </c>
      <c r="P2144" s="1" t="str">
        <f t="shared" ca="1" si="501"/>
        <v/>
      </c>
      <c r="Q2144" s="1" t="str">
        <f t="shared" ca="1" si="502"/>
        <v/>
      </c>
      <c r="R2144" s="1" t="str" cm="1">
        <f t="array" aca="1" ref="R2144" ca="1">IF(G2144="","",INDIRECT(A2144&amp;B2144&amp;D2144))</f>
        <v/>
      </c>
      <c r="S2144" s="1" t="str">
        <f t="shared" ca="1" si="503"/>
        <v/>
      </c>
      <c r="T2144" s="1" t="str">
        <f t="shared" ca="1" si="504"/>
        <v/>
      </c>
      <c r="U2144" s="1" t="str">
        <f t="shared" ca="1" si="505"/>
        <v/>
      </c>
      <c r="V2144" s="1" t="str">
        <f t="shared" ca="1" si="506"/>
        <v/>
      </c>
      <c r="W2144" s="1" t="str">
        <f t="shared" ca="1" si="507"/>
        <v/>
      </c>
      <c r="X2144" s="1" t="str">
        <f t="shared" ca="1" si="508"/>
        <v/>
      </c>
    </row>
    <row r="2145" spans="1:24">
      <c r="A2145" t="s">
        <v>1041</v>
      </c>
      <c r="B2145" t="str">
        <f>INDEX(予約枠報告様式!$73:$73,MATCH(CSVフォーマット!C2145,予約枠報告様式!$74:$74,0))</f>
        <v>AK</v>
      </c>
      <c r="C2145">
        <f t="shared" si="509"/>
        <v>37</v>
      </c>
      <c r="D2145">
        <f t="shared" si="495"/>
        <v>53</v>
      </c>
      <c r="E2145" s="2" cm="1">
        <f t="array" aca="1" ref="E2145" ca="1">INDIRECT(A2145&amp;B2145&amp;$E$3)</f>
        <v>44791</v>
      </c>
      <c r="F2145" t="str" cm="1">
        <f t="array" aca="1" ref="F2145" ca="1">IF(INDIRECT(A2145&amp;B2145&amp;$F$3)="公",参照!$L$2,参照!$L$3)</f>
        <v>医療機関受付</v>
      </c>
      <c r="G2145" s="1" t="str" cm="1">
        <f t="array" aca="1" ref="G2145" ca="1">IF(E2145="","",IF(ISNUMBER(INDIRECT(A2145&amp;B2145&amp;D2145)),431001,""))</f>
        <v/>
      </c>
      <c r="H2145" s="1" t="str">
        <f t="shared" ca="1" si="496"/>
        <v/>
      </c>
      <c r="I2145" s="1" t="str">
        <f ca="1">IF(G2145="","",予約枠報告様式!H$3)</f>
        <v/>
      </c>
      <c r="J2145" s="1" t="str">
        <f t="shared" ca="1" si="497"/>
        <v/>
      </c>
      <c r="K2145" s="1" t="str">
        <f t="shared" ca="1" si="498"/>
        <v/>
      </c>
      <c r="L2145" s="1" t="str">
        <f t="shared" ca="1" si="499"/>
        <v/>
      </c>
      <c r="M2145" s="1" t="str">
        <f t="shared" ca="1" si="500"/>
        <v/>
      </c>
      <c r="N2145" s="1" t="str" cm="1">
        <f t="array" aca="1" ref="N2145" ca="1">IF(G2145="","",HOUR(INDIRECT(A2145&amp;$N$2&amp;D2145)))</f>
        <v/>
      </c>
      <c r="O2145" s="1" t="str" cm="1">
        <f t="array" aca="1" ref="O2145" ca="1">IF(G2145="","",MINUTE(INDIRECT(A2145&amp;$N$2&amp;D2145)))</f>
        <v/>
      </c>
      <c r="P2145" s="1" t="str">
        <f t="shared" ca="1" si="501"/>
        <v/>
      </c>
      <c r="Q2145" s="1" t="str">
        <f t="shared" ca="1" si="502"/>
        <v/>
      </c>
      <c r="R2145" s="1" t="str" cm="1">
        <f t="array" aca="1" ref="R2145" ca="1">IF(G2145="","",INDIRECT(A2145&amp;B2145&amp;D2145))</f>
        <v/>
      </c>
      <c r="S2145" s="1" t="str">
        <f t="shared" ca="1" si="503"/>
        <v/>
      </c>
      <c r="T2145" s="1" t="str">
        <f t="shared" ca="1" si="504"/>
        <v/>
      </c>
      <c r="U2145" s="1" t="str">
        <f t="shared" ca="1" si="505"/>
        <v/>
      </c>
      <c r="V2145" s="1" t="str">
        <f t="shared" ca="1" si="506"/>
        <v/>
      </c>
      <c r="W2145" s="1" t="str">
        <f t="shared" ca="1" si="507"/>
        <v/>
      </c>
      <c r="X2145" s="1" t="str">
        <f t="shared" ca="1" si="508"/>
        <v/>
      </c>
    </row>
    <row r="2146" spans="1:24">
      <c r="A2146" t="s">
        <v>1041</v>
      </c>
      <c r="B2146" t="str">
        <f>INDEX(予約枠報告様式!$73:$73,MATCH(CSVフォーマット!C2146,予約枠報告様式!$74:$74,0))</f>
        <v>AK</v>
      </c>
      <c r="C2146">
        <f t="shared" si="509"/>
        <v>37</v>
      </c>
      <c r="D2146">
        <f t="shared" si="495"/>
        <v>54</v>
      </c>
      <c r="E2146" s="2" cm="1">
        <f t="array" aca="1" ref="E2146" ca="1">INDIRECT(A2146&amp;B2146&amp;$E$3)</f>
        <v>44791</v>
      </c>
      <c r="F2146" t="str" cm="1">
        <f t="array" aca="1" ref="F2146" ca="1">IF(INDIRECT(A2146&amp;B2146&amp;$F$3)="公",参照!$L$2,参照!$L$3)</f>
        <v>医療機関受付</v>
      </c>
      <c r="G2146" s="1" t="str" cm="1">
        <f t="array" aca="1" ref="G2146" ca="1">IF(E2146="","",IF(ISNUMBER(INDIRECT(A2146&amp;B2146&amp;D2146)),431001,""))</f>
        <v/>
      </c>
      <c r="H2146" s="1" t="str">
        <f t="shared" ca="1" si="496"/>
        <v/>
      </c>
      <c r="I2146" s="1" t="str">
        <f ca="1">IF(G2146="","",予約枠報告様式!H$3)</f>
        <v/>
      </c>
      <c r="J2146" s="1" t="str">
        <f t="shared" ca="1" si="497"/>
        <v/>
      </c>
      <c r="K2146" s="1" t="str">
        <f t="shared" ca="1" si="498"/>
        <v/>
      </c>
      <c r="L2146" s="1" t="str">
        <f t="shared" ca="1" si="499"/>
        <v/>
      </c>
      <c r="M2146" s="1" t="str">
        <f t="shared" ca="1" si="500"/>
        <v/>
      </c>
      <c r="N2146" s="1" t="str" cm="1">
        <f t="array" aca="1" ref="N2146" ca="1">IF(G2146="","",HOUR(INDIRECT(A2146&amp;$N$2&amp;D2146)))</f>
        <v/>
      </c>
      <c r="O2146" s="1" t="str" cm="1">
        <f t="array" aca="1" ref="O2146" ca="1">IF(G2146="","",MINUTE(INDIRECT(A2146&amp;$N$2&amp;D2146)))</f>
        <v/>
      </c>
      <c r="P2146" s="1" t="str">
        <f t="shared" ca="1" si="501"/>
        <v/>
      </c>
      <c r="Q2146" s="1" t="str">
        <f t="shared" ca="1" si="502"/>
        <v/>
      </c>
      <c r="R2146" s="1" t="str" cm="1">
        <f t="array" aca="1" ref="R2146" ca="1">IF(G2146="","",INDIRECT(A2146&amp;B2146&amp;D2146))</f>
        <v/>
      </c>
      <c r="S2146" s="1" t="str">
        <f t="shared" ca="1" si="503"/>
        <v/>
      </c>
      <c r="T2146" s="1" t="str">
        <f t="shared" ca="1" si="504"/>
        <v/>
      </c>
      <c r="U2146" s="1" t="str">
        <f t="shared" ca="1" si="505"/>
        <v/>
      </c>
      <c r="V2146" s="1" t="str">
        <f t="shared" ca="1" si="506"/>
        <v/>
      </c>
      <c r="W2146" s="1" t="str">
        <f t="shared" ca="1" si="507"/>
        <v/>
      </c>
      <c r="X2146" s="1" t="str">
        <f t="shared" ca="1" si="508"/>
        <v/>
      </c>
    </row>
    <row r="2147" spans="1:24">
      <c r="A2147" t="s">
        <v>1041</v>
      </c>
      <c r="B2147" t="str">
        <f>INDEX(予約枠報告様式!$73:$73,MATCH(CSVフォーマット!C2147,予約枠報告様式!$74:$74,0))</f>
        <v>AK</v>
      </c>
      <c r="C2147">
        <f t="shared" si="509"/>
        <v>37</v>
      </c>
      <c r="D2147">
        <f t="shared" si="495"/>
        <v>55</v>
      </c>
      <c r="E2147" s="2" cm="1">
        <f t="array" aca="1" ref="E2147" ca="1">INDIRECT(A2147&amp;B2147&amp;$E$3)</f>
        <v>44791</v>
      </c>
      <c r="F2147" t="str" cm="1">
        <f t="array" aca="1" ref="F2147" ca="1">IF(INDIRECT(A2147&amp;B2147&amp;$F$3)="公",参照!$L$2,参照!$L$3)</f>
        <v>医療機関受付</v>
      </c>
      <c r="G2147" s="1" t="str" cm="1">
        <f t="array" aca="1" ref="G2147" ca="1">IF(E2147="","",IF(ISNUMBER(INDIRECT(A2147&amp;B2147&amp;D2147)),431001,""))</f>
        <v/>
      </c>
      <c r="H2147" s="1" t="str">
        <f t="shared" ca="1" si="496"/>
        <v/>
      </c>
      <c r="I2147" s="1" t="str">
        <f ca="1">IF(G2147="","",予約枠報告様式!H$3)</f>
        <v/>
      </c>
      <c r="J2147" s="1" t="str">
        <f t="shared" ca="1" si="497"/>
        <v/>
      </c>
      <c r="K2147" s="1" t="str">
        <f t="shared" ca="1" si="498"/>
        <v/>
      </c>
      <c r="L2147" s="1" t="str">
        <f t="shared" ca="1" si="499"/>
        <v/>
      </c>
      <c r="M2147" s="1" t="str">
        <f t="shared" ca="1" si="500"/>
        <v/>
      </c>
      <c r="N2147" s="1" t="str" cm="1">
        <f t="array" aca="1" ref="N2147" ca="1">IF(G2147="","",HOUR(INDIRECT(A2147&amp;$N$2&amp;D2147)))</f>
        <v/>
      </c>
      <c r="O2147" s="1" t="str" cm="1">
        <f t="array" aca="1" ref="O2147" ca="1">IF(G2147="","",MINUTE(INDIRECT(A2147&amp;$N$2&amp;D2147)))</f>
        <v/>
      </c>
      <c r="P2147" s="1" t="str">
        <f t="shared" ca="1" si="501"/>
        <v/>
      </c>
      <c r="Q2147" s="1" t="str">
        <f t="shared" ca="1" si="502"/>
        <v/>
      </c>
      <c r="R2147" s="1" t="str" cm="1">
        <f t="array" aca="1" ref="R2147" ca="1">IF(G2147="","",INDIRECT(A2147&amp;B2147&amp;D2147))</f>
        <v/>
      </c>
      <c r="S2147" s="1" t="str">
        <f t="shared" ca="1" si="503"/>
        <v/>
      </c>
      <c r="T2147" s="1" t="str">
        <f t="shared" ca="1" si="504"/>
        <v/>
      </c>
      <c r="U2147" s="1" t="str">
        <f t="shared" ca="1" si="505"/>
        <v/>
      </c>
      <c r="V2147" s="1" t="str">
        <f t="shared" ca="1" si="506"/>
        <v/>
      </c>
      <c r="W2147" s="1" t="str">
        <f t="shared" ca="1" si="507"/>
        <v/>
      </c>
      <c r="X2147" s="1" t="str">
        <f t="shared" ca="1" si="508"/>
        <v/>
      </c>
    </row>
    <row r="2148" spans="1:24">
      <c r="A2148" t="s">
        <v>1041</v>
      </c>
      <c r="B2148" t="str">
        <f>INDEX(予約枠報告様式!$73:$73,MATCH(CSVフォーマット!C2148,予約枠報告様式!$74:$74,0))</f>
        <v>AK</v>
      </c>
      <c r="C2148">
        <f t="shared" si="509"/>
        <v>37</v>
      </c>
      <c r="D2148">
        <f t="shared" si="495"/>
        <v>56</v>
      </c>
      <c r="E2148" s="2" cm="1">
        <f t="array" aca="1" ref="E2148" ca="1">INDIRECT(A2148&amp;B2148&amp;$E$3)</f>
        <v>44791</v>
      </c>
      <c r="F2148" t="str" cm="1">
        <f t="array" aca="1" ref="F2148" ca="1">IF(INDIRECT(A2148&amp;B2148&amp;$F$3)="公",参照!$L$2,参照!$L$3)</f>
        <v>医療機関受付</v>
      </c>
      <c r="G2148" s="1" t="str" cm="1">
        <f t="array" aca="1" ref="G2148" ca="1">IF(E2148="","",IF(ISNUMBER(INDIRECT(A2148&amp;B2148&amp;D2148)),431001,""))</f>
        <v/>
      </c>
      <c r="H2148" s="1" t="str">
        <f t="shared" ca="1" si="496"/>
        <v/>
      </c>
      <c r="I2148" s="1" t="str">
        <f ca="1">IF(G2148="","",予約枠報告様式!H$3)</f>
        <v/>
      </c>
      <c r="J2148" s="1" t="str">
        <f t="shared" ca="1" si="497"/>
        <v/>
      </c>
      <c r="K2148" s="1" t="str">
        <f t="shared" ca="1" si="498"/>
        <v/>
      </c>
      <c r="L2148" s="1" t="str">
        <f t="shared" ca="1" si="499"/>
        <v/>
      </c>
      <c r="M2148" s="1" t="str">
        <f t="shared" ca="1" si="500"/>
        <v/>
      </c>
      <c r="N2148" s="1" t="str" cm="1">
        <f t="array" aca="1" ref="N2148" ca="1">IF(G2148="","",HOUR(INDIRECT(A2148&amp;$N$2&amp;D2148)))</f>
        <v/>
      </c>
      <c r="O2148" s="1" t="str" cm="1">
        <f t="array" aca="1" ref="O2148" ca="1">IF(G2148="","",MINUTE(INDIRECT(A2148&amp;$N$2&amp;D2148)))</f>
        <v/>
      </c>
      <c r="P2148" s="1" t="str">
        <f t="shared" ca="1" si="501"/>
        <v/>
      </c>
      <c r="Q2148" s="1" t="str">
        <f t="shared" ca="1" si="502"/>
        <v/>
      </c>
      <c r="R2148" s="1" t="str" cm="1">
        <f t="array" aca="1" ref="R2148" ca="1">IF(G2148="","",INDIRECT(A2148&amp;B2148&amp;D2148))</f>
        <v/>
      </c>
      <c r="S2148" s="1" t="str">
        <f t="shared" ca="1" si="503"/>
        <v/>
      </c>
      <c r="T2148" s="1" t="str">
        <f t="shared" ca="1" si="504"/>
        <v/>
      </c>
      <c r="U2148" s="1" t="str">
        <f t="shared" ca="1" si="505"/>
        <v/>
      </c>
      <c r="V2148" s="1" t="str">
        <f t="shared" ca="1" si="506"/>
        <v/>
      </c>
      <c r="W2148" s="1" t="str">
        <f t="shared" ca="1" si="507"/>
        <v/>
      </c>
      <c r="X2148" s="1" t="str">
        <f t="shared" ca="1" si="508"/>
        <v/>
      </c>
    </row>
    <row r="2149" spans="1:24">
      <c r="A2149" t="s">
        <v>1041</v>
      </c>
      <c r="B2149" t="str">
        <f>INDEX(予約枠報告様式!$73:$73,MATCH(CSVフォーマット!C2149,予約枠報告様式!$74:$74,0))</f>
        <v>AK</v>
      </c>
      <c r="C2149">
        <f t="shared" si="509"/>
        <v>37</v>
      </c>
      <c r="D2149">
        <f t="shared" si="495"/>
        <v>57</v>
      </c>
      <c r="E2149" s="2" cm="1">
        <f t="array" aca="1" ref="E2149" ca="1">INDIRECT(A2149&amp;B2149&amp;$E$3)</f>
        <v>44791</v>
      </c>
      <c r="F2149" t="str" cm="1">
        <f t="array" aca="1" ref="F2149" ca="1">IF(INDIRECT(A2149&amp;B2149&amp;$F$3)="公",参照!$L$2,参照!$L$3)</f>
        <v>医療機関受付</v>
      </c>
      <c r="G2149" s="1" t="str" cm="1">
        <f t="array" aca="1" ref="G2149" ca="1">IF(E2149="","",IF(ISNUMBER(INDIRECT(A2149&amp;B2149&amp;D2149)),431001,""))</f>
        <v/>
      </c>
      <c r="H2149" s="1" t="str">
        <f t="shared" ca="1" si="496"/>
        <v/>
      </c>
      <c r="I2149" s="1" t="str">
        <f ca="1">IF(G2149="","",予約枠報告様式!H$3)</f>
        <v/>
      </c>
      <c r="J2149" s="1" t="str">
        <f t="shared" ca="1" si="497"/>
        <v/>
      </c>
      <c r="K2149" s="1" t="str">
        <f t="shared" ca="1" si="498"/>
        <v/>
      </c>
      <c r="L2149" s="1" t="str">
        <f t="shared" ca="1" si="499"/>
        <v/>
      </c>
      <c r="M2149" s="1" t="str">
        <f t="shared" ca="1" si="500"/>
        <v/>
      </c>
      <c r="N2149" s="1" t="str" cm="1">
        <f t="array" aca="1" ref="N2149" ca="1">IF(G2149="","",HOUR(INDIRECT(A2149&amp;$N$2&amp;D2149)))</f>
        <v/>
      </c>
      <c r="O2149" s="1" t="str" cm="1">
        <f t="array" aca="1" ref="O2149" ca="1">IF(G2149="","",MINUTE(INDIRECT(A2149&amp;$N$2&amp;D2149)))</f>
        <v/>
      </c>
      <c r="P2149" s="1" t="str">
        <f t="shared" ca="1" si="501"/>
        <v/>
      </c>
      <c r="Q2149" s="1" t="str">
        <f t="shared" ca="1" si="502"/>
        <v/>
      </c>
      <c r="R2149" s="1" t="str" cm="1">
        <f t="array" aca="1" ref="R2149" ca="1">IF(G2149="","",INDIRECT(A2149&amp;B2149&amp;D2149))</f>
        <v/>
      </c>
      <c r="S2149" s="1" t="str">
        <f t="shared" ca="1" si="503"/>
        <v/>
      </c>
      <c r="T2149" s="1" t="str">
        <f t="shared" ca="1" si="504"/>
        <v/>
      </c>
      <c r="U2149" s="1" t="str">
        <f t="shared" ca="1" si="505"/>
        <v/>
      </c>
      <c r="V2149" s="1" t="str">
        <f t="shared" ca="1" si="506"/>
        <v/>
      </c>
      <c r="W2149" s="1" t="str">
        <f t="shared" ca="1" si="507"/>
        <v/>
      </c>
      <c r="X2149" s="1" t="str">
        <f t="shared" ca="1" si="508"/>
        <v/>
      </c>
    </row>
    <row r="2150" spans="1:24">
      <c r="A2150" t="s">
        <v>1041</v>
      </c>
      <c r="B2150" t="str">
        <f>INDEX(予約枠報告様式!$73:$73,MATCH(CSVフォーマット!C2150,予約枠報告様式!$74:$74,0))</f>
        <v>AK</v>
      </c>
      <c r="C2150">
        <f t="shared" si="509"/>
        <v>37</v>
      </c>
      <c r="D2150">
        <f t="shared" si="495"/>
        <v>58</v>
      </c>
      <c r="E2150" s="2" cm="1">
        <f t="array" aca="1" ref="E2150" ca="1">INDIRECT(A2150&amp;B2150&amp;$E$3)</f>
        <v>44791</v>
      </c>
      <c r="F2150" t="str" cm="1">
        <f t="array" aca="1" ref="F2150" ca="1">IF(INDIRECT(A2150&amp;B2150&amp;$F$3)="公",参照!$L$2,参照!$L$3)</f>
        <v>医療機関受付</v>
      </c>
      <c r="G2150" s="1" t="str" cm="1">
        <f t="array" aca="1" ref="G2150" ca="1">IF(E2150="","",IF(ISNUMBER(INDIRECT(A2150&amp;B2150&amp;D2150)),431001,""))</f>
        <v/>
      </c>
      <c r="H2150" s="1" t="str">
        <f t="shared" ca="1" si="496"/>
        <v/>
      </c>
      <c r="I2150" s="1" t="str">
        <f ca="1">IF(G2150="","",予約枠報告様式!H$3)</f>
        <v/>
      </c>
      <c r="J2150" s="1" t="str">
        <f t="shared" ca="1" si="497"/>
        <v/>
      </c>
      <c r="K2150" s="1" t="str">
        <f t="shared" ca="1" si="498"/>
        <v/>
      </c>
      <c r="L2150" s="1" t="str">
        <f t="shared" ca="1" si="499"/>
        <v/>
      </c>
      <c r="M2150" s="1" t="str">
        <f t="shared" ca="1" si="500"/>
        <v/>
      </c>
      <c r="N2150" s="1" t="str" cm="1">
        <f t="array" aca="1" ref="N2150" ca="1">IF(G2150="","",HOUR(INDIRECT(A2150&amp;$N$2&amp;D2150)))</f>
        <v/>
      </c>
      <c r="O2150" s="1" t="str" cm="1">
        <f t="array" aca="1" ref="O2150" ca="1">IF(G2150="","",MINUTE(INDIRECT(A2150&amp;$N$2&amp;D2150)))</f>
        <v/>
      </c>
      <c r="P2150" s="1" t="str">
        <f t="shared" ca="1" si="501"/>
        <v/>
      </c>
      <c r="Q2150" s="1" t="str">
        <f t="shared" ca="1" si="502"/>
        <v/>
      </c>
      <c r="R2150" s="1" t="str" cm="1">
        <f t="array" aca="1" ref="R2150" ca="1">IF(G2150="","",INDIRECT(A2150&amp;B2150&amp;D2150))</f>
        <v/>
      </c>
      <c r="S2150" s="1" t="str">
        <f t="shared" ca="1" si="503"/>
        <v/>
      </c>
      <c r="T2150" s="1" t="str">
        <f t="shared" ca="1" si="504"/>
        <v/>
      </c>
      <c r="U2150" s="1" t="str">
        <f t="shared" ca="1" si="505"/>
        <v/>
      </c>
      <c r="V2150" s="1" t="str">
        <f t="shared" ca="1" si="506"/>
        <v/>
      </c>
      <c r="W2150" s="1" t="str">
        <f t="shared" ca="1" si="507"/>
        <v/>
      </c>
      <c r="X2150" s="1" t="str">
        <f t="shared" ca="1" si="508"/>
        <v/>
      </c>
    </row>
    <row r="2151" spans="1:24">
      <c r="A2151" t="s">
        <v>1041</v>
      </c>
      <c r="B2151" t="str">
        <f>INDEX(予約枠報告様式!$73:$73,MATCH(CSVフォーマット!C2151,予約枠報告様式!$74:$74,0))</f>
        <v>AK</v>
      </c>
      <c r="C2151">
        <f t="shared" si="509"/>
        <v>37</v>
      </c>
      <c r="D2151">
        <f t="shared" si="495"/>
        <v>59</v>
      </c>
      <c r="E2151" s="2" cm="1">
        <f t="array" aca="1" ref="E2151" ca="1">INDIRECT(A2151&amp;B2151&amp;$E$3)</f>
        <v>44791</v>
      </c>
      <c r="F2151" t="str" cm="1">
        <f t="array" aca="1" ref="F2151" ca="1">IF(INDIRECT(A2151&amp;B2151&amp;$F$3)="公",参照!$L$2,参照!$L$3)</f>
        <v>医療機関受付</v>
      </c>
      <c r="G2151" s="1" t="str" cm="1">
        <f t="array" aca="1" ref="G2151" ca="1">IF(E2151="","",IF(ISNUMBER(INDIRECT(A2151&amp;B2151&amp;D2151)),431001,""))</f>
        <v/>
      </c>
      <c r="H2151" s="1" t="str">
        <f t="shared" ca="1" si="496"/>
        <v/>
      </c>
      <c r="I2151" s="1" t="str">
        <f ca="1">IF(G2151="","",予約枠報告様式!H$3)</f>
        <v/>
      </c>
      <c r="J2151" s="1" t="str">
        <f t="shared" ca="1" si="497"/>
        <v/>
      </c>
      <c r="K2151" s="1" t="str">
        <f t="shared" ca="1" si="498"/>
        <v/>
      </c>
      <c r="L2151" s="1" t="str">
        <f t="shared" ca="1" si="499"/>
        <v/>
      </c>
      <c r="M2151" s="1" t="str">
        <f t="shared" ca="1" si="500"/>
        <v/>
      </c>
      <c r="N2151" s="1" t="str" cm="1">
        <f t="array" aca="1" ref="N2151" ca="1">IF(G2151="","",HOUR(INDIRECT(A2151&amp;$N$2&amp;D2151)))</f>
        <v/>
      </c>
      <c r="O2151" s="1" t="str" cm="1">
        <f t="array" aca="1" ref="O2151" ca="1">IF(G2151="","",MINUTE(INDIRECT(A2151&amp;$N$2&amp;D2151)))</f>
        <v/>
      </c>
      <c r="P2151" s="1" t="str">
        <f t="shared" ca="1" si="501"/>
        <v/>
      </c>
      <c r="Q2151" s="1" t="str">
        <f t="shared" ca="1" si="502"/>
        <v/>
      </c>
      <c r="R2151" s="1" t="str" cm="1">
        <f t="array" aca="1" ref="R2151" ca="1">IF(G2151="","",INDIRECT(A2151&amp;B2151&amp;D2151))</f>
        <v/>
      </c>
      <c r="S2151" s="1" t="str">
        <f t="shared" ca="1" si="503"/>
        <v/>
      </c>
      <c r="T2151" s="1" t="str">
        <f t="shared" ca="1" si="504"/>
        <v/>
      </c>
      <c r="U2151" s="1" t="str">
        <f t="shared" ca="1" si="505"/>
        <v/>
      </c>
      <c r="V2151" s="1" t="str">
        <f t="shared" ca="1" si="506"/>
        <v/>
      </c>
      <c r="W2151" s="1" t="str">
        <f t="shared" ca="1" si="507"/>
        <v/>
      </c>
      <c r="X2151" s="1" t="str">
        <f t="shared" ca="1" si="508"/>
        <v/>
      </c>
    </row>
    <row r="2152" spans="1:24">
      <c r="A2152" t="s">
        <v>1041</v>
      </c>
      <c r="B2152" t="str">
        <f>INDEX(予約枠報告様式!$73:$73,MATCH(CSVフォーマット!C2152,予約枠報告様式!$74:$74,0))</f>
        <v>AK</v>
      </c>
      <c r="C2152">
        <f t="shared" si="509"/>
        <v>37</v>
      </c>
      <c r="D2152">
        <f t="shared" si="495"/>
        <v>60</v>
      </c>
      <c r="E2152" s="2" cm="1">
        <f t="array" aca="1" ref="E2152" ca="1">INDIRECT(A2152&amp;B2152&amp;$E$3)</f>
        <v>44791</v>
      </c>
      <c r="F2152" t="str" cm="1">
        <f t="array" aca="1" ref="F2152" ca="1">IF(INDIRECT(A2152&amp;B2152&amp;$F$3)="公",参照!$L$2,参照!$L$3)</f>
        <v>医療機関受付</v>
      </c>
      <c r="G2152" s="1" t="str" cm="1">
        <f t="array" aca="1" ref="G2152" ca="1">IF(E2152="","",IF(ISNUMBER(INDIRECT(A2152&amp;B2152&amp;D2152)),431001,""))</f>
        <v/>
      </c>
      <c r="H2152" s="1" t="str">
        <f t="shared" ca="1" si="496"/>
        <v/>
      </c>
      <c r="I2152" s="1" t="str">
        <f ca="1">IF(G2152="","",予約枠報告様式!H$3)</f>
        <v/>
      </c>
      <c r="J2152" s="1" t="str">
        <f t="shared" ca="1" si="497"/>
        <v/>
      </c>
      <c r="K2152" s="1" t="str">
        <f t="shared" ca="1" si="498"/>
        <v/>
      </c>
      <c r="L2152" s="1" t="str">
        <f t="shared" ca="1" si="499"/>
        <v/>
      </c>
      <c r="M2152" s="1" t="str">
        <f t="shared" ca="1" si="500"/>
        <v/>
      </c>
      <c r="N2152" s="1" t="str" cm="1">
        <f t="array" aca="1" ref="N2152" ca="1">IF(G2152="","",HOUR(INDIRECT(A2152&amp;$N$2&amp;D2152)))</f>
        <v/>
      </c>
      <c r="O2152" s="1" t="str" cm="1">
        <f t="array" aca="1" ref="O2152" ca="1">IF(G2152="","",MINUTE(INDIRECT(A2152&amp;$N$2&amp;D2152)))</f>
        <v/>
      </c>
      <c r="P2152" s="1" t="str">
        <f t="shared" ca="1" si="501"/>
        <v/>
      </c>
      <c r="Q2152" s="1" t="str">
        <f t="shared" ca="1" si="502"/>
        <v/>
      </c>
      <c r="R2152" s="1" t="str" cm="1">
        <f t="array" aca="1" ref="R2152" ca="1">IF(G2152="","",INDIRECT(A2152&amp;B2152&amp;D2152))</f>
        <v/>
      </c>
      <c r="S2152" s="1" t="str">
        <f t="shared" ca="1" si="503"/>
        <v/>
      </c>
      <c r="T2152" s="1" t="str">
        <f t="shared" ca="1" si="504"/>
        <v/>
      </c>
      <c r="U2152" s="1" t="str">
        <f t="shared" ca="1" si="505"/>
        <v/>
      </c>
      <c r="V2152" s="1" t="str">
        <f t="shared" ca="1" si="506"/>
        <v/>
      </c>
      <c r="W2152" s="1" t="str">
        <f t="shared" ca="1" si="507"/>
        <v/>
      </c>
      <c r="X2152" s="1" t="str">
        <f t="shared" ca="1" si="508"/>
        <v/>
      </c>
    </row>
    <row r="2153" spans="1:24">
      <c r="A2153" t="s">
        <v>1041</v>
      </c>
      <c r="B2153" t="str">
        <f>INDEX(予約枠報告様式!$73:$73,MATCH(CSVフォーマット!C2153,予約枠報告様式!$74:$74,0))</f>
        <v>AK</v>
      </c>
      <c r="C2153">
        <f t="shared" si="509"/>
        <v>37</v>
      </c>
      <c r="D2153">
        <f t="shared" si="495"/>
        <v>61</v>
      </c>
      <c r="E2153" s="2" cm="1">
        <f t="array" aca="1" ref="E2153" ca="1">INDIRECT(A2153&amp;B2153&amp;$E$3)</f>
        <v>44791</v>
      </c>
      <c r="F2153" t="str" cm="1">
        <f t="array" aca="1" ref="F2153" ca="1">IF(INDIRECT(A2153&amp;B2153&amp;$F$3)="公",参照!$L$2,参照!$L$3)</f>
        <v>医療機関受付</v>
      </c>
      <c r="G2153" s="1" t="str" cm="1">
        <f t="array" aca="1" ref="G2153" ca="1">IF(E2153="","",IF(ISNUMBER(INDIRECT(A2153&amp;B2153&amp;D2153)),431001,""))</f>
        <v/>
      </c>
      <c r="H2153" s="1" t="str">
        <f t="shared" ca="1" si="496"/>
        <v/>
      </c>
      <c r="I2153" s="1" t="str">
        <f ca="1">IF(G2153="","",予約枠報告様式!H$3)</f>
        <v/>
      </c>
      <c r="J2153" s="1" t="str">
        <f t="shared" ca="1" si="497"/>
        <v/>
      </c>
      <c r="K2153" s="1" t="str">
        <f t="shared" ca="1" si="498"/>
        <v/>
      </c>
      <c r="L2153" s="1" t="str">
        <f t="shared" ca="1" si="499"/>
        <v/>
      </c>
      <c r="M2153" s="1" t="str">
        <f t="shared" ca="1" si="500"/>
        <v/>
      </c>
      <c r="N2153" s="1" t="str" cm="1">
        <f t="array" aca="1" ref="N2153" ca="1">IF(G2153="","",HOUR(INDIRECT(A2153&amp;$N$2&amp;D2153)))</f>
        <v/>
      </c>
      <c r="O2153" s="1" t="str" cm="1">
        <f t="array" aca="1" ref="O2153" ca="1">IF(G2153="","",MINUTE(INDIRECT(A2153&amp;$N$2&amp;D2153)))</f>
        <v/>
      </c>
      <c r="P2153" s="1" t="str">
        <f t="shared" ca="1" si="501"/>
        <v/>
      </c>
      <c r="Q2153" s="1" t="str">
        <f t="shared" ca="1" si="502"/>
        <v/>
      </c>
      <c r="R2153" s="1" t="str" cm="1">
        <f t="array" aca="1" ref="R2153" ca="1">IF(G2153="","",INDIRECT(A2153&amp;B2153&amp;D2153))</f>
        <v/>
      </c>
      <c r="S2153" s="1" t="str">
        <f t="shared" ca="1" si="503"/>
        <v/>
      </c>
      <c r="T2153" s="1" t="str">
        <f t="shared" ca="1" si="504"/>
        <v/>
      </c>
      <c r="U2153" s="1" t="str">
        <f t="shared" ca="1" si="505"/>
        <v/>
      </c>
      <c r="V2153" s="1" t="str">
        <f t="shared" ca="1" si="506"/>
        <v/>
      </c>
      <c r="W2153" s="1" t="str">
        <f t="shared" ca="1" si="507"/>
        <v/>
      </c>
      <c r="X2153" s="1" t="str">
        <f t="shared" ca="1" si="508"/>
        <v/>
      </c>
    </row>
    <row r="2154" spans="1:24">
      <c r="A2154" t="s">
        <v>1041</v>
      </c>
      <c r="B2154" t="str">
        <f>INDEX(予約枠報告様式!$73:$73,MATCH(CSVフォーマット!C2154,予約枠報告様式!$74:$74,0))</f>
        <v>AK</v>
      </c>
      <c r="C2154">
        <f t="shared" si="509"/>
        <v>37</v>
      </c>
      <c r="D2154">
        <f t="shared" si="495"/>
        <v>62</v>
      </c>
      <c r="E2154" s="2" cm="1">
        <f t="array" aca="1" ref="E2154" ca="1">INDIRECT(A2154&amp;B2154&amp;$E$3)</f>
        <v>44791</v>
      </c>
      <c r="F2154" t="str" cm="1">
        <f t="array" aca="1" ref="F2154" ca="1">IF(INDIRECT(A2154&amp;B2154&amp;$F$3)="公",参照!$L$2,参照!$L$3)</f>
        <v>医療機関受付</v>
      </c>
      <c r="G2154" s="1" t="str" cm="1">
        <f t="array" aca="1" ref="G2154" ca="1">IF(E2154="","",IF(ISNUMBER(INDIRECT(A2154&amp;B2154&amp;D2154)),431001,""))</f>
        <v/>
      </c>
      <c r="H2154" s="1" t="str">
        <f t="shared" ca="1" si="496"/>
        <v/>
      </c>
      <c r="I2154" s="1" t="str">
        <f ca="1">IF(G2154="","",予約枠報告様式!H$3)</f>
        <v/>
      </c>
      <c r="J2154" s="1" t="str">
        <f t="shared" ca="1" si="497"/>
        <v/>
      </c>
      <c r="K2154" s="1" t="str">
        <f t="shared" ca="1" si="498"/>
        <v/>
      </c>
      <c r="L2154" s="1" t="str">
        <f t="shared" ca="1" si="499"/>
        <v/>
      </c>
      <c r="M2154" s="1" t="str">
        <f t="shared" ca="1" si="500"/>
        <v/>
      </c>
      <c r="N2154" s="1" t="str" cm="1">
        <f t="array" aca="1" ref="N2154" ca="1">IF(G2154="","",HOUR(INDIRECT(A2154&amp;$N$2&amp;D2154)))</f>
        <v/>
      </c>
      <c r="O2154" s="1" t="str" cm="1">
        <f t="array" aca="1" ref="O2154" ca="1">IF(G2154="","",MINUTE(INDIRECT(A2154&amp;$N$2&amp;D2154)))</f>
        <v/>
      </c>
      <c r="P2154" s="1" t="str">
        <f t="shared" ca="1" si="501"/>
        <v/>
      </c>
      <c r="Q2154" s="1" t="str">
        <f t="shared" ca="1" si="502"/>
        <v/>
      </c>
      <c r="R2154" s="1" t="str" cm="1">
        <f t="array" aca="1" ref="R2154" ca="1">IF(G2154="","",INDIRECT(A2154&amp;B2154&amp;D2154))</f>
        <v/>
      </c>
      <c r="S2154" s="1" t="str">
        <f t="shared" ca="1" si="503"/>
        <v/>
      </c>
      <c r="T2154" s="1" t="str">
        <f t="shared" ca="1" si="504"/>
        <v/>
      </c>
      <c r="U2154" s="1" t="str">
        <f t="shared" ca="1" si="505"/>
        <v/>
      </c>
      <c r="V2154" s="1" t="str">
        <f t="shared" ca="1" si="506"/>
        <v/>
      </c>
      <c r="W2154" s="1" t="str">
        <f t="shared" ca="1" si="507"/>
        <v/>
      </c>
      <c r="X2154" s="1" t="str">
        <f t="shared" ca="1" si="508"/>
        <v/>
      </c>
    </row>
    <row r="2155" spans="1:24">
      <c r="A2155" t="s">
        <v>1041</v>
      </c>
      <c r="B2155" t="str">
        <f>INDEX(予約枠報告様式!$73:$73,MATCH(CSVフォーマット!C2155,予約枠報告様式!$74:$74,0))</f>
        <v>AK</v>
      </c>
      <c r="C2155">
        <f t="shared" si="509"/>
        <v>37</v>
      </c>
      <c r="D2155">
        <f t="shared" si="495"/>
        <v>63</v>
      </c>
      <c r="E2155" s="2" cm="1">
        <f t="array" aca="1" ref="E2155" ca="1">INDIRECT(A2155&amp;B2155&amp;$E$3)</f>
        <v>44791</v>
      </c>
      <c r="F2155" t="str" cm="1">
        <f t="array" aca="1" ref="F2155" ca="1">IF(INDIRECT(A2155&amp;B2155&amp;$F$3)="公",参照!$L$2,参照!$L$3)</f>
        <v>医療機関受付</v>
      </c>
      <c r="G2155" s="1" t="str" cm="1">
        <f t="array" aca="1" ref="G2155" ca="1">IF(E2155="","",IF(ISNUMBER(INDIRECT(A2155&amp;B2155&amp;D2155)),431001,""))</f>
        <v/>
      </c>
      <c r="H2155" s="1" t="str">
        <f t="shared" ca="1" si="496"/>
        <v/>
      </c>
      <c r="I2155" s="1" t="str">
        <f ca="1">IF(G2155="","",予約枠報告様式!H$3)</f>
        <v/>
      </c>
      <c r="J2155" s="1" t="str">
        <f t="shared" ca="1" si="497"/>
        <v/>
      </c>
      <c r="K2155" s="1" t="str">
        <f t="shared" ca="1" si="498"/>
        <v/>
      </c>
      <c r="L2155" s="1" t="str">
        <f t="shared" ca="1" si="499"/>
        <v/>
      </c>
      <c r="M2155" s="1" t="str">
        <f t="shared" ca="1" si="500"/>
        <v/>
      </c>
      <c r="N2155" s="1" t="str" cm="1">
        <f t="array" aca="1" ref="N2155" ca="1">IF(G2155="","",HOUR(INDIRECT(A2155&amp;$N$2&amp;D2155)))</f>
        <v/>
      </c>
      <c r="O2155" s="1" t="str" cm="1">
        <f t="array" aca="1" ref="O2155" ca="1">IF(G2155="","",MINUTE(INDIRECT(A2155&amp;$N$2&amp;D2155)))</f>
        <v/>
      </c>
      <c r="P2155" s="1" t="str">
        <f t="shared" ca="1" si="501"/>
        <v/>
      </c>
      <c r="Q2155" s="1" t="str">
        <f t="shared" ca="1" si="502"/>
        <v/>
      </c>
      <c r="R2155" s="1" t="str" cm="1">
        <f t="array" aca="1" ref="R2155" ca="1">IF(G2155="","",INDIRECT(A2155&amp;B2155&amp;D2155))</f>
        <v/>
      </c>
      <c r="S2155" s="1" t="str">
        <f t="shared" ca="1" si="503"/>
        <v/>
      </c>
      <c r="T2155" s="1" t="str">
        <f t="shared" ca="1" si="504"/>
        <v/>
      </c>
      <c r="U2155" s="1" t="str">
        <f t="shared" ca="1" si="505"/>
        <v/>
      </c>
      <c r="V2155" s="1" t="str">
        <f t="shared" ca="1" si="506"/>
        <v/>
      </c>
      <c r="W2155" s="1" t="str">
        <f t="shared" ca="1" si="507"/>
        <v/>
      </c>
      <c r="X2155" s="1" t="str">
        <f t="shared" ca="1" si="508"/>
        <v/>
      </c>
    </row>
    <row r="2156" spans="1:24">
      <c r="A2156" t="s">
        <v>1041</v>
      </c>
      <c r="B2156" t="str">
        <f>INDEX(予約枠報告様式!$73:$73,MATCH(CSVフォーマット!C2156,予約枠報告様式!$74:$74,0))</f>
        <v>AK</v>
      </c>
      <c r="C2156">
        <f t="shared" si="509"/>
        <v>37</v>
      </c>
      <c r="D2156">
        <f t="shared" si="495"/>
        <v>64</v>
      </c>
      <c r="E2156" s="2" cm="1">
        <f t="array" aca="1" ref="E2156" ca="1">INDIRECT(A2156&amp;B2156&amp;$E$3)</f>
        <v>44791</v>
      </c>
      <c r="F2156" t="str" cm="1">
        <f t="array" aca="1" ref="F2156" ca="1">IF(INDIRECT(A2156&amp;B2156&amp;$F$3)="公",参照!$L$2,参照!$L$3)</f>
        <v>医療機関受付</v>
      </c>
      <c r="G2156" s="1" t="str" cm="1">
        <f t="array" aca="1" ref="G2156" ca="1">IF(E2156="","",IF(ISNUMBER(INDIRECT(A2156&amp;B2156&amp;D2156)),431001,""))</f>
        <v/>
      </c>
      <c r="H2156" s="1" t="str">
        <f t="shared" ca="1" si="496"/>
        <v/>
      </c>
      <c r="I2156" s="1" t="str">
        <f ca="1">IF(G2156="","",予約枠報告様式!H$3)</f>
        <v/>
      </c>
      <c r="J2156" s="1" t="str">
        <f t="shared" ca="1" si="497"/>
        <v/>
      </c>
      <c r="K2156" s="1" t="str">
        <f t="shared" ca="1" si="498"/>
        <v/>
      </c>
      <c r="L2156" s="1" t="str">
        <f t="shared" ca="1" si="499"/>
        <v/>
      </c>
      <c r="M2156" s="1" t="str">
        <f t="shared" ca="1" si="500"/>
        <v/>
      </c>
      <c r="N2156" s="1" t="str" cm="1">
        <f t="array" aca="1" ref="N2156" ca="1">IF(G2156="","",HOUR(INDIRECT(A2156&amp;$N$2&amp;D2156)))</f>
        <v/>
      </c>
      <c r="O2156" s="1" t="str" cm="1">
        <f t="array" aca="1" ref="O2156" ca="1">IF(G2156="","",MINUTE(INDIRECT(A2156&amp;$N$2&amp;D2156)))</f>
        <v/>
      </c>
      <c r="P2156" s="1" t="str">
        <f t="shared" ca="1" si="501"/>
        <v/>
      </c>
      <c r="Q2156" s="1" t="str">
        <f t="shared" ca="1" si="502"/>
        <v/>
      </c>
      <c r="R2156" s="1" t="str" cm="1">
        <f t="array" aca="1" ref="R2156" ca="1">IF(G2156="","",INDIRECT(A2156&amp;B2156&amp;D2156))</f>
        <v/>
      </c>
      <c r="S2156" s="1" t="str">
        <f t="shared" ca="1" si="503"/>
        <v/>
      </c>
      <c r="T2156" s="1" t="str">
        <f t="shared" ca="1" si="504"/>
        <v/>
      </c>
      <c r="U2156" s="1" t="str">
        <f t="shared" ca="1" si="505"/>
        <v/>
      </c>
      <c r="V2156" s="1" t="str">
        <f t="shared" ca="1" si="506"/>
        <v/>
      </c>
      <c r="W2156" s="1" t="str">
        <f t="shared" ca="1" si="507"/>
        <v/>
      </c>
      <c r="X2156" s="1" t="str">
        <f t="shared" ca="1" si="508"/>
        <v/>
      </c>
    </row>
    <row r="2157" spans="1:24">
      <c r="A2157" t="s">
        <v>1041</v>
      </c>
      <c r="B2157" t="str">
        <f>INDEX(予約枠報告様式!$73:$73,MATCH(CSVフォーマット!C2157,予約枠報告様式!$74:$74,0))</f>
        <v>AK</v>
      </c>
      <c r="C2157">
        <f t="shared" si="509"/>
        <v>37</v>
      </c>
      <c r="D2157">
        <f t="shared" si="495"/>
        <v>65</v>
      </c>
      <c r="E2157" s="2" cm="1">
        <f t="array" aca="1" ref="E2157" ca="1">INDIRECT(A2157&amp;B2157&amp;$E$3)</f>
        <v>44791</v>
      </c>
      <c r="F2157" t="str" cm="1">
        <f t="array" aca="1" ref="F2157" ca="1">IF(INDIRECT(A2157&amp;B2157&amp;$F$3)="公",参照!$L$2,参照!$L$3)</f>
        <v>医療機関受付</v>
      </c>
      <c r="G2157" s="1" t="str" cm="1">
        <f t="array" aca="1" ref="G2157" ca="1">IF(E2157="","",IF(ISNUMBER(INDIRECT(A2157&amp;B2157&amp;D2157)),431001,""))</f>
        <v/>
      </c>
      <c r="H2157" s="1" t="str">
        <f t="shared" ca="1" si="496"/>
        <v/>
      </c>
      <c r="I2157" s="1" t="str">
        <f ca="1">IF(G2157="","",予約枠報告様式!H$3)</f>
        <v/>
      </c>
      <c r="J2157" s="1" t="str">
        <f t="shared" ca="1" si="497"/>
        <v/>
      </c>
      <c r="K2157" s="1" t="str">
        <f t="shared" ca="1" si="498"/>
        <v/>
      </c>
      <c r="L2157" s="1" t="str">
        <f t="shared" ca="1" si="499"/>
        <v/>
      </c>
      <c r="M2157" s="1" t="str">
        <f t="shared" ca="1" si="500"/>
        <v/>
      </c>
      <c r="N2157" s="1" t="str" cm="1">
        <f t="array" aca="1" ref="N2157" ca="1">IF(G2157="","",HOUR(INDIRECT(A2157&amp;$N$2&amp;D2157)))</f>
        <v/>
      </c>
      <c r="O2157" s="1" t="str" cm="1">
        <f t="array" aca="1" ref="O2157" ca="1">IF(G2157="","",MINUTE(INDIRECT(A2157&amp;$N$2&amp;D2157)))</f>
        <v/>
      </c>
      <c r="P2157" s="1" t="str">
        <f t="shared" ca="1" si="501"/>
        <v/>
      </c>
      <c r="Q2157" s="1" t="str">
        <f t="shared" ca="1" si="502"/>
        <v/>
      </c>
      <c r="R2157" s="1" t="str" cm="1">
        <f t="array" aca="1" ref="R2157" ca="1">IF(G2157="","",INDIRECT(A2157&amp;B2157&amp;D2157))</f>
        <v/>
      </c>
      <c r="S2157" s="1" t="str">
        <f t="shared" ca="1" si="503"/>
        <v/>
      </c>
      <c r="T2157" s="1" t="str">
        <f t="shared" ca="1" si="504"/>
        <v/>
      </c>
      <c r="U2157" s="1" t="str">
        <f t="shared" ca="1" si="505"/>
        <v/>
      </c>
      <c r="V2157" s="1" t="str">
        <f t="shared" ca="1" si="506"/>
        <v/>
      </c>
      <c r="W2157" s="1" t="str">
        <f t="shared" ca="1" si="507"/>
        <v/>
      </c>
      <c r="X2157" s="1" t="str">
        <f t="shared" ca="1" si="508"/>
        <v/>
      </c>
    </row>
    <row r="2158" spans="1:24">
      <c r="A2158" t="s">
        <v>1041</v>
      </c>
      <c r="B2158" t="str">
        <f>INDEX(予約枠報告様式!$73:$73,MATCH(CSVフォーマット!C2158,予約枠報告様式!$74:$74,0))</f>
        <v>AK</v>
      </c>
      <c r="C2158">
        <f t="shared" si="509"/>
        <v>37</v>
      </c>
      <c r="D2158">
        <f t="shared" si="495"/>
        <v>66</v>
      </c>
      <c r="E2158" s="2" cm="1">
        <f t="array" aca="1" ref="E2158" ca="1">INDIRECT(A2158&amp;B2158&amp;$E$3)</f>
        <v>44791</v>
      </c>
      <c r="F2158" t="str" cm="1">
        <f t="array" aca="1" ref="F2158" ca="1">IF(INDIRECT(A2158&amp;B2158&amp;$F$3)="公",参照!$L$2,参照!$L$3)</f>
        <v>医療機関受付</v>
      </c>
      <c r="G2158" s="1" t="str" cm="1">
        <f t="array" aca="1" ref="G2158" ca="1">IF(E2158="","",IF(ISNUMBER(INDIRECT(A2158&amp;B2158&amp;D2158)),431001,""))</f>
        <v/>
      </c>
      <c r="H2158" s="1" t="str">
        <f t="shared" ca="1" si="496"/>
        <v/>
      </c>
      <c r="I2158" s="1" t="str">
        <f ca="1">IF(G2158="","",予約枠報告様式!H$3)</f>
        <v/>
      </c>
      <c r="J2158" s="1" t="str">
        <f t="shared" ca="1" si="497"/>
        <v/>
      </c>
      <c r="K2158" s="1" t="str">
        <f t="shared" ca="1" si="498"/>
        <v/>
      </c>
      <c r="L2158" s="1" t="str">
        <f t="shared" ca="1" si="499"/>
        <v/>
      </c>
      <c r="M2158" s="1" t="str">
        <f t="shared" ca="1" si="500"/>
        <v/>
      </c>
      <c r="N2158" s="1" t="str" cm="1">
        <f t="array" aca="1" ref="N2158" ca="1">IF(G2158="","",HOUR(INDIRECT(A2158&amp;$N$2&amp;D2158)))</f>
        <v/>
      </c>
      <c r="O2158" s="1" t="str" cm="1">
        <f t="array" aca="1" ref="O2158" ca="1">IF(G2158="","",MINUTE(INDIRECT(A2158&amp;$N$2&amp;D2158)))</f>
        <v/>
      </c>
      <c r="P2158" s="1" t="str">
        <f t="shared" ca="1" si="501"/>
        <v/>
      </c>
      <c r="Q2158" s="1" t="str">
        <f t="shared" ca="1" si="502"/>
        <v/>
      </c>
      <c r="R2158" s="1" t="str" cm="1">
        <f t="array" aca="1" ref="R2158" ca="1">IF(G2158="","",INDIRECT(A2158&amp;B2158&amp;D2158))</f>
        <v/>
      </c>
      <c r="S2158" s="1" t="str">
        <f t="shared" ca="1" si="503"/>
        <v/>
      </c>
      <c r="T2158" s="1" t="str">
        <f t="shared" ca="1" si="504"/>
        <v/>
      </c>
      <c r="U2158" s="1" t="str">
        <f t="shared" ca="1" si="505"/>
        <v/>
      </c>
      <c r="V2158" s="1" t="str">
        <f t="shared" ca="1" si="506"/>
        <v/>
      </c>
      <c r="W2158" s="1" t="str">
        <f t="shared" ca="1" si="507"/>
        <v/>
      </c>
      <c r="X2158" s="1" t="str">
        <f t="shared" ca="1" si="508"/>
        <v/>
      </c>
    </row>
    <row r="2159" spans="1:24">
      <c r="A2159" t="s">
        <v>1041</v>
      </c>
      <c r="B2159" t="str">
        <f>INDEX(予約枠報告様式!$73:$73,MATCH(CSVフォーマット!C2159,予約枠報告様式!$74:$74,0))</f>
        <v>AK</v>
      </c>
      <c r="C2159">
        <f t="shared" si="509"/>
        <v>37</v>
      </c>
      <c r="D2159">
        <f t="shared" si="495"/>
        <v>67</v>
      </c>
      <c r="E2159" s="2" cm="1">
        <f t="array" aca="1" ref="E2159" ca="1">INDIRECT(A2159&amp;B2159&amp;$E$3)</f>
        <v>44791</v>
      </c>
      <c r="F2159" t="str" cm="1">
        <f t="array" aca="1" ref="F2159" ca="1">IF(INDIRECT(A2159&amp;B2159&amp;$F$3)="公",参照!$L$2,参照!$L$3)</f>
        <v>医療機関受付</v>
      </c>
      <c r="G2159" s="1" t="str" cm="1">
        <f t="array" aca="1" ref="G2159" ca="1">IF(E2159="","",IF(ISNUMBER(INDIRECT(A2159&amp;B2159&amp;D2159)),431001,""))</f>
        <v/>
      </c>
      <c r="H2159" s="1" t="str">
        <f t="shared" ca="1" si="496"/>
        <v/>
      </c>
      <c r="I2159" s="1" t="str">
        <f ca="1">IF(G2159="","",予約枠報告様式!H$3)</f>
        <v/>
      </c>
      <c r="J2159" s="1" t="str">
        <f t="shared" ca="1" si="497"/>
        <v/>
      </c>
      <c r="K2159" s="1" t="str">
        <f t="shared" ca="1" si="498"/>
        <v/>
      </c>
      <c r="L2159" s="1" t="str">
        <f t="shared" ca="1" si="499"/>
        <v/>
      </c>
      <c r="M2159" s="1" t="str">
        <f t="shared" ca="1" si="500"/>
        <v/>
      </c>
      <c r="N2159" s="1" t="str" cm="1">
        <f t="array" aca="1" ref="N2159" ca="1">IF(G2159="","",HOUR(INDIRECT(A2159&amp;$N$2&amp;D2159)))</f>
        <v/>
      </c>
      <c r="O2159" s="1" t="str" cm="1">
        <f t="array" aca="1" ref="O2159" ca="1">IF(G2159="","",MINUTE(INDIRECT(A2159&amp;$N$2&amp;D2159)))</f>
        <v/>
      </c>
      <c r="P2159" s="1" t="str">
        <f t="shared" ca="1" si="501"/>
        <v/>
      </c>
      <c r="Q2159" s="1" t="str">
        <f t="shared" ca="1" si="502"/>
        <v/>
      </c>
      <c r="R2159" s="1" t="str" cm="1">
        <f t="array" aca="1" ref="R2159" ca="1">IF(G2159="","",INDIRECT(A2159&amp;B2159&amp;D2159))</f>
        <v/>
      </c>
      <c r="S2159" s="1" t="str">
        <f t="shared" ca="1" si="503"/>
        <v/>
      </c>
      <c r="T2159" s="1" t="str">
        <f t="shared" ca="1" si="504"/>
        <v/>
      </c>
      <c r="U2159" s="1" t="str">
        <f t="shared" ca="1" si="505"/>
        <v/>
      </c>
      <c r="V2159" s="1" t="str">
        <f t="shared" ca="1" si="506"/>
        <v/>
      </c>
      <c r="W2159" s="1" t="str">
        <f t="shared" ca="1" si="507"/>
        <v/>
      </c>
      <c r="X2159" s="1" t="str">
        <f t="shared" ca="1" si="508"/>
        <v/>
      </c>
    </row>
    <row r="2160" spans="1:24">
      <c r="A2160" t="s">
        <v>1041</v>
      </c>
      <c r="B2160" t="str">
        <f>INDEX(予約枠報告様式!$73:$73,MATCH(CSVフォーマット!C2160,予約枠報告様式!$74:$74,0))</f>
        <v>AK</v>
      </c>
      <c r="C2160">
        <f t="shared" si="509"/>
        <v>37</v>
      </c>
      <c r="D2160">
        <f t="shared" si="495"/>
        <v>68</v>
      </c>
      <c r="E2160" s="2" cm="1">
        <f t="array" aca="1" ref="E2160" ca="1">INDIRECT(A2160&amp;B2160&amp;$E$3)</f>
        <v>44791</v>
      </c>
      <c r="F2160" t="str" cm="1">
        <f t="array" aca="1" ref="F2160" ca="1">IF(INDIRECT(A2160&amp;B2160&amp;$F$3)="公",参照!$L$2,参照!$L$3)</f>
        <v>医療機関受付</v>
      </c>
      <c r="G2160" s="1" t="str" cm="1">
        <f t="array" aca="1" ref="G2160" ca="1">IF(E2160="","",IF(ISNUMBER(INDIRECT(A2160&amp;B2160&amp;D2160)),431001,""))</f>
        <v/>
      </c>
      <c r="H2160" s="1" t="str">
        <f t="shared" ca="1" si="496"/>
        <v/>
      </c>
      <c r="I2160" s="1" t="str">
        <f ca="1">IF(G2160="","",予約枠報告様式!H$3)</f>
        <v/>
      </c>
      <c r="J2160" s="1" t="str">
        <f t="shared" ca="1" si="497"/>
        <v/>
      </c>
      <c r="K2160" s="1" t="str">
        <f t="shared" ca="1" si="498"/>
        <v/>
      </c>
      <c r="L2160" s="1" t="str">
        <f t="shared" ca="1" si="499"/>
        <v/>
      </c>
      <c r="M2160" s="1" t="str">
        <f t="shared" ca="1" si="500"/>
        <v/>
      </c>
      <c r="N2160" s="1" t="str" cm="1">
        <f t="array" aca="1" ref="N2160" ca="1">IF(G2160="","",HOUR(INDIRECT(A2160&amp;$N$2&amp;D2160)))</f>
        <v/>
      </c>
      <c r="O2160" s="1" t="str" cm="1">
        <f t="array" aca="1" ref="O2160" ca="1">IF(G2160="","",MINUTE(INDIRECT(A2160&amp;$N$2&amp;D2160)))</f>
        <v/>
      </c>
      <c r="P2160" s="1" t="str">
        <f t="shared" ca="1" si="501"/>
        <v/>
      </c>
      <c r="Q2160" s="1" t="str">
        <f t="shared" ca="1" si="502"/>
        <v/>
      </c>
      <c r="R2160" s="1" t="str" cm="1">
        <f t="array" aca="1" ref="R2160" ca="1">IF(G2160="","",INDIRECT(A2160&amp;B2160&amp;D2160))</f>
        <v/>
      </c>
      <c r="S2160" s="1" t="str">
        <f t="shared" ca="1" si="503"/>
        <v/>
      </c>
      <c r="T2160" s="1" t="str">
        <f t="shared" ca="1" si="504"/>
        <v/>
      </c>
      <c r="U2160" s="1" t="str">
        <f t="shared" ca="1" si="505"/>
        <v/>
      </c>
      <c r="V2160" s="1" t="str">
        <f t="shared" ca="1" si="506"/>
        <v/>
      </c>
      <c r="W2160" s="1" t="str">
        <f t="shared" ca="1" si="507"/>
        <v/>
      </c>
      <c r="X2160" s="1" t="str">
        <f t="shared" ca="1" si="508"/>
        <v/>
      </c>
    </row>
    <row r="2161" spans="1:24">
      <c r="A2161" t="s">
        <v>1041</v>
      </c>
      <c r="B2161" t="str">
        <f>INDEX(予約枠報告様式!$73:$73,MATCH(CSVフォーマット!C2161,予約枠報告様式!$74:$74,0))</f>
        <v>AK</v>
      </c>
      <c r="C2161">
        <f t="shared" si="509"/>
        <v>37</v>
      </c>
      <c r="D2161">
        <f t="shared" si="495"/>
        <v>69</v>
      </c>
      <c r="E2161" s="2" cm="1">
        <f t="array" aca="1" ref="E2161" ca="1">INDIRECT(A2161&amp;B2161&amp;$E$3)</f>
        <v>44791</v>
      </c>
      <c r="F2161" t="str" cm="1">
        <f t="array" aca="1" ref="F2161" ca="1">IF(INDIRECT(A2161&amp;B2161&amp;$F$3)="公",参照!$L$2,参照!$L$3)</f>
        <v>医療機関受付</v>
      </c>
      <c r="G2161" s="1" t="str" cm="1">
        <f t="array" aca="1" ref="G2161" ca="1">IF(E2161="","",IF(ISNUMBER(INDIRECT(A2161&amp;B2161&amp;D2161)),431001,""))</f>
        <v/>
      </c>
      <c r="H2161" s="1" t="str">
        <f t="shared" ca="1" si="496"/>
        <v/>
      </c>
      <c r="I2161" s="1" t="str">
        <f ca="1">IF(G2161="","",予約枠報告様式!H$3)</f>
        <v/>
      </c>
      <c r="J2161" s="1" t="str">
        <f t="shared" ca="1" si="497"/>
        <v/>
      </c>
      <c r="K2161" s="1" t="str">
        <f t="shared" ca="1" si="498"/>
        <v/>
      </c>
      <c r="L2161" s="1" t="str">
        <f t="shared" ca="1" si="499"/>
        <v/>
      </c>
      <c r="M2161" s="1" t="str">
        <f t="shared" ca="1" si="500"/>
        <v/>
      </c>
      <c r="N2161" s="1" t="str" cm="1">
        <f t="array" aca="1" ref="N2161" ca="1">IF(G2161="","",HOUR(INDIRECT(A2161&amp;$N$2&amp;D2161)))</f>
        <v/>
      </c>
      <c r="O2161" s="1" t="str" cm="1">
        <f t="array" aca="1" ref="O2161" ca="1">IF(G2161="","",MINUTE(INDIRECT(A2161&amp;$N$2&amp;D2161)))</f>
        <v/>
      </c>
      <c r="P2161" s="1" t="str">
        <f t="shared" ca="1" si="501"/>
        <v/>
      </c>
      <c r="Q2161" s="1" t="str">
        <f t="shared" ca="1" si="502"/>
        <v/>
      </c>
      <c r="R2161" s="1" t="str" cm="1">
        <f t="array" aca="1" ref="R2161" ca="1">IF(G2161="","",INDIRECT(A2161&amp;B2161&amp;D2161))</f>
        <v/>
      </c>
      <c r="S2161" s="1" t="str">
        <f t="shared" ca="1" si="503"/>
        <v/>
      </c>
      <c r="T2161" s="1" t="str">
        <f t="shared" ca="1" si="504"/>
        <v/>
      </c>
      <c r="U2161" s="1" t="str">
        <f t="shared" ca="1" si="505"/>
        <v/>
      </c>
      <c r="V2161" s="1" t="str">
        <f t="shared" ca="1" si="506"/>
        <v/>
      </c>
      <c r="W2161" s="1" t="str">
        <f t="shared" ca="1" si="507"/>
        <v/>
      </c>
      <c r="X2161" s="1" t="str">
        <f t="shared" ca="1" si="508"/>
        <v/>
      </c>
    </row>
    <row r="2162" spans="1:24">
      <c r="A2162" t="s">
        <v>1041</v>
      </c>
      <c r="B2162" t="str">
        <f>INDEX(予約枠報告様式!$73:$73,MATCH(CSVフォーマット!C2162,予約枠報告様式!$74:$74,0))</f>
        <v>AK</v>
      </c>
      <c r="C2162">
        <f t="shared" si="509"/>
        <v>37</v>
      </c>
      <c r="D2162">
        <f t="shared" si="495"/>
        <v>70</v>
      </c>
      <c r="E2162" s="2" cm="1">
        <f t="array" aca="1" ref="E2162" ca="1">INDIRECT(A2162&amp;B2162&amp;$E$3)</f>
        <v>44791</v>
      </c>
      <c r="F2162" t="str" cm="1">
        <f t="array" aca="1" ref="F2162" ca="1">IF(INDIRECT(A2162&amp;B2162&amp;$F$3)="公",参照!$L$2,参照!$L$3)</f>
        <v>医療機関受付</v>
      </c>
      <c r="G2162" s="1" t="str" cm="1">
        <f t="array" aca="1" ref="G2162" ca="1">IF(E2162="","",IF(ISNUMBER(INDIRECT(A2162&amp;B2162&amp;D2162)),431001,""))</f>
        <v/>
      </c>
      <c r="H2162" s="1" t="str">
        <f t="shared" ca="1" si="496"/>
        <v/>
      </c>
      <c r="I2162" s="1" t="str">
        <f ca="1">IF(G2162="","",予約枠報告様式!H$3)</f>
        <v/>
      </c>
      <c r="J2162" s="1" t="str">
        <f t="shared" ca="1" si="497"/>
        <v/>
      </c>
      <c r="K2162" s="1" t="str">
        <f t="shared" ca="1" si="498"/>
        <v/>
      </c>
      <c r="L2162" s="1" t="str">
        <f t="shared" ca="1" si="499"/>
        <v/>
      </c>
      <c r="M2162" s="1" t="str">
        <f t="shared" ca="1" si="500"/>
        <v/>
      </c>
      <c r="N2162" s="1" t="str" cm="1">
        <f t="array" aca="1" ref="N2162" ca="1">IF(G2162="","",HOUR(INDIRECT(A2162&amp;$N$2&amp;D2162)))</f>
        <v/>
      </c>
      <c r="O2162" s="1" t="str" cm="1">
        <f t="array" aca="1" ref="O2162" ca="1">IF(G2162="","",MINUTE(INDIRECT(A2162&amp;$N$2&amp;D2162)))</f>
        <v/>
      </c>
      <c r="P2162" s="1" t="str">
        <f t="shared" ca="1" si="501"/>
        <v/>
      </c>
      <c r="Q2162" s="1" t="str">
        <f t="shared" ca="1" si="502"/>
        <v/>
      </c>
      <c r="R2162" s="1" t="str" cm="1">
        <f t="array" aca="1" ref="R2162" ca="1">IF(G2162="","",INDIRECT(A2162&amp;B2162&amp;D2162))</f>
        <v/>
      </c>
      <c r="S2162" s="1" t="str">
        <f t="shared" ca="1" si="503"/>
        <v/>
      </c>
      <c r="T2162" s="1" t="str">
        <f t="shared" ca="1" si="504"/>
        <v/>
      </c>
      <c r="U2162" s="1" t="str">
        <f t="shared" ca="1" si="505"/>
        <v/>
      </c>
      <c r="V2162" s="1" t="str">
        <f t="shared" ca="1" si="506"/>
        <v/>
      </c>
      <c r="W2162" s="1" t="str">
        <f t="shared" ca="1" si="507"/>
        <v/>
      </c>
      <c r="X2162" s="1" t="str">
        <f t="shared" ca="1" si="508"/>
        <v/>
      </c>
    </row>
    <row r="2163" spans="1:24">
      <c r="A2163" t="s">
        <v>1041</v>
      </c>
      <c r="B2163" t="str">
        <f>INDEX(予約枠報告様式!$73:$73,MATCH(CSVフォーマット!C2163,予約枠報告様式!$74:$74,0))</f>
        <v>AK</v>
      </c>
      <c r="C2163">
        <f t="shared" si="509"/>
        <v>37</v>
      </c>
      <c r="D2163">
        <f t="shared" si="495"/>
        <v>71</v>
      </c>
      <c r="E2163" s="2" cm="1">
        <f t="array" aca="1" ref="E2163" ca="1">INDIRECT(A2163&amp;B2163&amp;$E$3)</f>
        <v>44791</v>
      </c>
      <c r="F2163" t="str" cm="1">
        <f t="array" aca="1" ref="F2163" ca="1">IF(INDIRECT(A2163&amp;B2163&amp;$F$3)="公",参照!$L$2,参照!$L$3)</f>
        <v>医療機関受付</v>
      </c>
      <c r="G2163" s="1" t="str" cm="1">
        <f t="array" aca="1" ref="G2163" ca="1">IF(E2163="","",IF(ISNUMBER(INDIRECT(A2163&amp;B2163&amp;D2163)),431001,""))</f>
        <v/>
      </c>
      <c r="H2163" s="1" t="str">
        <f t="shared" ca="1" si="496"/>
        <v/>
      </c>
      <c r="I2163" s="1" t="str">
        <f ca="1">IF(G2163="","",予約枠報告様式!H$3)</f>
        <v/>
      </c>
      <c r="J2163" s="1" t="str">
        <f t="shared" ca="1" si="497"/>
        <v/>
      </c>
      <c r="K2163" s="1" t="str">
        <f t="shared" ca="1" si="498"/>
        <v/>
      </c>
      <c r="L2163" s="1" t="str">
        <f t="shared" ca="1" si="499"/>
        <v/>
      </c>
      <c r="M2163" s="1" t="str">
        <f t="shared" ca="1" si="500"/>
        <v/>
      </c>
      <c r="N2163" s="1" t="str" cm="1">
        <f t="array" aca="1" ref="N2163" ca="1">IF(G2163="","",HOUR(INDIRECT(A2163&amp;$N$2&amp;D2163)))</f>
        <v/>
      </c>
      <c r="O2163" s="1" t="str" cm="1">
        <f t="array" aca="1" ref="O2163" ca="1">IF(G2163="","",MINUTE(INDIRECT(A2163&amp;$N$2&amp;D2163)))</f>
        <v/>
      </c>
      <c r="P2163" s="1" t="str">
        <f t="shared" ca="1" si="501"/>
        <v/>
      </c>
      <c r="Q2163" s="1" t="str">
        <f t="shared" ca="1" si="502"/>
        <v/>
      </c>
      <c r="R2163" s="1" t="str" cm="1">
        <f t="array" aca="1" ref="R2163" ca="1">IF(G2163="","",INDIRECT(A2163&amp;B2163&amp;D2163))</f>
        <v/>
      </c>
      <c r="S2163" s="1" t="str">
        <f t="shared" ca="1" si="503"/>
        <v/>
      </c>
      <c r="T2163" s="1" t="str">
        <f t="shared" ca="1" si="504"/>
        <v/>
      </c>
      <c r="U2163" s="1" t="str">
        <f t="shared" ca="1" si="505"/>
        <v/>
      </c>
      <c r="V2163" s="1" t="str">
        <f t="shared" ca="1" si="506"/>
        <v/>
      </c>
      <c r="W2163" s="1" t="str">
        <f t="shared" ca="1" si="507"/>
        <v/>
      </c>
      <c r="X2163" s="1" t="str">
        <f t="shared" ca="1" si="508"/>
        <v/>
      </c>
    </row>
    <row r="2164" spans="1:24">
      <c r="A2164" t="s">
        <v>1041</v>
      </c>
      <c r="B2164" t="str">
        <f>INDEX(予約枠報告様式!$73:$73,MATCH(CSVフォーマット!C2164,予約枠報告様式!$74:$74,0))</f>
        <v>AL</v>
      </c>
      <c r="C2164">
        <f t="shared" si="509"/>
        <v>38</v>
      </c>
      <c r="D2164">
        <f t="shared" si="495"/>
        <v>12</v>
      </c>
      <c r="E2164" s="2" cm="1">
        <f t="array" aca="1" ref="E2164" ca="1">INDIRECT(A2164&amp;B2164&amp;$E$3)</f>
        <v>44792</v>
      </c>
      <c r="F2164" t="str" cm="1">
        <f t="array" aca="1" ref="F2164" ca="1">IF(INDIRECT(A2164&amp;B2164&amp;$F$3)="公",参照!$L$2,参照!$L$3)</f>
        <v>WEB・コールセンター受付</v>
      </c>
      <c r="G2164" s="1" t="str" cm="1">
        <f t="array" aca="1" ref="G2164" ca="1">IF(E2164="","",IF(ISNUMBER(INDIRECT(A2164&amp;B2164&amp;D2164)),431001,""))</f>
        <v/>
      </c>
      <c r="H2164" s="1" t="str">
        <f t="shared" ca="1" si="496"/>
        <v/>
      </c>
      <c r="I2164" s="1" t="str">
        <f ca="1">IF(G2164="","",予約枠報告様式!H$3)</f>
        <v/>
      </c>
      <c r="J2164" s="1" t="str">
        <f t="shared" ca="1" si="497"/>
        <v/>
      </c>
      <c r="K2164" s="1" t="str">
        <f t="shared" ca="1" si="498"/>
        <v/>
      </c>
      <c r="L2164" s="1" t="str">
        <f t="shared" ca="1" si="499"/>
        <v/>
      </c>
      <c r="M2164" s="1" t="str">
        <f t="shared" ca="1" si="500"/>
        <v/>
      </c>
      <c r="N2164" s="1" t="str" cm="1">
        <f t="array" aca="1" ref="N2164" ca="1">IF(G2164="","",HOUR(INDIRECT(A2164&amp;$N$2&amp;D2164)))</f>
        <v/>
      </c>
      <c r="O2164" s="1" t="str" cm="1">
        <f t="array" aca="1" ref="O2164" ca="1">IF(G2164="","",MINUTE(INDIRECT(A2164&amp;$N$2&amp;D2164)))</f>
        <v/>
      </c>
      <c r="P2164" s="1" t="str">
        <f t="shared" ca="1" si="501"/>
        <v/>
      </c>
      <c r="Q2164" s="1" t="str">
        <f t="shared" ca="1" si="502"/>
        <v/>
      </c>
      <c r="R2164" s="1" t="str" cm="1">
        <f t="array" aca="1" ref="R2164" ca="1">IF(G2164="","",INDIRECT(A2164&amp;B2164&amp;D2164))</f>
        <v/>
      </c>
      <c r="S2164" s="1" t="str">
        <f t="shared" ca="1" si="503"/>
        <v/>
      </c>
      <c r="T2164" s="1" t="str">
        <f t="shared" ca="1" si="504"/>
        <v/>
      </c>
      <c r="U2164" s="1" t="str">
        <f t="shared" ca="1" si="505"/>
        <v/>
      </c>
      <c r="V2164" s="1" t="str">
        <f t="shared" ca="1" si="506"/>
        <v/>
      </c>
      <c r="W2164" s="1" t="str">
        <f t="shared" ca="1" si="507"/>
        <v/>
      </c>
      <c r="X2164" s="1" t="str">
        <f t="shared" ca="1" si="508"/>
        <v/>
      </c>
    </row>
    <row r="2165" spans="1:24">
      <c r="A2165" t="s">
        <v>1041</v>
      </c>
      <c r="B2165" t="str">
        <f>INDEX(予約枠報告様式!$73:$73,MATCH(CSVフォーマット!C2165,予約枠報告様式!$74:$74,0))</f>
        <v>AL</v>
      </c>
      <c r="C2165">
        <f t="shared" si="509"/>
        <v>38</v>
      </c>
      <c r="D2165">
        <f t="shared" si="495"/>
        <v>13</v>
      </c>
      <c r="E2165" s="2" cm="1">
        <f t="array" aca="1" ref="E2165" ca="1">INDIRECT(A2165&amp;B2165&amp;$E$3)</f>
        <v>44792</v>
      </c>
      <c r="F2165" t="str" cm="1">
        <f t="array" aca="1" ref="F2165" ca="1">IF(INDIRECT(A2165&amp;B2165&amp;$F$3)="公",参照!$L$2,参照!$L$3)</f>
        <v>WEB・コールセンター受付</v>
      </c>
      <c r="G2165" s="1" t="str" cm="1">
        <f t="array" aca="1" ref="G2165" ca="1">IF(E2165="","",IF(ISNUMBER(INDIRECT(A2165&amp;B2165&amp;D2165)),431001,""))</f>
        <v/>
      </c>
      <c r="H2165" s="1" t="str">
        <f t="shared" ca="1" si="496"/>
        <v/>
      </c>
      <c r="I2165" s="1" t="str">
        <f ca="1">IF(G2165="","",予約枠報告様式!H$3)</f>
        <v/>
      </c>
      <c r="J2165" s="1" t="str">
        <f t="shared" ca="1" si="497"/>
        <v/>
      </c>
      <c r="K2165" s="1" t="str">
        <f t="shared" ca="1" si="498"/>
        <v/>
      </c>
      <c r="L2165" s="1" t="str">
        <f t="shared" ca="1" si="499"/>
        <v/>
      </c>
      <c r="M2165" s="1" t="str">
        <f t="shared" ca="1" si="500"/>
        <v/>
      </c>
      <c r="N2165" s="1" t="str" cm="1">
        <f t="array" aca="1" ref="N2165" ca="1">IF(G2165="","",HOUR(INDIRECT(A2165&amp;$N$2&amp;D2165)))</f>
        <v/>
      </c>
      <c r="O2165" s="1" t="str" cm="1">
        <f t="array" aca="1" ref="O2165" ca="1">IF(G2165="","",MINUTE(INDIRECT(A2165&amp;$N$2&amp;D2165)))</f>
        <v/>
      </c>
      <c r="P2165" s="1" t="str">
        <f t="shared" ca="1" si="501"/>
        <v/>
      </c>
      <c r="Q2165" s="1" t="str">
        <f t="shared" ca="1" si="502"/>
        <v/>
      </c>
      <c r="R2165" s="1" t="str" cm="1">
        <f t="array" aca="1" ref="R2165" ca="1">IF(G2165="","",INDIRECT(A2165&amp;B2165&amp;D2165))</f>
        <v/>
      </c>
      <c r="S2165" s="1" t="str">
        <f t="shared" ca="1" si="503"/>
        <v/>
      </c>
      <c r="T2165" s="1" t="str">
        <f t="shared" ca="1" si="504"/>
        <v/>
      </c>
      <c r="U2165" s="1" t="str">
        <f t="shared" ca="1" si="505"/>
        <v/>
      </c>
      <c r="V2165" s="1" t="str">
        <f t="shared" ca="1" si="506"/>
        <v/>
      </c>
      <c r="W2165" s="1" t="str">
        <f t="shared" ca="1" si="507"/>
        <v/>
      </c>
      <c r="X2165" s="1" t="str">
        <f t="shared" ca="1" si="508"/>
        <v/>
      </c>
    </row>
    <row r="2166" spans="1:24">
      <c r="A2166" t="s">
        <v>1041</v>
      </c>
      <c r="B2166" t="str">
        <f>INDEX(予約枠報告様式!$73:$73,MATCH(CSVフォーマット!C2166,予約枠報告様式!$74:$74,0))</f>
        <v>AL</v>
      </c>
      <c r="C2166">
        <f t="shared" si="509"/>
        <v>38</v>
      </c>
      <c r="D2166">
        <f t="shared" si="495"/>
        <v>14</v>
      </c>
      <c r="E2166" s="2" cm="1">
        <f t="array" aca="1" ref="E2166" ca="1">INDIRECT(A2166&amp;B2166&amp;$E$3)</f>
        <v>44792</v>
      </c>
      <c r="F2166" t="str" cm="1">
        <f t="array" aca="1" ref="F2166" ca="1">IF(INDIRECT(A2166&amp;B2166&amp;$F$3)="公",参照!$L$2,参照!$L$3)</f>
        <v>WEB・コールセンター受付</v>
      </c>
      <c r="G2166" s="1" t="str" cm="1">
        <f t="array" aca="1" ref="G2166" ca="1">IF(E2166="","",IF(ISNUMBER(INDIRECT(A2166&amp;B2166&amp;D2166)),431001,""))</f>
        <v/>
      </c>
      <c r="H2166" s="1" t="str">
        <f t="shared" ca="1" si="496"/>
        <v/>
      </c>
      <c r="I2166" s="1" t="str">
        <f ca="1">IF(G2166="","",予約枠報告様式!H$3)</f>
        <v/>
      </c>
      <c r="J2166" s="1" t="str">
        <f t="shared" ca="1" si="497"/>
        <v/>
      </c>
      <c r="K2166" s="1" t="str">
        <f t="shared" ca="1" si="498"/>
        <v/>
      </c>
      <c r="L2166" s="1" t="str">
        <f t="shared" ca="1" si="499"/>
        <v/>
      </c>
      <c r="M2166" s="1" t="str">
        <f t="shared" ca="1" si="500"/>
        <v/>
      </c>
      <c r="N2166" s="1" t="str" cm="1">
        <f t="array" aca="1" ref="N2166" ca="1">IF(G2166="","",HOUR(INDIRECT(A2166&amp;$N$2&amp;D2166)))</f>
        <v/>
      </c>
      <c r="O2166" s="1" t="str" cm="1">
        <f t="array" aca="1" ref="O2166" ca="1">IF(G2166="","",MINUTE(INDIRECT(A2166&amp;$N$2&amp;D2166)))</f>
        <v/>
      </c>
      <c r="P2166" s="1" t="str">
        <f t="shared" ca="1" si="501"/>
        <v/>
      </c>
      <c r="Q2166" s="1" t="str">
        <f t="shared" ca="1" si="502"/>
        <v/>
      </c>
      <c r="R2166" s="1" t="str" cm="1">
        <f t="array" aca="1" ref="R2166" ca="1">IF(G2166="","",INDIRECT(A2166&amp;B2166&amp;D2166))</f>
        <v/>
      </c>
      <c r="S2166" s="1" t="str">
        <f t="shared" ca="1" si="503"/>
        <v/>
      </c>
      <c r="T2166" s="1" t="str">
        <f t="shared" ca="1" si="504"/>
        <v/>
      </c>
      <c r="U2166" s="1" t="str">
        <f t="shared" ca="1" si="505"/>
        <v/>
      </c>
      <c r="V2166" s="1" t="str">
        <f t="shared" ca="1" si="506"/>
        <v/>
      </c>
      <c r="W2166" s="1" t="str">
        <f t="shared" ca="1" si="507"/>
        <v/>
      </c>
      <c r="X2166" s="1" t="str">
        <f t="shared" ca="1" si="508"/>
        <v/>
      </c>
    </row>
    <row r="2167" spans="1:24">
      <c r="A2167" t="s">
        <v>1041</v>
      </c>
      <c r="B2167" t="str">
        <f>INDEX(予約枠報告様式!$73:$73,MATCH(CSVフォーマット!C2167,予約枠報告様式!$74:$74,0))</f>
        <v>AL</v>
      </c>
      <c r="C2167">
        <f t="shared" si="509"/>
        <v>38</v>
      </c>
      <c r="D2167">
        <f t="shared" si="495"/>
        <v>15</v>
      </c>
      <c r="E2167" s="2" cm="1">
        <f t="array" aca="1" ref="E2167" ca="1">INDIRECT(A2167&amp;B2167&amp;$E$3)</f>
        <v>44792</v>
      </c>
      <c r="F2167" t="str" cm="1">
        <f t="array" aca="1" ref="F2167" ca="1">IF(INDIRECT(A2167&amp;B2167&amp;$F$3)="公",参照!$L$2,参照!$L$3)</f>
        <v>WEB・コールセンター受付</v>
      </c>
      <c r="G2167" s="1" t="str" cm="1">
        <f t="array" aca="1" ref="G2167" ca="1">IF(E2167="","",IF(ISNUMBER(INDIRECT(A2167&amp;B2167&amp;D2167)),431001,""))</f>
        <v/>
      </c>
      <c r="H2167" s="1" t="str">
        <f t="shared" ca="1" si="496"/>
        <v/>
      </c>
      <c r="I2167" s="1" t="str">
        <f ca="1">IF(G2167="","",予約枠報告様式!H$3)</f>
        <v/>
      </c>
      <c r="J2167" s="1" t="str">
        <f t="shared" ca="1" si="497"/>
        <v/>
      </c>
      <c r="K2167" s="1" t="str">
        <f t="shared" ca="1" si="498"/>
        <v/>
      </c>
      <c r="L2167" s="1" t="str">
        <f t="shared" ca="1" si="499"/>
        <v/>
      </c>
      <c r="M2167" s="1" t="str">
        <f t="shared" ca="1" si="500"/>
        <v/>
      </c>
      <c r="N2167" s="1" t="str" cm="1">
        <f t="array" aca="1" ref="N2167" ca="1">IF(G2167="","",HOUR(INDIRECT(A2167&amp;$N$2&amp;D2167)))</f>
        <v/>
      </c>
      <c r="O2167" s="1" t="str" cm="1">
        <f t="array" aca="1" ref="O2167" ca="1">IF(G2167="","",MINUTE(INDIRECT(A2167&amp;$N$2&amp;D2167)))</f>
        <v/>
      </c>
      <c r="P2167" s="1" t="str">
        <f t="shared" ca="1" si="501"/>
        <v/>
      </c>
      <c r="Q2167" s="1" t="str">
        <f t="shared" ca="1" si="502"/>
        <v/>
      </c>
      <c r="R2167" s="1" t="str" cm="1">
        <f t="array" aca="1" ref="R2167" ca="1">IF(G2167="","",INDIRECT(A2167&amp;B2167&amp;D2167))</f>
        <v/>
      </c>
      <c r="S2167" s="1" t="str">
        <f t="shared" ca="1" si="503"/>
        <v/>
      </c>
      <c r="T2167" s="1" t="str">
        <f t="shared" ca="1" si="504"/>
        <v/>
      </c>
      <c r="U2167" s="1" t="str">
        <f t="shared" ca="1" si="505"/>
        <v/>
      </c>
      <c r="V2167" s="1" t="str">
        <f t="shared" ca="1" si="506"/>
        <v/>
      </c>
      <c r="W2167" s="1" t="str">
        <f t="shared" ca="1" si="507"/>
        <v/>
      </c>
      <c r="X2167" s="1" t="str">
        <f t="shared" ca="1" si="508"/>
        <v/>
      </c>
    </row>
    <row r="2168" spans="1:24">
      <c r="A2168" t="s">
        <v>1041</v>
      </c>
      <c r="B2168" t="str">
        <f>INDEX(予約枠報告様式!$73:$73,MATCH(CSVフォーマット!C2168,予約枠報告様式!$74:$74,0))</f>
        <v>AL</v>
      </c>
      <c r="C2168">
        <f t="shared" si="509"/>
        <v>38</v>
      </c>
      <c r="D2168">
        <f t="shared" si="495"/>
        <v>16</v>
      </c>
      <c r="E2168" s="2" cm="1">
        <f t="array" aca="1" ref="E2168" ca="1">INDIRECT(A2168&amp;B2168&amp;$E$3)</f>
        <v>44792</v>
      </c>
      <c r="F2168" t="str" cm="1">
        <f t="array" aca="1" ref="F2168" ca="1">IF(INDIRECT(A2168&amp;B2168&amp;$F$3)="公",参照!$L$2,参照!$L$3)</f>
        <v>WEB・コールセンター受付</v>
      </c>
      <c r="G2168" s="1" t="str" cm="1">
        <f t="array" aca="1" ref="G2168" ca="1">IF(E2168="","",IF(ISNUMBER(INDIRECT(A2168&amp;B2168&amp;D2168)),431001,""))</f>
        <v/>
      </c>
      <c r="H2168" s="1" t="str">
        <f t="shared" ca="1" si="496"/>
        <v/>
      </c>
      <c r="I2168" s="1" t="str">
        <f ca="1">IF(G2168="","",予約枠報告様式!H$3)</f>
        <v/>
      </c>
      <c r="J2168" s="1" t="str">
        <f t="shared" ca="1" si="497"/>
        <v/>
      </c>
      <c r="K2168" s="1" t="str">
        <f t="shared" ca="1" si="498"/>
        <v/>
      </c>
      <c r="L2168" s="1" t="str">
        <f t="shared" ca="1" si="499"/>
        <v/>
      </c>
      <c r="M2168" s="1" t="str">
        <f t="shared" ca="1" si="500"/>
        <v/>
      </c>
      <c r="N2168" s="1" t="str" cm="1">
        <f t="array" aca="1" ref="N2168" ca="1">IF(G2168="","",HOUR(INDIRECT(A2168&amp;$N$2&amp;D2168)))</f>
        <v/>
      </c>
      <c r="O2168" s="1" t="str" cm="1">
        <f t="array" aca="1" ref="O2168" ca="1">IF(G2168="","",MINUTE(INDIRECT(A2168&amp;$N$2&amp;D2168)))</f>
        <v/>
      </c>
      <c r="P2168" s="1" t="str">
        <f t="shared" ca="1" si="501"/>
        <v/>
      </c>
      <c r="Q2168" s="1" t="str">
        <f t="shared" ca="1" si="502"/>
        <v/>
      </c>
      <c r="R2168" s="1" t="str" cm="1">
        <f t="array" aca="1" ref="R2168" ca="1">IF(G2168="","",INDIRECT(A2168&amp;B2168&amp;D2168))</f>
        <v/>
      </c>
      <c r="S2168" s="1" t="str">
        <f t="shared" ca="1" si="503"/>
        <v/>
      </c>
      <c r="T2168" s="1" t="str">
        <f t="shared" ca="1" si="504"/>
        <v/>
      </c>
      <c r="U2168" s="1" t="str">
        <f t="shared" ca="1" si="505"/>
        <v/>
      </c>
      <c r="V2168" s="1" t="str">
        <f t="shared" ca="1" si="506"/>
        <v/>
      </c>
      <c r="W2168" s="1" t="str">
        <f t="shared" ca="1" si="507"/>
        <v/>
      </c>
      <c r="X2168" s="1" t="str">
        <f t="shared" ca="1" si="508"/>
        <v/>
      </c>
    </row>
    <row r="2169" spans="1:24">
      <c r="A2169" t="s">
        <v>1041</v>
      </c>
      <c r="B2169" t="str">
        <f>INDEX(予約枠報告様式!$73:$73,MATCH(CSVフォーマット!C2169,予約枠報告様式!$74:$74,0))</f>
        <v>AL</v>
      </c>
      <c r="C2169">
        <f t="shared" si="509"/>
        <v>38</v>
      </c>
      <c r="D2169">
        <f t="shared" si="495"/>
        <v>17</v>
      </c>
      <c r="E2169" s="2" cm="1">
        <f t="array" aca="1" ref="E2169" ca="1">INDIRECT(A2169&amp;B2169&amp;$E$3)</f>
        <v>44792</v>
      </c>
      <c r="F2169" t="str" cm="1">
        <f t="array" aca="1" ref="F2169" ca="1">IF(INDIRECT(A2169&amp;B2169&amp;$F$3)="公",参照!$L$2,参照!$L$3)</f>
        <v>WEB・コールセンター受付</v>
      </c>
      <c r="G2169" s="1" t="str" cm="1">
        <f t="array" aca="1" ref="G2169" ca="1">IF(E2169="","",IF(ISNUMBER(INDIRECT(A2169&amp;B2169&amp;D2169)),431001,""))</f>
        <v/>
      </c>
      <c r="H2169" s="1" t="str">
        <f t="shared" ca="1" si="496"/>
        <v/>
      </c>
      <c r="I2169" s="1" t="str">
        <f ca="1">IF(G2169="","",予約枠報告様式!H$3)</f>
        <v/>
      </c>
      <c r="J2169" s="1" t="str">
        <f t="shared" ca="1" si="497"/>
        <v/>
      </c>
      <c r="K2169" s="1" t="str">
        <f t="shared" ca="1" si="498"/>
        <v/>
      </c>
      <c r="L2169" s="1" t="str">
        <f t="shared" ca="1" si="499"/>
        <v/>
      </c>
      <c r="M2169" s="1" t="str">
        <f t="shared" ca="1" si="500"/>
        <v/>
      </c>
      <c r="N2169" s="1" t="str" cm="1">
        <f t="array" aca="1" ref="N2169" ca="1">IF(G2169="","",HOUR(INDIRECT(A2169&amp;$N$2&amp;D2169)))</f>
        <v/>
      </c>
      <c r="O2169" s="1" t="str" cm="1">
        <f t="array" aca="1" ref="O2169" ca="1">IF(G2169="","",MINUTE(INDIRECT(A2169&amp;$N$2&amp;D2169)))</f>
        <v/>
      </c>
      <c r="P2169" s="1" t="str">
        <f t="shared" ca="1" si="501"/>
        <v/>
      </c>
      <c r="Q2169" s="1" t="str">
        <f t="shared" ca="1" si="502"/>
        <v/>
      </c>
      <c r="R2169" s="1" t="str" cm="1">
        <f t="array" aca="1" ref="R2169" ca="1">IF(G2169="","",INDIRECT(A2169&amp;B2169&amp;D2169))</f>
        <v/>
      </c>
      <c r="S2169" s="1" t="str">
        <f t="shared" ca="1" si="503"/>
        <v/>
      </c>
      <c r="T2169" s="1" t="str">
        <f t="shared" ca="1" si="504"/>
        <v/>
      </c>
      <c r="U2169" s="1" t="str">
        <f t="shared" ca="1" si="505"/>
        <v/>
      </c>
      <c r="V2169" s="1" t="str">
        <f t="shared" ca="1" si="506"/>
        <v/>
      </c>
      <c r="W2169" s="1" t="str">
        <f t="shared" ca="1" si="507"/>
        <v/>
      </c>
      <c r="X2169" s="1" t="str">
        <f t="shared" ca="1" si="508"/>
        <v/>
      </c>
    </row>
    <row r="2170" spans="1:24">
      <c r="A2170" t="s">
        <v>1041</v>
      </c>
      <c r="B2170" t="str">
        <f>INDEX(予約枠報告様式!$73:$73,MATCH(CSVフォーマット!C2170,予約枠報告様式!$74:$74,0))</f>
        <v>AL</v>
      </c>
      <c r="C2170">
        <f t="shared" si="509"/>
        <v>38</v>
      </c>
      <c r="D2170">
        <f t="shared" si="495"/>
        <v>18</v>
      </c>
      <c r="E2170" s="2" cm="1">
        <f t="array" aca="1" ref="E2170" ca="1">INDIRECT(A2170&amp;B2170&amp;$E$3)</f>
        <v>44792</v>
      </c>
      <c r="F2170" t="str" cm="1">
        <f t="array" aca="1" ref="F2170" ca="1">IF(INDIRECT(A2170&amp;B2170&amp;$F$3)="公",参照!$L$2,参照!$L$3)</f>
        <v>WEB・コールセンター受付</v>
      </c>
      <c r="G2170" s="1" t="str" cm="1">
        <f t="array" aca="1" ref="G2170" ca="1">IF(E2170="","",IF(ISNUMBER(INDIRECT(A2170&amp;B2170&amp;D2170)),431001,""))</f>
        <v/>
      </c>
      <c r="H2170" s="1" t="str">
        <f t="shared" ca="1" si="496"/>
        <v/>
      </c>
      <c r="I2170" s="1" t="str">
        <f ca="1">IF(G2170="","",予約枠報告様式!H$3)</f>
        <v/>
      </c>
      <c r="J2170" s="1" t="str">
        <f t="shared" ca="1" si="497"/>
        <v/>
      </c>
      <c r="K2170" s="1" t="str">
        <f t="shared" ca="1" si="498"/>
        <v/>
      </c>
      <c r="L2170" s="1" t="str">
        <f t="shared" ca="1" si="499"/>
        <v/>
      </c>
      <c r="M2170" s="1" t="str">
        <f t="shared" ca="1" si="500"/>
        <v/>
      </c>
      <c r="N2170" s="1" t="str" cm="1">
        <f t="array" aca="1" ref="N2170" ca="1">IF(G2170="","",HOUR(INDIRECT(A2170&amp;$N$2&amp;D2170)))</f>
        <v/>
      </c>
      <c r="O2170" s="1" t="str" cm="1">
        <f t="array" aca="1" ref="O2170" ca="1">IF(G2170="","",MINUTE(INDIRECT(A2170&amp;$N$2&amp;D2170)))</f>
        <v/>
      </c>
      <c r="P2170" s="1" t="str">
        <f t="shared" ca="1" si="501"/>
        <v/>
      </c>
      <c r="Q2170" s="1" t="str">
        <f t="shared" ca="1" si="502"/>
        <v/>
      </c>
      <c r="R2170" s="1" t="str" cm="1">
        <f t="array" aca="1" ref="R2170" ca="1">IF(G2170="","",INDIRECT(A2170&amp;B2170&amp;D2170))</f>
        <v/>
      </c>
      <c r="S2170" s="1" t="str">
        <f t="shared" ca="1" si="503"/>
        <v/>
      </c>
      <c r="T2170" s="1" t="str">
        <f t="shared" ca="1" si="504"/>
        <v/>
      </c>
      <c r="U2170" s="1" t="str">
        <f t="shared" ca="1" si="505"/>
        <v/>
      </c>
      <c r="V2170" s="1" t="str">
        <f t="shared" ca="1" si="506"/>
        <v/>
      </c>
      <c r="W2170" s="1" t="str">
        <f t="shared" ca="1" si="507"/>
        <v/>
      </c>
      <c r="X2170" s="1" t="str">
        <f t="shared" ca="1" si="508"/>
        <v/>
      </c>
    </row>
    <row r="2171" spans="1:24">
      <c r="A2171" t="s">
        <v>1041</v>
      </c>
      <c r="B2171" t="str">
        <f>INDEX(予約枠報告様式!$73:$73,MATCH(CSVフォーマット!C2171,予約枠報告様式!$74:$74,0))</f>
        <v>AL</v>
      </c>
      <c r="C2171">
        <f t="shared" si="509"/>
        <v>38</v>
      </c>
      <c r="D2171">
        <f t="shared" si="495"/>
        <v>19</v>
      </c>
      <c r="E2171" s="2" cm="1">
        <f t="array" aca="1" ref="E2171" ca="1">INDIRECT(A2171&amp;B2171&amp;$E$3)</f>
        <v>44792</v>
      </c>
      <c r="F2171" t="str" cm="1">
        <f t="array" aca="1" ref="F2171" ca="1">IF(INDIRECT(A2171&amp;B2171&amp;$F$3)="公",参照!$L$2,参照!$L$3)</f>
        <v>WEB・コールセンター受付</v>
      </c>
      <c r="G2171" s="1" t="str" cm="1">
        <f t="array" aca="1" ref="G2171" ca="1">IF(E2171="","",IF(ISNUMBER(INDIRECT(A2171&amp;B2171&amp;D2171)),431001,""))</f>
        <v/>
      </c>
      <c r="H2171" s="1" t="str">
        <f t="shared" ca="1" si="496"/>
        <v/>
      </c>
      <c r="I2171" s="1" t="str">
        <f ca="1">IF(G2171="","",予約枠報告様式!H$3)</f>
        <v/>
      </c>
      <c r="J2171" s="1" t="str">
        <f t="shared" ca="1" si="497"/>
        <v/>
      </c>
      <c r="K2171" s="1" t="str">
        <f t="shared" ca="1" si="498"/>
        <v/>
      </c>
      <c r="L2171" s="1" t="str">
        <f t="shared" ca="1" si="499"/>
        <v/>
      </c>
      <c r="M2171" s="1" t="str">
        <f t="shared" ca="1" si="500"/>
        <v/>
      </c>
      <c r="N2171" s="1" t="str" cm="1">
        <f t="array" aca="1" ref="N2171" ca="1">IF(G2171="","",HOUR(INDIRECT(A2171&amp;$N$2&amp;D2171)))</f>
        <v/>
      </c>
      <c r="O2171" s="1" t="str" cm="1">
        <f t="array" aca="1" ref="O2171" ca="1">IF(G2171="","",MINUTE(INDIRECT(A2171&amp;$N$2&amp;D2171)))</f>
        <v/>
      </c>
      <c r="P2171" s="1" t="str">
        <f t="shared" ca="1" si="501"/>
        <v/>
      </c>
      <c r="Q2171" s="1" t="str">
        <f t="shared" ca="1" si="502"/>
        <v/>
      </c>
      <c r="R2171" s="1" t="str" cm="1">
        <f t="array" aca="1" ref="R2171" ca="1">IF(G2171="","",INDIRECT(A2171&amp;B2171&amp;D2171))</f>
        <v/>
      </c>
      <c r="S2171" s="1" t="str">
        <f t="shared" ca="1" si="503"/>
        <v/>
      </c>
      <c r="T2171" s="1" t="str">
        <f t="shared" ca="1" si="504"/>
        <v/>
      </c>
      <c r="U2171" s="1" t="str">
        <f t="shared" ca="1" si="505"/>
        <v/>
      </c>
      <c r="V2171" s="1" t="str">
        <f t="shared" ca="1" si="506"/>
        <v/>
      </c>
      <c r="W2171" s="1" t="str">
        <f t="shared" ca="1" si="507"/>
        <v/>
      </c>
      <c r="X2171" s="1" t="str">
        <f t="shared" ca="1" si="508"/>
        <v/>
      </c>
    </row>
    <row r="2172" spans="1:24">
      <c r="A2172" t="s">
        <v>1041</v>
      </c>
      <c r="B2172" t="str">
        <f>INDEX(予約枠報告様式!$73:$73,MATCH(CSVフォーマット!C2172,予約枠報告様式!$74:$74,0))</f>
        <v>AL</v>
      </c>
      <c r="C2172">
        <f t="shared" si="509"/>
        <v>38</v>
      </c>
      <c r="D2172">
        <f t="shared" si="495"/>
        <v>20</v>
      </c>
      <c r="E2172" s="2" cm="1">
        <f t="array" aca="1" ref="E2172" ca="1">INDIRECT(A2172&amp;B2172&amp;$E$3)</f>
        <v>44792</v>
      </c>
      <c r="F2172" t="str" cm="1">
        <f t="array" aca="1" ref="F2172" ca="1">IF(INDIRECT(A2172&amp;B2172&amp;$F$3)="公",参照!$L$2,参照!$L$3)</f>
        <v>WEB・コールセンター受付</v>
      </c>
      <c r="G2172" s="1" t="str" cm="1">
        <f t="array" aca="1" ref="G2172" ca="1">IF(E2172="","",IF(ISNUMBER(INDIRECT(A2172&amp;B2172&amp;D2172)),431001,""))</f>
        <v/>
      </c>
      <c r="H2172" s="1" t="str">
        <f t="shared" ca="1" si="496"/>
        <v/>
      </c>
      <c r="I2172" s="1" t="str">
        <f ca="1">IF(G2172="","",予約枠報告様式!H$3)</f>
        <v/>
      </c>
      <c r="J2172" s="1" t="str">
        <f t="shared" ca="1" si="497"/>
        <v/>
      </c>
      <c r="K2172" s="1" t="str">
        <f t="shared" ca="1" si="498"/>
        <v/>
      </c>
      <c r="L2172" s="1" t="str">
        <f t="shared" ca="1" si="499"/>
        <v/>
      </c>
      <c r="M2172" s="1" t="str">
        <f t="shared" ca="1" si="500"/>
        <v/>
      </c>
      <c r="N2172" s="1" t="str" cm="1">
        <f t="array" aca="1" ref="N2172" ca="1">IF(G2172="","",HOUR(INDIRECT(A2172&amp;$N$2&amp;D2172)))</f>
        <v/>
      </c>
      <c r="O2172" s="1" t="str" cm="1">
        <f t="array" aca="1" ref="O2172" ca="1">IF(G2172="","",MINUTE(INDIRECT(A2172&amp;$N$2&amp;D2172)))</f>
        <v/>
      </c>
      <c r="P2172" s="1" t="str">
        <f t="shared" ca="1" si="501"/>
        <v/>
      </c>
      <c r="Q2172" s="1" t="str">
        <f t="shared" ca="1" si="502"/>
        <v/>
      </c>
      <c r="R2172" s="1" t="str" cm="1">
        <f t="array" aca="1" ref="R2172" ca="1">IF(G2172="","",INDIRECT(A2172&amp;B2172&amp;D2172))</f>
        <v/>
      </c>
      <c r="S2172" s="1" t="str">
        <f t="shared" ca="1" si="503"/>
        <v/>
      </c>
      <c r="T2172" s="1" t="str">
        <f t="shared" ca="1" si="504"/>
        <v/>
      </c>
      <c r="U2172" s="1" t="str">
        <f t="shared" ca="1" si="505"/>
        <v/>
      </c>
      <c r="V2172" s="1" t="str">
        <f t="shared" ca="1" si="506"/>
        <v/>
      </c>
      <c r="W2172" s="1" t="str">
        <f t="shared" ca="1" si="507"/>
        <v/>
      </c>
      <c r="X2172" s="1" t="str">
        <f t="shared" ca="1" si="508"/>
        <v/>
      </c>
    </row>
    <row r="2173" spans="1:24">
      <c r="A2173" t="s">
        <v>1041</v>
      </c>
      <c r="B2173" t="str">
        <f>INDEX(予約枠報告様式!$73:$73,MATCH(CSVフォーマット!C2173,予約枠報告様式!$74:$74,0))</f>
        <v>AL</v>
      </c>
      <c r="C2173">
        <f t="shared" si="509"/>
        <v>38</v>
      </c>
      <c r="D2173">
        <f t="shared" si="495"/>
        <v>21</v>
      </c>
      <c r="E2173" s="2" cm="1">
        <f t="array" aca="1" ref="E2173" ca="1">INDIRECT(A2173&amp;B2173&amp;$E$3)</f>
        <v>44792</v>
      </c>
      <c r="F2173" t="str" cm="1">
        <f t="array" aca="1" ref="F2173" ca="1">IF(INDIRECT(A2173&amp;B2173&amp;$F$3)="公",参照!$L$2,参照!$L$3)</f>
        <v>WEB・コールセンター受付</v>
      </c>
      <c r="G2173" s="1" t="str" cm="1">
        <f t="array" aca="1" ref="G2173" ca="1">IF(E2173="","",IF(ISNUMBER(INDIRECT(A2173&amp;B2173&amp;D2173)),431001,""))</f>
        <v/>
      </c>
      <c r="H2173" s="1" t="str">
        <f t="shared" ca="1" si="496"/>
        <v/>
      </c>
      <c r="I2173" s="1" t="str">
        <f ca="1">IF(G2173="","",予約枠報告様式!H$3)</f>
        <v/>
      </c>
      <c r="J2173" s="1" t="str">
        <f t="shared" ca="1" si="497"/>
        <v/>
      </c>
      <c r="K2173" s="1" t="str">
        <f t="shared" ca="1" si="498"/>
        <v/>
      </c>
      <c r="L2173" s="1" t="str">
        <f t="shared" ca="1" si="499"/>
        <v/>
      </c>
      <c r="M2173" s="1" t="str">
        <f t="shared" ca="1" si="500"/>
        <v/>
      </c>
      <c r="N2173" s="1" t="str" cm="1">
        <f t="array" aca="1" ref="N2173" ca="1">IF(G2173="","",HOUR(INDIRECT(A2173&amp;$N$2&amp;D2173)))</f>
        <v/>
      </c>
      <c r="O2173" s="1" t="str" cm="1">
        <f t="array" aca="1" ref="O2173" ca="1">IF(G2173="","",MINUTE(INDIRECT(A2173&amp;$N$2&amp;D2173)))</f>
        <v/>
      </c>
      <c r="P2173" s="1" t="str">
        <f t="shared" ca="1" si="501"/>
        <v/>
      </c>
      <c r="Q2173" s="1" t="str">
        <f t="shared" ca="1" si="502"/>
        <v/>
      </c>
      <c r="R2173" s="1" t="str" cm="1">
        <f t="array" aca="1" ref="R2173" ca="1">IF(G2173="","",INDIRECT(A2173&amp;B2173&amp;D2173))</f>
        <v/>
      </c>
      <c r="S2173" s="1" t="str">
        <f t="shared" ca="1" si="503"/>
        <v/>
      </c>
      <c r="T2173" s="1" t="str">
        <f t="shared" ca="1" si="504"/>
        <v/>
      </c>
      <c r="U2173" s="1" t="str">
        <f t="shared" ca="1" si="505"/>
        <v/>
      </c>
      <c r="V2173" s="1" t="str">
        <f t="shared" ca="1" si="506"/>
        <v/>
      </c>
      <c r="W2173" s="1" t="str">
        <f t="shared" ca="1" si="507"/>
        <v/>
      </c>
      <c r="X2173" s="1" t="str">
        <f t="shared" ca="1" si="508"/>
        <v/>
      </c>
    </row>
    <row r="2174" spans="1:24">
      <c r="A2174" t="s">
        <v>1041</v>
      </c>
      <c r="B2174" t="str">
        <f>INDEX(予約枠報告様式!$73:$73,MATCH(CSVフォーマット!C2174,予約枠報告様式!$74:$74,0))</f>
        <v>AL</v>
      </c>
      <c r="C2174">
        <f t="shared" si="509"/>
        <v>38</v>
      </c>
      <c r="D2174">
        <f t="shared" si="495"/>
        <v>22</v>
      </c>
      <c r="E2174" s="2" cm="1">
        <f t="array" aca="1" ref="E2174" ca="1">INDIRECT(A2174&amp;B2174&amp;$E$3)</f>
        <v>44792</v>
      </c>
      <c r="F2174" t="str" cm="1">
        <f t="array" aca="1" ref="F2174" ca="1">IF(INDIRECT(A2174&amp;B2174&amp;$F$3)="公",参照!$L$2,参照!$L$3)</f>
        <v>WEB・コールセンター受付</v>
      </c>
      <c r="G2174" s="1" t="str" cm="1">
        <f t="array" aca="1" ref="G2174" ca="1">IF(E2174="","",IF(ISNUMBER(INDIRECT(A2174&amp;B2174&amp;D2174)),431001,""))</f>
        <v/>
      </c>
      <c r="H2174" s="1" t="str">
        <f t="shared" ca="1" si="496"/>
        <v/>
      </c>
      <c r="I2174" s="1" t="str">
        <f ca="1">IF(G2174="","",予約枠報告様式!H$3)</f>
        <v/>
      </c>
      <c r="J2174" s="1" t="str">
        <f t="shared" ca="1" si="497"/>
        <v/>
      </c>
      <c r="K2174" s="1" t="str">
        <f t="shared" ca="1" si="498"/>
        <v/>
      </c>
      <c r="L2174" s="1" t="str">
        <f t="shared" ca="1" si="499"/>
        <v/>
      </c>
      <c r="M2174" s="1" t="str">
        <f t="shared" ca="1" si="500"/>
        <v/>
      </c>
      <c r="N2174" s="1" t="str" cm="1">
        <f t="array" aca="1" ref="N2174" ca="1">IF(G2174="","",HOUR(INDIRECT(A2174&amp;$N$2&amp;D2174)))</f>
        <v/>
      </c>
      <c r="O2174" s="1" t="str" cm="1">
        <f t="array" aca="1" ref="O2174" ca="1">IF(G2174="","",MINUTE(INDIRECT(A2174&amp;$N$2&amp;D2174)))</f>
        <v/>
      </c>
      <c r="P2174" s="1" t="str">
        <f t="shared" ca="1" si="501"/>
        <v/>
      </c>
      <c r="Q2174" s="1" t="str">
        <f t="shared" ca="1" si="502"/>
        <v/>
      </c>
      <c r="R2174" s="1" t="str" cm="1">
        <f t="array" aca="1" ref="R2174" ca="1">IF(G2174="","",INDIRECT(A2174&amp;B2174&amp;D2174))</f>
        <v/>
      </c>
      <c r="S2174" s="1" t="str">
        <f t="shared" ca="1" si="503"/>
        <v/>
      </c>
      <c r="T2174" s="1" t="str">
        <f t="shared" ca="1" si="504"/>
        <v/>
      </c>
      <c r="U2174" s="1" t="str">
        <f t="shared" ca="1" si="505"/>
        <v/>
      </c>
      <c r="V2174" s="1" t="str">
        <f t="shared" ca="1" si="506"/>
        <v/>
      </c>
      <c r="W2174" s="1" t="str">
        <f t="shared" ca="1" si="507"/>
        <v/>
      </c>
      <c r="X2174" s="1" t="str">
        <f t="shared" ca="1" si="508"/>
        <v/>
      </c>
    </row>
    <row r="2175" spans="1:24">
      <c r="A2175" t="s">
        <v>1041</v>
      </c>
      <c r="B2175" t="str">
        <f>INDEX(予約枠報告様式!$73:$73,MATCH(CSVフォーマット!C2175,予約枠報告様式!$74:$74,0))</f>
        <v>AL</v>
      </c>
      <c r="C2175">
        <f t="shared" si="509"/>
        <v>38</v>
      </c>
      <c r="D2175">
        <f t="shared" si="495"/>
        <v>23</v>
      </c>
      <c r="E2175" s="2" cm="1">
        <f t="array" aca="1" ref="E2175" ca="1">INDIRECT(A2175&amp;B2175&amp;$E$3)</f>
        <v>44792</v>
      </c>
      <c r="F2175" t="str" cm="1">
        <f t="array" aca="1" ref="F2175" ca="1">IF(INDIRECT(A2175&amp;B2175&amp;$F$3)="公",参照!$L$2,参照!$L$3)</f>
        <v>WEB・コールセンター受付</v>
      </c>
      <c r="G2175" s="1" t="str" cm="1">
        <f t="array" aca="1" ref="G2175" ca="1">IF(E2175="","",IF(ISNUMBER(INDIRECT(A2175&amp;B2175&amp;D2175)),431001,""))</f>
        <v/>
      </c>
      <c r="H2175" s="1" t="str">
        <f t="shared" ca="1" si="496"/>
        <v/>
      </c>
      <c r="I2175" s="1" t="str">
        <f ca="1">IF(G2175="","",予約枠報告様式!H$3)</f>
        <v/>
      </c>
      <c r="J2175" s="1" t="str">
        <f t="shared" ca="1" si="497"/>
        <v/>
      </c>
      <c r="K2175" s="1" t="str">
        <f t="shared" ca="1" si="498"/>
        <v/>
      </c>
      <c r="L2175" s="1" t="str">
        <f t="shared" ca="1" si="499"/>
        <v/>
      </c>
      <c r="M2175" s="1" t="str">
        <f t="shared" ca="1" si="500"/>
        <v/>
      </c>
      <c r="N2175" s="1" t="str" cm="1">
        <f t="array" aca="1" ref="N2175" ca="1">IF(G2175="","",HOUR(INDIRECT(A2175&amp;$N$2&amp;D2175)))</f>
        <v/>
      </c>
      <c r="O2175" s="1" t="str" cm="1">
        <f t="array" aca="1" ref="O2175" ca="1">IF(G2175="","",MINUTE(INDIRECT(A2175&amp;$N$2&amp;D2175)))</f>
        <v/>
      </c>
      <c r="P2175" s="1" t="str">
        <f t="shared" ca="1" si="501"/>
        <v/>
      </c>
      <c r="Q2175" s="1" t="str">
        <f t="shared" ca="1" si="502"/>
        <v/>
      </c>
      <c r="R2175" s="1" t="str" cm="1">
        <f t="array" aca="1" ref="R2175" ca="1">IF(G2175="","",INDIRECT(A2175&amp;B2175&amp;D2175))</f>
        <v/>
      </c>
      <c r="S2175" s="1" t="str">
        <f t="shared" ca="1" si="503"/>
        <v/>
      </c>
      <c r="T2175" s="1" t="str">
        <f t="shared" ca="1" si="504"/>
        <v/>
      </c>
      <c r="U2175" s="1" t="str">
        <f t="shared" ca="1" si="505"/>
        <v/>
      </c>
      <c r="V2175" s="1" t="str">
        <f t="shared" ca="1" si="506"/>
        <v/>
      </c>
      <c r="W2175" s="1" t="str">
        <f t="shared" ca="1" si="507"/>
        <v/>
      </c>
      <c r="X2175" s="1" t="str">
        <f t="shared" ca="1" si="508"/>
        <v/>
      </c>
    </row>
    <row r="2176" spans="1:24">
      <c r="A2176" t="s">
        <v>1041</v>
      </c>
      <c r="B2176" t="str">
        <f>INDEX(予約枠報告様式!$73:$73,MATCH(CSVフォーマット!C2176,予約枠報告様式!$74:$74,0))</f>
        <v>AL</v>
      </c>
      <c r="C2176">
        <f t="shared" si="509"/>
        <v>38</v>
      </c>
      <c r="D2176">
        <f t="shared" si="495"/>
        <v>24</v>
      </c>
      <c r="E2176" s="2" cm="1">
        <f t="array" aca="1" ref="E2176" ca="1">INDIRECT(A2176&amp;B2176&amp;$E$3)</f>
        <v>44792</v>
      </c>
      <c r="F2176" t="str" cm="1">
        <f t="array" aca="1" ref="F2176" ca="1">IF(INDIRECT(A2176&amp;B2176&amp;$F$3)="公",参照!$L$2,参照!$L$3)</f>
        <v>WEB・コールセンター受付</v>
      </c>
      <c r="G2176" s="1" t="str" cm="1">
        <f t="array" aca="1" ref="G2176" ca="1">IF(E2176="","",IF(ISNUMBER(INDIRECT(A2176&amp;B2176&amp;D2176)),431001,""))</f>
        <v/>
      </c>
      <c r="H2176" s="1" t="str">
        <f t="shared" ca="1" si="496"/>
        <v/>
      </c>
      <c r="I2176" s="1" t="str">
        <f ca="1">IF(G2176="","",予約枠報告様式!H$3)</f>
        <v/>
      </c>
      <c r="J2176" s="1" t="str">
        <f t="shared" ca="1" si="497"/>
        <v/>
      </c>
      <c r="K2176" s="1" t="str">
        <f t="shared" ca="1" si="498"/>
        <v/>
      </c>
      <c r="L2176" s="1" t="str">
        <f t="shared" ca="1" si="499"/>
        <v/>
      </c>
      <c r="M2176" s="1" t="str">
        <f t="shared" ca="1" si="500"/>
        <v/>
      </c>
      <c r="N2176" s="1" t="str" cm="1">
        <f t="array" aca="1" ref="N2176" ca="1">IF(G2176="","",HOUR(INDIRECT(A2176&amp;$N$2&amp;D2176)))</f>
        <v/>
      </c>
      <c r="O2176" s="1" t="str" cm="1">
        <f t="array" aca="1" ref="O2176" ca="1">IF(G2176="","",MINUTE(INDIRECT(A2176&amp;$N$2&amp;D2176)))</f>
        <v/>
      </c>
      <c r="P2176" s="1" t="str">
        <f t="shared" ca="1" si="501"/>
        <v/>
      </c>
      <c r="Q2176" s="1" t="str">
        <f t="shared" ca="1" si="502"/>
        <v/>
      </c>
      <c r="R2176" s="1" t="str" cm="1">
        <f t="array" aca="1" ref="R2176" ca="1">IF(G2176="","",INDIRECT(A2176&amp;B2176&amp;D2176))</f>
        <v/>
      </c>
      <c r="S2176" s="1" t="str">
        <f t="shared" ca="1" si="503"/>
        <v/>
      </c>
      <c r="T2176" s="1" t="str">
        <f t="shared" ca="1" si="504"/>
        <v/>
      </c>
      <c r="U2176" s="1" t="str">
        <f t="shared" ca="1" si="505"/>
        <v/>
      </c>
      <c r="V2176" s="1" t="str">
        <f t="shared" ca="1" si="506"/>
        <v/>
      </c>
      <c r="W2176" s="1" t="str">
        <f t="shared" ca="1" si="507"/>
        <v/>
      </c>
      <c r="X2176" s="1" t="str">
        <f t="shared" ca="1" si="508"/>
        <v/>
      </c>
    </row>
    <row r="2177" spans="1:24">
      <c r="A2177" t="s">
        <v>1041</v>
      </c>
      <c r="B2177" t="str">
        <f>INDEX(予約枠報告様式!$73:$73,MATCH(CSVフォーマット!C2177,予約枠報告様式!$74:$74,0))</f>
        <v>AL</v>
      </c>
      <c r="C2177">
        <f t="shared" si="509"/>
        <v>38</v>
      </c>
      <c r="D2177">
        <f t="shared" si="495"/>
        <v>25</v>
      </c>
      <c r="E2177" s="2" cm="1">
        <f t="array" aca="1" ref="E2177" ca="1">INDIRECT(A2177&amp;B2177&amp;$E$3)</f>
        <v>44792</v>
      </c>
      <c r="F2177" t="str" cm="1">
        <f t="array" aca="1" ref="F2177" ca="1">IF(INDIRECT(A2177&amp;B2177&amp;$F$3)="公",参照!$L$2,参照!$L$3)</f>
        <v>WEB・コールセンター受付</v>
      </c>
      <c r="G2177" s="1" t="str" cm="1">
        <f t="array" aca="1" ref="G2177" ca="1">IF(E2177="","",IF(ISNUMBER(INDIRECT(A2177&amp;B2177&amp;D2177)),431001,""))</f>
        <v/>
      </c>
      <c r="H2177" s="1" t="str">
        <f t="shared" ca="1" si="496"/>
        <v/>
      </c>
      <c r="I2177" s="1" t="str">
        <f ca="1">IF(G2177="","",予約枠報告様式!H$3)</f>
        <v/>
      </c>
      <c r="J2177" s="1" t="str">
        <f t="shared" ca="1" si="497"/>
        <v/>
      </c>
      <c r="K2177" s="1" t="str">
        <f t="shared" ca="1" si="498"/>
        <v/>
      </c>
      <c r="L2177" s="1" t="str">
        <f t="shared" ca="1" si="499"/>
        <v/>
      </c>
      <c r="M2177" s="1" t="str">
        <f t="shared" ca="1" si="500"/>
        <v/>
      </c>
      <c r="N2177" s="1" t="str" cm="1">
        <f t="array" aca="1" ref="N2177" ca="1">IF(G2177="","",HOUR(INDIRECT(A2177&amp;$N$2&amp;D2177)))</f>
        <v/>
      </c>
      <c r="O2177" s="1" t="str" cm="1">
        <f t="array" aca="1" ref="O2177" ca="1">IF(G2177="","",MINUTE(INDIRECT(A2177&amp;$N$2&amp;D2177)))</f>
        <v/>
      </c>
      <c r="P2177" s="1" t="str">
        <f t="shared" ca="1" si="501"/>
        <v/>
      </c>
      <c r="Q2177" s="1" t="str">
        <f t="shared" ca="1" si="502"/>
        <v/>
      </c>
      <c r="R2177" s="1" t="str" cm="1">
        <f t="array" aca="1" ref="R2177" ca="1">IF(G2177="","",INDIRECT(A2177&amp;B2177&amp;D2177))</f>
        <v/>
      </c>
      <c r="S2177" s="1" t="str">
        <f t="shared" ca="1" si="503"/>
        <v/>
      </c>
      <c r="T2177" s="1" t="str">
        <f t="shared" ca="1" si="504"/>
        <v/>
      </c>
      <c r="U2177" s="1" t="str">
        <f t="shared" ca="1" si="505"/>
        <v/>
      </c>
      <c r="V2177" s="1" t="str">
        <f t="shared" ca="1" si="506"/>
        <v/>
      </c>
      <c r="W2177" s="1" t="str">
        <f t="shared" ca="1" si="507"/>
        <v/>
      </c>
      <c r="X2177" s="1" t="str">
        <f t="shared" ca="1" si="508"/>
        <v/>
      </c>
    </row>
    <row r="2178" spans="1:24">
      <c r="A2178" t="s">
        <v>1041</v>
      </c>
      <c r="B2178" t="str">
        <f>INDEX(予約枠報告様式!$73:$73,MATCH(CSVフォーマット!C2178,予約枠報告様式!$74:$74,0))</f>
        <v>AL</v>
      </c>
      <c r="C2178">
        <f t="shared" si="509"/>
        <v>38</v>
      </c>
      <c r="D2178">
        <f t="shared" si="495"/>
        <v>26</v>
      </c>
      <c r="E2178" s="2" cm="1">
        <f t="array" aca="1" ref="E2178" ca="1">INDIRECT(A2178&amp;B2178&amp;$E$3)</f>
        <v>44792</v>
      </c>
      <c r="F2178" t="str" cm="1">
        <f t="array" aca="1" ref="F2178" ca="1">IF(INDIRECT(A2178&amp;B2178&amp;$F$3)="公",参照!$L$2,参照!$L$3)</f>
        <v>WEB・コールセンター受付</v>
      </c>
      <c r="G2178" s="1" t="str" cm="1">
        <f t="array" aca="1" ref="G2178" ca="1">IF(E2178="","",IF(ISNUMBER(INDIRECT(A2178&amp;B2178&amp;D2178)),431001,""))</f>
        <v/>
      </c>
      <c r="H2178" s="1" t="str">
        <f t="shared" ca="1" si="496"/>
        <v/>
      </c>
      <c r="I2178" s="1" t="str">
        <f ca="1">IF(G2178="","",予約枠報告様式!H$3)</f>
        <v/>
      </c>
      <c r="J2178" s="1" t="str">
        <f t="shared" ca="1" si="497"/>
        <v/>
      </c>
      <c r="K2178" s="1" t="str">
        <f t="shared" ca="1" si="498"/>
        <v/>
      </c>
      <c r="L2178" s="1" t="str">
        <f t="shared" ca="1" si="499"/>
        <v/>
      </c>
      <c r="M2178" s="1" t="str">
        <f t="shared" ca="1" si="500"/>
        <v/>
      </c>
      <c r="N2178" s="1" t="str" cm="1">
        <f t="array" aca="1" ref="N2178" ca="1">IF(G2178="","",HOUR(INDIRECT(A2178&amp;$N$2&amp;D2178)))</f>
        <v/>
      </c>
      <c r="O2178" s="1" t="str" cm="1">
        <f t="array" aca="1" ref="O2178" ca="1">IF(G2178="","",MINUTE(INDIRECT(A2178&amp;$N$2&amp;D2178)))</f>
        <v/>
      </c>
      <c r="P2178" s="1" t="str">
        <f t="shared" ca="1" si="501"/>
        <v/>
      </c>
      <c r="Q2178" s="1" t="str">
        <f t="shared" ca="1" si="502"/>
        <v/>
      </c>
      <c r="R2178" s="1" t="str" cm="1">
        <f t="array" aca="1" ref="R2178" ca="1">IF(G2178="","",INDIRECT(A2178&amp;B2178&amp;D2178))</f>
        <v/>
      </c>
      <c r="S2178" s="1" t="str">
        <f t="shared" ca="1" si="503"/>
        <v/>
      </c>
      <c r="T2178" s="1" t="str">
        <f t="shared" ca="1" si="504"/>
        <v/>
      </c>
      <c r="U2178" s="1" t="str">
        <f t="shared" ca="1" si="505"/>
        <v/>
      </c>
      <c r="V2178" s="1" t="str">
        <f t="shared" ca="1" si="506"/>
        <v/>
      </c>
      <c r="W2178" s="1" t="str">
        <f t="shared" ca="1" si="507"/>
        <v/>
      </c>
      <c r="X2178" s="1" t="str">
        <f t="shared" ca="1" si="508"/>
        <v/>
      </c>
    </row>
    <row r="2179" spans="1:24">
      <c r="A2179" t="s">
        <v>1041</v>
      </c>
      <c r="B2179" t="str">
        <f>INDEX(予約枠報告様式!$73:$73,MATCH(CSVフォーマット!C2179,予約枠報告様式!$74:$74,0))</f>
        <v>AL</v>
      </c>
      <c r="C2179">
        <f t="shared" si="509"/>
        <v>38</v>
      </c>
      <c r="D2179">
        <f t="shared" si="495"/>
        <v>27</v>
      </c>
      <c r="E2179" s="2" cm="1">
        <f t="array" aca="1" ref="E2179" ca="1">INDIRECT(A2179&amp;B2179&amp;$E$3)</f>
        <v>44792</v>
      </c>
      <c r="F2179" t="str" cm="1">
        <f t="array" aca="1" ref="F2179" ca="1">IF(INDIRECT(A2179&amp;B2179&amp;$F$3)="公",参照!$L$2,参照!$L$3)</f>
        <v>WEB・コールセンター受付</v>
      </c>
      <c r="G2179" s="1" t="str" cm="1">
        <f t="array" aca="1" ref="G2179" ca="1">IF(E2179="","",IF(ISNUMBER(INDIRECT(A2179&amp;B2179&amp;D2179)),431001,""))</f>
        <v/>
      </c>
      <c r="H2179" s="1" t="str">
        <f t="shared" ca="1" si="496"/>
        <v/>
      </c>
      <c r="I2179" s="1" t="str">
        <f ca="1">IF(G2179="","",予約枠報告様式!H$3)</f>
        <v/>
      </c>
      <c r="J2179" s="1" t="str">
        <f t="shared" ca="1" si="497"/>
        <v/>
      </c>
      <c r="K2179" s="1" t="str">
        <f t="shared" ca="1" si="498"/>
        <v/>
      </c>
      <c r="L2179" s="1" t="str">
        <f t="shared" ca="1" si="499"/>
        <v/>
      </c>
      <c r="M2179" s="1" t="str">
        <f t="shared" ca="1" si="500"/>
        <v/>
      </c>
      <c r="N2179" s="1" t="str" cm="1">
        <f t="array" aca="1" ref="N2179" ca="1">IF(G2179="","",HOUR(INDIRECT(A2179&amp;$N$2&amp;D2179)))</f>
        <v/>
      </c>
      <c r="O2179" s="1" t="str" cm="1">
        <f t="array" aca="1" ref="O2179" ca="1">IF(G2179="","",MINUTE(INDIRECT(A2179&amp;$N$2&amp;D2179)))</f>
        <v/>
      </c>
      <c r="P2179" s="1" t="str">
        <f t="shared" ca="1" si="501"/>
        <v/>
      </c>
      <c r="Q2179" s="1" t="str">
        <f t="shared" ca="1" si="502"/>
        <v/>
      </c>
      <c r="R2179" s="1" t="str" cm="1">
        <f t="array" aca="1" ref="R2179" ca="1">IF(G2179="","",INDIRECT(A2179&amp;B2179&amp;D2179))</f>
        <v/>
      </c>
      <c r="S2179" s="1" t="str">
        <f t="shared" ca="1" si="503"/>
        <v/>
      </c>
      <c r="T2179" s="1" t="str">
        <f t="shared" ca="1" si="504"/>
        <v/>
      </c>
      <c r="U2179" s="1" t="str">
        <f t="shared" ca="1" si="505"/>
        <v/>
      </c>
      <c r="V2179" s="1" t="str">
        <f t="shared" ca="1" si="506"/>
        <v/>
      </c>
      <c r="W2179" s="1" t="str">
        <f t="shared" ca="1" si="507"/>
        <v/>
      </c>
      <c r="X2179" s="1" t="str">
        <f t="shared" ca="1" si="508"/>
        <v/>
      </c>
    </row>
    <row r="2180" spans="1:24">
      <c r="A2180" t="s">
        <v>1041</v>
      </c>
      <c r="B2180" t="str">
        <f>INDEX(予約枠報告様式!$73:$73,MATCH(CSVフォーマット!C2180,予約枠報告様式!$74:$74,0))</f>
        <v>AL</v>
      </c>
      <c r="C2180">
        <f t="shared" si="509"/>
        <v>38</v>
      </c>
      <c r="D2180">
        <f t="shared" si="495"/>
        <v>28</v>
      </c>
      <c r="E2180" s="2" cm="1">
        <f t="array" aca="1" ref="E2180" ca="1">INDIRECT(A2180&amp;B2180&amp;$E$3)</f>
        <v>44792</v>
      </c>
      <c r="F2180" t="str" cm="1">
        <f t="array" aca="1" ref="F2180" ca="1">IF(INDIRECT(A2180&amp;B2180&amp;$F$3)="公",参照!$L$2,参照!$L$3)</f>
        <v>WEB・コールセンター受付</v>
      </c>
      <c r="G2180" s="1" t="str" cm="1">
        <f t="array" aca="1" ref="G2180" ca="1">IF(E2180="","",IF(ISNUMBER(INDIRECT(A2180&amp;B2180&amp;D2180)),431001,""))</f>
        <v/>
      </c>
      <c r="H2180" s="1" t="str">
        <f t="shared" ca="1" si="496"/>
        <v/>
      </c>
      <c r="I2180" s="1" t="str">
        <f ca="1">IF(G2180="","",予約枠報告様式!H$3)</f>
        <v/>
      </c>
      <c r="J2180" s="1" t="str">
        <f t="shared" ca="1" si="497"/>
        <v/>
      </c>
      <c r="K2180" s="1" t="str">
        <f t="shared" ca="1" si="498"/>
        <v/>
      </c>
      <c r="L2180" s="1" t="str">
        <f t="shared" ca="1" si="499"/>
        <v/>
      </c>
      <c r="M2180" s="1" t="str">
        <f t="shared" ca="1" si="500"/>
        <v/>
      </c>
      <c r="N2180" s="1" t="str" cm="1">
        <f t="array" aca="1" ref="N2180" ca="1">IF(G2180="","",HOUR(INDIRECT(A2180&amp;$N$2&amp;D2180)))</f>
        <v/>
      </c>
      <c r="O2180" s="1" t="str" cm="1">
        <f t="array" aca="1" ref="O2180" ca="1">IF(G2180="","",MINUTE(INDIRECT(A2180&amp;$N$2&amp;D2180)))</f>
        <v/>
      </c>
      <c r="P2180" s="1" t="str">
        <f t="shared" ca="1" si="501"/>
        <v/>
      </c>
      <c r="Q2180" s="1" t="str">
        <f t="shared" ca="1" si="502"/>
        <v/>
      </c>
      <c r="R2180" s="1" t="str" cm="1">
        <f t="array" aca="1" ref="R2180" ca="1">IF(G2180="","",INDIRECT(A2180&amp;B2180&amp;D2180))</f>
        <v/>
      </c>
      <c r="S2180" s="1" t="str">
        <f t="shared" ca="1" si="503"/>
        <v/>
      </c>
      <c r="T2180" s="1" t="str">
        <f t="shared" ca="1" si="504"/>
        <v/>
      </c>
      <c r="U2180" s="1" t="str">
        <f t="shared" ca="1" si="505"/>
        <v/>
      </c>
      <c r="V2180" s="1" t="str">
        <f t="shared" ca="1" si="506"/>
        <v/>
      </c>
      <c r="W2180" s="1" t="str">
        <f t="shared" ca="1" si="507"/>
        <v/>
      </c>
      <c r="X2180" s="1" t="str">
        <f t="shared" ca="1" si="508"/>
        <v/>
      </c>
    </row>
    <row r="2181" spans="1:24">
      <c r="A2181" t="s">
        <v>1041</v>
      </c>
      <c r="B2181" t="str">
        <f>INDEX(予約枠報告様式!$73:$73,MATCH(CSVフォーマット!C2181,予約枠報告様式!$74:$74,0))</f>
        <v>AL</v>
      </c>
      <c r="C2181">
        <f t="shared" si="509"/>
        <v>38</v>
      </c>
      <c r="D2181">
        <f t="shared" ref="D2181:D2244" si="510">IF(D2180=$D$3,$D$2,D2180+1)</f>
        <v>29</v>
      </c>
      <c r="E2181" s="2" cm="1">
        <f t="array" aca="1" ref="E2181" ca="1">INDIRECT(A2181&amp;B2181&amp;$E$3)</f>
        <v>44792</v>
      </c>
      <c r="F2181" t="str" cm="1">
        <f t="array" aca="1" ref="F2181" ca="1">IF(INDIRECT(A2181&amp;B2181&amp;$F$3)="公",参照!$L$2,参照!$L$3)</f>
        <v>WEB・コールセンター受付</v>
      </c>
      <c r="G2181" s="1" t="str" cm="1">
        <f t="array" aca="1" ref="G2181" ca="1">IF(E2181="","",IF(ISNUMBER(INDIRECT(A2181&amp;B2181&amp;D2181)),431001,""))</f>
        <v/>
      </c>
      <c r="H2181" s="1" t="str">
        <f t="shared" ref="H2181:H2244" ca="1" si="511">IF(G2181="","","【（"&amp;H$2&amp;"）"&amp;F2181&amp;"】"&amp;I2181&amp;"."&amp;TEXT(L2181,"00")&amp;TEXT(M2181,"00")&amp;"."&amp;TEXT(N2181,"00")&amp;TEXT(O2181,"00"))</f>
        <v/>
      </c>
      <c r="I2181" s="1" t="str">
        <f ca="1">IF(G2181="","",予約枠報告様式!H$3)</f>
        <v/>
      </c>
      <c r="J2181" s="1" t="str">
        <f t="shared" ref="J2181:J2244" ca="1" si="512">IF(G2181="","",J$2)</f>
        <v/>
      </c>
      <c r="K2181" s="1" t="str">
        <f t="shared" ref="K2181:K2244" ca="1" si="513">IF(G2181="","",YEAR(E2181))</f>
        <v/>
      </c>
      <c r="L2181" s="1" t="str">
        <f t="shared" ref="L2181:L2244" ca="1" si="514">IF(G2181="","",MONTH(E2181))</f>
        <v/>
      </c>
      <c r="M2181" s="1" t="str">
        <f t="shared" ref="M2181:M2244" ca="1" si="515">IF(G2181="","",DAY(E2181))</f>
        <v/>
      </c>
      <c r="N2181" s="1" t="str" cm="1">
        <f t="array" aca="1" ref="N2181" ca="1">IF(G2181="","",HOUR(INDIRECT(A2181&amp;$N$2&amp;D2181)))</f>
        <v/>
      </c>
      <c r="O2181" s="1" t="str" cm="1">
        <f t="array" aca="1" ref="O2181" ca="1">IF(G2181="","",MINUTE(INDIRECT(A2181&amp;$N$2&amp;D2181)))</f>
        <v/>
      </c>
      <c r="P2181" s="1" t="str">
        <f t="shared" ref="P2181:P2244" ca="1" si="516">IF(G2181="","",N2181)</f>
        <v/>
      </c>
      <c r="Q2181" s="1" t="str">
        <f t="shared" ref="Q2181:Q2244" ca="1" si="517">IF(G2181="","",O2181+14)</f>
        <v/>
      </c>
      <c r="R2181" s="1" t="str" cm="1">
        <f t="array" aca="1" ref="R2181" ca="1">IF(G2181="","",INDIRECT(A2181&amp;B2181&amp;D2181))</f>
        <v/>
      </c>
      <c r="S2181" s="1" t="str">
        <f t="shared" ref="S2181:S2244" ca="1" si="518">IF(G2181="","",0)</f>
        <v/>
      </c>
      <c r="T2181" s="1" t="str">
        <f t="shared" ref="T2181:T2244" ca="1" si="519">IF($G2181="","",IF(T$1="×",K$2,T$2))</f>
        <v/>
      </c>
      <c r="U2181" s="1" t="str">
        <f t="shared" ref="U2181:U2244" ca="1" si="520">IF($G2181="","",IF(OR(U$1="×",U$2="なし"),"",U$2))</f>
        <v/>
      </c>
      <c r="V2181" s="1" t="str">
        <f t="shared" ref="V2181:V2244" ca="1" si="521">IF(G2181="","",3)</f>
        <v/>
      </c>
      <c r="W2181" s="1" t="str">
        <f t="shared" ref="W2181:W2244" ca="1" si="522">IF(G2181="","",5)</f>
        <v/>
      </c>
      <c r="X2181" s="1" t="str">
        <f t="shared" ref="X2181:X2244" ca="1" si="523">IF(G2181="","",0)</f>
        <v/>
      </c>
    </row>
    <row r="2182" spans="1:24">
      <c r="A2182" t="s">
        <v>1041</v>
      </c>
      <c r="B2182" t="str">
        <f>INDEX(予約枠報告様式!$73:$73,MATCH(CSVフォーマット!C2182,予約枠報告様式!$74:$74,0))</f>
        <v>AL</v>
      </c>
      <c r="C2182">
        <f t="shared" ref="C2182:C2245" si="524">IF(D2181=$D$3,C2181+1,C2181)</f>
        <v>38</v>
      </c>
      <c r="D2182">
        <f t="shared" si="510"/>
        <v>30</v>
      </c>
      <c r="E2182" s="2" cm="1">
        <f t="array" aca="1" ref="E2182" ca="1">INDIRECT(A2182&amp;B2182&amp;$E$3)</f>
        <v>44792</v>
      </c>
      <c r="F2182" t="str" cm="1">
        <f t="array" aca="1" ref="F2182" ca="1">IF(INDIRECT(A2182&amp;B2182&amp;$F$3)="公",参照!$L$2,参照!$L$3)</f>
        <v>WEB・コールセンター受付</v>
      </c>
      <c r="G2182" s="1" t="str" cm="1">
        <f t="array" aca="1" ref="G2182" ca="1">IF(E2182="","",IF(ISNUMBER(INDIRECT(A2182&amp;B2182&amp;D2182)),431001,""))</f>
        <v/>
      </c>
      <c r="H2182" s="1" t="str">
        <f t="shared" ca="1" si="511"/>
        <v/>
      </c>
      <c r="I2182" s="1" t="str">
        <f ca="1">IF(G2182="","",予約枠報告様式!H$3)</f>
        <v/>
      </c>
      <c r="J2182" s="1" t="str">
        <f t="shared" ca="1" si="512"/>
        <v/>
      </c>
      <c r="K2182" s="1" t="str">
        <f t="shared" ca="1" si="513"/>
        <v/>
      </c>
      <c r="L2182" s="1" t="str">
        <f t="shared" ca="1" si="514"/>
        <v/>
      </c>
      <c r="M2182" s="1" t="str">
        <f t="shared" ca="1" si="515"/>
        <v/>
      </c>
      <c r="N2182" s="1" t="str" cm="1">
        <f t="array" aca="1" ref="N2182" ca="1">IF(G2182="","",HOUR(INDIRECT(A2182&amp;$N$2&amp;D2182)))</f>
        <v/>
      </c>
      <c r="O2182" s="1" t="str" cm="1">
        <f t="array" aca="1" ref="O2182" ca="1">IF(G2182="","",MINUTE(INDIRECT(A2182&amp;$N$2&amp;D2182)))</f>
        <v/>
      </c>
      <c r="P2182" s="1" t="str">
        <f t="shared" ca="1" si="516"/>
        <v/>
      </c>
      <c r="Q2182" s="1" t="str">
        <f t="shared" ca="1" si="517"/>
        <v/>
      </c>
      <c r="R2182" s="1" t="str" cm="1">
        <f t="array" aca="1" ref="R2182" ca="1">IF(G2182="","",INDIRECT(A2182&amp;B2182&amp;D2182))</f>
        <v/>
      </c>
      <c r="S2182" s="1" t="str">
        <f t="shared" ca="1" si="518"/>
        <v/>
      </c>
      <c r="T2182" s="1" t="str">
        <f t="shared" ca="1" si="519"/>
        <v/>
      </c>
      <c r="U2182" s="1" t="str">
        <f t="shared" ca="1" si="520"/>
        <v/>
      </c>
      <c r="V2182" s="1" t="str">
        <f t="shared" ca="1" si="521"/>
        <v/>
      </c>
      <c r="W2182" s="1" t="str">
        <f t="shared" ca="1" si="522"/>
        <v/>
      </c>
      <c r="X2182" s="1" t="str">
        <f t="shared" ca="1" si="523"/>
        <v/>
      </c>
    </row>
    <row r="2183" spans="1:24">
      <c r="A2183" t="s">
        <v>1041</v>
      </c>
      <c r="B2183" t="str">
        <f>INDEX(予約枠報告様式!$73:$73,MATCH(CSVフォーマット!C2183,予約枠報告様式!$74:$74,0))</f>
        <v>AL</v>
      </c>
      <c r="C2183">
        <f t="shared" si="524"/>
        <v>38</v>
      </c>
      <c r="D2183">
        <f t="shared" si="510"/>
        <v>31</v>
      </c>
      <c r="E2183" s="2" cm="1">
        <f t="array" aca="1" ref="E2183" ca="1">INDIRECT(A2183&amp;B2183&amp;$E$3)</f>
        <v>44792</v>
      </c>
      <c r="F2183" t="str" cm="1">
        <f t="array" aca="1" ref="F2183" ca="1">IF(INDIRECT(A2183&amp;B2183&amp;$F$3)="公",参照!$L$2,参照!$L$3)</f>
        <v>WEB・コールセンター受付</v>
      </c>
      <c r="G2183" s="1" t="str" cm="1">
        <f t="array" aca="1" ref="G2183" ca="1">IF(E2183="","",IF(ISNUMBER(INDIRECT(A2183&amp;B2183&amp;D2183)),431001,""))</f>
        <v/>
      </c>
      <c r="H2183" s="1" t="str">
        <f t="shared" ca="1" si="511"/>
        <v/>
      </c>
      <c r="I2183" s="1" t="str">
        <f ca="1">IF(G2183="","",予約枠報告様式!H$3)</f>
        <v/>
      </c>
      <c r="J2183" s="1" t="str">
        <f t="shared" ca="1" si="512"/>
        <v/>
      </c>
      <c r="K2183" s="1" t="str">
        <f t="shared" ca="1" si="513"/>
        <v/>
      </c>
      <c r="L2183" s="1" t="str">
        <f t="shared" ca="1" si="514"/>
        <v/>
      </c>
      <c r="M2183" s="1" t="str">
        <f t="shared" ca="1" si="515"/>
        <v/>
      </c>
      <c r="N2183" s="1" t="str" cm="1">
        <f t="array" aca="1" ref="N2183" ca="1">IF(G2183="","",HOUR(INDIRECT(A2183&amp;$N$2&amp;D2183)))</f>
        <v/>
      </c>
      <c r="O2183" s="1" t="str" cm="1">
        <f t="array" aca="1" ref="O2183" ca="1">IF(G2183="","",MINUTE(INDIRECT(A2183&amp;$N$2&amp;D2183)))</f>
        <v/>
      </c>
      <c r="P2183" s="1" t="str">
        <f t="shared" ca="1" si="516"/>
        <v/>
      </c>
      <c r="Q2183" s="1" t="str">
        <f t="shared" ca="1" si="517"/>
        <v/>
      </c>
      <c r="R2183" s="1" t="str" cm="1">
        <f t="array" aca="1" ref="R2183" ca="1">IF(G2183="","",INDIRECT(A2183&amp;B2183&amp;D2183))</f>
        <v/>
      </c>
      <c r="S2183" s="1" t="str">
        <f t="shared" ca="1" si="518"/>
        <v/>
      </c>
      <c r="T2183" s="1" t="str">
        <f t="shared" ca="1" si="519"/>
        <v/>
      </c>
      <c r="U2183" s="1" t="str">
        <f t="shared" ca="1" si="520"/>
        <v/>
      </c>
      <c r="V2183" s="1" t="str">
        <f t="shared" ca="1" si="521"/>
        <v/>
      </c>
      <c r="W2183" s="1" t="str">
        <f t="shared" ca="1" si="522"/>
        <v/>
      </c>
      <c r="X2183" s="1" t="str">
        <f t="shared" ca="1" si="523"/>
        <v/>
      </c>
    </row>
    <row r="2184" spans="1:24">
      <c r="A2184" t="s">
        <v>1041</v>
      </c>
      <c r="B2184" t="str">
        <f>INDEX(予約枠報告様式!$73:$73,MATCH(CSVフォーマット!C2184,予約枠報告様式!$74:$74,0))</f>
        <v>AL</v>
      </c>
      <c r="C2184">
        <f t="shared" si="524"/>
        <v>38</v>
      </c>
      <c r="D2184">
        <f t="shared" si="510"/>
        <v>32</v>
      </c>
      <c r="E2184" s="2" cm="1">
        <f t="array" aca="1" ref="E2184" ca="1">INDIRECT(A2184&amp;B2184&amp;$E$3)</f>
        <v>44792</v>
      </c>
      <c r="F2184" t="str" cm="1">
        <f t="array" aca="1" ref="F2184" ca="1">IF(INDIRECT(A2184&amp;B2184&amp;$F$3)="公",参照!$L$2,参照!$L$3)</f>
        <v>WEB・コールセンター受付</v>
      </c>
      <c r="G2184" s="1" t="str" cm="1">
        <f t="array" aca="1" ref="G2184" ca="1">IF(E2184="","",IF(ISNUMBER(INDIRECT(A2184&amp;B2184&amp;D2184)),431001,""))</f>
        <v/>
      </c>
      <c r="H2184" s="1" t="str">
        <f t="shared" ca="1" si="511"/>
        <v/>
      </c>
      <c r="I2184" s="1" t="str">
        <f ca="1">IF(G2184="","",予約枠報告様式!H$3)</f>
        <v/>
      </c>
      <c r="J2184" s="1" t="str">
        <f t="shared" ca="1" si="512"/>
        <v/>
      </c>
      <c r="K2184" s="1" t="str">
        <f t="shared" ca="1" si="513"/>
        <v/>
      </c>
      <c r="L2184" s="1" t="str">
        <f t="shared" ca="1" si="514"/>
        <v/>
      </c>
      <c r="M2184" s="1" t="str">
        <f t="shared" ca="1" si="515"/>
        <v/>
      </c>
      <c r="N2184" s="1" t="str" cm="1">
        <f t="array" aca="1" ref="N2184" ca="1">IF(G2184="","",HOUR(INDIRECT(A2184&amp;$N$2&amp;D2184)))</f>
        <v/>
      </c>
      <c r="O2184" s="1" t="str" cm="1">
        <f t="array" aca="1" ref="O2184" ca="1">IF(G2184="","",MINUTE(INDIRECT(A2184&amp;$N$2&amp;D2184)))</f>
        <v/>
      </c>
      <c r="P2184" s="1" t="str">
        <f t="shared" ca="1" si="516"/>
        <v/>
      </c>
      <c r="Q2184" s="1" t="str">
        <f t="shared" ca="1" si="517"/>
        <v/>
      </c>
      <c r="R2184" s="1" t="str" cm="1">
        <f t="array" aca="1" ref="R2184" ca="1">IF(G2184="","",INDIRECT(A2184&amp;B2184&amp;D2184))</f>
        <v/>
      </c>
      <c r="S2184" s="1" t="str">
        <f t="shared" ca="1" si="518"/>
        <v/>
      </c>
      <c r="T2184" s="1" t="str">
        <f t="shared" ca="1" si="519"/>
        <v/>
      </c>
      <c r="U2184" s="1" t="str">
        <f t="shared" ca="1" si="520"/>
        <v/>
      </c>
      <c r="V2184" s="1" t="str">
        <f t="shared" ca="1" si="521"/>
        <v/>
      </c>
      <c r="W2184" s="1" t="str">
        <f t="shared" ca="1" si="522"/>
        <v/>
      </c>
      <c r="X2184" s="1" t="str">
        <f t="shared" ca="1" si="523"/>
        <v/>
      </c>
    </row>
    <row r="2185" spans="1:24">
      <c r="A2185" t="s">
        <v>1041</v>
      </c>
      <c r="B2185" t="str">
        <f>INDEX(予約枠報告様式!$73:$73,MATCH(CSVフォーマット!C2185,予約枠報告様式!$74:$74,0))</f>
        <v>AL</v>
      </c>
      <c r="C2185">
        <f t="shared" si="524"/>
        <v>38</v>
      </c>
      <c r="D2185">
        <f t="shared" si="510"/>
        <v>33</v>
      </c>
      <c r="E2185" s="2" cm="1">
        <f t="array" aca="1" ref="E2185" ca="1">INDIRECT(A2185&amp;B2185&amp;$E$3)</f>
        <v>44792</v>
      </c>
      <c r="F2185" t="str" cm="1">
        <f t="array" aca="1" ref="F2185" ca="1">IF(INDIRECT(A2185&amp;B2185&amp;$F$3)="公",参照!$L$2,参照!$L$3)</f>
        <v>WEB・コールセンター受付</v>
      </c>
      <c r="G2185" s="1" t="str" cm="1">
        <f t="array" aca="1" ref="G2185" ca="1">IF(E2185="","",IF(ISNUMBER(INDIRECT(A2185&amp;B2185&amp;D2185)),431001,""))</f>
        <v/>
      </c>
      <c r="H2185" s="1" t="str">
        <f t="shared" ca="1" si="511"/>
        <v/>
      </c>
      <c r="I2185" s="1" t="str">
        <f ca="1">IF(G2185="","",予約枠報告様式!H$3)</f>
        <v/>
      </c>
      <c r="J2185" s="1" t="str">
        <f t="shared" ca="1" si="512"/>
        <v/>
      </c>
      <c r="K2185" s="1" t="str">
        <f t="shared" ca="1" si="513"/>
        <v/>
      </c>
      <c r="L2185" s="1" t="str">
        <f t="shared" ca="1" si="514"/>
        <v/>
      </c>
      <c r="M2185" s="1" t="str">
        <f t="shared" ca="1" si="515"/>
        <v/>
      </c>
      <c r="N2185" s="1" t="str" cm="1">
        <f t="array" aca="1" ref="N2185" ca="1">IF(G2185="","",HOUR(INDIRECT(A2185&amp;$N$2&amp;D2185)))</f>
        <v/>
      </c>
      <c r="O2185" s="1" t="str" cm="1">
        <f t="array" aca="1" ref="O2185" ca="1">IF(G2185="","",MINUTE(INDIRECT(A2185&amp;$N$2&amp;D2185)))</f>
        <v/>
      </c>
      <c r="P2185" s="1" t="str">
        <f t="shared" ca="1" si="516"/>
        <v/>
      </c>
      <c r="Q2185" s="1" t="str">
        <f t="shared" ca="1" si="517"/>
        <v/>
      </c>
      <c r="R2185" s="1" t="str" cm="1">
        <f t="array" aca="1" ref="R2185" ca="1">IF(G2185="","",INDIRECT(A2185&amp;B2185&amp;D2185))</f>
        <v/>
      </c>
      <c r="S2185" s="1" t="str">
        <f t="shared" ca="1" si="518"/>
        <v/>
      </c>
      <c r="T2185" s="1" t="str">
        <f t="shared" ca="1" si="519"/>
        <v/>
      </c>
      <c r="U2185" s="1" t="str">
        <f t="shared" ca="1" si="520"/>
        <v/>
      </c>
      <c r="V2185" s="1" t="str">
        <f t="shared" ca="1" si="521"/>
        <v/>
      </c>
      <c r="W2185" s="1" t="str">
        <f t="shared" ca="1" si="522"/>
        <v/>
      </c>
      <c r="X2185" s="1" t="str">
        <f t="shared" ca="1" si="523"/>
        <v/>
      </c>
    </row>
    <row r="2186" spans="1:24">
      <c r="A2186" t="s">
        <v>1041</v>
      </c>
      <c r="B2186" t="str">
        <f>INDEX(予約枠報告様式!$73:$73,MATCH(CSVフォーマット!C2186,予約枠報告様式!$74:$74,0))</f>
        <v>AL</v>
      </c>
      <c r="C2186">
        <f t="shared" si="524"/>
        <v>38</v>
      </c>
      <c r="D2186">
        <f t="shared" si="510"/>
        <v>34</v>
      </c>
      <c r="E2186" s="2" cm="1">
        <f t="array" aca="1" ref="E2186" ca="1">INDIRECT(A2186&amp;B2186&amp;$E$3)</f>
        <v>44792</v>
      </c>
      <c r="F2186" t="str" cm="1">
        <f t="array" aca="1" ref="F2186" ca="1">IF(INDIRECT(A2186&amp;B2186&amp;$F$3)="公",参照!$L$2,参照!$L$3)</f>
        <v>WEB・コールセンター受付</v>
      </c>
      <c r="G2186" s="1" t="str" cm="1">
        <f t="array" aca="1" ref="G2186" ca="1">IF(E2186="","",IF(ISNUMBER(INDIRECT(A2186&amp;B2186&amp;D2186)),431001,""))</f>
        <v/>
      </c>
      <c r="H2186" s="1" t="str">
        <f t="shared" ca="1" si="511"/>
        <v/>
      </c>
      <c r="I2186" s="1" t="str">
        <f ca="1">IF(G2186="","",予約枠報告様式!H$3)</f>
        <v/>
      </c>
      <c r="J2186" s="1" t="str">
        <f t="shared" ca="1" si="512"/>
        <v/>
      </c>
      <c r="K2186" s="1" t="str">
        <f t="shared" ca="1" si="513"/>
        <v/>
      </c>
      <c r="L2186" s="1" t="str">
        <f t="shared" ca="1" si="514"/>
        <v/>
      </c>
      <c r="M2186" s="1" t="str">
        <f t="shared" ca="1" si="515"/>
        <v/>
      </c>
      <c r="N2186" s="1" t="str" cm="1">
        <f t="array" aca="1" ref="N2186" ca="1">IF(G2186="","",HOUR(INDIRECT(A2186&amp;$N$2&amp;D2186)))</f>
        <v/>
      </c>
      <c r="O2186" s="1" t="str" cm="1">
        <f t="array" aca="1" ref="O2186" ca="1">IF(G2186="","",MINUTE(INDIRECT(A2186&amp;$N$2&amp;D2186)))</f>
        <v/>
      </c>
      <c r="P2186" s="1" t="str">
        <f t="shared" ca="1" si="516"/>
        <v/>
      </c>
      <c r="Q2186" s="1" t="str">
        <f t="shared" ca="1" si="517"/>
        <v/>
      </c>
      <c r="R2186" s="1" t="str" cm="1">
        <f t="array" aca="1" ref="R2186" ca="1">IF(G2186="","",INDIRECT(A2186&amp;B2186&amp;D2186))</f>
        <v/>
      </c>
      <c r="S2186" s="1" t="str">
        <f t="shared" ca="1" si="518"/>
        <v/>
      </c>
      <c r="T2186" s="1" t="str">
        <f t="shared" ca="1" si="519"/>
        <v/>
      </c>
      <c r="U2186" s="1" t="str">
        <f t="shared" ca="1" si="520"/>
        <v/>
      </c>
      <c r="V2186" s="1" t="str">
        <f t="shared" ca="1" si="521"/>
        <v/>
      </c>
      <c r="W2186" s="1" t="str">
        <f t="shared" ca="1" si="522"/>
        <v/>
      </c>
      <c r="X2186" s="1" t="str">
        <f t="shared" ca="1" si="523"/>
        <v/>
      </c>
    </row>
    <row r="2187" spans="1:24">
      <c r="A2187" t="s">
        <v>1041</v>
      </c>
      <c r="B2187" t="str">
        <f>INDEX(予約枠報告様式!$73:$73,MATCH(CSVフォーマット!C2187,予約枠報告様式!$74:$74,0))</f>
        <v>AL</v>
      </c>
      <c r="C2187">
        <f t="shared" si="524"/>
        <v>38</v>
      </c>
      <c r="D2187">
        <f t="shared" si="510"/>
        <v>35</v>
      </c>
      <c r="E2187" s="2" cm="1">
        <f t="array" aca="1" ref="E2187" ca="1">INDIRECT(A2187&amp;B2187&amp;$E$3)</f>
        <v>44792</v>
      </c>
      <c r="F2187" t="str" cm="1">
        <f t="array" aca="1" ref="F2187" ca="1">IF(INDIRECT(A2187&amp;B2187&amp;$F$3)="公",参照!$L$2,参照!$L$3)</f>
        <v>WEB・コールセンター受付</v>
      </c>
      <c r="G2187" s="1" t="str" cm="1">
        <f t="array" aca="1" ref="G2187" ca="1">IF(E2187="","",IF(ISNUMBER(INDIRECT(A2187&amp;B2187&amp;D2187)),431001,""))</f>
        <v/>
      </c>
      <c r="H2187" s="1" t="str">
        <f t="shared" ca="1" si="511"/>
        <v/>
      </c>
      <c r="I2187" s="1" t="str">
        <f ca="1">IF(G2187="","",予約枠報告様式!H$3)</f>
        <v/>
      </c>
      <c r="J2187" s="1" t="str">
        <f t="shared" ca="1" si="512"/>
        <v/>
      </c>
      <c r="K2187" s="1" t="str">
        <f t="shared" ca="1" si="513"/>
        <v/>
      </c>
      <c r="L2187" s="1" t="str">
        <f t="shared" ca="1" si="514"/>
        <v/>
      </c>
      <c r="M2187" s="1" t="str">
        <f t="shared" ca="1" si="515"/>
        <v/>
      </c>
      <c r="N2187" s="1" t="str" cm="1">
        <f t="array" aca="1" ref="N2187" ca="1">IF(G2187="","",HOUR(INDIRECT(A2187&amp;$N$2&amp;D2187)))</f>
        <v/>
      </c>
      <c r="O2187" s="1" t="str" cm="1">
        <f t="array" aca="1" ref="O2187" ca="1">IF(G2187="","",MINUTE(INDIRECT(A2187&amp;$N$2&amp;D2187)))</f>
        <v/>
      </c>
      <c r="P2187" s="1" t="str">
        <f t="shared" ca="1" si="516"/>
        <v/>
      </c>
      <c r="Q2187" s="1" t="str">
        <f t="shared" ca="1" si="517"/>
        <v/>
      </c>
      <c r="R2187" s="1" t="str" cm="1">
        <f t="array" aca="1" ref="R2187" ca="1">IF(G2187="","",INDIRECT(A2187&amp;B2187&amp;D2187))</f>
        <v/>
      </c>
      <c r="S2187" s="1" t="str">
        <f t="shared" ca="1" si="518"/>
        <v/>
      </c>
      <c r="T2187" s="1" t="str">
        <f t="shared" ca="1" si="519"/>
        <v/>
      </c>
      <c r="U2187" s="1" t="str">
        <f t="shared" ca="1" si="520"/>
        <v/>
      </c>
      <c r="V2187" s="1" t="str">
        <f t="shared" ca="1" si="521"/>
        <v/>
      </c>
      <c r="W2187" s="1" t="str">
        <f t="shared" ca="1" si="522"/>
        <v/>
      </c>
      <c r="X2187" s="1" t="str">
        <f t="shared" ca="1" si="523"/>
        <v/>
      </c>
    </row>
    <row r="2188" spans="1:24">
      <c r="A2188" t="s">
        <v>1041</v>
      </c>
      <c r="B2188" t="str">
        <f>INDEX(予約枠報告様式!$73:$73,MATCH(CSVフォーマット!C2188,予約枠報告様式!$74:$74,0))</f>
        <v>AL</v>
      </c>
      <c r="C2188">
        <f t="shared" si="524"/>
        <v>38</v>
      </c>
      <c r="D2188">
        <f t="shared" si="510"/>
        <v>36</v>
      </c>
      <c r="E2188" s="2" cm="1">
        <f t="array" aca="1" ref="E2188" ca="1">INDIRECT(A2188&amp;B2188&amp;$E$3)</f>
        <v>44792</v>
      </c>
      <c r="F2188" t="str" cm="1">
        <f t="array" aca="1" ref="F2188" ca="1">IF(INDIRECT(A2188&amp;B2188&amp;$F$3)="公",参照!$L$2,参照!$L$3)</f>
        <v>WEB・コールセンター受付</v>
      </c>
      <c r="G2188" s="1" t="str" cm="1">
        <f t="array" aca="1" ref="G2188" ca="1">IF(E2188="","",IF(ISNUMBER(INDIRECT(A2188&amp;B2188&amp;D2188)),431001,""))</f>
        <v/>
      </c>
      <c r="H2188" s="1" t="str">
        <f t="shared" ca="1" si="511"/>
        <v/>
      </c>
      <c r="I2188" s="1" t="str">
        <f ca="1">IF(G2188="","",予約枠報告様式!H$3)</f>
        <v/>
      </c>
      <c r="J2188" s="1" t="str">
        <f t="shared" ca="1" si="512"/>
        <v/>
      </c>
      <c r="K2188" s="1" t="str">
        <f t="shared" ca="1" si="513"/>
        <v/>
      </c>
      <c r="L2188" s="1" t="str">
        <f t="shared" ca="1" si="514"/>
        <v/>
      </c>
      <c r="M2188" s="1" t="str">
        <f t="shared" ca="1" si="515"/>
        <v/>
      </c>
      <c r="N2188" s="1" t="str" cm="1">
        <f t="array" aca="1" ref="N2188" ca="1">IF(G2188="","",HOUR(INDIRECT(A2188&amp;$N$2&amp;D2188)))</f>
        <v/>
      </c>
      <c r="O2188" s="1" t="str" cm="1">
        <f t="array" aca="1" ref="O2188" ca="1">IF(G2188="","",MINUTE(INDIRECT(A2188&amp;$N$2&amp;D2188)))</f>
        <v/>
      </c>
      <c r="P2188" s="1" t="str">
        <f t="shared" ca="1" si="516"/>
        <v/>
      </c>
      <c r="Q2188" s="1" t="str">
        <f t="shared" ca="1" si="517"/>
        <v/>
      </c>
      <c r="R2188" s="1" t="str" cm="1">
        <f t="array" aca="1" ref="R2188" ca="1">IF(G2188="","",INDIRECT(A2188&amp;B2188&amp;D2188))</f>
        <v/>
      </c>
      <c r="S2188" s="1" t="str">
        <f t="shared" ca="1" si="518"/>
        <v/>
      </c>
      <c r="T2188" s="1" t="str">
        <f t="shared" ca="1" si="519"/>
        <v/>
      </c>
      <c r="U2188" s="1" t="str">
        <f t="shared" ca="1" si="520"/>
        <v/>
      </c>
      <c r="V2188" s="1" t="str">
        <f t="shared" ca="1" si="521"/>
        <v/>
      </c>
      <c r="W2188" s="1" t="str">
        <f t="shared" ca="1" si="522"/>
        <v/>
      </c>
      <c r="X2188" s="1" t="str">
        <f t="shared" ca="1" si="523"/>
        <v/>
      </c>
    </row>
    <row r="2189" spans="1:24">
      <c r="A2189" t="s">
        <v>1041</v>
      </c>
      <c r="B2189" t="str">
        <f>INDEX(予約枠報告様式!$73:$73,MATCH(CSVフォーマット!C2189,予約枠報告様式!$74:$74,0))</f>
        <v>AL</v>
      </c>
      <c r="C2189">
        <f t="shared" si="524"/>
        <v>38</v>
      </c>
      <c r="D2189">
        <f t="shared" si="510"/>
        <v>37</v>
      </c>
      <c r="E2189" s="2" cm="1">
        <f t="array" aca="1" ref="E2189" ca="1">INDIRECT(A2189&amp;B2189&amp;$E$3)</f>
        <v>44792</v>
      </c>
      <c r="F2189" t="str" cm="1">
        <f t="array" aca="1" ref="F2189" ca="1">IF(INDIRECT(A2189&amp;B2189&amp;$F$3)="公",参照!$L$2,参照!$L$3)</f>
        <v>WEB・コールセンター受付</v>
      </c>
      <c r="G2189" s="1" t="str" cm="1">
        <f t="array" aca="1" ref="G2189" ca="1">IF(E2189="","",IF(ISNUMBER(INDIRECT(A2189&amp;B2189&amp;D2189)),431001,""))</f>
        <v/>
      </c>
      <c r="H2189" s="1" t="str">
        <f t="shared" ca="1" si="511"/>
        <v/>
      </c>
      <c r="I2189" s="1" t="str">
        <f ca="1">IF(G2189="","",予約枠報告様式!H$3)</f>
        <v/>
      </c>
      <c r="J2189" s="1" t="str">
        <f t="shared" ca="1" si="512"/>
        <v/>
      </c>
      <c r="K2189" s="1" t="str">
        <f t="shared" ca="1" si="513"/>
        <v/>
      </c>
      <c r="L2189" s="1" t="str">
        <f t="shared" ca="1" si="514"/>
        <v/>
      </c>
      <c r="M2189" s="1" t="str">
        <f t="shared" ca="1" si="515"/>
        <v/>
      </c>
      <c r="N2189" s="1" t="str" cm="1">
        <f t="array" aca="1" ref="N2189" ca="1">IF(G2189="","",HOUR(INDIRECT(A2189&amp;$N$2&amp;D2189)))</f>
        <v/>
      </c>
      <c r="O2189" s="1" t="str" cm="1">
        <f t="array" aca="1" ref="O2189" ca="1">IF(G2189="","",MINUTE(INDIRECT(A2189&amp;$N$2&amp;D2189)))</f>
        <v/>
      </c>
      <c r="P2189" s="1" t="str">
        <f t="shared" ca="1" si="516"/>
        <v/>
      </c>
      <c r="Q2189" s="1" t="str">
        <f t="shared" ca="1" si="517"/>
        <v/>
      </c>
      <c r="R2189" s="1" t="str" cm="1">
        <f t="array" aca="1" ref="R2189" ca="1">IF(G2189="","",INDIRECT(A2189&amp;B2189&amp;D2189))</f>
        <v/>
      </c>
      <c r="S2189" s="1" t="str">
        <f t="shared" ca="1" si="518"/>
        <v/>
      </c>
      <c r="T2189" s="1" t="str">
        <f t="shared" ca="1" si="519"/>
        <v/>
      </c>
      <c r="U2189" s="1" t="str">
        <f t="shared" ca="1" si="520"/>
        <v/>
      </c>
      <c r="V2189" s="1" t="str">
        <f t="shared" ca="1" si="521"/>
        <v/>
      </c>
      <c r="W2189" s="1" t="str">
        <f t="shared" ca="1" si="522"/>
        <v/>
      </c>
      <c r="X2189" s="1" t="str">
        <f t="shared" ca="1" si="523"/>
        <v/>
      </c>
    </row>
    <row r="2190" spans="1:24">
      <c r="A2190" t="s">
        <v>1041</v>
      </c>
      <c r="B2190" t="str">
        <f>INDEX(予約枠報告様式!$73:$73,MATCH(CSVフォーマット!C2190,予約枠報告様式!$74:$74,0))</f>
        <v>AL</v>
      </c>
      <c r="C2190">
        <f t="shared" si="524"/>
        <v>38</v>
      </c>
      <c r="D2190">
        <f t="shared" si="510"/>
        <v>38</v>
      </c>
      <c r="E2190" s="2" cm="1">
        <f t="array" aca="1" ref="E2190" ca="1">INDIRECT(A2190&amp;B2190&amp;$E$3)</f>
        <v>44792</v>
      </c>
      <c r="F2190" t="str" cm="1">
        <f t="array" aca="1" ref="F2190" ca="1">IF(INDIRECT(A2190&amp;B2190&amp;$F$3)="公",参照!$L$2,参照!$L$3)</f>
        <v>WEB・コールセンター受付</v>
      </c>
      <c r="G2190" s="1" t="str" cm="1">
        <f t="array" aca="1" ref="G2190" ca="1">IF(E2190="","",IF(ISNUMBER(INDIRECT(A2190&amp;B2190&amp;D2190)),431001,""))</f>
        <v/>
      </c>
      <c r="H2190" s="1" t="str">
        <f t="shared" ca="1" si="511"/>
        <v/>
      </c>
      <c r="I2190" s="1" t="str">
        <f ca="1">IF(G2190="","",予約枠報告様式!H$3)</f>
        <v/>
      </c>
      <c r="J2190" s="1" t="str">
        <f t="shared" ca="1" si="512"/>
        <v/>
      </c>
      <c r="K2190" s="1" t="str">
        <f t="shared" ca="1" si="513"/>
        <v/>
      </c>
      <c r="L2190" s="1" t="str">
        <f t="shared" ca="1" si="514"/>
        <v/>
      </c>
      <c r="M2190" s="1" t="str">
        <f t="shared" ca="1" si="515"/>
        <v/>
      </c>
      <c r="N2190" s="1" t="str" cm="1">
        <f t="array" aca="1" ref="N2190" ca="1">IF(G2190="","",HOUR(INDIRECT(A2190&amp;$N$2&amp;D2190)))</f>
        <v/>
      </c>
      <c r="O2190" s="1" t="str" cm="1">
        <f t="array" aca="1" ref="O2190" ca="1">IF(G2190="","",MINUTE(INDIRECT(A2190&amp;$N$2&amp;D2190)))</f>
        <v/>
      </c>
      <c r="P2190" s="1" t="str">
        <f t="shared" ca="1" si="516"/>
        <v/>
      </c>
      <c r="Q2190" s="1" t="str">
        <f t="shared" ca="1" si="517"/>
        <v/>
      </c>
      <c r="R2190" s="1" t="str" cm="1">
        <f t="array" aca="1" ref="R2190" ca="1">IF(G2190="","",INDIRECT(A2190&amp;B2190&amp;D2190))</f>
        <v/>
      </c>
      <c r="S2190" s="1" t="str">
        <f t="shared" ca="1" si="518"/>
        <v/>
      </c>
      <c r="T2190" s="1" t="str">
        <f t="shared" ca="1" si="519"/>
        <v/>
      </c>
      <c r="U2190" s="1" t="str">
        <f t="shared" ca="1" si="520"/>
        <v/>
      </c>
      <c r="V2190" s="1" t="str">
        <f t="shared" ca="1" si="521"/>
        <v/>
      </c>
      <c r="W2190" s="1" t="str">
        <f t="shared" ca="1" si="522"/>
        <v/>
      </c>
      <c r="X2190" s="1" t="str">
        <f t="shared" ca="1" si="523"/>
        <v/>
      </c>
    </row>
    <row r="2191" spans="1:24">
      <c r="A2191" t="s">
        <v>1041</v>
      </c>
      <c r="B2191" t="str">
        <f>INDEX(予約枠報告様式!$73:$73,MATCH(CSVフォーマット!C2191,予約枠報告様式!$74:$74,0))</f>
        <v>AL</v>
      </c>
      <c r="C2191">
        <f t="shared" si="524"/>
        <v>38</v>
      </c>
      <c r="D2191">
        <f t="shared" si="510"/>
        <v>39</v>
      </c>
      <c r="E2191" s="2" cm="1">
        <f t="array" aca="1" ref="E2191" ca="1">INDIRECT(A2191&amp;B2191&amp;$E$3)</f>
        <v>44792</v>
      </c>
      <c r="F2191" t="str" cm="1">
        <f t="array" aca="1" ref="F2191" ca="1">IF(INDIRECT(A2191&amp;B2191&amp;$F$3)="公",参照!$L$2,参照!$L$3)</f>
        <v>WEB・コールセンター受付</v>
      </c>
      <c r="G2191" s="1" t="str" cm="1">
        <f t="array" aca="1" ref="G2191" ca="1">IF(E2191="","",IF(ISNUMBER(INDIRECT(A2191&amp;B2191&amp;D2191)),431001,""))</f>
        <v/>
      </c>
      <c r="H2191" s="1" t="str">
        <f t="shared" ca="1" si="511"/>
        <v/>
      </c>
      <c r="I2191" s="1" t="str">
        <f ca="1">IF(G2191="","",予約枠報告様式!H$3)</f>
        <v/>
      </c>
      <c r="J2191" s="1" t="str">
        <f t="shared" ca="1" si="512"/>
        <v/>
      </c>
      <c r="K2191" s="1" t="str">
        <f t="shared" ca="1" si="513"/>
        <v/>
      </c>
      <c r="L2191" s="1" t="str">
        <f t="shared" ca="1" si="514"/>
        <v/>
      </c>
      <c r="M2191" s="1" t="str">
        <f t="shared" ca="1" si="515"/>
        <v/>
      </c>
      <c r="N2191" s="1" t="str" cm="1">
        <f t="array" aca="1" ref="N2191" ca="1">IF(G2191="","",HOUR(INDIRECT(A2191&amp;$N$2&amp;D2191)))</f>
        <v/>
      </c>
      <c r="O2191" s="1" t="str" cm="1">
        <f t="array" aca="1" ref="O2191" ca="1">IF(G2191="","",MINUTE(INDIRECT(A2191&amp;$N$2&amp;D2191)))</f>
        <v/>
      </c>
      <c r="P2191" s="1" t="str">
        <f t="shared" ca="1" si="516"/>
        <v/>
      </c>
      <c r="Q2191" s="1" t="str">
        <f t="shared" ca="1" si="517"/>
        <v/>
      </c>
      <c r="R2191" s="1" t="str" cm="1">
        <f t="array" aca="1" ref="R2191" ca="1">IF(G2191="","",INDIRECT(A2191&amp;B2191&amp;D2191))</f>
        <v/>
      </c>
      <c r="S2191" s="1" t="str">
        <f t="shared" ca="1" si="518"/>
        <v/>
      </c>
      <c r="T2191" s="1" t="str">
        <f t="shared" ca="1" si="519"/>
        <v/>
      </c>
      <c r="U2191" s="1" t="str">
        <f t="shared" ca="1" si="520"/>
        <v/>
      </c>
      <c r="V2191" s="1" t="str">
        <f t="shared" ca="1" si="521"/>
        <v/>
      </c>
      <c r="W2191" s="1" t="str">
        <f t="shared" ca="1" si="522"/>
        <v/>
      </c>
      <c r="X2191" s="1" t="str">
        <f t="shared" ca="1" si="523"/>
        <v/>
      </c>
    </row>
    <row r="2192" spans="1:24">
      <c r="A2192" t="s">
        <v>1041</v>
      </c>
      <c r="B2192" t="str">
        <f>INDEX(予約枠報告様式!$73:$73,MATCH(CSVフォーマット!C2192,予約枠報告様式!$74:$74,0))</f>
        <v>AL</v>
      </c>
      <c r="C2192">
        <f t="shared" si="524"/>
        <v>38</v>
      </c>
      <c r="D2192">
        <f t="shared" si="510"/>
        <v>40</v>
      </c>
      <c r="E2192" s="2" cm="1">
        <f t="array" aca="1" ref="E2192" ca="1">INDIRECT(A2192&amp;B2192&amp;$E$3)</f>
        <v>44792</v>
      </c>
      <c r="F2192" t="str" cm="1">
        <f t="array" aca="1" ref="F2192" ca="1">IF(INDIRECT(A2192&amp;B2192&amp;$F$3)="公",参照!$L$2,参照!$L$3)</f>
        <v>WEB・コールセンター受付</v>
      </c>
      <c r="G2192" s="1" t="str" cm="1">
        <f t="array" aca="1" ref="G2192" ca="1">IF(E2192="","",IF(ISNUMBER(INDIRECT(A2192&amp;B2192&amp;D2192)),431001,""))</f>
        <v/>
      </c>
      <c r="H2192" s="1" t="str">
        <f t="shared" ca="1" si="511"/>
        <v/>
      </c>
      <c r="I2192" s="1" t="str">
        <f ca="1">IF(G2192="","",予約枠報告様式!H$3)</f>
        <v/>
      </c>
      <c r="J2192" s="1" t="str">
        <f t="shared" ca="1" si="512"/>
        <v/>
      </c>
      <c r="K2192" s="1" t="str">
        <f t="shared" ca="1" si="513"/>
        <v/>
      </c>
      <c r="L2192" s="1" t="str">
        <f t="shared" ca="1" si="514"/>
        <v/>
      </c>
      <c r="M2192" s="1" t="str">
        <f t="shared" ca="1" si="515"/>
        <v/>
      </c>
      <c r="N2192" s="1" t="str" cm="1">
        <f t="array" aca="1" ref="N2192" ca="1">IF(G2192="","",HOUR(INDIRECT(A2192&amp;$N$2&amp;D2192)))</f>
        <v/>
      </c>
      <c r="O2192" s="1" t="str" cm="1">
        <f t="array" aca="1" ref="O2192" ca="1">IF(G2192="","",MINUTE(INDIRECT(A2192&amp;$N$2&amp;D2192)))</f>
        <v/>
      </c>
      <c r="P2192" s="1" t="str">
        <f t="shared" ca="1" si="516"/>
        <v/>
      </c>
      <c r="Q2192" s="1" t="str">
        <f t="shared" ca="1" si="517"/>
        <v/>
      </c>
      <c r="R2192" s="1" t="str" cm="1">
        <f t="array" aca="1" ref="R2192" ca="1">IF(G2192="","",INDIRECT(A2192&amp;B2192&amp;D2192))</f>
        <v/>
      </c>
      <c r="S2192" s="1" t="str">
        <f t="shared" ca="1" si="518"/>
        <v/>
      </c>
      <c r="T2192" s="1" t="str">
        <f t="shared" ca="1" si="519"/>
        <v/>
      </c>
      <c r="U2192" s="1" t="str">
        <f t="shared" ca="1" si="520"/>
        <v/>
      </c>
      <c r="V2192" s="1" t="str">
        <f t="shared" ca="1" si="521"/>
        <v/>
      </c>
      <c r="W2192" s="1" t="str">
        <f t="shared" ca="1" si="522"/>
        <v/>
      </c>
      <c r="X2192" s="1" t="str">
        <f t="shared" ca="1" si="523"/>
        <v/>
      </c>
    </row>
    <row r="2193" spans="1:24">
      <c r="A2193" t="s">
        <v>1041</v>
      </c>
      <c r="B2193" t="str">
        <f>INDEX(予約枠報告様式!$73:$73,MATCH(CSVフォーマット!C2193,予約枠報告様式!$74:$74,0))</f>
        <v>AL</v>
      </c>
      <c r="C2193">
        <f t="shared" si="524"/>
        <v>38</v>
      </c>
      <c r="D2193">
        <f t="shared" si="510"/>
        <v>41</v>
      </c>
      <c r="E2193" s="2" cm="1">
        <f t="array" aca="1" ref="E2193" ca="1">INDIRECT(A2193&amp;B2193&amp;$E$3)</f>
        <v>44792</v>
      </c>
      <c r="F2193" t="str" cm="1">
        <f t="array" aca="1" ref="F2193" ca="1">IF(INDIRECT(A2193&amp;B2193&amp;$F$3)="公",参照!$L$2,参照!$L$3)</f>
        <v>WEB・コールセンター受付</v>
      </c>
      <c r="G2193" s="1" t="str" cm="1">
        <f t="array" aca="1" ref="G2193" ca="1">IF(E2193="","",IF(ISNUMBER(INDIRECT(A2193&amp;B2193&amp;D2193)),431001,""))</f>
        <v/>
      </c>
      <c r="H2193" s="1" t="str">
        <f t="shared" ca="1" si="511"/>
        <v/>
      </c>
      <c r="I2193" s="1" t="str">
        <f ca="1">IF(G2193="","",予約枠報告様式!H$3)</f>
        <v/>
      </c>
      <c r="J2193" s="1" t="str">
        <f t="shared" ca="1" si="512"/>
        <v/>
      </c>
      <c r="K2193" s="1" t="str">
        <f t="shared" ca="1" si="513"/>
        <v/>
      </c>
      <c r="L2193" s="1" t="str">
        <f t="shared" ca="1" si="514"/>
        <v/>
      </c>
      <c r="M2193" s="1" t="str">
        <f t="shared" ca="1" si="515"/>
        <v/>
      </c>
      <c r="N2193" s="1" t="str" cm="1">
        <f t="array" aca="1" ref="N2193" ca="1">IF(G2193="","",HOUR(INDIRECT(A2193&amp;$N$2&amp;D2193)))</f>
        <v/>
      </c>
      <c r="O2193" s="1" t="str" cm="1">
        <f t="array" aca="1" ref="O2193" ca="1">IF(G2193="","",MINUTE(INDIRECT(A2193&amp;$N$2&amp;D2193)))</f>
        <v/>
      </c>
      <c r="P2193" s="1" t="str">
        <f t="shared" ca="1" si="516"/>
        <v/>
      </c>
      <c r="Q2193" s="1" t="str">
        <f t="shared" ca="1" si="517"/>
        <v/>
      </c>
      <c r="R2193" s="1" t="str" cm="1">
        <f t="array" aca="1" ref="R2193" ca="1">IF(G2193="","",INDIRECT(A2193&amp;B2193&amp;D2193))</f>
        <v/>
      </c>
      <c r="S2193" s="1" t="str">
        <f t="shared" ca="1" si="518"/>
        <v/>
      </c>
      <c r="T2193" s="1" t="str">
        <f t="shared" ca="1" si="519"/>
        <v/>
      </c>
      <c r="U2193" s="1" t="str">
        <f t="shared" ca="1" si="520"/>
        <v/>
      </c>
      <c r="V2193" s="1" t="str">
        <f t="shared" ca="1" si="521"/>
        <v/>
      </c>
      <c r="W2193" s="1" t="str">
        <f t="shared" ca="1" si="522"/>
        <v/>
      </c>
      <c r="X2193" s="1" t="str">
        <f t="shared" ca="1" si="523"/>
        <v/>
      </c>
    </row>
    <row r="2194" spans="1:24">
      <c r="A2194" t="s">
        <v>1041</v>
      </c>
      <c r="B2194" t="str">
        <f>INDEX(予約枠報告様式!$73:$73,MATCH(CSVフォーマット!C2194,予約枠報告様式!$74:$74,0))</f>
        <v>AL</v>
      </c>
      <c r="C2194">
        <f t="shared" si="524"/>
        <v>38</v>
      </c>
      <c r="D2194">
        <f t="shared" si="510"/>
        <v>42</v>
      </c>
      <c r="E2194" s="2" cm="1">
        <f t="array" aca="1" ref="E2194" ca="1">INDIRECT(A2194&amp;B2194&amp;$E$3)</f>
        <v>44792</v>
      </c>
      <c r="F2194" t="str" cm="1">
        <f t="array" aca="1" ref="F2194" ca="1">IF(INDIRECT(A2194&amp;B2194&amp;$F$3)="公",参照!$L$2,参照!$L$3)</f>
        <v>WEB・コールセンター受付</v>
      </c>
      <c r="G2194" s="1" t="str" cm="1">
        <f t="array" aca="1" ref="G2194" ca="1">IF(E2194="","",IF(ISNUMBER(INDIRECT(A2194&amp;B2194&amp;D2194)),431001,""))</f>
        <v/>
      </c>
      <c r="H2194" s="1" t="str">
        <f t="shared" ca="1" si="511"/>
        <v/>
      </c>
      <c r="I2194" s="1" t="str">
        <f ca="1">IF(G2194="","",予約枠報告様式!H$3)</f>
        <v/>
      </c>
      <c r="J2194" s="1" t="str">
        <f t="shared" ca="1" si="512"/>
        <v/>
      </c>
      <c r="K2194" s="1" t="str">
        <f t="shared" ca="1" si="513"/>
        <v/>
      </c>
      <c r="L2194" s="1" t="str">
        <f t="shared" ca="1" si="514"/>
        <v/>
      </c>
      <c r="M2194" s="1" t="str">
        <f t="shared" ca="1" si="515"/>
        <v/>
      </c>
      <c r="N2194" s="1" t="str" cm="1">
        <f t="array" aca="1" ref="N2194" ca="1">IF(G2194="","",HOUR(INDIRECT(A2194&amp;$N$2&amp;D2194)))</f>
        <v/>
      </c>
      <c r="O2194" s="1" t="str" cm="1">
        <f t="array" aca="1" ref="O2194" ca="1">IF(G2194="","",MINUTE(INDIRECT(A2194&amp;$N$2&amp;D2194)))</f>
        <v/>
      </c>
      <c r="P2194" s="1" t="str">
        <f t="shared" ca="1" si="516"/>
        <v/>
      </c>
      <c r="Q2194" s="1" t="str">
        <f t="shared" ca="1" si="517"/>
        <v/>
      </c>
      <c r="R2194" s="1" t="str" cm="1">
        <f t="array" aca="1" ref="R2194" ca="1">IF(G2194="","",INDIRECT(A2194&amp;B2194&amp;D2194))</f>
        <v/>
      </c>
      <c r="S2194" s="1" t="str">
        <f t="shared" ca="1" si="518"/>
        <v/>
      </c>
      <c r="T2194" s="1" t="str">
        <f t="shared" ca="1" si="519"/>
        <v/>
      </c>
      <c r="U2194" s="1" t="str">
        <f t="shared" ca="1" si="520"/>
        <v/>
      </c>
      <c r="V2194" s="1" t="str">
        <f t="shared" ca="1" si="521"/>
        <v/>
      </c>
      <c r="W2194" s="1" t="str">
        <f t="shared" ca="1" si="522"/>
        <v/>
      </c>
      <c r="X2194" s="1" t="str">
        <f t="shared" ca="1" si="523"/>
        <v/>
      </c>
    </row>
    <row r="2195" spans="1:24">
      <c r="A2195" t="s">
        <v>1041</v>
      </c>
      <c r="B2195" t="str">
        <f>INDEX(予約枠報告様式!$73:$73,MATCH(CSVフォーマット!C2195,予約枠報告様式!$74:$74,0))</f>
        <v>AL</v>
      </c>
      <c r="C2195">
        <f t="shared" si="524"/>
        <v>38</v>
      </c>
      <c r="D2195">
        <f t="shared" si="510"/>
        <v>43</v>
      </c>
      <c r="E2195" s="2" cm="1">
        <f t="array" aca="1" ref="E2195" ca="1">INDIRECT(A2195&amp;B2195&amp;$E$3)</f>
        <v>44792</v>
      </c>
      <c r="F2195" t="str" cm="1">
        <f t="array" aca="1" ref="F2195" ca="1">IF(INDIRECT(A2195&amp;B2195&amp;$F$3)="公",参照!$L$2,参照!$L$3)</f>
        <v>WEB・コールセンター受付</v>
      </c>
      <c r="G2195" s="1" t="str" cm="1">
        <f t="array" aca="1" ref="G2195" ca="1">IF(E2195="","",IF(ISNUMBER(INDIRECT(A2195&amp;B2195&amp;D2195)),431001,""))</f>
        <v/>
      </c>
      <c r="H2195" s="1" t="str">
        <f t="shared" ca="1" si="511"/>
        <v/>
      </c>
      <c r="I2195" s="1" t="str">
        <f ca="1">IF(G2195="","",予約枠報告様式!H$3)</f>
        <v/>
      </c>
      <c r="J2195" s="1" t="str">
        <f t="shared" ca="1" si="512"/>
        <v/>
      </c>
      <c r="K2195" s="1" t="str">
        <f t="shared" ca="1" si="513"/>
        <v/>
      </c>
      <c r="L2195" s="1" t="str">
        <f t="shared" ca="1" si="514"/>
        <v/>
      </c>
      <c r="M2195" s="1" t="str">
        <f t="shared" ca="1" si="515"/>
        <v/>
      </c>
      <c r="N2195" s="1" t="str" cm="1">
        <f t="array" aca="1" ref="N2195" ca="1">IF(G2195="","",HOUR(INDIRECT(A2195&amp;$N$2&amp;D2195)))</f>
        <v/>
      </c>
      <c r="O2195" s="1" t="str" cm="1">
        <f t="array" aca="1" ref="O2195" ca="1">IF(G2195="","",MINUTE(INDIRECT(A2195&amp;$N$2&amp;D2195)))</f>
        <v/>
      </c>
      <c r="P2195" s="1" t="str">
        <f t="shared" ca="1" si="516"/>
        <v/>
      </c>
      <c r="Q2195" s="1" t="str">
        <f t="shared" ca="1" si="517"/>
        <v/>
      </c>
      <c r="R2195" s="1" t="str" cm="1">
        <f t="array" aca="1" ref="R2195" ca="1">IF(G2195="","",INDIRECT(A2195&amp;B2195&amp;D2195))</f>
        <v/>
      </c>
      <c r="S2195" s="1" t="str">
        <f t="shared" ca="1" si="518"/>
        <v/>
      </c>
      <c r="T2195" s="1" t="str">
        <f t="shared" ca="1" si="519"/>
        <v/>
      </c>
      <c r="U2195" s="1" t="str">
        <f t="shared" ca="1" si="520"/>
        <v/>
      </c>
      <c r="V2195" s="1" t="str">
        <f t="shared" ca="1" si="521"/>
        <v/>
      </c>
      <c r="W2195" s="1" t="str">
        <f t="shared" ca="1" si="522"/>
        <v/>
      </c>
      <c r="X2195" s="1" t="str">
        <f t="shared" ca="1" si="523"/>
        <v/>
      </c>
    </row>
    <row r="2196" spans="1:24">
      <c r="A2196" t="s">
        <v>1041</v>
      </c>
      <c r="B2196" t="str">
        <f>INDEX(予約枠報告様式!$73:$73,MATCH(CSVフォーマット!C2196,予約枠報告様式!$74:$74,0))</f>
        <v>AL</v>
      </c>
      <c r="C2196">
        <f t="shared" si="524"/>
        <v>38</v>
      </c>
      <c r="D2196">
        <f t="shared" si="510"/>
        <v>44</v>
      </c>
      <c r="E2196" s="2" cm="1">
        <f t="array" aca="1" ref="E2196" ca="1">INDIRECT(A2196&amp;B2196&amp;$E$3)</f>
        <v>44792</v>
      </c>
      <c r="F2196" t="str" cm="1">
        <f t="array" aca="1" ref="F2196" ca="1">IF(INDIRECT(A2196&amp;B2196&amp;$F$3)="公",参照!$L$2,参照!$L$3)</f>
        <v>WEB・コールセンター受付</v>
      </c>
      <c r="G2196" s="1" t="str" cm="1">
        <f t="array" aca="1" ref="G2196" ca="1">IF(E2196="","",IF(ISNUMBER(INDIRECT(A2196&amp;B2196&amp;D2196)),431001,""))</f>
        <v/>
      </c>
      <c r="H2196" s="1" t="str">
        <f t="shared" ca="1" si="511"/>
        <v/>
      </c>
      <c r="I2196" s="1" t="str">
        <f ca="1">IF(G2196="","",予約枠報告様式!H$3)</f>
        <v/>
      </c>
      <c r="J2196" s="1" t="str">
        <f t="shared" ca="1" si="512"/>
        <v/>
      </c>
      <c r="K2196" s="1" t="str">
        <f t="shared" ca="1" si="513"/>
        <v/>
      </c>
      <c r="L2196" s="1" t="str">
        <f t="shared" ca="1" si="514"/>
        <v/>
      </c>
      <c r="M2196" s="1" t="str">
        <f t="shared" ca="1" si="515"/>
        <v/>
      </c>
      <c r="N2196" s="1" t="str" cm="1">
        <f t="array" aca="1" ref="N2196" ca="1">IF(G2196="","",HOUR(INDIRECT(A2196&amp;$N$2&amp;D2196)))</f>
        <v/>
      </c>
      <c r="O2196" s="1" t="str" cm="1">
        <f t="array" aca="1" ref="O2196" ca="1">IF(G2196="","",MINUTE(INDIRECT(A2196&amp;$N$2&amp;D2196)))</f>
        <v/>
      </c>
      <c r="P2196" s="1" t="str">
        <f t="shared" ca="1" si="516"/>
        <v/>
      </c>
      <c r="Q2196" s="1" t="str">
        <f t="shared" ca="1" si="517"/>
        <v/>
      </c>
      <c r="R2196" s="1" t="str" cm="1">
        <f t="array" aca="1" ref="R2196" ca="1">IF(G2196="","",INDIRECT(A2196&amp;B2196&amp;D2196))</f>
        <v/>
      </c>
      <c r="S2196" s="1" t="str">
        <f t="shared" ca="1" si="518"/>
        <v/>
      </c>
      <c r="T2196" s="1" t="str">
        <f t="shared" ca="1" si="519"/>
        <v/>
      </c>
      <c r="U2196" s="1" t="str">
        <f t="shared" ca="1" si="520"/>
        <v/>
      </c>
      <c r="V2196" s="1" t="str">
        <f t="shared" ca="1" si="521"/>
        <v/>
      </c>
      <c r="W2196" s="1" t="str">
        <f t="shared" ca="1" si="522"/>
        <v/>
      </c>
      <c r="X2196" s="1" t="str">
        <f t="shared" ca="1" si="523"/>
        <v/>
      </c>
    </row>
    <row r="2197" spans="1:24">
      <c r="A2197" t="s">
        <v>1041</v>
      </c>
      <c r="B2197" t="str">
        <f>INDEX(予約枠報告様式!$73:$73,MATCH(CSVフォーマット!C2197,予約枠報告様式!$74:$74,0))</f>
        <v>AL</v>
      </c>
      <c r="C2197">
        <f t="shared" si="524"/>
        <v>38</v>
      </c>
      <c r="D2197">
        <f t="shared" si="510"/>
        <v>45</v>
      </c>
      <c r="E2197" s="2" cm="1">
        <f t="array" aca="1" ref="E2197" ca="1">INDIRECT(A2197&amp;B2197&amp;$E$3)</f>
        <v>44792</v>
      </c>
      <c r="F2197" t="str" cm="1">
        <f t="array" aca="1" ref="F2197" ca="1">IF(INDIRECT(A2197&amp;B2197&amp;$F$3)="公",参照!$L$2,参照!$L$3)</f>
        <v>WEB・コールセンター受付</v>
      </c>
      <c r="G2197" s="1" t="str" cm="1">
        <f t="array" aca="1" ref="G2197" ca="1">IF(E2197="","",IF(ISNUMBER(INDIRECT(A2197&amp;B2197&amp;D2197)),431001,""))</f>
        <v/>
      </c>
      <c r="H2197" s="1" t="str">
        <f t="shared" ca="1" si="511"/>
        <v/>
      </c>
      <c r="I2197" s="1" t="str">
        <f ca="1">IF(G2197="","",予約枠報告様式!H$3)</f>
        <v/>
      </c>
      <c r="J2197" s="1" t="str">
        <f t="shared" ca="1" si="512"/>
        <v/>
      </c>
      <c r="K2197" s="1" t="str">
        <f t="shared" ca="1" si="513"/>
        <v/>
      </c>
      <c r="L2197" s="1" t="str">
        <f t="shared" ca="1" si="514"/>
        <v/>
      </c>
      <c r="M2197" s="1" t="str">
        <f t="shared" ca="1" si="515"/>
        <v/>
      </c>
      <c r="N2197" s="1" t="str" cm="1">
        <f t="array" aca="1" ref="N2197" ca="1">IF(G2197="","",HOUR(INDIRECT(A2197&amp;$N$2&amp;D2197)))</f>
        <v/>
      </c>
      <c r="O2197" s="1" t="str" cm="1">
        <f t="array" aca="1" ref="O2197" ca="1">IF(G2197="","",MINUTE(INDIRECT(A2197&amp;$N$2&amp;D2197)))</f>
        <v/>
      </c>
      <c r="P2197" s="1" t="str">
        <f t="shared" ca="1" si="516"/>
        <v/>
      </c>
      <c r="Q2197" s="1" t="str">
        <f t="shared" ca="1" si="517"/>
        <v/>
      </c>
      <c r="R2197" s="1" t="str" cm="1">
        <f t="array" aca="1" ref="R2197" ca="1">IF(G2197="","",INDIRECT(A2197&amp;B2197&amp;D2197))</f>
        <v/>
      </c>
      <c r="S2197" s="1" t="str">
        <f t="shared" ca="1" si="518"/>
        <v/>
      </c>
      <c r="T2197" s="1" t="str">
        <f t="shared" ca="1" si="519"/>
        <v/>
      </c>
      <c r="U2197" s="1" t="str">
        <f t="shared" ca="1" si="520"/>
        <v/>
      </c>
      <c r="V2197" s="1" t="str">
        <f t="shared" ca="1" si="521"/>
        <v/>
      </c>
      <c r="W2197" s="1" t="str">
        <f t="shared" ca="1" si="522"/>
        <v/>
      </c>
      <c r="X2197" s="1" t="str">
        <f t="shared" ca="1" si="523"/>
        <v/>
      </c>
    </row>
    <row r="2198" spans="1:24">
      <c r="A2198" t="s">
        <v>1041</v>
      </c>
      <c r="B2198" t="str">
        <f>INDEX(予約枠報告様式!$73:$73,MATCH(CSVフォーマット!C2198,予約枠報告様式!$74:$74,0))</f>
        <v>AL</v>
      </c>
      <c r="C2198">
        <f t="shared" si="524"/>
        <v>38</v>
      </c>
      <c r="D2198">
        <f t="shared" si="510"/>
        <v>46</v>
      </c>
      <c r="E2198" s="2" cm="1">
        <f t="array" aca="1" ref="E2198" ca="1">INDIRECT(A2198&amp;B2198&amp;$E$3)</f>
        <v>44792</v>
      </c>
      <c r="F2198" t="str" cm="1">
        <f t="array" aca="1" ref="F2198" ca="1">IF(INDIRECT(A2198&amp;B2198&amp;$F$3)="公",参照!$L$2,参照!$L$3)</f>
        <v>WEB・コールセンター受付</v>
      </c>
      <c r="G2198" s="1" t="str" cm="1">
        <f t="array" aca="1" ref="G2198" ca="1">IF(E2198="","",IF(ISNUMBER(INDIRECT(A2198&amp;B2198&amp;D2198)),431001,""))</f>
        <v/>
      </c>
      <c r="H2198" s="1" t="str">
        <f t="shared" ca="1" si="511"/>
        <v/>
      </c>
      <c r="I2198" s="1" t="str">
        <f ca="1">IF(G2198="","",予約枠報告様式!H$3)</f>
        <v/>
      </c>
      <c r="J2198" s="1" t="str">
        <f t="shared" ca="1" si="512"/>
        <v/>
      </c>
      <c r="K2198" s="1" t="str">
        <f t="shared" ca="1" si="513"/>
        <v/>
      </c>
      <c r="L2198" s="1" t="str">
        <f t="shared" ca="1" si="514"/>
        <v/>
      </c>
      <c r="M2198" s="1" t="str">
        <f t="shared" ca="1" si="515"/>
        <v/>
      </c>
      <c r="N2198" s="1" t="str" cm="1">
        <f t="array" aca="1" ref="N2198" ca="1">IF(G2198="","",HOUR(INDIRECT(A2198&amp;$N$2&amp;D2198)))</f>
        <v/>
      </c>
      <c r="O2198" s="1" t="str" cm="1">
        <f t="array" aca="1" ref="O2198" ca="1">IF(G2198="","",MINUTE(INDIRECT(A2198&amp;$N$2&amp;D2198)))</f>
        <v/>
      </c>
      <c r="P2198" s="1" t="str">
        <f t="shared" ca="1" si="516"/>
        <v/>
      </c>
      <c r="Q2198" s="1" t="str">
        <f t="shared" ca="1" si="517"/>
        <v/>
      </c>
      <c r="R2198" s="1" t="str" cm="1">
        <f t="array" aca="1" ref="R2198" ca="1">IF(G2198="","",INDIRECT(A2198&amp;B2198&amp;D2198))</f>
        <v/>
      </c>
      <c r="S2198" s="1" t="str">
        <f t="shared" ca="1" si="518"/>
        <v/>
      </c>
      <c r="T2198" s="1" t="str">
        <f t="shared" ca="1" si="519"/>
        <v/>
      </c>
      <c r="U2198" s="1" t="str">
        <f t="shared" ca="1" si="520"/>
        <v/>
      </c>
      <c r="V2198" s="1" t="str">
        <f t="shared" ca="1" si="521"/>
        <v/>
      </c>
      <c r="W2198" s="1" t="str">
        <f t="shared" ca="1" si="522"/>
        <v/>
      </c>
      <c r="X2198" s="1" t="str">
        <f t="shared" ca="1" si="523"/>
        <v/>
      </c>
    </row>
    <row r="2199" spans="1:24">
      <c r="A2199" t="s">
        <v>1041</v>
      </c>
      <c r="B2199" t="str">
        <f>INDEX(予約枠報告様式!$73:$73,MATCH(CSVフォーマット!C2199,予約枠報告様式!$74:$74,0))</f>
        <v>AL</v>
      </c>
      <c r="C2199">
        <f t="shared" si="524"/>
        <v>38</v>
      </c>
      <c r="D2199">
        <f t="shared" si="510"/>
        <v>47</v>
      </c>
      <c r="E2199" s="2" cm="1">
        <f t="array" aca="1" ref="E2199" ca="1">INDIRECT(A2199&amp;B2199&amp;$E$3)</f>
        <v>44792</v>
      </c>
      <c r="F2199" t="str" cm="1">
        <f t="array" aca="1" ref="F2199" ca="1">IF(INDIRECT(A2199&amp;B2199&amp;$F$3)="公",参照!$L$2,参照!$L$3)</f>
        <v>WEB・コールセンター受付</v>
      </c>
      <c r="G2199" s="1" t="str" cm="1">
        <f t="array" aca="1" ref="G2199" ca="1">IF(E2199="","",IF(ISNUMBER(INDIRECT(A2199&amp;B2199&amp;D2199)),431001,""))</f>
        <v/>
      </c>
      <c r="H2199" s="1" t="str">
        <f t="shared" ca="1" si="511"/>
        <v/>
      </c>
      <c r="I2199" s="1" t="str">
        <f ca="1">IF(G2199="","",予約枠報告様式!H$3)</f>
        <v/>
      </c>
      <c r="J2199" s="1" t="str">
        <f t="shared" ca="1" si="512"/>
        <v/>
      </c>
      <c r="K2199" s="1" t="str">
        <f t="shared" ca="1" si="513"/>
        <v/>
      </c>
      <c r="L2199" s="1" t="str">
        <f t="shared" ca="1" si="514"/>
        <v/>
      </c>
      <c r="M2199" s="1" t="str">
        <f t="shared" ca="1" si="515"/>
        <v/>
      </c>
      <c r="N2199" s="1" t="str" cm="1">
        <f t="array" aca="1" ref="N2199" ca="1">IF(G2199="","",HOUR(INDIRECT(A2199&amp;$N$2&amp;D2199)))</f>
        <v/>
      </c>
      <c r="O2199" s="1" t="str" cm="1">
        <f t="array" aca="1" ref="O2199" ca="1">IF(G2199="","",MINUTE(INDIRECT(A2199&amp;$N$2&amp;D2199)))</f>
        <v/>
      </c>
      <c r="P2199" s="1" t="str">
        <f t="shared" ca="1" si="516"/>
        <v/>
      </c>
      <c r="Q2199" s="1" t="str">
        <f t="shared" ca="1" si="517"/>
        <v/>
      </c>
      <c r="R2199" s="1" t="str" cm="1">
        <f t="array" aca="1" ref="R2199" ca="1">IF(G2199="","",INDIRECT(A2199&amp;B2199&amp;D2199))</f>
        <v/>
      </c>
      <c r="S2199" s="1" t="str">
        <f t="shared" ca="1" si="518"/>
        <v/>
      </c>
      <c r="T2199" s="1" t="str">
        <f t="shared" ca="1" si="519"/>
        <v/>
      </c>
      <c r="U2199" s="1" t="str">
        <f t="shared" ca="1" si="520"/>
        <v/>
      </c>
      <c r="V2199" s="1" t="str">
        <f t="shared" ca="1" si="521"/>
        <v/>
      </c>
      <c r="W2199" s="1" t="str">
        <f t="shared" ca="1" si="522"/>
        <v/>
      </c>
      <c r="X2199" s="1" t="str">
        <f t="shared" ca="1" si="523"/>
        <v/>
      </c>
    </row>
    <row r="2200" spans="1:24">
      <c r="A2200" t="s">
        <v>1041</v>
      </c>
      <c r="B2200" t="str">
        <f>INDEX(予約枠報告様式!$73:$73,MATCH(CSVフォーマット!C2200,予約枠報告様式!$74:$74,0))</f>
        <v>AL</v>
      </c>
      <c r="C2200">
        <f t="shared" si="524"/>
        <v>38</v>
      </c>
      <c r="D2200">
        <f t="shared" si="510"/>
        <v>48</v>
      </c>
      <c r="E2200" s="2" cm="1">
        <f t="array" aca="1" ref="E2200" ca="1">INDIRECT(A2200&amp;B2200&amp;$E$3)</f>
        <v>44792</v>
      </c>
      <c r="F2200" t="str" cm="1">
        <f t="array" aca="1" ref="F2200" ca="1">IF(INDIRECT(A2200&amp;B2200&amp;$F$3)="公",参照!$L$2,参照!$L$3)</f>
        <v>WEB・コールセンター受付</v>
      </c>
      <c r="G2200" s="1" t="str" cm="1">
        <f t="array" aca="1" ref="G2200" ca="1">IF(E2200="","",IF(ISNUMBER(INDIRECT(A2200&amp;B2200&amp;D2200)),431001,""))</f>
        <v/>
      </c>
      <c r="H2200" s="1" t="str">
        <f t="shared" ca="1" si="511"/>
        <v/>
      </c>
      <c r="I2200" s="1" t="str">
        <f ca="1">IF(G2200="","",予約枠報告様式!H$3)</f>
        <v/>
      </c>
      <c r="J2200" s="1" t="str">
        <f t="shared" ca="1" si="512"/>
        <v/>
      </c>
      <c r="K2200" s="1" t="str">
        <f t="shared" ca="1" si="513"/>
        <v/>
      </c>
      <c r="L2200" s="1" t="str">
        <f t="shared" ca="1" si="514"/>
        <v/>
      </c>
      <c r="M2200" s="1" t="str">
        <f t="shared" ca="1" si="515"/>
        <v/>
      </c>
      <c r="N2200" s="1" t="str" cm="1">
        <f t="array" aca="1" ref="N2200" ca="1">IF(G2200="","",HOUR(INDIRECT(A2200&amp;$N$2&amp;D2200)))</f>
        <v/>
      </c>
      <c r="O2200" s="1" t="str" cm="1">
        <f t="array" aca="1" ref="O2200" ca="1">IF(G2200="","",MINUTE(INDIRECT(A2200&amp;$N$2&amp;D2200)))</f>
        <v/>
      </c>
      <c r="P2200" s="1" t="str">
        <f t="shared" ca="1" si="516"/>
        <v/>
      </c>
      <c r="Q2200" s="1" t="str">
        <f t="shared" ca="1" si="517"/>
        <v/>
      </c>
      <c r="R2200" s="1" t="str" cm="1">
        <f t="array" aca="1" ref="R2200" ca="1">IF(G2200="","",INDIRECT(A2200&amp;B2200&amp;D2200))</f>
        <v/>
      </c>
      <c r="S2200" s="1" t="str">
        <f t="shared" ca="1" si="518"/>
        <v/>
      </c>
      <c r="T2200" s="1" t="str">
        <f t="shared" ca="1" si="519"/>
        <v/>
      </c>
      <c r="U2200" s="1" t="str">
        <f t="shared" ca="1" si="520"/>
        <v/>
      </c>
      <c r="V2200" s="1" t="str">
        <f t="shared" ca="1" si="521"/>
        <v/>
      </c>
      <c r="W2200" s="1" t="str">
        <f t="shared" ca="1" si="522"/>
        <v/>
      </c>
      <c r="X2200" s="1" t="str">
        <f t="shared" ca="1" si="523"/>
        <v/>
      </c>
    </row>
    <row r="2201" spans="1:24">
      <c r="A2201" t="s">
        <v>1041</v>
      </c>
      <c r="B2201" t="str">
        <f>INDEX(予約枠報告様式!$73:$73,MATCH(CSVフォーマット!C2201,予約枠報告様式!$74:$74,0))</f>
        <v>AL</v>
      </c>
      <c r="C2201">
        <f t="shared" si="524"/>
        <v>38</v>
      </c>
      <c r="D2201">
        <f t="shared" si="510"/>
        <v>49</v>
      </c>
      <c r="E2201" s="2" cm="1">
        <f t="array" aca="1" ref="E2201" ca="1">INDIRECT(A2201&amp;B2201&amp;$E$3)</f>
        <v>44792</v>
      </c>
      <c r="F2201" t="str" cm="1">
        <f t="array" aca="1" ref="F2201" ca="1">IF(INDIRECT(A2201&amp;B2201&amp;$F$3)="公",参照!$L$2,参照!$L$3)</f>
        <v>WEB・コールセンター受付</v>
      </c>
      <c r="G2201" s="1" t="str" cm="1">
        <f t="array" aca="1" ref="G2201" ca="1">IF(E2201="","",IF(ISNUMBER(INDIRECT(A2201&amp;B2201&amp;D2201)),431001,""))</f>
        <v/>
      </c>
      <c r="H2201" s="1" t="str">
        <f t="shared" ca="1" si="511"/>
        <v/>
      </c>
      <c r="I2201" s="1" t="str">
        <f ca="1">IF(G2201="","",予約枠報告様式!H$3)</f>
        <v/>
      </c>
      <c r="J2201" s="1" t="str">
        <f t="shared" ca="1" si="512"/>
        <v/>
      </c>
      <c r="K2201" s="1" t="str">
        <f t="shared" ca="1" si="513"/>
        <v/>
      </c>
      <c r="L2201" s="1" t="str">
        <f t="shared" ca="1" si="514"/>
        <v/>
      </c>
      <c r="M2201" s="1" t="str">
        <f t="shared" ca="1" si="515"/>
        <v/>
      </c>
      <c r="N2201" s="1" t="str" cm="1">
        <f t="array" aca="1" ref="N2201" ca="1">IF(G2201="","",HOUR(INDIRECT(A2201&amp;$N$2&amp;D2201)))</f>
        <v/>
      </c>
      <c r="O2201" s="1" t="str" cm="1">
        <f t="array" aca="1" ref="O2201" ca="1">IF(G2201="","",MINUTE(INDIRECT(A2201&amp;$N$2&amp;D2201)))</f>
        <v/>
      </c>
      <c r="P2201" s="1" t="str">
        <f t="shared" ca="1" si="516"/>
        <v/>
      </c>
      <c r="Q2201" s="1" t="str">
        <f t="shared" ca="1" si="517"/>
        <v/>
      </c>
      <c r="R2201" s="1" t="str" cm="1">
        <f t="array" aca="1" ref="R2201" ca="1">IF(G2201="","",INDIRECT(A2201&amp;B2201&amp;D2201))</f>
        <v/>
      </c>
      <c r="S2201" s="1" t="str">
        <f t="shared" ca="1" si="518"/>
        <v/>
      </c>
      <c r="T2201" s="1" t="str">
        <f t="shared" ca="1" si="519"/>
        <v/>
      </c>
      <c r="U2201" s="1" t="str">
        <f t="shared" ca="1" si="520"/>
        <v/>
      </c>
      <c r="V2201" s="1" t="str">
        <f t="shared" ca="1" si="521"/>
        <v/>
      </c>
      <c r="W2201" s="1" t="str">
        <f t="shared" ca="1" si="522"/>
        <v/>
      </c>
      <c r="X2201" s="1" t="str">
        <f t="shared" ca="1" si="523"/>
        <v/>
      </c>
    </row>
    <row r="2202" spans="1:24">
      <c r="A2202" t="s">
        <v>1041</v>
      </c>
      <c r="B2202" t="str">
        <f>INDEX(予約枠報告様式!$73:$73,MATCH(CSVフォーマット!C2202,予約枠報告様式!$74:$74,0))</f>
        <v>AL</v>
      </c>
      <c r="C2202">
        <f t="shared" si="524"/>
        <v>38</v>
      </c>
      <c r="D2202">
        <f t="shared" si="510"/>
        <v>50</v>
      </c>
      <c r="E2202" s="2" cm="1">
        <f t="array" aca="1" ref="E2202" ca="1">INDIRECT(A2202&amp;B2202&amp;$E$3)</f>
        <v>44792</v>
      </c>
      <c r="F2202" t="str" cm="1">
        <f t="array" aca="1" ref="F2202" ca="1">IF(INDIRECT(A2202&amp;B2202&amp;$F$3)="公",参照!$L$2,参照!$L$3)</f>
        <v>WEB・コールセンター受付</v>
      </c>
      <c r="G2202" s="1" t="str" cm="1">
        <f t="array" aca="1" ref="G2202" ca="1">IF(E2202="","",IF(ISNUMBER(INDIRECT(A2202&amp;B2202&amp;D2202)),431001,""))</f>
        <v/>
      </c>
      <c r="H2202" s="1" t="str">
        <f t="shared" ca="1" si="511"/>
        <v/>
      </c>
      <c r="I2202" s="1" t="str">
        <f ca="1">IF(G2202="","",予約枠報告様式!H$3)</f>
        <v/>
      </c>
      <c r="J2202" s="1" t="str">
        <f t="shared" ca="1" si="512"/>
        <v/>
      </c>
      <c r="K2202" s="1" t="str">
        <f t="shared" ca="1" si="513"/>
        <v/>
      </c>
      <c r="L2202" s="1" t="str">
        <f t="shared" ca="1" si="514"/>
        <v/>
      </c>
      <c r="M2202" s="1" t="str">
        <f t="shared" ca="1" si="515"/>
        <v/>
      </c>
      <c r="N2202" s="1" t="str" cm="1">
        <f t="array" aca="1" ref="N2202" ca="1">IF(G2202="","",HOUR(INDIRECT(A2202&amp;$N$2&amp;D2202)))</f>
        <v/>
      </c>
      <c r="O2202" s="1" t="str" cm="1">
        <f t="array" aca="1" ref="O2202" ca="1">IF(G2202="","",MINUTE(INDIRECT(A2202&amp;$N$2&amp;D2202)))</f>
        <v/>
      </c>
      <c r="P2202" s="1" t="str">
        <f t="shared" ca="1" si="516"/>
        <v/>
      </c>
      <c r="Q2202" s="1" t="str">
        <f t="shared" ca="1" si="517"/>
        <v/>
      </c>
      <c r="R2202" s="1" t="str" cm="1">
        <f t="array" aca="1" ref="R2202" ca="1">IF(G2202="","",INDIRECT(A2202&amp;B2202&amp;D2202))</f>
        <v/>
      </c>
      <c r="S2202" s="1" t="str">
        <f t="shared" ca="1" si="518"/>
        <v/>
      </c>
      <c r="T2202" s="1" t="str">
        <f t="shared" ca="1" si="519"/>
        <v/>
      </c>
      <c r="U2202" s="1" t="str">
        <f t="shared" ca="1" si="520"/>
        <v/>
      </c>
      <c r="V2202" s="1" t="str">
        <f t="shared" ca="1" si="521"/>
        <v/>
      </c>
      <c r="W2202" s="1" t="str">
        <f t="shared" ca="1" si="522"/>
        <v/>
      </c>
      <c r="X2202" s="1" t="str">
        <f t="shared" ca="1" si="523"/>
        <v/>
      </c>
    </row>
    <row r="2203" spans="1:24">
      <c r="A2203" t="s">
        <v>1041</v>
      </c>
      <c r="B2203" t="str">
        <f>INDEX(予約枠報告様式!$73:$73,MATCH(CSVフォーマット!C2203,予約枠報告様式!$74:$74,0))</f>
        <v>AL</v>
      </c>
      <c r="C2203">
        <f t="shared" si="524"/>
        <v>38</v>
      </c>
      <c r="D2203">
        <f t="shared" si="510"/>
        <v>51</v>
      </c>
      <c r="E2203" s="2" cm="1">
        <f t="array" aca="1" ref="E2203" ca="1">INDIRECT(A2203&amp;B2203&amp;$E$3)</f>
        <v>44792</v>
      </c>
      <c r="F2203" t="str" cm="1">
        <f t="array" aca="1" ref="F2203" ca="1">IF(INDIRECT(A2203&amp;B2203&amp;$F$3)="公",参照!$L$2,参照!$L$3)</f>
        <v>WEB・コールセンター受付</v>
      </c>
      <c r="G2203" s="1" t="str" cm="1">
        <f t="array" aca="1" ref="G2203" ca="1">IF(E2203="","",IF(ISNUMBER(INDIRECT(A2203&amp;B2203&amp;D2203)),431001,""))</f>
        <v/>
      </c>
      <c r="H2203" s="1" t="str">
        <f t="shared" ca="1" si="511"/>
        <v/>
      </c>
      <c r="I2203" s="1" t="str">
        <f ca="1">IF(G2203="","",予約枠報告様式!H$3)</f>
        <v/>
      </c>
      <c r="J2203" s="1" t="str">
        <f t="shared" ca="1" si="512"/>
        <v/>
      </c>
      <c r="K2203" s="1" t="str">
        <f t="shared" ca="1" si="513"/>
        <v/>
      </c>
      <c r="L2203" s="1" t="str">
        <f t="shared" ca="1" si="514"/>
        <v/>
      </c>
      <c r="M2203" s="1" t="str">
        <f t="shared" ca="1" si="515"/>
        <v/>
      </c>
      <c r="N2203" s="1" t="str" cm="1">
        <f t="array" aca="1" ref="N2203" ca="1">IF(G2203="","",HOUR(INDIRECT(A2203&amp;$N$2&amp;D2203)))</f>
        <v/>
      </c>
      <c r="O2203" s="1" t="str" cm="1">
        <f t="array" aca="1" ref="O2203" ca="1">IF(G2203="","",MINUTE(INDIRECT(A2203&amp;$N$2&amp;D2203)))</f>
        <v/>
      </c>
      <c r="P2203" s="1" t="str">
        <f t="shared" ca="1" si="516"/>
        <v/>
      </c>
      <c r="Q2203" s="1" t="str">
        <f t="shared" ca="1" si="517"/>
        <v/>
      </c>
      <c r="R2203" s="1" t="str" cm="1">
        <f t="array" aca="1" ref="R2203" ca="1">IF(G2203="","",INDIRECT(A2203&amp;B2203&amp;D2203))</f>
        <v/>
      </c>
      <c r="S2203" s="1" t="str">
        <f t="shared" ca="1" si="518"/>
        <v/>
      </c>
      <c r="T2203" s="1" t="str">
        <f t="shared" ca="1" si="519"/>
        <v/>
      </c>
      <c r="U2203" s="1" t="str">
        <f t="shared" ca="1" si="520"/>
        <v/>
      </c>
      <c r="V2203" s="1" t="str">
        <f t="shared" ca="1" si="521"/>
        <v/>
      </c>
      <c r="W2203" s="1" t="str">
        <f t="shared" ca="1" si="522"/>
        <v/>
      </c>
      <c r="X2203" s="1" t="str">
        <f t="shared" ca="1" si="523"/>
        <v/>
      </c>
    </row>
    <row r="2204" spans="1:24">
      <c r="A2204" t="s">
        <v>1041</v>
      </c>
      <c r="B2204" t="str">
        <f>INDEX(予約枠報告様式!$73:$73,MATCH(CSVフォーマット!C2204,予約枠報告様式!$74:$74,0))</f>
        <v>AL</v>
      </c>
      <c r="C2204">
        <f t="shared" si="524"/>
        <v>38</v>
      </c>
      <c r="D2204">
        <f t="shared" si="510"/>
        <v>52</v>
      </c>
      <c r="E2204" s="2" cm="1">
        <f t="array" aca="1" ref="E2204" ca="1">INDIRECT(A2204&amp;B2204&amp;$E$3)</f>
        <v>44792</v>
      </c>
      <c r="F2204" t="str" cm="1">
        <f t="array" aca="1" ref="F2204" ca="1">IF(INDIRECT(A2204&amp;B2204&amp;$F$3)="公",参照!$L$2,参照!$L$3)</f>
        <v>WEB・コールセンター受付</v>
      </c>
      <c r="G2204" s="1" t="str" cm="1">
        <f t="array" aca="1" ref="G2204" ca="1">IF(E2204="","",IF(ISNUMBER(INDIRECT(A2204&amp;B2204&amp;D2204)),431001,""))</f>
        <v/>
      </c>
      <c r="H2204" s="1" t="str">
        <f t="shared" ca="1" si="511"/>
        <v/>
      </c>
      <c r="I2204" s="1" t="str">
        <f ca="1">IF(G2204="","",予約枠報告様式!H$3)</f>
        <v/>
      </c>
      <c r="J2204" s="1" t="str">
        <f t="shared" ca="1" si="512"/>
        <v/>
      </c>
      <c r="K2204" s="1" t="str">
        <f t="shared" ca="1" si="513"/>
        <v/>
      </c>
      <c r="L2204" s="1" t="str">
        <f t="shared" ca="1" si="514"/>
        <v/>
      </c>
      <c r="M2204" s="1" t="str">
        <f t="shared" ca="1" si="515"/>
        <v/>
      </c>
      <c r="N2204" s="1" t="str" cm="1">
        <f t="array" aca="1" ref="N2204" ca="1">IF(G2204="","",HOUR(INDIRECT(A2204&amp;$N$2&amp;D2204)))</f>
        <v/>
      </c>
      <c r="O2204" s="1" t="str" cm="1">
        <f t="array" aca="1" ref="O2204" ca="1">IF(G2204="","",MINUTE(INDIRECT(A2204&amp;$N$2&amp;D2204)))</f>
        <v/>
      </c>
      <c r="P2204" s="1" t="str">
        <f t="shared" ca="1" si="516"/>
        <v/>
      </c>
      <c r="Q2204" s="1" t="str">
        <f t="shared" ca="1" si="517"/>
        <v/>
      </c>
      <c r="R2204" s="1" t="str" cm="1">
        <f t="array" aca="1" ref="R2204" ca="1">IF(G2204="","",INDIRECT(A2204&amp;B2204&amp;D2204))</f>
        <v/>
      </c>
      <c r="S2204" s="1" t="str">
        <f t="shared" ca="1" si="518"/>
        <v/>
      </c>
      <c r="T2204" s="1" t="str">
        <f t="shared" ca="1" si="519"/>
        <v/>
      </c>
      <c r="U2204" s="1" t="str">
        <f t="shared" ca="1" si="520"/>
        <v/>
      </c>
      <c r="V2204" s="1" t="str">
        <f t="shared" ca="1" si="521"/>
        <v/>
      </c>
      <c r="W2204" s="1" t="str">
        <f t="shared" ca="1" si="522"/>
        <v/>
      </c>
      <c r="X2204" s="1" t="str">
        <f t="shared" ca="1" si="523"/>
        <v/>
      </c>
    </row>
    <row r="2205" spans="1:24">
      <c r="A2205" t="s">
        <v>1041</v>
      </c>
      <c r="B2205" t="str">
        <f>INDEX(予約枠報告様式!$73:$73,MATCH(CSVフォーマット!C2205,予約枠報告様式!$74:$74,0))</f>
        <v>AL</v>
      </c>
      <c r="C2205">
        <f t="shared" si="524"/>
        <v>38</v>
      </c>
      <c r="D2205">
        <f t="shared" si="510"/>
        <v>53</v>
      </c>
      <c r="E2205" s="2" cm="1">
        <f t="array" aca="1" ref="E2205" ca="1">INDIRECT(A2205&amp;B2205&amp;$E$3)</f>
        <v>44792</v>
      </c>
      <c r="F2205" t="str" cm="1">
        <f t="array" aca="1" ref="F2205" ca="1">IF(INDIRECT(A2205&amp;B2205&amp;$F$3)="公",参照!$L$2,参照!$L$3)</f>
        <v>WEB・コールセンター受付</v>
      </c>
      <c r="G2205" s="1" t="str" cm="1">
        <f t="array" aca="1" ref="G2205" ca="1">IF(E2205="","",IF(ISNUMBER(INDIRECT(A2205&amp;B2205&amp;D2205)),431001,""))</f>
        <v/>
      </c>
      <c r="H2205" s="1" t="str">
        <f t="shared" ca="1" si="511"/>
        <v/>
      </c>
      <c r="I2205" s="1" t="str">
        <f ca="1">IF(G2205="","",予約枠報告様式!H$3)</f>
        <v/>
      </c>
      <c r="J2205" s="1" t="str">
        <f t="shared" ca="1" si="512"/>
        <v/>
      </c>
      <c r="K2205" s="1" t="str">
        <f t="shared" ca="1" si="513"/>
        <v/>
      </c>
      <c r="L2205" s="1" t="str">
        <f t="shared" ca="1" si="514"/>
        <v/>
      </c>
      <c r="M2205" s="1" t="str">
        <f t="shared" ca="1" si="515"/>
        <v/>
      </c>
      <c r="N2205" s="1" t="str" cm="1">
        <f t="array" aca="1" ref="N2205" ca="1">IF(G2205="","",HOUR(INDIRECT(A2205&amp;$N$2&amp;D2205)))</f>
        <v/>
      </c>
      <c r="O2205" s="1" t="str" cm="1">
        <f t="array" aca="1" ref="O2205" ca="1">IF(G2205="","",MINUTE(INDIRECT(A2205&amp;$N$2&amp;D2205)))</f>
        <v/>
      </c>
      <c r="P2205" s="1" t="str">
        <f t="shared" ca="1" si="516"/>
        <v/>
      </c>
      <c r="Q2205" s="1" t="str">
        <f t="shared" ca="1" si="517"/>
        <v/>
      </c>
      <c r="R2205" s="1" t="str" cm="1">
        <f t="array" aca="1" ref="R2205" ca="1">IF(G2205="","",INDIRECT(A2205&amp;B2205&amp;D2205))</f>
        <v/>
      </c>
      <c r="S2205" s="1" t="str">
        <f t="shared" ca="1" si="518"/>
        <v/>
      </c>
      <c r="T2205" s="1" t="str">
        <f t="shared" ca="1" si="519"/>
        <v/>
      </c>
      <c r="U2205" s="1" t="str">
        <f t="shared" ca="1" si="520"/>
        <v/>
      </c>
      <c r="V2205" s="1" t="str">
        <f t="shared" ca="1" si="521"/>
        <v/>
      </c>
      <c r="W2205" s="1" t="str">
        <f t="shared" ca="1" si="522"/>
        <v/>
      </c>
      <c r="X2205" s="1" t="str">
        <f t="shared" ca="1" si="523"/>
        <v/>
      </c>
    </row>
    <row r="2206" spans="1:24">
      <c r="A2206" t="s">
        <v>1041</v>
      </c>
      <c r="B2206" t="str">
        <f>INDEX(予約枠報告様式!$73:$73,MATCH(CSVフォーマット!C2206,予約枠報告様式!$74:$74,0))</f>
        <v>AL</v>
      </c>
      <c r="C2206">
        <f t="shared" si="524"/>
        <v>38</v>
      </c>
      <c r="D2206">
        <f t="shared" si="510"/>
        <v>54</v>
      </c>
      <c r="E2206" s="2" cm="1">
        <f t="array" aca="1" ref="E2206" ca="1">INDIRECT(A2206&amp;B2206&amp;$E$3)</f>
        <v>44792</v>
      </c>
      <c r="F2206" t="str" cm="1">
        <f t="array" aca="1" ref="F2206" ca="1">IF(INDIRECT(A2206&amp;B2206&amp;$F$3)="公",参照!$L$2,参照!$L$3)</f>
        <v>WEB・コールセンター受付</v>
      </c>
      <c r="G2206" s="1" t="str" cm="1">
        <f t="array" aca="1" ref="G2206" ca="1">IF(E2206="","",IF(ISNUMBER(INDIRECT(A2206&amp;B2206&amp;D2206)),431001,""))</f>
        <v/>
      </c>
      <c r="H2206" s="1" t="str">
        <f t="shared" ca="1" si="511"/>
        <v/>
      </c>
      <c r="I2206" s="1" t="str">
        <f ca="1">IF(G2206="","",予約枠報告様式!H$3)</f>
        <v/>
      </c>
      <c r="J2206" s="1" t="str">
        <f t="shared" ca="1" si="512"/>
        <v/>
      </c>
      <c r="K2206" s="1" t="str">
        <f t="shared" ca="1" si="513"/>
        <v/>
      </c>
      <c r="L2206" s="1" t="str">
        <f t="shared" ca="1" si="514"/>
        <v/>
      </c>
      <c r="M2206" s="1" t="str">
        <f t="shared" ca="1" si="515"/>
        <v/>
      </c>
      <c r="N2206" s="1" t="str" cm="1">
        <f t="array" aca="1" ref="N2206" ca="1">IF(G2206="","",HOUR(INDIRECT(A2206&amp;$N$2&amp;D2206)))</f>
        <v/>
      </c>
      <c r="O2206" s="1" t="str" cm="1">
        <f t="array" aca="1" ref="O2206" ca="1">IF(G2206="","",MINUTE(INDIRECT(A2206&amp;$N$2&amp;D2206)))</f>
        <v/>
      </c>
      <c r="P2206" s="1" t="str">
        <f t="shared" ca="1" si="516"/>
        <v/>
      </c>
      <c r="Q2206" s="1" t="str">
        <f t="shared" ca="1" si="517"/>
        <v/>
      </c>
      <c r="R2206" s="1" t="str" cm="1">
        <f t="array" aca="1" ref="R2206" ca="1">IF(G2206="","",INDIRECT(A2206&amp;B2206&amp;D2206))</f>
        <v/>
      </c>
      <c r="S2206" s="1" t="str">
        <f t="shared" ca="1" si="518"/>
        <v/>
      </c>
      <c r="T2206" s="1" t="str">
        <f t="shared" ca="1" si="519"/>
        <v/>
      </c>
      <c r="U2206" s="1" t="str">
        <f t="shared" ca="1" si="520"/>
        <v/>
      </c>
      <c r="V2206" s="1" t="str">
        <f t="shared" ca="1" si="521"/>
        <v/>
      </c>
      <c r="W2206" s="1" t="str">
        <f t="shared" ca="1" si="522"/>
        <v/>
      </c>
      <c r="X2206" s="1" t="str">
        <f t="shared" ca="1" si="523"/>
        <v/>
      </c>
    </row>
    <row r="2207" spans="1:24">
      <c r="A2207" t="s">
        <v>1041</v>
      </c>
      <c r="B2207" t="str">
        <f>INDEX(予約枠報告様式!$73:$73,MATCH(CSVフォーマット!C2207,予約枠報告様式!$74:$74,0))</f>
        <v>AL</v>
      </c>
      <c r="C2207">
        <f t="shared" si="524"/>
        <v>38</v>
      </c>
      <c r="D2207">
        <f t="shared" si="510"/>
        <v>55</v>
      </c>
      <c r="E2207" s="2" cm="1">
        <f t="array" aca="1" ref="E2207" ca="1">INDIRECT(A2207&amp;B2207&amp;$E$3)</f>
        <v>44792</v>
      </c>
      <c r="F2207" t="str" cm="1">
        <f t="array" aca="1" ref="F2207" ca="1">IF(INDIRECT(A2207&amp;B2207&amp;$F$3)="公",参照!$L$2,参照!$L$3)</f>
        <v>WEB・コールセンター受付</v>
      </c>
      <c r="G2207" s="1" t="str" cm="1">
        <f t="array" aca="1" ref="G2207" ca="1">IF(E2207="","",IF(ISNUMBER(INDIRECT(A2207&amp;B2207&amp;D2207)),431001,""))</f>
        <v/>
      </c>
      <c r="H2207" s="1" t="str">
        <f t="shared" ca="1" si="511"/>
        <v/>
      </c>
      <c r="I2207" s="1" t="str">
        <f ca="1">IF(G2207="","",予約枠報告様式!H$3)</f>
        <v/>
      </c>
      <c r="J2207" s="1" t="str">
        <f t="shared" ca="1" si="512"/>
        <v/>
      </c>
      <c r="K2207" s="1" t="str">
        <f t="shared" ca="1" si="513"/>
        <v/>
      </c>
      <c r="L2207" s="1" t="str">
        <f t="shared" ca="1" si="514"/>
        <v/>
      </c>
      <c r="M2207" s="1" t="str">
        <f t="shared" ca="1" si="515"/>
        <v/>
      </c>
      <c r="N2207" s="1" t="str" cm="1">
        <f t="array" aca="1" ref="N2207" ca="1">IF(G2207="","",HOUR(INDIRECT(A2207&amp;$N$2&amp;D2207)))</f>
        <v/>
      </c>
      <c r="O2207" s="1" t="str" cm="1">
        <f t="array" aca="1" ref="O2207" ca="1">IF(G2207="","",MINUTE(INDIRECT(A2207&amp;$N$2&amp;D2207)))</f>
        <v/>
      </c>
      <c r="P2207" s="1" t="str">
        <f t="shared" ca="1" si="516"/>
        <v/>
      </c>
      <c r="Q2207" s="1" t="str">
        <f t="shared" ca="1" si="517"/>
        <v/>
      </c>
      <c r="R2207" s="1" t="str" cm="1">
        <f t="array" aca="1" ref="R2207" ca="1">IF(G2207="","",INDIRECT(A2207&amp;B2207&amp;D2207))</f>
        <v/>
      </c>
      <c r="S2207" s="1" t="str">
        <f t="shared" ca="1" si="518"/>
        <v/>
      </c>
      <c r="T2207" s="1" t="str">
        <f t="shared" ca="1" si="519"/>
        <v/>
      </c>
      <c r="U2207" s="1" t="str">
        <f t="shared" ca="1" si="520"/>
        <v/>
      </c>
      <c r="V2207" s="1" t="str">
        <f t="shared" ca="1" si="521"/>
        <v/>
      </c>
      <c r="W2207" s="1" t="str">
        <f t="shared" ca="1" si="522"/>
        <v/>
      </c>
      <c r="X2207" s="1" t="str">
        <f t="shared" ca="1" si="523"/>
        <v/>
      </c>
    </row>
    <row r="2208" spans="1:24">
      <c r="A2208" t="s">
        <v>1041</v>
      </c>
      <c r="B2208" t="str">
        <f>INDEX(予約枠報告様式!$73:$73,MATCH(CSVフォーマット!C2208,予約枠報告様式!$74:$74,0))</f>
        <v>AL</v>
      </c>
      <c r="C2208">
        <f t="shared" si="524"/>
        <v>38</v>
      </c>
      <c r="D2208">
        <f t="shared" si="510"/>
        <v>56</v>
      </c>
      <c r="E2208" s="2" cm="1">
        <f t="array" aca="1" ref="E2208" ca="1">INDIRECT(A2208&amp;B2208&amp;$E$3)</f>
        <v>44792</v>
      </c>
      <c r="F2208" t="str" cm="1">
        <f t="array" aca="1" ref="F2208" ca="1">IF(INDIRECT(A2208&amp;B2208&amp;$F$3)="公",参照!$L$2,参照!$L$3)</f>
        <v>WEB・コールセンター受付</v>
      </c>
      <c r="G2208" s="1" t="str" cm="1">
        <f t="array" aca="1" ref="G2208" ca="1">IF(E2208="","",IF(ISNUMBER(INDIRECT(A2208&amp;B2208&amp;D2208)),431001,""))</f>
        <v/>
      </c>
      <c r="H2208" s="1" t="str">
        <f t="shared" ca="1" si="511"/>
        <v/>
      </c>
      <c r="I2208" s="1" t="str">
        <f ca="1">IF(G2208="","",予約枠報告様式!H$3)</f>
        <v/>
      </c>
      <c r="J2208" s="1" t="str">
        <f t="shared" ca="1" si="512"/>
        <v/>
      </c>
      <c r="K2208" s="1" t="str">
        <f t="shared" ca="1" si="513"/>
        <v/>
      </c>
      <c r="L2208" s="1" t="str">
        <f t="shared" ca="1" si="514"/>
        <v/>
      </c>
      <c r="M2208" s="1" t="str">
        <f t="shared" ca="1" si="515"/>
        <v/>
      </c>
      <c r="N2208" s="1" t="str" cm="1">
        <f t="array" aca="1" ref="N2208" ca="1">IF(G2208="","",HOUR(INDIRECT(A2208&amp;$N$2&amp;D2208)))</f>
        <v/>
      </c>
      <c r="O2208" s="1" t="str" cm="1">
        <f t="array" aca="1" ref="O2208" ca="1">IF(G2208="","",MINUTE(INDIRECT(A2208&amp;$N$2&amp;D2208)))</f>
        <v/>
      </c>
      <c r="P2208" s="1" t="str">
        <f t="shared" ca="1" si="516"/>
        <v/>
      </c>
      <c r="Q2208" s="1" t="str">
        <f t="shared" ca="1" si="517"/>
        <v/>
      </c>
      <c r="R2208" s="1" t="str" cm="1">
        <f t="array" aca="1" ref="R2208" ca="1">IF(G2208="","",INDIRECT(A2208&amp;B2208&amp;D2208))</f>
        <v/>
      </c>
      <c r="S2208" s="1" t="str">
        <f t="shared" ca="1" si="518"/>
        <v/>
      </c>
      <c r="T2208" s="1" t="str">
        <f t="shared" ca="1" si="519"/>
        <v/>
      </c>
      <c r="U2208" s="1" t="str">
        <f t="shared" ca="1" si="520"/>
        <v/>
      </c>
      <c r="V2208" s="1" t="str">
        <f t="shared" ca="1" si="521"/>
        <v/>
      </c>
      <c r="W2208" s="1" t="str">
        <f t="shared" ca="1" si="522"/>
        <v/>
      </c>
      <c r="X2208" s="1" t="str">
        <f t="shared" ca="1" si="523"/>
        <v/>
      </c>
    </row>
    <row r="2209" spans="1:24">
      <c r="A2209" t="s">
        <v>1041</v>
      </c>
      <c r="B2209" t="str">
        <f>INDEX(予約枠報告様式!$73:$73,MATCH(CSVフォーマット!C2209,予約枠報告様式!$74:$74,0))</f>
        <v>AL</v>
      </c>
      <c r="C2209">
        <f t="shared" si="524"/>
        <v>38</v>
      </c>
      <c r="D2209">
        <f t="shared" si="510"/>
        <v>57</v>
      </c>
      <c r="E2209" s="2" cm="1">
        <f t="array" aca="1" ref="E2209" ca="1">INDIRECT(A2209&amp;B2209&amp;$E$3)</f>
        <v>44792</v>
      </c>
      <c r="F2209" t="str" cm="1">
        <f t="array" aca="1" ref="F2209" ca="1">IF(INDIRECT(A2209&amp;B2209&amp;$F$3)="公",参照!$L$2,参照!$L$3)</f>
        <v>WEB・コールセンター受付</v>
      </c>
      <c r="G2209" s="1" t="str" cm="1">
        <f t="array" aca="1" ref="G2209" ca="1">IF(E2209="","",IF(ISNUMBER(INDIRECT(A2209&amp;B2209&amp;D2209)),431001,""))</f>
        <v/>
      </c>
      <c r="H2209" s="1" t="str">
        <f t="shared" ca="1" si="511"/>
        <v/>
      </c>
      <c r="I2209" s="1" t="str">
        <f ca="1">IF(G2209="","",予約枠報告様式!H$3)</f>
        <v/>
      </c>
      <c r="J2209" s="1" t="str">
        <f t="shared" ca="1" si="512"/>
        <v/>
      </c>
      <c r="K2209" s="1" t="str">
        <f t="shared" ca="1" si="513"/>
        <v/>
      </c>
      <c r="L2209" s="1" t="str">
        <f t="shared" ca="1" si="514"/>
        <v/>
      </c>
      <c r="M2209" s="1" t="str">
        <f t="shared" ca="1" si="515"/>
        <v/>
      </c>
      <c r="N2209" s="1" t="str" cm="1">
        <f t="array" aca="1" ref="N2209" ca="1">IF(G2209="","",HOUR(INDIRECT(A2209&amp;$N$2&amp;D2209)))</f>
        <v/>
      </c>
      <c r="O2209" s="1" t="str" cm="1">
        <f t="array" aca="1" ref="O2209" ca="1">IF(G2209="","",MINUTE(INDIRECT(A2209&amp;$N$2&amp;D2209)))</f>
        <v/>
      </c>
      <c r="P2209" s="1" t="str">
        <f t="shared" ca="1" si="516"/>
        <v/>
      </c>
      <c r="Q2209" s="1" t="str">
        <f t="shared" ca="1" si="517"/>
        <v/>
      </c>
      <c r="R2209" s="1" t="str" cm="1">
        <f t="array" aca="1" ref="R2209" ca="1">IF(G2209="","",INDIRECT(A2209&amp;B2209&amp;D2209))</f>
        <v/>
      </c>
      <c r="S2209" s="1" t="str">
        <f t="shared" ca="1" si="518"/>
        <v/>
      </c>
      <c r="T2209" s="1" t="str">
        <f t="shared" ca="1" si="519"/>
        <v/>
      </c>
      <c r="U2209" s="1" t="str">
        <f t="shared" ca="1" si="520"/>
        <v/>
      </c>
      <c r="V2209" s="1" t="str">
        <f t="shared" ca="1" si="521"/>
        <v/>
      </c>
      <c r="W2209" s="1" t="str">
        <f t="shared" ca="1" si="522"/>
        <v/>
      </c>
      <c r="X2209" s="1" t="str">
        <f t="shared" ca="1" si="523"/>
        <v/>
      </c>
    </row>
    <row r="2210" spans="1:24">
      <c r="A2210" t="s">
        <v>1041</v>
      </c>
      <c r="B2210" t="str">
        <f>INDEX(予約枠報告様式!$73:$73,MATCH(CSVフォーマット!C2210,予約枠報告様式!$74:$74,0))</f>
        <v>AL</v>
      </c>
      <c r="C2210">
        <f t="shared" si="524"/>
        <v>38</v>
      </c>
      <c r="D2210">
        <f t="shared" si="510"/>
        <v>58</v>
      </c>
      <c r="E2210" s="2" cm="1">
        <f t="array" aca="1" ref="E2210" ca="1">INDIRECT(A2210&amp;B2210&amp;$E$3)</f>
        <v>44792</v>
      </c>
      <c r="F2210" t="str" cm="1">
        <f t="array" aca="1" ref="F2210" ca="1">IF(INDIRECT(A2210&amp;B2210&amp;$F$3)="公",参照!$L$2,参照!$L$3)</f>
        <v>WEB・コールセンター受付</v>
      </c>
      <c r="G2210" s="1" t="str" cm="1">
        <f t="array" aca="1" ref="G2210" ca="1">IF(E2210="","",IF(ISNUMBER(INDIRECT(A2210&amp;B2210&amp;D2210)),431001,""))</f>
        <v/>
      </c>
      <c r="H2210" s="1" t="str">
        <f t="shared" ca="1" si="511"/>
        <v/>
      </c>
      <c r="I2210" s="1" t="str">
        <f ca="1">IF(G2210="","",予約枠報告様式!H$3)</f>
        <v/>
      </c>
      <c r="J2210" s="1" t="str">
        <f t="shared" ca="1" si="512"/>
        <v/>
      </c>
      <c r="K2210" s="1" t="str">
        <f t="shared" ca="1" si="513"/>
        <v/>
      </c>
      <c r="L2210" s="1" t="str">
        <f t="shared" ca="1" si="514"/>
        <v/>
      </c>
      <c r="M2210" s="1" t="str">
        <f t="shared" ca="1" si="515"/>
        <v/>
      </c>
      <c r="N2210" s="1" t="str" cm="1">
        <f t="array" aca="1" ref="N2210" ca="1">IF(G2210="","",HOUR(INDIRECT(A2210&amp;$N$2&amp;D2210)))</f>
        <v/>
      </c>
      <c r="O2210" s="1" t="str" cm="1">
        <f t="array" aca="1" ref="O2210" ca="1">IF(G2210="","",MINUTE(INDIRECT(A2210&amp;$N$2&amp;D2210)))</f>
        <v/>
      </c>
      <c r="P2210" s="1" t="str">
        <f t="shared" ca="1" si="516"/>
        <v/>
      </c>
      <c r="Q2210" s="1" t="str">
        <f t="shared" ca="1" si="517"/>
        <v/>
      </c>
      <c r="R2210" s="1" t="str" cm="1">
        <f t="array" aca="1" ref="R2210" ca="1">IF(G2210="","",INDIRECT(A2210&amp;B2210&amp;D2210))</f>
        <v/>
      </c>
      <c r="S2210" s="1" t="str">
        <f t="shared" ca="1" si="518"/>
        <v/>
      </c>
      <c r="T2210" s="1" t="str">
        <f t="shared" ca="1" si="519"/>
        <v/>
      </c>
      <c r="U2210" s="1" t="str">
        <f t="shared" ca="1" si="520"/>
        <v/>
      </c>
      <c r="V2210" s="1" t="str">
        <f t="shared" ca="1" si="521"/>
        <v/>
      </c>
      <c r="W2210" s="1" t="str">
        <f t="shared" ca="1" si="522"/>
        <v/>
      </c>
      <c r="X2210" s="1" t="str">
        <f t="shared" ca="1" si="523"/>
        <v/>
      </c>
    </row>
    <row r="2211" spans="1:24">
      <c r="A2211" t="s">
        <v>1041</v>
      </c>
      <c r="B2211" t="str">
        <f>INDEX(予約枠報告様式!$73:$73,MATCH(CSVフォーマット!C2211,予約枠報告様式!$74:$74,0))</f>
        <v>AL</v>
      </c>
      <c r="C2211">
        <f t="shared" si="524"/>
        <v>38</v>
      </c>
      <c r="D2211">
        <f t="shared" si="510"/>
        <v>59</v>
      </c>
      <c r="E2211" s="2" cm="1">
        <f t="array" aca="1" ref="E2211" ca="1">INDIRECT(A2211&amp;B2211&amp;$E$3)</f>
        <v>44792</v>
      </c>
      <c r="F2211" t="str" cm="1">
        <f t="array" aca="1" ref="F2211" ca="1">IF(INDIRECT(A2211&amp;B2211&amp;$F$3)="公",参照!$L$2,参照!$L$3)</f>
        <v>WEB・コールセンター受付</v>
      </c>
      <c r="G2211" s="1" t="str" cm="1">
        <f t="array" aca="1" ref="G2211" ca="1">IF(E2211="","",IF(ISNUMBER(INDIRECT(A2211&amp;B2211&amp;D2211)),431001,""))</f>
        <v/>
      </c>
      <c r="H2211" s="1" t="str">
        <f t="shared" ca="1" si="511"/>
        <v/>
      </c>
      <c r="I2211" s="1" t="str">
        <f ca="1">IF(G2211="","",予約枠報告様式!H$3)</f>
        <v/>
      </c>
      <c r="J2211" s="1" t="str">
        <f t="shared" ca="1" si="512"/>
        <v/>
      </c>
      <c r="K2211" s="1" t="str">
        <f t="shared" ca="1" si="513"/>
        <v/>
      </c>
      <c r="L2211" s="1" t="str">
        <f t="shared" ca="1" si="514"/>
        <v/>
      </c>
      <c r="M2211" s="1" t="str">
        <f t="shared" ca="1" si="515"/>
        <v/>
      </c>
      <c r="N2211" s="1" t="str" cm="1">
        <f t="array" aca="1" ref="N2211" ca="1">IF(G2211="","",HOUR(INDIRECT(A2211&amp;$N$2&amp;D2211)))</f>
        <v/>
      </c>
      <c r="O2211" s="1" t="str" cm="1">
        <f t="array" aca="1" ref="O2211" ca="1">IF(G2211="","",MINUTE(INDIRECT(A2211&amp;$N$2&amp;D2211)))</f>
        <v/>
      </c>
      <c r="P2211" s="1" t="str">
        <f t="shared" ca="1" si="516"/>
        <v/>
      </c>
      <c r="Q2211" s="1" t="str">
        <f t="shared" ca="1" si="517"/>
        <v/>
      </c>
      <c r="R2211" s="1" t="str" cm="1">
        <f t="array" aca="1" ref="R2211" ca="1">IF(G2211="","",INDIRECT(A2211&amp;B2211&amp;D2211))</f>
        <v/>
      </c>
      <c r="S2211" s="1" t="str">
        <f t="shared" ca="1" si="518"/>
        <v/>
      </c>
      <c r="T2211" s="1" t="str">
        <f t="shared" ca="1" si="519"/>
        <v/>
      </c>
      <c r="U2211" s="1" t="str">
        <f t="shared" ca="1" si="520"/>
        <v/>
      </c>
      <c r="V2211" s="1" t="str">
        <f t="shared" ca="1" si="521"/>
        <v/>
      </c>
      <c r="W2211" s="1" t="str">
        <f t="shared" ca="1" si="522"/>
        <v/>
      </c>
      <c r="X2211" s="1" t="str">
        <f t="shared" ca="1" si="523"/>
        <v/>
      </c>
    </row>
    <row r="2212" spans="1:24">
      <c r="A2212" t="s">
        <v>1041</v>
      </c>
      <c r="B2212" t="str">
        <f>INDEX(予約枠報告様式!$73:$73,MATCH(CSVフォーマット!C2212,予約枠報告様式!$74:$74,0))</f>
        <v>AL</v>
      </c>
      <c r="C2212">
        <f t="shared" si="524"/>
        <v>38</v>
      </c>
      <c r="D2212">
        <f t="shared" si="510"/>
        <v>60</v>
      </c>
      <c r="E2212" s="2" cm="1">
        <f t="array" aca="1" ref="E2212" ca="1">INDIRECT(A2212&amp;B2212&amp;$E$3)</f>
        <v>44792</v>
      </c>
      <c r="F2212" t="str" cm="1">
        <f t="array" aca="1" ref="F2212" ca="1">IF(INDIRECT(A2212&amp;B2212&amp;$F$3)="公",参照!$L$2,参照!$L$3)</f>
        <v>WEB・コールセンター受付</v>
      </c>
      <c r="G2212" s="1" t="str" cm="1">
        <f t="array" aca="1" ref="G2212" ca="1">IF(E2212="","",IF(ISNUMBER(INDIRECT(A2212&amp;B2212&amp;D2212)),431001,""))</f>
        <v/>
      </c>
      <c r="H2212" s="1" t="str">
        <f t="shared" ca="1" si="511"/>
        <v/>
      </c>
      <c r="I2212" s="1" t="str">
        <f ca="1">IF(G2212="","",予約枠報告様式!H$3)</f>
        <v/>
      </c>
      <c r="J2212" s="1" t="str">
        <f t="shared" ca="1" si="512"/>
        <v/>
      </c>
      <c r="K2212" s="1" t="str">
        <f t="shared" ca="1" si="513"/>
        <v/>
      </c>
      <c r="L2212" s="1" t="str">
        <f t="shared" ca="1" si="514"/>
        <v/>
      </c>
      <c r="M2212" s="1" t="str">
        <f t="shared" ca="1" si="515"/>
        <v/>
      </c>
      <c r="N2212" s="1" t="str" cm="1">
        <f t="array" aca="1" ref="N2212" ca="1">IF(G2212="","",HOUR(INDIRECT(A2212&amp;$N$2&amp;D2212)))</f>
        <v/>
      </c>
      <c r="O2212" s="1" t="str" cm="1">
        <f t="array" aca="1" ref="O2212" ca="1">IF(G2212="","",MINUTE(INDIRECT(A2212&amp;$N$2&amp;D2212)))</f>
        <v/>
      </c>
      <c r="P2212" s="1" t="str">
        <f t="shared" ca="1" si="516"/>
        <v/>
      </c>
      <c r="Q2212" s="1" t="str">
        <f t="shared" ca="1" si="517"/>
        <v/>
      </c>
      <c r="R2212" s="1" t="str" cm="1">
        <f t="array" aca="1" ref="R2212" ca="1">IF(G2212="","",INDIRECT(A2212&amp;B2212&amp;D2212))</f>
        <v/>
      </c>
      <c r="S2212" s="1" t="str">
        <f t="shared" ca="1" si="518"/>
        <v/>
      </c>
      <c r="T2212" s="1" t="str">
        <f t="shared" ca="1" si="519"/>
        <v/>
      </c>
      <c r="U2212" s="1" t="str">
        <f t="shared" ca="1" si="520"/>
        <v/>
      </c>
      <c r="V2212" s="1" t="str">
        <f t="shared" ca="1" si="521"/>
        <v/>
      </c>
      <c r="W2212" s="1" t="str">
        <f t="shared" ca="1" si="522"/>
        <v/>
      </c>
      <c r="X2212" s="1" t="str">
        <f t="shared" ca="1" si="523"/>
        <v/>
      </c>
    </row>
    <row r="2213" spans="1:24">
      <c r="A2213" t="s">
        <v>1041</v>
      </c>
      <c r="B2213" t="str">
        <f>INDEX(予約枠報告様式!$73:$73,MATCH(CSVフォーマット!C2213,予約枠報告様式!$74:$74,0))</f>
        <v>AL</v>
      </c>
      <c r="C2213">
        <f t="shared" si="524"/>
        <v>38</v>
      </c>
      <c r="D2213">
        <f t="shared" si="510"/>
        <v>61</v>
      </c>
      <c r="E2213" s="2" cm="1">
        <f t="array" aca="1" ref="E2213" ca="1">INDIRECT(A2213&amp;B2213&amp;$E$3)</f>
        <v>44792</v>
      </c>
      <c r="F2213" t="str" cm="1">
        <f t="array" aca="1" ref="F2213" ca="1">IF(INDIRECT(A2213&amp;B2213&amp;$F$3)="公",参照!$L$2,参照!$L$3)</f>
        <v>WEB・コールセンター受付</v>
      </c>
      <c r="G2213" s="1" t="str" cm="1">
        <f t="array" aca="1" ref="G2213" ca="1">IF(E2213="","",IF(ISNUMBER(INDIRECT(A2213&amp;B2213&amp;D2213)),431001,""))</f>
        <v/>
      </c>
      <c r="H2213" s="1" t="str">
        <f t="shared" ca="1" si="511"/>
        <v/>
      </c>
      <c r="I2213" s="1" t="str">
        <f ca="1">IF(G2213="","",予約枠報告様式!H$3)</f>
        <v/>
      </c>
      <c r="J2213" s="1" t="str">
        <f t="shared" ca="1" si="512"/>
        <v/>
      </c>
      <c r="K2213" s="1" t="str">
        <f t="shared" ca="1" si="513"/>
        <v/>
      </c>
      <c r="L2213" s="1" t="str">
        <f t="shared" ca="1" si="514"/>
        <v/>
      </c>
      <c r="M2213" s="1" t="str">
        <f t="shared" ca="1" si="515"/>
        <v/>
      </c>
      <c r="N2213" s="1" t="str" cm="1">
        <f t="array" aca="1" ref="N2213" ca="1">IF(G2213="","",HOUR(INDIRECT(A2213&amp;$N$2&amp;D2213)))</f>
        <v/>
      </c>
      <c r="O2213" s="1" t="str" cm="1">
        <f t="array" aca="1" ref="O2213" ca="1">IF(G2213="","",MINUTE(INDIRECT(A2213&amp;$N$2&amp;D2213)))</f>
        <v/>
      </c>
      <c r="P2213" s="1" t="str">
        <f t="shared" ca="1" si="516"/>
        <v/>
      </c>
      <c r="Q2213" s="1" t="str">
        <f t="shared" ca="1" si="517"/>
        <v/>
      </c>
      <c r="R2213" s="1" t="str" cm="1">
        <f t="array" aca="1" ref="R2213" ca="1">IF(G2213="","",INDIRECT(A2213&amp;B2213&amp;D2213))</f>
        <v/>
      </c>
      <c r="S2213" s="1" t="str">
        <f t="shared" ca="1" si="518"/>
        <v/>
      </c>
      <c r="T2213" s="1" t="str">
        <f t="shared" ca="1" si="519"/>
        <v/>
      </c>
      <c r="U2213" s="1" t="str">
        <f t="shared" ca="1" si="520"/>
        <v/>
      </c>
      <c r="V2213" s="1" t="str">
        <f t="shared" ca="1" si="521"/>
        <v/>
      </c>
      <c r="W2213" s="1" t="str">
        <f t="shared" ca="1" si="522"/>
        <v/>
      </c>
      <c r="X2213" s="1" t="str">
        <f t="shared" ca="1" si="523"/>
        <v/>
      </c>
    </row>
    <row r="2214" spans="1:24">
      <c r="A2214" t="s">
        <v>1041</v>
      </c>
      <c r="B2214" t="str">
        <f>INDEX(予約枠報告様式!$73:$73,MATCH(CSVフォーマット!C2214,予約枠報告様式!$74:$74,0))</f>
        <v>AL</v>
      </c>
      <c r="C2214">
        <f t="shared" si="524"/>
        <v>38</v>
      </c>
      <c r="D2214">
        <f t="shared" si="510"/>
        <v>62</v>
      </c>
      <c r="E2214" s="2" cm="1">
        <f t="array" aca="1" ref="E2214" ca="1">INDIRECT(A2214&amp;B2214&amp;$E$3)</f>
        <v>44792</v>
      </c>
      <c r="F2214" t="str" cm="1">
        <f t="array" aca="1" ref="F2214" ca="1">IF(INDIRECT(A2214&amp;B2214&amp;$F$3)="公",参照!$L$2,参照!$L$3)</f>
        <v>WEB・コールセンター受付</v>
      </c>
      <c r="G2214" s="1" t="str" cm="1">
        <f t="array" aca="1" ref="G2214" ca="1">IF(E2214="","",IF(ISNUMBER(INDIRECT(A2214&amp;B2214&amp;D2214)),431001,""))</f>
        <v/>
      </c>
      <c r="H2214" s="1" t="str">
        <f t="shared" ca="1" si="511"/>
        <v/>
      </c>
      <c r="I2214" s="1" t="str">
        <f ca="1">IF(G2214="","",予約枠報告様式!H$3)</f>
        <v/>
      </c>
      <c r="J2214" s="1" t="str">
        <f t="shared" ca="1" si="512"/>
        <v/>
      </c>
      <c r="K2214" s="1" t="str">
        <f t="shared" ca="1" si="513"/>
        <v/>
      </c>
      <c r="L2214" s="1" t="str">
        <f t="shared" ca="1" si="514"/>
        <v/>
      </c>
      <c r="M2214" s="1" t="str">
        <f t="shared" ca="1" si="515"/>
        <v/>
      </c>
      <c r="N2214" s="1" t="str" cm="1">
        <f t="array" aca="1" ref="N2214" ca="1">IF(G2214="","",HOUR(INDIRECT(A2214&amp;$N$2&amp;D2214)))</f>
        <v/>
      </c>
      <c r="O2214" s="1" t="str" cm="1">
        <f t="array" aca="1" ref="O2214" ca="1">IF(G2214="","",MINUTE(INDIRECT(A2214&amp;$N$2&amp;D2214)))</f>
        <v/>
      </c>
      <c r="P2214" s="1" t="str">
        <f t="shared" ca="1" si="516"/>
        <v/>
      </c>
      <c r="Q2214" s="1" t="str">
        <f t="shared" ca="1" si="517"/>
        <v/>
      </c>
      <c r="R2214" s="1" t="str" cm="1">
        <f t="array" aca="1" ref="R2214" ca="1">IF(G2214="","",INDIRECT(A2214&amp;B2214&amp;D2214))</f>
        <v/>
      </c>
      <c r="S2214" s="1" t="str">
        <f t="shared" ca="1" si="518"/>
        <v/>
      </c>
      <c r="T2214" s="1" t="str">
        <f t="shared" ca="1" si="519"/>
        <v/>
      </c>
      <c r="U2214" s="1" t="str">
        <f t="shared" ca="1" si="520"/>
        <v/>
      </c>
      <c r="V2214" s="1" t="str">
        <f t="shared" ca="1" si="521"/>
        <v/>
      </c>
      <c r="W2214" s="1" t="str">
        <f t="shared" ca="1" si="522"/>
        <v/>
      </c>
      <c r="X2214" s="1" t="str">
        <f t="shared" ca="1" si="523"/>
        <v/>
      </c>
    </row>
    <row r="2215" spans="1:24">
      <c r="A2215" t="s">
        <v>1041</v>
      </c>
      <c r="B2215" t="str">
        <f>INDEX(予約枠報告様式!$73:$73,MATCH(CSVフォーマット!C2215,予約枠報告様式!$74:$74,0))</f>
        <v>AL</v>
      </c>
      <c r="C2215">
        <f t="shared" si="524"/>
        <v>38</v>
      </c>
      <c r="D2215">
        <f t="shared" si="510"/>
        <v>63</v>
      </c>
      <c r="E2215" s="2" cm="1">
        <f t="array" aca="1" ref="E2215" ca="1">INDIRECT(A2215&amp;B2215&amp;$E$3)</f>
        <v>44792</v>
      </c>
      <c r="F2215" t="str" cm="1">
        <f t="array" aca="1" ref="F2215" ca="1">IF(INDIRECT(A2215&amp;B2215&amp;$F$3)="公",参照!$L$2,参照!$L$3)</f>
        <v>WEB・コールセンター受付</v>
      </c>
      <c r="G2215" s="1" t="str" cm="1">
        <f t="array" aca="1" ref="G2215" ca="1">IF(E2215="","",IF(ISNUMBER(INDIRECT(A2215&amp;B2215&amp;D2215)),431001,""))</f>
        <v/>
      </c>
      <c r="H2215" s="1" t="str">
        <f t="shared" ca="1" si="511"/>
        <v/>
      </c>
      <c r="I2215" s="1" t="str">
        <f ca="1">IF(G2215="","",予約枠報告様式!H$3)</f>
        <v/>
      </c>
      <c r="J2215" s="1" t="str">
        <f t="shared" ca="1" si="512"/>
        <v/>
      </c>
      <c r="K2215" s="1" t="str">
        <f t="shared" ca="1" si="513"/>
        <v/>
      </c>
      <c r="L2215" s="1" t="str">
        <f t="shared" ca="1" si="514"/>
        <v/>
      </c>
      <c r="M2215" s="1" t="str">
        <f t="shared" ca="1" si="515"/>
        <v/>
      </c>
      <c r="N2215" s="1" t="str" cm="1">
        <f t="array" aca="1" ref="N2215" ca="1">IF(G2215="","",HOUR(INDIRECT(A2215&amp;$N$2&amp;D2215)))</f>
        <v/>
      </c>
      <c r="O2215" s="1" t="str" cm="1">
        <f t="array" aca="1" ref="O2215" ca="1">IF(G2215="","",MINUTE(INDIRECT(A2215&amp;$N$2&amp;D2215)))</f>
        <v/>
      </c>
      <c r="P2215" s="1" t="str">
        <f t="shared" ca="1" si="516"/>
        <v/>
      </c>
      <c r="Q2215" s="1" t="str">
        <f t="shared" ca="1" si="517"/>
        <v/>
      </c>
      <c r="R2215" s="1" t="str" cm="1">
        <f t="array" aca="1" ref="R2215" ca="1">IF(G2215="","",INDIRECT(A2215&amp;B2215&amp;D2215))</f>
        <v/>
      </c>
      <c r="S2215" s="1" t="str">
        <f t="shared" ca="1" si="518"/>
        <v/>
      </c>
      <c r="T2215" s="1" t="str">
        <f t="shared" ca="1" si="519"/>
        <v/>
      </c>
      <c r="U2215" s="1" t="str">
        <f t="shared" ca="1" si="520"/>
        <v/>
      </c>
      <c r="V2215" s="1" t="str">
        <f t="shared" ca="1" si="521"/>
        <v/>
      </c>
      <c r="W2215" s="1" t="str">
        <f t="shared" ca="1" si="522"/>
        <v/>
      </c>
      <c r="X2215" s="1" t="str">
        <f t="shared" ca="1" si="523"/>
        <v/>
      </c>
    </row>
    <row r="2216" spans="1:24">
      <c r="A2216" t="s">
        <v>1041</v>
      </c>
      <c r="B2216" t="str">
        <f>INDEX(予約枠報告様式!$73:$73,MATCH(CSVフォーマット!C2216,予約枠報告様式!$74:$74,0))</f>
        <v>AL</v>
      </c>
      <c r="C2216">
        <f t="shared" si="524"/>
        <v>38</v>
      </c>
      <c r="D2216">
        <f t="shared" si="510"/>
        <v>64</v>
      </c>
      <c r="E2216" s="2" cm="1">
        <f t="array" aca="1" ref="E2216" ca="1">INDIRECT(A2216&amp;B2216&amp;$E$3)</f>
        <v>44792</v>
      </c>
      <c r="F2216" t="str" cm="1">
        <f t="array" aca="1" ref="F2216" ca="1">IF(INDIRECT(A2216&amp;B2216&amp;$F$3)="公",参照!$L$2,参照!$L$3)</f>
        <v>WEB・コールセンター受付</v>
      </c>
      <c r="G2216" s="1" t="str" cm="1">
        <f t="array" aca="1" ref="G2216" ca="1">IF(E2216="","",IF(ISNUMBER(INDIRECT(A2216&amp;B2216&amp;D2216)),431001,""))</f>
        <v/>
      </c>
      <c r="H2216" s="1" t="str">
        <f t="shared" ca="1" si="511"/>
        <v/>
      </c>
      <c r="I2216" s="1" t="str">
        <f ca="1">IF(G2216="","",予約枠報告様式!H$3)</f>
        <v/>
      </c>
      <c r="J2216" s="1" t="str">
        <f t="shared" ca="1" si="512"/>
        <v/>
      </c>
      <c r="K2216" s="1" t="str">
        <f t="shared" ca="1" si="513"/>
        <v/>
      </c>
      <c r="L2216" s="1" t="str">
        <f t="shared" ca="1" si="514"/>
        <v/>
      </c>
      <c r="M2216" s="1" t="str">
        <f t="shared" ca="1" si="515"/>
        <v/>
      </c>
      <c r="N2216" s="1" t="str" cm="1">
        <f t="array" aca="1" ref="N2216" ca="1">IF(G2216="","",HOUR(INDIRECT(A2216&amp;$N$2&amp;D2216)))</f>
        <v/>
      </c>
      <c r="O2216" s="1" t="str" cm="1">
        <f t="array" aca="1" ref="O2216" ca="1">IF(G2216="","",MINUTE(INDIRECT(A2216&amp;$N$2&amp;D2216)))</f>
        <v/>
      </c>
      <c r="P2216" s="1" t="str">
        <f t="shared" ca="1" si="516"/>
        <v/>
      </c>
      <c r="Q2216" s="1" t="str">
        <f t="shared" ca="1" si="517"/>
        <v/>
      </c>
      <c r="R2216" s="1" t="str" cm="1">
        <f t="array" aca="1" ref="R2216" ca="1">IF(G2216="","",INDIRECT(A2216&amp;B2216&amp;D2216))</f>
        <v/>
      </c>
      <c r="S2216" s="1" t="str">
        <f t="shared" ca="1" si="518"/>
        <v/>
      </c>
      <c r="T2216" s="1" t="str">
        <f t="shared" ca="1" si="519"/>
        <v/>
      </c>
      <c r="U2216" s="1" t="str">
        <f t="shared" ca="1" si="520"/>
        <v/>
      </c>
      <c r="V2216" s="1" t="str">
        <f t="shared" ca="1" si="521"/>
        <v/>
      </c>
      <c r="W2216" s="1" t="str">
        <f t="shared" ca="1" si="522"/>
        <v/>
      </c>
      <c r="X2216" s="1" t="str">
        <f t="shared" ca="1" si="523"/>
        <v/>
      </c>
    </row>
    <row r="2217" spans="1:24">
      <c r="A2217" t="s">
        <v>1041</v>
      </c>
      <c r="B2217" t="str">
        <f>INDEX(予約枠報告様式!$73:$73,MATCH(CSVフォーマット!C2217,予約枠報告様式!$74:$74,0))</f>
        <v>AL</v>
      </c>
      <c r="C2217">
        <f t="shared" si="524"/>
        <v>38</v>
      </c>
      <c r="D2217">
        <f t="shared" si="510"/>
        <v>65</v>
      </c>
      <c r="E2217" s="2" cm="1">
        <f t="array" aca="1" ref="E2217" ca="1">INDIRECT(A2217&amp;B2217&amp;$E$3)</f>
        <v>44792</v>
      </c>
      <c r="F2217" t="str" cm="1">
        <f t="array" aca="1" ref="F2217" ca="1">IF(INDIRECT(A2217&amp;B2217&amp;$F$3)="公",参照!$L$2,参照!$L$3)</f>
        <v>WEB・コールセンター受付</v>
      </c>
      <c r="G2217" s="1" t="str" cm="1">
        <f t="array" aca="1" ref="G2217" ca="1">IF(E2217="","",IF(ISNUMBER(INDIRECT(A2217&amp;B2217&amp;D2217)),431001,""))</f>
        <v/>
      </c>
      <c r="H2217" s="1" t="str">
        <f t="shared" ca="1" si="511"/>
        <v/>
      </c>
      <c r="I2217" s="1" t="str">
        <f ca="1">IF(G2217="","",予約枠報告様式!H$3)</f>
        <v/>
      </c>
      <c r="J2217" s="1" t="str">
        <f t="shared" ca="1" si="512"/>
        <v/>
      </c>
      <c r="K2217" s="1" t="str">
        <f t="shared" ca="1" si="513"/>
        <v/>
      </c>
      <c r="L2217" s="1" t="str">
        <f t="shared" ca="1" si="514"/>
        <v/>
      </c>
      <c r="M2217" s="1" t="str">
        <f t="shared" ca="1" si="515"/>
        <v/>
      </c>
      <c r="N2217" s="1" t="str" cm="1">
        <f t="array" aca="1" ref="N2217" ca="1">IF(G2217="","",HOUR(INDIRECT(A2217&amp;$N$2&amp;D2217)))</f>
        <v/>
      </c>
      <c r="O2217" s="1" t="str" cm="1">
        <f t="array" aca="1" ref="O2217" ca="1">IF(G2217="","",MINUTE(INDIRECT(A2217&amp;$N$2&amp;D2217)))</f>
        <v/>
      </c>
      <c r="P2217" s="1" t="str">
        <f t="shared" ca="1" si="516"/>
        <v/>
      </c>
      <c r="Q2217" s="1" t="str">
        <f t="shared" ca="1" si="517"/>
        <v/>
      </c>
      <c r="R2217" s="1" t="str" cm="1">
        <f t="array" aca="1" ref="R2217" ca="1">IF(G2217="","",INDIRECT(A2217&amp;B2217&amp;D2217))</f>
        <v/>
      </c>
      <c r="S2217" s="1" t="str">
        <f t="shared" ca="1" si="518"/>
        <v/>
      </c>
      <c r="T2217" s="1" t="str">
        <f t="shared" ca="1" si="519"/>
        <v/>
      </c>
      <c r="U2217" s="1" t="str">
        <f t="shared" ca="1" si="520"/>
        <v/>
      </c>
      <c r="V2217" s="1" t="str">
        <f t="shared" ca="1" si="521"/>
        <v/>
      </c>
      <c r="W2217" s="1" t="str">
        <f t="shared" ca="1" si="522"/>
        <v/>
      </c>
      <c r="X2217" s="1" t="str">
        <f t="shared" ca="1" si="523"/>
        <v/>
      </c>
    </row>
    <row r="2218" spans="1:24">
      <c r="A2218" t="s">
        <v>1041</v>
      </c>
      <c r="B2218" t="str">
        <f>INDEX(予約枠報告様式!$73:$73,MATCH(CSVフォーマット!C2218,予約枠報告様式!$74:$74,0))</f>
        <v>AL</v>
      </c>
      <c r="C2218">
        <f t="shared" si="524"/>
        <v>38</v>
      </c>
      <c r="D2218">
        <f t="shared" si="510"/>
        <v>66</v>
      </c>
      <c r="E2218" s="2" cm="1">
        <f t="array" aca="1" ref="E2218" ca="1">INDIRECT(A2218&amp;B2218&amp;$E$3)</f>
        <v>44792</v>
      </c>
      <c r="F2218" t="str" cm="1">
        <f t="array" aca="1" ref="F2218" ca="1">IF(INDIRECT(A2218&amp;B2218&amp;$F$3)="公",参照!$L$2,参照!$L$3)</f>
        <v>WEB・コールセンター受付</v>
      </c>
      <c r="G2218" s="1" t="str" cm="1">
        <f t="array" aca="1" ref="G2218" ca="1">IF(E2218="","",IF(ISNUMBER(INDIRECT(A2218&amp;B2218&amp;D2218)),431001,""))</f>
        <v/>
      </c>
      <c r="H2218" s="1" t="str">
        <f t="shared" ca="1" si="511"/>
        <v/>
      </c>
      <c r="I2218" s="1" t="str">
        <f ca="1">IF(G2218="","",予約枠報告様式!H$3)</f>
        <v/>
      </c>
      <c r="J2218" s="1" t="str">
        <f t="shared" ca="1" si="512"/>
        <v/>
      </c>
      <c r="K2218" s="1" t="str">
        <f t="shared" ca="1" si="513"/>
        <v/>
      </c>
      <c r="L2218" s="1" t="str">
        <f t="shared" ca="1" si="514"/>
        <v/>
      </c>
      <c r="M2218" s="1" t="str">
        <f t="shared" ca="1" si="515"/>
        <v/>
      </c>
      <c r="N2218" s="1" t="str" cm="1">
        <f t="array" aca="1" ref="N2218" ca="1">IF(G2218="","",HOUR(INDIRECT(A2218&amp;$N$2&amp;D2218)))</f>
        <v/>
      </c>
      <c r="O2218" s="1" t="str" cm="1">
        <f t="array" aca="1" ref="O2218" ca="1">IF(G2218="","",MINUTE(INDIRECT(A2218&amp;$N$2&amp;D2218)))</f>
        <v/>
      </c>
      <c r="P2218" s="1" t="str">
        <f t="shared" ca="1" si="516"/>
        <v/>
      </c>
      <c r="Q2218" s="1" t="str">
        <f t="shared" ca="1" si="517"/>
        <v/>
      </c>
      <c r="R2218" s="1" t="str" cm="1">
        <f t="array" aca="1" ref="R2218" ca="1">IF(G2218="","",INDIRECT(A2218&amp;B2218&amp;D2218))</f>
        <v/>
      </c>
      <c r="S2218" s="1" t="str">
        <f t="shared" ca="1" si="518"/>
        <v/>
      </c>
      <c r="T2218" s="1" t="str">
        <f t="shared" ca="1" si="519"/>
        <v/>
      </c>
      <c r="U2218" s="1" t="str">
        <f t="shared" ca="1" si="520"/>
        <v/>
      </c>
      <c r="V2218" s="1" t="str">
        <f t="shared" ca="1" si="521"/>
        <v/>
      </c>
      <c r="W2218" s="1" t="str">
        <f t="shared" ca="1" si="522"/>
        <v/>
      </c>
      <c r="X2218" s="1" t="str">
        <f t="shared" ca="1" si="523"/>
        <v/>
      </c>
    </row>
    <row r="2219" spans="1:24">
      <c r="A2219" t="s">
        <v>1041</v>
      </c>
      <c r="B2219" t="str">
        <f>INDEX(予約枠報告様式!$73:$73,MATCH(CSVフォーマット!C2219,予約枠報告様式!$74:$74,0))</f>
        <v>AL</v>
      </c>
      <c r="C2219">
        <f t="shared" si="524"/>
        <v>38</v>
      </c>
      <c r="D2219">
        <f t="shared" si="510"/>
        <v>67</v>
      </c>
      <c r="E2219" s="2" cm="1">
        <f t="array" aca="1" ref="E2219" ca="1">INDIRECT(A2219&amp;B2219&amp;$E$3)</f>
        <v>44792</v>
      </c>
      <c r="F2219" t="str" cm="1">
        <f t="array" aca="1" ref="F2219" ca="1">IF(INDIRECT(A2219&amp;B2219&amp;$F$3)="公",参照!$L$2,参照!$L$3)</f>
        <v>WEB・コールセンター受付</v>
      </c>
      <c r="G2219" s="1" t="str" cm="1">
        <f t="array" aca="1" ref="G2219" ca="1">IF(E2219="","",IF(ISNUMBER(INDIRECT(A2219&amp;B2219&amp;D2219)),431001,""))</f>
        <v/>
      </c>
      <c r="H2219" s="1" t="str">
        <f t="shared" ca="1" si="511"/>
        <v/>
      </c>
      <c r="I2219" s="1" t="str">
        <f ca="1">IF(G2219="","",予約枠報告様式!H$3)</f>
        <v/>
      </c>
      <c r="J2219" s="1" t="str">
        <f t="shared" ca="1" si="512"/>
        <v/>
      </c>
      <c r="K2219" s="1" t="str">
        <f t="shared" ca="1" si="513"/>
        <v/>
      </c>
      <c r="L2219" s="1" t="str">
        <f t="shared" ca="1" si="514"/>
        <v/>
      </c>
      <c r="M2219" s="1" t="str">
        <f t="shared" ca="1" si="515"/>
        <v/>
      </c>
      <c r="N2219" s="1" t="str" cm="1">
        <f t="array" aca="1" ref="N2219" ca="1">IF(G2219="","",HOUR(INDIRECT(A2219&amp;$N$2&amp;D2219)))</f>
        <v/>
      </c>
      <c r="O2219" s="1" t="str" cm="1">
        <f t="array" aca="1" ref="O2219" ca="1">IF(G2219="","",MINUTE(INDIRECT(A2219&amp;$N$2&amp;D2219)))</f>
        <v/>
      </c>
      <c r="P2219" s="1" t="str">
        <f t="shared" ca="1" si="516"/>
        <v/>
      </c>
      <c r="Q2219" s="1" t="str">
        <f t="shared" ca="1" si="517"/>
        <v/>
      </c>
      <c r="R2219" s="1" t="str" cm="1">
        <f t="array" aca="1" ref="R2219" ca="1">IF(G2219="","",INDIRECT(A2219&amp;B2219&amp;D2219))</f>
        <v/>
      </c>
      <c r="S2219" s="1" t="str">
        <f t="shared" ca="1" si="518"/>
        <v/>
      </c>
      <c r="T2219" s="1" t="str">
        <f t="shared" ca="1" si="519"/>
        <v/>
      </c>
      <c r="U2219" s="1" t="str">
        <f t="shared" ca="1" si="520"/>
        <v/>
      </c>
      <c r="V2219" s="1" t="str">
        <f t="shared" ca="1" si="521"/>
        <v/>
      </c>
      <c r="W2219" s="1" t="str">
        <f t="shared" ca="1" si="522"/>
        <v/>
      </c>
      <c r="X2219" s="1" t="str">
        <f t="shared" ca="1" si="523"/>
        <v/>
      </c>
    </row>
    <row r="2220" spans="1:24">
      <c r="A2220" t="s">
        <v>1041</v>
      </c>
      <c r="B2220" t="str">
        <f>INDEX(予約枠報告様式!$73:$73,MATCH(CSVフォーマット!C2220,予約枠報告様式!$74:$74,0))</f>
        <v>AL</v>
      </c>
      <c r="C2220">
        <f t="shared" si="524"/>
        <v>38</v>
      </c>
      <c r="D2220">
        <f t="shared" si="510"/>
        <v>68</v>
      </c>
      <c r="E2220" s="2" cm="1">
        <f t="array" aca="1" ref="E2220" ca="1">INDIRECT(A2220&amp;B2220&amp;$E$3)</f>
        <v>44792</v>
      </c>
      <c r="F2220" t="str" cm="1">
        <f t="array" aca="1" ref="F2220" ca="1">IF(INDIRECT(A2220&amp;B2220&amp;$F$3)="公",参照!$L$2,参照!$L$3)</f>
        <v>WEB・コールセンター受付</v>
      </c>
      <c r="G2220" s="1" t="str" cm="1">
        <f t="array" aca="1" ref="G2220" ca="1">IF(E2220="","",IF(ISNUMBER(INDIRECT(A2220&amp;B2220&amp;D2220)),431001,""))</f>
        <v/>
      </c>
      <c r="H2220" s="1" t="str">
        <f t="shared" ca="1" si="511"/>
        <v/>
      </c>
      <c r="I2220" s="1" t="str">
        <f ca="1">IF(G2220="","",予約枠報告様式!H$3)</f>
        <v/>
      </c>
      <c r="J2220" s="1" t="str">
        <f t="shared" ca="1" si="512"/>
        <v/>
      </c>
      <c r="K2220" s="1" t="str">
        <f t="shared" ca="1" si="513"/>
        <v/>
      </c>
      <c r="L2220" s="1" t="str">
        <f t="shared" ca="1" si="514"/>
        <v/>
      </c>
      <c r="M2220" s="1" t="str">
        <f t="shared" ca="1" si="515"/>
        <v/>
      </c>
      <c r="N2220" s="1" t="str" cm="1">
        <f t="array" aca="1" ref="N2220" ca="1">IF(G2220="","",HOUR(INDIRECT(A2220&amp;$N$2&amp;D2220)))</f>
        <v/>
      </c>
      <c r="O2220" s="1" t="str" cm="1">
        <f t="array" aca="1" ref="O2220" ca="1">IF(G2220="","",MINUTE(INDIRECT(A2220&amp;$N$2&amp;D2220)))</f>
        <v/>
      </c>
      <c r="P2220" s="1" t="str">
        <f t="shared" ca="1" si="516"/>
        <v/>
      </c>
      <c r="Q2220" s="1" t="str">
        <f t="shared" ca="1" si="517"/>
        <v/>
      </c>
      <c r="R2220" s="1" t="str" cm="1">
        <f t="array" aca="1" ref="R2220" ca="1">IF(G2220="","",INDIRECT(A2220&amp;B2220&amp;D2220))</f>
        <v/>
      </c>
      <c r="S2220" s="1" t="str">
        <f t="shared" ca="1" si="518"/>
        <v/>
      </c>
      <c r="T2220" s="1" t="str">
        <f t="shared" ca="1" si="519"/>
        <v/>
      </c>
      <c r="U2220" s="1" t="str">
        <f t="shared" ca="1" si="520"/>
        <v/>
      </c>
      <c r="V2220" s="1" t="str">
        <f t="shared" ca="1" si="521"/>
        <v/>
      </c>
      <c r="W2220" s="1" t="str">
        <f t="shared" ca="1" si="522"/>
        <v/>
      </c>
      <c r="X2220" s="1" t="str">
        <f t="shared" ca="1" si="523"/>
        <v/>
      </c>
    </row>
    <row r="2221" spans="1:24">
      <c r="A2221" t="s">
        <v>1041</v>
      </c>
      <c r="B2221" t="str">
        <f>INDEX(予約枠報告様式!$73:$73,MATCH(CSVフォーマット!C2221,予約枠報告様式!$74:$74,0))</f>
        <v>AL</v>
      </c>
      <c r="C2221">
        <f t="shared" si="524"/>
        <v>38</v>
      </c>
      <c r="D2221">
        <f t="shared" si="510"/>
        <v>69</v>
      </c>
      <c r="E2221" s="2" cm="1">
        <f t="array" aca="1" ref="E2221" ca="1">INDIRECT(A2221&amp;B2221&amp;$E$3)</f>
        <v>44792</v>
      </c>
      <c r="F2221" t="str" cm="1">
        <f t="array" aca="1" ref="F2221" ca="1">IF(INDIRECT(A2221&amp;B2221&amp;$F$3)="公",参照!$L$2,参照!$L$3)</f>
        <v>WEB・コールセンター受付</v>
      </c>
      <c r="G2221" s="1" t="str" cm="1">
        <f t="array" aca="1" ref="G2221" ca="1">IF(E2221="","",IF(ISNUMBER(INDIRECT(A2221&amp;B2221&amp;D2221)),431001,""))</f>
        <v/>
      </c>
      <c r="H2221" s="1" t="str">
        <f t="shared" ca="1" si="511"/>
        <v/>
      </c>
      <c r="I2221" s="1" t="str">
        <f ca="1">IF(G2221="","",予約枠報告様式!H$3)</f>
        <v/>
      </c>
      <c r="J2221" s="1" t="str">
        <f t="shared" ca="1" si="512"/>
        <v/>
      </c>
      <c r="K2221" s="1" t="str">
        <f t="shared" ca="1" si="513"/>
        <v/>
      </c>
      <c r="L2221" s="1" t="str">
        <f t="shared" ca="1" si="514"/>
        <v/>
      </c>
      <c r="M2221" s="1" t="str">
        <f t="shared" ca="1" si="515"/>
        <v/>
      </c>
      <c r="N2221" s="1" t="str" cm="1">
        <f t="array" aca="1" ref="N2221" ca="1">IF(G2221="","",HOUR(INDIRECT(A2221&amp;$N$2&amp;D2221)))</f>
        <v/>
      </c>
      <c r="O2221" s="1" t="str" cm="1">
        <f t="array" aca="1" ref="O2221" ca="1">IF(G2221="","",MINUTE(INDIRECT(A2221&amp;$N$2&amp;D2221)))</f>
        <v/>
      </c>
      <c r="P2221" s="1" t="str">
        <f t="shared" ca="1" si="516"/>
        <v/>
      </c>
      <c r="Q2221" s="1" t="str">
        <f t="shared" ca="1" si="517"/>
        <v/>
      </c>
      <c r="R2221" s="1" t="str" cm="1">
        <f t="array" aca="1" ref="R2221" ca="1">IF(G2221="","",INDIRECT(A2221&amp;B2221&amp;D2221))</f>
        <v/>
      </c>
      <c r="S2221" s="1" t="str">
        <f t="shared" ca="1" si="518"/>
        <v/>
      </c>
      <c r="T2221" s="1" t="str">
        <f t="shared" ca="1" si="519"/>
        <v/>
      </c>
      <c r="U2221" s="1" t="str">
        <f t="shared" ca="1" si="520"/>
        <v/>
      </c>
      <c r="V2221" s="1" t="str">
        <f t="shared" ca="1" si="521"/>
        <v/>
      </c>
      <c r="W2221" s="1" t="str">
        <f t="shared" ca="1" si="522"/>
        <v/>
      </c>
      <c r="X2221" s="1" t="str">
        <f t="shared" ca="1" si="523"/>
        <v/>
      </c>
    </row>
    <row r="2222" spans="1:24">
      <c r="A2222" t="s">
        <v>1041</v>
      </c>
      <c r="B2222" t="str">
        <f>INDEX(予約枠報告様式!$73:$73,MATCH(CSVフォーマット!C2222,予約枠報告様式!$74:$74,0))</f>
        <v>AL</v>
      </c>
      <c r="C2222">
        <f t="shared" si="524"/>
        <v>38</v>
      </c>
      <c r="D2222">
        <f t="shared" si="510"/>
        <v>70</v>
      </c>
      <c r="E2222" s="2" cm="1">
        <f t="array" aca="1" ref="E2222" ca="1">INDIRECT(A2222&amp;B2222&amp;$E$3)</f>
        <v>44792</v>
      </c>
      <c r="F2222" t="str" cm="1">
        <f t="array" aca="1" ref="F2222" ca="1">IF(INDIRECT(A2222&amp;B2222&amp;$F$3)="公",参照!$L$2,参照!$L$3)</f>
        <v>WEB・コールセンター受付</v>
      </c>
      <c r="G2222" s="1" t="str" cm="1">
        <f t="array" aca="1" ref="G2222" ca="1">IF(E2222="","",IF(ISNUMBER(INDIRECT(A2222&amp;B2222&amp;D2222)),431001,""))</f>
        <v/>
      </c>
      <c r="H2222" s="1" t="str">
        <f t="shared" ca="1" si="511"/>
        <v/>
      </c>
      <c r="I2222" s="1" t="str">
        <f ca="1">IF(G2222="","",予約枠報告様式!H$3)</f>
        <v/>
      </c>
      <c r="J2222" s="1" t="str">
        <f t="shared" ca="1" si="512"/>
        <v/>
      </c>
      <c r="K2222" s="1" t="str">
        <f t="shared" ca="1" si="513"/>
        <v/>
      </c>
      <c r="L2222" s="1" t="str">
        <f t="shared" ca="1" si="514"/>
        <v/>
      </c>
      <c r="M2222" s="1" t="str">
        <f t="shared" ca="1" si="515"/>
        <v/>
      </c>
      <c r="N2222" s="1" t="str" cm="1">
        <f t="array" aca="1" ref="N2222" ca="1">IF(G2222="","",HOUR(INDIRECT(A2222&amp;$N$2&amp;D2222)))</f>
        <v/>
      </c>
      <c r="O2222" s="1" t="str" cm="1">
        <f t="array" aca="1" ref="O2222" ca="1">IF(G2222="","",MINUTE(INDIRECT(A2222&amp;$N$2&amp;D2222)))</f>
        <v/>
      </c>
      <c r="P2222" s="1" t="str">
        <f t="shared" ca="1" si="516"/>
        <v/>
      </c>
      <c r="Q2222" s="1" t="str">
        <f t="shared" ca="1" si="517"/>
        <v/>
      </c>
      <c r="R2222" s="1" t="str" cm="1">
        <f t="array" aca="1" ref="R2222" ca="1">IF(G2222="","",INDIRECT(A2222&amp;B2222&amp;D2222))</f>
        <v/>
      </c>
      <c r="S2222" s="1" t="str">
        <f t="shared" ca="1" si="518"/>
        <v/>
      </c>
      <c r="T2222" s="1" t="str">
        <f t="shared" ca="1" si="519"/>
        <v/>
      </c>
      <c r="U2222" s="1" t="str">
        <f t="shared" ca="1" si="520"/>
        <v/>
      </c>
      <c r="V2222" s="1" t="str">
        <f t="shared" ca="1" si="521"/>
        <v/>
      </c>
      <c r="W2222" s="1" t="str">
        <f t="shared" ca="1" si="522"/>
        <v/>
      </c>
      <c r="X2222" s="1" t="str">
        <f t="shared" ca="1" si="523"/>
        <v/>
      </c>
    </row>
    <row r="2223" spans="1:24">
      <c r="A2223" t="s">
        <v>1041</v>
      </c>
      <c r="B2223" t="str">
        <f>INDEX(予約枠報告様式!$73:$73,MATCH(CSVフォーマット!C2223,予約枠報告様式!$74:$74,0))</f>
        <v>AL</v>
      </c>
      <c r="C2223">
        <f t="shared" si="524"/>
        <v>38</v>
      </c>
      <c r="D2223">
        <f t="shared" si="510"/>
        <v>71</v>
      </c>
      <c r="E2223" s="2" cm="1">
        <f t="array" aca="1" ref="E2223" ca="1">INDIRECT(A2223&amp;B2223&amp;$E$3)</f>
        <v>44792</v>
      </c>
      <c r="F2223" t="str" cm="1">
        <f t="array" aca="1" ref="F2223" ca="1">IF(INDIRECT(A2223&amp;B2223&amp;$F$3)="公",参照!$L$2,参照!$L$3)</f>
        <v>WEB・コールセンター受付</v>
      </c>
      <c r="G2223" s="1" t="str" cm="1">
        <f t="array" aca="1" ref="G2223" ca="1">IF(E2223="","",IF(ISNUMBER(INDIRECT(A2223&amp;B2223&amp;D2223)),431001,""))</f>
        <v/>
      </c>
      <c r="H2223" s="1" t="str">
        <f t="shared" ca="1" si="511"/>
        <v/>
      </c>
      <c r="I2223" s="1" t="str">
        <f ca="1">IF(G2223="","",予約枠報告様式!H$3)</f>
        <v/>
      </c>
      <c r="J2223" s="1" t="str">
        <f t="shared" ca="1" si="512"/>
        <v/>
      </c>
      <c r="K2223" s="1" t="str">
        <f t="shared" ca="1" si="513"/>
        <v/>
      </c>
      <c r="L2223" s="1" t="str">
        <f t="shared" ca="1" si="514"/>
        <v/>
      </c>
      <c r="M2223" s="1" t="str">
        <f t="shared" ca="1" si="515"/>
        <v/>
      </c>
      <c r="N2223" s="1" t="str" cm="1">
        <f t="array" aca="1" ref="N2223" ca="1">IF(G2223="","",HOUR(INDIRECT(A2223&amp;$N$2&amp;D2223)))</f>
        <v/>
      </c>
      <c r="O2223" s="1" t="str" cm="1">
        <f t="array" aca="1" ref="O2223" ca="1">IF(G2223="","",MINUTE(INDIRECT(A2223&amp;$N$2&amp;D2223)))</f>
        <v/>
      </c>
      <c r="P2223" s="1" t="str">
        <f t="shared" ca="1" si="516"/>
        <v/>
      </c>
      <c r="Q2223" s="1" t="str">
        <f t="shared" ca="1" si="517"/>
        <v/>
      </c>
      <c r="R2223" s="1" t="str" cm="1">
        <f t="array" aca="1" ref="R2223" ca="1">IF(G2223="","",INDIRECT(A2223&amp;B2223&amp;D2223))</f>
        <v/>
      </c>
      <c r="S2223" s="1" t="str">
        <f t="shared" ca="1" si="518"/>
        <v/>
      </c>
      <c r="T2223" s="1" t="str">
        <f t="shared" ca="1" si="519"/>
        <v/>
      </c>
      <c r="U2223" s="1" t="str">
        <f t="shared" ca="1" si="520"/>
        <v/>
      </c>
      <c r="V2223" s="1" t="str">
        <f t="shared" ca="1" si="521"/>
        <v/>
      </c>
      <c r="W2223" s="1" t="str">
        <f t="shared" ca="1" si="522"/>
        <v/>
      </c>
      <c r="X2223" s="1" t="str">
        <f t="shared" ca="1" si="523"/>
        <v/>
      </c>
    </row>
    <row r="2224" spans="1:24">
      <c r="A2224" t="s">
        <v>1041</v>
      </c>
      <c r="B2224" t="str">
        <f>INDEX(予約枠報告様式!$73:$73,MATCH(CSVフォーマット!C2224,予約枠報告様式!$74:$74,0))</f>
        <v>AM</v>
      </c>
      <c r="C2224">
        <f t="shared" si="524"/>
        <v>39</v>
      </c>
      <c r="D2224">
        <f t="shared" si="510"/>
        <v>12</v>
      </c>
      <c r="E2224" s="2" cm="1">
        <f t="array" aca="1" ref="E2224" ca="1">INDIRECT(A2224&amp;B2224&amp;$E$3)</f>
        <v>44792</v>
      </c>
      <c r="F2224" t="str" cm="1">
        <f t="array" aca="1" ref="F2224" ca="1">IF(INDIRECT(A2224&amp;B2224&amp;$F$3)="公",参照!$L$2,参照!$L$3)</f>
        <v>医療機関受付</v>
      </c>
      <c r="G2224" s="1" t="str" cm="1">
        <f t="array" aca="1" ref="G2224" ca="1">IF(E2224="","",IF(ISNUMBER(INDIRECT(A2224&amp;B2224&amp;D2224)),431001,""))</f>
        <v/>
      </c>
      <c r="H2224" s="1" t="str">
        <f t="shared" ca="1" si="511"/>
        <v/>
      </c>
      <c r="I2224" s="1" t="str">
        <f ca="1">IF(G2224="","",予約枠報告様式!H$3)</f>
        <v/>
      </c>
      <c r="J2224" s="1" t="str">
        <f t="shared" ca="1" si="512"/>
        <v/>
      </c>
      <c r="K2224" s="1" t="str">
        <f t="shared" ca="1" si="513"/>
        <v/>
      </c>
      <c r="L2224" s="1" t="str">
        <f t="shared" ca="1" si="514"/>
        <v/>
      </c>
      <c r="M2224" s="1" t="str">
        <f t="shared" ca="1" si="515"/>
        <v/>
      </c>
      <c r="N2224" s="1" t="str" cm="1">
        <f t="array" aca="1" ref="N2224" ca="1">IF(G2224="","",HOUR(INDIRECT(A2224&amp;$N$2&amp;D2224)))</f>
        <v/>
      </c>
      <c r="O2224" s="1" t="str" cm="1">
        <f t="array" aca="1" ref="O2224" ca="1">IF(G2224="","",MINUTE(INDIRECT(A2224&amp;$N$2&amp;D2224)))</f>
        <v/>
      </c>
      <c r="P2224" s="1" t="str">
        <f t="shared" ca="1" si="516"/>
        <v/>
      </c>
      <c r="Q2224" s="1" t="str">
        <f t="shared" ca="1" si="517"/>
        <v/>
      </c>
      <c r="R2224" s="1" t="str" cm="1">
        <f t="array" aca="1" ref="R2224" ca="1">IF(G2224="","",INDIRECT(A2224&amp;B2224&amp;D2224))</f>
        <v/>
      </c>
      <c r="S2224" s="1" t="str">
        <f t="shared" ca="1" si="518"/>
        <v/>
      </c>
      <c r="T2224" s="1" t="str">
        <f t="shared" ca="1" si="519"/>
        <v/>
      </c>
      <c r="U2224" s="1" t="str">
        <f t="shared" ca="1" si="520"/>
        <v/>
      </c>
      <c r="V2224" s="1" t="str">
        <f t="shared" ca="1" si="521"/>
        <v/>
      </c>
      <c r="W2224" s="1" t="str">
        <f t="shared" ca="1" si="522"/>
        <v/>
      </c>
      <c r="X2224" s="1" t="str">
        <f t="shared" ca="1" si="523"/>
        <v/>
      </c>
    </row>
    <row r="2225" spans="1:24">
      <c r="A2225" t="s">
        <v>1041</v>
      </c>
      <c r="B2225" t="str">
        <f>INDEX(予約枠報告様式!$73:$73,MATCH(CSVフォーマット!C2225,予約枠報告様式!$74:$74,0))</f>
        <v>AM</v>
      </c>
      <c r="C2225">
        <f t="shared" si="524"/>
        <v>39</v>
      </c>
      <c r="D2225">
        <f t="shared" si="510"/>
        <v>13</v>
      </c>
      <c r="E2225" s="2" cm="1">
        <f t="array" aca="1" ref="E2225" ca="1">INDIRECT(A2225&amp;B2225&amp;$E$3)</f>
        <v>44792</v>
      </c>
      <c r="F2225" t="str" cm="1">
        <f t="array" aca="1" ref="F2225" ca="1">IF(INDIRECT(A2225&amp;B2225&amp;$F$3)="公",参照!$L$2,参照!$L$3)</f>
        <v>医療機関受付</v>
      </c>
      <c r="G2225" s="1" t="str" cm="1">
        <f t="array" aca="1" ref="G2225" ca="1">IF(E2225="","",IF(ISNUMBER(INDIRECT(A2225&amp;B2225&amp;D2225)),431001,""))</f>
        <v/>
      </c>
      <c r="H2225" s="1" t="str">
        <f t="shared" ca="1" si="511"/>
        <v/>
      </c>
      <c r="I2225" s="1" t="str">
        <f ca="1">IF(G2225="","",予約枠報告様式!H$3)</f>
        <v/>
      </c>
      <c r="J2225" s="1" t="str">
        <f t="shared" ca="1" si="512"/>
        <v/>
      </c>
      <c r="K2225" s="1" t="str">
        <f t="shared" ca="1" si="513"/>
        <v/>
      </c>
      <c r="L2225" s="1" t="str">
        <f t="shared" ca="1" si="514"/>
        <v/>
      </c>
      <c r="M2225" s="1" t="str">
        <f t="shared" ca="1" si="515"/>
        <v/>
      </c>
      <c r="N2225" s="1" t="str" cm="1">
        <f t="array" aca="1" ref="N2225" ca="1">IF(G2225="","",HOUR(INDIRECT(A2225&amp;$N$2&amp;D2225)))</f>
        <v/>
      </c>
      <c r="O2225" s="1" t="str" cm="1">
        <f t="array" aca="1" ref="O2225" ca="1">IF(G2225="","",MINUTE(INDIRECT(A2225&amp;$N$2&amp;D2225)))</f>
        <v/>
      </c>
      <c r="P2225" s="1" t="str">
        <f t="shared" ca="1" si="516"/>
        <v/>
      </c>
      <c r="Q2225" s="1" t="str">
        <f t="shared" ca="1" si="517"/>
        <v/>
      </c>
      <c r="R2225" s="1" t="str" cm="1">
        <f t="array" aca="1" ref="R2225" ca="1">IF(G2225="","",INDIRECT(A2225&amp;B2225&amp;D2225))</f>
        <v/>
      </c>
      <c r="S2225" s="1" t="str">
        <f t="shared" ca="1" si="518"/>
        <v/>
      </c>
      <c r="T2225" s="1" t="str">
        <f t="shared" ca="1" si="519"/>
        <v/>
      </c>
      <c r="U2225" s="1" t="str">
        <f t="shared" ca="1" si="520"/>
        <v/>
      </c>
      <c r="V2225" s="1" t="str">
        <f t="shared" ca="1" si="521"/>
        <v/>
      </c>
      <c r="W2225" s="1" t="str">
        <f t="shared" ca="1" si="522"/>
        <v/>
      </c>
      <c r="X2225" s="1" t="str">
        <f t="shared" ca="1" si="523"/>
        <v/>
      </c>
    </row>
    <row r="2226" spans="1:24">
      <c r="A2226" t="s">
        <v>1041</v>
      </c>
      <c r="B2226" t="str">
        <f>INDEX(予約枠報告様式!$73:$73,MATCH(CSVフォーマット!C2226,予約枠報告様式!$74:$74,0))</f>
        <v>AM</v>
      </c>
      <c r="C2226">
        <f t="shared" si="524"/>
        <v>39</v>
      </c>
      <c r="D2226">
        <f t="shared" si="510"/>
        <v>14</v>
      </c>
      <c r="E2226" s="2" cm="1">
        <f t="array" aca="1" ref="E2226" ca="1">INDIRECT(A2226&amp;B2226&amp;$E$3)</f>
        <v>44792</v>
      </c>
      <c r="F2226" t="str" cm="1">
        <f t="array" aca="1" ref="F2226" ca="1">IF(INDIRECT(A2226&amp;B2226&amp;$F$3)="公",参照!$L$2,参照!$L$3)</f>
        <v>医療機関受付</v>
      </c>
      <c r="G2226" s="1" t="str" cm="1">
        <f t="array" aca="1" ref="G2226" ca="1">IF(E2226="","",IF(ISNUMBER(INDIRECT(A2226&amp;B2226&amp;D2226)),431001,""))</f>
        <v/>
      </c>
      <c r="H2226" s="1" t="str">
        <f t="shared" ca="1" si="511"/>
        <v/>
      </c>
      <c r="I2226" s="1" t="str">
        <f ca="1">IF(G2226="","",予約枠報告様式!H$3)</f>
        <v/>
      </c>
      <c r="J2226" s="1" t="str">
        <f t="shared" ca="1" si="512"/>
        <v/>
      </c>
      <c r="K2226" s="1" t="str">
        <f t="shared" ca="1" si="513"/>
        <v/>
      </c>
      <c r="L2226" s="1" t="str">
        <f t="shared" ca="1" si="514"/>
        <v/>
      </c>
      <c r="M2226" s="1" t="str">
        <f t="shared" ca="1" si="515"/>
        <v/>
      </c>
      <c r="N2226" s="1" t="str" cm="1">
        <f t="array" aca="1" ref="N2226" ca="1">IF(G2226="","",HOUR(INDIRECT(A2226&amp;$N$2&amp;D2226)))</f>
        <v/>
      </c>
      <c r="O2226" s="1" t="str" cm="1">
        <f t="array" aca="1" ref="O2226" ca="1">IF(G2226="","",MINUTE(INDIRECT(A2226&amp;$N$2&amp;D2226)))</f>
        <v/>
      </c>
      <c r="P2226" s="1" t="str">
        <f t="shared" ca="1" si="516"/>
        <v/>
      </c>
      <c r="Q2226" s="1" t="str">
        <f t="shared" ca="1" si="517"/>
        <v/>
      </c>
      <c r="R2226" s="1" t="str" cm="1">
        <f t="array" aca="1" ref="R2226" ca="1">IF(G2226="","",INDIRECT(A2226&amp;B2226&amp;D2226))</f>
        <v/>
      </c>
      <c r="S2226" s="1" t="str">
        <f t="shared" ca="1" si="518"/>
        <v/>
      </c>
      <c r="T2226" s="1" t="str">
        <f t="shared" ca="1" si="519"/>
        <v/>
      </c>
      <c r="U2226" s="1" t="str">
        <f t="shared" ca="1" si="520"/>
        <v/>
      </c>
      <c r="V2226" s="1" t="str">
        <f t="shared" ca="1" si="521"/>
        <v/>
      </c>
      <c r="W2226" s="1" t="str">
        <f t="shared" ca="1" si="522"/>
        <v/>
      </c>
      <c r="X2226" s="1" t="str">
        <f t="shared" ca="1" si="523"/>
        <v/>
      </c>
    </row>
    <row r="2227" spans="1:24">
      <c r="A2227" t="s">
        <v>1041</v>
      </c>
      <c r="B2227" t="str">
        <f>INDEX(予約枠報告様式!$73:$73,MATCH(CSVフォーマット!C2227,予約枠報告様式!$74:$74,0))</f>
        <v>AM</v>
      </c>
      <c r="C2227">
        <f t="shared" si="524"/>
        <v>39</v>
      </c>
      <c r="D2227">
        <f t="shared" si="510"/>
        <v>15</v>
      </c>
      <c r="E2227" s="2" cm="1">
        <f t="array" aca="1" ref="E2227" ca="1">INDIRECT(A2227&amp;B2227&amp;$E$3)</f>
        <v>44792</v>
      </c>
      <c r="F2227" t="str" cm="1">
        <f t="array" aca="1" ref="F2227" ca="1">IF(INDIRECT(A2227&amp;B2227&amp;$F$3)="公",参照!$L$2,参照!$L$3)</f>
        <v>医療機関受付</v>
      </c>
      <c r="G2227" s="1" t="str" cm="1">
        <f t="array" aca="1" ref="G2227" ca="1">IF(E2227="","",IF(ISNUMBER(INDIRECT(A2227&amp;B2227&amp;D2227)),431001,""))</f>
        <v/>
      </c>
      <c r="H2227" s="1" t="str">
        <f t="shared" ca="1" si="511"/>
        <v/>
      </c>
      <c r="I2227" s="1" t="str">
        <f ca="1">IF(G2227="","",予約枠報告様式!H$3)</f>
        <v/>
      </c>
      <c r="J2227" s="1" t="str">
        <f t="shared" ca="1" si="512"/>
        <v/>
      </c>
      <c r="K2227" s="1" t="str">
        <f t="shared" ca="1" si="513"/>
        <v/>
      </c>
      <c r="L2227" s="1" t="str">
        <f t="shared" ca="1" si="514"/>
        <v/>
      </c>
      <c r="M2227" s="1" t="str">
        <f t="shared" ca="1" si="515"/>
        <v/>
      </c>
      <c r="N2227" s="1" t="str" cm="1">
        <f t="array" aca="1" ref="N2227" ca="1">IF(G2227="","",HOUR(INDIRECT(A2227&amp;$N$2&amp;D2227)))</f>
        <v/>
      </c>
      <c r="O2227" s="1" t="str" cm="1">
        <f t="array" aca="1" ref="O2227" ca="1">IF(G2227="","",MINUTE(INDIRECT(A2227&amp;$N$2&amp;D2227)))</f>
        <v/>
      </c>
      <c r="P2227" s="1" t="str">
        <f t="shared" ca="1" si="516"/>
        <v/>
      </c>
      <c r="Q2227" s="1" t="str">
        <f t="shared" ca="1" si="517"/>
        <v/>
      </c>
      <c r="R2227" s="1" t="str" cm="1">
        <f t="array" aca="1" ref="R2227" ca="1">IF(G2227="","",INDIRECT(A2227&amp;B2227&amp;D2227))</f>
        <v/>
      </c>
      <c r="S2227" s="1" t="str">
        <f t="shared" ca="1" si="518"/>
        <v/>
      </c>
      <c r="T2227" s="1" t="str">
        <f t="shared" ca="1" si="519"/>
        <v/>
      </c>
      <c r="U2227" s="1" t="str">
        <f t="shared" ca="1" si="520"/>
        <v/>
      </c>
      <c r="V2227" s="1" t="str">
        <f t="shared" ca="1" si="521"/>
        <v/>
      </c>
      <c r="W2227" s="1" t="str">
        <f t="shared" ca="1" si="522"/>
        <v/>
      </c>
      <c r="X2227" s="1" t="str">
        <f t="shared" ca="1" si="523"/>
        <v/>
      </c>
    </row>
    <row r="2228" spans="1:24">
      <c r="A2228" t="s">
        <v>1041</v>
      </c>
      <c r="B2228" t="str">
        <f>INDEX(予約枠報告様式!$73:$73,MATCH(CSVフォーマット!C2228,予約枠報告様式!$74:$74,0))</f>
        <v>AM</v>
      </c>
      <c r="C2228">
        <f t="shared" si="524"/>
        <v>39</v>
      </c>
      <c r="D2228">
        <f t="shared" si="510"/>
        <v>16</v>
      </c>
      <c r="E2228" s="2" cm="1">
        <f t="array" aca="1" ref="E2228" ca="1">INDIRECT(A2228&amp;B2228&amp;$E$3)</f>
        <v>44792</v>
      </c>
      <c r="F2228" t="str" cm="1">
        <f t="array" aca="1" ref="F2228" ca="1">IF(INDIRECT(A2228&amp;B2228&amp;$F$3)="公",参照!$L$2,参照!$L$3)</f>
        <v>医療機関受付</v>
      </c>
      <c r="G2228" s="1" t="str" cm="1">
        <f t="array" aca="1" ref="G2228" ca="1">IF(E2228="","",IF(ISNUMBER(INDIRECT(A2228&amp;B2228&amp;D2228)),431001,""))</f>
        <v/>
      </c>
      <c r="H2228" s="1" t="str">
        <f t="shared" ca="1" si="511"/>
        <v/>
      </c>
      <c r="I2228" s="1" t="str">
        <f ca="1">IF(G2228="","",予約枠報告様式!H$3)</f>
        <v/>
      </c>
      <c r="J2228" s="1" t="str">
        <f t="shared" ca="1" si="512"/>
        <v/>
      </c>
      <c r="K2228" s="1" t="str">
        <f t="shared" ca="1" si="513"/>
        <v/>
      </c>
      <c r="L2228" s="1" t="str">
        <f t="shared" ca="1" si="514"/>
        <v/>
      </c>
      <c r="M2228" s="1" t="str">
        <f t="shared" ca="1" si="515"/>
        <v/>
      </c>
      <c r="N2228" s="1" t="str" cm="1">
        <f t="array" aca="1" ref="N2228" ca="1">IF(G2228="","",HOUR(INDIRECT(A2228&amp;$N$2&amp;D2228)))</f>
        <v/>
      </c>
      <c r="O2228" s="1" t="str" cm="1">
        <f t="array" aca="1" ref="O2228" ca="1">IF(G2228="","",MINUTE(INDIRECT(A2228&amp;$N$2&amp;D2228)))</f>
        <v/>
      </c>
      <c r="P2228" s="1" t="str">
        <f t="shared" ca="1" si="516"/>
        <v/>
      </c>
      <c r="Q2228" s="1" t="str">
        <f t="shared" ca="1" si="517"/>
        <v/>
      </c>
      <c r="R2228" s="1" t="str" cm="1">
        <f t="array" aca="1" ref="R2228" ca="1">IF(G2228="","",INDIRECT(A2228&amp;B2228&amp;D2228))</f>
        <v/>
      </c>
      <c r="S2228" s="1" t="str">
        <f t="shared" ca="1" si="518"/>
        <v/>
      </c>
      <c r="T2228" s="1" t="str">
        <f t="shared" ca="1" si="519"/>
        <v/>
      </c>
      <c r="U2228" s="1" t="str">
        <f t="shared" ca="1" si="520"/>
        <v/>
      </c>
      <c r="V2228" s="1" t="str">
        <f t="shared" ca="1" si="521"/>
        <v/>
      </c>
      <c r="W2228" s="1" t="str">
        <f t="shared" ca="1" si="522"/>
        <v/>
      </c>
      <c r="X2228" s="1" t="str">
        <f t="shared" ca="1" si="523"/>
        <v/>
      </c>
    </row>
    <row r="2229" spans="1:24">
      <c r="A2229" t="s">
        <v>1041</v>
      </c>
      <c r="B2229" t="str">
        <f>INDEX(予約枠報告様式!$73:$73,MATCH(CSVフォーマット!C2229,予約枠報告様式!$74:$74,0))</f>
        <v>AM</v>
      </c>
      <c r="C2229">
        <f t="shared" si="524"/>
        <v>39</v>
      </c>
      <c r="D2229">
        <f t="shared" si="510"/>
        <v>17</v>
      </c>
      <c r="E2229" s="2" cm="1">
        <f t="array" aca="1" ref="E2229" ca="1">INDIRECT(A2229&amp;B2229&amp;$E$3)</f>
        <v>44792</v>
      </c>
      <c r="F2229" t="str" cm="1">
        <f t="array" aca="1" ref="F2229" ca="1">IF(INDIRECT(A2229&amp;B2229&amp;$F$3)="公",参照!$L$2,参照!$L$3)</f>
        <v>医療機関受付</v>
      </c>
      <c r="G2229" s="1" t="str" cm="1">
        <f t="array" aca="1" ref="G2229" ca="1">IF(E2229="","",IF(ISNUMBER(INDIRECT(A2229&amp;B2229&amp;D2229)),431001,""))</f>
        <v/>
      </c>
      <c r="H2229" s="1" t="str">
        <f t="shared" ca="1" si="511"/>
        <v/>
      </c>
      <c r="I2229" s="1" t="str">
        <f ca="1">IF(G2229="","",予約枠報告様式!H$3)</f>
        <v/>
      </c>
      <c r="J2229" s="1" t="str">
        <f t="shared" ca="1" si="512"/>
        <v/>
      </c>
      <c r="K2229" s="1" t="str">
        <f t="shared" ca="1" si="513"/>
        <v/>
      </c>
      <c r="L2229" s="1" t="str">
        <f t="shared" ca="1" si="514"/>
        <v/>
      </c>
      <c r="M2229" s="1" t="str">
        <f t="shared" ca="1" si="515"/>
        <v/>
      </c>
      <c r="N2229" s="1" t="str" cm="1">
        <f t="array" aca="1" ref="N2229" ca="1">IF(G2229="","",HOUR(INDIRECT(A2229&amp;$N$2&amp;D2229)))</f>
        <v/>
      </c>
      <c r="O2229" s="1" t="str" cm="1">
        <f t="array" aca="1" ref="O2229" ca="1">IF(G2229="","",MINUTE(INDIRECT(A2229&amp;$N$2&amp;D2229)))</f>
        <v/>
      </c>
      <c r="P2229" s="1" t="str">
        <f t="shared" ca="1" si="516"/>
        <v/>
      </c>
      <c r="Q2229" s="1" t="str">
        <f t="shared" ca="1" si="517"/>
        <v/>
      </c>
      <c r="R2229" s="1" t="str" cm="1">
        <f t="array" aca="1" ref="R2229" ca="1">IF(G2229="","",INDIRECT(A2229&amp;B2229&amp;D2229))</f>
        <v/>
      </c>
      <c r="S2229" s="1" t="str">
        <f t="shared" ca="1" si="518"/>
        <v/>
      </c>
      <c r="T2229" s="1" t="str">
        <f t="shared" ca="1" si="519"/>
        <v/>
      </c>
      <c r="U2229" s="1" t="str">
        <f t="shared" ca="1" si="520"/>
        <v/>
      </c>
      <c r="V2229" s="1" t="str">
        <f t="shared" ca="1" si="521"/>
        <v/>
      </c>
      <c r="W2229" s="1" t="str">
        <f t="shared" ca="1" si="522"/>
        <v/>
      </c>
      <c r="X2229" s="1" t="str">
        <f t="shared" ca="1" si="523"/>
        <v/>
      </c>
    </row>
    <row r="2230" spans="1:24">
      <c r="A2230" t="s">
        <v>1041</v>
      </c>
      <c r="B2230" t="str">
        <f>INDEX(予約枠報告様式!$73:$73,MATCH(CSVフォーマット!C2230,予約枠報告様式!$74:$74,0))</f>
        <v>AM</v>
      </c>
      <c r="C2230">
        <f t="shared" si="524"/>
        <v>39</v>
      </c>
      <c r="D2230">
        <f t="shared" si="510"/>
        <v>18</v>
      </c>
      <c r="E2230" s="2" cm="1">
        <f t="array" aca="1" ref="E2230" ca="1">INDIRECT(A2230&amp;B2230&amp;$E$3)</f>
        <v>44792</v>
      </c>
      <c r="F2230" t="str" cm="1">
        <f t="array" aca="1" ref="F2230" ca="1">IF(INDIRECT(A2230&amp;B2230&amp;$F$3)="公",参照!$L$2,参照!$L$3)</f>
        <v>医療機関受付</v>
      </c>
      <c r="G2230" s="1" t="str" cm="1">
        <f t="array" aca="1" ref="G2230" ca="1">IF(E2230="","",IF(ISNUMBER(INDIRECT(A2230&amp;B2230&amp;D2230)),431001,""))</f>
        <v/>
      </c>
      <c r="H2230" s="1" t="str">
        <f t="shared" ca="1" si="511"/>
        <v/>
      </c>
      <c r="I2230" s="1" t="str">
        <f ca="1">IF(G2230="","",予約枠報告様式!H$3)</f>
        <v/>
      </c>
      <c r="J2230" s="1" t="str">
        <f t="shared" ca="1" si="512"/>
        <v/>
      </c>
      <c r="K2230" s="1" t="str">
        <f t="shared" ca="1" si="513"/>
        <v/>
      </c>
      <c r="L2230" s="1" t="str">
        <f t="shared" ca="1" si="514"/>
        <v/>
      </c>
      <c r="M2230" s="1" t="str">
        <f t="shared" ca="1" si="515"/>
        <v/>
      </c>
      <c r="N2230" s="1" t="str" cm="1">
        <f t="array" aca="1" ref="N2230" ca="1">IF(G2230="","",HOUR(INDIRECT(A2230&amp;$N$2&amp;D2230)))</f>
        <v/>
      </c>
      <c r="O2230" s="1" t="str" cm="1">
        <f t="array" aca="1" ref="O2230" ca="1">IF(G2230="","",MINUTE(INDIRECT(A2230&amp;$N$2&amp;D2230)))</f>
        <v/>
      </c>
      <c r="P2230" s="1" t="str">
        <f t="shared" ca="1" si="516"/>
        <v/>
      </c>
      <c r="Q2230" s="1" t="str">
        <f t="shared" ca="1" si="517"/>
        <v/>
      </c>
      <c r="R2230" s="1" t="str" cm="1">
        <f t="array" aca="1" ref="R2230" ca="1">IF(G2230="","",INDIRECT(A2230&amp;B2230&amp;D2230))</f>
        <v/>
      </c>
      <c r="S2230" s="1" t="str">
        <f t="shared" ca="1" si="518"/>
        <v/>
      </c>
      <c r="T2230" s="1" t="str">
        <f t="shared" ca="1" si="519"/>
        <v/>
      </c>
      <c r="U2230" s="1" t="str">
        <f t="shared" ca="1" si="520"/>
        <v/>
      </c>
      <c r="V2230" s="1" t="str">
        <f t="shared" ca="1" si="521"/>
        <v/>
      </c>
      <c r="W2230" s="1" t="str">
        <f t="shared" ca="1" si="522"/>
        <v/>
      </c>
      <c r="X2230" s="1" t="str">
        <f t="shared" ca="1" si="523"/>
        <v/>
      </c>
    </row>
    <row r="2231" spans="1:24">
      <c r="A2231" t="s">
        <v>1041</v>
      </c>
      <c r="B2231" t="str">
        <f>INDEX(予約枠報告様式!$73:$73,MATCH(CSVフォーマット!C2231,予約枠報告様式!$74:$74,0))</f>
        <v>AM</v>
      </c>
      <c r="C2231">
        <f t="shared" si="524"/>
        <v>39</v>
      </c>
      <c r="D2231">
        <f t="shared" si="510"/>
        <v>19</v>
      </c>
      <c r="E2231" s="2" cm="1">
        <f t="array" aca="1" ref="E2231" ca="1">INDIRECT(A2231&amp;B2231&amp;$E$3)</f>
        <v>44792</v>
      </c>
      <c r="F2231" t="str" cm="1">
        <f t="array" aca="1" ref="F2231" ca="1">IF(INDIRECT(A2231&amp;B2231&amp;$F$3)="公",参照!$L$2,参照!$L$3)</f>
        <v>医療機関受付</v>
      </c>
      <c r="G2231" s="1" t="str" cm="1">
        <f t="array" aca="1" ref="G2231" ca="1">IF(E2231="","",IF(ISNUMBER(INDIRECT(A2231&amp;B2231&amp;D2231)),431001,""))</f>
        <v/>
      </c>
      <c r="H2231" s="1" t="str">
        <f t="shared" ca="1" si="511"/>
        <v/>
      </c>
      <c r="I2231" s="1" t="str">
        <f ca="1">IF(G2231="","",予約枠報告様式!H$3)</f>
        <v/>
      </c>
      <c r="J2231" s="1" t="str">
        <f t="shared" ca="1" si="512"/>
        <v/>
      </c>
      <c r="K2231" s="1" t="str">
        <f t="shared" ca="1" si="513"/>
        <v/>
      </c>
      <c r="L2231" s="1" t="str">
        <f t="shared" ca="1" si="514"/>
        <v/>
      </c>
      <c r="M2231" s="1" t="str">
        <f t="shared" ca="1" si="515"/>
        <v/>
      </c>
      <c r="N2231" s="1" t="str" cm="1">
        <f t="array" aca="1" ref="N2231" ca="1">IF(G2231="","",HOUR(INDIRECT(A2231&amp;$N$2&amp;D2231)))</f>
        <v/>
      </c>
      <c r="O2231" s="1" t="str" cm="1">
        <f t="array" aca="1" ref="O2231" ca="1">IF(G2231="","",MINUTE(INDIRECT(A2231&amp;$N$2&amp;D2231)))</f>
        <v/>
      </c>
      <c r="P2231" s="1" t="str">
        <f t="shared" ca="1" si="516"/>
        <v/>
      </c>
      <c r="Q2231" s="1" t="str">
        <f t="shared" ca="1" si="517"/>
        <v/>
      </c>
      <c r="R2231" s="1" t="str" cm="1">
        <f t="array" aca="1" ref="R2231" ca="1">IF(G2231="","",INDIRECT(A2231&amp;B2231&amp;D2231))</f>
        <v/>
      </c>
      <c r="S2231" s="1" t="str">
        <f t="shared" ca="1" si="518"/>
        <v/>
      </c>
      <c r="T2231" s="1" t="str">
        <f t="shared" ca="1" si="519"/>
        <v/>
      </c>
      <c r="U2231" s="1" t="str">
        <f t="shared" ca="1" si="520"/>
        <v/>
      </c>
      <c r="V2231" s="1" t="str">
        <f t="shared" ca="1" si="521"/>
        <v/>
      </c>
      <c r="W2231" s="1" t="str">
        <f t="shared" ca="1" si="522"/>
        <v/>
      </c>
      <c r="X2231" s="1" t="str">
        <f t="shared" ca="1" si="523"/>
        <v/>
      </c>
    </row>
    <row r="2232" spans="1:24">
      <c r="A2232" t="s">
        <v>1041</v>
      </c>
      <c r="B2232" t="str">
        <f>INDEX(予約枠報告様式!$73:$73,MATCH(CSVフォーマット!C2232,予約枠報告様式!$74:$74,0))</f>
        <v>AM</v>
      </c>
      <c r="C2232">
        <f t="shared" si="524"/>
        <v>39</v>
      </c>
      <c r="D2232">
        <f t="shared" si="510"/>
        <v>20</v>
      </c>
      <c r="E2232" s="2" cm="1">
        <f t="array" aca="1" ref="E2232" ca="1">INDIRECT(A2232&amp;B2232&amp;$E$3)</f>
        <v>44792</v>
      </c>
      <c r="F2232" t="str" cm="1">
        <f t="array" aca="1" ref="F2232" ca="1">IF(INDIRECT(A2232&amp;B2232&amp;$F$3)="公",参照!$L$2,参照!$L$3)</f>
        <v>医療機関受付</v>
      </c>
      <c r="G2232" s="1" t="str" cm="1">
        <f t="array" aca="1" ref="G2232" ca="1">IF(E2232="","",IF(ISNUMBER(INDIRECT(A2232&amp;B2232&amp;D2232)),431001,""))</f>
        <v/>
      </c>
      <c r="H2232" s="1" t="str">
        <f t="shared" ca="1" si="511"/>
        <v/>
      </c>
      <c r="I2232" s="1" t="str">
        <f ca="1">IF(G2232="","",予約枠報告様式!H$3)</f>
        <v/>
      </c>
      <c r="J2232" s="1" t="str">
        <f t="shared" ca="1" si="512"/>
        <v/>
      </c>
      <c r="K2232" s="1" t="str">
        <f t="shared" ca="1" si="513"/>
        <v/>
      </c>
      <c r="L2232" s="1" t="str">
        <f t="shared" ca="1" si="514"/>
        <v/>
      </c>
      <c r="M2232" s="1" t="str">
        <f t="shared" ca="1" si="515"/>
        <v/>
      </c>
      <c r="N2232" s="1" t="str" cm="1">
        <f t="array" aca="1" ref="N2232" ca="1">IF(G2232="","",HOUR(INDIRECT(A2232&amp;$N$2&amp;D2232)))</f>
        <v/>
      </c>
      <c r="O2232" s="1" t="str" cm="1">
        <f t="array" aca="1" ref="O2232" ca="1">IF(G2232="","",MINUTE(INDIRECT(A2232&amp;$N$2&amp;D2232)))</f>
        <v/>
      </c>
      <c r="P2232" s="1" t="str">
        <f t="shared" ca="1" si="516"/>
        <v/>
      </c>
      <c r="Q2232" s="1" t="str">
        <f t="shared" ca="1" si="517"/>
        <v/>
      </c>
      <c r="R2232" s="1" t="str" cm="1">
        <f t="array" aca="1" ref="R2232" ca="1">IF(G2232="","",INDIRECT(A2232&amp;B2232&amp;D2232))</f>
        <v/>
      </c>
      <c r="S2232" s="1" t="str">
        <f t="shared" ca="1" si="518"/>
        <v/>
      </c>
      <c r="T2232" s="1" t="str">
        <f t="shared" ca="1" si="519"/>
        <v/>
      </c>
      <c r="U2232" s="1" t="str">
        <f t="shared" ca="1" si="520"/>
        <v/>
      </c>
      <c r="V2232" s="1" t="str">
        <f t="shared" ca="1" si="521"/>
        <v/>
      </c>
      <c r="W2232" s="1" t="str">
        <f t="shared" ca="1" si="522"/>
        <v/>
      </c>
      <c r="X2232" s="1" t="str">
        <f t="shared" ca="1" si="523"/>
        <v/>
      </c>
    </row>
    <row r="2233" spans="1:24">
      <c r="A2233" t="s">
        <v>1041</v>
      </c>
      <c r="B2233" t="str">
        <f>INDEX(予約枠報告様式!$73:$73,MATCH(CSVフォーマット!C2233,予約枠報告様式!$74:$74,0))</f>
        <v>AM</v>
      </c>
      <c r="C2233">
        <f t="shared" si="524"/>
        <v>39</v>
      </c>
      <c r="D2233">
        <f t="shared" si="510"/>
        <v>21</v>
      </c>
      <c r="E2233" s="2" cm="1">
        <f t="array" aca="1" ref="E2233" ca="1">INDIRECT(A2233&amp;B2233&amp;$E$3)</f>
        <v>44792</v>
      </c>
      <c r="F2233" t="str" cm="1">
        <f t="array" aca="1" ref="F2233" ca="1">IF(INDIRECT(A2233&amp;B2233&amp;$F$3)="公",参照!$L$2,参照!$L$3)</f>
        <v>医療機関受付</v>
      </c>
      <c r="G2233" s="1" t="str" cm="1">
        <f t="array" aca="1" ref="G2233" ca="1">IF(E2233="","",IF(ISNUMBER(INDIRECT(A2233&amp;B2233&amp;D2233)),431001,""))</f>
        <v/>
      </c>
      <c r="H2233" s="1" t="str">
        <f t="shared" ca="1" si="511"/>
        <v/>
      </c>
      <c r="I2233" s="1" t="str">
        <f ca="1">IF(G2233="","",予約枠報告様式!H$3)</f>
        <v/>
      </c>
      <c r="J2233" s="1" t="str">
        <f t="shared" ca="1" si="512"/>
        <v/>
      </c>
      <c r="K2233" s="1" t="str">
        <f t="shared" ca="1" si="513"/>
        <v/>
      </c>
      <c r="L2233" s="1" t="str">
        <f t="shared" ca="1" si="514"/>
        <v/>
      </c>
      <c r="M2233" s="1" t="str">
        <f t="shared" ca="1" si="515"/>
        <v/>
      </c>
      <c r="N2233" s="1" t="str" cm="1">
        <f t="array" aca="1" ref="N2233" ca="1">IF(G2233="","",HOUR(INDIRECT(A2233&amp;$N$2&amp;D2233)))</f>
        <v/>
      </c>
      <c r="O2233" s="1" t="str" cm="1">
        <f t="array" aca="1" ref="O2233" ca="1">IF(G2233="","",MINUTE(INDIRECT(A2233&amp;$N$2&amp;D2233)))</f>
        <v/>
      </c>
      <c r="P2233" s="1" t="str">
        <f t="shared" ca="1" si="516"/>
        <v/>
      </c>
      <c r="Q2233" s="1" t="str">
        <f t="shared" ca="1" si="517"/>
        <v/>
      </c>
      <c r="R2233" s="1" t="str" cm="1">
        <f t="array" aca="1" ref="R2233" ca="1">IF(G2233="","",INDIRECT(A2233&amp;B2233&amp;D2233))</f>
        <v/>
      </c>
      <c r="S2233" s="1" t="str">
        <f t="shared" ca="1" si="518"/>
        <v/>
      </c>
      <c r="T2233" s="1" t="str">
        <f t="shared" ca="1" si="519"/>
        <v/>
      </c>
      <c r="U2233" s="1" t="str">
        <f t="shared" ca="1" si="520"/>
        <v/>
      </c>
      <c r="V2233" s="1" t="str">
        <f t="shared" ca="1" si="521"/>
        <v/>
      </c>
      <c r="W2233" s="1" t="str">
        <f t="shared" ca="1" si="522"/>
        <v/>
      </c>
      <c r="X2233" s="1" t="str">
        <f t="shared" ca="1" si="523"/>
        <v/>
      </c>
    </row>
    <row r="2234" spans="1:24">
      <c r="A2234" t="s">
        <v>1041</v>
      </c>
      <c r="B2234" t="str">
        <f>INDEX(予約枠報告様式!$73:$73,MATCH(CSVフォーマット!C2234,予約枠報告様式!$74:$74,0))</f>
        <v>AM</v>
      </c>
      <c r="C2234">
        <f t="shared" si="524"/>
        <v>39</v>
      </c>
      <c r="D2234">
        <f t="shared" si="510"/>
        <v>22</v>
      </c>
      <c r="E2234" s="2" cm="1">
        <f t="array" aca="1" ref="E2234" ca="1">INDIRECT(A2234&amp;B2234&amp;$E$3)</f>
        <v>44792</v>
      </c>
      <c r="F2234" t="str" cm="1">
        <f t="array" aca="1" ref="F2234" ca="1">IF(INDIRECT(A2234&amp;B2234&amp;$F$3)="公",参照!$L$2,参照!$L$3)</f>
        <v>医療機関受付</v>
      </c>
      <c r="G2234" s="1" t="str" cm="1">
        <f t="array" aca="1" ref="G2234" ca="1">IF(E2234="","",IF(ISNUMBER(INDIRECT(A2234&amp;B2234&amp;D2234)),431001,""))</f>
        <v/>
      </c>
      <c r="H2234" s="1" t="str">
        <f t="shared" ca="1" si="511"/>
        <v/>
      </c>
      <c r="I2234" s="1" t="str">
        <f ca="1">IF(G2234="","",予約枠報告様式!H$3)</f>
        <v/>
      </c>
      <c r="J2234" s="1" t="str">
        <f t="shared" ca="1" si="512"/>
        <v/>
      </c>
      <c r="K2234" s="1" t="str">
        <f t="shared" ca="1" si="513"/>
        <v/>
      </c>
      <c r="L2234" s="1" t="str">
        <f t="shared" ca="1" si="514"/>
        <v/>
      </c>
      <c r="M2234" s="1" t="str">
        <f t="shared" ca="1" si="515"/>
        <v/>
      </c>
      <c r="N2234" s="1" t="str" cm="1">
        <f t="array" aca="1" ref="N2234" ca="1">IF(G2234="","",HOUR(INDIRECT(A2234&amp;$N$2&amp;D2234)))</f>
        <v/>
      </c>
      <c r="O2234" s="1" t="str" cm="1">
        <f t="array" aca="1" ref="O2234" ca="1">IF(G2234="","",MINUTE(INDIRECT(A2234&amp;$N$2&amp;D2234)))</f>
        <v/>
      </c>
      <c r="P2234" s="1" t="str">
        <f t="shared" ca="1" si="516"/>
        <v/>
      </c>
      <c r="Q2234" s="1" t="str">
        <f t="shared" ca="1" si="517"/>
        <v/>
      </c>
      <c r="R2234" s="1" t="str" cm="1">
        <f t="array" aca="1" ref="R2234" ca="1">IF(G2234="","",INDIRECT(A2234&amp;B2234&amp;D2234))</f>
        <v/>
      </c>
      <c r="S2234" s="1" t="str">
        <f t="shared" ca="1" si="518"/>
        <v/>
      </c>
      <c r="T2234" s="1" t="str">
        <f t="shared" ca="1" si="519"/>
        <v/>
      </c>
      <c r="U2234" s="1" t="str">
        <f t="shared" ca="1" si="520"/>
        <v/>
      </c>
      <c r="V2234" s="1" t="str">
        <f t="shared" ca="1" si="521"/>
        <v/>
      </c>
      <c r="W2234" s="1" t="str">
        <f t="shared" ca="1" si="522"/>
        <v/>
      </c>
      <c r="X2234" s="1" t="str">
        <f t="shared" ca="1" si="523"/>
        <v/>
      </c>
    </row>
    <row r="2235" spans="1:24">
      <c r="A2235" t="s">
        <v>1041</v>
      </c>
      <c r="B2235" t="str">
        <f>INDEX(予約枠報告様式!$73:$73,MATCH(CSVフォーマット!C2235,予約枠報告様式!$74:$74,0))</f>
        <v>AM</v>
      </c>
      <c r="C2235">
        <f t="shared" si="524"/>
        <v>39</v>
      </c>
      <c r="D2235">
        <f t="shared" si="510"/>
        <v>23</v>
      </c>
      <c r="E2235" s="2" cm="1">
        <f t="array" aca="1" ref="E2235" ca="1">INDIRECT(A2235&amp;B2235&amp;$E$3)</f>
        <v>44792</v>
      </c>
      <c r="F2235" t="str" cm="1">
        <f t="array" aca="1" ref="F2235" ca="1">IF(INDIRECT(A2235&amp;B2235&amp;$F$3)="公",参照!$L$2,参照!$L$3)</f>
        <v>医療機関受付</v>
      </c>
      <c r="G2235" s="1" t="str" cm="1">
        <f t="array" aca="1" ref="G2235" ca="1">IF(E2235="","",IF(ISNUMBER(INDIRECT(A2235&amp;B2235&amp;D2235)),431001,""))</f>
        <v/>
      </c>
      <c r="H2235" s="1" t="str">
        <f t="shared" ca="1" si="511"/>
        <v/>
      </c>
      <c r="I2235" s="1" t="str">
        <f ca="1">IF(G2235="","",予約枠報告様式!H$3)</f>
        <v/>
      </c>
      <c r="J2235" s="1" t="str">
        <f t="shared" ca="1" si="512"/>
        <v/>
      </c>
      <c r="K2235" s="1" t="str">
        <f t="shared" ca="1" si="513"/>
        <v/>
      </c>
      <c r="L2235" s="1" t="str">
        <f t="shared" ca="1" si="514"/>
        <v/>
      </c>
      <c r="M2235" s="1" t="str">
        <f t="shared" ca="1" si="515"/>
        <v/>
      </c>
      <c r="N2235" s="1" t="str" cm="1">
        <f t="array" aca="1" ref="N2235" ca="1">IF(G2235="","",HOUR(INDIRECT(A2235&amp;$N$2&amp;D2235)))</f>
        <v/>
      </c>
      <c r="O2235" s="1" t="str" cm="1">
        <f t="array" aca="1" ref="O2235" ca="1">IF(G2235="","",MINUTE(INDIRECT(A2235&amp;$N$2&amp;D2235)))</f>
        <v/>
      </c>
      <c r="P2235" s="1" t="str">
        <f t="shared" ca="1" si="516"/>
        <v/>
      </c>
      <c r="Q2235" s="1" t="str">
        <f t="shared" ca="1" si="517"/>
        <v/>
      </c>
      <c r="R2235" s="1" t="str" cm="1">
        <f t="array" aca="1" ref="R2235" ca="1">IF(G2235="","",INDIRECT(A2235&amp;B2235&amp;D2235))</f>
        <v/>
      </c>
      <c r="S2235" s="1" t="str">
        <f t="shared" ca="1" si="518"/>
        <v/>
      </c>
      <c r="T2235" s="1" t="str">
        <f t="shared" ca="1" si="519"/>
        <v/>
      </c>
      <c r="U2235" s="1" t="str">
        <f t="shared" ca="1" si="520"/>
        <v/>
      </c>
      <c r="V2235" s="1" t="str">
        <f t="shared" ca="1" si="521"/>
        <v/>
      </c>
      <c r="W2235" s="1" t="str">
        <f t="shared" ca="1" si="522"/>
        <v/>
      </c>
      <c r="X2235" s="1" t="str">
        <f t="shared" ca="1" si="523"/>
        <v/>
      </c>
    </row>
    <row r="2236" spans="1:24">
      <c r="A2236" t="s">
        <v>1041</v>
      </c>
      <c r="B2236" t="str">
        <f>INDEX(予約枠報告様式!$73:$73,MATCH(CSVフォーマット!C2236,予約枠報告様式!$74:$74,0))</f>
        <v>AM</v>
      </c>
      <c r="C2236">
        <f t="shared" si="524"/>
        <v>39</v>
      </c>
      <c r="D2236">
        <f t="shared" si="510"/>
        <v>24</v>
      </c>
      <c r="E2236" s="2" cm="1">
        <f t="array" aca="1" ref="E2236" ca="1">INDIRECT(A2236&amp;B2236&amp;$E$3)</f>
        <v>44792</v>
      </c>
      <c r="F2236" t="str" cm="1">
        <f t="array" aca="1" ref="F2236" ca="1">IF(INDIRECT(A2236&amp;B2236&amp;$F$3)="公",参照!$L$2,参照!$L$3)</f>
        <v>医療機関受付</v>
      </c>
      <c r="G2236" s="1" t="str" cm="1">
        <f t="array" aca="1" ref="G2236" ca="1">IF(E2236="","",IF(ISNUMBER(INDIRECT(A2236&amp;B2236&amp;D2236)),431001,""))</f>
        <v/>
      </c>
      <c r="H2236" s="1" t="str">
        <f t="shared" ca="1" si="511"/>
        <v/>
      </c>
      <c r="I2236" s="1" t="str">
        <f ca="1">IF(G2236="","",予約枠報告様式!H$3)</f>
        <v/>
      </c>
      <c r="J2236" s="1" t="str">
        <f t="shared" ca="1" si="512"/>
        <v/>
      </c>
      <c r="K2236" s="1" t="str">
        <f t="shared" ca="1" si="513"/>
        <v/>
      </c>
      <c r="L2236" s="1" t="str">
        <f t="shared" ca="1" si="514"/>
        <v/>
      </c>
      <c r="M2236" s="1" t="str">
        <f t="shared" ca="1" si="515"/>
        <v/>
      </c>
      <c r="N2236" s="1" t="str" cm="1">
        <f t="array" aca="1" ref="N2236" ca="1">IF(G2236="","",HOUR(INDIRECT(A2236&amp;$N$2&amp;D2236)))</f>
        <v/>
      </c>
      <c r="O2236" s="1" t="str" cm="1">
        <f t="array" aca="1" ref="O2236" ca="1">IF(G2236="","",MINUTE(INDIRECT(A2236&amp;$N$2&amp;D2236)))</f>
        <v/>
      </c>
      <c r="P2236" s="1" t="str">
        <f t="shared" ca="1" si="516"/>
        <v/>
      </c>
      <c r="Q2236" s="1" t="str">
        <f t="shared" ca="1" si="517"/>
        <v/>
      </c>
      <c r="R2236" s="1" t="str" cm="1">
        <f t="array" aca="1" ref="R2236" ca="1">IF(G2236="","",INDIRECT(A2236&amp;B2236&amp;D2236))</f>
        <v/>
      </c>
      <c r="S2236" s="1" t="str">
        <f t="shared" ca="1" si="518"/>
        <v/>
      </c>
      <c r="T2236" s="1" t="str">
        <f t="shared" ca="1" si="519"/>
        <v/>
      </c>
      <c r="U2236" s="1" t="str">
        <f t="shared" ca="1" si="520"/>
        <v/>
      </c>
      <c r="V2236" s="1" t="str">
        <f t="shared" ca="1" si="521"/>
        <v/>
      </c>
      <c r="W2236" s="1" t="str">
        <f t="shared" ca="1" si="522"/>
        <v/>
      </c>
      <c r="X2236" s="1" t="str">
        <f t="shared" ca="1" si="523"/>
        <v/>
      </c>
    </row>
    <row r="2237" spans="1:24">
      <c r="A2237" t="s">
        <v>1041</v>
      </c>
      <c r="B2237" t="str">
        <f>INDEX(予約枠報告様式!$73:$73,MATCH(CSVフォーマット!C2237,予約枠報告様式!$74:$74,0))</f>
        <v>AM</v>
      </c>
      <c r="C2237">
        <f t="shared" si="524"/>
        <v>39</v>
      </c>
      <c r="D2237">
        <f t="shared" si="510"/>
        <v>25</v>
      </c>
      <c r="E2237" s="2" cm="1">
        <f t="array" aca="1" ref="E2237" ca="1">INDIRECT(A2237&amp;B2237&amp;$E$3)</f>
        <v>44792</v>
      </c>
      <c r="F2237" t="str" cm="1">
        <f t="array" aca="1" ref="F2237" ca="1">IF(INDIRECT(A2237&amp;B2237&amp;$F$3)="公",参照!$L$2,参照!$L$3)</f>
        <v>医療機関受付</v>
      </c>
      <c r="G2237" s="1" t="str" cm="1">
        <f t="array" aca="1" ref="G2237" ca="1">IF(E2237="","",IF(ISNUMBER(INDIRECT(A2237&amp;B2237&amp;D2237)),431001,""))</f>
        <v/>
      </c>
      <c r="H2237" s="1" t="str">
        <f t="shared" ca="1" si="511"/>
        <v/>
      </c>
      <c r="I2237" s="1" t="str">
        <f ca="1">IF(G2237="","",予約枠報告様式!H$3)</f>
        <v/>
      </c>
      <c r="J2237" s="1" t="str">
        <f t="shared" ca="1" si="512"/>
        <v/>
      </c>
      <c r="K2237" s="1" t="str">
        <f t="shared" ca="1" si="513"/>
        <v/>
      </c>
      <c r="L2237" s="1" t="str">
        <f t="shared" ca="1" si="514"/>
        <v/>
      </c>
      <c r="M2237" s="1" t="str">
        <f t="shared" ca="1" si="515"/>
        <v/>
      </c>
      <c r="N2237" s="1" t="str" cm="1">
        <f t="array" aca="1" ref="N2237" ca="1">IF(G2237="","",HOUR(INDIRECT(A2237&amp;$N$2&amp;D2237)))</f>
        <v/>
      </c>
      <c r="O2237" s="1" t="str" cm="1">
        <f t="array" aca="1" ref="O2237" ca="1">IF(G2237="","",MINUTE(INDIRECT(A2237&amp;$N$2&amp;D2237)))</f>
        <v/>
      </c>
      <c r="P2237" s="1" t="str">
        <f t="shared" ca="1" si="516"/>
        <v/>
      </c>
      <c r="Q2237" s="1" t="str">
        <f t="shared" ca="1" si="517"/>
        <v/>
      </c>
      <c r="R2237" s="1" t="str" cm="1">
        <f t="array" aca="1" ref="R2237" ca="1">IF(G2237="","",INDIRECT(A2237&amp;B2237&amp;D2237))</f>
        <v/>
      </c>
      <c r="S2237" s="1" t="str">
        <f t="shared" ca="1" si="518"/>
        <v/>
      </c>
      <c r="T2237" s="1" t="str">
        <f t="shared" ca="1" si="519"/>
        <v/>
      </c>
      <c r="U2237" s="1" t="str">
        <f t="shared" ca="1" si="520"/>
        <v/>
      </c>
      <c r="V2237" s="1" t="str">
        <f t="shared" ca="1" si="521"/>
        <v/>
      </c>
      <c r="W2237" s="1" t="str">
        <f t="shared" ca="1" si="522"/>
        <v/>
      </c>
      <c r="X2237" s="1" t="str">
        <f t="shared" ca="1" si="523"/>
        <v/>
      </c>
    </row>
    <row r="2238" spans="1:24">
      <c r="A2238" t="s">
        <v>1041</v>
      </c>
      <c r="B2238" t="str">
        <f>INDEX(予約枠報告様式!$73:$73,MATCH(CSVフォーマット!C2238,予約枠報告様式!$74:$74,0))</f>
        <v>AM</v>
      </c>
      <c r="C2238">
        <f t="shared" si="524"/>
        <v>39</v>
      </c>
      <c r="D2238">
        <f t="shared" si="510"/>
        <v>26</v>
      </c>
      <c r="E2238" s="2" cm="1">
        <f t="array" aca="1" ref="E2238" ca="1">INDIRECT(A2238&amp;B2238&amp;$E$3)</f>
        <v>44792</v>
      </c>
      <c r="F2238" t="str" cm="1">
        <f t="array" aca="1" ref="F2238" ca="1">IF(INDIRECT(A2238&amp;B2238&amp;$F$3)="公",参照!$L$2,参照!$L$3)</f>
        <v>医療機関受付</v>
      </c>
      <c r="G2238" s="1" t="str" cm="1">
        <f t="array" aca="1" ref="G2238" ca="1">IF(E2238="","",IF(ISNUMBER(INDIRECT(A2238&amp;B2238&amp;D2238)),431001,""))</f>
        <v/>
      </c>
      <c r="H2238" s="1" t="str">
        <f t="shared" ca="1" si="511"/>
        <v/>
      </c>
      <c r="I2238" s="1" t="str">
        <f ca="1">IF(G2238="","",予約枠報告様式!H$3)</f>
        <v/>
      </c>
      <c r="J2238" s="1" t="str">
        <f t="shared" ca="1" si="512"/>
        <v/>
      </c>
      <c r="K2238" s="1" t="str">
        <f t="shared" ca="1" si="513"/>
        <v/>
      </c>
      <c r="L2238" s="1" t="str">
        <f t="shared" ca="1" si="514"/>
        <v/>
      </c>
      <c r="M2238" s="1" t="str">
        <f t="shared" ca="1" si="515"/>
        <v/>
      </c>
      <c r="N2238" s="1" t="str" cm="1">
        <f t="array" aca="1" ref="N2238" ca="1">IF(G2238="","",HOUR(INDIRECT(A2238&amp;$N$2&amp;D2238)))</f>
        <v/>
      </c>
      <c r="O2238" s="1" t="str" cm="1">
        <f t="array" aca="1" ref="O2238" ca="1">IF(G2238="","",MINUTE(INDIRECT(A2238&amp;$N$2&amp;D2238)))</f>
        <v/>
      </c>
      <c r="P2238" s="1" t="str">
        <f t="shared" ca="1" si="516"/>
        <v/>
      </c>
      <c r="Q2238" s="1" t="str">
        <f t="shared" ca="1" si="517"/>
        <v/>
      </c>
      <c r="R2238" s="1" t="str" cm="1">
        <f t="array" aca="1" ref="R2238" ca="1">IF(G2238="","",INDIRECT(A2238&amp;B2238&amp;D2238))</f>
        <v/>
      </c>
      <c r="S2238" s="1" t="str">
        <f t="shared" ca="1" si="518"/>
        <v/>
      </c>
      <c r="T2238" s="1" t="str">
        <f t="shared" ca="1" si="519"/>
        <v/>
      </c>
      <c r="U2238" s="1" t="str">
        <f t="shared" ca="1" si="520"/>
        <v/>
      </c>
      <c r="V2238" s="1" t="str">
        <f t="shared" ca="1" si="521"/>
        <v/>
      </c>
      <c r="W2238" s="1" t="str">
        <f t="shared" ca="1" si="522"/>
        <v/>
      </c>
      <c r="X2238" s="1" t="str">
        <f t="shared" ca="1" si="523"/>
        <v/>
      </c>
    </row>
    <row r="2239" spans="1:24">
      <c r="A2239" t="s">
        <v>1041</v>
      </c>
      <c r="B2239" t="str">
        <f>INDEX(予約枠報告様式!$73:$73,MATCH(CSVフォーマット!C2239,予約枠報告様式!$74:$74,0))</f>
        <v>AM</v>
      </c>
      <c r="C2239">
        <f t="shared" si="524"/>
        <v>39</v>
      </c>
      <c r="D2239">
        <f t="shared" si="510"/>
        <v>27</v>
      </c>
      <c r="E2239" s="2" cm="1">
        <f t="array" aca="1" ref="E2239" ca="1">INDIRECT(A2239&amp;B2239&amp;$E$3)</f>
        <v>44792</v>
      </c>
      <c r="F2239" t="str" cm="1">
        <f t="array" aca="1" ref="F2239" ca="1">IF(INDIRECT(A2239&amp;B2239&amp;$F$3)="公",参照!$L$2,参照!$L$3)</f>
        <v>医療機関受付</v>
      </c>
      <c r="G2239" s="1" t="str" cm="1">
        <f t="array" aca="1" ref="G2239" ca="1">IF(E2239="","",IF(ISNUMBER(INDIRECT(A2239&amp;B2239&amp;D2239)),431001,""))</f>
        <v/>
      </c>
      <c r="H2239" s="1" t="str">
        <f t="shared" ca="1" si="511"/>
        <v/>
      </c>
      <c r="I2239" s="1" t="str">
        <f ca="1">IF(G2239="","",予約枠報告様式!H$3)</f>
        <v/>
      </c>
      <c r="J2239" s="1" t="str">
        <f t="shared" ca="1" si="512"/>
        <v/>
      </c>
      <c r="K2239" s="1" t="str">
        <f t="shared" ca="1" si="513"/>
        <v/>
      </c>
      <c r="L2239" s="1" t="str">
        <f t="shared" ca="1" si="514"/>
        <v/>
      </c>
      <c r="M2239" s="1" t="str">
        <f t="shared" ca="1" si="515"/>
        <v/>
      </c>
      <c r="N2239" s="1" t="str" cm="1">
        <f t="array" aca="1" ref="N2239" ca="1">IF(G2239="","",HOUR(INDIRECT(A2239&amp;$N$2&amp;D2239)))</f>
        <v/>
      </c>
      <c r="O2239" s="1" t="str" cm="1">
        <f t="array" aca="1" ref="O2239" ca="1">IF(G2239="","",MINUTE(INDIRECT(A2239&amp;$N$2&amp;D2239)))</f>
        <v/>
      </c>
      <c r="P2239" s="1" t="str">
        <f t="shared" ca="1" si="516"/>
        <v/>
      </c>
      <c r="Q2239" s="1" t="str">
        <f t="shared" ca="1" si="517"/>
        <v/>
      </c>
      <c r="R2239" s="1" t="str" cm="1">
        <f t="array" aca="1" ref="R2239" ca="1">IF(G2239="","",INDIRECT(A2239&amp;B2239&amp;D2239))</f>
        <v/>
      </c>
      <c r="S2239" s="1" t="str">
        <f t="shared" ca="1" si="518"/>
        <v/>
      </c>
      <c r="T2239" s="1" t="str">
        <f t="shared" ca="1" si="519"/>
        <v/>
      </c>
      <c r="U2239" s="1" t="str">
        <f t="shared" ca="1" si="520"/>
        <v/>
      </c>
      <c r="V2239" s="1" t="str">
        <f t="shared" ca="1" si="521"/>
        <v/>
      </c>
      <c r="W2239" s="1" t="str">
        <f t="shared" ca="1" si="522"/>
        <v/>
      </c>
      <c r="X2239" s="1" t="str">
        <f t="shared" ca="1" si="523"/>
        <v/>
      </c>
    </row>
    <row r="2240" spans="1:24">
      <c r="A2240" t="s">
        <v>1041</v>
      </c>
      <c r="B2240" t="str">
        <f>INDEX(予約枠報告様式!$73:$73,MATCH(CSVフォーマット!C2240,予約枠報告様式!$74:$74,0))</f>
        <v>AM</v>
      </c>
      <c r="C2240">
        <f t="shared" si="524"/>
        <v>39</v>
      </c>
      <c r="D2240">
        <f t="shared" si="510"/>
        <v>28</v>
      </c>
      <c r="E2240" s="2" cm="1">
        <f t="array" aca="1" ref="E2240" ca="1">INDIRECT(A2240&amp;B2240&amp;$E$3)</f>
        <v>44792</v>
      </c>
      <c r="F2240" t="str" cm="1">
        <f t="array" aca="1" ref="F2240" ca="1">IF(INDIRECT(A2240&amp;B2240&amp;$F$3)="公",参照!$L$2,参照!$L$3)</f>
        <v>医療機関受付</v>
      </c>
      <c r="G2240" s="1" t="str" cm="1">
        <f t="array" aca="1" ref="G2240" ca="1">IF(E2240="","",IF(ISNUMBER(INDIRECT(A2240&amp;B2240&amp;D2240)),431001,""))</f>
        <v/>
      </c>
      <c r="H2240" s="1" t="str">
        <f t="shared" ca="1" si="511"/>
        <v/>
      </c>
      <c r="I2240" s="1" t="str">
        <f ca="1">IF(G2240="","",予約枠報告様式!H$3)</f>
        <v/>
      </c>
      <c r="J2240" s="1" t="str">
        <f t="shared" ca="1" si="512"/>
        <v/>
      </c>
      <c r="K2240" s="1" t="str">
        <f t="shared" ca="1" si="513"/>
        <v/>
      </c>
      <c r="L2240" s="1" t="str">
        <f t="shared" ca="1" si="514"/>
        <v/>
      </c>
      <c r="M2240" s="1" t="str">
        <f t="shared" ca="1" si="515"/>
        <v/>
      </c>
      <c r="N2240" s="1" t="str" cm="1">
        <f t="array" aca="1" ref="N2240" ca="1">IF(G2240="","",HOUR(INDIRECT(A2240&amp;$N$2&amp;D2240)))</f>
        <v/>
      </c>
      <c r="O2240" s="1" t="str" cm="1">
        <f t="array" aca="1" ref="O2240" ca="1">IF(G2240="","",MINUTE(INDIRECT(A2240&amp;$N$2&amp;D2240)))</f>
        <v/>
      </c>
      <c r="P2240" s="1" t="str">
        <f t="shared" ca="1" si="516"/>
        <v/>
      </c>
      <c r="Q2240" s="1" t="str">
        <f t="shared" ca="1" si="517"/>
        <v/>
      </c>
      <c r="R2240" s="1" t="str" cm="1">
        <f t="array" aca="1" ref="R2240" ca="1">IF(G2240="","",INDIRECT(A2240&amp;B2240&amp;D2240))</f>
        <v/>
      </c>
      <c r="S2240" s="1" t="str">
        <f t="shared" ca="1" si="518"/>
        <v/>
      </c>
      <c r="T2240" s="1" t="str">
        <f t="shared" ca="1" si="519"/>
        <v/>
      </c>
      <c r="U2240" s="1" t="str">
        <f t="shared" ca="1" si="520"/>
        <v/>
      </c>
      <c r="V2240" s="1" t="str">
        <f t="shared" ca="1" si="521"/>
        <v/>
      </c>
      <c r="W2240" s="1" t="str">
        <f t="shared" ca="1" si="522"/>
        <v/>
      </c>
      <c r="X2240" s="1" t="str">
        <f t="shared" ca="1" si="523"/>
        <v/>
      </c>
    </row>
    <row r="2241" spans="1:24">
      <c r="A2241" t="s">
        <v>1041</v>
      </c>
      <c r="B2241" t="str">
        <f>INDEX(予約枠報告様式!$73:$73,MATCH(CSVフォーマット!C2241,予約枠報告様式!$74:$74,0))</f>
        <v>AM</v>
      </c>
      <c r="C2241">
        <f t="shared" si="524"/>
        <v>39</v>
      </c>
      <c r="D2241">
        <f t="shared" si="510"/>
        <v>29</v>
      </c>
      <c r="E2241" s="2" cm="1">
        <f t="array" aca="1" ref="E2241" ca="1">INDIRECT(A2241&amp;B2241&amp;$E$3)</f>
        <v>44792</v>
      </c>
      <c r="F2241" t="str" cm="1">
        <f t="array" aca="1" ref="F2241" ca="1">IF(INDIRECT(A2241&amp;B2241&amp;$F$3)="公",参照!$L$2,参照!$L$3)</f>
        <v>医療機関受付</v>
      </c>
      <c r="G2241" s="1" t="str" cm="1">
        <f t="array" aca="1" ref="G2241" ca="1">IF(E2241="","",IF(ISNUMBER(INDIRECT(A2241&amp;B2241&amp;D2241)),431001,""))</f>
        <v/>
      </c>
      <c r="H2241" s="1" t="str">
        <f t="shared" ca="1" si="511"/>
        <v/>
      </c>
      <c r="I2241" s="1" t="str">
        <f ca="1">IF(G2241="","",予約枠報告様式!H$3)</f>
        <v/>
      </c>
      <c r="J2241" s="1" t="str">
        <f t="shared" ca="1" si="512"/>
        <v/>
      </c>
      <c r="K2241" s="1" t="str">
        <f t="shared" ca="1" si="513"/>
        <v/>
      </c>
      <c r="L2241" s="1" t="str">
        <f t="shared" ca="1" si="514"/>
        <v/>
      </c>
      <c r="M2241" s="1" t="str">
        <f t="shared" ca="1" si="515"/>
        <v/>
      </c>
      <c r="N2241" s="1" t="str" cm="1">
        <f t="array" aca="1" ref="N2241" ca="1">IF(G2241="","",HOUR(INDIRECT(A2241&amp;$N$2&amp;D2241)))</f>
        <v/>
      </c>
      <c r="O2241" s="1" t="str" cm="1">
        <f t="array" aca="1" ref="O2241" ca="1">IF(G2241="","",MINUTE(INDIRECT(A2241&amp;$N$2&amp;D2241)))</f>
        <v/>
      </c>
      <c r="P2241" s="1" t="str">
        <f t="shared" ca="1" si="516"/>
        <v/>
      </c>
      <c r="Q2241" s="1" t="str">
        <f t="shared" ca="1" si="517"/>
        <v/>
      </c>
      <c r="R2241" s="1" t="str" cm="1">
        <f t="array" aca="1" ref="R2241" ca="1">IF(G2241="","",INDIRECT(A2241&amp;B2241&amp;D2241))</f>
        <v/>
      </c>
      <c r="S2241" s="1" t="str">
        <f t="shared" ca="1" si="518"/>
        <v/>
      </c>
      <c r="T2241" s="1" t="str">
        <f t="shared" ca="1" si="519"/>
        <v/>
      </c>
      <c r="U2241" s="1" t="str">
        <f t="shared" ca="1" si="520"/>
        <v/>
      </c>
      <c r="V2241" s="1" t="str">
        <f t="shared" ca="1" si="521"/>
        <v/>
      </c>
      <c r="W2241" s="1" t="str">
        <f t="shared" ca="1" si="522"/>
        <v/>
      </c>
      <c r="X2241" s="1" t="str">
        <f t="shared" ca="1" si="523"/>
        <v/>
      </c>
    </row>
    <row r="2242" spans="1:24">
      <c r="A2242" t="s">
        <v>1041</v>
      </c>
      <c r="B2242" t="str">
        <f>INDEX(予約枠報告様式!$73:$73,MATCH(CSVフォーマット!C2242,予約枠報告様式!$74:$74,0))</f>
        <v>AM</v>
      </c>
      <c r="C2242">
        <f t="shared" si="524"/>
        <v>39</v>
      </c>
      <c r="D2242">
        <f t="shared" si="510"/>
        <v>30</v>
      </c>
      <c r="E2242" s="2" cm="1">
        <f t="array" aca="1" ref="E2242" ca="1">INDIRECT(A2242&amp;B2242&amp;$E$3)</f>
        <v>44792</v>
      </c>
      <c r="F2242" t="str" cm="1">
        <f t="array" aca="1" ref="F2242" ca="1">IF(INDIRECT(A2242&amp;B2242&amp;$F$3)="公",参照!$L$2,参照!$L$3)</f>
        <v>医療機関受付</v>
      </c>
      <c r="G2242" s="1" t="str" cm="1">
        <f t="array" aca="1" ref="G2242" ca="1">IF(E2242="","",IF(ISNUMBER(INDIRECT(A2242&amp;B2242&amp;D2242)),431001,""))</f>
        <v/>
      </c>
      <c r="H2242" s="1" t="str">
        <f t="shared" ca="1" si="511"/>
        <v/>
      </c>
      <c r="I2242" s="1" t="str">
        <f ca="1">IF(G2242="","",予約枠報告様式!H$3)</f>
        <v/>
      </c>
      <c r="J2242" s="1" t="str">
        <f t="shared" ca="1" si="512"/>
        <v/>
      </c>
      <c r="K2242" s="1" t="str">
        <f t="shared" ca="1" si="513"/>
        <v/>
      </c>
      <c r="L2242" s="1" t="str">
        <f t="shared" ca="1" si="514"/>
        <v/>
      </c>
      <c r="M2242" s="1" t="str">
        <f t="shared" ca="1" si="515"/>
        <v/>
      </c>
      <c r="N2242" s="1" t="str" cm="1">
        <f t="array" aca="1" ref="N2242" ca="1">IF(G2242="","",HOUR(INDIRECT(A2242&amp;$N$2&amp;D2242)))</f>
        <v/>
      </c>
      <c r="O2242" s="1" t="str" cm="1">
        <f t="array" aca="1" ref="O2242" ca="1">IF(G2242="","",MINUTE(INDIRECT(A2242&amp;$N$2&amp;D2242)))</f>
        <v/>
      </c>
      <c r="P2242" s="1" t="str">
        <f t="shared" ca="1" si="516"/>
        <v/>
      </c>
      <c r="Q2242" s="1" t="str">
        <f t="shared" ca="1" si="517"/>
        <v/>
      </c>
      <c r="R2242" s="1" t="str" cm="1">
        <f t="array" aca="1" ref="R2242" ca="1">IF(G2242="","",INDIRECT(A2242&amp;B2242&amp;D2242))</f>
        <v/>
      </c>
      <c r="S2242" s="1" t="str">
        <f t="shared" ca="1" si="518"/>
        <v/>
      </c>
      <c r="T2242" s="1" t="str">
        <f t="shared" ca="1" si="519"/>
        <v/>
      </c>
      <c r="U2242" s="1" t="str">
        <f t="shared" ca="1" si="520"/>
        <v/>
      </c>
      <c r="V2242" s="1" t="str">
        <f t="shared" ca="1" si="521"/>
        <v/>
      </c>
      <c r="W2242" s="1" t="str">
        <f t="shared" ca="1" si="522"/>
        <v/>
      </c>
      <c r="X2242" s="1" t="str">
        <f t="shared" ca="1" si="523"/>
        <v/>
      </c>
    </row>
    <row r="2243" spans="1:24">
      <c r="A2243" t="s">
        <v>1041</v>
      </c>
      <c r="B2243" t="str">
        <f>INDEX(予約枠報告様式!$73:$73,MATCH(CSVフォーマット!C2243,予約枠報告様式!$74:$74,0))</f>
        <v>AM</v>
      </c>
      <c r="C2243">
        <f t="shared" si="524"/>
        <v>39</v>
      </c>
      <c r="D2243">
        <f t="shared" si="510"/>
        <v>31</v>
      </c>
      <c r="E2243" s="2" cm="1">
        <f t="array" aca="1" ref="E2243" ca="1">INDIRECT(A2243&amp;B2243&amp;$E$3)</f>
        <v>44792</v>
      </c>
      <c r="F2243" t="str" cm="1">
        <f t="array" aca="1" ref="F2243" ca="1">IF(INDIRECT(A2243&amp;B2243&amp;$F$3)="公",参照!$L$2,参照!$L$3)</f>
        <v>医療機関受付</v>
      </c>
      <c r="G2243" s="1" t="str" cm="1">
        <f t="array" aca="1" ref="G2243" ca="1">IF(E2243="","",IF(ISNUMBER(INDIRECT(A2243&amp;B2243&amp;D2243)),431001,""))</f>
        <v/>
      </c>
      <c r="H2243" s="1" t="str">
        <f t="shared" ca="1" si="511"/>
        <v/>
      </c>
      <c r="I2243" s="1" t="str">
        <f ca="1">IF(G2243="","",予約枠報告様式!H$3)</f>
        <v/>
      </c>
      <c r="J2243" s="1" t="str">
        <f t="shared" ca="1" si="512"/>
        <v/>
      </c>
      <c r="K2243" s="1" t="str">
        <f t="shared" ca="1" si="513"/>
        <v/>
      </c>
      <c r="L2243" s="1" t="str">
        <f t="shared" ca="1" si="514"/>
        <v/>
      </c>
      <c r="M2243" s="1" t="str">
        <f t="shared" ca="1" si="515"/>
        <v/>
      </c>
      <c r="N2243" s="1" t="str" cm="1">
        <f t="array" aca="1" ref="N2243" ca="1">IF(G2243="","",HOUR(INDIRECT(A2243&amp;$N$2&amp;D2243)))</f>
        <v/>
      </c>
      <c r="O2243" s="1" t="str" cm="1">
        <f t="array" aca="1" ref="O2243" ca="1">IF(G2243="","",MINUTE(INDIRECT(A2243&amp;$N$2&amp;D2243)))</f>
        <v/>
      </c>
      <c r="P2243" s="1" t="str">
        <f t="shared" ca="1" si="516"/>
        <v/>
      </c>
      <c r="Q2243" s="1" t="str">
        <f t="shared" ca="1" si="517"/>
        <v/>
      </c>
      <c r="R2243" s="1" t="str" cm="1">
        <f t="array" aca="1" ref="R2243" ca="1">IF(G2243="","",INDIRECT(A2243&amp;B2243&amp;D2243))</f>
        <v/>
      </c>
      <c r="S2243" s="1" t="str">
        <f t="shared" ca="1" si="518"/>
        <v/>
      </c>
      <c r="T2243" s="1" t="str">
        <f t="shared" ca="1" si="519"/>
        <v/>
      </c>
      <c r="U2243" s="1" t="str">
        <f t="shared" ca="1" si="520"/>
        <v/>
      </c>
      <c r="V2243" s="1" t="str">
        <f t="shared" ca="1" si="521"/>
        <v/>
      </c>
      <c r="W2243" s="1" t="str">
        <f t="shared" ca="1" si="522"/>
        <v/>
      </c>
      <c r="X2243" s="1" t="str">
        <f t="shared" ca="1" si="523"/>
        <v/>
      </c>
    </row>
    <row r="2244" spans="1:24">
      <c r="A2244" t="s">
        <v>1041</v>
      </c>
      <c r="B2244" t="str">
        <f>INDEX(予約枠報告様式!$73:$73,MATCH(CSVフォーマット!C2244,予約枠報告様式!$74:$74,0))</f>
        <v>AM</v>
      </c>
      <c r="C2244">
        <f t="shared" si="524"/>
        <v>39</v>
      </c>
      <c r="D2244">
        <f t="shared" si="510"/>
        <v>32</v>
      </c>
      <c r="E2244" s="2" cm="1">
        <f t="array" aca="1" ref="E2244" ca="1">INDIRECT(A2244&amp;B2244&amp;$E$3)</f>
        <v>44792</v>
      </c>
      <c r="F2244" t="str" cm="1">
        <f t="array" aca="1" ref="F2244" ca="1">IF(INDIRECT(A2244&amp;B2244&amp;$F$3)="公",参照!$L$2,参照!$L$3)</f>
        <v>医療機関受付</v>
      </c>
      <c r="G2244" s="1" t="str" cm="1">
        <f t="array" aca="1" ref="G2244" ca="1">IF(E2244="","",IF(ISNUMBER(INDIRECT(A2244&amp;B2244&amp;D2244)),431001,""))</f>
        <v/>
      </c>
      <c r="H2244" s="1" t="str">
        <f t="shared" ca="1" si="511"/>
        <v/>
      </c>
      <c r="I2244" s="1" t="str">
        <f ca="1">IF(G2244="","",予約枠報告様式!H$3)</f>
        <v/>
      </c>
      <c r="J2244" s="1" t="str">
        <f t="shared" ca="1" si="512"/>
        <v/>
      </c>
      <c r="K2244" s="1" t="str">
        <f t="shared" ca="1" si="513"/>
        <v/>
      </c>
      <c r="L2244" s="1" t="str">
        <f t="shared" ca="1" si="514"/>
        <v/>
      </c>
      <c r="M2244" s="1" t="str">
        <f t="shared" ca="1" si="515"/>
        <v/>
      </c>
      <c r="N2244" s="1" t="str" cm="1">
        <f t="array" aca="1" ref="N2244" ca="1">IF(G2244="","",HOUR(INDIRECT(A2244&amp;$N$2&amp;D2244)))</f>
        <v/>
      </c>
      <c r="O2244" s="1" t="str" cm="1">
        <f t="array" aca="1" ref="O2244" ca="1">IF(G2244="","",MINUTE(INDIRECT(A2244&amp;$N$2&amp;D2244)))</f>
        <v/>
      </c>
      <c r="P2244" s="1" t="str">
        <f t="shared" ca="1" si="516"/>
        <v/>
      </c>
      <c r="Q2244" s="1" t="str">
        <f t="shared" ca="1" si="517"/>
        <v/>
      </c>
      <c r="R2244" s="1" t="str" cm="1">
        <f t="array" aca="1" ref="R2244" ca="1">IF(G2244="","",INDIRECT(A2244&amp;B2244&amp;D2244))</f>
        <v/>
      </c>
      <c r="S2244" s="1" t="str">
        <f t="shared" ca="1" si="518"/>
        <v/>
      </c>
      <c r="T2244" s="1" t="str">
        <f t="shared" ca="1" si="519"/>
        <v/>
      </c>
      <c r="U2244" s="1" t="str">
        <f t="shared" ca="1" si="520"/>
        <v/>
      </c>
      <c r="V2244" s="1" t="str">
        <f t="shared" ca="1" si="521"/>
        <v/>
      </c>
      <c r="W2244" s="1" t="str">
        <f t="shared" ca="1" si="522"/>
        <v/>
      </c>
      <c r="X2244" s="1" t="str">
        <f t="shared" ca="1" si="523"/>
        <v/>
      </c>
    </row>
    <row r="2245" spans="1:24">
      <c r="A2245" t="s">
        <v>1041</v>
      </c>
      <c r="B2245" t="str">
        <f>INDEX(予約枠報告様式!$73:$73,MATCH(CSVフォーマット!C2245,予約枠報告様式!$74:$74,0))</f>
        <v>AM</v>
      </c>
      <c r="C2245">
        <f t="shared" si="524"/>
        <v>39</v>
      </c>
      <c r="D2245">
        <f t="shared" ref="D2245:D2308" si="525">IF(D2244=$D$3,$D$2,D2244+1)</f>
        <v>33</v>
      </c>
      <c r="E2245" s="2" cm="1">
        <f t="array" aca="1" ref="E2245" ca="1">INDIRECT(A2245&amp;B2245&amp;$E$3)</f>
        <v>44792</v>
      </c>
      <c r="F2245" t="str" cm="1">
        <f t="array" aca="1" ref="F2245" ca="1">IF(INDIRECT(A2245&amp;B2245&amp;$F$3)="公",参照!$L$2,参照!$L$3)</f>
        <v>医療機関受付</v>
      </c>
      <c r="G2245" s="1" t="str" cm="1">
        <f t="array" aca="1" ref="G2245" ca="1">IF(E2245="","",IF(ISNUMBER(INDIRECT(A2245&amp;B2245&amp;D2245)),431001,""))</f>
        <v/>
      </c>
      <c r="H2245" s="1" t="str">
        <f t="shared" ref="H2245:H2308" ca="1" si="526">IF(G2245="","","【（"&amp;H$2&amp;"）"&amp;F2245&amp;"】"&amp;I2245&amp;"."&amp;TEXT(L2245,"00")&amp;TEXT(M2245,"00")&amp;"."&amp;TEXT(N2245,"00")&amp;TEXT(O2245,"00"))</f>
        <v/>
      </c>
      <c r="I2245" s="1" t="str">
        <f ca="1">IF(G2245="","",予約枠報告様式!H$3)</f>
        <v/>
      </c>
      <c r="J2245" s="1" t="str">
        <f t="shared" ref="J2245:J2308" ca="1" si="527">IF(G2245="","",J$2)</f>
        <v/>
      </c>
      <c r="K2245" s="1" t="str">
        <f t="shared" ref="K2245:K2308" ca="1" si="528">IF(G2245="","",YEAR(E2245))</f>
        <v/>
      </c>
      <c r="L2245" s="1" t="str">
        <f t="shared" ref="L2245:L2308" ca="1" si="529">IF(G2245="","",MONTH(E2245))</f>
        <v/>
      </c>
      <c r="M2245" s="1" t="str">
        <f t="shared" ref="M2245:M2308" ca="1" si="530">IF(G2245="","",DAY(E2245))</f>
        <v/>
      </c>
      <c r="N2245" s="1" t="str" cm="1">
        <f t="array" aca="1" ref="N2245" ca="1">IF(G2245="","",HOUR(INDIRECT(A2245&amp;$N$2&amp;D2245)))</f>
        <v/>
      </c>
      <c r="O2245" s="1" t="str" cm="1">
        <f t="array" aca="1" ref="O2245" ca="1">IF(G2245="","",MINUTE(INDIRECT(A2245&amp;$N$2&amp;D2245)))</f>
        <v/>
      </c>
      <c r="P2245" s="1" t="str">
        <f t="shared" ref="P2245:P2308" ca="1" si="531">IF(G2245="","",N2245)</f>
        <v/>
      </c>
      <c r="Q2245" s="1" t="str">
        <f t="shared" ref="Q2245:Q2308" ca="1" si="532">IF(G2245="","",O2245+14)</f>
        <v/>
      </c>
      <c r="R2245" s="1" t="str" cm="1">
        <f t="array" aca="1" ref="R2245" ca="1">IF(G2245="","",INDIRECT(A2245&amp;B2245&amp;D2245))</f>
        <v/>
      </c>
      <c r="S2245" s="1" t="str">
        <f t="shared" ref="S2245:S2308" ca="1" si="533">IF(G2245="","",0)</f>
        <v/>
      </c>
      <c r="T2245" s="1" t="str">
        <f t="shared" ref="T2245:T2308" ca="1" si="534">IF($G2245="","",IF(T$1="×",K$2,T$2))</f>
        <v/>
      </c>
      <c r="U2245" s="1" t="str">
        <f t="shared" ref="U2245:U2308" ca="1" si="535">IF($G2245="","",IF(OR(U$1="×",U$2="なし"),"",U$2))</f>
        <v/>
      </c>
      <c r="V2245" s="1" t="str">
        <f t="shared" ref="V2245:V2308" ca="1" si="536">IF(G2245="","",3)</f>
        <v/>
      </c>
      <c r="W2245" s="1" t="str">
        <f t="shared" ref="W2245:W2308" ca="1" si="537">IF(G2245="","",5)</f>
        <v/>
      </c>
      <c r="X2245" s="1" t="str">
        <f t="shared" ref="X2245:X2308" ca="1" si="538">IF(G2245="","",0)</f>
        <v/>
      </c>
    </row>
    <row r="2246" spans="1:24">
      <c r="A2246" t="s">
        <v>1041</v>
      </c>
      <c r="B2246" t="str">
        <f>INDEX(予約枠報告様式!$73:$73,MATCH(CSVフォーマット!C2246,予約枠報告様式!$74:$74,0))</f>
        <v>AM</v>
      </c>
      <c r="C2246">
        <f t="shared" ref="C2246:C2309" si="539">IF(D2245=$D$3,C2245+1,C2245)</f>
        <v>39</v>
      </c>
      <c r="D2246">
        <f t="shared" si="525"/>
        <v>34</v>
      </c>
      <c r="E2246" s="2" cm="1">
        <f t="array" aca="1" ref="E2246" ca="1">INDIRECT(A2246&amp;B2246&amp;$E$3)</f>
        <v>44792</v>
      </c>
      <c r="F2246" t="str" cm="1">
        <f t="array" aca="1" ref="F2246" ca="1">IF(INDIRECT(A2246&amp;B2246&amp;$F$3)="公",参照!$L$2,参照!$L$3)</f>
        <v>医療機関受付</v>
      </c>
      <c r="G2246" s="1" t="str" cm="1">
        <f t="array" aca="1" ref="G2246" ca="1">IF(E2246="","",IF(ISNUMBER(INDIRECT(A2246&amp;B2246&amp;D2246)),431001,""))</f>
        <v/>
      </c>
      <c r="H2246" s="1" t="str">
        <f t="shared" ca="1" si="526"/>
        <v/>
      </c>
      <c r="I2246" s="1" t="str">
        <f ca="1">IF(G2246="","",予約枠報告様式!H$3)</f>
        <v/>
      </c>
      <c r="J2246" s="1" t="str">
        <f t="shared" ca="1" si="527"/>
        <v/>
      </c>
      <c r="K2246" s="1" t="str">
        <f t="shared" ca="1" si="528"/>
        <v/>
      </c>
      <c r="L2246" s="1" t="str">
        <f t="shared" ca="1" si="529"/>
        <v/>
      </c>
      <c r="M2246" s="1" t="str">
        <f t="shared" ca="1" si="530"/>
        <v/>
      </c>
      <c r="N2246" s="1" t="str" cm="1">
        <f t="array" aca="1" ref="N2246" ca="1">IF(G2246="","",HOUR(INDIRECT(A2246&amp;$N$2&amp;D2246)))</f>
        <v/>
      </c>
      <c r="O2246" s="1" t="str" cm="1">
        <f t="array" aca="1" ref="O2246" ca="1">IF(G2246="","",MINUTE(INDIRECT(A2246&amp;$N$2&amp;D2246)))</f>
        <v/>
      </c>
      <c r="P2246" s="1" t="str">
        <f t="shared" ca="1" si="531"/>
        <v/>
      </c>
      <c r="Q2246" s="1" t="str">
        <f t="shared" ca="1" si="532"/>
        <v/>
      </c>
      <c r="R2246" s="1" t="str" cm="1">
        <f t="array" aca="1" ref="R2246" ca="1">IF(G2246="","",INDIRECT(A2246&amp;B2246&amp;D2246))</f>
        <v/>
      </c>
      <c r="S2246" s="1" t="str">
        <f t="shared" ca="1" si="533"/>
        <v/>
      </c>
      <c r="T2246" s="1" t="str">
        <f t="shared" ca="1" si="534"/>
        <v/>
      </c>
      <c r="U2246" s="1" t="str">
        <f t="shared" ca="1" si="535"/>
        <v/>
      </c>
      <c r="V2246" s="1" t="str">
        <f t="shared" ca="1" si="536"/>
        <v/>
      </c>
      <c r="W2246" s="1" t="str">
        <f t="shared" ca="1" si="537"/>
        <v/>
      </c>
      <c r="X2246" s="1" t="str">
        <f t="shared" ca="1" si="538"/>
        <v/>
      </c>
    </row>
    <row r="2247" spans="1:24">
      <c r="A2247" t="s">
        <v>1041</v>
      </c>
      <c r="B2247" t="str">
        <f>INDEX(予約枠報告様式!$73:$73,MATCH(CSVフォーマット!C2247,予約枠報告様式!$74:$74,0))</f>
        <v>AM</v>
      </c>
      <c r="C2247">
        <f t="shared" si="539"/>
        <v>39</v>
      </c>
      <c r="D2247">
        <f t="shared" si="525"/>
        <v>35</v>
      </c>
      <c r="E2247" s="2" cm="1">
        <f t="array" aca="1" ref="E2247" ca="1">INDIRECT(A2247&amp;B2247&amp;$E$3)</f>
        <v>44792</v>
      </c>
      <c r="F2247" t="str" cm="1">
        <f t="array" aca="1" ref="F2247" ca="1">IF(INDIRECT(A2247&amp;B2247&amp;$F$3)="公",参照!$L$2,参照!$L$3)</f>
        <v>医療機関受付</v>
      </c>
      <c r="G2247" s="1" t="str" cm="1">
        <f t="array" aca="1" ref="G2247" ca="1">IF(E2247="","",IF(ISNUMBER(INDIRECT(A2247&amp;B2247&amp;D2247)),431001,""))</f>
        <v/>
      </c>
      <c r="H2247" s="1" t="str">
        <f t="shared" ca="1" si="526"/>
        <v/>
      </c>
      <c r="I2247" s="1" t="str">
        <f ca="1">IF(G2247="","",予約枠報告様式!H$3)</f>
        <v/>
      </c>
      <c r="J2247" s="1" t="str">
        <f t="shared" ca="1" si="527"/>
        <v/>
      </c>
      <c r="K2247" s="1" t="str">
        <f t="shared" ca="1" si="528"/>
        <v/>
      </c>
      <c r="L2247" s="1" t="str">
        <f t="shared" ca="1" si="529"/>
        <v/>
      </c>
      <c r="M2247" s="1" t="str">
        <f t="shared" ca="1" si="530"/>
        <v/>
      </c>
      <c r="N2247" s="1" t="str" cm="1">
        <f t="array" aca="1" ref="N2247" ca="1">IF(G2247="","",HOUR(INDIRECT(A2247&amp;$N$2&amp;D2247)))</f>
        <v/>
      </c>
      <c r="O2247" s="1" t="str" cm="1">
        <f t="array" aca="1" ref="O2247" ca="1">IF(G2247="","",MINUTE(INDIRECT(A2247&amp;$N$2&amp;D2247)))</f>
        <v/>
      </c>
      <c r="P2247" s="1" t="str">
        <f t="shared" ca="1" si="531"/>
        <v/>
      </c>
      <c r="Q2247" s="1" t="str">
        <f t="shared" ca="1" si="532"/>
        <v/>
      </c>
      <c r="R2247" s="1" t="str" cm="1">
        <f t="array" aca="1" ref="R2247" ca="1">IF(G2247="","",INDIRECT(A2247&amp;B2247&amp;D2247))</f>
        <v/>
      </c>
      <c r="S2247" s="1" t="str">
        <f t="shared" ca="1" si="533"/>
        <v/>
      </c>
      <c r="T2247" s="1" t="str">
        <f t="shared" ca="1" si="534"/>
        <v/>
      </c>
      <c r="U2247" s="1" t="str">
        <f t="shared" ca="1" si="535"/>
        <v/>
      </c>
      <c r="V2247" s="1" t="str">
        <f t="shared" ca="1" si="536"/>
        <v/>
      </c>
      <c r="W2247" s="1" t="str">
        <f t="shared" ca="1" si="537"/>
        <v/>
      </c>
      <c r="X2247" s="1" t="str">
        <f t="shared" ca="1" si="538"/>
        <v/>
      </c>
    </row>
    <row r="2248" spans="1:24">
      <c r="A2248" t="s">
        <v>1041</v>
      </c>
      <c r="B2248" t="str">
        <f>INDEX(予約枠報告様式!$73:$73,MATCH(CSVフォーマット!C2248,予約枠報告様式!$74:$74,0))</f>
        <v>AM</v>
      </c>
      <c r="C2248">
        <f t="shared" si="539"/>
        <v>39</v>
      </c>
      <c r="D2248">
        <f t="shared" si="525"/>
        <v>36</v>
      </c>
      <c r="E2248" s="2" cm="1">
        <f t="array" aca="1" ref="E2248" ca="1">INDIRECT(A2248&amp;B2248&amp;$E$3)</f>
        <v>44792</v>
      </c>
      <c r="F2248" t="str" cm="1">
        <f t="array" aca="1" ref="F2248" ca="1">IF(INDIRECT(A2248&amp;B2248&amp;$F$3)="公",参照!$L$2,参照!$L$3)</f>
        <v>医療機関受付</v>
      </c>
      <c r="G2248" s="1" t="str" cm="1">
        <f t="array" aca="1" ref="G2248" ca="1">IF(E2248="","",IF(ISNUMBER(INDIRECT(A2248&amp;B2248&amp;D2248)),431001,""))</f>
        <v/>
      </c>
      <c r="H2248" s="1" t="str">
        <f t="shared" ca="1" si="526"/>
        <v/>
      </c>
      <c r="I2248" s="1" t="str">
        <f ca="1">IF(G2248="","",予約枠報告様式!H$3)</f>
        <v/>
      </c>
      <c r="J2248" s="1" t="str">
        <f t="shared" ca="1" si="527"/>
        <v/>
      </c>
      <c r="K2248" s="1" t="str">
        <f t="shared" ca="1" si="528"/>
        <v/>
      </c>
      <c r="L2248" s="1" t="str">
        <f t="shared" ca="1" si="529"/>
        <v/>
      </c>
      <c r="M2248" s="1" t="str">
        <f t="shared" ca="1" si="530"/>
        <v/>
      </c>
      <c r="N2248" s="1" t="str" cm="1">
        <f t="array" aca="1" ref="N2248" ca="1">IF(G2248="","",HOUR(INDIRECT(A2248&amp;$N$2&amp;D2248)))</f>
        <v/>
      </c>
      <c r="O2248" s="1" t="str" cm="1">
        <f t="array" aca="1" ref="O2248" ca="1">IF(G2248="","",MINUTE(INDIRECT(A2248&amp;$N$2&amp;D2248)))</f>
        <v/>
      </c>
      <c r="P2248" s="1" t="str">
        <f t="shared" ca="1" si="531"/>
        <v/>
      </c>
      <c r="Q2248" s="1" t="str">
        <f t="shared" ca="1" si="532"/>
        <v/>
      </c>
      <c r="R2248" s="1" t="str" cm="1">
        <f t="array" aca="1" ref="R2248" ca="1">IF(G2248="","",INDIRECT(A2248&amp;B2248&amp;D2248))</f>
        <v/>
      </c>
      <c r="S2248" s="1" t="str">
        <f t="shared" ca="1" si="533"/>
        <v/>
      </c>
      <c r="T2248" s="1" t="str">
        <f t="shared" ca="1" si="534"/>
        <v/>
      </c>
      <c r="U2248" s="1" t="str">
        <f t="shared" ca="1" si="535"/>
        <v/>
      </c>
      <c r="V2248" s="1" t="str">
        <f t="shared" ca="1" si="536"/>
        <v/>
      </c>
      <c r="W2248" s="1" t="str">
        <f t="shared" ca="1" si="537"/>
        <v/>
      </c>
      <c r="X2248" s="1" t="str">
        <f t="shared" ca="1" si="538"/>
        <v/>
      </c>
    </row>
    <row r="2249" spans="1:24">
      <c r="A2249" t="s">
        <v>1041</v>
      </c>
      <c r="B2249" t="str">
        <f>INDEX(予約枠報告様式!$73:$73,MATCH(CSVフォーマット!C2249,予約枠報告様式!$74:$74,0))</f>
        <v>AM</v>
      </c>
      <c r="C2249">
        <f t="shared" si="539"/>
        <v>39</v>
      </c>
      <c r="D2249">
        <f t="shared" si="525"/>
        <v>37</v>
      </c>
      <c r="E2249" s="2" cm="1">
        <f t="array" aca="1" ref="E2249" ca="1">INDIRECT(A2249&amp;B2249&amp;$E$3)</f>
        <v>44792</v>
      </c>
      <c r="F2249" t="str" cm="1">
        <f t="array" aca="1" ref="F2249" ca="1">IF(INDIRECT(A2249&amp;B2249&amp;$F$3)="公",参照!$L$2,参照!$L$3)</f>
        <v>医療機関受付</v>
      </c>
      <c r="G2249" s="1" t="str" cm="1">
        <f t="array" aca="1" ref="G2249" ca="1">IF(E2249="","",IF(ISNUMBER(INDIRECT(A2249&amp;B2249&amp;D2249)),431001,""))</f>
        <v/>
      </c>
      <c r="H2249" s="1" t="str">
        <f t="shared" ca="1" si="526"/>
        <v/>
      </c>
      <c r="I2249" s="1" t="str">
        <f ca="1">IF(G2249="","",予約枠報告様式!H$3)</f>
        <v/>
      </c>
      <c r="J2249" s="1" t="str">
        <f t="shared" ca="1" si="527"/>
        <v/>
      </c>
      <c r="K2249" s="1" t="str">
        <f t="shared" ca="1" si="528"/>
        <v/>
      </c>
      <c r="L2249" s="1" t="str">
        <f t="shared" ca="1" si="529"/>
        <v/>
      </c>
      <c r="M2249" s="1" t="str">
        <f t="shared" ca="1" si="530"/>
        <v/>
      </c>
      <c r="N2249" s="1" t="str" cm="1">
        <f t="array" aca="1" ref="N2249" ca="1">IF(G2249="","",HOUR(INDIRECT(A2249&amp;$N$2&amp;D2249)))</f>
        <v/>
      </c>
      <c r="O2249" s="1" t="str" cm="1">
        <f t="array" aca="1" ref="O2249" ca="1">IF(G2249="","",MINUTE(INDIRECT(A2249&amp;$N$2&amp;D2249)))</f>
        <v/>
      </c>
      <c r="P2249" s="1" t="str">
        <f t="shared" ca="1" si="531"/>
        <v/>
      </c>
      <c r="Q2249" s="1" t="str">
        <f t="shared" ca="1" si="532"/>
        <v/>
      </c>
      <c r="R2249" s="1" t="str" cm="1">
        <f t="array" aca="1" ref="R2249" ca="1">IF(G2249="","",INDIRECT(A2249&amp;B2249&amp;D2249))</f>
        <v/>
      </c>
      <c r="S2249" s="1" t="str">
        <f t="shared" ca="1" si="533"/>
        <v/>
      </c>
      <c r="T2249" s="1" t="str">
        <f t="shared" ca="1" si="534"/>
        <v/>
      </c>
      <c r="U2249" s="1" t="str">
        <f t="shared" ca="1" si="535"/>
        <v/>
      </c>
      <c r="V2249" s="1" t="str">
        <f t="shared" ca="1" si="536"/>
        <v/>
      </c>
      <c r="W2249" s="1" t="str">
        <f t="shared" ca="1" si="537"/>
        <v/>
      </c>
      <c r="X2249" s="1" t="str">
        <f t="shared" ca="1" si="538"/>
        <v/>
      </c>
    </row>
    <row r="2250" spans="1:24">
      <c r="A2250" t="s">
        <v>1041</v>
      </c>
      <c r="B2250" t="str">
        <f>INDEX(予約枠報告様式!$73:$73,MATCH(CSVフォーマット!C2250,予約枠報告様式!$74:$74,0))</f>
        <v>AM</v>
      </c>
      <c r="C2250">
        <f t="shared" si="539"/>
        <v>39</v>
      </c>
      <c r="D2250">
        <f t="shared" si="525"/>
        <v>38</v>
      </c>
      <c r="E2250" s="2" cm="1">
        <f t="array" aca="1" ref="E2250" ca="1">INDIRECT(A2250&amp;B2250&amp;$E$3)</f>
        <v>44792</v>
      </c>
      <c r="F2250" t="str" cm="1">
        <f t="array" aca="1" ref="F2250" ca="1">IF(INDIRECT(A2250&amp;B2250&amp;$F$3)="公",参照!$L$2,参照!$L$3)</f>
        <v>医療機関受付</v>
      </c>
      <c r="G2250" s="1" t="str" cm="1">
        <f t="array" aca="1" ref="G2250" ca="1">IF(E2250="","",IF(ISNUMBER(INDIRECT(A2250&amp;B2250&amp;D2250)),431001,""))</f>
        <v/>
      </c>
      <c r="H2250" s="1" t="str">
        <f t="shared" ca="1" si="526"/>
        <v/>
      </c>
      <c r="I2250" s="1" t="str">
        <f ca="1">IF(G2250="","",予約枠報告様式!H$3)</f>
        <v/>
      </c>
      <c r="J2250" s="1" t="str">
        <f t="shared" ca="1" si="527"/>
        <v/>
      </c>
      <c r="K2250" s="1" t="str">
        <f t="shared" ca="1" si="528"/>
        <v/>
      </c>
      <c r="L2250" s="1" t="str">
        <f t="shared" ca="1" si="529"/>
        <v/>
      </c>
      <c r="M2250" s="1" t="str">
        <f t="shared" ca="1" si="530"/>
        <v/>
      </c>
      <c r="N2250" s="1" t="str" cm="1">
        <f t="array" aca="1" ref="N2250" ca="1">IF(G2250="","",HOUR(INDIRECT(A2250&amp;$N$2&amp;D2250)))</f>
        <v/>
      </c>
      <c r="O2250" s="1" t="str" cm="1">
        <f t="array" aca="1" ref="O2250" ca="1">IF(G2250="","",MINUTE(INDIRECT(A2250&amp;$N$2&amp;D2250)))</f>
        <v/>
      </c>
      <c r="P2250" s="1" t="str">
        <f t="shared" ca="1" si="531"/>
        <v/>
      </c>
      <c r="Q2250" s="1" t="str">
        <f t="shared" ca="1" si="532"/>
        <v/>
      </c>
      <c r="R2250" s="1" t="str" cm="1">
        <f t="array" aca="1" ref="R2250" ca="1">IF(G2250="","",INDIRECT(A2250&amp;B2250&amp;D2250))</f>
        <v/>
      </c>
      <c r="S2250" s="1" t="str">
        <f t="shared" ca="1" si="533"/>
        <v/>
      </c>
      <c r="T2250" s="1" t="str">
        <f t="shared" ca="1" si="534"/>
        <v/>
      </c>
      <c r="U2250" s="1" t="str">
        <f t="shared" ca="1" si="535"/>
        <v/>
      </c>
      <c r="V2250" s="1" t="str">
        <f t="shared" ca="1" si="536"/>
        <v/>
      </c>
      <c r="W2250" s="1" t="str">
        <f t="shared" ca="1" si="537"/>
        <v/>
      </c>
      <c r="X2250" s="1" t="str">
        <f t="shared" ca="1" si="538"/>
        <v/>
      </c>
    </row>
    <row r="2251" spans="1:24">
      <c r="A2251" t="s">
        <v>1041</v>
      </c>
      <c r="B2251" t="str">
        <f>INDEX(予約枠報告様式!$73:$73,MATCH(CSVフォーマット!C2251,予約枠報告様式!$74:$74,0))</f>
        <v>AM</v>
      </c>
      <c r="C2251">
        <f t="shared" si="539"/>
        <v>39</v>
      </c>
      <c r="D2251">
        <f t="shared" si="525"/>
        <v>39</v>
      </c>
      <c r="E2251" s="2" cm="1">
        <f t="array" aca="1" ref="E2251" ca="1">INDIRECT(A2251&amp;B2251&amp;$E$3)</f>
        <v>44792</v>
      </c>
      <c r="F2251" t="str" cm="1">
        <f t="array" aca="1" ref="F2251" ca="1">IF(INDIRECT(A2251&amp;B2251&amp;$F$3)="公",参照!$L$2,参照!$L$3)</f>
        <v>医療機関受付</v>
      </c>
      <c r="G2251" s="1" t="str" cm="1">
        <f t="array" aca="1" ref="G2251" ca="1">IF(E2251="","",IF(ISNUMBER(INDIRECT(A2251&amp;B2251&amp;D2251)),431001,""))</f>
        <v/>
      </c>
      <c r="H2251" s="1" t="str">
        <f t="shared" ca="1" si="526"/>
        <v/>
      </c>
      <c r="I2251" s="1" t="str">
        <f ca="1">IF(G2251="","",予約枠報告様式!H$3)</f>
        <v/>
      </c>
      <c r="J2251" s="1" t="str">
        <f t="shared" ca="1" si="527"/>
        <v/>
      </c>
      <c r="K2251" s="1" t="str">
        <f t="shared" ca="1" si="528"/>
        <v/>
      </c>
      <c r="L2251" s="1" t="str">
        <f t="shared" ca="1" si="529"/>
        <v/>
      </c>
      <c r="M2251" s="1" t="str">
        <f t="shared" ca="1" si="530"/>
        <v/>
      </c>
      <c r="N2251" s="1" t="str" cm="1">
        <f t="array" aca="1" ref="N2251" ca="1">IF(G2251="","",HOUR(INDIRECT(A2251&amp;$N$2&amp;D2251)))</f>
        <v/>
      </c>
      <c r="O2251" s="1" t="str" cm="1">
        <f t="array" aca="1" ref="O2251" ca="1">IF(G2251="","",MINUTE(INDIRECT(A2251&amp;$N$2&amp;D2251)))</f>
        <v/>
      </c>
      <c r="P2251" s="1" t="str">
        <f t="shared" ca="1" si="531"/>
        <v/>
      </c>
      <c r="Q2251" s="1" t="str">
        <f t="shared" ca="1" si="532"/>
        <v/>
      </c>
      <c r="R2251" s="1" t="str" cm="1">
        <f t="array" aca="1" ref="R2251" ca="1">IF(G2251="","",INDIRECT(A2251&amp;B2251&amp;D2251))</f>
        <v/>
      </c>
      <c r="S2251" s="1" t="str">
        <f t="shared" ca="1" si="533"/>
        <v/>
      </c>
      <c r="T2251" s="1" t="str">
        <f t="shared" ca="1" si="534"/>
        <v/>
      </c>
      <c r="U2251" s="1" t="str">
        <f t="shared" ca="1" si="535"/>
        <v/>
      </c>
      <c r="V2251" s="1" t="str">
        <f t="shared" ca="1" si="536"/>
        <v/>
      </c>
      <c r="W2251" s="1" t="str">
        <f t="shared" ca="1" si="537"/>
        <v/>
      </c>
      <c r="X2251" s="1" t="str">
        <f t="shared" ca="1" si="538"/>
        <v/>
      </c>
    </row>
    <row r="2252" spans="1:24">
      <c r="A2252" t="s">
        <v>1041</v>
      </c>
      <c r="B2252" t="str">
        <f>INDEX(予約枠報告様式!$73:$73,MATCH(CSVフォーマット!C2252,予約枠報告様式!$74:$74,0))</f>
        <v>AM</v>
      </c>
      <c r="C2252">
        <f t="shared" si="539"/>
        <v>39</v>
      </c>
      <c r="D2252">
        <f t="shared" si="525"/>
        <v>40</v>
      </c>
      <c r="E2252" s="2" cm="1">
        <f t="array" aca="1" ref="E2252" ca="1">INDIRECT(A2252&amp;B2252&amp;$E$3)</f>
        <v>44792</v>
      </c>
      <c r="F2252" t="str" cm="1">
        <f t="array" aca="1" ref="F2252" ca="1">IF(INDIRECT(A2252&amp;B2252&amp;$F$3)="公",参照!$L$2,参照!$L$3)</f>
        <v>医療機関受付</v>
      </c>
      <c r="G2252" s="1" t="str" cm="1">
        <f t="array" aca="1" ref="G2252" ca="1">IF(E2252="","",IF(ISNUMBER(INDIRECT(A2252&amp;B2252&amp;D2252)),431001,""))</f>
        <v/>
      </c>
      <c r="H2252" s="1" t="str">
        <f t="shared" ca="1" si="526"/>
        <v/>
      </c>
      <c r="I2252" s="1" t="str">
        <f ca="1">IF(G2252="","",予約枠報告様式!H$3)</f>
        <v/>
      </c>
      <c r="J2252" s="1" t="str">
        <f t="shared" ca="1" si="527"/>
        <v/>
      </c>
      <c r="K2252" s="1" t="str">
        <f t="shared" ca="1" si="528"/>
        <v/>
      </c>
      <c r="L2252" s="1" t="str">
        <f t="shared" ca="1" si="529"/>
        <v/>
      </c>
      <c r="M2252" s="1" t="str">
        <f t="shared" ca="1" si="530"/>
        <v/>
      </c>
      <c r="N2252" s="1" t="str" cm="1">
        <f t="array" aca="1" ref="N2252" ca="1">IF(G2252="","",HOUR(INDIRECT(A2252&amp;$N$2&amp;D2252)))</f>
        <v/>
      </c>
      <c r="O2252" s="1" t="str" cm="1">
        <f t="array" aca="1" ref="O2252" ca="1">IF(G2252="","",MINUTE(INDIRECT(A2252&amp;$N$2&amp;D2252)))</f>
        <v/>
      </c>
      <c r="P2252" s="1" t="str">
        <f t="shared" ca="1" si="531"/>
        <v/>
      </c>
      <c r="Q2252" s="1" t="str">
        <f t="shared" ca="1" si="532"/>
        <v/>
      </c>
      <c r="R2252" s="1" t="str" cm="1">
        <f t="array" aca="1" ref="R2252" ca="1">IF(G2252="","",INDIRECT(A2252&amp;B2252&amp;D2252))</f>
        <v/>
      </c>
      <c r="S2252" s="1" t="str">
        <f t="shared" ca="1" si="533"/>
        <v/>
      </c>
      <c r="T2252" s="1" t="str">
        <f t="shared" ca="1" si="534"/>
        <v/>
      </c>
      <c r="U2252" s="1" t="str">
        <f t="shared" ca="1" si="535"/>
        <v/>
      </c>
      <c r="V2252" s="1" t="str">
        <f t="shared" ca="1" si="536"/>
        <v/>
      </c>
      <c r="W2252" s="1" t="str">
        <f t="shared" ca="1" si="537"/>
        <v/>
      </c>
      <c r="X2252" s="1" t="str">
        <f t="shared" ca="1" si="538"/>
        <v/>
      </c>
    </row>
    <row r="2253" spans="1:24">
      <c r="A2253" t="s">
        <v>1041</v>
      </c>
      <c r="B2253" t="str">
        <f>INDEX(予約枠報告様式!$73:$73,MATCH(CSVフォーマット!C2253,予約枠報告様式!$74:$74,0))</f>
        <v>AM</v>
      </c>
      <c r="C2253">
        <f t="shared" si="539"/>
        <v>39</v>
      </c>
      <c r="D2253">
        <f t="shared" si="525"/>
        <v>41</v>
      </c>
      <c r="E2253" s="2" cm="1">
        <f t="array" aca="1" ref="E2253" ca="1">INDIRECT(A2253&amp;B2253&amp;$E$3)</f>
        <v>44792</v>
      </c>
      <c r="F2253" t="str" cm="1">
        <f t="array" aca="1" ref="F2253" ca="1">IF(INDIRECT(A2253&amp;B2253&amp;$F$3)="公",参照!$L$2,参照!$L$3)</f>
        <v>医療機関受付</v>
      </c>
      <c r="G2253" s="1" t="str" cm="1">
        <f t="array" aca="1" ref="G2253" ca="1">IF(E2253="","",IF(ISNUMBER(INDIRECT(A2253&amp;B2253&amp;D2253)),431001,""))</f>
        <v/>
      </c>
      <c r="H2253" s="1" t="str">
        <f t="shared" ca="1" si="526"/>
        <v/>
      </c>
      <c r="I2253" s="1" t="str">
        <f ca="1">IF(G2253="","",予約枠報告様式!H$3)</f>
        <v/>
      </c>
      <c r="J2253" s="1" t="str">
        <f t="shared" ca="1" si="527"/>
        <v/>
      </c>
      <c r="K2253" s="1" t="str">
        <f t="shared" ca="1" si="528"/>
        <v/>
      </c>
      <c r="L2253" s="1" t="str">
        <f t="shared" ca="1" si="529"/>
        <v/>
      </c>
      <c r="M2253" s="1" t="str">
        <f t="shared" ca="1" si="530"/>
        <v/>
      </c>
      <c r="N2253" s="1" t="str" cm="1">
        <f t="array" aca="1" ref="N2253" ca="1">IF(G2253="","",HOUR(INDIRECT(A2253&amp;$N$2&amp;D2253)))</f>
        <v/>
      </c>
      <c r="O2253" s="1" t="str" cm="1">
        <f t="array" aca="1" ref="O2253" ca="1">IF(G2253="","",MINUTE(INDIRECT(A2253&amp;$N$2&amp;D2253)))</f>
        <v/>
      </c>
      <c r="P2253" s="1" t="str">
        <f t="shared" ca="1" si="531"/>
        <v/>
      </c>
      <c r="Q2253" s="1" t="str">
        <f t="shared" ca="1" si="532"/>
        <v/>
      </c>
      <c r="R2253" s="1" t="str" cm="1">
        <f t="array" aca="1" ref="R2253" ca="1">IF(G2253="","",INDIRECT(A2253&amp;B2253&amp;D2253))</f>
        <v/>
      </c>
      <c r="S2253" s="1" t="str">
        <f t="shared" ca="1" si="533"/>
        <v/>
      </c>
      <c r="T2253" s="1" t="str">
        <f t="shared" ca="1" si="534"/>
        <v/>
      </c>
      <c r="U2253" s="1" t="str">
        <f t="shared" ca="1" si="535"/>
        <v/>
      </c>
      <c r="V2253" s="1" t="str">
        <f t="shared" ca="1" si="536"/>
        <v/>
      </c>
      <c r="W2253" s="1" t="str">
        <f t="shared" ca="1" si="537"/>
        <v/>
      </c>
      <c r="X2253" s="1" t="str">
        <f t="shared" ca="1" si="538"/>
        <v/>
      </c>
    </row>
    <row r="2254" spans="1:24">
      <c r="A2254" t="s">
        <v>1041</v>
      </c>
      <c r="B2254" t="str">
        <f>INDEX(予約枠報告様式!$73:$73,MATCH(CSVフォーマット!C2254,予約枠報告様式!$74:$74,0))</f>
        <v>AM</v>
      </c>
      <c r="C2254">
        <f t="shared" si="539"/>
        <v>39</v>
      </c>
      <c r="D2254">
        <f t="shared" si="525"/>
        <v>42</v>
      </c>
      <c r="E2254" s="2" cm="1">
        <f t="array" aca="1" ref="E2254" ca="1">INDIRECT(A2254&amp;B2254&amp;$E$3)</f>
        <v>44792</v>
      </c>
      <c r="F2254" t="str" cm="1">
        <f t="array" aca="1" ref="F2254" ca="1">IF(INDIRECT(A2254&amp;B2254&amp;$F$3)="公",参照!$L$2,参照!$L$3)</f>
        <v>医療機関受付</v>
      </c>
      <c r="G2254" s="1" t="str" cm="1">
        <f t="array" aca="1" ref="G2254" ca="1">IF(E2254="","",IF(ISNUMBER(INDIRECT(A2254&amp;B2254&amp;D2254)),431001,""))</f>
        <v/>
      </c>
      <c r="H2254" s="1" t="str">
        <f t="shared" ca="1" si="526"/>
        <v/>
      </c>
      <c r="I2254" s="1" t="str">
        <f ca="1">IF(G2254="","",予約枠報告様式!H$3)</f>
        <v/>
      </c>
      <c r="J2254" s="1" t="str">
        <f t="shared" ca="1" si="527"/>
        <v/>
      </c>
      <c r="K2254" s="1" t="str">
        <f t="shared" ca="1" si="528"/>
        <v/>
      </c>
      <c r="L2254" s="1" t="str">
        <f t="shared" ca="1" si="529"/>
        <v/>
      </c>
      <c r="M2254" s="1" t="str">
        <f t="shared" ca="1" si="530"/>
        <v/>
      </c>
      <c r="N2254" s="1" t="str" cm="1">
        <f t="array" aca="1" ref="N2254" ca="1">IF(G2254="","",HOUR(INDIRECT(A2254&amp;$N$2&amp;D2254)))</f>
        <v/>
      </c>
      <c r="O2254" s="1" t="str" cm="1">
        <f t="array" aca="1" ref="O2254" ca="1">IF(G2254="","",MINUTE(INDIRECT(A2254&amp;$N$2&amp;D2254)))</f>
        <v/>
      </c>
      <c r="P2254" s="1" t="str">
        <f t="shared" ca="1" si="531"/>
        <v/>
      </c>
      <c r="Q2254" s="1" t="str">
        <f t="shared" ca="1" si="532"/>
        <v/>
      </c>
      <c r="R2254" s="1" t="str" cm="1">
        <f t="array" aca="1" ref="R2254" ca="1">IF(G2254="","",INDIRECT(A2254&amp;B2254&amp;D2254))</f>
        <v/>
      </c>
      <c r="S2254" s="1" t="str">
        <f t="shared" ca="1" si="533"/>
        <v/>
      </c>
      <c r="T2254" s="1" t="str">
        <f t="shared" ca="1" si="534"/>
        <v/>
      </c>
      <c r="U2254" s="1" t="str">
        <f t="shared" ca="1" si="535"/>
        <v/>
      </c>
      <c r="V2254" s="1" t="str">
        <f t="shared" ca="1" si="536"/>
        <v/>
      </c>
      <c r="W2254" s="1" t="str">
        <f t="shared" ca="1" si="537"/>
        <v/>
      </c>
      <c r="X2254" s="1" t="str">
        <f t="shared" ca="1" si="538"/>
        <v/>
      </c>
    </row>
    <row r="2255" spans="1:24">
      <c r="A2255" t="s">
        <v>1041</v>
      </c>
      <c r="B2255" t="str">
        <f>INDEX(予約枠報告様式!$73:$73,MATCH(CSVフォーマット!C2255,予約枠報告様式!$74:$74,0))</f>
        <v>AM</v>
      </c>
      <c r="C2255">
        <f t="shared" si="539"/>
        <v>39</v>
      </c>
      <c r="D2255">
        <f t="shared" si="525"/>
        <v>43</v>
      </c>
      <c r="E2255" s="2" cm="1">
        <f t="array" aca="1" ref="E2255" ca="1">INDIRECT(A2255&amp;B2255&amp;$E$3)</f>
        <v>44792</v>
      </c>
      <c r="F2255" t="str" cm="1">
        <f t="array" aca="1" ref="F2255" ca="1">IF(INDIRECT(A2255&amp;B2255&amp;$F$3)="公",参照!$L$2,参照!$L$3)</f>
        <v>医療機関受付</v>
      </c>
      <c r="G2255" s="1" t="str" cm="1">
        <f t="array" aca="1" ref="G2255" ca="1">IF(E2255="","",IF(ISNUMBER(INDIRECT(A2255&amp;B2255&amp;D2255)),431001,""))</f>
        <v/>
      </c>
      <c r="H2255" s="1" t="str">
        <f t="shared" ca="1" si="526"/>
        <v/>
      </c>
      <c r="I2255" s="1" t="str">
        <f ca="1">IF(G2255="","",予約枠報告様式!H$3)</f>
        <v/>
      </c>
      <c r="J2255" s="1" t="str">
        <f t="shared" ca="1" si="527"/>
        <v/>
      </c>
      <c r="K2255" s="1" t="str">
        <f t="shared" ca="1" si="528"/>
        <v/>
      </c>
      <c r="L2255" s="1" t="str">
        <f t="shared" ca="1" si="529"/>
        <v/>
      </c>
      <c r="M2255" s="1" t="str">
        <f t="shared" ca="1" si="530"/>
        <v/>
      </c>
      <c r="N2255" s="1" t="str" cm="1">
        <f t="array" aca="1" ref="N2255" ca="1">IF(G2255="","",HOUR(INDIRECT(A2255&amp;$N$2&amp;D2255)))</f>
        <v/>
      </c>
      <c r="O2255" s="1" t="str" cm="1">
        <f t="array" aca="1" ref="O2255" ca="1">IF(G2255="","",MINUTE(INDIRECT(A2255&amp;$N$2&amp;D2255)))</f>
        <v/>
      </c>
      <c r="P2255" s="1" t="str">
        <f t="shared" ca="1" si="531"/>
        <v/>
      </c>
      <c r="Q2255" s="1" t="str">
        <f t="shared" ca="1" si="532"/>
        <v/>
      </c>
      <c r="R2255" s="1" t="str" cm="1">
        <f t="array" aca="1" ref="R2255" ca="1">IF(G2255="","",INDIRECT(A2255&amp;B2255&amp;D2255))</f>
        <v/>
      </c>
      <c r="S2255" s="1" t="str">
        <f t="shared" ca="1" si="533"/>
        <v/>
      </c>
      <c r="T2255" s="1" t="str">
        <f t="shared" ca="1" si="534"/>
        <v/>
      </c>
      <c r="U2255" s="1" t="str">
        <f t="shared" ca="1" si="535"/>
        <v/>
      </c>
      <c r="V2255" s="1" t="str">
        <f t="shared" ca="1" si="536"/>
        <v/>
      </c>
      <c r="W2255" s="1" t="str">
        <f t="shared" ca="1" si="537"/>
        <v/>
      </c>
      <c r="X2255" s="1" t="str">
        <f t="shared" ca="1" si="538"/>
        <v/>
      </c>
    </row>
    <row r="2256" spans="1:24">
      <c r="A2256" t="s">
        <v>1041</v>
      </c>
      <c r="B2256" t="str">
        <f>INDEX(予約枠報告様式!$73:$73,MATCH(CSVフォーマット!C2256,予約枠報告様式!$74:$74,0))</f>
        <v>AM</v>
      </c>
      <c r="C2256">
        <f t="shared" si="539"/>
        <v>39</v>
      </c>
      <c r="D2256">
        <f t="shared" si="525"/>
        <v>44</v>
      </c>
      <c r="E2256" s="2" cm="1">
        <f t="array" aca="1" ref="E2256" ca="1">INDIRECT(A2256&amp;B2256&amp;$E$3)</f>
        <v>44792</v>
      </c>
      <c r="F2256" t="str" cm="1">
        <f t="array" aca="1" ref="F2256" ca="1">IF(INDIRECT(A2256&amp;B2256&amp;$F$3)="公",参照!$L$2,参照!$L$3)</f>
        <v>医療機関受付</v>
      </c>
      <c r="G2256" s="1" t="str" cm="1">
        <f t="array" aca="1" ref="G2256" ca="1">IF(E2256="","",IF(ISNUMBER(INDIRECT(A2256&amp;B2256&amp;D2256)),431001,""))</f>
        <v/>
      </c>
      <c r="H2256" s="1" t="str">
        <f t="shared" ca="1" si="526"/>
        <v/>
      </c>
      <c r="I2256" s="1" t="str">
        <f ca="1">IF(G2256="","",予約枠報告様式!H$3)</f>
        <v/>
      </c>
      <c r="J2256" s="1" t="str">
        <f t="shared" ca="1" si="527"/>
        <v/>
      </c>
      <c r="K2256" s="1" t="str">
        <f t="shared" ca="1" si="528"/>
        <v/>
      </c>
      <c r="L2256" s="1" t="str">
        <f t="shared" ca="1" si="529"/>
        <v/>
      </c>
      <c r="M2256" s="1" t="str">
        <f t="shared" ca="1" si="530"/>
        <v/>
      </c>
      <c r="N2256" s="1" t="str" cm="1">
        <f t="array" aca="1" ref="N2256" ca="1">IF(G2256="","",HOUR(INDIRECT(A2256&amp;$N$2&amp;D2256)))</f>
        <v/>
      </c>
      <c r="O2256" s="1" t="str" cm="1">
        <f t="array" aca="1" ref="O2256" ca="1">IF(G2256="","",MINUTE(INDIRECT(A2256&amp;$N$2&amp;D2256)))</f>
        <v/>
      </c>
      <c r="P2256" s="1" t="str">
        <f t="shared" ca="1" si="531"/>
        <v/>
      </c>
      <c r="Q2256" s="1" t="str">
        <f t="shared" ca="1" si="532"/>
        <v/>
      </c>
      <c r="R2256" s="1" t="str" cm="1">
        <f t="array" aca="1" ref="R2256" ca="1">IF(G2256="","",INDIRECT(A2256&amp;B2256&amp;D2256))</f>
        <v/>
      </c>
      <c r="S2256" s="1" t="str">
        <f t="shared" ca="1" si="533"/>
        <v/>
      </c>
      <c r="T2256" s="1" t="str">
        <f t="shared" ca="1" si="534"/>
        <v/>
      </c>
      <c r="U2256" s="1" t="str">
        <f t="shared" ca="1" si="535"/>
        <v/>
      </c>
      <c r="V2256" s="1" t="str">
        <f t="shared" ca="1" si="536"/>
        <v/>
      </c>
      <c r="W2256" s="1" t="str">
        <f t="shared" ca="1" si="537"/>
        <v/>
      </c>
      <c r="X2256" s="1" t="str">
        <f t="shared" ca="1" si="538"/>
        <v/>
      </c>
    </row>
    <row r="2257" spans="1:24">
      <c r="A2257" t="s">
        <v>1041</v>
      </c>
      <c r="B2257" t="str">
        <f>INDEX(予約枠報告様式!$73:$73,MATCH(CSVフォーマット!C2257,予約枠報告様式!$74:$74,0))</f>
        <v>AM</v>
      </c>
      <c r="C2257">
        <f t="shared" si="539"/>
        <v>39</v>
      </c>
      <c r="D2257">
        <f t="shared" si="525"/>
        <v>45</v>
      </c>
      <c r="E2257" s="2" cm="1">
        <f t="array" aca="1" ref="E2257" ca="1">INDIRECT(A2257&amp;B2257&amp;$E$3)</f>
        <v>44792</v>
      </c>
      <c r="F2257" t="str" cm="1">
        <f t="array" aca="1" ref="F2257" ca="1">IF(INDIRECT(A2257&amp;B2257&amp;$F$3)="公",参照!$L$2,参照!$L$3)</f>
        <v>医療機関受付</v>
      </c>
      <c r="G2257" s="1" t="str" cm="1">
        <f t="array" aca="1" ref="G2257" ca="1">IF(E2257="","",IF(ISNUMBER(INDIRECT(A2257&amp;B2257&amp;D2257)),431001,""))</f>
        <v/>
      </c>
      <c r="H2257" s="1" t="str">
        <f t="shared" ca="1" si="526"/>
        <v/>
      </c>
      <c r="I2257" s="1" t="str">
        <f ca="1">IF(G2257="","",予約枠報告様式!H$3)</f>
        <v/>
      </c>
      <c r="J2257" s="1" t="str">
        <f t="shared" ca="1" si="527"/>
        <v/>
      </c>
      <c r="K2257" s="1" t="str">
        <f t="shared" ca="1" si="528"/>
        <v/>
      </c>
      <c r="L2257" s="1" t="str">
        <f t="shared" ca="1" si="529"/>
        <v/>
      </c>
      <c r="M2257" s="1" t="str">
        <f t="shared" ca="1" si="530"/>
        <v/>
      </c>
      <c r="N2257" s="1" t="str" cm="1">
        <f t="array" aca="1" ref="N2257" ca="1">IF(G2257="","",HOUR(INDIRECT(A2257&amp;$N$2&amp;D2257)))</f>
        <v/>
      </c>
      <c r="O2257" s="1" t="str" cm="1">
        <f t="array" aca="1" ref="O2257" ca="1">IF(G2257="","",MINUTE(INDIRECT(A2257&amp;$N$2&amp;D2257)))</f>
        <v/>
      </c>
      <c r="P2257" s="1" t="str">
        <f t="shared" ca="1" si="531"/>
        <v/>
      </c>
      <c r="Q2257" s="1" t="str">
        <f t="shared" ca="1" si="532"/>
        <v/>
      </c>
      <c r="R2257" s="1" t="str" cm="1">
        <f t="array" aca="1" ref="R2257" ca="1">IF(G2257="","",INDIRECT(A2257&amp;B2257&amp;D2257))</f>
        <v/>
      </c>
      <c r="S2257" s="1" t="str">
        <f t="shared" ca="1" si="533"/>
        <v/>
      </c>
      <c r="T2257" s="1" t="str">
        <f t="shared" ca="1" si="534"/>
        <v/>
      </c>
      <c r="U2257" s="1" t="str">
        <f t="shared" ca="1" si="535"/>
        <v/>
      </c>
      <c r="V2257" s="1" t="str">
        <f t="shared" ca="1" si="536"/>
        <v/>
      </c>
      <c r="W2257" s="1" t="str">
        <f t="shared" ca="1" si="537"/>
        <v/>
      </c>
      <c r="X2257" s="1" t="str">
        <f t="shared" ca="1" si="538"/>
        <v/>
      </c>
    </row>
    <row r="2258" spans="1:24">
      <c r="A2258" t="s">
        <v>1041</v>
      </c>
      <c r="B2258" t="str">
        <f>INDEX(予約枠報告様式!$73:$73,MATCH(CSVフォーマット!C2258,予約枠報告様式!$74:$74,0))</f>
        <v>AM</v>
      </c>
      <c r="C2258">
        <f t="shared" si="539"/>
        <v>39</v>
      </c>
      <c r="D2258">
        <f t="shared" si="525"/>
        <v>46</v>
      </c>
      <c r="E2258" s="2" cm="1">
        <f t="array" aca="1" ref="E2258" ca="1">INDIRECT(A2258&amp;B2258&amp;$E$3)</f>
        <v>44792</v>
      </c>
      <c r="F2258" t="str" cm="1">
        <f t="array" aca="1" ref="F2258" ca="1">IF(INDIRECT(A2258&amp;B2258&amp;$F$3)="公",参照!$L$2,参照!$L$3)</f>
        <v>医療機関受付</v>
      </c>
      <c r="G2258" s="1" t="str" cm="1">
        <f t="array" aca="1" ref="G2258" ca="1">IF(E2258="","",IF(ISNUMBER(INDIRECT(A2258&amp;B2258&amp;D2258)),431001,""))</f>
        <v/>
      </c>
      <c r="H2258" s="1" t="str">
        <f t="shared" ca="1" si="526"/>
        <v/>
      </c>
      <c r="I2258" s="1" t="str">
        <f ca="1">IF(G2258="","",予約枠報告様式!H$3)</f>
        <v/>
      </c>
      <c r="J2258" s="1" t="str">
        <f t="shared" ca="1" si="527"/>
        <v/>
      </c>
      <c r="K2258" s="1" t="str">
        <f t="shared" ca="1" si="528"/>
        <v/>
      </c>
      <c r="L2258" s="1" t="str">
        <f t="shared" ca="1" si="529"/>
        <v/>
      </c>
      <c r="M2258" s="1" t="str">
        <f t="shared" ca="1" si="530"/>
        <v/>
      </c>
      <c r="N2258" s="1" t="str" cm="1">
        <f t="array" aca="1" ref="N2258" ca="1">IF(G2258="","",HOUR(INDIRECT(A2258&amp;$N$2&amp;D2258)))</f>
        <v/>
      </c>
      <c r="O2258" s="1" t="str" cm="1">
        <f t="array" aca="1" ref="O2258" ca="1">IF(G2258="","",MINUTE(INDIRECT(A2258&amp;$N$2&amp;D2258)))</f>
        <v/>
      </c>
      <c r="P2258" s="1" t="str">
        <f t="shared" ca="1" si="531"/>
        <v/>
      </c>
      <c r="Q2258" s="1" t="str">
        <f t="shared" ca="1" si="532"/>
        <v/>
      </c>
      <c r="R2258" s="1" t="str" cm="1">
        <f t="array" aca="1" ref="R2258" ca="1">IF(G2258="","",INDIRECT(A2258&amp;B2258&amp;D2258))</f>
        <v/>
      </c>
      <c r="S2258" s="1" t="str">
        <f t="shared" ca="1" si="533"/>
        <v/>
      </c>
      <c r="T2258" s="1" t="str">
        <f t="shared" ca="1" si="534"/>
        <v/>
      </c>
      <c r="U2258" s="1" t="str">
        <f t="shared" ca="1" si="535"/>
        <v/>
      </c>
      <c r="V2258" s="1" t="str">
        <f t="shared" ca="1" si="536"/>
        <v/>
      </c>
      <c r="W2258" s="1" t="str">
        <f t="shared" ca="1" si="537"/>
        <v/>
      </c>
      <c r="X2258" s="1" t="str">
        <f t="shared" ca="1" si="538"/>
        <v/>
      </c>
    </row>
    <row r="2259" spans="1:24">
      <c r="A2259" t="s">
        <v>1041</v>
      </c>
      <c r="B2259" t="str">
        <f>INDEX(予約枠報告様式!$73:$73,MATCH(CSVフォーマット!C2259,予約枠報告様式!$74:$74,0))</f>
        <v>AM</v>
      </c>
      <c r="C2259">
        <f t="shared" si="539"/>
        <v>39</v>
      </c>
      <c r="D2259">
        <f t="shared" si="525"/>
        <v>47</v>
      </c>
      <c r="E2259" s="2" cm="1">
        <f t="array" aca="1" ref="E2259" ca="1">INDIRECT(A2259&amp;B2259&amp;$E$3)</f>
        <v>44792</v>
      </c>
      <c r="F2259" t="str" cm="1">
        <f t="array" aca="1" ref="F2259" ca="1">IF(INDIRECT(A2259&amp;B2259&amp;$F$3)="公",参照!$L$2,参照!$L$3)</f>
        <v>医療機関受付</v>
      </c>
      <c r="G2259" s="1" t="str" cm="1">
        <f t="array" aca="1" ref="G2259" ca="1">IF(E2259="","",IF(ISNUMBER(INDIRECT(A2259&amp;B2259&amp;D2259)),431001,""))</f>
        <v/>
      </c>
      <c r="H2259" s="1" t="str">
        <f t="shared" ca="1" si="526"/>
        <v/>
      </c>
      <c r="I2259" s="1" t="str">
        <f ca="1">IF(G2259="","",予約枠報告様式!H$3)</f>
        <v/>
      </c>
      <c r="J2259" s="1" t="str">
        <f t="shared" ca="1" si="527"/>
        <v/>
      </c>
      <c r="K2259" s="1" t="str">
        <f t="shared" ca="1" si="528"/>
        <v/>
      </c>
      <c r="L2259" s="1" t="str">
        <f t="shared" ca="1" si="529"/>
        <v/>
      </c>
      <c r="M2259" s="1" t="str">
        <f t="shared" ca="1" si="530"/>
        <v/>
      </c>
      <c r="N2259" s="1" t="str" cm="1">
        <f t="array" aca="1" ref="N2259" ca="1">IF(G2259="","",HOUR(INDIRECT(A2259&amp;$N$2&amp;D2259)))</f>
        <v/>
      </c>
      <c r="O2259" s="1" t="str" cm="1">
        <f t="array" aca="1" ref="O2259" ca="1">IF(G2259="","",MINUTE(INDIRECT(A2259&amp;$N$2&amp;D2259)))</f>
        <v/>
      </c>
      <c r="P2259" s="1" t="str">
        <f t="shared" ca="1" si="531"/>
        <v/>
      </c>
      <c r="Q2259" s="1" t="str">
        <f t="shared" ca="1" si="532"/>
        <v/>
      </c>
      <c r="R2259" s="1" t="str" cm="1">
        <f t="array" aca="1" ref="R2259" ca="1">IF(G2259="","",INDIRECT(A2259&amp;B2259&amp;D2259))</f>
        <v/>
      </c>
      <c r="S2259" s="1" t="str">
        <f t="shared" ca="1" si="533"/>
        <v/>
      </c>
      <c r="T2259" s="1" t="str">
        <f t="shared" ca="1" si="534"/>
        <v/>
      </c>
      <c r="U2259" s="1" t="str">
        <f t="shared" ca="1" si="535"/>
        <v/>
      </c>
      <c r="V2259" s="1" t="str">
        <f t="shared" ca="1" si="536"/>
        <v/>
      </c>
      <c r="W2259" s="1" t="str">
        <f t="shared" ca="1" si="537"/>
        <v/>
      </c>
      <c r="X2259" s="1" t="str">
        <f t="shared" ca="1" si="538"/>
        <v/>
      </c>
    </row>
    <row r="2260" spans="1:24">
      <c r="A2260" t="s">
        <v>1041</v>
      </c>
      <c r="B2260" t="str">
        <f>INDEX(予約枠報告様式!$73:$73,MATCH(CSVフォーマット!C2260,予約枠報告様式!$74:$74,0))</f>
        <v>AM</v>
      </c>
      <c r="C2260">
        <f t="shared" si="539"/>
        <v>39</v>
      </c>
      <c r="D2260">
        <f t="shared" si="525"/>
        <v>48</v>
      </c>
      <c r="E2260" s="2" cm="1">
        <f t="array" aca="1" ref="E2260" ca="1">INDIRECT(A2260&amp;B2260&amp;$E$3)</f>
        <v>44792</v>
      </c>
      <c r="F2260" t="str" cm="1">
        <f t="array" aca="1" ref="F2260" ca="1">IF(INDIRECT(A2260&amp;B2260&amp;$F$3)="公",参照!$L$2,参照!$L$3)</f>
        <v>医療機関受付</v>
      </c>
      <c r="G2260" s="1" t="str" cm="1">
        <f t="array" aca="1" ref="G2260" ca="1">IF(E2260="","",IF(ISNUMBER(INDIRECT(A2260&amp;B2260&amp;D2260)),431001,""))</f>
        <v/>
      </c>
      <c r="H2260" s="1" t="str">
        <f t="shared" ca="1" si="526"/>
        <v/>
      </c>
      <c r="I2260" s="1" t="str">
        <f ca="1">IF(G2260="","",予約枠報告様式!H$3)</f>
        <v/>
      </c>
      <c r="J2260" s="1" t="str">
        <f t="shared" ca="1" si="527"/>
        <v/>
      </c>
      <c r="K2260" s="1" t="str">
        <f t="shared" ca="1" si="528"/>
        <v/>
      </c>
      <c r="L2260" s="1" t="str">
        <f t="shared" ca="1" si="529"/>
        <v/>
      </c>
      <c r="M2260" s="1" t="str">
        <f t="shared" ca="1" si="530"/>
        <v/>
      </c>
      <c r="N2260" s="1" t="str" cm="1">
        <f t="array" aca="1" ref="N2260" ca="1">IF(G2260="","",HOUR(INDIRECT(A2260&amp;$N$2&amp;D2260)))</f>
        <v/>
      </c>
      <c r="O2260" s="1" t="str" cm="1">
        <f t="array" aca="1" ref="O2260" ca="1">IF(G2260="","",MINUTE(INDIRECT(A2260&amp;$N$2&amp;D2260)))</f>
        <v/>
      </c>
      <c r="P2260" s="1" t="str">
        <f t="shared" ca="1" si="531"/>
        <v/>
      </c>
      <c r="Q2260" s="1" t="str">
        <f t="shared" ca="1" si="532"/>
        <v/>
      </c>
      <c r="R2260" s="1" t="str" cm="1">
        <f t="array" aca="1" ref="R2260" ca="1">IF(G2260="","",INDIRECT(A2260&amp;B2260&amp;D2260))</f>
        <v/>
      </c>
      <c r="S2260" s="1" t="str">
        <f t="shared" ca="1" si="533"/>
        <v/>
      </c>
      <c r="T2260" s="1" t="str">
        <f t="shared" ca="1" si="534"/>
        <v/>
      </c>
      <c r="U2260" s="1" t="str">
        <f t="shared" ca="1" si="535"/>
        <v/>
      </c>
      <c r="V2260" s="1" t="str">
        <f t="shared" ca="1" si="536"/>
        <v/>
      </c>
      <c r="W2260" s="1" t="str">
        <f t="shared" ca="1" si="537"/>
        <v/>
      </c>
      <c r="X2260" s="1" t="str">
        <f t="shared" ca="1" si="538"/>
        <v/>
      </c>
    </row>
    <row r="2261" spans="1:24">
      <c r="A2261" t="s">
        <v>1041</v>
      </c>
      <c r="B2261" t="str">
        <f>INDEX(予約枠報告様式!$73:$73,MATCH(CSVフォーマット!C2261,予約枠報告様式!$74:$74,0))</f>
        <v>AM</v>
      </c>
      <c r="C2261">
        <f t="shared" si="539"/>
        <v>39</v>
      </c>
      <c r="D2261">
        <f t="shared" si="525"/>
        <v>49</v>
      </c>
      <c r="E2261" s="2" cm="1">
        <f t="array" aca="1" ref="E2261" ca="1">INDIRECT(A2261&amp;B2261&amp;$E$3)</f>
        <v>44792</v>
      </c>
      <c r="F2261" t="str" cm="1">
        <f t="array" aca="1" ref="F2261" ca="1">IF(INDIRECT(A2261&amp;B2261&amp;$F$3)="公",参照!$L$2,参照!$L$3)</f>
        <v>医療機関受付</v>
      </c>
      <c r="G2261" s="1" t="str" cm="1">
        <f t="array" aca="1" ref="G2261" ca="1">IF(E2261="","",IF(ISNUMBER(INDIRECT(A2261&amp;B2261&amp;D2261)),431001,""))</f>
        <v/>
      </c>
      <c r="H2261" s="1" t="str">
        <f t="shared" ca="1" si="526"/>
        <v/>
      </c>
      <c r="I2261" s="1" t="str">
        <f ca="1">IF(G2261="","",予約枠報告様式!H$3)</f>
        <v/>
      </c>
      <c r="J2261" s="1" t="str">
        <f t="shared" ca="1" si="527"/>
        <v/>
      </c>
      <c r="K2261" s="1" t="str">
        <f t="shared" ca="1" si="528"/>
        <v/>
      </c>
      <c r="L2261" s="1" t="str">
        <f t="shared" ca="1" si="529"/>
        <v/>
      </c>
      <c r="M2261" s="1" t="str">
        <f t="shared" ca="1" si="530"/>
        <v/>
      </c>
      <c r="N2261" s="1" t="str" cm="1">
        <f t="array" aca="1" ref="N2261" ca="1">IF(G2261="","",HOUR(INDIRECT(A2261&amp;$N$2&amp;D2261)))</f>
        <v/>
      </c>
      <c r="O2261" s="1" t="str" cm="1">
        <f t="array" aca="1" ref="O2261" ca="1">IF(G2261="","",MINUTE(INDIRECT(A2261&amp;$N$2&amp;D2261)))</f>
        <v/>
      </c>
      <c r="P2261" s="1" t="str">
        <f t="shared" ca="1" si="531"/>
        <v/>
      </c>
      <c r="Q2261" s="1" t="str">
        <f t="shared" ca="1" si="532"/>
        <v/>
      </c>
      <c r="R2261" s="1" t="str" cm="1">
        <f t="array" aca="1" ref="R2261" ca="1">IF(G2261="","",INDIRECT(A2261&amp;B2261&amp;D2261))</f>
        <v/>
      </c>
      <c r="S2261" s="1" t="str">
        <f t="shared" ca="1" si="533"/>
        <v/>
      </c>
      <c r="T2261" s="1" t="str">
        <f t="shared" ca="1" si="534"/>
        <v/>
      </c>
      <c r="U2261" s="1" t="str">
        <f t="shared" ca="1" si="535"/>
        <v/>
      </c>
      <c r="V2261" s="1" t="str">
        <f t="shared" ca="1" si="536"/>
        <v/>
      </c>
      <c r="W2261" s="1" t="str">
        <f t="shared" ca="1" si="537"/>
        <v/>
      </c>
      <c r="X2261" s="1" t="str">
        <f t="shared" ca="1" si="538"/>
        <v/>
      </c>
    </row>
    <row r="2262" spans="1:24">
      <c r="A2262" t="s">
        <v>1041</v>
      </c>
      <c r="B2262" t="str">
        <f>INDEX(予約枠報告様式!$73:$73,MATCH(CSVフォーマット!C2262,予約枠報告様式!$74:$74,0))</f>
        <v>AM</v>
      </c>
      <c r="C2262">
        <f t="shared" si="539"/>
        <v>39</v>
      </c>
      <c r="D2262">
        <f t="shared" si="525"/>
        <v>50</v>
      </c>
      <c r="E2262" s="2" cm="1">
        <f t="array" aca="1" ref="E2262" ca="1">INDIRECT(A2262&amp;B2262&amp;$E$3)</f>
        <v>44792</v>
      </c>
      <c r="F2262" t="str" cm="1">
        <f t="array" aca="1" ref="F2262" ca="1">IF(INDIRECT(A2262&amp;B2262&amp;$F$3)="公",参照!$L$2,参照!$L$3)</f>
        <v>医療機関受付</v>
      </c>
      <c r="G2262" s="1" t="str" cm="1">
        <f t="array" aca="1" ref="G2262" ca="1">IF(E2262="","",IF(ISNUMBER(INDIRECT(A2262&amp;B2262&amp;D2262)),431001,""))</f>
        <v/>
      </c>
      <c r="H2262" s="1" t="str">
        <f t="shared" ca="1" si="526"/>
        <v/>
      </c>
      <c r="I2262" s="1" t="str">
        <f ca="1">IF(G2262="","",予約枠報告様式!H$3)</f>
        <v/>
      </c>
      <c r="J2262" s="1" t="str">
        <f t="shared" ca="1" si="527"/>
        <v/>
      </c>
      <c r="K2262" s="1" t="str">
        <f t="shared" ca="1" si="528"/>
        <v/>
      </c>
      <c r="L2262" s="1" t="str">
        <f t="shared" ca="1" si="529"/>
        <v/>
      </c>
      <c r="M2262" s="1" t="str">
        <f t="shared" ca="1" si="530"/>
        <v/>
      </c>
      <c r="N2262" s="1" t="str" cm="1">
        <f t="array" aca="1" ref="N2262" ca="1">IF(G2262="","",HOUR(INDIRECT(A2262&amp;$N$2&amp;D2262)))</f>
        <v/>
      </c>
      <c r="O2262" s="1" t="str" cm="1">
        <f t="array" aca="1" ref="O2262" ca="1">IF(G2262="","",MINUTE(INDIRECT(A2262&amp;$N$2&amp;D2262)))</f>
        <v/>
      </c>
      <c r="P2262" s="1" t="str">
        <f t="shared" ca="1" si="531"/>
        <v/>
      </c>
      <c r="Q2262" s="1" t="str">
        <f t="shared" ca="1" si="532"/>
        <v/>
      </c>
      <c r="R2262" s="1" t="str" cm="1">
        <f t="array" aca="1" ref="R2262" ca="1">IF(G2262="","",INDIRECT(A2262&amp;B2262&amp;D2262))</f>
        <v/>
      </c>
      <c r="S2262" s="1" t="str">
        <f t="shared" ca="1" si="533"/>
        <v/>
      </c>
      <c r="T2262" s="1" t="str">
        <f t="shared" ca="1" si="534"/>
        <v/>
      </c>
      <c r="U2262" s="1" t="str">
        <f t="shared" ca="1" si="535"/>
        <v/>
      </c>
      <c r="V2262" s="1" t="str">
        <f t="shared" ca="1" si="536"/>
        <v/>
      </c>
      <c r="W2262" s="1" t="str">
        <f t="shared" ca="1" si="537"/>
        <v/>
      </c>
      <c r="X2262" s="1" t="str">
        <f t="shared" ca="1" si="538"/>
        <v/>
      </c>
    </row>
    <row r="2263" spans="1:24">
      <c r="A2263" t="s">
        <v>1041</v>
      </c>
      <c r="B2263" t="str">
        <f>INDEX(予約枠報告様式!$73:$73,MATCH(CSVフォーマット!C2263,予約枠報告様式!$74:$74,0))</f>
        <v>AM</v>
      </c>
      <c r="C2263">
        <f t="shared" si="539"/>
        <v>39</v>
      </c>
      <c r="D2263">
        <f t="shared" si="525"/>
        <v>51</v>
      </c>
      <c r="E2263" s="2" cm="1">
        <f t="array" aca="1" ref="E2263" ca="1">INDIRECT(A2263&amp;B2263&amp;$E$3)</f>
        <v>44792</v>
      </c>
      <c r="F2263" t="str" cm="1">
        <f t="array" aca="1" ref="F2263" ca="1">IF(INDIRECT(A2263&amp;B2263&amp;$F$3)="公",参照!$L$2,参照!$L$3)</f>
        <v>医療機関受付</v>
      </c>
      <c r="G2263" s="1" t="str" cm="1">
        <f t="array" aca="1" ref="G2263" ca="1">IF(E2263="","",IF(ISNUMBER(INDIRECT(A2263&amp;B2263&amp;D2263)),431001,""))</f>
        <v/>
      </c>
      <c r="H2263" s="1" t="str">
        <f t="shared" ca="1" si="526"/>
        <v/>
      </c>
      <c r="I2263" s="1" t="str">
        <f ca="1">IF(G2263="","",予約枠報告様式!H$3)</f>
        <v/>
      </c>
      <c r="J2263" s="1" t="str">
        <f t="shared" ca="1" si="527"/>
        <v/>
      </c>
      <c r="K2263" s="1" t="str">
        <f t="shared" ca="1" si="528"/>
        <v/>
      </c>
      <c r="L2263" s="1" t="str">
        <f t="shared" ca="1" si="529"/>
        <v/>
      </c>
      <c r="M2263" s="1" t="str">
        <f t="shared" ca="1" si="530"/>
        <v/>
      </c>
      <c r="N2263" s="1" t="str" cm="1">
        <f t="array" aca="1" ref="N2263" ca="1">IF(G2263="","",HOUR(INDIRECT(A2263&amp;$N$2&amp;D2263)))</f>
        <v/>
      </c>
      <c r="O2263" s="1" t="str" cm="1">
        <f t="array" aca="1" ref="O2263" ca="1">IF(G2263="","",MINUTE(INDIRECT(A2263&amp;$N$2&amp;D2263)))</f>
        <v/>
      </c>
      <c r="P2263" s="1" t="str">
        <f t="shared" ca="1" si="531"/>
        <v/>
      </c>
      <c r="Q2263" s="1" t="str">
        <f t="shared" ca="1" si="532"/>
        <v/>
      </c>
      <c r="R2263" s="1" t="str" cm="1">
        <f t="array" aca="1" ref="R2263" ca="1">IF(G2263="","",INDIRECT(A2263&amp;B2263&amp;D2263))</f>
        <v/>
      </c>
      <c r="S2263" s="1" t="str">
        <f t="shared" ca="1" si="533"/>
        <v/>
      </c>
      <c r="T2263" s="1" t="str">
        <f t="shared" ca="1" si="534"/>
        <v/>
      </c>
      <c r="U2263" s="1" t="str">
        <f t="shared" ca="1" si="535"/>
        <v/>
      </c>
      <c r="V2263" s="1" t="str">
        <f t="shared" ca="1" si="536"/>
        <v/>
      </c>
      <c r="W2263" s="1" t="str">
        <f t="shared" ca="1" si="537"/>
        <v/>
      </c>
      <c r="X2263" s="1" t="str">
        <f t="shared" ca="1" si="538"/>
        <v/>
      </c>
    </row>
    <row r="2264" spans="1:24">
      <c r="A2264" t="s">
        <v>1041</v>
      </c>
      <c r="B2264" t="str">
        <f>INDEX(予約枠報告様式!$73:$73,MATCH(CSVフォーマット!C2264,予約枠報告様式!$74:$74,0))</f>
        <v>AM</v>
      </c>
      <c r="C2264">
        <f t="shared" si="539"/>
        <v>39</v>
      </c>
      <c r="D2264">
        <f t="shared" si="525"/>
        <v>52</v>
      </c>
      <c r="E2264" s="2" cm="1">
        <f t="array" aca="1" ref="E2264" ca="1">INDIRECT(A2264&amp;B2264&amp;$E$3)</f>
        <v>44792</v>
      </c>
      <c r="F2264" t="str" cm="1">
        <f t="array" aca="1" ref="F2264" ca="1">IF(INDIRECT(A2264&amp;B2264&amp;$F$3)="公",参照!$L$2,参照!$L$3)</f>
        <v>医療機関受付</v>
      </c>
      <c r="G2264" s="1" t="str" cm="1">
        <f t="array" aca="1" ref="G2264" ca="1">IF(E2264="","",IF(ISNUMBER(INDIRECT(A2264&amp;B2264&amp;D2264)),431001,""))</f>
        <v/>
      </c>
      <c r="H2264" s="1" t="str">
        <f t="shared" ca="1" si="526"/>
        <v/>
      </c>
      <c r="I2264" s="1" t="str">
        <f ca="1">IF(G2264="","",予約枠報告様式!H$3)</f>
        <v/>
      </c>
      <c r="J2264" s="1" t="str">
        <f t="shared" ca="1" si="527"/>
        <v/>
      </c>
      <c r="K2264" s="1" t="str">
        <f t="shared" ca="1" si="528"/>
        <v/>
      </c>
      <c r="L2264" s="1" t="str">
        <f t="shared" ca="1" si="529"/>
        <v/>
      </c>
      <c r="M2264" s="1" t="str">
        <f t="shared" ca="1" si="530"/>
        <v/>
      </c>
      <c r="N2264" s="1" t="str" cm="1">
        <f t="array" aca="1" ref="N2264" ca="1">IF(G2264="","",HOUR(INDIRECT(A2264&amp;$N$2&amp;D2264)))</f>
        <v/>
      </c>
      <c r="O2264" s="1" t="str" cm="1">
        <f t="array" aca="1" ref="O2264" ca="1">IF(G2264="","",MINUTE(INDIRECT(A2264&amp;$N$2&amp;D2264)))</f>
        <v/>
      </c>
      <c r="P2264" s="1" t="str">
        <f t="shared" ca="1" si="531"/>
        <v/>
      </c>
      <c r="Q2264" s="1" t="str">
        <f t="shared" ca="1" si="532"/>
        <v/>
      </c>
      <c r="R2264" s="1" t="str" cm="1">
        <f t="array" aca="1" ref="R2264" ca="1">IF(G2264="","",INDIRECT(A2264&amp;B2264&amp;D2264))</f>
        <v/>
      </c>
      <c r="S2264" s="1" t="str">
        <f t="shared" ca="1" si="533"/>
        <v/>
      </c>
      <c r="T2264" s="1" t="str">
        <f t="shared" ca="1" si="534"/>
        <v/>
      </c>
      <c r="U2264" s="1" t="str">
        <f t="shared" ca="1" si="535"/>
        <v/>
      </c>
      <c r="V2264" s="1" t="str">
        <f t="shared" ca="1" si="536"/>
        <v/>
      </c>
      <c r="W2264" s="1" t="str">
        <f t="shared" ca="1" si="537"/>
        <v/>
      </c>
      <c r="X2264" s="1" t="str">
        <f t="shared" ca="1" si="538"/>
        <v/>
      </c>
    </row>
    <row r="2265" spans="1:24">
      <c r="A2265" t="s">
        <v>1041</v>
      </c>
      <c r="B2265" t="str">
        <f>INDEX(予約枠報告様式!$73:$73,MATCH(CSVフォーマット!C2265,予約枠報告様式!$74:$74,0))</f>
        <v>AM</v>
      </c>
      <c r="C2265">
        <f t="shared" si="539"/>
        <v>39</v>
      </c>
      <c r="D2265">
        <f t="shared" si="525"/>
        <v>53</v>
      </c>
      <c r="E2265" s="2" cm="1">
        <f t="array" aca="1" ref="E2265" ca="1">INDIRECT(A2265&amp;B2265&amp;$E$3)</f>
        <v>44792</v>
      </c>
      <c r="F2265" t="str" cm="1">
        <f t="array" aca="1" ref="F2265" ca="1">IF(INDIRECT(A2265&amp;B2265&amp;$F$3)="公",参照!$L$2,参照!$L$3)</f>
        <v>医療機関受付</v>
      </c>
      <c r="G2265" s="1" t="str" cm="1">
        <f t="array" aca="1" ref="G2265" ca="1">IF(E2265="","",IF(ISNUMBER(INDIRECT(A2265&amp;B2265&amp;D2265)),431001,""))</f>
        <v/>
      </c>
      <c r="H2265" s="1" t="str">
        <f t="shared" ca="1" si="526"/>
        <v/>
      </c>
      <c r="I2265" s="1" t="str">
        <f ca="1">IF(G2265="","",予約枠報告様式!H$3)</f>
        <v/>
      </c>
      <c r="J2265" s="1" t="str">
        <f t="shared" ca="1" si="527"/>
        <v/>
      </c>
      <c r="K2265" s="1" t="str">
        <f t="shared" ca="1" si="528"/>
        <v/>
      </c>
      <c r="L2265" s="1" t="str">
        <f t="shared" ca="1" si="529"/>
        <v/>
      </c>
      <c r="M2265" s="1" t="str">
        <f t="shared" ca="1" si="530"/>
        <v/>
      </c>
      <c r="N2265" s="1" t="str" cm="1">
        <f t="array" aca="1" ref="N2265" ca="1">IF(G2265="","",HOUR(INDIRECT(A2265&amp;$N$2&amp;D2265)))</f>
        <v/>
      </c>
      <c r="O2265" s="1" t="str" cm="1">
        <f t="array" aca="1" ref="O2265" ca="1">IF(G2265="","",MINUTE(INDIRECT(A2265&amp;$N$2&amp;D2265)))</f>
        <v/>
      </c>
      <c r="P2265" s="1" t="str">
        <f t="shared" ca="1" si="531"/>
        <v/>
      </c>
      <c r="Q2265" s="1" t="str">
        <f t="shared" ca="1" si="532"/>
        <v/>
      </c>
      <c r="R2265" s="1" t="str" cm="1">
        <f t="array" aca="1" ref="R2265" ca="1">IF(G2265="","",INDIRECT(A2265&amp;B2265&amp;D2265))</f>
        <v/>
      </c>
      <c r="S2265" s="1" t="str">
        <f t="shared" ca="1" si="533"/>
        <v/>
      </c>
      <c r="T2265" s="1" t="str">
        <f t="shared" ca="1" si="534"/>
        <v/>
      </c>
      <c r="U2265" s="1" t="str">
        <f t="shared" ca="1" si="535"/>
        <v/>
      </c>
      <c r="V2265" s="1" t="str">
        <f t="shared" ca="1" si="536"/>
        <v/>
      </c>
      <c r="W2265" s="1" t="str">
        <f t="shared" ca="1" si="537"/>
        <v/>
      </c>
      <c r="X2265" s="1" t="str">
        <f t="shared" ca="1" si="538"/>
        <v/>
      </c>
    </row>
    <row r="2266" spans="1:24">
      <c r="A2266" t="s">
        <v>1041</v>
      </c>
      <c r="B2266" t="str">
        <f>INDEX(予約枠報告様式!$73:$73,MATCH(CSVフォーマット!C2266,予約枠報告様式!$74:$74,0))</f>
        <v>AM</v>
      </c>
      <c r="C2266">
        <f t="shared" si="539"/>
        <v>39</v>
      </c>
      <c r="D2266">
        <f t="shared" si="525"/>
        <v>54</v>
      </c>
      <c r="E2266" s="2" cm="1">
        <f t="array" aca="1" ref="E2266" ca="1">INDIRECT(A2266&amp;B2266&amp;$E$3)</f>
        <v>44792</v>
      </c>
      <c r="F2266" t="str" cm="1">
        <f t="array" aca="1" ref="F2266" ca="1">IF(INDIRECT(A2266&amp;B2266&amp;$F$3)="公",参照!$L$2,参照!$L$3)</f>
        <v>医療機関受付</v>
      </c>
      <c r="G2266" s="1" t="str" cm="1">
        <f t="array" aca="1" ref="G2266" ca="1">IF(E2266="","",IF(ISNUMBER(INDIRECT(A2266&amp;B2266&amp;D2266)),431001,""))</f>
        <v/>
      </c>
      <c r="H2266" s="1" t="str">
        <f t="shared" ca="1" si="526"/>
        <v/>
      </c>
      <c r="I2266" s="1" t="str">
        <f ca="1">IF(G2266="","",予約枠報告様式!H$3)</f>
        <v/>
      </c>
      <c r="J2266" s="1" t="str">
        <f t="shared" ca="1" si="527"/>
        <v/>
      </c>
      <c r="K2266" s="1" t="str">
        <f t="shared" ca="1" si="528"/>
        <v/>
      </c>
      <c r="L2266" s="1" t="str">
        <f t="shared" ca="1" si="529"/>
        <v/>
      </c>
      <c r="M2266" s="1" t="str">
        <f t="shared" ca="1" si="530"/>
        <v/>
      </c>
      <c r="N2266" s="1" t="str" cm="1">
        <f t="array" aca="1" ref="N2266" ca="1">IF(G2266="","",HOUR(INDIRECT(A2266&amp;$N$2&amp;D2266)))</f>
        <v/>
      </c>
      <c r="O2266" s="1" t="str" cm="1">
        <f t="array" aca="1" ref="O2266" ca="1">IF(G2266="","",MINUTE(INDIRECT(A2266&amp;$N$2&amp;D2266)))</f>
        <v/>
      </c>
      <c r="P2266" s="1" t="str">
        <f t="shared" ca="1" si="531"/>
        <v/>
      </c>
      <c r="Q2266" s="1" t="str">
        <f t="shared" ca="1" si="532"/>
        <v/>
      </c>
      <c r="R2266" s="1" t="str" cm="1">
        <f t="array" aca="1" ref="R2266" ca="1">IF(G2266="","",INDIRECT(A2266&amp;B2266&amp;D2266))</f>
        <v/>
      </c>
      <c r="S2266" s="1" t="str">
        <f t="shared" ca="1" si="533"/>
        <v/>
      </c>
      <c r="T2266" s="1" t="str">
        <f t="shared" ca="1" si="534"/>
        <v/>
      </c>
      <c r="U2266" s="1" t="str">
        <f t="shared" ca="1" si="535"/>
        <v/>
      </c>
      <c r="V2266" s="1" t="str">
        <f t="shared" ca="1" si="536"/>
        <v/>
      </c>
      <c r="W2266" s="1" t="str">
        <f t="shared" ca="1" si="537"/>
        <v/>
      </c>
      <c r="X2266" s="1" t="str">
        <f t="shared" ca="1" si="538"/>
        <v/>
      </c>
    </row>
    <row r="2267" spans="1:24">
      <c r="A2267" t="s">
        <v>1041</v>
      </c>
      <c r="B2267" t="str">
        <f>INDEX(予約枠報告様式!$73:$73,MATCH(CSVフォーマット!C2267,予約枠報告様式!$74:$74,0))</f>
        <v>AM</v>
      </c>
      <c r="C2267">
        <f t="shared" si="539"/>
        <v>39</v>
      </c>
      <c r="D2267">
        <f t="shared" si="525"/>
        <v>55</v>
      </c>
      <c r="E2267" s="2" cm="1">
        <f t="array" aca="1" ref="E2267" ca="1">INDIRECT(A2267&amp;B2267&amp;$E$3)</f>
        <v>44792</v>
      </c>
      <c r="F2267" t="str" cm="1">
        <f t="array" aca="1" ref="F2267" ca="1">IF(INDIRECT(A2267&amp;B2267&amp;$F$3)="公",参照!$L$2,参照!$L$3)</f>
        <v>医療機関受付</v>
      </c>
      <c r="G2267" s="1" t="str" cm="1">
        <f t="array" aca="1" ref="G2267" ca="1">IF(E2267="","",IF(ISNUMBER(INDIRECT(A2267&amp;B2267&amp;D2267)),431001,""))</f>
        <v/>
      </c>
      <c r="H2267" s="1" t="str">
        <f t="shared" ca="1" si="526"/>
        <v/>
      </c>
      <c r="I2267" s="1" t="str">
        <f ca="1">IF(G2267="","",予約枠報告様式!H$3)</f>
        <v/>
      </c>
      <c r="J2267" s="1" t="str">
        <f t="shared" ca="1" si="527"/>
        <v/>
      </c>
      <c r="K2267" s="1" t="str">
        <f t="shared" ca="1" si="528"/>
        <v/>
      </c>
      <c r="L2267" s="1" t="str">
        <f t="shared" ca="1" si="529"/>
        <v/>
      </c>
      <c r="M2267" s="1" t="str">
        <f t="shared" ca="1" si="530"/>
        <v/>
      </c>
      <c r="N2267" s="1" t="str" cm="1">
        <f t="array" aca="1" ref="N2267" ca="1">IF(G2267="","",HOUR(INDIRECT(A2267&amp;$N$2&amp;D2267)))</f>
        <v/>
      </c>
      <c r="O2267" s="1" t="str" cm="1">
        <f t="array" aca="1" ref="O2267" ca="1">IF(G2267="","",MINUTE(INDIRECT(A2267&amp;$N$2&amp;D2267)))</f>
        <v/>
      </c>
      <c r="P2267" s="1" t="str">
        <f t="shared" ca="1" si="531"/>
        <v/>
      </c>
      <c r="Q2267" s="1" t="str">
        <f t="shared" ca="1" si="532"/>
        <v/>
      </c>
      <c r="R2267" s="1" t="str" cm="1">
        <f t="array" aca="1" ref="R2267" ca="1">IF(G2267="","",INDIRECT(A2267&amp;B2267&amp;D2267))</f>
        <v/>
      </c>
      <c r="S2267" s="1" t="str">
        <f t="shared" ca="1" si="533"/>
        <v/>
      </c>
      <c r="T2267" s="1" t="str">
        <f t="shared" ca="1" si="534"/>
        <v/>
      </c>
      <c r="U2267" s="1" t="str">
        <f t="shared" ca="1" si="535"/>
        <v/>
      </c>
      <c r="V2267" s="1" t="str">
        <f t="shared" ca="1" si="536"/>
        <v/>
      </c>
      <c r="W2267" s="1" t="str">
        <f t="shared" ca="1" si="537"/>
        <v/>
      </c>
      <c r="X2267" s="1" t="str">
        <f t="shared" ca="1" si="538"/>
        <v/>
      </c>
    </row>
    <row r="2268" spans="1:24">
      <c r="A2268" t="s">
        <v>1041</v>
      </c>
      <c r="B2268" t="str">
        <f>INDEX(予約枠報告様式!$73:$73,MATCH(CSVフォーマット!C2268,予約枠報告様式!$74:$74,0))</f>
        <v>AM</v>
      </c>
      <c r="C2268">
        <f t="shared" si="539"/>
        <v>39</v>
      </c>
      <c r="D2268">
        <f t="shared" si="525"/>
        <v>56</v>
      </c>
      <c r="E2268" s="2" cm="1">
        <f t="array" aca="1" ref="E2268" ca="1">INDIRECT(A2268&amp;B2268&amp;$E$3)</f>
        <v>44792</v>
      </c>
      <c r="F2268" t="str" cm="1">
        <f t="array" aca="1" ref="F2268" ca="1">IF(INDIRECT(A2268&amp;B2268&amp;$F$3)="公",参照!$L$2,参照!$L$3)</f>
        <v>医療機関受付</v>
      </c>
      <c r="G2268" s="1" t="str" cm="1">
        <f t="array" aca="1" ref="G2268" ca="1">IF(E2268="","",IF(ISNUMBER(INDIRECT(A2268&amp;B2268&amp;D2268)),431001,""))</f>
        <v/>
      </c>
      <c r="H2268" s="1" t="str">
        <f t="shared" ca="1" si="526"/>
        <v/>
      </c>
      <c r="I2268" s="1" t="str">
        <f ca="1">IF(G2268="","",予約枠報告様式!H$3)</f>
        <v/>
      </c>
      <c r="J2268" s="1" t="str">
        <f t="shared" ca="1" si="527"/>
        <v/>
      </c>
      <c r="K2268" s="1" t="str">
        <f t="shared" ca="1" si="528"/>
        <v/>
      </c>
      <c r="L2268" s="1" t="str">
        <f t="shared" ca="1" si="529"/>
        <v/>
      </c>
      <c r="M2268" s="1" t="str">
        <f t="shared" ca="1" si="530"/>
        <v/>
      </c>
      <c r="N2268" s="1" t="str" cm="1">
        <f t="array" aca="1" ref="N2268" ca="1">IF(G2268="","",HOUR(INDIRECT(A2268&amp;$N$2&amp;D2268)))</f>
        <v/>
      </c>
      <c r="O2268" s="1" t="str" cm="1">
        <f t="array" aca="1" ref="O2268" ca="1">IF(G2268="","",MINUTE(INDIRECT(A2268&amp;$N$2&amp;D2268)))</f>
        <v/>
      </c>
      <c r="P2268" s="1" t="str">
        <f t="shared" ca="1" si="531"/>
        <v/>
      </c>
      <c r="Q2268" s="1" t="str">
        <f t="shared" ca="1" si="532"/>
        <v/>
      </c>
      <c r="R2268" s="1" t="str" cm="1">
        <f t="array" aca="1" ref="R2268" ca="1">IF(G2268="","",INDIRECT(A2268&amp;B2268&amp;D2268))</f>
        <v/>
      </c>
      <c r="S2268" s="1" t="str">
        <f t="shared" ca="1" si="533"/>
        <v/>
      </c>
      <c r="T2268" s="1" t="str">
        <f t="shared" ca="1" si="534"/>
        <v/>
      </c>
      <c r="U2268" s="1" t="str">
        <f t="shared" ca="1" si="535"/>
        <v/>
      </c>
      <c r="V2268" s="1" t="str">
        <f t="shared" ca="1" si="536"/>
        <v/>
      </c>
      <c r="W2268" s="1" t="str">
        <f t="shared" ca="1" si="537"/>
        <v/>
      </c>
      <c r="X2268" s="1" t="str">
        <f t="shared" ca="1" si="538"/>
        <v/>
      </c>
    </row>
    <row r="2269" spans="1:24">
      <c r="A2269" t="s">
        <v>1041</v>
      </c>
      <c r="B2269" t="str">
        <f>INDEX(予約枠報告様式!$73:$73,MATCH(CSVフォーマット!C2269,予約枠報告様式!$74:$74,0))</f>
        <v>AM</v>
      </c>
      <c r="C2269">
        <f t="shared" si="539"/>
        <v>39</v>
      </c>
      <c r="D2269">
        <f t="shared" si="525"/>
        <v>57</v>
      </c>
      <c r="E2269" s="2" cm="1">
        <f t="array" aca="1" ref="E2269" ca="1">INDIRECT(A2269&amp;B2269&amp;$E$3)</f>
        <v>44792</v>
      </c>
      <c r="F2269" t="str" cm="1">
        <f t="array" aca="1" ref="F2269" ca="1">IF(INDIRECT(A2269&amp;B2269&amp;$F$3)="公",参照!$L$2,参照!$L$3)</f>
        <v>医療機関受付</v>
      </c>
      <c r="G2269" s="1" t="str" cm="1">
        <f t="array" aca="1" ref="G2269" ca="1">IF(E2269="","",IF(ISNUMBER(INDIRECT(A2269&amp;B2269&amp;D2269)),431001,""))</f>
        <v/>
      </c>
      <c r="H2269" s="1" t="str">
        <f t="shared" ca="1" si="526"/>
        <v/>
      </c>
      <c r="I2269" s="1" t="str">
        <f ca="1">IF(G2269="","",予約枠報告様式!H$3)</f>
        <v/>
      </c>
      <c r="J2269" s="1" t="str">
        <f t="shared" ca="1" si="527"/>
        <v/>
      </c>
      <c r="K2269" s="1" t="str">
        <f t="shared" ca="1" si="528"/>
        <v/>
      </c>
      <c r="L2269" s="1" t="str">
        <f t="shared" ca="1" si="529"/>
        <v/>
      </c>
      <c r="M2269" s="1" t="str">
        <f t="shared" ca="1" si="530"/>
        <v/>
      </c>
      <c r="N2269" s="1" t="str" cm="1">
        <f t="array" aca="1" ref="N2269" ca="1">IF(G2269="","",HOUR(INDIRECT(A2269&amp;$N$2&amp;D2269)))</f>
        <v/>
      </c>
      <c r="O2269" s="1" t="str" cm="1">
        <f t="array" aca="1" ref="O2269" ca="1">IF(G2269="","",MINUTE(INDIRECT(A2269&amp;$N$2&amp;D2269)))</f>
        <v/>
      </c>
      <c r="P2269" s="1" t="str">
        <f t="shared" ca="1" si="531"/>
        <v/>
      </c>
      <c r="Q2269" s="1" t="str">
        <f t="shared" ca="1" si="532"/>
        <v/>
      </c>
      <c r="R2269" s="1" t="str" cm="1">
        <f t="array" aca="1" ref="R2269" ca="1">IF(G2269="","",INDIRECT(A2269&amp;B2269&amp;D2269))</f>
        <v/>
      </c>
      <c r="S2269" s="1" t="str">
        <f t="shared" ca="1" si="533"/>
        <v/>
      </c>
      <c r="T2269" s="1" t="str">
        <f t="shared" ca="1" si="534"/>
        <v/>
      </c>
      <c r="U2269" s="1" t="str">
        <f t="shared" ca="1" si="535"/>
        <v/>
      </c>
      <c r="V2269" s="1" t="str">
        <f t="shared" ca="1" si="536"/>
        <v/>
      </c>
      <c r="W2269" s="1" t="str">
        <f t="shared" ca="1" si="537"/>
        <v/>
      </c>
      <c r="X2269" s="1" t="str">
        <f t="shared" ca="1" si="538"/>
        <v/>
      </c>
    </row>
    <row r="2270" spans="1:24">
      <c r="A2270" t="s">
        <v>1041</v>
      </c>
      <c r="B2270" t="str">
        <f>INDEX(予約枠報告様式!$73:$73,MATCH(CSVフォーマット!C2270,予約枠報告様式!$74:$74,0))</f>
        <v>AM</v>
      </c>
      <c r="C2270">
        <f t="shared" si="539"/>
        <v>39</v>
      </c>
      <c r="D2270">
        <f t="shared" si="525"/>
        <v>58</v>
      </c>
      <c r="E2270" s="2" cm="1">
        <f t="array" aca="1" ref="E2270" ca="1">INDIRECT(A2270&amp;B2270&amp;$E$3)</f>
        <v>44792</v>
      </c>
      <c r="F2270" t="str" cm="1">
        <f t="array" aca="1" ref="F2270" ca="1">IF(INDIRECT(A2270&amp;B2270&amp;$F$3)="公",参照!$L$2,参照!$L$3)</f>
        <v>医療機関受付</v>
      </c>
      <c r="G2270" s="1" t="str" cm="1">
        <f t="array" aca="1" ref="G2270" ca="1">IF(E2270="","",IF(ISNUMBER(INDIRECT(A2270&amp;B2270&amp;D2270)),431001,""))</f>
        <v/>
      </c>
      <c r="H2270" s="1" t="str">
        <f t="shared" ca="1" si="526"/>
        <v/>
      </c>
      <c r="I2270" s="1" t="str">
        <f ca="1">IF(G2270="","",予約枠報告様式!H$3)</f>
        <v/>
      </c>
      <c r="J2270" s="1" t="str">
        <f t="shared" ca="1" si="527"/>
        <v/>
      </c>
      <c r="K2270" s="1" t="str">
        <f t="shared" ca="1" si="528"/>
        <v/>
      </c>
      <c r="L2270" s="1" t="str">
        <f t="shared" ca="1" si="529"/>
        <v/>
      </c>
      <c r="M2270" s="1" t="str">
        <f t="shared" ca="1" si="530"/>
        <v/>
      </c>
      <c r="N2270" s="1" t="str" cm="1">
        <f t="array" aca="1" ref="N2270" ca="1">IF(G2270="","",HOUR(INDIRECT(A2270&amp;$N$2&amp;D2270)))</f>
        <v/>
      </c>
      <c r="O2270" s="1" t="str" cm="1">
        <f t="array" aca="1" ref="O2270" ca="1">IF(G2270="","",MINUTE(INDIRECT(A2270&amp;$N$2&amp;D2270)))</f>
        <v/>
      </c>
      <c r="P2270" s="1" t="str">
        <f t="shared" ca="1" si="531"/>
        <v/>
      </c>
      <c r="Q2270" s="1" t="str">
        <f t="shared" ca="1" si="532"/>
        <v/>
      </c>
      <c r="R2270" s="1" t="str" cm="1">
        <f t="array" aca="1" ref="R2270" ca="1">IF(G2270="","",INDIRECT(A2270&amp;B2270&amp;D2270))</f>
        <v/>
      </c>
      <c r="S2270" s="1" t="str">
        <f t="shared" ca="1" si="533"/>
        <v/>
      </c>
      <c r="T2270" s="1" t="str">
        <f t="shared" ca="1" si="534"/>
        <v/>
      </c>
      <c r="U2270" s="1" t="str">
        <f t="shared" ca="1" si="535"/>
        <v/>
      </c>
      <c r="V2270" s="1" t="str">
        <f t="shared" ca="1" si="536"/>
        <v/>
      </c>
      <c r="W2270" s="1" t="str">
        <f t="shared" ca="1" si="537"/>
        <v/>
      </c>
      <c r="X2270" s="1" t="str">
        <f t="shared" ca="1" si="538"/>
        <v/>
      </c>
    </row>
    <row r="2271" spans="1:24">
      <c r="A2271" t="s">
        <v>1041</v>
      </c>
      <c r="B2271" t="str">
        <f>INDEX(予約枠報告様式!$73:$73,MATCH(CSVフォーマット!C2271,予約枠報告様式!$74:$74,0))</f>
        <v>AM</v>
      </c>
      <c r="C2271">
        <f t="shared" si="539"/>
        <v>39</v>
      </c>
      <c r="D2271">
        <f t="shared" si="525"/>
        <v>59</v>
      </c>
      <c r="E2271" s="2" cm="1">
        <f t="array" aca="1" ref="E2271" ca="1">INDIRECT(A2271&amp;B2271&amp;$E$3)</f>
        <v>44792</v>
      </c>
      <c r="F2271" t="str" cm="1">
        <f t="array" aca="1" ref="F2271" ca="1">IF(INDIRECT(A2271&amp;B2271&amp;$F$3)="公",参照!$L$2,参照!$L$3)</f>
        <v>医療機関受付</v>
      </c>
      <c r="G2271" s="1" t="str" cm="1">
        <f t="array" aca="1" ref="G2271" ca="1">IF(E2271="","",IF(ISNUMBER(INDIRECT(A2271&amp;B2271&amp;D2271)),431001,""))</f>
        <v/>
      </c>
      <c r="H2271" s="1" t="str">
        <f t="shared" ca="1" si="526"/>
        <v/>
      </c>
      <c r="I2271" s="1" t="str">
        <f ca="1">IF(G2271="","",予約枠報告様式!H$3)</f>
        <v/>
      </c>
      <c r="J2271" s="1" t="str">
        <f t="shared" ca="1" si="527"/>
        <v/>
      </c>
      <c r="K2271" s="1" t="str">
        <f t="shared" ca="1" si="528"/>
        <v/>
      </c>
      <c r="L2271" s="1" t="str">
        <f t="shared" ca="1" si="529"/>
        <v/>
      </c>
      <c r="M2271" s="1" t="str">
        <f t="shared" ca="1" si="530"/>
        <v/>
      </c>
      <c r="N2271" s="1" t="str" cm="1">
        <f t="array" aca="1" ref="N2271" ca="1">IF(G2271="","",HOUR(INDIRECT(A2271&amp;$N$2&amp;D2271)))</f>
        <v/>
      </c>
      <c r="O2271" s="1" t="str" cm="1">
        <f t="array" aca="1" ref="O2271" ca="1">IF(G2271="","",MINUTE(INDIRECT(A2271&amp;$N$2&amp;D2271)))</f>
        <v/>
      </c>
      <c r="P2271" s="1" t="str">
        <f t="shared" ca="1" si="531"/>
        <v/>
      </c>
      <c r="Q2271" s="1" t="str">
        <f t="shared" ca="1" si="532"/>
        <v/>
      </c>
      <c r="R2271" s="1" t="str" cm="1">
        <f t="array" aca="1" ref="R2271" ca="1">IF(G2271="","",INDIRECT(A2271&amp;B2271&amp;D2271))</f>
        <v/>
      </c>
      <c r="S2271" s="1" t="str">
        <f t="shared" ca="1" si="533"/>
        <v/>
      </c>
      <c r="T2271" s="1" t="str">
        <f t="shared" ca="1" si="534"/>
        <v/>
      </c>
      <c r="U2271" s="1" t="str">
        <f t="shared" ca="1" si="535"/>
        <v/>
      </c>
      <c r="V2271" s="1" t="str">
        <f t="shared" ca="1" si="536"/>
        <v/>
      </c>
      <c r="W2271" s="1" t="str">
        <f t="shared" ca="1" si="537"/>
        <v/>
      </c>
      <c r="X2271" s="1" t="str">
        <f t="shared" ca="1" si="538"/>
        <v/>
      </c>
    </row>
    <row r="2272" spans="1:24">
      <c r="A2272" t="s">
        <v>1041</v>
      </c>
      <c r="B2272" t="str">
        <f>INDEX(予約枠報告様式!$73:$73,MATCH(CSVフォーマット!C2272,予約枠報告様式!$74:$74,0))</f>
        <v>AM</v>
      </c>
      <c r="C2272">
        <f t="shared" si="539"/>
        <v>39</v>
      </c>
      <c r="D2272">
        <f t="shared" si="525"/>
        <v>60</v>
      </c>
      <c r="E2272" s="2" cm="1">
        <f t="array" aca="1" ref="E2272" ca="1">INDIRECT(A2272&amp;B2272&amp;$E$3)</f>
        <v>44792</v>
      </c>
      <c r="F2272" t="str" cm="1">
        <f t="array" aca="1" ref="F2272" ca="1">IF(INDIRECT(A2272&amp;B2272&amp;$F$3)="公",参照!$L$2,参照!$L$3)</f>
        <v>医療機関受付</v>
      </c>
      <c r="G2272" s="1" t="str" cm="1">
        <f t="array" aca="1" ref="G2272" ca="1">IF(E2272="","",IF(ISNUMBER(INDIRECT(A2272&amp;B2272&amp;D2272)),431001,""))</f>
        <v/>
      </c>
      <c r="H2272" s="1" t="str">
        <f t="shared" ca="1" si="526"/>
        <v/>
      </c>
      <c r="I2272" s="1" t="str">
        <f ca="1">IF(G2272="","",予約枠報告様式!H$3)</f>
        <v/>
      </c>
      <c r="J2272" s="1" t="str">
        <f t="shared" ca="1" si="527"/>
        <v/>
      </c>
      <c r="K2272" s="1" t="str">
        <f t="shared" ca="1" si="528"/>
        <v/>
      </c>
      <c r="L2272" s="1" t="str">
        <f t="shared" ca="1" si="529"/>
        <v/>
      </c>
      <c r="M2272" s="1" t="str">
        <f t="shared" ca="1" si="530"/>
        <v/>
      </c>
      <c r="N2272" s="1" t="str" cm="1">
        <f t="array" aca="1" ref="N2272" ca="1">IF(G2272="","",HOUR(INDIRECT(A2272&amp;$N$2&amp;D2272)))</f>
        <v/>
      </c>
      <c r="O2272" s="1" t="str" cm="1">
        <f t="array" aca="1" ref="O2272" ca="1">IF(G2272="","",MINUTE(INDIRECT(A2272&amp;$N$2&amp;D2272)))</f>
        <v/>
      </c>
      <c r="P2272" s="1" t="str">
        <f t="shared" ca="1" si="531"/>
        <v/>
      </c>
      <c r="Q2272" s="1" t="str">
        <f t="shared" ca="1" si="532"/>
        <v/>
      </c>
      <c r="R2272" s="1" t="str" cm="1">
        <f t="array" aca="1" ref="R2272" ca="1">IF(G2272="","",INDIRECT(A2272&amp;B2272&amp;D2272))</f>
        <v/>
      </c>
      <c r="S2272" s="1" t="str">
        <f t="shared" ca="1" si="533"/>
        <v/>
      </c>
      <c r="T2272" s="1" t="str">
        <f t="shared" ca="1" si="534"/>
        <v/>
      </c>
      <c r="U2272" s="1" t="str">
        <f t="shared" ca="1" si="535"/>
        <v/>
      </c>
      <c r="V2272" s="1" t="str">
        <f t="shared" ca="1" si="536"/>
        <v/>
      </c>
      <c r="W2272" s="1" t="str">
        <f t="shared" ca="1" si="537"/>
        <v/>
      </c>
      <c r="X2272" s="1" t="str">
        <f t="shared" ca="1" si="538"/>
        <v/>
      </c>
    </row>
    <row r="2273" spans="1:24">
      <c r="A2273" t="s">
        <v>1041</v>
      </c>
      <c r="B2273" t="str">
        <f>INDEX(予約枠報告様式!$73:$73,MATCH(CSVフォーマット!C2273,予約枠報告様式!$74:$74,0))</f>
        <v>AM</v>
      </c>
      <c r="C2273">
        <f t="shared" si="539"/>
        <v>39</v>
      </c>
      <c r="D2273">
        <f t="shared" si="525"/>
        <v>61</v>
      </c>
      <c r="E2273" s="2" cm="1">
        <f t="array" aca="1" ref="E2273" ca="1">INDIRECT(A2273&amp;B2273&amp;$E$3)</f>
        <v>44792</v>
      </c>
      <c r="F2273" t="str" cm="1">
        <f t="array" aca="1" ref="F2273" ca="1">IF(INDIRECT(A2273&amp;B2273&amp;$F$3)="公",参照!$L$2,参照!$L$3)</f>
        <v>医療機関受付</v>
      </c>
      <c r="G2273" s="1" t="str" cm="1">
        <f t="array" aca="1" ref="G2273" ca="1">IF(E2273="","",IF(ISNUMBER(INDIRECT(A2273&amp;B2273&amp;D2273)),431001,""))</f>
        <v/>
      </c>
      <c r="H2273" s="1" t="str">
        <f t="shared" ca="1" si="526"/>
        <v/>
      </c>
      <c r="I2273" s="1" t="str">
        <f ca="1">IF(G2273="","",予約枠報告様式!H$3)</f>
        <v/>
      </c>
      <c r="J2273" s="1" t="str">
        <f t="shared" ca="1" si="527"/>
        <v/>
      </c>
      <c r="K2273" s="1" t="str">
        <f t="shared" ca="1" si="528"/>
        <v/>
      </c>
      <c r="L2273" s="1" t="str">
        <f t="shared" ca="1" si="529"/>
        <v/>
      </c>
      <c r="M2273" s="1" t="str">
        <f t="shared" ca="1" si="530"/>
        <v/>
      </c>
      <c r="N2273" s="1" t="str" cm="1">
        <f t="array" aca="1" ref="N2273" ca="1">IF(G2273="","",HOUR(INDIRECT(A2273&amp;$N$2&amp;D2273)))</f>
        <v/>
      </c>
      <c r="O2273" s="1" t="str" cm="1">
        <f t="array" aca="1" ref="O2273" ca="1">IF(G2273="","",MINUTE(INDIRECT(A2273&amp;$N$2&amp;D2273)))</f>
        <v/>
      </c>
      <c r="P2273" s="1" t="str">
        <f t="shared" ca="1" si="531"/>
        <v/>
      </c>
      <c r="Q2273" s="1" t="str">
        <f t="shared" ca="1" si="532"/>
        <v/>
      </c>
      <c r="R2273" s="1" t="str" cm="1">
        <f t="array" aca="1" ref="R2273" ca="1">IF(G2273="","",INDIRECT(A2273&amp;B2273&amp;D2273))</f>
        <v/>
      </c>
      <c r="S2273" s="1" t="str">
        <f t="shared" ca="1" si="533"/>
        <v/>
      </c>
      <c r="T2273" s="1" t="str">
        <f t="shared" ca="1" si="534"/>
        <v/>
      </c>
      <c r="U2273" s="1" t="str">
        <f t="shared" ca="1" si="535"/>
        <v/>
      </c>
      <c r="V2273" s="1" t="str">
        <f t="shared" ca="1" si="536"/>
        <v/>
      </c>
      <c r="W2273" s="1" t="str">
        <f t="shared" ca="1" si="537"/>
        <v/>
      </c>
      <c r="X2273" s="1" t="str">
        <f t="shared" ca="1" si="538"/>
        <v/>
      </c>
    </row>
    <row r="2274" spans="1:24">
      <c r="A2274" t="s">
        <v>1041</v>
      </c>
      <c r="B2274" t="str">
        <f>INDEX(予約枠報告様式!$73:$73,MATCH(CSVフォーマット!C2274,予約枠報告様式!$74:$74,0))</f>
        <v>AM</v>
      </c>
      <c r="C2274">
        <f t="shared" si="539"/>
        <v>39</v>
      </c>
      <c r="D2274">
        <f t="shared" si="525"/>
        <v>62</v>
      </c>
      <c r="E2274" s="2" cm="1">
        <f t="array" aca="1" ref="E2274" ca="1">INDIRECT(A2274&amp;B2274&amp;$E$3)</f>
        <v>44792</v>
      </c>
      <c r="F2274" t="str" cm="1">
        <f t="array" aca="1" ref="F2274" ca="1">IF(INDIRECT(A2274&amp;B2274&amp;$F$3)="公",参照!$L$2,参照!$L$3)</f>
        <v>医療機関受付</v>
      </c>
      <c r="G2274" s="1" t="str" cm="1">
        <f t="array" aca="1" ref="G2274" ca="1">IF(E2274="","",IF(ISNUMBER(INDIRECT(A2274&amp;B2274&amp;D2274)),431001,""))</f>
        <v/>
      </c>
      <c r="H2274" s="1" t="str">
        <f t="shared" ca="1" si="526"/>
        <v/>
      </c>
      <c r="I2274" s="1" t="str">
        <f ca="1">IF(G2274="","",予約枠報告様式!H$3)</f>
        <v/>
      </c>
      <c r="J2274" s="1" t="str">
        <f t="shared" ca="1" si="527"/>
        <v/>
      </c>
      <c r="K2274" s="1" t="str">
        <f t="shared" ca="1" si="528"/>
        <v/>
      </c>
      <c r="L2274" s="1" t="str">
        <f t="shared" ca="1" si="529"/>
        <v/>
      </c>
      <c r="M2274" s="1" t="str">
        <f t="shared" ca="1" si="530"/>
        <v/>
      </c>
      <c r="N2274" s="1" t="str" cm="1">
        <f t="array" aca="1" ref="N2274" ca="1">IF(G2274="","",HOUR(INDIRECT(A2274&amp;$N$2&amp;D2274)))</f>
        <v/>
      </c>
      <c r="O2274" s="1" t="str" cm="1">
        <f t="array" aca="1" ref="O2274" ca="1">IF(G2274="","",MINUTE(INDIRECT(A2274&amp;$N$2&amp;D2274)))</f>
        <v/>
      </c>
      <c r="P2274" s="1" t="str">
        <f t="shared" ca="1" si="531"/>
        <v/>
      </c>
      <c r="Q2274" s="1" t="str">
        <f t="shared" ca="1" si="532"/>
        <v/>
      </c>
      <c r="R2274" s="1" t="str" cm="1">
        <f t="array" aca="1" ref="R2274" ca="1">IF(G2274="","",INDIRECT(A2274&amp;B2274&amp;D2274))</f>
        <v/>
      </c>
      <c r="S2274" s="1" t="str">
        <f t="shared" ca="1" si="533"/>
        <v/>
      </c>
      <c r="T2274" s="1" t="str">
        <f t="shared" ca="1" si="534"/>
        <v/>
      </c>
      <c r="U2274" s="1" t="str">
        <f t="shared" ca="1" si="535"/>
        <v/>
      </c>
      <c r="V2274" s="1" t="str">
        <f t="shared" ca="1" si="536"/>
        <v/>
      </c>
      <c r="W2274" s="1" t="str">
        <f t="shared" ca="1" si="537"/>
        <v/>
      </c>
      <c r="X2274" s="1" t="str">
        <f t="shared" ca="1" si="538"/>
        <v/>
      </c>
    </row>
    <row r="2275" spans="1:24">
      <c r="A2275" t="s">
        <v>1041</v>
      </c>
      <c r="B2275" t="str">
        <f>INDEX(予約枠報告様式!$73:$73,MATCH(CSVフォーマット!C2275,予約枠報告様式!$74:$74,0))</f>
        <v>AM</v>
      </c>
      <c r="C2275">
        <f t="shared" si="539"/>
        <v>39</v>
      </c>
      <c r="D2275">
        <f t="shared" si="525"/>
        <v>63</v>
      </c>
      <c r="E2275" s="2" cm="1">
        <f t="array" aca="1" ref="E2275" ca="1">INDIRECT(A2275&amp;B2275&amp;$E$3)</f>
        <v>44792</v>
      </c>
      <c r="F2275" t="str" cm="1">
        <f t="array" aca="1" ref="F2275" ca="1">IF(INDIRECT(A2275&amp;B2275&amp;$F$3)="公",参照!$L$2,参照!$L$3)</f>
        <v>医療機関受付</v>
      </c>
      <c r="G2275" s="1" t="str" cm="1">
        <f t="array" aca="1" ref="G2275" ca="1">IF(E2275="","",IF(ISNUMBER(INDIRECT(A2275&amp;B2275&amp;D2275)),431001,""))</f>
        <v/>
      </c>
      <c r="H2275" s="1" t="str">
        <f t="shared" ca="1" si="526"/>
        <v/>
      </c>
      <c r="I2275" s="1" t="str">
        <f ca="1">IF(G2275="","",予約枠報告様式!H$3)</f>
        <v/>
      </c>
      <c r="J2275" s="1" t="str">
        <f t="shared" ca="1" si="527"/>
        <v/>
      </c>
      <c r="K2275" s="1" t="str">
        <f t="shared" ca="1" si="528"/>
        <v/>
      </c>
      <c r="L2275" s="1" t="str">
        <f t="shared" ca="1" si="529"/>
        <v/>
      </c>
      <c r="M2275" s="1" t="str">
        <f t="shared" ca="1" si="530"/>
        <v/>
      </c>
      <c r="N2275" s="1" t="str" cm="1">
        <f t="array" aca="1" ref="N2275" ca="1">IF(G2275="","",HOUR(INDIRECT(A2275&amp;$N$2&amp;D2275)))</f>
        <v/>
      </c>
      <c r="O2275" s="1" t="str" cm="1">
        <f t="array" aca="1" ref="O2275" ca="1">IF(G2275="","",MINUTE(INDIRECT(A2275&amp;$N$2&amp;D2275)))</f>
        <v/>
      </c>
      <c r="P2275" s="1" t="str">
        <f t="shared" ca="1" si="531"/>
        <v/>
      </c>
      <c r="Q2275" s="1" t="str">
        <f t="shared" ca="1" si="532"/>
        <v/>
      </c>
      <c r="R2275" s="1" t="str" cm="1">
        <f t="array" aca="1" ref="R2275" ca="1">IF(G2275="","",INDIRECT(A2275&amp;B2275&amp;D2275))</f>
        <v/>
      </c>
      <c r="S2275" s="1" t="str">
        <f t="shared" ca="1" si="533"/>
        <v/>
      </c>
      <c r="T2275" s="1" t="str">
        <f t="shared" ca="1" si="534"/>
        <v/>
      </c>
      <c r="U2275" s="1" t="str">
        <f t="shared" ca="1" si="535"/>
        <v/>
      </c>
      <c r="V2275" s="1" t="str">
        <f t="shared" ca="1" si="536"/>
        <v/>
      </c>
      <c r="W2275" s="1" t="str">
        <f t="shared" ca="1" si="537"/>
        <v/>
      </c>
      <c r="X2275" s="1" t="str">
        <f t="shared" ca="1" si="538"/>
        <v/>
      </c>
    </row>
    <row r="2276" spans="1:24">
      <c r="A2276" t="s">
        <v>1041</v>
      </c>
      <c r="B2276" t="str">
        <f>INDEX(予約枠報告様式!$73:$73,MATCH(CSVフォーマット!C2276,予約枠報告様式!$74:$74,0))</f>
        <v>AM</v>
      </c>
      <c r="C2276">
        <f t="shared" si="539"/>
        <v>39</v>
      </c>
      <c r="D2276">
        <f t="shared" si="525"/>
        <v>64</v>
      </c>
      <c r="E2276" s="2" cm="1">
        <f t="array" aca="1" ref="E2276" ca="1">INDIRECT(A2276&amp;B2276&amp;$E$3)</f>
        <v>44792</v>
      </c>
      <c r="F2276" t="str" cm="1">
        <f t="array" aca="1" ref="F2276" ca="1">IF(INDIRECT(A2276&amp;B2276&amp;$F$3)="公",参照!$L$2,参照!$L$3)</f>
        <v>医療機関受付</v>
      </c>
      <c r="G2276" s="1" t="str" cm="1">
        <f t="array" aca="1" ref="G2276" ca="1">IF(E2276="","",IF(ISNUMBER(INDIRECT(A2276&amp;B2276&amp;D2276)),431001,""))</f>
        <v/>
      </c>
      <c r="H2276" s="1" t="str">
        <f t="shared" ca="1" si="526"/>
        <v/>
      </c>
      <c r="I2276" s="1" t="str">
        <f ca="1">IF(G2276="","",予約枠報告様式!H$3)</f>
        <v/>
      </c>
      <c r="J2276" s="1" t="str">
        <f t="shared" ca="1" si="527"/>
        <v/>
      </c>
      <c r="K2276" s="1" t="str">
        <f t="shared" ca="1" si="528"/>
        <v/>
      </c>
      <c r="L2276" s="1" t="str">
        <f t="shared" ca="1" si="529"/>
        <v/>
      </c>
      <c r="M2276" s="1" t="str">
        <f t="shared" ca="1" si="530"/>
        <v/>
      </c>
      <c r="N2276" s="1" t="str" cm="1">
        <f t="array" aca="1" ref="N2276" ca="1">IF(G2276="","",HOUR(INDIRECT(A2276&amp;$N$2&amp;D2276)))</f>
        <v/>
      </c>
      <c r="O2276" s="1" t="str" cm="1">
        <f t="array" aca="1" ref="O2276" ca="1">IF(G2276="","",MINUTE(INDIRECT(A2276&amp;$N$2&amp;D2276)))</f>
        <v/>
      </c>
      <c r="P2276" s="1" t="str">
        <f t="shared" ca="1" si="531"/>
        <v/>
      </c>
      <c r="Q2276" s="1" t="str">
        <f t="shared" ca="1" si="532"/>
        <v/>
      </c>
      <c r="R2276" s="1" t="str" cm="1">
        <f t="array" aca="1" ref="R2276" ca="1">IF(G2276="","",INDIRECT(A2276&amp;B2276&amp;D2276))</f>
        <v/>
      </c>
      <c r="S2276" s="1" t="str">
        <f t="shared" ca="1" si="533"/>
        <v/>
      </c>
      <c r="T2276" s="1" t="str">
        <f t="shared" ca="1" si="534"/>
        <v/>
      </c>
      <c r="U2276" s="1" t="str">
        <f t="shared" ca="1" si="535"/>
        <v/>
      </c>
      <c r="V2276" s="1" t="str">
        <f t="shared" ca="1" si="536"/>
        <v/>
      </c>
      <c r="W2276" s="1" t="str">
        <f t="shared" ca="1" si="537"/>
        <v/>
      </c>
      <c r="X2276" s="1" t="str">
        <f t="shared" ca="1" si="538"/>
        <v/>
      </c>
    </row>
    <row r="2277" spans="1:24">
      <c r="A2277" t="s">
        <v>1041</v>
      </c>
      <c r="B2277" t="str">
        <f>INDEX(予約枠報告様式!$73:$73,MATCH(CSVフォーマット!C2277,予約枠報告様式!$74:$74,0))</f>
        <v>AM</v>
      </c>
      <c r="C2277">
        <f t="shared" si="539"/>
        <v>39</v>
      </c>
      <c r="D2277">
        <f t="shared" si="525"/>
        <v>65</v>
      </c>
      <c r="E2277" s="2" cm="1">
        <f t="array" aca="1" ref="E2277" ca="1">INDIRECT(A2277&amp;B2277&amp;$E$3)</f>
        <v>44792</v>
      </c>
      <c r="F2277" t="str" cm="1">
        <f t="array" aca="1" ref="F2277" ca="1">IF(INDIRECT(A2277&amp;B2277&amp;$F$3)="公",参照!$L$2,参照!$L$3)</f>
        <v>医療機関受付</v>
      </c>
      <c r="G2277" s="1" t="str" cm="1">
        <f t="array" aca="1" ref="G2277" ca="1">IF(E2277="","",IF(ISNUMBER(INDIRECT(A2277&amp;B2277&amp;D2277)),431001,""))</f>
        <v/>
      </c>
      <c r="H2277" s="1" t="str">
        <f t="shared" ca="1" si="526"/>
        <v/>
      </c>
      <c r="I2277" s="1" t="str">
        <f ca="1">IF(G2277="","",予約枠報告様式!H$3)</f>
        <v/>
      </c>
      <c r="J2277" s="1" t="str">
        <f t="shared" ca="1" si="527"/>
        <v/>
      </c>
      <c r="K2277" s="1" t="str">
        <f t="shared" ca="1" si="528"/>
        <v/>
      </c>
      <c r="L2277" s="1" t="str">
        <f t="shared" ca="1" si="529"/>
        <v/>
      </c>
      <c r="M2277" s="1" t="str">
        <f t="shared" ca="1" si="530"/>
        <v/>
      </c>
      <c r="N2277" s="1" t="str" cm="1">
        <f t="array" aca="1" ref="N2277" ca="1">IF(G2277="","",HOUR(INDIRECT(A2277&amp;$N$2&amp;D2277)))</f>
        <v/>
      </c>
      <c r="O2277" s="1" t="str" cm="1">
        <f t="array" aca="1" ref="O2277" ca="1">IF(G2277="","",MINUTE(INDIRECT(A2277&amp;$N$2&amp;D2277)))</f>
        <v/>
      </c>
      <c r="P2277" s="1" t="str">
        <f t="shared" ca="1" si="531"/>
        <v/>
      </c>
      <c r="Q2277" s="1" t="str">
        <f t="shared" ca="1" si="532"/>
        <v/>
      </c>
      <c r="R2277" s="1" t="str" cm="1">
        <f t="array" aca="1" ref="R2277" ca="1">IF(G2277="","",INDIRECT(A2277&amp;B2277&amp;D2277))</f>
        <v/>
      </c>
      <c r="S2277" s="1" t="str">
        <f t="shared" ca="1" si="533"/>
        <v/>
      </c>
      <c r="T2277" s="1" t="str">
        <f t="shared" ca="1" si="534"/>
        <v/>
      </c>
      <c r="U2277" s="1" t="str">
        <f t="shared" ca="1" si="535"/>
        <v/>
      </c>
      <c r="V2277" s="1" t="str">
        <f t="shared" ca="1" si="536"/>
        <v/>
      </c>
      <c r="W2277" s="1" t="str">
        <f t="shared" ca="1" si="537"/>
        <v/>
      </c>
      <c r="X2277" s="1" t="str">
        <f t="shared" ca="1" si="538"/>
        <v/>
      </c>
    </row>
    <row r="2278" spans="1:24">
      <c r="A2278" t="s">
        <v>1041</v>
      </c>
      <c r="B2278" t="str">
        <f>INDEX(予約枠報告様式!$73:$73,MATCH(CSVフォーマット!C2278,予約枠報告様式!$74:$74,0))</f>
        <v>AM</v>
      </c>
      <c r="C2278">
        <f t="shared" si="539"/>
        <v>39</v>
      </c>
      <c r="D2278">
        <f t="shared" si="525"/>
        <v>66</v>
      </c>
      <c r="E2278" s="2" cm="1">
        <f t="array" aca="1" ref="E2278" ca="1">INDIRECT(A2278&amp;B2278&amp;$E$3)</f>
        <v>44792</v>
      </c>
      <c r="F2278" t="str" cm="1">
        <f t="array" aca="1" ref="F2278" ca="1">IF(INDIRECT(A2278&amp;B2278&amp;$F$3)="公",参照!$L$2,参照!$L$3)</f>
        <v>医療機関受付</v>
      </c>
      <c r="G2278" s="1" t="str" cm="1">
        <f t="array" aca="1" ref="G2278" ca="1">IF(E2278="","",IF(ISNUMBER(INDIRECT(A2278&amp;B2278&amp;D2278)),431001,""))</f>
        <v/>
      </c>
      <c r="H2278" s="1" t="str">
        <f t="shared" ca="1" si="526"/>
        <v/>
      </c>
      <c r="I2278" s="1" t="str">
        <f ca="1">IF(G2278="","",予約枠報告様式!H$3)</f>
        <v/>
      </c>
      <c r="J2278" s="1" t="str">
        <f t="shared" ca="1" si="527"/>
        <v/>
      </c>
      <c r="K2278" s="1" t="str">
        <f t="shared" ca="1" si="528"/>
        <v/>
      </c>
      <c r="L2278" s="1" t="str">
        <f t="shared" ca="1" si="529"/>
        <v/>
      </c>
      <c r="M2278" s="1" t="str">
        <f t="shared" ca="1" si="530"/>
        <v/>
      </c>
      <c r="N2278" s="1" t="str" cm="1">
        <f t="array" aca="1" ref="N2278" ca="1">IF(G2278="","",HOUR(INDIRECT(A2278&amp;$N$2&amp;D2278)))</f>
        <v/>
      </c>
      <c r="O2278" s="1" t="str" cm="1">
        <f t="array" aca="1" ref="O2278" ca="1">IF(G2278="","",MINUTE(INDIRECT(A2278&amp;$N$2&amp;D2278)))</f>
        <v/>
      </c>
      <c r="P2278" s="1" t="str">
        <f t="shared" ca="1" si="531"/>
        <v/>
      </c>
      <c r="Q2278" s="1" t="str">
        <f t="shared" ca="1" si="532"/>
        <v/>
      </c>
      <c r="R2278" s="1" t="str" cm="1">
        <f t="array" aca="1" ref="R2278" ca="1">IF(G2278="","",INDIRECT(A2278&amp;B2278&amp;D2278))</f>
        <v/>
      </c>
      <c r="S2278" s="1" t="str">
        <f t="shared" ca="1" si="533"/>
        <v/>
      </c>
      <c r="T2278" s="1" t="str">
        <f t="shared" ca="1" si="534"/>
        <v/>
      </c>
      <c r="U2278" s="1" t="str">
        <f t="shared" ca="1" si="535"/>
        <v/>
      </c>
      <c r="V2278" s="1" t="str">
        <f t="shared" ca="1" si="536"/>
        <v/>
      </c>
      <c r="W2278" s="1" t="str">
        <f t="shared" ca="1" si="537"/>
        <v/>
      </c>
      <c r="X2278" s="1" t="str">
        <f t="shared" ca="1" si="538"/>
        <v/>
      </c>
    </row>
    <row r="2279" spans="1:24">
      <c r="A2279" t="s">
        <v>1041</v>
      </c>
      <c r="B2279" t="str">
        <f>INDEX(予約枠報告様式!$73:$73,MATCH(CSVフォーマット!C2279,予約枠報告様式!$74:$74,0))</f>
        <v>AM</v>
      </c>
      <c r="C2279">
        <f t="shared" si="539"/>
        <v>39</v>
      </c>
      <c r="D2279">
        <f t="shared" si="525"/>
        <v>67</v>
      </c>
      <c r="E2279" s="2" cm="1">
        <f t="array" aca="1" ref="E2279" ca="1">INDIRECT(A2279&amp;B2279&amp;$E$3)</f>
        <v>44792</v>
      </c>
      <c r="F2279" t="str" cm="1">
        <f t="array" aca="1" ref="F2279" ca="1">IF(INDIRECT(A2279&amp;B2279&amp;$F$3)="公",参照!$L$2,参照!$L$3)</f>
        <v>医療機関受付</v>
      </c>
      <c r="G2279" s="1" t="str" cm="1">
        <f t="array" aca="1" ref="G2279" ca="1">IF(E2279="","",IF(ISNUMBER(INDIRECT(A2279&amp;B2279&amp;D2279)),431001,""))</f>
        <v/>
      </c>
      <c r="H2279" s="1" t="str">
        <f t="shared" ca="1" si="526"/>
        <v/>
      </c>
      <c r="I2279" s="1" t="str">
        <f ca="1">IF(G2279="","",予約枠報告様式!H$3)</f>
        <v/>
      </c>
      <c r="J2279" s="1" t="str">
        <f t="shared" ca="1" si="527"/>
        <v/>
      </c>
      <c r="K2279" s="1" t="str">
        <f t="shared" ca="1" si="528"/>
        <v/>
      </c>
      <c r="L2279" s="1" t="str">
        <f t="shared" ca="1" si="529"/>
        <v/>
      </c>
      <c r="M2279" s="1" t="str">
        <f t="shared" ca="1" si="530"/>
        <v/>
      </c>
      <c r="N2279" s="1" t="str" cm="1">
        <f t="array" aca="1" ref="N2279" ca="1">IF(G2279="","",HOUR(INDIRECT(A2279&amp;$N$2&amp;D2279)))</f>
        <v/>
      </c>
      <c r="O2279" s="1" t="str" cm="1">
        <f t="array" aca="1" ref="O2279" ca="1">IF(G2279="","",MINUTE(INDIRECT(A2279&amp;$N$2&amp;D2279)))</f>
        <v/>
      </c>
      <c r="P2279" s="1" t="str">
        <f t="shared" ca="1" si="531"/>
        <v/>
      </c>
      <c r="Q2279" s="1" t="str">
        <f t="shared" ca="1" si="532"/>
        <v/>
      </c>
      <c r="R2279" s="1" t="str" cm="1">
        <f t="array" aca="1" ref="R2279" ca="1">IF(G2279="","",INDIRECT(A2279&amp;B2279&amp;D2279))</f>
        <v/>
      </c>
      <c r="S2279" s="1" t="str">
        <f t="shared" ca="1" si="533"/>
        <v/>
      </c>
      <c r="T2279" s="1" t="str">
        <f t="shared" ca="1" si="534"/>
        <v/>
      </c>
      <c r="U2279" s="1" t="str">
        <f t="shared" ca="1" si="535"/>
        <v/>
      </c>
      <c r="V2279" s="1" t="str">
        <f t="shared" ca="1" si="536"/>
        <v/>
      </c>
      <c r="W2279" s="1" t="str">
        <f t="shared" ca="1" si="537"/>
        <v/>
      </c>
      <c r="X2279" s="1" t="str">
        <f t="shared" ca="1" si="538"/>
        <v/>
      </c>
    </row>
    <row r="2280" spans="1:24">
      <c r="A2280" t="s">
        <v>1041</v>
      </c>
      <c r="B2280" t="str">
        <f>INDEX(予約枠報告様式!$73:$73,MATCH(CSVフォーマット!C2280,予約枠報告様式!$74:$74,0))</f>
        <v>AM</v>
      </c>
      <c r="C2280">
        <f t="shared" si="539"/>
        <v>39</v>
      </c>
      <c r="D2280">
        <f t="shared" si="525"/>
        <v>68</v>
      </c>
      <c r="E2280" s="2" cm="1">
        <f t="array" aca="1" ref="E2280" ca="1">INDIRECT(A2280&amp;B2280&amp;$E$3)</f>
        <v>44792</v>
      </c>
      <c r="F2280" t="str" cm="1">
        <f t="array" aca="1" ref="F2280" ca="1">IF(INDIRECT(A2280&amp;B2280&amp;$F$3)="公",参照!$L$2,参照!$L$3)</f>
        <v>医療機関受付</v>
      </c>
      <c r="G2280" s="1" t="str" cm="1">
        <f t="array" aca="1" ref="G2280" ca="1">IF(E2280="","",IF(ISNUMBER(INDIRECT(A2280&amp;B2280&amp;D2280)),431001,""))</f>
        <v/>
      </c>
      <c r="H2280" s="1" t="str">
        <f t="shared" ca="1" si="526"/>
        <v/>
      </c>
      <c r="I2280" s="1" t="str">
        <f ca="1">IF(G2280="","",予約枠報告様式!H$3)</f>
        <v/>
      </c>
      <c r="J2280" s="1" t="str">
        <f t="shared" ca="1" si="527"/>
        <v/>
      </c>
      <c r="K2280" s="1" t="str">
        <f t="shared" ca="1" si="528"/>
        <v/>
      </c>
      <c r="L2280" s="1" t="str">
        <f t="shared" ca="1" si="529"/>
        <v/>
      </c>
      <c r="M2280" s="1" t="str">
        <f t="shared" ca="1" si="530"/>
        <v/>
      </c>
      <c r="N2280" s="1" t="str" cm="1">
        <f t="array" aca="1" ref="N2280" ca="1">IF(G2280="","",HOUR(INDIRECT(A2280&amp;$N$2&amp;D2280)))</f>
        <v/>
      </c>
      <c r="O2280" s="1" t="str" cm="1">
        <f t="array" aca="1" ref="O2280" ca="1">IF(G2280="","",MINUTE(INDIRECT(A2280&amp;$N$2&amp;D2280)))</f>
        <v/>
      </c>
      <c r="P2280" s="1" t="str">
        <f t="shared" ca="1" si="531"/>
        <v/>
      </c>
      <c r="Q2280" s="1" t="str">
        <f t="shared" ca="1" si="532"/>
        <v/>
      </c>
      <c r="R2280" s="1" t="str" cm="1">
        <f t="array" aca="1" ref="R2280" ca="1">IF(G2280="","",INDIRECT(A2280&amp;B2280&amp;D2280))</f>
        <v/>
      </c>
      <c r="S2280" s="1" t="str">
        <f t="shared" ca="1" si="533"/>
        <v/>
      </c>
      <c r="T2280" s="1" t="str">
        <f t="shared" ca="1" si="534"/>
        <v/>
      </c>
      <c r="U2280" s="1" t="str">
        <f t="shared" ca="1" si="535"/>
        <v/>
      </c>
      <c r="V2280" s="1" t="str">
        <f t="shared" ca="1" si="536"/>
        <v/>
      </c>
      <c r="W2280" s="1" t="str">
        <f t="shared" ca="1" si="537"/>
        <v/>
      </c>
      <c r="X2280" s="1" t="str">
        <f t="shared" ca="1" si="538"/>
        <v/>
      </c>
    </row>
    <row r="2281" spans="1:24">
      <c r="A2281" t="s">
        <v>1041</v>
      </c>
      <c r="B2281" t="str">
        <f>INDEX(予約枠報告様式!$73:$73,MATCH(CSVフォーマット!C2281,予約枠報告様式!$74:$74,0))</f>
        <v>AM</v>
      </c>
      <c r="C2281">
        <f t="shared" si="539"/>
        <v>39</v>
      </c>
      <c r="D2281">
        <f t="shared" si="525"/>
        <v>69</v>
      </c>
      <c r="E2281" s="2" cm="1">
        <f t="array" aca="1" ref="E2281" ca="1">INDIRECT(A2281&amp;B2281&amp;$E$3)</f>
        <v>44792</v>
      </c>
      <c r="F2281" t="str" cm="1">
        <f t="array" aca="1" ref="F2281" ca="1">IF(INDIRECT(A2281&amp;B2281&amp;$F$3)="公",参照!$L$2,参照!$L$3)</f>
        <v>医療機関受付</v>
      </c>
      <c r="G2281" s="1" t="str" cm="1">
        <f t="array" aca="1" ref="G2281" ca="1">IF(E2281="","",IF(ISNUMBER(INDIRECT(A2281&amp;B2281&amp;D2281)),431001,""))</f>
        <v/>
      </c>
      <c r="H2281" s="1" t="str">
        <f t="shared" ca="1" si="526"/>
        <v/>
      </c>
      <c r="I2281" s="1" t="str">
        <f ca="1">IF(G2281="","",予約枠報告様式!H$3)</f>
        <v/>
      </c>
      <c r="J2281" s="1" t="str">
        <f t="shared" ca="1" si="527"/>
        <v/>
      </c>
      <c r="K2281" s="1" t="str">
        <f t="shared" ca="1" si="528"/>
        <v/>
      </c>
      <c r="L2281" s="1" t="str">
        <f t="shared" ca="1" si="529"/>
        <v/>
      </c>
      <c r="M2281" s="1" t="str">
        <f t="shared" ca="1" si="530"/>
        <v/>
      </c>
      <c r="N2281" s="1" t="str" cm="1">
        <f t="array" aca="1" ref="N2281" ca="1">IF(G2281="","",HOUR(INDIRECT(A2281&amp;$N$2&amp;D2281)))</f>
        <v/>
      </c>
      <c r="O2281" s="1" t="str" cm="1">
        <f t="array" aca="1" ref="O2281" ca="1">IF(G2281="","",MINUTE(INDIRECT(A2281&amp;$N$2&amp;D2281)))</f>
        <v/>
      </c>
      <c r="P2281" s="1" t="str">
        <f t="shared" ca="1" si="531"/>
        <v/>
      </c>
      <c r="Q2281" s="1" t="str">
        <f t="shared" ca="1" si="532"/>
        <v/>
      </c>
      <c r="R2281" s="1" t="str" cm="1">
        <f t="array" aca="1" ref="R2281" ca="1">IF(G2281="","",INDIRECT(A2281&amp;B2281&amp;D2281))</f>
        <v/>
      </c>
      <c r="S2281" s="1" t="str">
        <f t="shared" ca="1" si="533"/>
        <v/>
      </c>
      <c r="T2281" s="1" t="str">
        <f t="shared" ca="1" si="534"/>
        <v/>
      </c>
      <c r="U2281" s="1" t="str">
        <f t="shared" ca="1" si="535"/>
        <v/>
      </c>
      <c r="V2281" s="1" t="str">
        <f t="shared" ca="1" si="536"/>
        <v/>
      </c>
      <c r="W2281" s="1" t="str">
        <f t="shared" ca="1" si="537"/>
        <v/>
      </c>
      <c r="X2281" s="1" t="str">
        <f t="shared" ca="1" si="538"/>
        <v/>
      </c>
    </row>
    <row r="2282" spans="1:24">
      <c r="A2282" t="s">
        <v>1041</v>
      </c>
      <c r="B2282" t="str">
        <f>INDEX(予約枠報告様式!$73:$73,MATCH(CSVフォーマット!C2282,予約枠報告様式!$74:$74,0))</f>
        <v>AM</v>
      </c>
      <c r="C2282">
        <f t="shared" si="539"/>
        <v>39</v>
      </c>
      <c r="D2282">
        <f t="shared" si="525"/>
        <v>70</v>
      </c>
      <c r="E2282" s="2" cm="1">
        <f t="array" aca="1" ref="E2282" ca="1">INDIRECT(A2282&amp;B2282&amp;$E$3)</f>
        <v>44792</v>
      </c>
      <c r="F2282" t="str" cm="1">
        <f t="array" aca="1" ref="F2282" ca="1">IF(INDIRECT(A2282&amp;B2282&amp;$F$3)="公",参照!$L$2,参照!$L$3)</f>
        <v>医療機関受付</v>
      </c>
      <c r="G2282" s="1" t="str" cm="1">
        <f t="array" aca="1" ref="G2282" ca="1">IF(E2282="","",IF(ISNUMBER(INDIRECT(A2282&amp;B2282&amp;D2282)),431001,""))</f>
        <v/>
      </c>
      <c r="H2282" s="1" t="str">
        <f t="shared" ca="1" si="526"/>
        <v/>
      </c>
      <c r="I2282" s="1" t="str">
        <f ca="1">IF(G2282="","",予約枠報告様式!H$3)</f>
        <v/>
      </c>
      <c r="J2282" s="1" t="str">
        <f t="shared" ca="1" si="527"/>
        <v/>
      </c>
      <c r="K2282" s="1" t="str">
        <f t="shared" ca="1" si="528"/>
        <v/>
      </c>
      <c r="L2282" s="1" t="str">
        <f t="shared" ca="1" si="529"/>
        <v/>
      </c>
      <c r="M2282" s="1" t="str">
        <f t="shared" ca="1" si="530"/>
        <v/>
      </c>
      <c r="N2282" s="1" t="str" cm="1">
        <f t="array" aca="1" ref="N2282" ca="1">IF(G2282="","",HOUR(INDIRECT(A2282&amp;$N$2&amp;D2282)))</f>
        <v/>
      </c>
      <c r="O2282" s="1" t="str" cm="1">
        <f t="array" aca="1" ref="O2282" ca="1">IF(G2282="","",MINUTE(INDIRECT(A2282&amp;$N$2&amp;D2282)))</f>
        <v/>
      </c>
      <c r="P2282" s="1" t="str">
        <f t="shared" ca="1" si="531"/>
        <v/>
      </c>
      <c r="Q2282" s="1" t="str">
        <f t="shared" ca="1" si="532"/>
        <v/>
      </c>
      <c r="R2282" s="1" t="str" cm="1">
        <f t="array" aca="1" ref="R2282" ca="1">IF(G2282="","",INDIRECT(A2282&amp;B2282&amp;D2282))</f>
        <v/>
      </c>
      <c r="S2282" s="1" t="str">
        <f t="shared" ca="1" si="533"/>
        <v/>
      </c>
      <c r="T2282" s="1" t="str">
        <f t="shared" ca="1" si="534"/>
        <v/>
      </c>
      <c r="U2282" s="1" t="str">
        <f t="shared" ca="1" si="535"/>
        <v/>
      </c>
      <c r="V2282" s="1" t="str">
        <f t="shared" ca="1" si="536"/>
        <v/>
      </c>
      <c r="W2282" s="1" t="str">
        <f t="shared" ca="1" si="537"/>
        <v/>
      </c>
      <c r="X2282" s="1" t="str">
        <f t="shared" ca="1" si="538"/>
        <v/>
      </c>
    </row>
    <row r="2283" spans="1:24">
      <c r="A2283" t="s">
        <v>1041</v>
      </c>
      <c r="B2283" t="str">
        <f>INDEX(予約枠報告様式!$73:$73,MATCH(CSVフォーマット!C2283,予約枠報告様式!$74:$74,0))</f>
        <v>AM</v>
      </c>
      <c r="C2283">
        <f t="shared" si="539"/>
        <v>39</v>
      </c>
      <c r="D2283">
        <f t="shared" si="525"/>
        <v>71</v>
      </c>
      <c r="E2283" s="2" cm="1">
        <f t="array" aca="1" ref="E2283" ca="1">INDIRECT(A2283&amp;B2283&amp;$E$3)</f>
        <v>44792</v>
      </c>
      <c r="F2283" t="str" cm="1">
        <f t="array" aca="1" ref="F2283" ca="1">IF(INDIRECT(A2283&amp;B2283&amp;$F$3)="公",参照!$L$2,参照!$L$3)</f>
        <v>医療機関受付</v>
      </c>
      <c r="G2283" s="1" t="str" cm="1">
        <f t="array" aca="1" ref="G2283" ca="1">IF(E2283="","",IF(ISNUMBER(INDIRECT(A2283&amp;B2283&amp;D2283)),431001,""))</f>
        <v/>
      </c>
      <c r="H2283" s="1" t="str">
        <f t="shared" ca="1" si="526"/>
        <v/>
      </c>
      <c r="I2283" s="1" t="str">
        <f ca="1">IF(G2283="","",予約枠報告様式!H$3)</f>
        <v/>
      </c>
      <c r="J2283" s="1" t="str">
        <f t="shared" ca="1" si="527"/>
        <v/>
      </c>
      <c r="K2283" s="1" t="str">
        <f t="shared" ca="1" si="528"/>
        <v/>
      </c>
      <c r="L2283" s="1" t="str">
        <f t="shared" ca="1" si="529"/>
        <v/>
      </c>
      <c r="M2283" s="1" t="str">
        <f t="shared" ca="1" si="530"/>
        <v/>
      </c>
      <c r="N2283" s="1" t="str" cm="1">
        <f t="array" aca="1" ref="N2283" ca="1">IF(G2283="","",HOUR(INDIRECT(A2283&amp;$N$2&amp;D2283)))</f>
        <v/>
      </c>
      <c r="O2283" s="1" t="str" cm="1">
        <f t="array" aca="1" ref="O2283" ca="1">IF(G2283="","",MINUTE(INDIRECT(A2283&amp;$N$2&amp;D2283)))</f>
        <v/>
      </c>
      <c r="P2283" s="1" t="str">
        <f t="shared" ca="1" si="531"/>
        <v/>
      </c>
      <c r="Q2283" s="1" t="str">
        <f t="shared" ca="1" si="532"/>
        <v/>
      </c>
      <c r="R2283" s="1" t="str" cm="1">
        <f t="array" aca="1" ref="R2283" ca="1">IF(G2283="","",INDIRECT(A2283&amp;B2283&amp;D2283))</f>
        <v/>
      </c>
      <c r="S2283" s="1" t="str">
        <f t="shared" ca="1" si="533"/>
        <v/>
      </c>
      <c r="T2283" s="1" t="str">
        <f t="shared" ca="1" si="534"/>
        <v/>
      </c>
      <c r="U2283" s="1" t="str">
        <f t="shared" ca="1" si="535"/>
        <v/>
      </c>
      <c r="V2283" s="1" t="str">
        <f t="shared" ca="1" si="536"/>
        <v/>
      </c>
      <c r="W2283" s="1" t="str">
        <f t="shared" ca="1" si="537"/>
        <v/>
      </c>
      <c r="X2283" s="1" t="str">
        <f t="shared" ca="1" si="538"/>
        <v/>
      </c>
    </row>
    <row r="2284" spans="1:24">
      <c r="A2284" t="s">
        <v>1041</v>
      </c>
      <c r="B2284" t="str">
        <f>INDEX(予約枠報告様式!$73:$73,MATCH(CSVフォーマット!C2284,予約枠報告様式!$74:$74,0))</f>
        <v>AN</v>
      </c>
      <c r="C2284">
        <f t="shared" si="539"/>
        <v>40</v>
      </c>
      <c r="D2284">
        <f t="shared" si="525"/>
        <v>12</v>
      </c>
      <c r="E2284" s="2" cm="1">
        <f t="array" aca="1" ref="E2284" ca="1">INDIRECT(A2284&amp;B2284&amp;$E$3)</f>
        <v>44793</v>
      </c>
      <c r="F2284" t="str" cm="1">
        <f t="array" aca="1" ref="F2284" ca="1">IF(INDIRECT(A2284&amp;B2284&amp;$F$3)="公",参照!$L$2,参照!$L$3)</f>
        <v>WEB・コールセンター受付</v>
      </c>
      <c r="G2284" s="1" t="str" cm="1">
        <f t="array" aca="1" ref="G2284" ca="1">IF(E2284="","",IF(ISNUMBER(INDIRECT(A2284&amp;B2284&amp;D2284)),431001,""))</f>
        <v/>
      </c>
      <c r="H2284" s="1" t="str">
        <f t="shared" ca="1" si="526"/>
        <v/>
      </c>
      <c r="I2284" s="1" t="str">
        <f ca="1">IF(G2284="","",予約枠報告様式!H$3)</f>
        <v/>
      </c>
      <c r="J2284" s="1" t="str">
        <f t="shared" ca="1" si="527"/>
        <v/>
      </c>
      <c r="K2284" s="1" t="str">
        <f t="shared" ca="1" si="528"/>
        <v/>
      </c>
      <c r="L2284" s="1" t="str">
        <f t="shared" ca="1" si="529"/>
        <v/>
      </c>
      <c r="M2284" s="1" t="str">
        <f t="shared" ca="1" si="530"/>
        <v/>
      </c>
      <c r="N2284" s="1" t="str" cm="1">
        <f t="array" aca="1" ref="N2284" ca="1">IF(G2284="","",HOUR(INDIRECT(A2284&amp;$N$2&amp;D2284)))</f>
        <v/>
      </c>
      <c r="O2284" s="1" t="str" cm="1">
        <f t="array" aca="1" ref="O2284" ca="1">IF(G2284="","",MINUTE(INDIRECT(A2284&amp;$N$2&amp;D2284)))</f>
        <v/>
      </c>
      <c r="P2284" s="1" t="str">
        <f t="shared" ca="1" si="531"/>
        <v/>
      </c>
      <c r="Q2284" s="1" t="str">
        <f t="shared" ca="1" si="532"/>
        <v/>
      </c>
      <c r="R2284" s="1" t="str" cm="1">
        <f t="array" aca="1" ref="R2284" ca="1">IF(G2284="","",INDIRECT(A2284&amp;B2284&amp;D2284))</f>
        <v/>
      </c>
      <c r="S2284" s="1" t="str">
        <f t="shared" ca="1" si="533"/>
        <v/>
      </c>
      <c r="T2284" s="1" t="str">
        <f t="shared" ca="1" si="534"/>
        <v/>
      </c>
      <c r="U2284" s="1" t="str">
        <f t="shared" ca="1" si="535"/>
        <v/>
      </c>
      <c r="V2284" s="1" t="str">
        <f t="shared" ca="1" si="536"/>
        <v/>
      </c>
      <c r="W2284" s="1" t="str">
        <f t="shared" ca="1" si="537"/>
        <v/>
      </c>
      <c r="X2284" s="1" t="str">
        <f t="shared" ca="1" si="538"/>
        <v/>
      </c>
    </row>
    <row r="2285" spans="1:24">
      <c r="A2285" t="s">
        <v>1041</v>
      </c>
      <c r="B2285" t="str">
        <f>INDEX(予約枠報告様式!$73:$73,MATCH(CSVフォーマット!C2285,予約枠報告様式!$74:$74,0))</f>
        <v>AN</v>
      </c>
      <c r="C2285">
        <f t="shared" si="539"/>
        <v>40</v>
      </c>
      <c r="D2285">
        <f t="shared" si="525"/>
        <v>13</v>
      </c>
      <c r="E2285" s="2" cm="1">
        <f t="array" aca="1" ref="E2285" ca="1">INDIRECT(A2285&amp;B2285&amp;$E$3)</f>
        <v>44793</v>
      </c>
      <c r="F2285" t="str" cm="1">
        <f t="array" aca="1" ref="F2285" ca="1">IF(INDIRECT(A2285&amp;B2285&amp;$F$3)="公",参照!$L$2,参照!$L$3)</f>
        <v>WEB・コールセンター受付</v>
      </c>
      <c r="G2285" s="1" t="str" cm="1">
        <f t="array" aca="1" ref="G2285" ca="1">IF(E2285="","",IF(ISNUMBER(INDIRECT(A2285&amp;B2285&amp;D2285)),431001,""))</f>
        <v/>
      </c>
      <c r="H2285" s="1" t="str">
        <f t="shared" ca="1" si="526"/>
        <v/>
      </c>
      <c r="I2285" s="1" t="str">
        <f ca="1">IF(G2285="","",予約枠報告様式!H$3)</f>
        <v/>
      </c>
      <c r="J2285" s="1" t="str">
        <f t="shared" ca="1" si="527"/>
        <v/>
      </c>
      <c r="K2285" s="1" t="str">
        <f t="shared" ca="1" si="528"/>
        <v/>
      </c>
      <c r="L2285" s="1" t="str">
        <f t="shared" ca="1" si="529"/>
        <v/>
      </c>
      <c r="M2285" s="1" t="str">
        <f t="shared" ca="1" si="530"/>
        <v/>
      </c>
      <c r="N2285" s="1" t="str" cm="1">
        <f t="array" aca="1" ref="N2285" ca="1">IF(G2285="","",HOUR(INDIRECT(A2285&amp;$N$2&amp;D2285)))</f>
        <v/>
      </c>
      <c r="O2285" s="1" t="str" cm="1">
        <f t="array" aca="1" ref="O2285" ca="1">IF(G2285="","",MINUTE(INDIRECT(A2285&amp;$N$2&amp;D2285)))</f>
        <v/>
      </c>
      <c r="P2285" s="1" t="str">
        <f t="shared" ca="1" si="531"/>
        <v/>
      </c>
      <c r="Q2285" s="1" t="str">
        <f t="shared" ca="1" si="532"/>
        <v/>
      </c>
      <c r="R2285" s="1" t="str" cm="1">
        <f t="array" aca="1" ref="R2285" ca="1">IF(G2285="","",INDIRECT(A2285&amp;B2285&amp;D2285))</f>
        <v/>
      </c>
      <c r="S2285" s="1" t="str">
        <f t="shared" ca="1" si="533"/>
        <v/>
      </c>
      <c r="T2285" s="1" t="str">
        <f t="shared" ca="1" si="534"/>
        <v/>
      </c>
      <c r="U2285" s="1" t="str">
        <f t="shared" ca="1" si="535"/>
        <v/>
      </c>
      <c r="V2285" s="1" t="str">
        <f t="shared" ca="1" si="536"/>
        <v/>
      </c>
      <c r="W2285" s="1" t="str">
        <f t="shared" ca="1" si="537"/>
        <v/>
      </c>
      <c r="X2285" s="1" t="str">
        <f t="shared" ca="1" si="538"/>
        <v/>
      </c>
    </row>
    <row r="2286" spans="1:24">
      <c r="A2286" t="s">
        <v>1041</v>
      </c>
      <c r="B2286" t="str">
        <f>INDEX(予約枠報告様式!$73:$73,MATCH(CSVフォーマット!C2286,予約枠報告様式!$74:$74,0))</f>
        <v>AN</v>
      </c>
      <c r="C2286">
        <f t="shared" si="539"/>
        <v>40</v>
      </c>
      <c r="D2286">
        <f t="shared" si="525"/>
        <v>14</v>
      </c>
      <c r="E2286" s="2" cm="1">
        <f t="array" aca="1" ref="E2286" ca="1">INDIRECT(A2286&amp;B2286&amp;$E$3)</f>
        <v>44793</v>
      </c>
      <c r="F2286" t="str" cm="1">
        <f t="array" aca="1" ref="F2286" ca="1">IF(INDIRECT(A2286&amp;B2286&amp;$F$3)="公",参照!$L$2,参照!$L$3)</f>
        <v>WEB・コールセンター受付</v>
      </c>
      <c r="G2286" s="1" t="str" cm="1">
        <f t="array" aca="1" ref="G2286" ca="1">IF(E2286="","",IF(ISNUMBER(INDIRECT(A2286&amp;B2286&amp;D2286)),431001,""))</f>
        <v/>
      </c>
      <c r="H2286" s="1" t="str">
        <f t="shared" ca="1" si="526"/>
        <v/>
      </c>
      <c r="I2286" s="1" t="str">
        <f ca="1">IF(G2286="","",予約枠報告様式!H$3)</f>
        <v/>
      </c>
      <c r="J2286" s="1" t="str">
        <f t="shared" ca="1" si="527"/>
        <v/>
      </c>
      <c r="K2286" s="1" t="str">
        <f t="shared" ca="1" si="528"/>
        <v/>
      </c>
      <c r="L2286" s="1" t="str">
        <f t="shared" ca="1" si="529"/>
        <v/>
      </c>
      <c r="M2286" s="1" t="str">
        <f t="shared" ca="1" si="530"/>
        <v/>
      </c>
      <c r="N2286" s="1" t="str" cm="1">
        <f t="array" aca="1" ref="N2286" ca="1">IF(G2286="","",HOUR(INDIRECT(A2286&amp;$N$2&amp;D2286)))</f>
        <v/>
      </c>
      <c r="O2286" s="1" t="str" cm="1">
        <f t="array" aca="1" ref="O2286" ca="1">IF(G2286="","",MINUTE(INDIRECT(A2286&amp;$N$2&amp;D2286)))</f>
        <v/>
      </c>
      <c r="P2286" s="1" t="str">
        <f t="shared" ca="1" si="531"/>
        <v/>
      </c>
      <c r="Q2286" s="1" t="str">
        <f t="shared" ca="1" si="532"/>
        <v/>
      </c>
      <c r="R2286" s="1" t="str" cm="1">
        <f t="array" aca="1" ref="R2286" ca="1">IF(G2286="","",INDIRECT(A2286&amp;B2286&amp;D2286))</f>
        <v/>
      </c>
      <c r="S2286" s="1" t="str">
        <f t="shared" ca="1" si="533"/>
        <v/>
      </c>
      <c r="T2286" s="1" t="str">
        <f t="shared" ca="1" si="534"/>
        <v/>
      </c>
      <c r="U2286" s="1" t="str">
        <f t="shared" ca="1" si="535"/>
        <v/>
      </c>
      <c r="V2286" s="1" t="str">
        <f t="shared" ca="1" si="536"/>
        <v/>
      </c>
      <c r="W2286" s="1" t="str">
        <f t="shared" ca="1" si="537"/>
        <v/>
      </c>
      <c r="X2286" s="1" t="str">
        <f t="shared" ca="1" si="538"/>
        <v/>
      </c>
    </row>
    <row r="2287" spans="1:24">
      <c r="A2287" t="s">
        <v>1041</v>
      </c>
      <c r="B2287" t="str">
        <f>INDEX(予約枠報告様式!$73:$73,MATCH(CSVフォーマット!C2287,予約枠報告様式!$74:$74,0))</f>
        <v>AN</v>
      </c>
      <c r="C2287">
        <f t="shared" si="539"/>
        <v>40</v>
      </c>
      <c r="D2287">
        <f t="shared" si="525"/>
        <v>15</v>
      </c>
      <c r="E2287" s="2" cm="1">
        <f t="array" aca="1" ref="E2287" ca="1">INDIRECT(A2287&amp;B2287&amp;$E$3)</f>
        <v>44793</v>
      </c>
      <c r="F2287" t="str" cm="1">
        <f t="array" aca="1" ref="F2287" ca="1">IF(INDIRECT(A2287&amp;B2287&amp;$F$3)="公",参照!$L$2,参照!$L$3)</f>
        <v>WEB・コールセンター受付</v>
      </c>
      <c r="G2287" s="1" t="str" cm="1">
        <f t="array" aca="1" ref="G2287" ca="1">IF(E2287="","",IF(ISNUMBER(INDIRECT(A2287&amp;B2287&amp;D2287)),431001,""))</f>
        <v/>
      </c>
      <c r="H2287" s="1" t="str">
        <f t="shared" ca="1" si="526"/>
        <v/>
      </c>
      <c r="I2287" s="1" t="str">
        <f ca="1">IF(G2287="","",予約枠報告様式!H$3)</f>
        <v/>
      </c>
      <c r="J2287" s="1" t="str">
        <f t="shared" ca="1" si="527"/>
        <v/>
      </c>
      <c r="K2287" s="1" t="str">
        <f t="shared" ca="1" si="528"/>
        <v/>
      </c>
      <c r="L2287" s="1" t="str">
        <f t="shared" ca="1" si="529"/>
        <v/>
      </c>
      <c r="M2287" s="1" t="str">
        <f t="shared" ca="1" si="530"/>
        <v/>
      </c>
      <c r="N2287" s="1" t="str" cm="1">
        <f t="array" aca="1" ref="N2287" ca="1">IF(G2287="","",HOUR(INDIRECT(A2287&amp;$N$2&amp;D2287)))</f>
        <v/>
      </c>
      <c r="O2287" s="1" t="str" cm="1">
        <f t="array" aca="1" ref="O2287" ca="1">IF(G2287="","",MINUTE(INDIRECT(A2287&amp;$N$2&amp;D2287)))</f>
        <v/>
      </c>
      <c r="P2287" s="1" t="str">
        <f t="shared" ca="1" si="531"/>
        <v/>
      </c>
      <c r="Q2287" s="1" t="str">
        <f t="shared" ca="1" si="532"/>
        <v/>
      </c>
      <c r="R2287" s="1" t="str" cm="1">
        <f t="array" aca="1" ref="R2287" ca="1">IF(G2287="","",INDIRECT(A2287&amp;B2287&amp;D2287))</f>
        <v/>
      </c>
      <c r="S2287" s="1" t="str">
        <f t="shared" ca="1" si="533"/>
        <v/>
      </c>
      <c r="T2287" s="1" t="str">
        <f t="shared" ca="1" si="534"/>
        <v/>
      </c>
      <c r="U2287" s="1" t="str">
        <f t="shared" ca="1" si="535"/>
        <v/>
      </c>
      <c r="V2287" s="1" t="str">
        <f t="shared" ca="1" si="536"/>
        <v/>
      </c>
      <c r="W2287" s="1" t="str">
        <f t="shared" ca="1" si="537"/>
        <v/>
      </c>
      <c r="X2287" s="1" t="str">
        <f t="shared" ca="1" si="538"/>
        <v/>
      </c>
    </row>
    <row r="2288" spans="1:24">
      <c r="A2288" t="s">
        <v>1041</v>
      </c>
      <c r="B2288" t="str">
        <f>INDEX(予約枠報告様式!$73:$73,MATCH(CSVフォーマット!C2288,予約枠報告様式!$74:$74,0))</f>
        <v>AN</v>
      </c>
      <c r="C2288">
        <f t="shared" si="539"/>
        <v>40</v>
      </c>
      <c r="D2288">
        <f t="shared" si="525"/>
        <v>16</v>
      </c>
      <c r="E2288" s="2" cm="1">
        <f t="array" aca="1" ref="E2288" ca="1">INDIRECT(A2288&amp;B2288&amp;$E$3)</f>
        <v>44793</v>
      </c>
      <c r="F2288" t="str" cm="1">
        <f t="array" aca="1" ref="F2288" ca="1">IF(INDIRECT(A2288&amp;B2288&amp;$F$3)="公",参照!$L$2,参照!$L$3)</f>
        <v>WEB・コールセンター受付</v>
      </c>
      <c r="G2288" s="1" t="str" cm="1">
        <f t="array" aca="1" ref="G2288" ca="1">IF(E2288="","",IF(ISNUMBER(INDIRECT(A2288&amp;B2288&amp;D2288)),431001,""))</f>
        <v/>
      </c>
      <c r="H2288" s="1" t="str">
        <f t="shared" ca="1" si="526"/>
        <v/>
      </c>
      <c r="I2288" s="1" t="str">
        <f ca="1">IF(G2288="","",予約枠報告様式!H$3)</f>
        <v/>
      </c>
      <c r="J2288" s="1" t="str">
        <f t="shared" ca="1" si="527"/>
        <v/>
      </c>
      <c r="K2288" s="1" t="str">
        <f t="shared" ca="1" si="528"/>
        <v/>
      </c>
      <c r="L2288" s="1" t="str">
        <f t="shared" ca="1" si="529"/>
        <v/>
      </c>
      <c r="M2288" s="1" t="str">
        <f t="shared" ca="1" si="530"/>
        <v/>
      </c>
      <c r="N2288" s="1" t="str" cm="1">
        <f t="array" aca="1" ref="N2288" ca="1">IF(G2288="","",HOUR(INDIRECT(A2288&amp;$N$2&amp;D2288)))</f>
        <v/>
      </c>
      <c r="O2288" s="1" t="str" cm="1">
        <f t="array" aca="1" ref="O2288" ca="1">IF(G2288="","",MINUTE(INDIRECT(A2288&amp;$N$2&amp;D2288)))</f>
        <v/>
      </c>
      <c r="P2288" s="1" t="str">
        <f t="shared" ca="1" si="531"/>
        <v/>
      </c>
      <c r="Q2288" s="1" t="str">
        <f t="shared" ca="1" si="532"/>
        <v/>
      </c>
      <c r="R2288" s="1" t="str" cm="1">
        <f t="array" aca="1" ref="R2288" ca="1">IF(G2288="","",INDIRECT(A2288&amp;B2288&amp;D2288))</f>
        <v/>
      </c>
      <c r="S2288" s="1" t="str">
        <f t="shared" ca="1" si="533"/>
        <v/>
      </c>
      <c r="T2288" s="1" t="str">
        <f t="shared" ca="1" si="534"/>
        <v/>
      </c>
      <c r="U2288" s="1" t="str">
        <f t="shared" ca="1" si="535"/>
        <v/>
      </c>
      <c r="V2288" s="1" t="str">
        <f t="shared" ca="1" si="536"/>
        <v/>
      </c>
      <c r="W2288" s="1" t="str">
        <f t="shared" ca="1" si="537"/>
        <v/>
      </c>
      <c r="X2288" s="1" t="str">
        <f t="shared" ca="1" si="538"/>
        <v/>
      </c>
    </row>
    <row r="2289" spans="1:24">
      <c r="A2289" t="s">
        <v>1041</v>
      </c>
      <c r="B2289" t="str">
        <f>INDEX(予約枠報告様式!$73:$73,MATCH(CSVフォーマット!C2289,予約枠報告様式!$74:$74,0))</f>
        <v>AN</v>
      </c>
      <c r="C2289">
        <f t="shared" si="539"/>
        <v>40</v>
      </c>
      <c r="D2289">
        <f t="shared" si="525"/>
        <v>17</v>
      </c>
      <c r="E2289" s="2" cm="1">
        <f t="array" aca="1" ref="E2289" ca="1">INDIRECT(A2289&amp;B2289&amp;$E$3)</f>
        <v>44793</v>
      </c>
      <c r="F2289" t="str" cm="1">
        <f t="array" aca="1" ref="F2289" ca="1">IF(INDIRECT(A2289&amp;B2289&amp;$F$3)="公",参照!$L$2,参照!$L$3)</f>
        <v>WEB・コールセンター受付</v>
      </c>
      <c r="G2289" s="1" t="str" cm="1">
        <f t="array" aca="1" ref="G2289" ca="1">IF(E2289="","",IF(ISNUMBER(INDIRECT(A2289&amp;B2289&amp;D2289)),431001,""))</f>
        <v/>
      </c>
      <c r="H2289" s="1" t="str">
        <f t="shared" ca="1" si="526"/>
        <v/>
      </c>
      <c r="I2289" s="1" t="str">
        <f ca="1">IF(G2289="","",予約枠報告様式!H$3)</f>
        <v/>
      </c>
      <c r="J2289" s="1" t="str">
        <f t="shared" ca="1" si="527"/>
        <v/>
      </c>
      <c r="K2289" s="1" t="str">
        <f t="shared" ca="1" si="528"/>
        <v/>
      </c>
      <c r="L2289" s="1" t="str">
        <f t="shared" ca="1" si="529"/>
        <v/>
      </c>
      <c r="M2289" s="1" t="str">
        <f t="shared" ca="1" si="530"/>
        <v/>
      </c>
      <c r="N2289" s="1" t="str" cm="1">
        <f t="array" aca="1" ref="N2289" ca="1">IF(G2289="","",HOUR(INDIRECT(A2289&amp;$N$2&amp;D2289)))</f>
        <v/>
      </c>
      <c r="O2289" s="1" t="str" cm="1">
        <f t="array" aca="1" ref="O2289" ca="1">IF(G2289="","",MINUTE(INDIRECT(A2289&amp;$N$2&amp;D2289)))</f>
        <v/>
      </c>
      <c r="P2289" s="1" t="str">
        <f t="shared" ca="1" si="531"/>
        <v/>
      </c>
      <c r="Q2289" s="1" t="str">
        <f t="shared" ca="1" si="532"/>
        <v/>
      </c>
      <c r="R2289" s="1" t="str" cm="1">
        <f t="array" aca="1" ref="R2289" ca="1">IF(G2289="","",INDIRECT(A2289&amp;B2289&amp;D2289))</f>
        <v/>
      </c>
      <c r="S2289" s="1" t="str">
        <f t="shared" ca="1" si="533"/>
        <v/>
      </c>
      <c r="T2289" s="1" t="str">
        <f t="shared" ca="1" si="534"/>
        <v/>
      </c>
      <c r="U2289" s="1" t="str">
        <f t="shared" ca="1" si="535"/>
        <v/>
      </c>
      <c r="V2289" s="1" t="str">
        <f t="shared" ca="1" si="536"/>
        <v/>
      </c>
      <c r="W2289" s="1" t="str">
        <f t="shared" ca="1" si="537"/>
        <v/>
      </c>
      <c r="X2289" s="1" t="str">
        <f t="shared" ca="1" si="538"/>
        <v/>
      </c>
    </row>
    <row r="2290" spans="1:24">
      <c r="A2290" t="s">
        <v>1041</v>
      </c>
      <c r="B2290" t="str">
        <f>INDEX(予約枠報告様式!$73:$73,MATCH(CSVフォーマット!C2290,予約枠報告様式!$74:$74,0))</f>
        <v>AN</v>
      </c>
      <c r="C2290">
        <f t="shared" si="539"/>
        <v>40</v>
      </c>
      <c r="D2290">
        <f t="shared" si="525"/>
        <v>18</v>
      </c>
      <c r="E2290" s="2" cm="1">
        <f t="array" aca="1" ref="E2290" ca="1">INDIRECT(A2290&amp;B2290&amp;$E$3)</f>
        <v>44793</v>
      </c>
      <c r="F2290" t="str" cm="1">
        <f t="array" aca="1" ref="F2290" ca="1">IF(INDIRECT(A2290&amp;B2290&amp;$F$3)="公",参照!$L$2,参照!$L$3)</f>
        <v>WEB・コールセンター受付</v>
      </c>
      <c r="G2290" s="1" t="str" cm="1">
        <f t="array" aca="1" ref="G2290" ca="1">IF(E2290="","",IF(ISNUMBER(INDIRECT(A2290&amp;B2290&amp;D2290)),431001,""))</f>
        <v/>
      </c>
      <c r="H2290" s="1" t="str">
        <f t="shared" ca="1" si="526"/>
        <v/>
      </c>
      <c r="I2290" s="1" t="str">
        <f ca="1">IF(G2290="","",予約枠報告様式!H$3)</f>
        <v/>
      </c>
      <c r="J2290" s="1" t="str">
        <f t="shared" ca="1" si="527"/>
        <v/>
      </c>
      <c r="K2290" s="1" t="str">
        <f t="shared" ca="1" si="528"/>
        <v/>
      </c>
      <c r="L2290" s="1" t="str">
        <f t="shared" ca="1" si="529"/>
        <v/>
      </c>
      <c r="M2290" s="1" t="str">
        <f t="shared" ca="1" si="530"/>
        <v/>
      </c>
      <c r="N2290" s="1" t="str" cm="1">
        <f t="array" aca="1" ref="N2290" ca="1">IF(G2290="","",HOUR(INDIRECT(A2290&amp;$N$2&amp;D2290)))</f>
        <v/>
      </c>
      <c r="O2290" s="1" t="str" cm="1">
        <f t="array" aca="1" ref="O2290" ca="1">IF(G2290="","",MINUTE(INDIRECT(A2290&amp;$N$2&amp;D2290)))</f>
        <v/>
      </c>
      <c r="P2290" s="1" t="str">
        <f t="shared" ca="1" si="531"/>
        <v/>
      </c>
      <c r="Q2290" s="1" t="str">
        <f t="shared" ca="1" si="532"/>
        <v/>
      </c>
      <c r="R2290" s="1" t="str" cm="1">
        <f t="array" aca="1" ref="R2290" ca="1">IF(G2290="","",INDIRECT(A2290&amp;B2290&amp;D2290))</f>
        <v/>
      </c>
      <c r="S2290" s="1" t="str">
        <f t="shared" ca="1" si="533"/>
        <v/>
      </c>
      <c r="T2290" s="1" t="str">
        <f t="shared" ca="1" si="534"/>
        <v/>
      </c>
      <c r="U2290" s="1" t="str">
        <f t="shared" ca="1" si="535"/>
        <v/>
      </c>
      <c r="V2290" s="1" t="str">
        <f t="shared" ca="1" si="536"/>
        <v/>
      </c>
      <c r="W2290" s="1" t="str">
        <f t="shared" ca="1" si="537"/>
        <v/>
      </c>
      <c r="X2290" s="1" t="str">
        <f t="shared" ca="1" si="538"/>
        <v/>
      </c>
    </row>
    <row r="2291" spans="1:24">
      <c r="A2291" t="s">
        <v>1041</v>
      </c>
      <c r="B2291" t="str">
        <f>INDEX(予約枠報告様式!$73:$73,MATCH(CSVフォーマット!C2291,予約枠報告様式!$74:$74,0))</f>
        <v>AN</v>
      </c>
      <c r="C2291">
        <f t="shared" si="539"/>
        <v>40</v>
      </c>
      <c r="D2291">
        <f t="shared" si="525"/>
        <v>19</v>
      </c>
      <c r="E2291" s="2" cm="1">
        <f t="array" aca="1" ref="E2291" ca="1">INDIRECT(A2291&amp;B2291&amp;$E$3)</f>
        <v>44793</v>
      </c>
      <c r="F2291" t="str" cm="1">
        <f t="array" aca="1" ref="F2291" ca="1">IF(INDIRECT(A2291&amp;B2291&amp;$F$3)="公",参照!$L$2,参照!$L$3)</f>
        <v>WEB・コールセンター受付</v>
      </c>
      <c r="G2291" s="1" t="str" cm="1">
        <f t="array" aca="1" ref="G2291" ca="1">IF(E2291="","",IF(ISNUMBER(INDIRECT(A2291&amp;B2291&amp;D2291)),431001,""))</f>
        <v/>
      </c>
      <c r="H2291" s="1" t="str">
        <f t="shared" ca="1" si="526"/>
        <v/>
      </c>
      <c r="I2291" s="1" t="str">
        <f ca="1">IF(G2291="","",予約枠報告様式!H$3)</f>
        <v/>
      </c>
      <c r="J2291" s="1" t="str">
        <f t="shared" ca="1" si="527"/>
        <v/>
      </c>
      <c r="K2291" s="1" t="str">
        <f t="shared" ca="1" si="528"/>
        <v/>
      </c>
      <c r="L2291" s="1" t="str">
        <f t="shared" ca="1" si="529"/>
        <v/>
      </c>
      <c r="M2291" s="1" t="str">
        <f t="shared" ca="1" si="530"/>
        <v/>
      </c>
      <c r="N2291" s="1" t="str" cm="1">
        <f t="array" aca="1" ref="N2291" ca="1">IF(G2291="","",HOUR(INDIRECT(A2291&amp;$N$2&amp;D2291)))</f>
        <v/>
      </c>
      <c r="O2291" s="1" t="str" cm="1">
        <f t="array" aca="1" ref="O2291" ca="1">IF(G2291="","",MINUTE(INDIRECT(A2291&amp;$N$2&amp;D2291)))</f>
        <v/>
      </c>
      <c r="P2291" s="1" t="str">
        <f t="shared" ca="1" si="531"/>
        <v/>
      </c>
      <c r="Q2291" s="1" t="str">
        <f t="shared" ca="1" si="532"/>
        <v/>
      </c>
      <c r="R2291" s="1" t="str" cm="1">
        <f t="array" aca="1" ref="R2291" ca="1">IF(G2291="","",INDIRECT(A2291&amp;B2291&amp;D2291))</f>
        <v/>
      </c>
      <c r="S2291" s="1" t="str">
        <f t="shared" ca="1" si="533"/>
        <v/>
      </c>
      <c r="T2291" s="1" t="str">
        <f t="shared" ca="1" si="534"/>
        <v/>
      </c>
      <c r="U2291" s="1" t="str">
        <f t="shared" ca="1" si="535"/>
        <v/>
      </c>
      <c r="V2291" s="1" t="str">
        <f t="shared" ca="1" si="536"/>
        <v/>
      </c>
      <c r="W2291" s="1" t="str">
        <f t="shared" ca="1" si="537"/>
        <v/>
      </c>
      <c r="X2291" s="1" t="str">
        <f t="shared" ca="1" si="538"/>
        <v/>
      </c>
    </row>
    <row r="2292" spans="1:24">
      <c r="A2292" t="s">
        <v>1041</v>
      </c>
      <c r="B2292" t="str">
        <f>INDEX(予約枠報告様式!$73:$73,MATCH(CSVフォーマット!C2292,予約枠報告様式!$74:$74,0))</f>
        <v>AN</v>
      </c>
      <c r="C2292">
        <f t="shared" si="539"/>
        <v>40</v>
      </c>
      <c r="D2292">
        <f t="shared" si="525"/>
        <v>20</v>
      </c>
      <c r="E2292" s="2" cm="1">
        <f t="array" aca="1" ref="E2292" ca="1">INDIRECT(A2292&amp;B2292&amp;$E$3)</f>
        <v>44793</v>
      </c>
      <c r="F2292" t="str" cm="1">
        <f t="array" aca="1" ref="F2292" ca="1">IF(INDIRECT(A2292&amp;B2292&amp;$F$3)="公",参照!$L$2,参照!$L$3)</f>
        <v>WEB・コールセンター受付</v>
      </c>
      <c r="G2292" s="1" t="str" cm="1">
        <f t="array" aca="1" ref="G2292" ca="1">IF(E2292="","",IF(ISNUMBER(INDIRECT(A2292&amp;B2292&amp;D2292)),431001,""))</f>
        <v/>
      </c>
      <c r="H2292" s="1" t="str">
        <f t="shared" ca="1" si="526"/>
        <v/>
      </c>
      <c r="I2292" s="1" t="str">
        <f ca="1">IF(G2292="","",予約枠報告様式!H$3)</f>
        <v/>
      </c>
      <c r="J2292" s="1" t="str">
        <f t="shared" ca="1" si="527"/>
        <v/>
      </c>
      <c r="K2292" s="1" t="str">
        <f t="shared" ca="1" si="528"/>
        <v/>
      </c>
      <c r="L2292" s="1" t="str">
        <f t="shared" ca="1" si="529"/>
        <v/>
      </c>
      <c r="M2292" s="1" t="str">
        <f t="shared" ca="1" si="530"/>
        <v/>
      </c>
      <c r="N2292" s="1" t="str" cm="1">
        <f t="array" aca="1" ref="N2292" ca="1">IF(G2292="","",HOUR(INDIRECT(A2292&amp;$N$2&amp;D2292)))</f>
        <v/>
      </c>
      <c r="O2292" s="1" t="str" cm="1">
        <f t="array" aca="1" ref="O2292" ca="1">IF(G2292="","",MINUTE(INDIRECT(A2292&amp;$N$2&amp;D2292)))</f>
        <v/>
      </c>
      <c r="P2292" s="1" t="str">
        <f t="shared" ca="1" si="531"/>
        <v/>
      </c>
      <c r="Q2292" s="1" t="str">
        <f t="shared" ca="1" si="532"/>
        <v/>
      </c>
      <c r="R2292" s="1" t="str" cm="1">
        <f t="array" aca="1" ref="R2292" ca="1">IF(G2292="","",INDIRECT(A2292&amp;B2292&amp;D2292))</f>
        <v/>
      </c>
      <c r="S2292" s="1" t="str">
        <f t="shared" ca="1" si="533"/>
        <v/>
      </c>
      <c r="T2292" s="1" t="str">
        <f t="shared" ca="1" si="534"/>
        <v/>
      </c>
      <c r="U2292" s="1" t="str">
        <f t="shared" ca="1" si="535"/>
        <v/>
      </c>
      <c r="V2292" s="1" t="str">
        <f t="shared" ca="1" si="536"/>
        <v/>
      </c>
      <c r="W2292" s="1" t="str">
        <f t="shared" ca="1" si="537"/>
        <v/>
      </c>
      <c r="X2292" s="1" t="str">
        <f t="shared" ca="1" si="538"/>
        <v/>
      </c>
    </row>
    <row r="2293" spans="1:24">
      <c r="A2293" t="s">
        <v>1041</v>
      </c>
      <c r="B2293" t="str">
        <f>INDEX(予約枠報告様式!$73:$73,MATCH(CSVフォーマット!C2293,予約枠報告様式!$74:$74,0))</f>
        <v>AN</v>
      </c>
      <c r="C2293">
        <f t="shared" si="539"/>
        <v>40</v>
      </c>
      <c r="D2293">
        <f t="shared" si="525"/>
        <v>21</v>
      </c>
      <c r="E2293" s="2" cm="1">
        <f t="array" aca="1" ref="E2293" ca="1">INDIRECT(A2293&amp;B2293&amp;$E$3)</f>
        <v>44793</v>
      </c>
      <c r="F2293" t="str" cm="1">
        <f t="array" aca="1" ref="F2293" ca="1">IF(INDIRECT(A2293&amp;B2293&amp;$F$3)="公",参照!$L$2,参照!$L$3)</f>
        <v>WEB・コールセンター受付</v>
      </c>
      <c r="G2293" s="1" t="str" cm="1">
        <f t="array" aca="1" ref="G2293" ca="1">IF(E2293="","",IF(ISNUMBER(INDIRECT(A2293&amp;B2293&amp;D2293)),431001,""))</f>
        <v/>
      </c>
      <c r="H2293" s="1" t="str">
        <f t="shared" ca="1" si="526"/>
        <v/>
      </c>
      <c r="I2293" s="1" t="str">
        <f ca="1">IF(G2293="","",予約枠報告様式!H$3)</f>
        <v/>
      </c>
      <c r="J2293" s="1" t="str">
        <f t="shared" ca="1" si="527"/>
        <v/>
      </c>
      <c r="K2293" s="1" t="str">
        <f t="shared" ca="1" si="528"/>
        <v/>
      </c>
      <c r="L2293" s="1" t="str">
        <f t="shared" ca="1" si="529"/>
        <v/>
      </c>
      <c r="M2293" s="1" t="str">
        <f t="shared" ca="1" si="530"/>
        <v/>
      </c>
      <c r="N2293" s="1" t="str" cm="1">
        <f t="array" aca="1" ref="N2293" ca="1">IF(G2293="","",HOUR(INDIRECT(A2293&amp;$N$2&amp;D2293)))</f>
        <v/>
      </c>
      <c r="O2293" s="1" t="str" cm="1">
        <f t="array" aca="1" ref="O2293" ca="1">IF(G2293="","",MINUTE(INDIRECT(A2293&amp;$N$2&amp;D2293)))</f>
        <v/>
      </c>
      <c r="P2293" s="1" t="str">
        <f t="shared" ca="1" si="531"/>
        <v/>
      </c>
      <c r="Q2293" s="1" t="str">
        <f t="shared" ca="1" si="532"/>
        <v/>
      </c>
      <c r="R2293" s="1" t="str" cm="1">
        <f t="array" aca="1" ref="R2293" ca="1">IF(G2293="","",INDIRECT(A2293&amp;B2293&amp;D2293))</f>
        <v/>
      </c>
      <c r="S2293" s="1" t="str">
        <f t="shared" ca="1" si="533"/>
        <v/>
      </c>
      <c r="T2293" s="1" t="str">
        <f t="shared" ca="1" si="534"/>
        <v/>
      </c>
      <c r="U2293" s="1" t="str">
        <f t="shared" ca="1" si="535"/>
        <v/>
      </c>
      <c r="V2293" s="1" t="str">
        <f t="shared" ca="1" si="536"/>
        <v/>
      </c>
      <c r="W2293" s="1" t="str">
        <f t="shared" ca="1" si="537"/>
        <v/>
      </c>
      <c r="X2293" s="1" t="str">
        <f t="shared" ca="1" si="538"/>
        <v/>
      </c>
    </row>
    <row r="2294" spans="1:24">
      <c r="A2294" t="s">
        <v>1041</v>
      </c>
      <c r="B2294" t="str">
        <f>INDEX(予約枠報告様式!$73:$73,MATCH(CSVフォーマット!C2294,予約枠報告様式!$74:$74,0))</f>
        <v>AN</v>
      </c>
      <c r="C2294">
        <f t="shared" si="539"/>
        <v>40</v>
      </c>
      <c r="D2294">
        <f t="shared" si="525"/>
        <v>22</v>
      </c>
      <c r="E2294" s="2" cm="1">
        <f t="array" aca="1" ref="E2294" ca="1">INDIRECT(A2294&amp;B2294&amp;$E$3)</f>
        <v>44793</v>
      </c>
      <c r="F2294" t="str" cm="1">
        <f t="array" aca="1" ref="F2294" ca="1">IF(INDIRECT(A2294&amp;B2294&amp;$F$3)="公",参照!$L$2,参照!$L$3)</f>
        <v>WEB・コールセンター受付</v>
      </c>
      <c r="G2294" s="1" t="str" cm="1">
        <f t="array" aca="1" ref="G2294" ca="1">IF(E2294="","",IF(ISNUMBER(INDIRECT(A2294&amp;B2294&amp;D2294)),431001,""))</f>
        <v/>
      </c>
      <c r="H2294" s="1" t="str">
        <f t="shared" ca="1" si="526"/>
        <v/>
      </c>
      <c r="I2294" s="1" t="str">
        <f ca="1">IF(G2294="","",予約枠報告様式!H$3)</f>
        <v/>
      </c>
      <c r="J2294" s="1" t="str">
        <f t="shared" ca="1" si="527"/>
        <v/>
      </c>
      <c r="K2294" s="1" t="str">
        <f t="shared" ca="1" si="528"/>
        <v/>
      </c>
      <c r="L2294" s="1" t="str">
        <f t="shared" ca="1" si="529"/>
        <v/>
      </c>
      <c r="M2294" s="1" t="str">
        <f t="shared" ca="1" si="530"/>
        <v/>
      </c>
      <c r="N2294" s="1" t="str" cm="1">
        <f t="array" aca="1" ref="N2294" ca="1">IF(G2294="","",HOUR(INDIRECT(A2294&amp;$N$2&amp;D2294)))</f>
        <v/>
      </c>
      <c r="O2294" s="1" t="str" cm="1">
        <f t="array" aca="1" ref="O2294" ca="1">IF(G2294="","",MINUTE(INDIRECT(A2294&amp;$N$2&amp;D2294)))</f>
        <v/>
      </c>
      <c r="P2294" s="1" t="str">
        <f t="shared" ca="1" si="531"/>
        <v/>
      </c>
      <c r="Q2294" s="1" t="str">
        <f t="shared" ca="1" si="532"/>
        <v/>
      </c>
      <c r="R2294" s="1" t="str" cm="1">
        <f t="array" aca="1" ref="R2294" ca="1">IF(G2294="","",INDIRECT(A2294&amp;B2294&amp;D2294))</f>
        <v/>
      </c>
      <c r="S2294" s="1" t="str">
        <f t="shared" ca="1" si="533"/>
        <v/>
      </c>
      <c r="T2294" s="1" t="str">
        <f t="shared" ca="1" si="534"/>
        <v/>
      </c>
      <c r="U2294" s="1" t="str">
        <f t="shared" ca="1" si="535"/>
        <v/>
      </c>
      <c r="V2294" s="1" t="str">
        <f t="shared" ca="1" si="536"/>
        <v/>
      </c>
      <c r="W2294" s="1" t="str">
        <f t="shared" ca="1" si="537"/>
        <v/>
      </c>
      <c r="X2294" s="1" t="str">
        <f t="shared" ca="1" si="538"/>
        <v/>
      </c>
    </row>
    <row r="2295" spans="1:24">
      <c r="A2295" t="s">
        <v>1041</v>
      </c>
      <c r="B2295" t="str">
        <f>INDEX(予約枠報告様式!$73:$73,MATCH(CSVフォーマット!C2295,予約枠報告様式!$74:$74,0))</f>
        <v>AN</v>
      </c>
      <c r="C2295">
        <f t="shared" si="539"/>
        <v>40</v>
      </c>
      <c r="D2295">
        <f t="shared" si="525"/>
        <v>23</v>
      </c>
      <c r="E2295" s="2" cm="1">
        <f t="array" aca="1" ref="E2295" ca="1">INDIRECT(A2295&amp;B2295&amp;$E$3)</f>
        <v>44793</v>
      </c>
      <c r="F2295" t="str" cm="1">
        <f t="array" aca="1" ref="F2295" ca="1">IF(INDIRECT(A2295&amp;B2295&amp;$F$3)="公",参照!$L$2,参照!$L$3)</f>
        <v>WEB・コールセンター受付</v>
      </c>
      <c r="G2295" s="1" t="str" cm="1">
        <f t="array" aca="1" ref="G2295" ca="1">IF(E2295="","",IF(ISNUMBER(INDIRECT(A2295&amp;B2295&amp;D2295)),431001,""))</f>
        <v/>
      </c>
      <c r="H2295" s="1" t="str">
        <f t="shared" ca="1" si="526"/>
        <v/>
      </c>
      <c r="I2295" s="1" t="str">
        <f ca="1">IF(G2295="","",予約枠報告様式!H$3)</f>
        <v/>
      </c>
      <c r="J2295" s="1" t="str">
        <f t="shared" ca="1" si="527"/>
        <v/>
      </c>
      <c r="K2295" s="1" t="str">
        <f t="shared" ca="1" si="528"/>
        <v/>
      </c>
      <c r="L2295" s="1" t="str">
        <f t="shared" ca="1" si="529"/>
        <v/>
      </c>
      <c r="M2295" s="1" t="str">
        <f t="shared" ca="1" si="530"/>
        <v/>
      </c>
      <c r="N2295" s="1" t="str" cm="1">
        <f t="array" aca="1" ref="N2295" ca="1">IF(G2295="","",HOUR(INDIRECT(A2295&amp;$N$2&amp;D2295)))</f>
        <v/>
      </c>
      <c r="O2295" s="1" t="str" cm="1">
        <f t="array" aca="1" ref="O2295" ca="1">IF(G2295="","",MINUTE(INDIRECT(A2295&amp;$N$2&amp;D2295)))</f>
        <v/>
      </c>
      <c r="P2295" s="1" t="str">
        <f t="shared" ca="1" si="531"/>
        <v/>
      </c>
      <c r="Q2295" s="1" t="str">
        <f t="shared" ca="1" si="532"/>
        <v/>
      </c>
      <c r="R2295" s="1" t="str" cm="1">
        <f t="array" aca="1" ref="R2295" ca="1">IF(G2295="","",INDIRECT(A2295&amp;B2295&amp;D2295))</f>
        <v/>
      </c>
      <c r="S2295" s="1" t="str">
        <f t="shared" ca="1" si="533"/>
        <v/>
      </c>
      <c r="T2295" s="1" t="str">
        <f t="shared" ca="1" si="534"/>
        <v/>
      </c>
      <c r="U2295" s="1" t="str">
        <f t="shared" ca="1" si="535"/>
        <v/>
      </c>
      <c r="V2295" s="1" t="str">
        <f t="shared" ca="1" si="536"/>
        <v/>
      </c>
      <c r="W2295" s="1" t="str">
        <f t="shared" ca="1" si="537"/>
        <v/>
      </c>
      <c r="X2295" s="1" t="str">
        <f t="shared" ca="1" si="538"/>
        <v/>
      </c>
    </row>
    <row r="2296" spans="1:24">
      <c r="A2296" t="s">
        <v>1041</v>
      </c>
      <c r="B2296" t="str">
        <f>INDEX(予約枠報告様式!$73:$73,MATCH(CSVフォーマット!C2296,予約枠報告様式!$74:$74,0))</f>
        <v>AN</v>
      </c>
      <c r="C2296">
        <f t="shared" si="539"/>
        <v>40</v>
      </c>
      <c r="D2296">
        <f t="shared" si="525"/>
        <v>24</v>
      </c>
      <c r="E2296" s="2" cm="1">
        <f t="array" aca="1" ref="E2296" ca="1">INDIRECT(A2296&amp;B2296&amp;$E$3)</f>
        <v>44793</v>
      </c>
      <c r="F2296" t="str" cm="1">
        <f t="array" aca="1" ref="F2296" ca="1">IF(INDIRECT(A2296&amp;B2296&amp;$F$3)="公",参照!$L$2,参照!$L$3)</f>
        <v>WEB・コールセンター受付</v>
      </c>
      <c r="G2296" s="1" t="str" cm="1">
        <f t="array" aca="1" ref="G2296" ca="1">IF(E2296="","",IF(ISNUMBER(INDIRECT(A2296&amp;B2296&amp;D2296)),431001,""))</f>
        <v/>
      </c>
      <c r="H2296" s="1" t="str">
        <f t="shared" ca="1" si="526"/>
        <v/>
      </c>
      <c r="I2296" s="1" t="str">
        <f ca="1">IF(G2296="","",予約枠報告様式!H$3)</f>
        <v/>
      </c>
      <c r="J2296" s="1" t="str">
        <f t="shared" ca="1" si="527"/>
        <v/>
      </c>
      <c r="K2296" s="1" t="str">
        <f t="shared" ca="1" si="528"/>
        <v/>
      </c>
      <c r="L2296" s="1" t="str">
        <f t="shared" ca="1" si="529"/>
        <v/>
      </c>
      <c r="M2296" s="1" t="str">
        <f t="shared" ca="1" si="530"/>
        <v/>
      </c>
      <c r="N2296" s="1" t="str" cm="1">
        <f t="array" aca="1" ref="N2296" ca="1">IF(G2296="","",HOUR(INDIRECT(A2296&amp;$N$2&amp;D2296)))</f>
        <v/>
      </c>
      <c r="O2296" s="1" t="str" cm="1">
        <f t="array" aca="1" ref="O2296" ca="1">IF(G2296="","",MINUTE(INDIRECT(A2296&amp;$N$2&amp;D2296)))</f>
        <v/>
      </c>
      <c r="P2296" s="1" t="str">
        <f t="shared" ca="1" si="531"/>
        <v/>
      </c>
      <c r="Q2296" s="1" t="str">
        <f t="shared" ca="1" si="532"/>
        <v/>
      </c>
      <c r="R2296" s="1" t="str" cm="1">
        <f t="array" aca="1" ref="R2296" ca="1">IF(G2296="","",INDIRECT(A2296&amp;B2296&amp;D2296))</f>
        <v/>
      </c>
      <c r="S2296" s="1" t="str">
        <f t="shared" ca="1" si="533"/>
        <v/>
      </c>
      <c r="T2296" s="1" t="str">
        <f t="shared" ca="1" si="534"/>
        <v/>
      </c>
      <c r="U2296" s="1" t="str">
        <f t="shared" ca="1" si="535"/>
        <v/>
      </c>
      <c r="V2296" s="1" t="str">
        <f t="shared" ca="1" si="536"/>
        <v/>
      </c>
      <c r="W2296" s="1" t="str">
        <f t="shared" ca="1" si="537"/>
        <v/>
      </c>
      <c r="X2296" s="1" t="str">
        <f t="shared" ca="1" si="538"/>
        <v/>
      </c>
    </row>
    <row r="2297" spans="1:24">
      <c r="A2297" t="s">
        <v>1041</v>
      </c>
      <c r="B2297" t="str">
        <f>INDEX(予約枠報告様式!$73:$73,MATCH(CSVフォーマット!C2297,予約枠報告様式!$74:$74,0))</f>
        <v>AN</v>
      </c>
      <c r="C2297">
        <f t="shared" si="539"/>
        <v>40</v>
      </c>
      <c r="D2297">
        <f t="shared" si="525"/>
        <v>25</v>
      </c>
      <c r="E2297" s="2" cm="1">
        <f t="array" aca="1" ref="E2297" ca="1">INDIRECT(A2297&amp;B2297&amp;$E$3)</f>
        <v>44793</v>
      </c>
      <c r="F2297" t="str" cm="1">
        <f t="array" aca="1" ref="F2297" ca="1">IF(INDIRECT(A2297&amp;B2297&amp;$F$3)="公",参照!$L$2,参照!$L$3)</f>
        <v>WEB・コールセンター受付</v>
      </c>
      <c r="G2297" s="1" t="str" cm="1">
        <f t="array" aca="1" ref="G2297" ca="1">IF(E2297="","",IF(ISNUMBER(INDIRECT(A2297&amp;B2297&amp;D2297)),431001,""))</f>
        <v/>
      </c>
      <c r="H2297" s="1" t="str">
        <f t="shared" ca="1" si="526"/>
        <v/>
      </c>
      <c r="I2297" s="1" t="str">
        <f ca="1">IF(G2297="","",予約枠報告様式!H$3)</f>
        <v/>
      </c>
      <c r="J2297" s="1" t="str">
        <f t="shared" ca="1" si="527"/>
        <v/>
      </c>
      <c r="K2297" s="1" t="str">
        <f t="shared" ca="1" si="528"/>
        <v/>
      </c>
      <c r="L2297" s="1" t="str">
        <f t="shared" ca="1" si="529"/>
        <v/>
      </c>
      <c r="M2297" s="1" t="str">
        <f t="shared" ca="1" si="530"/>
        <v/>
      </c>
      <c r="N2297" s="1" t="str" cm="1">
        <f t="array" aca="1" ref="N2297" ca="1">IF(G2297="","",HOUR(INDIRECT(A2297&amp;$N$2&amp;D2297)))</f>
        <v/>
      </c>
      <c r="O2297" s="1" t="str" cm="1">
        <f t="array" aca="1" ref="O2297" ca="1">IF(G2297="","",MINUTE(INDIRECT(A2297&amp;$N$2&amp;D2297)))</f>
        <v/>
      </c>
      <c r="P2297" s="1" t="str">
        <f t="shared" ca="1" si="531"/>
        <v/>
      </c>
      <c r="Q2297" s="1" t="str">
        <f t="shared" ca="1" si="532"/>
        <v/>
      </c>
      <c r="R2297" s="1" t="str" cm="1">
        <f t="array" aca="1" ref="R2297" ca="1">IF(G2297="","",INDIRECT(A2297&amp;B2297&amp;D2297))</f>
        <v/>
      </c>
      <c r="S2297" s="1" t="str">
        <f t="shared" ca="1" si="533"/>
        <v/>
      </c>
      <c r="T2297" s="1" t="str">
        <f t="shared" ca="1" si="534"/>
        <v/>
      </c>
      <c r="U2297" s="1" t="str">
        <f t="shared" ca="1" si="535"/>
        <v/>
      </c>
      <c r="V2297" s="1" t="str">
        <f t="shared" ca="1" si="536"/>
        <v/>
      </c>
      <c r="W2297" s="1" t="str">
        <f t="shared" ca="1" si="537"/>
        <v/>
      </c>
      <c r="X2297" s="1" t="str">
        <f t="shared" ca="1" si="538"/>
        <v/>
      </c>
    </row>
    <row r="2298" spans="1:24">
      <c r="A2298" t="s">
        <v>1041</v>
      </c>
      <c r="B2298" t="str">
        <f>INDEX(予約枠報告様式!$73:$73,MATCH(CSVフォーマット!C2298,予約枠報告様式!$74:$74,0))</f>
        <v>AN</v>
      </c>
      <c r="C2298">
        <f t="shared" si="539"/>
        <v>40</v>
      </c>
      <c r="D2298">
        <f t="shared" si="525"/>
        <v>26</v>
      </c>
      <c r="E2298" s="2" cm="1">
        <f t="array" aca="1" ref="E2298" ca="1">INDIRECT(A2298&amp;B2298&amp;$E$3)</f>
        <v>44793</v>
      </c>
      <c r="F2298" t="str" cm="1">
        <f t="array" aca="1" ref="F2298" ca="1">IF(INDIRECT(A2298&amp;B2298&amp;$F$3)="公",参照!$L$2,参照!$L$3)</f>
        <v>WEB・コールセンター受付</v>
      </c>
      <c r="G2298" s="1" t="str" cm="1">
        <f t="array" aca="1" ref="G2298" ca="1">IF(E2298="","",IF(ISNUMBER(INDIRECT(A2298&amp;B2298&amp;D2298)),431001,""))</f>
        <v/>
      </c>
      <c r="H2298" s="1" t="str">
        <f t="shared" ca="1" si="526"/>
        <v/>
      </c>
      <c r="I2298" s="1" t="str">
        <f ca="1">IF(G2298="","",予約枠報告様式!H$3)</f>
        <v/>
      </c>
      <c r="J2298" s="1" t="str">
        <f t="shared" ca="1" si="527"/>
        <v/>
      </c>
      <c r="K2298" s="1" t="str">
        <f t="shared" ca="1" si="528"/>
        <v/>
      </c>
      <c r="L2298" s="1" t="str">
        <f t="shared" ca="1" si="529"/>
        <v/>
      </c>
      <c r="M2298" s="1" t="str">
        <f t="shared" ca="1" si="530"/>
        <v/>
      </c>
      <c r="N2298" s="1" t="str" cm="1">
        <f t="array" aca="1" ref="N2298" ca="1">IF(G2298="","",HOUR(INDIRECT(A2298&amp;$N$2&amp;D2298)))</f>
        <v/>
      </c>
      <c r="O2298" s="1" t="str" cm="1">
        <f t="array" aca="1" ref="O2298" ca="1">IF(G2298="","",MINUTE(INDIRECT(A2298&amp;$N$2&amp;D2298)))</f>
        <v/>
      </c>
      <c r="P2298" s="1" t="str">
        <f t="shared" ca="1" si="531"/>
        <v/>
      </c>
      <c r="Q2298" s="1" t="str">
        <f t="shared" ca="1" si="532"/>
        <v/>
      </c>
      <c r="R2298" s="1" t="str" cm="1">
        <f t="array" aca="1" ref="R2298" ca="1">IF(G2298="","",INDIRECT(A2298&amp;B2298&amp;D2298))</f>
        <v/>
      </c>
      <c r="S2298" s="1" t="str">
        <f t="shared" ca="1" si="533"/>
        <v/>
      </c>
      <c r="T2298" s="1" t="str">
        <f t="shared" ca="1" si="534"/>
        <v/>
      </c>
      <c r="U2298" s="1" t="str">
        <f t="shared" ca="1" si="535"/>
        <v/>
      </c>
      <c r="V2298" s="1" t="str">
        <f t="shared" ca="1" si="536"/>
        <v/>
      </c>
      <c r="W2298" s="1" t="str">
        <f t="shared" ca="1" si="537"/>
        <v/>
      </c>
      <c r="X2298" s="1" t="str">
        <f t="shared" ca="1" si="538"/>
        <v/>
      </c>
    </row>
    <row r="2299" spans="1:24">
      <c r="A2299" t="s">
        <v>1041</v>
      </c>
      <c r="B2299" t="str">
        <f>INDEX(予約枠報告様式!$73:$73,MATCH(CSVフォーマット!C2299,予約枠報告様式!$74:$74,0))</f>
        <v>AN</v>
      </c>
      <c r="C2299">
        <f t="shared" si="539"/>
        <v>40</v>
      </c>
      <c r="D2299">
        <f t="shared" si="525"/>
        <v>27</v>
      </c>
      <c r="E2299" s="2" cm="1">
        <f t="array" aca="1" ref="E2299" ca="1">INDIRECT(A2299&amp;B2299&amp;$E$3)</f>
        <v>44793</v>
      </c>
      <c r="F2299" t="str" cm="1">
        <f t="array" aca="1" ref="F2299" ca="1">IF(INDIRECT(A2299&amp;B2299&amp;$F$3)="公",参照!$L$2,参照!$L$3)</f>
        <v>WEB・コールセンター受付</v>
      </c>
      <c r="G2299" s="1" t="str" cm="1">
        <f t="array" aca="1" ref="G2299" ca="1">IF(E2299="","",IF(ISNUMBER(INDIRECT(A2299&amp;B2299&amp;D2299)),431001,""))</f>
        <v/>
      </c>
      <c r="H2299" s="1" t="str">
        <f t="shared" ca="1" si="526"/>
        <v/>
      </c>
      <c r="I2299" s="1" t="str">
        <f ca="1">IF(G2299="","",予約枠報告様式!H$3)</f>
        <v/>
      </c>
      <c r="J2299" s="1" t="str">
        <f t="shared" ca="1" si="527"/>
        <v/>
      </c>
      <c r="K2299" s="1" t="str">
        <f t="shared" ca="1" si="528"/>
        <v/>
      </c>
      <c r="L2299" s="1" t="str">
        <f t="shared" ca="1" si="529"/>
        <v/>
      </c>
      <c r="M2299" s="1" t="str">
        <f t="shared" ca="1" si="530"/>
        <v/>
      </c>
      <c r="N2299" s="1" t="str" cm="1">
        <f t="array" aca="1" ref="N2299" ca="1">IF(G2299="","",HOUR(INDIRECT(A2299&amp;$N$2&amp;D2299)))</f>
        <v/>
      </c>
      <c r="O2299" s="1" t="str" cm="1">
        <f t="array" aca="1" ref="O2299" ca="1">IF(G2299="","",MINUTE(INDIRECT(A2299&amp;$N$2&amp;D2299)))</f>
        <v/>
      </c>
      <c r="P2299" s="1" t="str">
        <f t="shared" ca="1" si="531"/>
        <v/>
      </c>
      <c r="Q2299" s="1" t="str">
        <f t="shared" ca="1" si="532"/>
        <v/>
      </c>
      <c r="R2299" s="1" t="str" cm="1">
        <f t="array" aca="1" ref="R2299" ca="1">IF(G2299="","",INDIRECT(A2299&amp;B2299&amp;D2299))</f>
        <v/>
      </c>
      <c r="S2299" s="1" t="str">
        <f t="shared" ca="1" si="533"/>
        <v/>
      </c>
      <c r="T2299" s="1" t="str">
        <f t="shared" ca="1" si="534"/>
        <v/>
      </c>
      <c r="U2299" s="1" t="str">
        <f t="shared" ca="1" si="535"/>
        <v/>
      </c>
      <c r="V2299" s="1" t="str">
        <f t="shared" ca="1" si="536"/>
        <v/>
      </c>
      <c r="W2299" s="1" t="str">
        <f t="shared" ca="1" si="537"/>
        <v/>
      </c>
      <c r="X2299" s="1" t="str">
        <f t="shared" ca="1" si="538"/>
        <v/>
      </c>
    </row>
    <row r="2300" spans="1:24">
      <c r="A2300" t="s">
        <v>1041</v>
      </c>
      <c r="B2300" t="str">
        <f>INDEX(予約枠報告様式!$73:$73,MATCH(CSVフォーマット!C2300,予約枠報告様式!$74:$74,0))</f>
        <v>AN</v>
      </c>
      <c r="C2300">
        <f t="shared" si="539"/>
        <v>40</v>
      </c>
      <c r="D2300">
        <f t="shared" si="525"/>
        <v>28</v>
      </c>
      <c r="E2300" s="2" cm="1">
        <f t="array" aca="1" ref="E2300" ca="1">INDIRECT(A2300&amp;B2300&amp;$E$3)</f>
        <v>44793</v>
      </c>
      <c r="F2300" t="str" cm="1">
        <f t="array" aca="1" ref="F2300" ca="1">IF(INDIRECT(A2300&amp;B2300&amp;$F$3)="公",参照!$L$2,参照!$L$3)</f>
        <v>WEB・コールセンター受付</v>
      </c>
      <c r="G2300" s="1" t="str" cm="1">
        <f t="array" aca="1" ref="G2300" ca="1">IF(E2300="","",IF(ISNUMBER(INDIRECT(A2300&amp;B2300&amp;D2300)),431001,""))</f>
        <v/>
      </c>
      <c r="H2300" s="1" t="str">
        <f t="shared" ca="1" si="526"/>
        <v/>
      </c>
      <c r="I2300" s="1" t="str">
        <f ca="1">IF(G2300="","",予約枠報告様式!H$3)</f>
        <v/>
      </c>
      <c r="J2300" s="1" t="str">
        <f t="shared" ca="1" si="527"/>
        <v/>
      </c>
      <c r="K2300" s="1" t="str">
        <f t="shared" ca="1" si="528"/>
        <v/>
      </c>
      <c r="L2300" s="1" t="str">
        <f t="shared" ca="1" si="529"/>
        <v/>
      </c>
      <c r="M2300" s="1" t="str">
        <f t="shared" ca="1" si="530"/>
        <v/>
      </c>
      <c r="N2300" s="1" t="str" cm="1">
        <f t="array" aca="1" ref="N2300" ca="1">IF(G2300="","",HOUR(INDIRECT(A2300&amp;$N$2&amp;D2300)))</f>
        <v/>
      </c>
      <c r="O2300" s="1" t="str" cm="1">
        <f t="array" aca="1" ref="O2300" ca="1">IF(G2300="","",MINUTE(INDIRECT(A2300&amp;$N$2&amp;D2300)))</f>
        <v/>
      </c>
      <c r="P2300" s="1" t="str">
        <f t="shared" ca="1" si="531"/>
        <v/>
      </c>
      <c r="Q2300" s="1" t="str">
        <f t="shared" ca="1" si="532"/>
        <v/>
      </c>
      <c r="R2300" s="1" t="str" cm="1">
        <f t="array" aca="1" ref="R2300" ca="1">IF(G2300="","",INDIRECT(A2300&amp;B2300&amp;D2300))</f>
        <v/>
      </c>
      <c r="S2300" s="1" t="str">
        <f t="shared" ca="1" si="533"/>
        <v/>
      </c>
      <c r="T2300" s="1" t="str">
        <f t="shared" ca="1" si="534"/>
        <v/>
      </c>
      <c r="U2300" s="1" t="str">
        <f t="shared" ca="1" si="535"/>
        <v/>
      </c>
      <c r="V2300" s="1" t="str">
        <f t="shared" ca="1" si="536"/>
        <v/>
      </c>
      <c r="W2300" s="1" t="str">
        <f t="shared" ca="1" si="537"/>
        <v/>
      </c>
      <c r="X2300" s="1" t="str">
        <f t="shared" ca="1" si="538"/>
        <v/>
      </c>
    </row>
    <row r="2301" spans="1:24">
      <c r="A2301" t="s">
        <v>1041</v>
      </c>
      <c r="B2301" t="str">
        <f>INDEX(予約枠報告様式!$73:$73,MATCH(CSVフォーマット!C2301,予約枠報告様式!$74:$74,0))</f>
        <v>AN</v>
      </c>
      <c r="C2301">
        <f t="shared" si="539"/>
        <v>40</v>
      </c>
      <c r="D2301">
        <f t="shared" si="525"/>
        <v>29</v>
      </c>
      <c r="E2301" s="2" cm="1">
        <f t="array" aca="1" ref="E2301" ca="1">INDIRECT(A2301&amp;B2301&amp;$E$3)</f>
        <v>44793</v>
      </c>
      <c r="F2301" t="str" cm="1">
        <f t="array" aca="1" ref="F2301" ca="1">IF(INDIRECT(A2301&amp;B2301&amp;$F$3)="公",参照!$L$2,参照!$L$3)</f>
        <v>WEB・コールセンター受付</v>
      </c>
      <c r="G2301" s="1" t="str" cm="1">
        <f t="array" aca="1" ref="G2301" ca="1">IF(E2301="","",IF(ISNUMBER(INDIRECT(A2301&amp;B2301&amp;D2301)),431001,""))</f>
        <v/>
      </c>
      <c r="H2301" s="1" t="str">
        <f t="shared" ca="1" si="526"/>
        <v/>
      </c>
      <c r="I2301" s="1" t="str">
        <f ca="1">IF(G2301="","",予約枠報告様式!H$3)</f>
        <v/>
      </c>
      <c r="J2301" s="1" t="str">
        <f t="shared" ca="1" si="527"/>
        <v/>
      </c>
      <c r="K2301" s="1" t="str">
        <f t="shared" ca="1" si="528"/>
        <v/>
      </c>
      <c r="L2301" s="1" t="str">
        <f t="shared" ca="1" si="529"/>
        <v/>
      </c>
      <c r="M2301" s="1" t="str">
        <f t="shared" ca="1" si="530"/>
        <v/>
      </c>
      <c r="N2301" s="1" t="str" cm="1">
        <f t="array" aca="1" ref="N2301" ca="1">IF(G2301="","",HOUR(INDIRECT(A2301&amp;$N$2&amp;D2301)))</f>
        <v/>
      </c>
      <c r="O2301" s="1" t="str" cm="1">
        <f t="array" aca="1" ref="O2301" ca="1">IF(G2301="","",MINUTE(INDIRECT(A2301&amp;$N$2&amp;D2301)))</f>
        <v/>
      </c>
      <c r="P2301" s="1" t="str">
        <f t="shared" ca="1" si="531"/>
        <v/>
      </c>
      <c r="Q2301" s="1" t="str">
        <f t="shared" ca="1" si="532"/>
        <v/>
      </c>
      <c r="R2301" s="1" t="str" cm="1">
        <f t="array" aca="1" ref="R2301" ca="1">IF(G2301="","",INDIRECT(A2301&amp;B2301&amp;D2301))</f>
        <v/>
      </c>
      <c r="S2301" s="1" t="str">
        <f t="shared" ca="1" si="533"/>
        <v/>
      </c>
      <c r="T2301" s="1" t="str">
        <f t="shared" ca="1" si="534"/>
        <v/>
      </c>
      <c r="U2301" s="1" t="str">
        <f t="shared" ca="1" si="535"/>
        <v/>
      </c>
      <c r="V2301" s="1" t="str">
        <f t="shared" ca="1" si="536"/>
        <v/>
      </c>
      <c r="W2301" s="1" t="str">
        <f t="shared" ca="1" si="537"/>
        <v/>
      </c>
      <c r="X2301" s="1" t="str">
        <f t="shared" ca="1" si="538"/>
        <v/>
      </c>
    </row>
    <row r="2302" spans="1:24">
      <c r="A2302" t="s">
        <v>1041</v>
      </c>
      <c r="B2302" t="str">
        <f>INDEX(予約枠報告様式!$73:$73,MATCH(CSVフォーマット!C2302,予約枠報告様式!$74:$74,0))</f>
        <v>AN</v>
      </c>
      <c r="C2302">
        <f t="shared" si="539"/>
        <v>40</v>
      </c>
      <c r="D2302">
        <f t="shared" si="525"/>
        <v>30</v>
      </c>
      <c r="E2302" s="2" cm="1">
        <f t="array" aca="1" ref="E2302" ca="1">INDIRECT(A2302&amp;B2302&amp;$E$3)</f>
        <v>44793</v>
      </c>
      <c r="F2302" t="str" cm="1">
        <f t="array" aca="1" ref="F2302" ca="1">IF(INDIRECT(A2302&amp;B2302&amp;$F$3)="公",参照!$L$2,参照!$L$3)</f>
        <v>WEB・コールセンター受付</v>
      </c>
      <c r="G2302" s="1" t="str" cm="1">
        <f t="array" aca="1" ref="G2302" ca="1">IF(E2302="","",IF(ISNUMBER(INDIRECT(A2302&amp;B2302&amp;D2302)),431001,""))</f>
        <v/>
      </c>
      <c r="H2302" s="1" t="str">
        <f t="shared" ca="1" si="526"/>
        <v/>
      </c>
      <c r="I2302" s="1" t="str">
        <f ca="1">IF(G2302="","",予約枠報告様式!H$3)</f>
        <v/>
      </c>
      <c r="J2302" s="1" t="str">
        <f t="shared" ca="1" si="527"/>
        <v/>
      </c>
      <c r="K2302" s="1" t="str">
        <f t="shared" ca="1" si="528"/>
        <v/>
      </c>
      <c r="L2302" s="1" t="str">
        <f t="shared" ca="1" si="529"/>
        <v/>
      </c>
      <c r="M2302" s="1" t="str">
        <f t="shared" ca="1" si="530"/>
        <v/>
      </c>
      <c r="N2302" s="1" t="str" cm="1">
        <f t="array" aca="1" ref="N2302" ca="1">IF(G2302="","",HOUR(INDIRECT(A2302&amp;$N$2&amp;D2302)))</f>
        <v/>
      </c>
      <c r="O2302" s="1" t="str" cm="1">
        <f t="array" aca="1" ref="O2302" ca="1">IF(G2302="","",MINUTE(INDIRECT(A2302&amp;$N$2&amp;D2302)))</f>
        <v/>
      </c>
      <c r="P2302" s="1" t="str">
        <f t="shared" ca="1" si="531"/>
        <v/>
      </c>
      <c r="Q2302" s="1" t="str">
        <f t="shared" ca="1" si="532"/>
        <v/>
      </c>
      <c r="R2302" s="1" t="str" cm="1">
        <f t="array" aca="1" ref="R2302" ca="1">IF(G2302="","",INDIRECT(A2302&amp;B2302&amp;D2302))</f>
        <v/>
      </c>
      <c r="S2302" s="1" t="str">
        <f t="shared" ca="1" si="533"/>
        <v/>
      </c>
      <c r="T2302" s="1" t="str">
        <f t="shared" ca="1" si="534"/>
        <v/>
      </c>
      <c r="U2302" s="1" t="str">
        <f t="shared" ca="1" si="535"/>
        <v/>
      </c>
      <c r="V2302" s="1" t="str">
        <f t="shared" ca="1" si="536"/>
        <v/>
      </c>
      <c r="W2302" s="1" t="str">
        <f t="shared" ca="1" si="537"/>
        <v/>
      </c>
      <c r="X2302" s="1" t="str">
        <f t="shared" ca="1" si="538"/>
        <v/>
      </c>
    </row>
    <row r="2303" spans="1:24">
      <c r="A2303" t="s">
        <v>1041</v>
      </c>
      <c r="B2303" t="str">
        <f>INDEX(予約枠報告様式!$73:$73,MATCH(CSVフォーマット!C2303,予約枠報告様式!$74:$74,0))</f>
        <v>AN</v>
      </c>
      <c r="C2303">
        <f t="shared" si="539"/>
        <v>40</v>
      </c>
      <c r="D2303">
        <f t="shared" si="525"/>
        <v>31</v>
      </c>
      <c r="E2303" s="2" cm="1">
        <f t="array" aca="1" ref="E2303" ca="1">INDIRECT(A2303&amp;B2303&amp;$E$3)</f>
        <v>44793</v>
      </c>
      <c r="F2303" t="str" cm="1">
        <f t="array" aca="1" ref="F2303" ca="1">IF(INDIRECT(A2303&amp;B2303&amp;$F$3)="公",参照!$L$2,参照!$L$3)</f>
        <v>WEB・コールセンター受付</v>
      </c>
      <c r="G2303" s="1" t="str" cm="1">
        <f t="array" aca="1" ref="G2303" ca="1">IF(E2303="","",IF(ISNUMBER(INDIRECT(A2303&amp;B2303&amp;D2303)),431001,""))</f>
        <v/>
      </c>
      <c r="H2303" s="1" t="str">
        <f t="shared" ca="1" si="526"/>
        <v/>
      </c>
      <c r="I2303" s="1" t="str">
        <f ca="1">IF(G2303="","",予約枠報告様式!H$3)</f>
        <v/>
      </c>
      <c r="J2303" s="1" t="str">
        <f t="shared" ca="1" si="527"/>
        <v/>
      </c>
      <c r="K2303" s="1" t="str">
        <f t="shared" ca="1" si="528"/>
        <v/>
      </c>
      <c r="L2303" s="1" t="str">
        <f t="shared" ca="1" si="529"/>
        <v/>
      </c>
      <c r="M2303" s="1" t="str">
        <f t="shared" ca="1" si="530"/>
        <v/>
      </c>
      <c r="N2303" s="1" t="str" cm="1">
        <f t="array" aca="1" ref="N2303" ca="1">IF(G2303="","",HOUR(INDIRECT(A2303&amp;$N$2&amp;D2303)))</f>
        <v/>
      </c>
      <c r="O2303" s="1" t="str" cm="1">
        <f t="array" aca="1" ref="O2303" ca="1">IF(G2303="","",MINUTE(INDIRECT(A2303&amp;$N$2&amp;D2303)))</f>
        <v/>
      </c>
      <c r="P2303" s="1" t="str">
        <f t="shared" ca="1" si="531"/>
        <v/>
      </c>
      <c r="Q2303" s="1" t="str">
        <f t="shared" ca="1" si="532"/>
        <v/>
      </c>
      <c r="R2303" s="1" t="str" cm="1">
        <f t="array" aca="1" ref="R2303" ca="1">IF(G2303="","",INDIRECT(A2303&amp;B2303&amp;D2303))</f>
        <v/>
      </c>
      <c r="S2303" s="1" t="str">
        <f t="shared" ca="1" si="533"/>
        <v/>
      </c>
      <c r="T2303" s="1" t="str">
        <f t="shared" ca="1" si="534"/>
        <v/>
      </c>
      <c r="U2303" s="1" t="str">
        <f t="shared" ca="1" si="535"/>
        <v/>
      </c>
      <c r="V2303" s="1" t="str">
        <f t="shared" ca="1" si="536"/>
        <v/>
      </c>
      <c r="W2303" s="1" t="str">
        <f t="shared" ca="1" si="537"/>
        <v/>
      </c>
      <c r="X2303" s="1" t="str">
        <f t="shared" ca="1" si="538"/>
        <v/>
      </c>
    </row>
    <row r="2304" spans="1:24">
      <c r="A2304" t="s">
        <v>1041</v>
      </c>
      <c r="B2304" t="str">
        <f>INDEX(予約枠報告様式!$73:$73,MATCH(CSVフォーマット!C2304,予約枠報告様式!$74:$74,0))</f>
        <v>AN</v>
      </c>
      <c r="C2304">
        <f t="shared" si="539"/>
        <v>40</v>
      </c>
      <c r="D2304">
        <f t="shared" si="525"/>
        <v>32</v>
      </c>
      <c r="E2304" s="2" cm="1">
        <f t="array" aca="1" ref="E2304" ca="1">INDIRECT(A2304&amp;B2304&amp;$E$3)</f>
        <v>44793</v>
      </c>
      <c r="F2304" t="str" cm="1">
        <f t="array" aca="1" ref="F2304" ca="1">IF(INDIRECT(A2304&amp;B2304&amp;$F$3)="公",参照!$L$2,参照!$L$3)</f>
        <v>WEB・コールセンター受付</v>
      </c>
      <c r="G2304" s="1" t="str" cm="1">
        <f t="array" aca="1" ref="G2304" ca="1">IF(E2304="","",IF(ISNUMBER(INDIRECT(A2304&amp;B2304&amp;D2304)),431001,""))</f>
        <v/>
      </c>
      <c r="H2304" s="1" t="str">
        <f t="shared" ca="1" si="526"/>
        <v/>
      </c>
      <c r="I2304" s="1" t="str">
        <f ca="1">IF(G2304="","",予約枠報告様式!H$3)</f>
        <v/>
      </c>
      <c r="J2304" s="1" t="str">
        <f t="shared" ca="1" si="527"/>
        <v/>
      </c>
      <c r="K2304" s="1" t="str">
        <f t="shared" ca="1" si="528"/>
        <v/>
      </c>
      <c r="L2304" s="1" t="str">
        <f t="shared" ca="1" si="529"/>
        <v/>
      </c>
      <c r="M2304" s="1" t="str">
        <f t="shared" ca="1" si="530"/>
        <v/>
      </c>
      <c r="N2304" s="1" t="str" cm="1">
        <f t="array" aca="1" ref="N2304" ca="1">IF(G2304="","",HOUR(INDIRECT(A2304&amp;$N$2&amp;D2304)))</f>
        <v/>
      </c>
      <c r="O2304" s="1" t="str" cm="1">
        <f t="array" aca="1" ref="O2304" ca="1">IF(G2304="","",MINUTE(INDIRECT(A2304&amp;$N$2&amp;D2304)))</f>
        <v/>
      </c>
      <c r="P2304" s="1" t="str">
        <f t="shared" ca="1" si="531"/>
        <v/>
      </c>
      <c r="Q2304" s="1" t="str">
        <f t="shared" ca="1" si="532"/>
        <v/>
      </c>
      <c r="R2304" s="1" t="str" cm="1">
        <f t="array" aca="1" ref="R2304" ca="1">IF(G2304="","",INDIRECT(A2304&amp;B2304&amp;D2304))</f>
        <v/>
      </c>
      <c r="S2304" s="1" t="str">
        <f t="shared" ca="1" si="533"/>
        <v/>
      </c>
      <c r="T2304" s="1" t="str">
        <f t="shared" ca="1" si="534"/>
        <v/>
      </c>
      <c r="U2304" s="1" t="str">
        <f t="shared" ca="1" si="535"/>
        <v/>
      </c>
      <c r="V2304" s="1" t="str">
        <f t="shared" ca="1" si="536"/>
        <v/>
      </c>
      <c r="W2304" s="1" t="str">
        <f t="shared" ca="1" si="537"/>
        <v/>
      </c>
      <c r="X2304" s="1" t="str">
        <f t="shared" ca="1" si="538"/>
        <v/>
      </c>
    </row>
    <row r="2305" spans="1:24">
      <c r="A2305" t="s">
        <v>1041</v>
      </c>
      <c r="B2305" t="str">
        <f>INDEX(予約枠報告様式!$73:$73,MATCH(CSVフォーマット!C2305,予約枠報告様式!$74:$74,0))</f>
        <v>AN</v>
      </c>
      <c r="C2305">
        <f t="shared" si="539"/>
        <v>40</v>
      </c>
      <c r="D2305">
        <f t="shared" si="525"/>
        <v>33</v>
      </c>
      <c r="E2305" s="2" cm="1">
        <f t="array" aca="1" ref="E2305" ca="1">INDIRECT(A2305&amp;B2305&amp;$E$3)</f>
        <v>44793</v>
      </c>
      <c r="F2305" t="str" cm="1">
        <f t="array" aca="1" ref="F2305" ca="1">IF(INDIRECT(A2305&amp;B2305&amp;$F$3)="公",参照!$L$2,参照!$L$3)</f>
        <v>WEB・コールセンター受付</v>
      </c>
      <c r="G2305" s="1" t="str" cm="1">
        <f t="array" aca="1" ref="G2305" ca="1">IF(E2305="","",IF(ISNUMBER(INDIRECT(A2305&amp;B2305&amp;D2305)),431001,""))</f>
        <v/>
      </c>
      <c r="H2305" s="1" t="str">
        <f t="shared" ca="1" si="526"/>
        <v/>
      </c>
      <c r="I2305" s="1" t="str">
        <f ca="1">IF(G2305="","",予約枠報告様式!H$3)</f>
        <v/>
      </c>
      <c r="J2305" s="1" t="str">
        <f t="shared" ca="1" si="527"/>
        <v/>
      </c>
      <c r="K2305" s="1" t="str">
        <f t="shared" ca="1" si="528"/>
        <v/>
      </c>
      <c r="L2305" s="1" t="str">
        <f t="shared" ca="1" si="529"/>
        <v/>
      </c>
      <c r="M2305" s="1" t="str">
        <f t="shared" ca="1" si="530"/>
        <v/>
      </c>
      <c r="N2305" s="1" t="str" cm="1">
        <f t="array" aca="1" ref="N2305" ca="1">IF(G2305="","",HOUR(INDIRECT(A2305&amp;$N$2&amp;D2305)))</f>
        <v/>
      </c>
      <c r="O2305" s="1" t="str" cm="1">
        <f t="array" aca="1" ref="O2305" ca="1">IF(G2305="","",MINUTE(INDIRECT(A2305&amp;$N$2&amp;D2305)))</f>
        <v/>
      </c>
      <c r="P2305" s="1" t="str">
        <f t="shared" ca="1" si="531"/>
        <v/>
      </c>
      <c r="Q2305" s="1" t="str">
        <f t="shared" ca="1" si="532"/>
        <v/>
      </c>
      <c r="R2305" s="1" t="str" cm="1">
        <f t="array" aca="1" ref="R2305" ca="1">IF(G2305="","",INDIRECT(A2305&amp;B2305&amp;D2305))</f>
        <v/>
      </c>
      <c r="S2305" s="1" t="str">
        <f t="shared" ca="1" si="533"/>
        <v/>
      </c>
      <c r="T2305" s="1" t="str">
        <f t="shared" ca="1" si="534"/>
        <v/>
      </c>
      <c r="U2305" s="1" t="str">
        <f t="shared" ca="1" si="535"/>
        <v/>
      </c>
      <c r="V2305" s="1" t="str">
        <f t="shared" ca="1" si="536"/>
        <v/>
      </c>
      <c r="W2305" s="1" t="str">
        <f t="shared" ca="1" si="537"/>
        <v/>
      </c>
      <c r="X2305" s="1" t="str">
        <f t="shared" ca="1" si="538"/>
        <v/>
      </c>
    </row>
    <row r="2306" spans="1:24">
      <c r="A2306" t="s">
        <v>1041</v>
      </c>
      <c r="B2306" t="str">
        <f>INDEX(予約枠報告様式!$73:$73,MATCH(CSVフォーマット!C2306,予約枠報告様式!$74:$74,0))</f>
        <v>AN</v>
      </c>
      <c r="C2306">
        <f t="shared" si="539"/>
        <v>40</v>
      </c>
      <c r="D2306">
        <f t="shared" si="525"/>
        <v>34</v>
      </c>
      <c r="E2306" s="2" cm="1">
        <f t="array" aca="1" ref="E2306" ca="1">INDIRECT(A2306&amp;B2306&amp;$E$3)</f>
        <v>44793</v>
      </c>
      <c r="F2306" t="str" cm="1">
        <f t="array" aca="1" ref="F2306" ca="1">IF(INDIRECT(A2306&amp;B2306&amp;$F$3)="公",参照!$L$2,参照!$L$3)</f>
        <v>WEB・コールセンター受付</v>
      </c>
      <c r="G2306" s="1" t="str" cm="1">
        <f t="array" aca="1" ref="G2306" ca="1">IF(E2306="","",IF(ISNUMBER(INDIRECT(A2306&amp;B2306&amp;D2306)),431001,""))</f>
        <v/>
      </c>
      <c r="H2306" s="1" t="str">
        <f t="shared" ca="1" si="526"/>
        <v/>
      </c>
      <c r="I2306" s="1" t="str">
        <f ca="1">IF(G2306="","",予約枠報告様式!H$3)</f>
        <v/>
      </c>
      <c r="J2306" s="1" t="str">
        <f t="shared" ca="1" si="527"/>
        <v/>
      </c>
      <c r="K2306" s="1" t="str">
        <f t="shared" ca="1" si="528"/>
        <v/>
      </c>
      <c r="L2306" s="1" t="str">
        <f t="shared" ca="1" si="529"/>
        <v/>
      </c>
      <c r="M2306" s="1" t="str">
        <f t="shared" ca="1" si="530"/>
        <v/>
      </c>
      <c r="N2306" s="1" t="str" cm="1">
        <f t="array" aca="1" ref="N2306" ca="1">IF(G2306="","",HOUR(INDIRECT(A2306&amp;$N$2&amp;D2306)))</f>
        <v/>
      </c>
      <c r="O2306" s="1" t="str" cm="1">
        <f t="array" aca="1" ref="O2306" ca="1">IF(G2306="","",MINUTE(INDIRECT(A2306&amp;$N$2&amp;D2306)))</f>
        <v/>
      </c>
      <c r="P2306" s="1" t="str">
        <f t="shared" ca="1" si="531"/>
        <v/>
      </c>
      <c r="Q2306" s="1" t="str">
        <f t="shared" ca="1" si="532"/>
        <v/>
      </c>
      <c r="R2306" s="1" t="str" cm="1">
        <f t="array" aca="1" ref="R2306" ca="1">IF(G2306="","",INDIRECT(A2306&amp;B2306&amp;D2306))</f>
        <v/>
      </c>
      <c r="S2306" s="1" t="str">
        <f t="shared" ca="1" si="533"/>
        <v/>
      </c>
      <c r="T2306" s="1" t="str">
        <f t="shared" ca="1" si="534"/>
        <v/>
      </c>
      <c r="U2306" s="1" t="str">
        <f t="shared" ca="1" si="535"/>
        <v/>
      </c>
      <c r="V2306" s="1" t="str">
        <f t="shared" ca="1" si="536"/>
        <v/>
      </c>
      <c r="W2306" s="1" t="str">
        <f t="shared" ca="1" si="537"/>
        <v/>
      </c>
      <c r="X2306" s="1" t="str">
        <f t="shared" ca="1" si="538"/>
        <v/>
      </c>
    </row>
    <row r="2307" spans="1:24">
      <c r="A2307" t="s">
        <v>1041</v>
      </c>
      <c r="B2307" t="str">
        <f>INDEX(予約枠報告様式!$73:$73,MATCH(CSVフォーマット!C2307,予約枠報告様式!$74:$74,0))</f>
        <v>AN</v>
      </c>
      <c r="C2307">
        <f t="shared" si="539"/>
        <v>40</v>
      </c>
      <c r="D2307">
        <f t="shared" si="525"/>
        <v>35</v>
      </c>
      <c r="E2307" s="2" cm="1">
        <f t="array" aca="1" ref="E2307" ca="1">INDIRECT(A2307&amp;B2307&amp;$E$3)</f>
        <v>44793</v>
      </c>
      <c r="F2307" t="str" cm="1">
        <f t="array" aca="1" ref="F2307" ca="1">IF(INDIRECT(A2307&amp;B2307&amp;$F$3)="公",参照!$L$2,参照!$L$3)</f>
        <v>WEB・コールセンター受付</v>
      </c>
      <c r="G2307" s="1" t="str" cm="1">
        <f t="array" aca="1" ref="G2307" ca="1">IF(E2307="","",IF(ISNUMBER(INDIRECT(A2307&amp;B2307&amp;D2307)),431001,""))</f>
        <v/>
      </c>
      <c r="H2307" s="1" t="str">
        <f t="shared" ca="1" si="526"/>
        <v/>
      </c>
      <c r="I2307" s="1" t="str">
        <f ca="1">IF(G2307="","",予約枠報告様式!H$3)</f>
        <v/>
      </c>
      <c r="J2307" s="1" t="str">
        <f t="shared" ca="1" si="527"/>
        <v/>
      </c>
      <c r="K2307" s="1" t="str">
        <f t="shared" ca="1" si="528"/>
        <v/>
      </c>
      <c r="L2307" s="1" t="str">
        <f t="shared" ca="1" si="529"/>
        <v/>
      </c>
      <c r="M2307" s="1" t="str">
        <f t="shared" ca="1" si="530"/>
        <v/>
      </c>
      <c r="N2307" s="1" t="str" cm="1">
        <f t="array" aca="1" ref="N2307" ca="1">IF(G2307="","",HOUR(INDIRECT(A2307&amp;$N$2&amp;D2307)))</f>
        <v/>
      </c>
      <c r="O2307" s="1" t="str" cm="1">
        <f t="array" aca="1" ref="O2307" ca="1">IF(G2307="","",MINUTE(INDIRECT(A2307&amp;$N$2&amp;D2307)))</f>
        <v/>
      </c>
      <c r="P2307" s="1" t="str">
        <f t="shared" ca="1" si="531"/>
        <v/>
      </c>
      <c r="Q2307" s="1" t="str">
        <f t="shared" ca="1" si="532"/>
        <v/>
      </c>
      <c r="R2307" s="1" t="str" cm="1">
        <f t="array" aca="1" ref="R2307" ca="1">IF(G2307="","",INDIRECT(A2307&amp;B2307&amp;D2307))</f>
        <v/>
      </c>
      <c r="S2307" s="1" t="str">
        <f t="shared" ca="1" si="533"/>
        <v/>
      </c>
      <c r="T2307" s="1" t="str">
        <f t="shared" ca="1" si="534"/>
        <v/>
      </c>
      <c r="U2307" s="1" t="str">
        <f t="shared" ca="1" si="535"/>
        <v/>
      </c>
      <c r="V2307" s="1" t="str">
        <f t="shared" ca="1" si="536"/>
        <v/>
      </c>
      <c r="W2307" s="1" t="str">
        <f t="shared" ca="1" si="537"/>
        <v/>
      </c>
      <c r="X2307" s="1" t="str">
        <f t="shared" ca="1" si="538"/>
        <v/>
      </c>
    </row>
    <row r="2308" spans="1:24">
      <c r="A2308" t="s">
        <v>1041</v>
      </c>
      <c r="B2308" t="str">
        <f>INDEX(予約枠報告様式!$73:$73,MATCH(CSVフォーマット!C2308,予約枠報告様式!$74:$74,0))</f>
        <v>AN</v>
      </c>
      <c r="C2308">
        <f t="shared" si="539"/>
        <v>40</v>
      </c>
      <c r="D2308">
        <f t="shared" si="525"/>
        <v>36</v>
      </c>
      <c r="E2308" s="2" cm="1">
        <f t="array" aca="1" ref="E2308" ca="1">INDIRECT(A2308&amp;B2308&amp;$E$3)</f>
        <v>44793</v>
      </c>
      <c r="F2308" t="str" cm="1">
        <f t="array" aca="1" ref="F2308" ca="1">IF(INDIRECT(A2308&amp;B2308&amp;$F$3)="公",参照!$L$2,参照!$L$3)</f>
        <v>WEB・コールセンター受付</v>
      </c>
      <c r="G2308" s="1" t="str" cm="1">
        <f t="array" aca="1" ref="G2308" ca="1">IF(E2308="","",IF(ISNUMBER(INDIRECT(A2308&amp;B2308&amp;D2308)),431001,""))</f>
        <v/>
      </c>
      <c r="H2308" s="1" t="str">
        <f t="shared" ca="1" si="526"/>
        <v/>
      </c>
      <c r="I2308" s="1" t="str">
        <f ca="1">IF(G2308="","",予約枠報告様式!H$3)</f>
        <v/>
      </c>
      <c r="J2308" s="1" t="str">
        <f t="shared" ca="1" si="527"/>
        <v/>
      </c>
      <c r="K2308" s="1" t="str">
        <f t="shared" ca="1" si="528"/>
        <v/>
      </c>
      <c r="L2308" s="1" t="str">
        <f t="shared" ca="1" si="529"/>
        <v/>
      </c>
      <c r="M2308" s="1" t="str">
        <f t="shared" ca="1" si="530"/>
        <v/>
      </c>
      <c r="N2308" s="1" t="str" cm="1">
        <f t="array" aca="1" ref="N2308" ca="1">IF(G2308="","",HOUR(INDIRECT(A2308&amp;$N$2&amp;D2308)))</f>
        <v/>
      </c>
      <c r="O2308" s="1" t="str" cm="1">
        <f t="array" aca="1" ref="O2308" ca="1">IF(G2308="","",MINUTE(INDIRECT(A2308&amp;$N$2&amp;D2308)))</f>
        <v/>
      </c>
      <c r="P2308" s="1" t="str">
        <f t="shared" ca="1" si="531"/>
        <v/>
      </c>
      <c r="Q2308" s="1" t="str">
        <f t="shared" ca="1" si="532"/>
        <v/>
      </c>
      <c r="R2308" s="1" t="str" cm="1">
        <f t="array" aca="1" ref="R2308" ca="1">IF(G2308="","",INDIRECT(A2308&amp;B2308&amp;D2308))</f>
        <v/>
      </c>
      <c r="S2308" s="1" t="str">
        <f t="shared" ca="1" si="533"/>
        <v/>
      </c>
      <c r="T2308" s="1" t="str">
        <f t="shared" ca="1" si="534"/>
        <v/>
      </c>
      <c r="U2308" s="1" t="str">
        <f t="shared" ca="1" si="535"/>
        <v/>
      </c>
      <c r="V2308" s="1" t="str">
        <f t="shared" ca="1" si="536"/>
        <v/>
      </c>
      <c r="W2308" s="1" t="str">
        <f t="shared" ca="1" si="537"/>
        <v/>
      </c>
      <c r="X2308" s="1" t="str">
        <f t="shared" ca="1" si="538"/>
        <v/>
      </c>
    </row>
    <row r="2309" spans="1:24">
      <c r="A2309" t="s">
        <v>1041</v>
      </c>
      <c r="B2309" t="str">
        <f>INDEX(予約枠報告様式!$73:$73,MATCH(CSVフォーマット!C2309,予約枠報告様式!$74:$74,0))</f>
        <v>AN</v>
      </c>
      <c r="C2309">
        <f t="shared" si="539"/>
        <v>40</v>
      </c>
      <c r="D2309">
        <f t="shared" ref="D2309:D2372" si="540">IF(D2308=$D$3,$D$2,D2308+1)</f>
        <v>37</v>
      </c>
      <c r="E2309" s="2" cm="1">
        <f t="array" aca="1" ref="E2309" ca="1">INDIRECT(A2309&amp;B2309&amp;$E$3)</f>
        <v>44793</v>
      </c>
      <c r="F2309" t="str" cm="1">
        <f t="array" aca="1" ref="F2309" ca="1">IF(INDIRECT(A2309&amp;B2309&amp;$F$3)="公",参照!$L$2,参照!$L$3)</f>
        <v>WEB・コールセンター受付</v>
      </c>
      <c r="G2309" s="1" t="str" cm="1">
        <f t="array" aca="1" ref="G2309" ca="1">IF(E2309="","",IF(ISNUMBER(INDIRECT(A2309&amp;B2309&amp;D2309)),431001,""))</f>
        <v/>
      </c>
      <c r="H2309" s="1" t="str">
        <f t="shared" ref="H2309:H2372" ca="1" si="541">IF(G2309="","","【（"&amp;H$2&amp;"）"&amp;F2309&amp;"】"&amp;I2309&amp;"."&amp;TEXT(L2309,"00")&amp;TEXT(M2309,"00")&amp;"."&amp;TEXT(N2309,"00")&amp;TEXT(O2309,"00"))</f>
        <v/>
      </c>
      <c r="I2309" s="1" t="str">
        <f ca="1">IF(G2309="","",予約枠報告様式!H$3)</f>
        <v/>
      </c>
      <c r="J2309" s="1" t="str">
        <f t="shared" ref="J2309:J2372" ca="1" si="542">IF(G2309="","",J$2)</f>
        <v/>
      </c>
      <c r="K2309" s="1" t="str">
        <f t="shared" ref="K2309:K2372" ca="1" si="543">IF(G2309="","",YEAR(E2309))</f>
        <v/>
      </c>
      <c r="L2309" s="1" t="str">
        <f t="shared" ref="L2309:L2372" ca="1" si="544">IF(G2309="","",MONTH(E2309))</f>
        <v/>
      </c>
      <c r="M2309" s="1" t="str">
        <f t="shared" ref="M2309:M2372" ca="1" si="545">IF(G2309="","",DAY(E2309))</f>
        <v/>
      </c>
      <c r="N2309" s="1" t="str" cm="1">
        <f t="array" aca="1" ref="N2309" ca="1">IF(G2309="","",HOUR(INDIRECT(A2309&amp;$N$2&amp;D2309)))</f>
        <v/>
      </c>
      <c r="O2309" s="1" t="str" cm="1">
        <f t="array" aca="1" ref="O2309" ca="1">IF(G2309="","",MINUTE(INDIRECT(A2309&amp;$N$2&amp;D2309)))</f>
        <v/>
      </c>
      <c r="P2309" s="1" t="str">
        <f t="shared" ref="P2309:P2372" ca="1" si="546">IF(G2309="","",N2309)</f>
        <v/>
      </c>
      <c r="Q2309" s="1" t="str">
        <f t="shared" ref="Q2309:Q2372" ca="1" si="547">IF(G2309="","",O2309+14)</f>
        <v/>
      </c>
      <c r="R2309" s="1" t="str" cm="1">
        <f t="array" aca="1" ref="R2309" ca="1">IF(G2309="","",INDIRECT(A2309&amp;B2309&amp;D2309))</f>
        <v/>
      </c>
      <c r="S2309" s="1" t="str">
        <f t="shared" ref="S2309:S2372" ca="1" si="548">IF(G2309="","",0)</f>
        <v/>
      </c>
      <c r="T2309" s="1" t="str">
        <f t="shared" ref="T2309:T2372" ca="1" si="549">IF($G2309="","",IF(T$1="×",K$2,T$2))</f>
        <v/>
      </c>
      <c r="U2309" s="1" t="str">
        <f t="shared" ref="U2309:U2372" ca="1" si="550">IF($G2309="","",IF(OR(U$1="×",U$2="なし"),"",U$2))</f>
        <v/>
      </c>
      <c r="V2309" s="1" t="str">
        <f t="shared" ref="V2309:V2372" ca="1" si="551">IF(G2309="","",3)</f>
        <v/>
      </c>
      <c r="W2309" s="1" t="str">
        <f t="shared" ref="W2309:W2372" ca="1" si="552">IF(G2309="","",5)</f>
        <v/>
      </c>
      <c r="X2309" s="1" t="str">
        <f t="shared" ref="X2309:X2372" ca="1" si="553">IF(G2309="","",0)</f>
        <v/>
      </c>
    </row>
    <row r="2310" spans="1:24">
      <c r="A2310" t="s">
        <v>1041</v>
      </c>
      <c r="B2310" t="str">
        <f>INDEX(予約枠報告様式!$73:$73,MATCH(CSVフォーマット!C2310,予約枠報告様式!$74:$74,0))</f>
        <v>AN</v>
      </c>
      <c r="C2310">
        <f t="shared" ref="C2310:C2373" si="554">IF(D2309=$D$3,C2309+1,C2309)</f>
        <v>40</v>
      </c>
      <c r="D2310">
        <f t="shared" si="540"/>
        <v>38</v>
      </c>
      <c r="E2310" s="2" cm="1">
        <f t="array" aca="1" ref="E2310" ca="1">INDIRECT(A2310&amp;B2310&amp;$E$3)</f>
        <v>44793</v>
      </c>
      <c r="F2310" t="str" cm="1">
        <f t="array" aca="1" ref="F2310" ca="1">IF(INDIRECT(A2310&amp;B2310&amp;$F$3)="公",参照!$L$2,参照!$L$3)</f>
        <v>WEB・コールセンター受付</v>
      </c>
      <c r="G2310" s="1" t="str" cm="1">
        <f t="array" aca="1" ref="G2310" ca="1">IF(E2310="","",IF(ISNUMBER(INDIRECT(A2310&amp;B2310&amp;D2310)),431001,""))</f>
        <v/>
      </c>
      <c r="H2310" s="1" t="str">
        <f t="shared" ca="1" si="541"/>
        <v/>
      </c>
      <c r="I2310" s="1" t="str">
        <f ca="1">IF(G2310="","",予約枠報告様式!H$3)</f>
        <v/>
      </c>
      <c r="J2310" s="1" t="str">
        <f t="shared" ca="1" si="542"/>
        <v/>
      </c>
      <c r="K2310" s="1" t="str">
        <f t="shared" ca="1" si="543"/>
        <v/>
      </c>
      <c r="L2310" s="1" t="str">
        <f t="shared" ca="1" si="544"/>
        <v/>
      </c>
      <c r="M2310" s="1" t="str">
        <f t="shared" ca="1" si="545"/>
        <v/>
      </c>
      <c r="N2310" s="1" t="str" cm="1">
        <f t="array" aca="1" ref="N2310" ca="1">IF(G2310="","",HOUR(INDIRECT(A2310&amp;$N$2&amp;D2310)))</f>
        <v/>
      </c>
      <c r="O2310" s="1" t="str" cm="1">
        <f t="array" aca="1" ref="O2310" ca="1">IF(G2310="","",MINUTE(INDIRECT(A2310&amp;$N$2&amp;D2310)))</f>
        <v/>
      </c>
      <c r="P2310" s="1" t="str">
        <f t="shared" ca="1" si="546"/>
        <v/>
      </c>
      <c r="Q2310" s="1" t="str">
        <f t="shared" ca="1" si="547"/>
        <v/>
      </c>
      <c r="R2310" s="1" t="str" cm="1">
        <f t="array" aca="1" ref="R2310" ca="1">IF(G2310="","",INDIRECT(A2310&amp;B2310&amp;D2310))</f>
        <v/>
      </c>
      <c r="S2310" s="1" t="str">
        <f t="shared" ca="1" si="548"/>
        <v/>
      </c>
      <c r="T2310" s="1" t="str">
        <f t="shared" ca="1" si="549"/>
        <v/>
      </c>
      <c r="U2310" s="1" t="str">
        <f t="shared" ca="1" si="550"/>
        <v/>
      </c>
      <c r="V2310" s="1" t="str">
        <f t="shared" ca="1" si="551"/>
        <v/>
      </c>
      <c r="W2310" s="1" t="str">
        <f t="shared" ca="1" si="552"/>
        <v/>
      </c>
      <c r="X2310" s="1" t="str">
        <f t="shared" ca="1" si="553"/>
        <v/>
      </c>
    </row>
    <row r="2311" spans="1:24">
      <c r="A2311" t="s">
        <v>1041</v>
      </c>
      <c r="B2311" t="str">
        <f>INDEX(予約枠報告様式!$73:$73,MATCH(CSVフォーマット!C2311,予約枠報告様式!$74:$74,0))</f>
        <v>AN</v>
      </c>
      <c r="C2311">
        <f t="shared" si="554"/>
        <v>40</v>
      </c>
      <c r="D2311">
        <f t="shared" si="540"/>
        <v>39</v>
      </c>
      <c r="E2311" s="2" cm="1">
        <f t="array" aca="1" ref="E2311" ca="1">INDIRECT(A2311&amp;B2311&amp;$E$3)</f>
        <v>44793</v>
      </c>
      <c r="F2311" t="str" cm="1">
        <f t="array" aca="1" ref="F2311" ca="1">IF(INDIRECT(A2311&amp;B2311&amp;$F$3)="公",参照!$L$2,参照!$L$3)</f>
        <v>WEB・コールセンター受付</v>
      </c>
      <c r="G2311" s="1" t="str" cm="1">
        <f t="array" aca="1" ref="G2311" ca="1">IF(E2311="","",IF(ISNUMBER(INDIRECT(A2311&amp;B2311&amp;D2311)),431001,""))</f>
        <v/>
      </c>
      <c r="H2311" s="1" t="str">
        <f t="shared" ca="1" si="541"/>
        <v/>
      </c>
      <c r="I2311" s="1" t="str">
        <f ca="1">IF(G2311="","",予約枠報告様式!H$3)</f>
        <v/>
      </c>
      <c r="J2311" s="1" t="str">
        <f t="shared" ca="1" si="542"/>
        <v/>
      </c>
      <c r="K2311" s="1" t="str">
        <f t="shared" ca="1" si="543"/>
        <v/>
      </c>
      <c r="L2311" s="1" t="str">
        <f t="shared" ca="1" si="544"/>
        <v/>
      </c>
      <c r="M2311" s="1" t="str">
        <f t="shared" ca="1" si="545"/>
        <v/>
      </c>
      <c r="N2311" s="1" t="str" cm="1">
        <f t="array" aca="1" ref="N2311" ca="1">IF(G2311="","",HOUR(INDIRECT(A2311&amp;$N$2&amp;D2311)))</f>
        <v/>
      </c>
      <c r="O2311" s="1" t="str" cm="1">
        <f t="array" aca="1" ref="O2311" ca="1">IF(G2311="","",MINUTE(INDIRECT(A2311&amp;$N$2&amp;D2311)))</f>
        <v/>
      </c>
      <c r="P2311" s="1" t="str">
        <f t="shared" ca="1" si="546"/>
        <v/>
      </c>
      <c r="Q2311" s="1" t="str">
        <f t="shared" ca="1" si="547"/>
        <v/>
      </c>
      <c r="R2311" s="1" t="str" cm="1">
        <f t="array" aca="1" ref="R2311" ca="1">IF(G2311="","",INDIRECT(A2311&amp;B2311&amp;D2311))</f>
        <v/>
      </c>
      <c r="S2311" s="1" t="str">
        <f t="shared" ca="1" si="548"/>
        <v/>
      </c>
      <c r="T2311" s="1" t="str">
        <f t="shared" ca="1" si="549"/>
        <v/>
      </c>
      <c r="U2311" s="1" t="str">
        <f t="shared" ca="1" si="550"/>
        <v/>
      </c>
      <c r="V2311" s="1" t="str">
        <f t="shared" ca="1" si="551"/>
        <v/>
      </c>
      <c r="W2311" s="1" t="str">
        <f t="shared" ca="1" si="552"/>
        <v/>
      </c>
      <c r="X2311" s="1" t="str">
        <f t="shared" ca="1" si="553"/>
        <v/>
      </c>
    </row>
    <row r="2312" spans="1:24">
      <c r="A2312" t="s">
        <v>1041</v>
      </c>
      <c r="B2312" t="str">
        <f>INDEX(予約枠報告様式!$73:$73,MATCH(CSVフォーマット!C2312,予約枠報告様式!$74:$74,0))</f>
        <v>AN</v>
      </c>
      <c r="C2312">
        <f t="shared" si="554"/>
        <v>40</v>
      </c>
      <c r="D2312">
        <f t="shared" si="540"/>
        <v>40</v>
      </c>
      <c r="E2312" s="2" cm="1">
        <f t="array" aca="1" ref="E2312" ca="1">INDIRECT(A2312&amp;B2312&amp;$E$3)</f>
        <v>44793</v>
      </c>
      <c r="F2312" t="str" cm="1">
        <f t="array" aca="1" ref="F2312" ca="1">IF(INDIRECT(A2312&amp;B2312&amp;$F$3)="公",参照!$L$2,参照!$L$3)</f>
        <v>WEB・コールセンター受付</v>
      </c>
      <c r="G2312" s="1" t="str" cm="1">
        <f t="array" aca="1" ref="G2312" ca="1">IF(E2312="","",IF(ISNUMBER(INDIRECT(A2312&amp;B2312&amp;D2312)),431001,""))</f>
        <v/>
      </c>
      <c r="H2312" s="1" t="str">
        <f t="shared" ca="1" si="541"/>
        <v/>
      </c>
      <c r="I2312" s="1" t="str">
        <f ca="1">IF(G2312="","",予約枠報告様式!H$3)</f>
        <v/>
      </c>
      <c r="J2312" s="1" t="str">
        <f t="shared" ca="1" si="542"/>
        <v/>
      </c>
      <c r="K2312" s="1" t="str">
        <f t="shared" ca="1" si="543"/>
        <v/>
      </c>
      <c r="L2312" s="1" t="str">
        <f t="shared" ca="1" si="544"/>
        <v/>
      </c>
      <c r="M2312" s="1" t="str">
        <f t="shared" ca="1" si="545"/>
        <v/>
      </c>
      <c r="N2312" s="1" t="str" cm="1">
        <f t="array" aca="1" ref="N2312" ca="1">IF(G2312="","",HOUR(INDIRECT(A2312&amp;$N$2&amp;D2312)))</f>
        <v/>
      </c>
      <c r="O2312" s="1" t="str" cm="1">
        <f t="array" aca="1" ref="O2312" ca="1">IF(G2312="","",MINUTE(INDIRECT(A2312&amp;$N$2&amp;D2312)))</f>
        <v/>
      </c>
      <c r="P2312" s="1" t="str">
        <f t="shared" ca="1" si="546"/>
        <v/>
      </c>
      <c r="Q2312" s="1" t="str">
        <f t="shared" ca="1" si="547"/>
        <v/>
      </c>
      <c r="R2312" s="1" t="str" cm="1">
        <f t="array" aca="1" ref="R2312" ca="1">IF(G2312="","",INDIRECT(A2312&amp;B2312&amp;D2312))</f>
        <v/>
      </c>
      <c r="S2312" s="1" t="str">
        <f t="shared" ca="1" si="548"/>
        <v/>
      </c>
      <c r="T2312" s="1" t="str">
        <f t="shared" ca="1" si="549"/>
        <v/>
      </c>
      <c r="U2312" s="1" t="str">
        <f t="shared" ca="1" si="550"/>
        <v/>
      </c>
      <c r="V2312" s="1" t="str">
        <f t="shared" ca="1" si="551"/>
        <v/>
      </c>
      <c r="W2312" s="1" t="str">
        <f t="shared" ca="1" si="552"/>
        <v/>
      </c>
      <c r="X2312" s="1" t="str">
        <f t="shared" ca="1" si="553"/>
        <v/>
      </c>
    </row>
    <row r="2313" spans="1:24">
      <c r="A2313" t="s">
        <v>1041</v>
      </c>
      <c r="B2313" t="str">
        <f>INDEX(予約枠報告様式!$73:$73,MATCH(CSVフォーマット!C2313,予約枠報告様式!$74:$74,0))</f>
        <v>AN</v>
      </c>
      <c r="C2313">
        <f t="shared" si="554"/>
        <v>40</v>
      </c>
      <c r="D2313">
        <f t="shared" si="540"/>
        <v>41</v>
      </c>
      <c r="E2313" s="2" cm="1">
        <f t="array" aca="1" ref="E2313" ca="1">INDIRECT(A2313&amp;B2313&amp;$E$3)</f>
        <v>44793</v>
      </c>
      <c r="F2313" t="str" cm="1">
        <f t="array" aca="1" ref="F2313" ca="1">IF(INDIRECT(A2313&amp;B2313&amp;$F$3)="公",参照!$L$2,参照!$L$3)</f>
        <v>WEB・コールセンター受付</v>
      </c>
      <c r="G2313" s="1" t="str" cm="1">
        <f t="array" aca="1" ref="G2313" ca="1">IF(E2313="","",IF(ISNUMBER(INDIRECT(A2313&amp;B2313&amp;D2313)),431001,""))</f>
        <v/>
      </c>
      <c r="H2313" s="1" t="str">
        <f t="shared" ca="1" si="541"/>
        <v/>
      </c>
      <c r="I2313" s="1" t="str">
        <f ca="1">IF(G2313="","",予約枠報告様式!H$3)</f>
        <v/>
      </c>
      <c r="J2313" s="1" t="str">
        <f t="shared" ca="1" si="542"/>
        <v/>
      </c>
      <c r="K2313" s="1" t="str">
        <f t="shared" ca="1" si="543"/>
        <v/>
      </c>
      <c r="L2313" s="1" t="str">
        <f t="shared" ca="1" si="544"/>
        <v/>
      </c>
      <c r="M2313" s="1" t="str">
        <f t="shared" ca="1" si="545"/>
        <v/>
      </c>
      <c r="N2313" s="1" t="str" cm="1">
        <f t="array" aca="1" ref="N2313" ca="1">IF(G2313="","",HOUR(INDIRECT(A2313&amp;$N$2&amp;D2313)))</f>
        <v/>
      </c>
      <c r="O2313" s="1" t="str" cm="1">
        <f t="array" aca="1" ref="O2313" ca="1">IF(G2313="","",MINUTE(INDIRECT(A2313&amp;$N$2&amp;D2313)))</f>
        <v/>
      </c>
      <c r="P2313" s="1" t="str">
        <f t="shared" ca="1" si="546"/>
        <v/>
      </c>
      <c r="Q2313" s="1" t="str">
        <f t="shared" ca="1" si="547"/>
        <v/>
      </c>
      <c r="R2313" s="1" t="str" cm="1">
        <f t="array" aca="1" ref="R2313" ca="1">IF(G2313="","",INDIRECT(A2313&amp;B2313&amp;D2313))</f>
        <v/>
      </c>
      <c r="S2313" s="1" t="str">
        <f t="shared" ca="1" si="548"/>
        <v/>
      </c>
      <c r="T2313" s="1" t="str">
        <f t="shared" ca="1" si="549"/>
        <v/>
      </c>
      <c r="U2313" s="1" t="str">
        <f t="shared" ca="1" si="550"/>
        <v/>
      </c>
      <c r="V2313" s="1" t="str">
        <f t="shared" ca="1" si="551"/>
        <v/>
      </c>
      <c r="W2313" s="1" t="str">
        <f t="shared" ca="1" si="552"/>
        <v/>
      </c>
      <c r="X2313" s="1" t="str">
        <f t="shared" ca="1" si="553"/>
        <v/>
      </c>
    </row>
    <row r="2314" spans="1:24">
      <c r="A2314" t="s">
        <v>1041</v>
      </c>
      <c r="B2314" t="str">
        <f>INDEX(予約枠報告様式!$73:$73,MATCH(CSVフォーマット!C2314,予約枠報告様式!$74:$74,0))</f>
        <v>AN</v>
      </c>
      <c r="C2314">
        <f t="shared" si="554"/>
        <v>40</v>
      </c>
      <c r="D2314">
        <f t="shared" si="540"/>
        <v>42</v>
      </c>
      <c r="E2314" s="2" cm="1">
        <f t="array" aca="1" ref="E2314" ca="1">INDIRECT(A2314&amp;B2314&amp;$E$3)</f>
        <v>44793</v>
      </c>
      <c r="F2314" t="str" cm="1">
        <f t="array" aca="1" ref="F2314" ca="1">IF(INDIRECT(A2314&amp;B2314&amp;$F$3)="公",参照!$L$2,参照!$L$3)</f>
        <v>WEB・コールセンター受付</v>
      </c>
      <c r="G2314" s="1" t="str" cm="1">
        <f t="array" aca="1" ref="G2314" ca="1">IF(E2314="","",IF(ISNUMBER(INDIRECT(A2314&amp;B2314&amp;D2314)),431001,""))</f>
        <v/>
      </c>
      <c r="H2314" s="1" t="str">
        <f t="shared" ca="1" si="541"/>
        <v/>
      </c>
      <c r="I2314" s="1" t="str">
        <f ca="1">IF(G2314="","",予約枠報告様式!H$3)</f>
        <v/>
      </c>
      <c r="J2314" s="1" t="str">
        <f t="shared" ca="1" si="542"/>
        <v/>
      </c>
      <c r="K2314" s="1" t="str">
        <f t="shared" ca="1" si="543"/>
        <v/>
      </c>
      <c r="L2314" s="1" t="str">
        <f t="shared" ca="1" si="544"/>
        <v/>
      </c>
      <c r="M2314" s="1" t="str">
        <f t="shared" ca="1" si="545"/>
        <v/>
      </c>
      <c r="N2314" s="1" t="str" cm="1">
        <f t="array" aca="1" ref="N2314" ca="1">IF(G2314="","",HOUR(INDIRECT(A2314&amp;$N$2&amp;D2314)))</f>
        <v/>
      </c>
      <c r="O2314" s="1" t="str" cm="1">
        <f t="array" aca="1" ref="O2314" ca="1">IF(G2314="","",MINUTE(INDIRECT(A2314&amp;$N$2&amp;D2314)))</f>
        <v/>
      </c>
      <c r="P2314" s="1" t="str">
        <f t="shared" ca="1" si="546"/>
        <v/>
      </c>
      <c r="Q2314" s="1" t="str">
        <f t="shared" ca="1" si="547"/>
        <v/>
      </c>
      <c r="R2314" s="1" t="str" cm="1">
        <f t="array" aca="1" ref="R2314" ca="1">IF(G2314="","",INDIRECT(A2314&amp;B2314&amp;D2314))</f>
        <v/>
      </c>
      <c r="S2314" s="1" t="str">
        <f t="shared" ca="1" si="548"/>
        <v/>
      </c>
      <c r="T2314" s="1" t="str">
        <f t="shared" ca="1" si="549"/>
        <v/>
      </c>
      <c r="U2314" s="1" t="str">
        <f t="shared" ca="1" si="550"/>
        <v/>
      </c>
      <c r="V2314" s="1" t="str">
        <f t="shared" ca="1" si="551"/>
        <v/>
      </c>
      <c r="W2314" s="1" t="str">
        <f t="shared" ca="1" si="552"/>
        <v/>
      </c>
      <c r="X2314" s="1" t="str">
        <f t="shared" ca="1" si="553"/>
        <v/>
      </c>
    </row>
    <row r="2315" spans="1:24">
      <c r="A2315" t="s">
        <v>1041</v>
      </c>
      <c r="B2315" t="str">
        <f>INDEX(予約枠報告様式!$73:$73,MATCH(CSVフォーマット!C2315,予約枠報告様式!$74:$74,0))</f>
        <v>AN</v>
      </c>
      <c r="C2315">
        <f t="shared" si="554"/>
        <v>40</v>
      </c>
      <c r="D2315">
        <f t="shared" si="540"/>
        <v>43</v>
      </c>
      <c r="E2315" s="2" cm="1">
        <f t="array" aca="1" ref="E2315" ca="1">INDIRECT(A2315&amp;B2315&amp;$E$3)</f>
        <v>44793</v>
      </c>
      <c r="F2315" t="str" cm="1">
        <f t="array" aca="1" ref="F2315" ca="1">IF(INDIRECT(A2315&amp;B2315&amp;$F$3)="公",参照!$L$2,参照!$L$3)</f>
        <v>WEB・コールセンター受付</v>
      </c>
      <c r="G2315" s="1" t="str" cm="1">
        <f t="array" aca="1" ref="G2315" ca="1">IF(E2315="","",IF(ISNUMBER(INDIRECT(A2315&amp;B2315&amp;D2315)),431001,""))</f>
        <v/>
      </c>
      <c r="H2315" s="1" t="str">
        <f t="shared" ca="1" si="541"/>
        <v/>
      </c>
      <c r="I2315" s="1" t="str">
        <f ca="1">IF(G2315="","",予約枠報告様式!H$3)</f>
        <v/>
      </c>
      <c r="J2315" s="1" t="str">
        <f t="shared" ca="1" si="542"/>
        <v/>
      </c>
      <c r="K2315" s="1" t="str">
        <f t="shared" ca="1" si="543"/>
        <v/>
      </c>
      <c r="L2315" s="1" t="str">
        <f t="shared" ca="1" si="544"/>
        <v/>
      </c>
      <c r="M2315" s="1" t="str">
        <f t="shared" ca="1" si="545"/>
        <v/>
      </c>
      <c r="N2315" s="1" t="str" cm="1">
        <f t="array" aca="1" ref="N2315" ca="1">IF(G2315="","",HOUR(INDIRECT(A2315&amp;$N$2&amp;D2315)))</f>
        <v/>
      </c>
      <c r="O2315" s="1" t="str" cm="1">
        <f t="array" aca="1" ref="O2315" ca="1">IF(G2315="","",MINUTE(INDIRECT(A2315&amp;$N$2&amp;D2315)))</f>
        <v/>
      </c>
      <c r="P2315" s="1" t="str">
        <f t="shared" ca="1" si="546"/>
        <v/>
      </c>
      <c r="Q2315" s="1" t="str">
        <f t="shared" ca="1" si="547"/>
        <v/>
      </c>
      <c r="R2315" s="1" t="str" cm="1">
        <f t="array" aca="1" ref="R2315" ca="1">IF(G2315="","",INDIRECT(A2315&amp;B2315&amp;D2315))</f>
        <v/>
      </c>
      <c r="S2315" s="1" t="str">
        <f t="shared" ca="1" si="548"/>
        <v/>
      </c>
      <c r="T2315" s="1" t="str">
        <f t="shared" ca="1" si="549"/>
        <v/>
      </c>
      <c r="U2315" s="1" t="str">
        <f t="shared" ca="1" si="550"/>
        <v/>
      </c>
      <c r="V2315" s="1" t="str">
        <f t="shared" ca="1" si="551"/>
        <v/>
      </c>
      <c r="W2315" s="1" t="str">
        <f t="shared" ca="1" si="552"/>
        <v/>
      </c>
      <c r="X2315" s="1" t="str">
        <f t="shared" ca="1" si="553"/>
        <v/>
      </c>
    </row>
    <row r="2316" spans="1:24">
      <c r="A2316" t="s">
        <v>1041</v>
      </c>
      <c r="B2316" t="str">
        <f>INDEX(予約枠報告様式!$73:$73,MATCH(CSVフォーマット!C2316,予約枠報告様式!$74:$74,0))</f>
        <v>AN</v>
      </c>
      <c r="C2316">
        <f t="shared" si="554"/>
        <v>40</v>
      </c>
      <c r="D2316">
        <f t="shared" si="540"/>
        <v>44</v>
      </c>
      <c r="E2316" s="2" cm="1">
        <f t="array" aca="1" ref="E2316" ca="1">INDIRECT(A2316&amp;B2316&amp;$E$3)</f>
        <v>44793</v>
      </c>
      <c r="F2316" t="str" cm="1">
        <f t="array" aca="1" ref="F2316" ca="1">IF(INDIRECT(A2316&amp;B2316&amp;$F$3)="公",参照!$L$2,参照!$L$3)</f>
        <v>WEB・コールセンター受付</v>
      </c>
      <c r="G2316" s="1" t="str" cm="1">
        <f t="array" aca="1" ref="G2316" ca="1">IF(E2316="","",IF(ISNUMBER(INDIRECT(A2316&amp;B2316&amp;D2316)),431001,""))</f>
        <v/>
      </c>
      <c r="H2316" s="1" t="str">
        <f t="shared" ca="1" si="541"/>
        <v/>
      </c>
      <c r="I2316" s="1" t="str">
        <f ca="1">IF(G2316="","",予約枠報告様式!H$3)</f>
        <v/>
      </c>
      <c r="J2316" s="1" t="str">
        <f t="shared" ca="1" si="542"/>
        <v/>
      </c>
      <c r="K2316" s="1" t="str">
        <f t="shared" ca="1" si="543"/>
        <v/>
      </c>
      <c r="L2316" s="1" t="str">
        <f t="shared" ca="1" si="544"/>
        <v/>
      </c>
      <c r="M2316" s="1" t="str">
        <f t="shared" ca="1" si="545"/>
        <v/>
      </c>
      <c r="N2316" s="1" t="str" cm="1">
        <f t="array" aca="1" ref="N2316" ca="1">IF(G2316="","",HOUR(INDIRECT(A2316&amp;$N$2&amp;D2316)))</f>
        <v/>
      </c>
      <c r="O2316" s="1" t="str" cm="1">
        <f t="array" aca="1" ref="O2316" ca="1">IF(G2316="","",MINUTE(INDIRECT(A2316&amp;$N$2&amp;D2316)))</f>
        <v/>
      </c>
      <c r="P2316" s="1" t="str">
        <f t="shared" ca="1" si="546"/>
        <v/>
      </c>
      <c r="Q2316" s="1" t="str">
        <f t="shared" ca="1" si="547"/>
        <v/>
      </c>
      <c r="R2316" s="1" t="str" cm="1">
        <f t="array" aca="1" ref="R2316" ca="1">IF(G2316="","",INDIRECT(A2316&amp;B2316&amp;D2316))</f>
        <v/>
      </c>
      <c r="S2316" s="1" t="str">
        <f t="shared" ca="1" si="548"/>
        <v/>
      </c>
      <c r="T2316" s="1" t="str">
        <f t="shared" ca="1" si="549"/>
        <v/>
      </c>
      <c r="U2316" s="1" t="str">
        <f t="shared" ca="1" si="550"/>
        <v/>
      </c>
      <c r="V2316" s="1" t="str">
        <f t="shared" ca="1" si="551"/>
        <v/>
      </c>
      <c r="W2316" s="1" t="str">
        <f t="shared" ca="1" si="552"/>
        <v/>
      </c>
      <c r="X2316" s="1" t="str">
        <f t="shared" ca="1" si="553"/>
        <v/>
      </c>
    </row>
    <row r="2317" spans="1:24">
      <c r="A2317" t="s">
        <v>1041</v>
      </c>
      <c r="B2317" t="str">
        <f>INDEX(予約枠報告様式!$73:$73,MATCH(CSVフォーマット!C2317,予約枠報告様式!$74:$74,0))</f>
        <v>AN</v>
      </c>
      <c r="C2317">
        <f t="shared" si="554"/>
        <v>40</v>
      </c>
      <c r="D2317">
        <f t="shared" si="540"/>
        <v>45</v>
      </c>
      <c r="E2317" s="2" cm="1">
        <f t="array" aca="1" ref="E2317" ca="1">INDIRECT(A2317&amp;B2317&amp;$E$3)</f>
        <v>44793</v>
      </c>
      <c r="F2317" t="str" cm="1">
        <f t="array" aca="1" ref="F2317" ca="1">IF(INDIRECT(A2317&amp;B2317&amp;$F$3)="公",参照!$L$2,参照!$L$3)</f>
        <v>WEB・コールセンター受付</v>
      </c>
      <c r="G2317" s="1" t="str" cm="1">
        <f t="array" aca="1" ref="G2317" ca="1">IF(E2317="","",IF(ISNUMBER(INDIRECT(A2317&amp;B2317&amp;D2317)),431001,""))</f>
        <v/>
      </c>
      <c r="H2317" s="1" t="str">
        <f t="shared" ca="1" si="541"/>
        <v/>
      </c>
      <c r="I2317" s="1" t="str">
        <f ca="1">IF(G2317="","",予約枠報告様式!H$3)</f>
        <v/>
      </c>
      <c r="J2317" s="1" t="str">
        <f t="shared" ca="1" si="542"/>
        <v/>
      </c>
      <c r="K2317" s="1" t="str">
        <f t="shared" ca="1" si="543"/>
        <v/>
      </c>
      <c r="L2317" s="1" t="str">
        <f t="shared" ca="1" si="544"/>
        <v/>
      </c>
      <c r="M2317" s="1" t="str">
        <f t="shared" ca="1" si="545"/>
        <v/>
      </c>
      <c r="N2317" s="1" t="str" cm="1">
        <f t="array" aca="1" ref="N2317" ca="1">IF(G2317="","",HOUR(INDIRECT(A2317&amp;$N$2&amp;D2317)))</f>
        <v/>
      </c>
      <c r="O2317" s="1" t="str" cm="1">
        <f t="array" aca="1" ref="O2317" ca="1">IF(G2317="","",MINUTE(INDIRECT(A2317&amp;$N$2&amp;D2317)))</f>
        <v/>
      </c>
      <c r="P2317" s="1" t="str">
        <f t="shared" ca="1" si="546"/>
        <v/>
      </c>
      <c r="Q2317" s="1" t="str">
        <f t="shared" ca="1" si="547"/>
        <v/>
      </c>
      <c r="R2317" s="1" t="str" cm="1">
        <f t="array" aca="1" ref="R2317" ca="1">IF(G2317="","",INDIRECT(A2317&amp;B2317&amp;D2317))</f>
        <v/>
      </c>
      <c r="S2317" s="1" t="str">
        <f t="shared" ca="1" si="548"/>
        <v/>
      </c>
      <c r="T2317" s="1" t="str">
        <f t="shared" ca="1" si="549"/>
        <v/>
      </c>
      <c r="U2317" s="1" t="str">
        <f t="shared" ca="1" si="550"/>
        <v/>
      </c>
      <c r="V2317" s="1" t="str">
        <f t="shared" ca="1" si="551"/>
        <v/>
      </c>
      <c r="W2317" s="1" t="str">
        <f t="shared" ca="1" si="552"/>
        <v/>
      </c>
      <c r="X2317" s="1" t="str">
        <f t="shared" ca="1" si="553"/>
        <v/>
      </c>
    </row>
    <row r="2318" spans="1:24">
      <c r="A2318" t="s">
        <v>1041</v>
      </c>
      <c r="B2318" t="str">
        <f>INDEX(予約枠報告様式!$73:$73,MATCH(CSVフォーマット!C2318,予約枠報告様式!$74:$74,0))</f>
        <v>AN</v>
      </c>
      <c r="C2318">
        <f t="shared" si="554"/>
        <v>40</v>
      </c>
      <c r="D2318">
        <f t="shared" si="540"/>
        <v>46</v>
      </c>
      <c r="E2318" s="2" cm="1">
        <f t="array" aca="1" ref="E2318" ca="1">INDIRECT(A2318&amp;B2318&amp;$E$3)</f>
        <v>44793</v>
      </c>
      <c r="F2318" t="str" cm="1">
        <f t="array" aca="1" ref="F2318" ca="1">IF(INDIRECT(A2318&amp;B2318&amp;$F$3)="公",参照!$L$2,参照!$L$3)</f>
        <v>WEB・コールセンター受付</v>
      </c>
      <c r="G2318" s="1" t="str" cm="1">
        <f t="array" aca="1" ref="G2318" ca="1">IF(E2318="","",IF(ISNUMBER(INDIRECT(A2318&amp;B2318&amp;D2318)),431001,""))</f>
        <v/>
      </c>
      <c r="H2318" s="1" t="str">
        <f t="shared" ca="1" si="541"/>
        <v/>
      </c>
      <c r="I2318" s="1" t="str">
        <f ca="1">IF(G2318="","",予約枠報告様式!H$3)</f>
        <v/>
      </c>
      <c r="J2318" s="1" t="str">
        <f t="shared" ca="1" si="542"/>
        <v/>
      </c>
      <c r="K2318" s="1" t="str">
        <f t="shared" ca="1" si="543"/>
        <v/>
      </c>
      <c r="L2318" s="1" t="str">
        <f t="shared" ca="1" si="544"/>
        <v/>
      </c>
      <c r="M2318" s="1" t="str">
        <f t="shared" ca="1" si="545"/>
        <v/>
      </c>
      <c r="N2318" s="1" t="str" cm="1">
        <f t="array" aca="1" ref="N2318" ca="1">IF(G2318="","",HOUR(INDIRECT(A2318&amp;$N$2&amp;D2318)))</f>
        <v/>
      </c>
      <c r="O2318" s="1" t="str" cm="1">
        <f t="array" aca="1" ref="O2318" ca="1">IF(G2318="","",MINUTE(INDIRECT(A2318&amp;$N$2&amp;D2318)))</f>
        <v/>
      </c>
      <c r="P2318" s="1" t="str">
        <f t="shared" ca="1" si="546"/>
        <v/>
      </c>
      <c r="Q2318" s="1" t="str">
        <f t="shared" ca="1" si="547"/>
        <v/>
      </c>
      <c r="R2318" s="1" t="str" cm="1">
        <f t="array" aca="1" ref="R2318" ca="1">IF(G2318="","",INDIRECT(A2318&amp;B2318&amp;D2318))</f>
        <v/>
      </c>
      <c r="S2318" s="1" t="str">
        <f t="shared" ca="1" si="548"/>
        <v/>
      </c>
      <c r="T2318" s="1" t="str">
        <f t="shared" ca="1" si="549"/>
        <v/>
      </c>
      <c r="U2318" s="1" t="str">
        <f t="shared" ca="1" si="550"/>
        <v/>
      </c>
      <c r="V2318" s="1" t="str">
        <f t="shared" ca="1" si="551"/>
        <v/>
      </c>
      <c r="W2318" s="1" t="str">
        <f t="shared" ca="1" si="552"/>
        <v/>
      </c>
      <c r="X2318" s="1" t="str">
        <f t="shared" ca="1" si="553"/>
        <v/>
      </c>
    </row>
    <row r="2319" spans="1:24">
      <c r="A2319" t="s">
        <v>1041</v>
      </c>
      <c r="B2319" t="str">
        <f>INDEX(予約枠報告様式!$73:$73,MATCH(CSVフォーマット!C2319,予約枠報告様式!$74:$74,0))</f>
        <v>AN</v>
      </c>
      <c r="C2319">
        <f t="shared" si="554"/>
        <v>40</v>
      </c>
      <c r="D2319">
        <f t="shared" si="540"/>
        <v>47</v>
      </c>
      <c r="E2319" s="2" cm="1">
        <f t="array" aca="1" ref="E2319" ca="1">INDIRECT(A2319&amp;B2319&amp;$E$3)</f>
        <v>44793</v>
      </c>
      <c r="F2319" t="str" cm="1">
        <f t="array" aca="1" ref="F2319" ca="1">IF(INDIRECT(A2319&amp;B2319&amp;$F$3)="公",参照!$L$2,参照!$L$3)</f>
        <v>WEB・コールセンター受付</v>
      </c>
      <c r="G2319" s="1" t="str" cm="1">
        <f t="array" aca="1" ref="G2319" ca="1">IF(E2319="","",IF(ISNUMBER(INDIRECT(A2319&amp;B2319&amp;D2319)),431001,""))</f>
        <v/>
      </c>
      <c r="H2319" s="1" t="str">
        <f t="shared" ca="1" si="541"/>
        <v/>
      </c>
      <c r="I2319" s="1" t="str">
        <f ca="1">IF(G2319="","",予約枠報告様式!H$3)</f>
        <v/>
      </c>
      <c r="J2319" s="1" t="str">
        <f t="shared" ca="1" si="542"/>
        <v/>
      </c>
      <c r="K2319" s="1" t="str">
        <f t="shared" ca="1" si="543"/>
        <v/>
      </c>
      <c r="L2319" s="1" t="str">
        <f t="shared" ca="1" si="544"/>
        <v/>
      </c>
      <c r="M2319" s="1" t="str">
        <f t="shared" ca="1" si="545"/>
        <v/>
      </c>
      <c r="N2319" s="1" t="str" cm="1">
        <f t="array" aca="1" ref="N2319" ca="1">IF(G2319="","",HOUR(INDIRECT(A2319&amp;$N$2&amp;D2319)))</f>
        <v/>
      </c>
      <c r="O2319" s="1" t="str" cm="1">
        <f t="array" aca="1" ref="O2319" ca="1">IF(G2319="","",MINUTE(INDIRECT(A2319&amp;$N$2&amp;D2319)))</f>
        <v/>
      </c>
      <c r="P2319" s="1" t="str">
        <f t="shared" ca="1" si="546"/>
        <v/>
      </c>
      <c r="Q2319" s="1" t="str">
        <f t="shared" ca="1" si="547"/>
        <v/>
      </c>
      <c r="R2319" s="1" t="str" cm="1">
        <f t="array" aca="1" ref="R2319" ca="1">IF(G2319="","",INDIRECT(A2319&amp;B2319&amp;D2319))</f>
        <v/>
      </c>
      <c r="S2319" s="1" t="str">
        <f t="shared" ca="1" si="548"/>
        <v/>
      </c>
      <c r="T2319" s="1" t="str">
        <f t="shared" ca="1" si="549"/>
        <v/>
      </c>
      <c r="U2319" s="1" t="str">
        <f t="shared" ca="1" si="550"/>
        <v/>
      </c>
      <c r="V2319" s="1" t="str">
        <f t="shared" ca="1" si="551"/>
        <v/>
      </c>
      <c r="W2319" s="1" t="str">
        <f t="shared" ca="1" si="552"/>
        <v/>
      </c>
      <c r="X2319" s="1" t="str">
        <f t="shared" ca="1" si="553"/>
        <v/>
      </c>
    </row>
    <row r="2320" spans="1:24">
      <c r="A2320" t="s">
        <v>1041</v>
      </c>
      <c r="B2320" t="str">
        <f>INDEX(予約枠報告様式!$73:$73,MATCH(CSVフォーマット!C2320,予約枠報告様式!$74:$74,0))</f>
        <v>AN</v>
      </c>
      <c r="C2320">
        <f t="shared" si="554"/>
        <v>40</v>
      </c>
      <c r="D2320">
        <f t="shared" si="540"/>
        <v>48</v>
      </c>
      <c r="E2320" s="2" cm="1">
        <f t="array" aca="1" ref="E2320" ca="1">INDIRECT(A2320&amp;B2320&amp;$E$3)</f>
        <v>44793</v>
      </c>
      <c r="F2320" t="str" cm="1">
        <f t="array" aca="1" ref="F2320" ca="1">IF(INDIRECT(A2320&amp;B2320&amp;$F$3)="公",参照!$L$2,参照!$L$3)</f>
        <v>WEB・コールセンター受付</v>
      </c>
      <c r="G2320" s="1" t="str" cm="1">
        <f t="array" aca="1" ref="G2320" ca="1">IF(E2320="","",IF(ISNUMBER(INDIRECT(A2320&amp;B2320&amp;D2320)),431001,""))</f>
        <v/>
      </c>
      <c r="H2320" s="1" t="str">
        <f t="shared" ca="1" si="541"/>
        <v/>
      </c>
      <c r="I2320" s="1" t="str">
        <f ca="1">IF(G2320="","",予約枠報告様式!H$3)</f>
        <v/>
      </c>
      <c r="J2320" s="1" t="str">
        <f t="shared" ca="1" si="542"/>
        <v/>
      </c>
      <c r="K2320" s="1" t="str">
        <f t="shared" ca="1" si="543"/>
        <v/>
      </c>
      <c r="L2320" s="1" t="str">
        <f t="shared" ca="1" si="544"/>
        <v/>
      </c>
      <c r="M2320" s="1" t="str">
        <f t="shared" ca="1" si="545"/>
        <v/>
      </c>
      <c r="N2320" s="1" t="str" cm="1">
        <f t="array" aca="1" ref="N2320" ca="1">IF(G2320="","",HOUR(INDIRECT(A2320&amp;$N$2&amp;D2320)))</f>
        <v/>
      </c>
      <c r="O2320" s="1" t="str" cm="1">
        <f t="array" aca="1" ref="O2320" ca="1">IF(G2320="","",MINUTE(INDIRECT(A2320&amp;$N$2&amp;D2320)))</f>
        <v/>
      </c>
      <c r="P2320" s="1" t="str">
        <f t="shared" ca="1" si="546"/>
        <v/>
      </c>
      <c r="Q2320" s="1" t="str">
        <f t="shared" ca="1" si="547"/>
        <v/>
      </c>
      <c r="R2320" s="1" t="str" cm="1">
        <f t="array" aca="1" ref="R2320" ca="1">IF(G2320="","",INDIRECT(A2320&amp;B2320&amp;D2320))</f>
        <v/>
      </c>
      <c r="S2320" s="1" t="str">
        <f t="shared" ca="1" si="548"/>
        <v/>
      </c>
      <c r="T2320" s="1" t="str">
        <f t="shared" ca="1" si="549"/>
        <v/>
      </c>
      <c r="U2320" s="1" t="str">
        <f t="shared" ca="1" si="550"/>
        <v/>
      </c>
      <c r="V2320" s="1" t="str">
        <f t="shared" ca="1" si="551"/>
        <v/>
      </c>
      <c r="W2320" s="1" t="str">
        <f t="shared" ca="1" si="552"/>
        <v/>
      </c>
      <c r="X2320" s="1" t="str">
        <f t="shared" ca="1" si="553"/>
        <v/>
      </c>
    </row>
    <row r="2321" spans="1:24">
      <c r="A2321" t="s">
        <v>1041</v>
      </c>
      <c r="B2321" t="str">
        <f>INDEX(予約枠報告様式!$73:$73,MATCH(CSVフォーマット!C2321,予約枠報告様式!$74:$74,0))</f>
        <v>AN</v>
      </c>
      <c r="C2321">
        <f t="shared" si="554"/>
        <v>40</v>
      </c>
      <c r="D2321">
        <f t="shared" si="540"/>
        <v>49</v>
      </c>
      <c r="E2321" s="2" cm="1">
        <f t="array" aca="1" ref="E2321" ca="1">INDIRECT(A2321&amp;B2321&amp;$E$3)</f>
        <v>44793</v>
      </c>
      <c r="F2321" t="str" cm="1">
        <f t="array" aca="1" ref="F2321" ca="1">IF(INDIRECT(A2321&amp;B2321&amp;$F$3)="公",参照!$L$2,参照!$L$3)</f>
        <v>WEB・コールセンター受付</v>
      </c>
      <c r="G2321" s="1" t="str" cm="1">
        <f t="array" aca="1" ref="G2321" ca="1">IF(E2321="","",IF(ISNUMBER(INDIRECT(A2321&amp;B2321&amp;D2321)),431001,""))</f>
        <v/>
      </c>
      <c r="H2321" s="1" t="str">
        <f t="shared" ca="1" si="541"/>
        <v/>
      </c>
      <c r="I2321" s="1" t="str">
        <f ca="1">IF(G2321="","",予約枠報告様式!H$3)</f>
        <v/>
      </c>
      <c r="J2321" s="1" t="str">
        <f t="shared" ca="1" si="542"/>
        <v/>
      </c>
      <c r="K2321" s="1" t="str">
        <f t="shared" ca="1" si="543"/>
        <v/>
      </c>
      <c r="L2321" s="1" t="str">
        <f t="shared" ca="1" si="544"/>
        <v/>
      </c>
      <c r="M2321" s="1" t="str">
        <f t="shared" ca="1" si="545"/>
        <v/>
      </c>
      <c r="N2321" s="1" t="str" cm="1">
        <f t="array" aca="1" ref="N2321" ca="1">IF(G2321="","",HOUR(INDIRECT(A2321&amp;$N$2&amp;D2321)))</f>
        <v/>
      </c>
      <c r="O2321" s="1" t="str" cm="1">
        <f t="array" aca="1" ref="O2321" ca="1">IF(G2321="","",MINUTE(INDIRECT(A2321&amp;$N$2&amp;D2321)))</f>
        <v/>
      </c>
      <c r="P2321" s="1" t="str">
        <f t="shared" ca="1" si="546"/>
        <v/>
      </c>
      <c r="Q2321" s="1" t="str">
        <f t="shared" ca="1" si="547"/>
        <v/>
      </c>
      <c r="R2321" s="1" t="str" cm="1">
        <f t="array" aca="1" ref="R2321" ca="1">IF(G2321="","",INDIRECT(A2321&amp;B2321&amp;D2321))</f>
        <v/>
      </c>
      <c r="S2321" s="1" t="str">
        <f t="shared" ca="1" si="548"/>
        <v/>
      </c>
      <c r="T2321" s="1" t="str">
        <f t="shared" ca="1" si="549"/>
        <v/>
      </c>
      <c r="U2321" s="1" t="str">
        <f t="shared" ca="1" si="550"/>
        <v/>
      </c>
      <c r="V2321" s="1" t="str">
        <f t="shared" ca="1" si="551"/>
        <v/>
      </c>
      <c r="W2321" s="1" t="str">
        <f t="shared" ca="1" si="552"/>
        <v/>
      </c>
      <c r="X2321" s="1" t="str">
        <f t="shared" ca="1" si="553"/>
        <v/>
      </c>
    </row>
    <row r="2322" spans="1:24">
      <c r="A2322" t="s">
        <v>1041</v>
      </c>
      <c r="B2322" t="str">
        <f>INDEX(予約枠報告様式!$73:$73,MATCH(CSVフォーマット!C2322,予約枠報告様式!$74:$74,0))</f>
        <v>AN</v>
      </c>
      <c r="C2322">
        <f t="shared" si="554"/>
        <v>40</v>
      </c>
      <c r="D2322">
        <f t="shared" si="540"/>
        <v>50</v>
      </c>
      <c r="E2322" s="2" cm="1">
        <f t="array" aca="1" ref="E2322" ca="1">INDIRECT(A2322&amp;B2322&amp;$E$3)</f>
        <v>44793</v>
      </c>
      <c r="F2322" t="str" cm="1">
        <f t="array" aca="1" ref="F2322" ca="1">IF(INDIRECT(A2322&amp;B2322&amp;$F$3)="公",参照!$L$2,参照!$L$3)</f>
        <v>WEB・コールセンター受付</v>
      </c>
      <c r="G2322" s="1" t="str" cm="1">
        <f t="array" aca="1" ref="G2322" ca="1">IF(E2322="","",IF(ISNUMBER(INDIRECT(A2322&amp;B2322&amp;D2322)),431001,""))</f>
        <v/>
      </c>
      <c r="H2322" s="1" t="str">
        <f t="shared" ca="1" si="541"/>
        <v/>
      </c>
      <c r="I2322" s="1" t="str">
        <f ca="1">IF(G2322="","",予約枠報告様式!H$3)</f>
        <v/>
      </c>
      <c r="J2322" s="1" t="str">
        <f t="shared" ca="1" si="542"/>
        <v/>
      </c>
      <c r="K2322" s="1" t="str">
        <f t="shared" ca="1" si="543"/>
        <v/>
      </c>
      <c r="L2322" s="1" t="str">
        <f t="shared" ca="1" si="544"/>
        <v/>
      </c>
      <c r="M2322" s="1" t="str">
        <f t="shared" ca="1" si="545"/>
        <v/>
      </c>
      <c r="N2322" s="1" t="str" cm="1">
        <f t="array" aca="1" ref="N2322" ca="1">IF(G2322="","",HOUR(INDIRECT(A2322&amp;$N$2&amp;D2322)))</f>
        <v/>
      </c>
      <c r="O2322" s="1" t="str" cm="1">
        <f t="array" aca="1" ref="O2322" ca="1">IF(G2322="","",MINUTE(INDIRECT(A2322&amp;$N$2&amp;D2322)))</f>
        <v/>
      </c>
      <c r="P2322" s="1" t="str">
        <f t="shared" ca="1" si="546"/>
        <v/>
      </c>
      <c r="Q2322" s="1" t="str">
        <f t="shared" ca="1" si="547"/>
        <v/>
      </c>
      <c r="R2322" s="1" t="str" cm="1">
        <f t="array" aca="1" ref="R2322" ca="1">IF(G2322="","",INDIRECT(A2322&amp;B2322&amp;D2322))</f>
        <v/>
      </c>
      <c r="S2322" s="1" t="str">
        <f t="shared" ca="1" si="548"/>
        <v/>
      </c>
      <c r="T2322" s="1" t="str">
        <f t="shared" ca="1" si="549"/>
        <v/>
      </c>
      <c r="U2322" s="1" t="str">
        <f t="shared" ca="1" si="550"/>
        <v/>
      </c>
      <c r="V2322" s="1" t="str">
        <f t="shared" ca="1" si="551"/>
        <v/>
      </c>
      <c r="W2322" s="1" t="str">
        <f t="shared" ca="1" si="552"/>
        <v/>
      </c>
      <c r="X2322" s="1" t="str">
        <f t="shared" ca="1" si="553"/>
        <v/>
      </c>
    </row>
    <row r="2323" spans="1:24">
      <c r="A2323" t="s">
        <v>1041</v>
      </c>
      <c r="B2323" t="str">
        <f>INDEX(予約枠報告様式!$73:$73,MATCH(CSVフォーマット!C2323,予約枠報告様式!$74:$74,0))</f>
        <v>AN</v>
      </c>
      <c r="C2323">
        <f t="shared" si="554"/>
        <v>40</v>
      </c>
      <c r="D2323">
        <f t="shared" si="540"/>
        <v>51</v>
      </c>
      <c r="E2323" s="2" cm="1">
        <f t="array" aca="1" ref="E2323" ca="1">INDIRECT(A2323&amp;B2323&amp;$E$3)</f>
        <v>44793</v>
      </c>
      <c r="F2323" t="str" cm="1">
        <f t="array" aca="1" ref="F2323" ca="1">IF(INDIRECT(A2323&amp;B2323&amp;$F$3)="公",参照!$L$2,参照!$L$3)</f>
        <v>WEB・コールセンター受付</v>
      </c>
      <c r="G2323" s="1" t="str" cm="1">
        <f t="array" aca="1" ref="G2323" ca="1">IF(E2323="","",IF(ISNUMBER(INDIRECT(A2323&amp;B2323&amp;D2323)),431001,""))</f>
        <v/>
      </c>
      <c r="H2323" s="1" t="str">
        <f t="shared" ca="1" si="541"/>
        <v/>
      </c>
      <c r="I2323" s="1" t="str">
        <f ca="1">IF(G2323="","",予約枠報告様式!H$3)</f>
        <v/>
      </c>
      <c r="J2323" s="1" t="str">
        <f t="shared" ca="1" si="542"/>
        <v/>
      </c>
      <c r="K2323" s="1" t="str">
        <f t="shared" ca="1" si="543"/>
        <v/>
      </c>
      <c r="L2323" s="1" t="str">
        <f t="shared" ca="1" si="544"/>
        <v/>
      </c>
      <c r="M2323" s="1" t="str">
        <f t="shared" ca="1" si="545"/>
        <v/>
      </c>
      <c r="N2323" s="1" t="str" cm="1">
        <f t="array" aca="1" ref="N2323" ca="1">IF(G2323="","",HOUR(INDIRECT(A2323&amp;$N$2&amp;D2323)))</f>
        <v/>
      </c>
      <c r="O2323" s="1" t="str" cm="1">
        <f t="array" aca="1" ref="O2323" ca="1">IF(G2323="","",MINUTE(INDIRECT(A2323&amp;$N$2&amp;D2323)))</f>
        <v/>
      </c>
      <c r="P2323" s="1" t="str">
        <f t="shared" ca="1" si="546"/>
        <v/>
      </c>
      <c r="Q2323" s="1" t="str">
        <f t="shared" ca="1" si="547"/>
        <v/>
      </c>
      <c r="R2323" s="1" t="str" cm="1">
        <f t="array" aca="1" ref="R2323" ca="1">IF(G2323="","",INDIRECT(A2323&amp;B2323&amp;D2323))</f>
        <v/>
      </c>
      <c r="S2323" s="1" t="str">
        <f t="shared" ca="1" si="548"/>
        <v/>
      </c>
      <c r="T2323" s="1" t="str">
        <f t="shared" ca="1" si="549"/>
        <v/>
      </c>
      <c r="U2323" s="1" t="str">
        <f t="shared" ca="1" si="550"/>
        <v/>
      </c>
      <c r="V2323" s="1" t="str">
        <f t="shared" ca="1" si="551"/>
        <v/>
      </c>
      <c r="W2323" s="1" t="str">
        <f t="shared" ca="1" si="552"/>
        <v/>
      </c>
      <c r="X2323" s="1" t="str">
        <f t="shared" ca="1" si="553"/>
        <v/>
      </c>
    </row>
    <row r="2324" spans="1:24">
      <c r="A2324" t="s">
        <v>1041</v>
      </c>
      <c r="B2324" t="str">
        <f>INDEX(予約枠報告様式!$73:$73,MATCH(CSVフォーマット!C2324,予約枠報告様式!$74:$74,0))</f>
        <v>AN</v>
      </c>
      <c r="C2324">
        <f t="shared" si="554"/>
        <v>40</v>
      </c>
      <c r="D2324">
        <f t="shared" si="540"/>
        <v>52</v>
      </c>
      <c r="E2324" s="2" cm="1">
        <f t="array" aca="1" ref="E2324" ca="1">INDIRECT(A2324&amp;B2324&amp;$E$3)</f>
        <v>44793</v>
      </c>
      <c r="F2324" t="str" cm="1">
        <f t="array" aca="1" ref="F2324" ca="1">IF(INDIRECT(A2324&amp;B2324&amp;$F$3)="公",参照!$L$2,参照!$L$3)</f>
        <v>WEB・コールセンター受付</v>
      </c>
      <c r="G2324" s="1" t="str" cm="1">
        <f t="array" aca="1" ref="G2324" ca="1">IF(E2324="","",IF(ISNUMBER(INDIRECT(A2324&amp;B2324&amp;D2324)),431001,""))</f>
        <v/>
      </c>
      <c r="H2324" s="1" t="str">
        <f t="shared" ca="1" si="541"/>
        <v/>
      </c>
      <c r="I2324" s="1" t="str">
        <f ca="1">IF(G2324="","",予約枠報告様式!H$3)</f>
        <v/>
      </c>
      <c r="J2324" s="1" t="str">
        <f t="shared" ca="1" si="542"/>
        <v/>
      </c>
      <c r="K2324" s="1" t="str">
        <f t="shared" ca="1" si="543"/>
        <v/>
      </c>
      <c r="L2324" s="1" t="str">
        <f t="shared" ca="1" si="544"/>
        <v/>
      </c>
      <c r="M2324" s="1" t="str">
        <f t="shared" ca="1" si="545"/>
        <v/>
      </c>
      <c r="N2324" s="1" t="str" cm="1">
        <f t="array" aca="1" ref="N2324" ca="1">IF(G2324="","",HOUR(INDIRECT(A2324&amp;$N$2&amp;D2324)))</f>
        <v/>
      </c>
      <c r="O2324" s="1" t="str" cm="1">
        <f t="array" aca="1" ref="O2324" ca="1">IF(G2324="","",MINUTE(INDIRECT(A2324&amp;$N$2&amp;D2324)))</f>
        <v/>
      </c>
      <c r="P2324" s="1" t="str">
        <f t="shared" ca="1" si="546"/>
        <v/>
      </c>
      <c r="Q2324" s="1" t="str">
        <f t="shared" ca="1" si="547"/>
        <v/>
      </c>
      <c r="R2324" s="1" t="str" cm="1">
        <f t="array" aca="1" ref="R2324" ca="1">IF(G2324="","",INDIRECT(A2324&amp;B2324&amp;D2324))</f>
        <v/>
      </c>
      <c r="S2324" s="1" t="str">
        <f t="shared" ca="1" si="548"/>
        <v/>
      </c>
      <c r="T2324" s="1" t="str">
        <f t="shared" ca="1" si="549"/>
        <v/>
      </c>
      <c r="U2324" s="1" t="str">
        <f t="shared" ca="1" si="550"/>
        <v/>
      </c>
      <c r="V2324" s="1" t="str">
        <f t="shared" ca="1" si="551"/>
        <v/>
      </c>
      <c r="W2324" s="1" t="str">
        <f t="shared" ca="1" si="552"/>
        <v/>
      </c>
      <c r="X2324" s="1" t="str">
        <f t="shared" ca="1" si="553"/>
        <v/>
      </c>
    </row>
    <row r="2325" spans="1:24">
      <c r="A2325" t="s">
        <v>1041</v>
      </c>
      <c r="B2325" t="str">
        <f>INDEX(予約枠報告様式!$73:$73,MATCH(CSVフォーマット!C2325,予約枠報告様式!$74:$74,0))</f>
        <v>AN</v>
      </c>
      <c r="C2325">
        <f t="shared" si="554"/>
        <v>40</v>
      </c>
      <c r="D2325">
        <f t="shared" si="540"/>
        <v>53</v>
      </c>
      <c r="E2325" s="2" cm="1">
        <f t="array" aca="1" ref="E2325" ca="1">INDIRECT(A2325&amp;B2325&amp;$E$3)</f>
        <v>44793</v>
      </c>
      <c r="F2325" t="str" cm="1">
        <f t="array" aca="1" ref="F2325" ca="1">IF(INDIRECT(A2325&amp;B2325&amp;$F$3)="公",参照!$L$2,参照!$L$3)</f>
        <v>WEB・コールセンター受付</v>
      </c>
      <c r="G2325" s="1" t="str" cm="1">
        <f t="array" aca="1" ref="G2325" ca="1">IF(E2325="","",IF(ISNUMBER(INDIRECT(A2325&amp;B2325&amp;D2325)),431001,""))</f>
        <v/>
      </c>
      <c r="H2325" s="1" t="str">
        <f t="shared" ca="1" si="541"/>
        <v/>
      </c>
      <c r="I2325" s="1" t="str">
        <f ca="1">IF(G2325="","",予約枠報告様式!H$3)</f>
        <v/>
      </c>
      <c r="J2325" s="1" t="str">
        <f t="shared" ca="1" si="542"/>
        <v/>
      </c>
      <c r="K2325" s="1" t="str">
        <f t="shared" ca="1" si="543"/>
        <v/>
      </c>
      <c r="L2325" s="1" t="str">
        <f t="shared" ca="1" si="544"/>
        <v/>
      </c>
      <c r="M2325" s="1" t="str">
        <f t="shared" ca="1" si="545"/>
        <v/>
      </c>
      <c r="N2325" s="1" t="str" cm="1">
        <f t="array" aca="1" ref="N2325" ca="1">IF(G2325="","",HOUR(INDIRECT(A2325&amp;$N$2&amp;D2325)))</f>
        <v/>
      </c>
      <c r="O2325" s="1" t="str" cm="1">
        <f t="array" aca="1" ref="O2325" ca="1">IF(G2325="","",MINUTE(INDIRECT(A2325&amp;$N$2&amp;D2325)))</f>
        <v/>
      </c>
      <c r="P2325" s="1" t="str">
        <f t="shared" ca="1" si="546"/>
        <v/>
      </c>
      <c r="Q2325" s="1" t="str">
        <f t="shared" ca="1" si="547"/>
        <v/>
      </c>
      <c r="R2325" s="1" t="str" cm="1">
        <f t="array" aca="1" ref="R2325" ca="1">IF(G2325="","",INDIRECT(A2325&amp;B2325&amp;D2325))</f>
        <v/>
      </c>
      <c r="S2325" s="1" t="str">
        <f t="shared" ca="1" si="548"/>
        <v/>
      </c>
      <c r="T2325" s="1" t="str">
        <f t="shared" ca="1" si="549"/>
        <v/>
      </c>
      <c r="U2325" s="1" t="str">
        <f t="shared" ca="1" si="550"/>
        <v/>
      </c>
      <c r="V2325" s="1" t="str">
        <f t="shared" ca="1" si="551"/>
        <v/>
      </c>
      <c r="W2325" s="1" t="str">
        <f t="shared" ca="1" si="552"/>
        <v/>
      </c>
      <c r="X2325" s="1" t="str">
        <f t="shared" ca="1" si="553"/>
        <v/>
      </c>
    </row>
    <row r="2326" spans="1:24">
      <c r="A2326" t="s">
        <v>1041</v>
      </c>
      <c r="B2326" t="str">
        <f>INDEX(予約枠報告様式!$73:$73,MATCH(CSVフォーマット!C2326,予約枠報告様式!$74:$74,0))</f>
        <v>AN</v>
      </c>
      <c r="C2326">
        <f t="shared" si="554"/>
        <v>40</v>
      </c>
      <c r="D2326">
        <f t="shared" si="540"/>
        <v>54</v>
      </c>
      <c r="E2326" s="2" cm="1">
        <f t="array" aca="1" ref="E2326" ca="1">INDIRECT(A2326&amp;B2326&amp;$E$3)</f>
        <v>44793</v>
      </c>
      <c r="F2326" t="str" cm="1">
        <f t="array" aca="1" ref="F2326" ca="1">IF(INDIRECT(A2326&amp;B2326&amp;$F$3)="公",参照!$L$2,参照!$L$3)</f>
        <v>WEB・コールセンター受付</v>
      </c>
      <c r="G2326" s="1" t="str" cm="1">
        <f t="array" aca="1" ref="G2326" ca="1">IF(E2326="","",IF(ISNUMBER(INDIRECT(A2326&amp;B2326&amp;D2326)),431001,""))</f>
        <v/>
      </c>
      <c r="H2326" s="1" t="str">
        <f t="shared" ca="1" si="541"/>
        <v/>
      </c>
      <c r="I2326" s="1" t="str">
        <f ca="1">IF(G2326="","",予約枠報告様式!H$3)</f>
        <v/>
      </c>
      <c r="J2326" s="1" t="str">
        <f t="shared" ca="1" si="542"/>
        <v/>
      </c>
      <c r="K2326" s="1" t="str">
        <f t="shared" ca="1" si="543"/>
        <v/>
      </c>
      <c r="L2326" s="1" t="str">
        <f t="shared" ca="1" si="544"/>
        <v/>
      </c>
      <c r="M2326" s="1" t="str">
        <f t="shared" ca="1" si="545"/>
        <v/>
      </c>
      <c r="N2326" s="1" t="str" cm="1">
        <f t="array" aca="1" ref="N2326" ca="1">IF(G2326="","",HOUR(INDIRECT(A2326&amp;$N$2&amp;D2326)))</f>
        <v/>
      </c>
      <c r="O2326" s="1" t="str" cm="1">
        <f t="array" aca="1" ref="O2326" ca="1">IF(G2326="","",MINUTE(INDIRECT(A2326&amp;$N$2&amp;D2326)))</f>
        <v/>
      </c>
      <c r="P2326" s="1" t="str">
        <f t="shared" ca="1" si="546"/>
        <v/>
      </c>
      <c r="Q2326" s="1" t="str">
        <f t="shared" ca="1" si="547"/>
        <v/>
      </c>
      <c r="R2326" s="1" t="str" cm="1">
        <f t="array" aca="1" ref="R2326" ca="1">IF(G2326="","",INDIRECT(A2326&amp;B2326&amp;D2326))</f>
        <v/>
      </c>
      <c r="S2326" s="1" t="str">
        <f t="shared" ca="1" si="548"/>
        <v/>
      </c>
      <c r="T2326" s="1" t="str">
        <f t="shared" ca="1" si="549"/>
        <v/>
      </c>
      <c r="U2326" s="1" t="str">
        <f t="shared" ca="1" si="550"/>
        <v/>
      </c>
      <c r="V2326" s="1" t="str">
        <f t="shared" ca="1" si="551"/>
        <v/>
      </c>
      <c r="W2326" s="1" t="str">
        <f t="shared" ca="1" si="552"/>
        <v/>
      </c>
      <c r="X2326" s="1" t="str">
        <f t="shared" ca="1" si="553"/>
        <v/>
      </c>
    </row>
    <row r="2327" spans="1:24">
      <c r="A2327" t="s">
        <v>1041</v>
      </c>
      <c r="B2327" t="str">
        <f>INDEX(予約枠報告様式!$73:$73,MATCH(CSVフォーマット!C2327,予約枠報告様式!$74:$74,0))</f>
        <v>AN</v>
      </c>
      <c r="C2327">
        <f t="shared" si="554"/>
        <v>40</v>
      </c>
      <c r="D2327">
        <f t="shared" si="540"/>
        <v>55</v>
      </c>
      <c r="E2327" s="2" cm="1">
        <f t="array" aca="1" ref="E2327" ca="1">INDIRECT(A2327&amp;B2327&amp;$E$3)</f>
        <v>44793</v>
      </c>
      <c r="F2327" t="str" cm="1">
        <f t="array" aca="1" ref="F2327" ca="1">IF(INDIRECT(A2327&amp;B2327&amp;$F$3)="公",参照!$L$2,参照!$L$3)</f>
        <v>WEB・コールセンター受付</v>
      </c>
      <c r="G2327" s="1" t="str" cm="1">
        <f t="array" aca="1" ref="G2327" ca="1">IF(E2327="","",IF(ISNUMBER(INDIRECT(A2327&amp;B2327&amp;D2327)),431001,""))</f>
        <v/>
      </c>
      <c r="H2327" s="1" t="str">
        <f t="shared" ca="1" si="541"/>
        <v/>
      </c>
      <c r="I2327" s="1" t="str">
        <f ca="1">IF(G2327="","",予約枠報告様式!H$3)</f>
        <v/>
      </c>
      <c r="J2327" s="1" t="str">
        <f t="shared" ca="1" si="542"/>
        <v/>
      </c>
      <c r="K2327" s="1" t="str">
        <f t="shared" ca="1" si="543"/>
        <v/>
      </c>
      <c r="L2327" s="1" t="str">
        <f t="shared" ca="1" si="544"/>
        <v/>
      </c>
      <c r="M2327" s="1" t="str">
        <f t="shared" ca="1" si="545"/>
        <v/>
      </c>
      <c r="N2327" s="1" t="str" cm="1">
        <f t="array" aca="1" ref="N2327" ca="1">IF(G2327="","",HOUR(INDIRECT(A2327&amp;$N$2&amp;D2327)))</f>
        <v/>
      </c>
      <c r="O2327" s="1" t="str" cm="1">
        <f t="array" aca="1" ref="O2327" ca="1">IF(G2327="","",MINUTE(INDIRECT(A2327&amp;$N$2&amp;D2327)))</f>
        <v/>
      </c>
      <c r="P2327" s="1" t="str">
        <f t="shared" ca="1" si="546"/>
        <v/>
      </c>
      <c r="Q2327" s="1" t="str">
        <f t="shared" ca="1" si="547"/>
        <v/>
      </c>
      <c r="R2327" s="1" t="str" cm="1">
        <f t="array" aca="1" ref="R2327" ca="1">IF(G2327="","",INDIRECT(A2327&amp;B2327&amp;D2327))</f>
        <v/>
      </c>
      <c r="S2327" s="1" t="str">
        <f t="shared" ca="1" si="548"/>
        <v/>
      </c>
      <c r="T2327" s="1" t="str">
        <f t="shared" ca="1" si="549"/>
        <v/>
      </c>
      <c r="U2327" s="1" t="str">
        <f t="shared" ca="1" si="550"/>
        <v/>
      </c>
      <c r="V2327" s="1" t="str">
        <f t="shared" ca="1" si="551"/>
        <v/>
      </c>
      <c r="W2327" s="1" t="str">
        <f t="shared" ca="1" si="552"/>
        <v/>
      </c>
      <c r="X2327" s="1" t="str">
        <f t="shared" ca="1" si="553"/>
        <v/>
      </c>
    </row>
    <row r="2328" spans="1:24">
      <c r="A2328" t="s">
        <v>1041</v>
      </c>
      <c r="B2328" t="str">
        <f>INDEX(予約枠報告様式!$73:$73,MATCH(CSVフォーマット!C2328,予約枠報告様式!$74:$74,0))</f>
        <v>AN</v>
      </c>
      <c r="C2328">
        <f t="shared" si="554"/>
        <v>40</v>
      </c>
      <c r="D2328">
        <f t="shared" si="540"/>
        <v>56</v>
      </c>
      <c r="E2328" s="2" cm="1">
        <f t="array" aca="1" ref="E2328" ca="1">INDIRECT(A2328&amp;B2328&amp;$E$3)</f>
        <v>44793</v>
      </c>
      <c r="F2328" t="str" cm="1">
        <f t="array" aca="1" ref="F2328" ca="1">IF(INDIRECT(A2328&amp;B2328&amp;$F$3)="公",参照!$L$2,参照!$L$3)</f>
        <v>WEB・コールセンター受付</v>
      </c>
      <c r="G2328" s="1" t="str" cm="1">
        <f t="array" aca="1" ref="G2328" ca="1">IF(E2328="","",IF(ISNUMBER(INDIRECT(A2328&amp;B2328&amp;D2328)),431001,""))</f>
        <v/>
      </c>
      <c r="H2328" s="1" t="str">
        <f t="shared" ca="1" si="541"/>
        <v/>
      </c>
      <c r="I2328" s="1" t="str">
        <f ca="1">IF(G2328="","",予約枠報告様式!H$3)</f>
        <v/>
      </c>
      <c r="J2328" s="1" t="str">
        <f t="shared" ca="1" si="542"/>
        <v/>
      </c>
      <c r="K2328" s="1" t="str">
        <f t="shared" ca="1" si="543"/>
        <v/>
      </c>
      <c r="L2328" s="1" t="str">
        <f t="shared" ca="1" si="544"/>
        <v/>
      </c>
      <c r="M2328" s="1" t="str">
        <f t="shared" ca="1" si="545"/>
        <v/>
      </c>
      <c r="N2328" s="1" t="str" cm="1">
        <f t="array" aca="1" ref="N2328" ca="1">IF(G2328="","",HOUR(INDIRECT(A2328&amp;$N$2&amp;D2328)))</f>
        <v/>
      </c>
      <c r="O2328" s="1" t="str" cm="1">
        <f t="array" aca="1" ref="O2328" ca="1">IF(G2328="","",MINUTE(INDIRECT(A2328&amp;$N$2&amp;D2328)))</f>
        <v/>
      </c>
      <c r="P2328" s="1" t="str">
        <f t="shared" ca="1" si="546"/>
        <v/>
      </c>
      <c r="Q2328" s="1" t="str">
        <f t="shared" ca="1" si="547"/>
        <v/>
      </c>
      <c r="R2328" s="1" t="str" cm="1">
        <f t="array" aca="1" ref="R2328" ca="1">IF(G2328="","",INDIRECT(A2328&amp;B2328&amp;D2328))</f>
        <v/>
      </c>
      <c r="S2328" s="1" t="str">
        <f t="shared" ca="1" si="548"/>
        <v/>
      </c>
      <c r="T2328" s="1" t="str">
        <f t="shared" ca="1" si="549"/>
        <v/>
      </c>
      <c r="U2328" s="1" t="str">
        <f t="shared" ca="1" si="550"/>
        <v/>
      </c>
      <c r="V2328" s="1" t="str">
        <f t="shared" ca="1" si="551"/>
        <v/>
      </c>
      <c r="W2328" s="1" t="str">
        <f t="shared" ca="1" si="552"/>
        <v/>
      </c>
      <c r="X2328" s="1" t="str">
        <f t="shared" ca="1" si="553"/>
        <v/>
      </c>
    </row>
    <row r="2329" spans="1:24">
      <c r="A2329" t="s">
        <v>1041</v>
      </c>
      <c r="B2329" t="str">
        <f>INDEX(予約枠報告様式!$73:$73,MATCH(CSVフォーマット!C2329,予約枠報告様式!$74:$74,0))</f>
        <v>AN</v>
      </c>
      <c r="C2329">
        <f t="shared" si="554"/>
        <v>40</v>
      </c>
      <c r="D2329">
        <f t="shared" si="540"/>
        <v>57</v>
      </c>
      <c r="E2329" s="2" cm="1">
        <f t="array" aca="1" ref="E2329" ca="1">INDIRECT(A2329&amp;B2329&amp;$E$3)</f>
        <v>44793</v>
      </c>
      <c r="F2329" t="str" cm="1">
        <f t="array" aca="1" ref="F2329" ca="1">IF(INDIRECT(A2329&amp;B2329&amp;$F$3)="公",参照!$L$2,参照!$L$3)</f>
        <v>WEB・コールセンター受付</v>
      </c>
      <c r="G2329" s="1" t="str" cm="1">
        <f t="array" aca="1" ref="G2329" ca="1">IF(E2329="","",IF(ISNUMBER(INDIRECT(A2329&amp;B2329&amp;D2329)),431001,""))</f>
        <v/>
      </c>
      <c r="H2329" s="1" t="str">
        <f t="shared" ca="1" si="541"/>
        <v/>
      </c>
      <c r="I2329" s="1" t="str">
        <f ca="1">IF(G2329="","",予約枠報告様式!H$3)</f>
        <v/>
      </c>
      <c r="J2329" s="1" t="str">
        <f t="shared" ca="1" si="542"/>
        <v/>
      </c>
      <c r="K2329" s="1" t="str">
        <f t="shared" ca="1" si="543"/>
        <v/>
      </c>
      <c r="L2329" s="1" t="str">
        <f t="shared" ca="1" si="544"/>
        <v/>
      </c>
      <c r="M2329" s="1" t="str">
        <f t="shared" ca="1" si="545"/>
        <v/>
      </c>
      <c r="N2329" s="1" t="str" cm="1">
        <f t="array" aca="1" ref="N2329" ca="1">IF(G2329="","",HOUR(INDIRECT(A2329&amp;$N$2&amp;D2329)))</f>
        <v/>
      </c>
      <c r="O2329" s="1" t="str" cm="1">
        <f t="array" aca="1" ref="O2329" ca="1">IF(G2329="","",MINUTE(INDIRECT(A2329&amp;$N$2&amp;D2329)))</f>
        <v/>
      </c>
      <c r="P2329" s="1" t="str">
        <f t="shared" ca="1" si="546"/>
        <v/>
      </c>
      <c r="Q2329" s="1" t="str">
        <f t="shared" ca="1" si="547"/>
        <v/>
      </c>
      <c r="R2329" s="1" t="str" cm="1">
        <f t="array" aca="1" ref="R2329" ca="1">IF(G2329="","",INDIRECT(A2329&amp;B2329&amp;D2329))</f>
        <v/>
      </c>
      <c r="S2329" s="1" t="str">
        <f t="shared" ca="1" si="548"/>
        <v/>
      </c>
      <c r="T2329" s="1" t="str">
        <f t="shared" ca="1" si="549"/>
        <v/>
      </c>
      <c r="U2329" s="1" t="str">
        <f t="shared" ca="1" si="550"/>
        <v/>
      </c>
      <c r="V2329" s="1" t="str">
        <f t="shared" ca="1" si="551"/>
        <v/>
      </c>
      <c r="W2329" s="1" t="str">
        <f t="shared" ca="1" si="552"/>
        <v/>
      </c>
      <c r="X2329" s="1" t="str">
        <f t="shared" ca="1" si="553"/>
        <v/>
      </c>
    </row>
    <row r="2330" spans="1:24">
      <c r="A2330" t="s">
        <v>1041</v>
      </c>
      <c r="B2330" t="str">
        <f>INDEX(予約枠報告様式!$73:$73,MATCH(CSVフォーマット!C2330,予約枠報告様式!$74:$74,0))</f>
        <v>AN</v>
      </c>
      <c r="C2330">
        <f t="shared" si="554"/>
        <v>40</v>
      </c>
      <c r="D2330">
        <f t="shared" si="540"/>
        <v>58</v>
      </c>
      <c r="E2330" s="2" cm="1">
        <f t="array" aca="1" ref="E2330" ca="1">INDIRECT(A2330&amp;B2330&amp;$E$3)</f>
        <v>44793</v>
      </c>
      <c r="F2330" t="str" cm="1">
        <f t="array" aca="1" ref="F2330" ca="1">IF(INDIRECT(A2330&amp;B2330&amp;$F$3)="公",参照!$L$2,参照!$L$3)</f>
        <v>WEB・コールセンター受付</v>
      </c>
      <c r="G2330" s="1" t="str" cm="1">
        <f t="array" aca="1" ref="G2330" ca="1">IF(E2330="","",IF(ISNUMBER(INDIRECT(A2330&amp;B2330&amp;D2330)),431001,""))</f>
        <v/>
      </c>
      <c r="H2330" s="1" t="str">
        <f t="shared" ca="1" si="541"/>
        <v/>
      </c>
      <c r="I2330" s="1" t="str">
        <f ca="1">IF(G2330="","",予約枠報告様式!H$3)</f>
        <v/>
      </c>
      <c r="J2330" s="1" t="str">
        <f t="shared" ca="1" si="542"/>
        <v/>
      </c>
      <c r="K2330" s="1" t="str">
        <f t="shared" ca="1" si="543"/>
        <v/>
      </c>
      <c r="L2330" s="1" t="str">
        <f t="shared" ca="1" si="544"/>
        <v/>
      </c>
      <c r="M2330" s="1" t="str">
        <f t="shared" ca="1" si="545"/>
        <v/>
      </c>
      <c r="N2330" s="1" t="str" cm="1">
        <f t="array" aca="1" ref="N2330" ca="1">IF(G2330="","",HOUR(INDIRECT(A2330&amp;$N$2&amp;D2330)))</f>
        <v/>
      </c>
      <c r="O2330" s="1" t="str" cm="1">
        <f t="array" aca="1" ref="O2330" ca="1">IF(G2330="","",MINUTE(INDIRECT(A2330&amp;$N$2&amp;D2330)))</f>
        <v/>
      </c>
      <c r="P2330" s="1" t="str">
        <f t="shared" ca="1" si="546"/>
        <v/>
      </c>
      <c r="Q2330" s="1" t="str">
        <f t="shared" ca="1" si="547"/>
        <v/>
      </c>
      <c r="R2330" s="1" t="str" cm="1">
        <f t="array" aca="1" ref="R2330" ca="1">IF(G2330="","",INDIRECT(A2330&amp;B2330&amp;D2330))</f>
        <v/>
      </c>
      <c r="S2330" s="1" t="str">
        <f t="shared" ca="1" si="548"/>
        <v/>
      </c>
      <c r="T2330" s="1" t="str">
        <f t="shared" ca="1" si="549"/>
        <v/>
      </c>
      <c r="U2330" s="1" t="str">
        <f t="shared" ca="1" si="550"/>
        <v/>
      </c>
      <c r="V2330" s="1" t="str">
        <f t="shared" ca="1" si="551"/>
        <v/>
      </c>
      <c r="W2330" s="1" t="str">
        <f t="shared" ca="1" si="552"/>
        <v/>
      </c>
      <c r="X2330" s="1" t="str">
        <f t="shared" ca="1" si="553"/>
        <v/>
      </c>
    </row>
    <row r="2331" spans="1:24">
      <c r="A2331" t="s">
        <v>1041</v>
      </c>
      <c r="B2331" t="str">
        <f>INDEX(予約枠報告様式!$73:$73,MATCH(CSVフォーマット!C2331,予約枠報告様式!$74:$74,0))</f>
        <v>AN</v>
      </c>
      <c r="C2331">
        <f t="shared" si="554"/>
        <v>40</v>
      </c>
      <c r="D2331">
        <f t="shared" si="540"/>
        <v>59</v>
      </c>
      <c r="E2331" s="2" cm="1">
        <f t="array" aca="1" ref="E2331" ca="1">INDIRECT(A2331&amp;B2331&amp;$E$3)</f>
        <v>44793</v>
      </c>
      <c r="F2331" t="str" cm="1">
        <f t="array" aca="1" ref="F2331" ca="1">IF(INDIRECT(A2331&amp;B2331&amp;$F$3)="公",参照!$L$2,参照!$L$3)</f>
        <v>WEB・コールセンター受付</v>
      </c>
      <c r="G2331" s="1" t="str" cm="1">
        <f t="array" aca="1" ref="G2331" ca="1">IF(E2331="","",IF(ISNUMBER(INDIRECT(A2331&amp;B2331&amp;D2331)),431001,""))</f>
        <v/>
      </c>
      <c r="H2331" s="1" t="str">
        <f t="shared" ca="1" si="541"/>
        <v/>
      </c>
      <c r="I2331" s="1" t="str">
        <f ca="1">IF(G2331="","",予約枠報告様式!H$3)</f>
        <v/>
      </c>
      <c r="J2331" s="1" t="str">
        <f t="shared" ca="1" si="542"/>
        <v/>
      </c>
      <c r="K2331" s="1" t="str">
        <f t="shared" ca="1" si="543"/>
        <v/>
      </c>
      <c r="L2331" s="1" t="str">
        <f t="shared" ca="1" si="544"/>
        <v/>
      </c>
      <c r="M2331" s="1" t="str">
        <f t="shared" ca="1" si="545"/>
        <v/>
      </c>
      <c r="N2331" s="1" t="str" cm="1">
        <f t="array" aca="1" ref="N2331" ca="1">IF(G2331="","",HOUR(INDIRECT(A2331&amp;$N$2&amp;D2331)))</f>
        <v/>
      </c>
      <c r="O2331" s="1" t="str" cm="1">
        <f t="array" aca="1" ref="O2331" ca="1">IF(G2331="","",MINUTE(INDIRECT(A2331&amp;$N$2&amp;D2331)))</f>
        <v/>
      </c>
      <c r="P2331" s="1" t="str">
        <f t="shared" ca="1" si="546"/>
        <v/>
      </c>
      <c r="Q2331" s="1" t="str">
        <f t="shared" ca="1" si="547"/>
        <v/>
      </c>
      <c r="R2331" s="1" t="str" cm="1">
        <f t="array" aca="1" ref="R2331" ca="1">IF(G2331="","",INDIRECT(A2331&amp;B2331&amp;D2331))</f>
        <v/>
      </c>
      <c r="S2331" s="1" t="str">
        <f t="shared" ca="1" si="548"/>
        <v/>
      </c>
      <c r="T2331" s="1" t="str">
        <f t="shared" ca="1" si="549"/>
        <v/>
      </c>
      <c r="U2331" s="1" t="str">
        <f t="shared" ca="1" si="550"/>
        <v/>
      </c>
      <c r="V2331" s="1" t="str">
        <f t="shared" ca="1" si="551"/>
        <v/>
      </c>
      <c r="W2331" s="1" t="str">
        <f t="shared" ca="1" si="552"/>
        <v/>
      </c>
      <c r="X2331" s="1" t="str">
        <f t="shared" ca="1" si="553"/>
        <v/>
      </c>
    </row>
    <row r="2332" spans="1:24">
      <c r="A2332" t="s">
        <v>1041</v>
      </c>
      <c r="B2332" t="str">
        <f>INDEX(予約枠報告様式!$73:$73,MATCH(CSVフォーマット!C2332,予約枠報告様式!$74:$74,0))</f>
        <v>AN</v>
      </c>
      <c r="C2332">
        <f t="shared" si="554"/>
        <v>40</v>
      </c>
      <c r="D2332">
        <f t="shared" si="540"/>
        <v>60</v>
      </c>
      <c r="E2332" s="2" cm="1">
        <f t="array" aca="1" ref="E2332" ca="1">INDIRECT(A2332&amp;B2332&amp;$E$3)</f>
        <v>44793</v>
      </c>
      <c r="F2332" t="str" cm="1">
        <f t="array" aca="1" ref="F2332" ca="1">IF(INDIRECT(A2332&amp;B2332&amp;$F$3)="公",参照!$L$2,参照!$L$3)</f>
        <v>WEB・コールセンター受付</v>
      </c>
      <c r="G2332" s="1" t="str" cm="1">
        <f t="array" aca="1" ref="G2332" ca="1">IF(E2332="","",IF(ISNUMBER(INDIRECT(A2332&amp;B2332&amp;D2332)),431001,""))</f>
        <v/>
      </c>
      <c r="H2332" s="1" t="str">
        <f t="shared" ca="1" si="541"/>
        <v/>
      </c>
      <c r="I2332" s="1" t="str">
        <f ca="1">IF(G2332="","",予約枠報告様式!H$3)</f>
        <v/>
      </c>
      <c r="J2332" s="1" t="str">
        <f t="shared" ca="1" si="542"/>
        <v/>
      </c>
      <c r="K2332" s="1" t="str">
        <f t="shared" ca="1" si="543"/>
        <v/>
      </c>
      <c r="L2332" s="1" t="str">
        <f t="shared" ca="1" si="544"/>
        <v/>
      </c>
      <c r="M2332" s="1" t="str">
        <f t="shared" ca="1" si="545"/>
        <v/>
      </c>
      <c r="N2332" s="1" t="str" cm="1">
        <f t="array" aca="1" ref="N2332" ca="1">IF(G2332="","",HOUR(INDIRECT(A2332&amp;$N$2&amp;D2332)))</f>
        <v/>
      </c>
      <c r="O2332" s="1" t="str" cm="1">
        <f t="array" aca="1" ref="O2332" ca="1">IF(G2332="","",MINUTE(INDIRECT(A2332&amp;$N$2&amp;D2332)))</f>
        <v/>
      </c>
      <c r="P2332" s="1" t="str">
        <f t="shared" ca="1" si="546"/>
        <v/>
      </c>
      <c r="Q2332" s="1" t="str">
        <f t="shared" ca="1" si="547"/>
        <v/>
      </c>
      <c r="R2332" s="1" t="str" cm="1">
        <f t="array" aca="1" ref="R2332" ca="1">IF(G2332="","",INDIRECT(A2332&amp;B2332&amp;D2332))</f>
        <v/>
      </c>
      <c r="S2332" s="1" t="str">
        <f t="shared" ca="1" si="548"/>
        <v/>
      </c>
      <c r="T2332" s="1" t="str">
        <f t="shared" ca="1" si="549"/>
        <v/>
      </c>
      <c r="U2332" s="1" t="str">
        <f t="shared" ca="1" si="550"/>
        <v/>
      </c>
      <c r="V2332" s="1" t="str">
        <f t="shared" ca="1" si="551"/>
        <v/>
      </c>
      <c r="W2332" s="1" t="str">
        <f t="shared" ca="1" si="552"/>
        <v/>
      </c>
      <c r="X2332" s="1" t="str">
        <f t="shared" ca="1" si="553"/>
        <v/>
      </c>
    </row>
    <row r="2333" spans="1:24">
      <c r="A2333" t="s">
        <v>1041</v>
      </c>
      <c r="B2333" t="str">
        <f>INDEX(予約枠報告様式!$73:$73,MATCH(CSVフォーマット!C2333,予約枠報告様式!$74:$74,0))</f>
        <v>AN</v>
      </c>
      <c r="C2333">
        <f t="shared" si="554"/>
        <v>40</v>
      </c>
      <c r="D2333">
        <f t="shared" si="540"/>
        <v>61</v>
      </c>
      <c r="E2333" s="2" cm="1">
        <f t="array" aca="1" ref="E2333" ca="1">INDIRECT(A2333&amp;B2333&amp;$E$3)</f>
        <v>44793</v>
      </c>
      <c r="F2333" t="str" cm="1">
        <f t="array" aca="1" ref="F2333" ca="1">IF(INDIRECT(A2333&amp;B2333&amp;$F$3)="公",参照!$L$2,参照!$L$3)</f>
        <v>WEB・コールセンター受付</v>
      </c>
      <c r="G2333" s="1" t="str" cm="1">
        <f t="array" aca="1" ref="G2333" ca="1">IF(E2333="","",IF(ISNUMBER(INDIRECT(A2333&amp;B2333&amp;D2333)),431001,""))</f>
        <v/>
      </c>
      <c r="H2333" s="1" t="str">
        <f t="shared" ca="1" si="541"/>
        <v/>
      </c>
      <c r="I2333" s="1" t="str">
        <f ca="1">IF(G2333="","",予約枠報告様式!H$3)</f>
        <v/>
      </c>
      <c r="J2333" s="1" t="str">
        <f t="shared" ca="1" si="542"/>
        <v/>
      </c>
      <c r="K2333" s="1" t="str">
        <f t="shared" ca="1" si="543"/>
        <v/>
      </c>
      <c r="L2333" s="1" t="str">
        <f t="shared" ca="1" si="544"/>
        <v/>
      </c>
      <c r="M2333" s="1" t="str">
        <f t="shared" ca="1" si="545"/>
        <v/>
      </c>
      <c r="N2333" s="1" t="str" cm="1">
        <f t="array" aca="1" ref="N2333" ca="1">IF(G2333="","",HOUR(INDIRECT(A2333&amp;$N$2&amp;D2333)))</f>
        <v/>
      </c>
      <c r="O2333" s="1" t="str" cm="1">
        <f t="array" aca="1" ref="O2333" ca="1">IF(G2333="","",MINUTE(INDIRECT(A2333&amp;$N$2&amp;D2333)))</f>
        <v/>
      </c>
      <c r="P2333" s="1" t="str">
        <f t="shared" ca="1" si="546"/>
        <v/>
      </c>
      <c r="Q2333" s="1" t="str">
        <f t="shared" ca="1" si="547"/>
        <v/>
      </c>
      <c r="R2333" s="1" t="str" cm="1">
        <f t="array" aca="1" ref="R2333" ca="1">IF(G2333="","",INDIRECT(A2333&amp;B2333&amp;D2333))</f>
        <v/>
      </c>
      <c r="S2333" s="1" t="str">
        <f t="shared" ca="1" si="548"/>
        <v/>
      </c>
      <c r="T2333" s="1" t="str">
        <f t="shared" ca="1" si="549"/>
        <v/>
      </c>
      <c r="U2333" s="1" t="str">
        <f t="shared" ca="1" si="550"/>
        <v/>
      </c>
      <c r="V2333" s="1" t="str">
        <f t="shared" ca="1" si="551"/>
        <v/>
      </c>
      <c r="W2333" s="1" t="str">
        <f t="shared" ca="1" si="552"/>
        <v/>
      </c>
      <c r="X2333" s="1" t="str">
        <f t="shared" ca="1" si="553"/>
        <v/>
      </c>
    </row>
    <row r="2334" spans="1:24">
      <c r="A2334" t="s">
        <v>1041</v>
      </c>
      <c r="B2334" t="str">
        <f>INDEX(予約枠報告様式!$73:$73,MATCH(CSVフォーマット!C2334,予約枠報告様式!$74:$74,0))</f>
        <v>AN</v>
      </c>
      <c r="C2334">
        <f t="shared" si="554"/>
        <v>40</v>
      </c>
      <c r="D2334">
        <f t="shared" si="540"/>
        <v>62</v>
      </c>
      <c r="E2334" s="2" cm="1">
        <f t="array" aca="1" ref="E2334" ca="1">INDIRECT(A2334&amp;B2334&amp;$E$3)</f>
        <v>44793</v>
      </c>
      <c r="F2334" t="str" cm="1">
        <f t="array" aca="1" ref="F2334" ca="1">IF(INDIRECT(A2334&amp;B2334&amp;$F$3)="公",参照!$L$2,参照!$L$3)</f>
        <v>WEB・コールセンター受付</v>
      </c>
      <c r="G2334" s="1" t="str" cm="1">
        <f t="array" aca="1" ref="G2334" ca="1">IF(E2334="","",IF(ISNUMBER(INDIRECT(A2334&amp;B2334&amp;D2334)),431001,""))</f>
        <v/>
      </c>
      <c r="H2334" s="1" t="str">
        <f t="shared" ca="1" si="541"/>
        <v/>
      </c>
      <c r="I2334" s="1" t="str">
        <f ca="1">IF(G2334="","",予約枠報告様式!H$3)</f>
        <v/>
      </c>
      <c r="J2334" s="1" t="str">
        <f t="shared" ca="1" si="542"/>
        <v/>
      </c>
      <c r="K2334" s="1" t="str">
        <f t="shared" ca="1" si="543"/>
        <v/>
      </c>
      <c r="L2334" s="1" t="str">
        <f t="shared" ca="1" si="544"/>
        <v/>
      </c>
      <c r="M2334" s="1" t="str">
        <f t="shared" ca="1" si="545"/>
        <v/>
      </c>
      <c r="N2334" s="1" t="str" cm="1">
        <f t="array" aca="1" ref="N2334" ca="1">IF(G2334="","",HOUR(INDIRECT(A2334&amp;$N$2&amp;D2334)))</f>
        <v/>
      </c>
      <c r="O2334" s="1" t="str" cm="1">
        <f t="array" aca="1" ref="O2334" ca="1">IF(G2334="","",MINUTE(INDIRECT(A2334&amp;$N$2&amp;D2334)))</f>
        <v/>
      </c>
      <c r="P2334" s="1" t="str">
        <f t="shared" ca="1" si="546"/>
        <v/>
      </c>
      <c r="Q2334" s="1" t="str">
        <f t="shared" ca="1" si="547"/>
        <v/>
      </c>
      <c r="R2334" s="1" t="str" cm="1">
        <f t="array" aca="1" ref="R2334" ca="1">IF(G2334="","",INDIRECT(A2334&amp;B2334&amp;D2334))</f>
        <v/>
      </c>
      <c r="S2334" s="1" t="str">
        <f t="shared" ca="1" si="548"/>
        <v/>
      </c>
      <c r="T2334" s="1" t="str">
        <f t="shared" ca="1" si="549"/>
        <v/>
      </c>
      <c r="U2334" s="1" t="str">
        <f t="shared" ca="1" si="550"/>
        <v/>
      </c>
      <c r="V2334" s="1" t="str">
        <f t="shared" ca="1" si="551"/>
        <v/>
      </c>
      <c r="W2334" s="1" t="str">
        <f t="shared" ca="1" si="552"/>
        <v/>
      </c>
      <c r="X2334" s="1" t="str">
        <f t="shared" ca="1" si="553"/>
        <v/>
      </c>
    </row>
    <row r="2335" spans="1:24">
      <c r="A2335" t="s">
        <v>1041</v>
      </c>
      <c r="B2335" t="str">
        <f>INDEX(予約枠報告様式!$73:$73,MATCH(CSVフォーマット!C2335,予約枠報告様式!$74:$74,0))</f>
        <v>AN</v>
      </c>
      <c r="C2335">
        <f t="shared" si="554"/>
        <v>40</v>
      </c>
      <c r="D2335">
        <f t="shared" si="540"/>
        <v>63</v>
      </c>
      <c r="E2335" s="2" cm="1">
        <f t="array" aca="1" ref="E2335" ca="1">INDIRECT(A2335&amp;B2335&amp;$E$3)</f>
        <v>44793</v>
      </c>
      <c r="F2335" t="str" cm="1">
        <f t="array" aca="1" ref="F2335" ca="1">IF(INDIRECT(A2335&amp;B2335&amp;$F$3)="公",参照!$L$2,参照!$L$3)</f>
        <v>WEB・コールセンター受付</v>
      </c>
      <c r="G2335" s="1" t="str" cm="1">
        <f t="array" aca="1" ref="G2335" ca="1">IF(E2335="","",IF(ISNUMBER(INDIRECT(A2335&amp;B2335&amp;D2335)),431001,""))</f>
        <v/>
      </c>
      <c r="H2335" s="1" t="str">
        <f t="shared" ca="1" si="541"/>
        <v/>
      </c>
      <c r="I2335" s="1" t="str">
        <f ca="1">IF(G2335="","",予約枠報告様式!H$3)</f>
        <v/>
      </c>
      <c r="J2335" s="1" t="str">
        <f t="shared" ca="1" si="542"/>
        <v/>
      </c>
      <c r="K2335" s="1" t="str">
        <f t="shared" ca="1" si="543"/>
        <v/>
      </c>
      <c r="L2335" s="1" t="str">
        <f t="shared" ca="1" si="544"/>
        <v/>
      </c>
      <c r="M2335" s="1" t="str">
        <f t="shared" ca="1" si="545"/>
        <v/>
      </c>
      <c r="N2335" s="1" t="str" cm="1">
        <f t="array" aca="1" ref="N2335" ca="1">IF(G2335="","",HOUR(INDIRECT(A2335&amp;$N$2&amp;D2335)))</f>
        <v/>
      </c>
      <c r="O2335" s="1" t="str" cm="1">
        <f t="array" aca="1" ref="O2335" ca="1">IF(G2335="","",MINUTE(INDIRECT(A2335&amp;$N$2&amp;D2335)))</f>
        <v/>
      </c>
      <c r="P2335" s="1" t="str">
        <f t="shared" ca="1" si="546"/>
        <v/>
      </c>
      <c r="Q2335" s="1" t="str">
        <f t="shared" ca="1" si="547"/>
        <v/>
      </c>
      <c r="R2335" s="1" t="str" cm="1">
        <f t="array" aca="1" ref="R2335" ca="1">IF(G2335="","",INDIRECT(A2335&amp;B2335&amp;D2335))</f>
        <v/>
      </c>
      <c r="S2335" s="1" t="str">
        <f t="shared" ca="1" si="548"/>
        <v/>
      </c>
      <c r="T2335" s="1" t="str">
        <f t="shared" ca="1" si="549"/>
        <v/>
      </c>
      <c r="U2335" s="1" t="str">
        <f t="shared" ca="1" si="550"/>
        <v/>
      </c>
      <c r="V2335" s="1" t="str">
        <f t="shared" ca="1" si="551"/>
        <v/>
      </c>
      <c r="W2335" s="1" t="str">
        <f t="shared" ca="1" si="552"/>
        <v/>
      </c>
      <c r="X2335" s="1" t="str">
        <f t="shared" ca="1" si="553"/>
        <v/>
      </c>
    </row>
    <row r="2336" spans="1:24">
      <c r="A2336" t="s">
        <v>1041</v>
      </c>
      <c r="B2336" t="str">
        <f>INDEX(予約枠報告様式!$73:$73,MATCH(CSVフォーマット!C2336,予約枠報告様式!$74:$74,0))</f>
        <v>AN</v>
      </c>
      <c r="C2336">
        <f t="shared" si="554"/>
        <v>40</v>
      </c>
      <c r="D2336">
        <f t="shared" si="540"/>
        <v>64</v>
      </c>
      <c r="E2336" s="2" cm="1">
        <f t="array" aca="1" ref="E2336" ca="1">INDIRECT(A2336&amp;B2336&amp;$E$3)</f>
        <v>44793</v>
      </c>
      <c r="F2336" t="str" cm="1">
        <f t="array" aca="1" ref="F2336" ca="1">IF(INDIRECT(A2336&amp;B2336&amp;$F$3)="公",参照!$L$2,参照!$L$3)</f>
        <v>WEB・コールセンター受付</v>
      </c>
      <c r="G2336" s="1" t="str" cm="1">
        <f t="array" aca="1" ref="G2336" ca="1">IF(E2336="","",IF(ISNUMBER(INDIRECT(A2336&amp;B2336&amp;D2336)),431001,""))</f>
        <v/>
      </c>
      <c r="H2336" s="1" t="str">
        <f t="shared" ca="1" si="541"/>
        <v/>
      </c>
      <c r="I2336" s="1" t="str">
        <f ca="1">IF(G2336="","",予約枠報告様式!H$3)</f>
        <v/>
      </c>
      <c r="J2336" s="1" t="str">
        <f t="shared" ca="1" si="542"/>
        <v/>
      </c>
      <c r="K2336" s="1" t="str">
        <f t="shared" ca="1" si="543"/>
        <v/>
      </c>
      <c r="L2336" s="1" t="str">
        <f t="shared" ca="1" si="544"/>
        <v/>
      </c>
      <c r="M2336" s="1" t="str">
        <f t="shared" ca="1" si="545"/>
        <v/>
      </c>
      <c r="N2336" s="1" t="str" cm="1">
        <f t="array" aca="1" ref="N2336" ca="1">IF(G2336="","",HOUR(INDIRECT(A2336&amp;$N$2&amp;D2336)))</f>
        <v/>
      </c>
      <c r="O2336" s="1" t="str" cm="1">
        <f t="array" aca="1" ref="O2336" ca="1">IF(G2336="","",MINUTE(INDIRECT(A2336&amp;$N$2&amp;D2336)))</f>
        <v/>
      </c>
      <c r="P2336" s="1" t="str">
        <f t="shared" ca="1" si="546"/>
        <v/>
      </c>
      <c r="Q2336" s="1" t="str">
        <f t="shared" ca="1" si="547"/>
        <v/>
      </c>
      <c r="R2336" s="1" t="str" cm="1">
        <f t="array" aca="1" ref="R2336" ca="1">IF(G2336="","",INDIRECT(A2336&amp;B2336&amp;D2336))</f>
        <v/>
      </c>
      <c r="S2336" s="1" t="str">
        <f t="shared" ca="1" si="548"/>
        <v/>
      </c>
      <c r="T2336" s="1" t="str">
        <f t="shared" ca="1" si="549"/>
        <v/>
      </c>
      <c r="U2336" s="1" t="str">
        <f t="shared" ca="1" si="550"/>
        <v/>
      </c>
      <c r="V2336" s="1" t="str">
        <f t="shared" ca="1" si="551"/>
        <v/>
      </c>
      <c r="W2336" s="1" t="str">
        <f t="shared" ca="1" si="552"/>
        <v/>
      </c>
      <c r="X2336" s="1" t="str">
        <f t="shared" ca="1" si="553"/>
        <v/>
      </c>
    </row>
    <row r="2337" spans="1:24">
      <c r="A2337" t="s">
        <v>1041</v>
      </c>
      <c r="B2337" t="str">
        <f>INDEX(予約枠報告様式!$73:$73,MATCH(CSVフォーマット!C2337,予約枠報告様式!$74:$74,0))</f>
        <v>AN</v>
      </c>
      <c r="C2337">
        <f t="shared" si="554"/>
        <v>40</v>
      </c>
      <c r="D2337">
        <f t="shared" si="540"/>
        <v>65</v>
      </c>
      <c r="E2337" s="2" cm="1">
        <f t="array" aca="1" ref="E2337" ca="1">INDIRECT(A2337&amp;B2337&amp;$E$3)</f>
        <v>44793</v>
      </c>
      <c r="F2337" t="str" cm="1">
        <f t="array" aca="1" ref="F2337" ca="1">IF(INDIRECT(A2337&amp;B2337&amp;$F$3)="公",参照!$L$2,参照!$L$3)</f>
        <v>WEB・コールセンター受付</v>
      </c>
      <c r="G2337" s="1" t="str" cm="1">
        <f t="array" aca="1" ref="G2337" ca="1">IF(E2337="","",IF(ISNUMBER(INDIRECT(A2337&amp;B2337&amp;D2337)),431001,""))</f>
        <v/>
      </c>
      <c r="H2337" s="1" t="str">
        <f t="shared" ca="1" si="541"/>
        <v/>
      </c>
      <c r="I2337" s="1" t="str">
        <f ca="1">IF(G2337="","",予約枠報告様式!H$3)</f>
        <v/>
      </c>
      <c r="J2337" s="1" t="str">
        <f t="shared" ca="1" si="542"/>
        <v/>
      </c>
      <c r="K2337" s="1" t="str">
        <f t="shared" ca="1" si="543"/>
        <v/>
      </c>
      <c r="L2337" s="1" t="str">
        <f t="shared" ca="1" si="544"/>
        <v/>
      </c>
      <c r="M2337" s="1" t="str">
        <f t="shared" ca="1" si="545"/>
        <v/>
      </c>
      <c r="N2337" s="1" t="str" cm="1">
        <f t="array" aca="1" ref="N2337" ca="1">IF(G2337="","",HOUR(INDIRECT(A2337&amp;$N$2&amp;D2337)))</f>
        <v/>
      </c>
      <c r="O2337" s="1" t="str" cm="1">
        <f t="array" aca="1" ref="O2337" ca="1">IF(G2337="","",MINUTE(INDIRECT(A2337&amp;$N$2&amp;D2337)))</f>
        <v/>
      </c>
      <c r="P2337" s="1" t="str">
        <f t="shared" ca="1" si="546"/>
        <v/>
      </c>
      <c r="Q2337" s="1" t="str">
        <f t="shared" ca="1" si="547"/>
        <v/>
      </c>
      <c r="R2337" s="1" t="str" cm="1">
        <f t="array" aca="1" ref="R2337" ca="1">IF(G2337="","",INDIRECT(A2337&amp;B2337&amp;D2337))</f>
        <v/>
      </c>
      <c r="S2337" s="1" t="str">
        <f t="shared" ca="1" si="548"/>
        <v/>
      </c>
      <c r="T2337" s="1" t="str">
        <f t="shared" ca="1" si="549"/>
        <v/>
      </c>
      <c r="U2337" s="1" t="str">
        <f t="shared" ca="1" si="550"/>
        <v/>
      </c>
      <c r="V2337" s="1" t="str">
        <f t="shared" ca="1" si="551"/>
        <v/>
      </c>
      <c r="W2337" s="1" t="str">
        <f t="shared" ca="1" si="552"/>
        <v/>
      </c>
      <c r="X2337" s="1" t="str">
        <f t="shared" ca="1" si="553"/>
        <v/>
      </c>
    </row>
    <row r="2338" spans="1:24">
      <c r="A2338" t="s">
        <v>1041</v>
      </c>
      <c r="B2338" t="str">
        <f>INDEX(予約枠報告様式!$73:$73,MATCH(CSVフォーマット!C2338,予約枠報告様式!$74:$74,0))</f>
        <v>AN</v>
      </c>
      <c r="C2338">
        <f t="shared" si="554"/>
        <v>40</v>
      </c>
      <c r="D2338">
        <f t="shared" si="540"/>
        <v>66</v>
      </c>
      <c r="E2338" s="2" cm="1">
        <f t="array" aca="1" ref="E2338" ca="1">INDIRECT(A2338&amp;B2338&amp;$E$3)</f>
        <v>44793</v>
      </c>
      <c r="F2338" t="str" cm="1">
        <f t="array" aca="1" ref="F2338" ca="1">IF(INDIRECT(A2338&amp;B2338&amp;$F$3)="公",参照!$L$2,参照!$L$3)</f>
        <v>WEB・コールセンター受付</v>
      </c>
      <c r="G2338" s="1" t="str" cm="1">
        <f t="array" aca="1" ref="G2338" ca="1">IF(E2338="","",IF(ISNUMBER(INDIRECT(A2338&amp;B2338&amp;D2338)),431001,""))</f>
        <v/>
      </c>
      <c r="H2338" s="1" t="str">
        <f t="shared" ca="1" si="541"/>
        <v/>
      </c>
      <c r="I2338" s="1" t="str">
        <f ca="1">IF(G2338="","",予約枠報告様式!H$3)</f>
        <v/>
      </c>
      <c r="J2338" s="1" t="str">
        <f t="shared" ca="1" si="542"/>
        <v/>
      </c>
      <c r="K2338" s="1" t="str">
        <f t="shared" ca="1" si="543"/>
        <v/>
      </c>
      <c r="L2338" s="1" t="str">
        <f t="shared" ca="1" si="544"/>
        <v/>
      </c>
      <c r="M2338" s="1" t="str">
        <f t="shared" ca="1" si="545"/>
        <v/>
      </c>
      <c r="N2338" s="1" t="str" cm="1">
        <f t="array" aca="1" ref="N2338" ca="1">IF(G2338="","",HOUR(INDIRECT(A2338&amp;$N$2&amp;D2338)))</f>
        <v/>
      </c>
      <c r="O2338" s="1" t="str" cm="1">
        <f t="array" aca="1" ref="O2338" ca="1">IF(G2338="","",MINUTE(INDIRECT(A2338&amp;$N$2&amp;D2338)))</f>
        <v/>
      </c>
      <c r="P2338" s="1" t="str">
        <f t="shared" ca="1" si="546"/>
        <v/>
      </c>
      <c r="Q2338" s="1" t="str">
        <f t="shared" ca="1" si="547"/>
        <v/>
      </c>
      <c r="R2338" s="1" t="str" cm="1">
        <f t="array" aca="1" ref="R2338" ca="1">IF(G2338="","",INDIRECT(A2338&amp;B2338&amp;D2338))</f>
        <v/>
      </c>
      <c r="S2338" s="1" t="str">
        <f t="shared" ca="1" si="548"/>
        <v/>
      </c>
      <c r="T2338" s="1" t="str">
        <f t="shared" ca="1" si="549"/>
        <v/>
      </c>
      <c r="U2338" s="1" t="str">
        <f t="shared" ca="1" si="550"/>
        <v/>
      </c>
      <c r="V2338" s="1" t="str">
        <f t="shared" ca="1" si="551"/>
        <v/>
      </c>
      <c r="W2338" s="1" t="str">
        <f t="shared" ca="1" si="552"/>
        <v/>
      </c>
      <c r="X2338" s="1" t="str">
        <f t="shared" ca="1" si="553"/>
        <v/>
      </c>
    </row>
    <row r="2339" spans="1:24">
      <c r="A2339" t="s">
        <v>1041</v>
      </c>
      <c r="B2339" t="str">
        <f>INDEX(予約枠報告様式!$73:$73,MATCH(CSVフォーマット!C2339,予約枠報告様式!$74:$74,0))</f>
        <v>AN</v>
      </c>
      <c r="C2339">
        <f t="shared" si="554"/>
        <v>40</v>
      </c>
      <c r="D2339">
        <f t="shared" si="540"/>
        <v>67</v>
      </c>
      <c r="E2339" s="2" cm="1">
        <f t="array" aca="1" ref="E2339" ca="1">INDIRECT(A2339&amp;B2339&amp;$E$3)</f>
        <v>44793</v>
      </c>
      <c r="F2339" t="str" cm="1">
        <f t="array" aca="1" ref="F2339" ca="1">IF(INDIRECT(A2339&amp;B2339&amp;$F$3)="公",参照!$L$2,参照!$L$3)</f>
        <v>WEB・コールセンター受付</v>
      </c>
      <c r="G2339" s="1" t="str" cm="1">
        <f t="array" aca="1" ref="G2339" ca="1">IF(E2339="","",IF(ISNUMBER(INDIRECT(A2339&amp;B2339&amp;D2339)),431001,""))</f>
        <v/>
      </c>
      <c r="H2339" s="1" t="str">
        <f t="shared" ca="1" si="541"/>
        <v/>
      </c>
      <c r="I2339" s="1" t="str">
        <f ca="1">IF(G2339="","",予約枠報告様式!H$3)</f>
        <v/>
      </c>
      <c r="J2339" s="1" t="str">
        <f t="shared" ca="1" si="542"/>
        <v/>
      </c>
      <c r="K2339" s="1" t="str">
        <f t="shared" ca="1" si="543"/>
        <v/>
      </c>
      <c r="L2339" s="1" t="str">
        <f t="shared" ca="1" si="544"/>
        <v/>
      </c>
      <c r="M2339" s="1" t="str">
        <f t="shared" ca="1" si="545"/>
        <v/>
      </c>
      <c r="N2339" s="1" t="str" cm="1">
        <f t="array" aca="1" ref="N2339" ca="1">IF(G2339="","",HOUR(INDIRECT(A2339&amp;$N$2&amp;D2339)))</f>
        <v/>
      </c>
      <c r="O2339" s="1" t="str" cm="1">
        <f t="array" aca="1" ref="O2339" ca="1">IF(G2339="","",MINUTE(INDIRECT(A2339&amp;$N$2&amp;D2339)))</f>
        <v/>
      </c>
      <c r="P2339" s="1" t="str">
        <f t="shared" ca="1" si="546"/>
        <v/>
      </c>
      <c r="Q2339" s="1" t="str">
        <f t="shared" ca="1" si="547"/>
        <v/>
      </c>
      <c r="R2339" s="1" t="str" cm="1">
        <f t="array" aca="1" ref="R2339" ca="1">IF(G2339="","",INDIRECT(A2339&amp;B2339&amp;D2339))</f>
        <v/>
      </c>
      <c r="S2339" s="1" t="str">
        <f t="shared" ca="1" si="548"/>
        <v/>
      </c>
      <c r="T2339" s="1" t="str">
        <f t="shared" ca="1" si="549"/>
        <v/>
      </c>
      <c r="U2339" s="1" t="str">
        <f t="shared" ca="1" si="550"/>
        <v/>
      </c>
      <c r="V2339" s="1" t="str">
        <f t="shared" ca="1" si="551"/>
        <v/>
      </c>
      <c r="W2339" s="1" t="str">
        <f t="shared" ca="1" si="552"/>
        <v/>
      </c>
      <c r="X2339" s="1" t="str">
        <f t="shared" ca="1" si="553"/>
        <v/>
      </c>
    </row>
    <row r="2340" spans="1:24">
      <c r="A2340" t="s">
        <v>1041</v>
      </c>
      <c r="B2340" t="str">
        <f>INDEX(予約枠報告様式!$73:$73,MATCH(CSVフォーマット!C2340,予約枠報告様式!$74:$74,0))</f>
        <v>AN</v>
      </c>
      <c r="C2340">
        <f t="shared" si="554"/>
        <v>40</v>
      </c>
      <c r="D2340">
        <f t="shared" si="540"/>
        <v>68</v>
      </c>
      <c r="E2340" s="2" cm="1">
        <f t="array" aca="1" ref="E2340" ca="1">INDIRECT(A2340&amp;B2340&amp;$E$3)</f>
        <v>44793</v>
      </c>
      <c r="F2340" t="str" cm="1">
        <f t="array" aca="1" ref="F2340" ca="1">IF(INDIRECT(A2340&amp;B2340&amp;$F$3)="公",参照!$L$2,参照!$L$3)</f>
        <v>WEB・コールセンター受付</v>
      </c>
      <c r="G2340" s="1" t="str" cm="1">
        <f t="array" aca="1" ref="G2340" ca="1">IF(E2340="","",IF(ISNUMBER(INDIRECT(A2340&amp;B2340&amp;D2340)),431001,""))</f>
        <v/>
      </c>
      <c r="H2340" s="1" t="str">
        <f t="shared" ca="1" si="541"/>
        <v/>
      </c>
      <c r="I2340" s="1" t="str">
        <f ca="1">IF(G2340="","",予約枠報告様式!H$3)</f>
        <v/>
      </c>
      <c r="J2340" s="1" t="str">
        <f t="shared" ca="1" si="542"/>
        <v/>
      </c>
      <c r="K2340" s="1" t="str">
        <f t="shared" ca="1" si="543"/>
        <v/>
      </c>
      <c r="L2340" s="1" t="str">
        <f t="shared" ca="1" si="544"/>
        <v/>
      </c>
      <c r="M2340" s="1" t="str">
        <f t="shared" ca="1" si="545"/>
        <v/>
      </c>
      <c r="N2340" s="1" t="str" cm="1">
        <f t="array" aca="1" ref="N2340" ca="1">IF(G2340="","",HOUR(INDIRECT(A2340&amp;$N$2&amp;D2340)))</f>
        <v/>
      </c>
      <c r="O2340" s="1" t="str" cm="1">
        <f t="array" aca="1" ref="O2340" ca="1">IF(G2340="","",MINUTE(INDIRECT(A2340&amp;$N$2&amp;D2340)))</f>
        <v/>
      </c>
      <c r="P2340" s="1" t="str">
        <f t="shared" ca="1" si="546"/>
        <v/>
      </c>
      <c r="Q2340" s="1" t="str">
        <f t="shared" ca="1" si="547"/>
        <v/>
      </c>
      <c r="R2340" s="1" t="str" cm="1">
        <f t="array" aca="1" ref="R2340" ca="1">IF(G2340="","",INDIRECT(A2340&amp;B2340&amp;D2340))</f>
        <v/>
      </c>
      <c r="S2340" s="1" t="str">
        <f t="shared" ca="1" si="548"/>
        <v/>
      </c>
      <c r="T2340" s="1" t="str">
        <f t="shared" ca="1" si="549"/>
        <v/>
      </c>
      <c r="U2340" s="1" t="str">
        <f t="shared" ca="1" si="550"/>
        <v/>
      </c>
      <c r="V2340" s="1" t="str">
        <f t="shared" ca="1" si="551"/>
        <v/>
      </c>
      <c r="W2340" s="1" t="str">
        <f t="shared" ca="1" si="552"/>
        <v/>
      </c>
      <c r="X2340" s="1" t="str">
        <f t="shared" ca="1" si="553"/>
        <v/>
      </c>
    </row>
    <row r="2341" spans="1:24">
      <c r="A2341" t="s">
        <v>1041</v>
      </c>
      <c r="B2341" t="str">
        <f>INDEX(予約枠報告様式!$73:$73,MATCH(CSVフォーマット!C2341,予約枠報告様式!$74:$74,0))</f>
        <v>AN</v>
      </c>
      <c r="C2341">
        <f t="shared" si="554"/>
        <v>40</v>
      </c>
      <c r="D2341">
        <f t="shared" si="540"/>
        <v>69</v>
      </c>
      <c r="E2341" s="2" cm="1">
        <f t="array" aca="1" ref="E2341" ca="1">INDIRECT(A2341&amp;B2341&amp;$E$3)</f>
        <v>44793</v>
      </c>
      <c r="F2341" t="str" cm="1">
        <f t="array" aca="1" ref="F2341" ca="1">IF(INDIRECT(A2341&amp;B2341&amp;$F$3)="公",参照!$L$2,参照!$L$3)</f>
        <v>WEB・コールセンター受付</v>
      </c>
      <c r="G2341" s="1" t="str" cm="1">
        <f t="array" aca="1" ref="G2341" ca="1">IF(E2341="","",IF(ISNUMBER(INDIRECT(A2341&amp;B2341&amp;D2341)),431001,""))</f>
        <v/>
      </c>
      <c r="H2341" s="1" t="str">
        <f t="shared" ca="1" si="541"/>
        <v/>
      </c>
      <c r="I2341" s="1" t="str">
        <f ca="1">IF(G2341="","",予約枠報告様式!H$3)</f>
        <v/>
      </c>
      <c r="J2341" s="1" t="str">
        <f t="shared" ca="1" si="542"/>
        <v/>
      </c>
      <c r="K2341" s="1" t="str">
        <f t="shared" ca="1" si="543"/>
        <v/>
      </c>
      <c r="L2341" s="1" t="str">
        <f t="shared" ca="1" si="544"/>
        <v/>
      </c>
      <c r="M2341" s="1" t="str">
        <f t="shared" ca="1" si="545"/>
        <v/>
      </c>
      <c r="N2341" s="1" t="str" cm="1">
        <f t="array" aca="1" ref="N2341" ca="1">IF(G2341="","",HOUR(INDIRECT(A2341&amp;$N$2&amp;D2341)))</f>
        <v/>
      </c>
      <c r="O2341" s="1" t="str" cm="1">
        <f t="array" aca="1" ref="O2341" ca="1">IF(G2341="","",MINUTE(INDIRECT(A2341&amp;$N$2&amp;D2341)))</f>
        <v/>
      </c>
      <c r="P2341" s="1" t="str">
        <f t="shared" ca="1" si="546"/>
        <v/>
      </c>
      <c r="Q2341" s="1" t="str">
        <f t="shared" ca="1" si="547"/>
        <v/>
      </c>
      <c r="R2341" s="1" t="str" cm="1">
        <f t="array" aca="1" ref="R2341" ca="1">IF(G2341="","",INDIRECT(A2341&amp;B2341&amp;D2341))</f>
        <v/>
      </c>
      <c r="S2341" s="1" t="str">
        <f t="shared" ca="1" si="548"/>
        <v/>
      </c>
      <c r="T2341" s="1" t="str">
        <f t="shared" ca="1" si="549"/>
        <v/>
      </c>
      <c r="U2341" s="1" t="str">
        <f t="shared" ca="1" si="550"/>
        <v/>
      </c>
      <c r="V2341" s="1" t="str">
        <f t="shared" ca="1" si="551"/>
        <v/>
      </c>
      <c r="W2341" s="1" t="str">
        <f t="shared" ca="1" si="552"/>
        <v/>
      </c>
      <c r="X2341" s="1" t="str">
        <f t="shared" ca="1" si="553"/>
        <v/>
      </c>
    </row>
    <row r="2342" spans="1:24">
      <c r="A2342" t="s">
        <v>1041</v>
      </c>
      <c r="B2342" t="str">
        <f>INDEX(予約枠報告様式!$73:$73,MATCH(CSVフォーマット!C2342,予約枠報告様式!$74:$74,0))</f>
        <v>AN</v>
      </c>
      <c r="C2342">
        <f t="shared" si="554"/>
        <v>40</v>
      </c>
      <c r="D2342">
        <f t="shared" si="540"/>
        <v>70</v>
      </c>
      <c r="E2342" s="2" cm="1">
        <f t="array" aca="1" ref="E2342" ca="1">INDIRECT(A2342&amp;B2342&amp;$E$3)</f>
        <v>44793</v>
      </c>
      <c r="F2342" t="str" cm="1">
        <f t="array" aca="1" ref="F2342" ca="1">IF(INDIRECT(A2342&amp;B2342&amp;$F$3)="公",参照!$L$2,参照!$L$3)</f>
        <v>WEB・コールセンター受付</v>
      </c>
      <c r="G2342" s="1" t="str" cm="1">
        <f t="array" aca="1" ref="G2342" ca="1">IF(E2342="","",IF(ISNUMBER(INDIRECT(A2342&amp;B2342&amp;D2342)),431001,""))</f>
        <v/>
      </c>
      <c r="H2342" s="1" t="str">
        <f t="shared" ca="1" si="541"/>
        <v/>
      </c>
      <c r="I2342" s="1" t="str">
        <f ca="1">IF(G2342="","",予約枠報告様式!H$3)</f>
        <v/>
      </c>
      <c r="J2342" s="1" t="str">
        <f t="shared" ca="1" si="542"/>
        <v/>
      </c>
      <c r="K2342" s="1" t="str">
        <f t="shared" ca="1" si="543"/>
        <v/>
      </c>
      <c r="L2342" s="1" t="str">
        <f t="shared" ca="1" si="544"/>
        <v/>
      </c>
      <c r="M2342" s="1" t="str">
        <f t="shared" ca="1" si="545"/>
        <v/>
      </c>
      <c r="N2342" s="1" t="str" cm="1">
        <f t="array" aca="1" ref="N2342" ca="1">IF(G2342="","",HOUR(INDIRECT(A2342&amp;$N$2&amp;D2342)))</f>
        <v/>
      </c>
      <c r="O2342" s="1" t="str" cm="1">
        <f t="array" aca="1" ref="O2342" ca="1">IF(G2342="","",MINUTE(INDIRECT(A2342&amp;$N$2&amp;D2342)))</f>
        <v/>
      </c>
      <c r="P2342" s="1" t="str">
        <f t="shared" ca="1" si="546"/>
        <v/>
      </c>
      <c r="Q2342" s="1" t="str">
        <f t="shared" ca="1" si="547"/>
        <v/>
      </c>
      <c r="R2342" s="1" t="str" cm="1">
        <f t="array" aca="1" ref="R2342" ca="1">IF(G2342="","",INDIRECT(A2342&amp;B2342&amp;D2342))</f>
        <v/>
      </c>
      <c r="S2342" s="1" t="str">
        <f t="shared" ca="1" si="548"/>
        <v/>
      </c>
      <c r="T2342" s="1" t="str">
        <f t="shared" ca="1" si="549"/>
        <v/>
      </c>
      <c r="U2342" s="1" t="str">
        <f t="shared" ca="1" si="550"/>
        <v/>
      </c>
      <c r="V2342" s="1" t="str">
        <f t="shared" ca="1" si="551"/>
        <v/>
      </c>
      <c r="W2342" s="1" t="str">
        <f t="shared" ca="1" si="552"/>
        <v/>
      </c>
      <c r="X2342" s="1" t="str">
        <f t="shared" ca="1" si="553"/>
        <v/>
      </c>
    </row>
    <row r="2343" spans="1:24">
      <c r="A2343" t="s">
        <v>1041</v>
      </c>
      <c r="B2343" t="str">
        <f>INDEX(予約枠報告様式!$73:$73,MATCH(CSVフォーマット!C2343,予約枠報告様式!$74:$74,0))</f>
        <v>AN</v>
      </c>
      <c r="C2343">
        <f t="shared" si="554"/>
        <v>40</v>
      </c>
      <c r="D2343">
        <f t="shared" si="540"/>
        <v>71</v>
      </c>
      <c r="E2343" s="2" cm="1">
        <f t="array" aca="1" ref="E2343" ca="1">INDIRECT(A2343&amp;B2343&amp;$E$3)</f>
        <v>44793</v>
      </c>
      <c r="F2343" t="str" cm="1">
        <f t="array" aca="1" ref="F2343" ca="1">IF(INDIRECT(A2343&amp;B2343&amp;$F$3)="公",参照!$L$2,参照!$L$3)</f>
        <v>WEB・コールセンター受付</v>
      </c>
      <c r="G2343" s="1" t="str" cm="1">
        <f t="array" aca="1" ref="G2343" ca="1">IF(E2343="","",IF(ISNUMBER(INDIRECT(A2343&amp;B2343&amp;D2343)),431001,""))</f>
        <v/>
      </c>
      <c r="H2343" s="1" t="str">
        <f t="shared" ca="1" si="541"/>
        <v/>
      </c>
      <c r="I2343" s="1" t="str">
        <f ca="1">IF(G2343="","",予約枠報告様式!H$3)</f>
        <v/>
      </c>
      <c r="J2343" s="1" t="str">
        <f t="shared" ca="1" si="542"/>
        <v/>
      </c>
      <c r="K2343" s="1" t="str">
        <f t="shared" ca="1" si="543"/>
        <v/>
      </c>
      <c r="L2343" s="1" t="str">
        <f t="shared" ca="1" si="544"/>
        <v/>
      </c>
      <c r="M2343" s="1" t="str">
        <f t="shared" ca="1" si="545"/>
        <v/>
      </c>
      <c r="N2343" s="1" t="str" cm="1">
        <f t="array" aca="1" ref="N2343" ca="1">IF(G2343="","",HOUR(INDIRECT(A2343&amp;$N$2&amp;D2343)))</f>
        <v/>
      </c>
      <c r="O2343" s="1" t="str" cm="1">
        <f t="array" aca="1" ref="O2343" ca="1">IF(G2343="","",MINUTE(INDIRECT(A2343&amp;$N$2&amp;D2343)))</f>
        <v/>
      </c>
      <c r="P2343" s="1" t="str">
        <f t="shared" ca="1" si="546"/>
        <v/>
      </c>
      <c r="Q2343" s="1" t="str">
        <f t="shared" ca="1" si="547"/>
        <v/>
      </c>
      <c r="R2343" s="1" t="str" cm="1">
        <f t="array" aca="1" ref="R2343" ca="1">IF(G2343="","",INDIRECT(A2343&amp;B2343&amp;D2343))</f>
        <v/>
      </c>
      <c r="S2343" s="1" t="str">
        <f t="shared" ca="1" si="548"/>
        <v/>
      </c>
      <c r="T2343" s="1" t="str">
        <f t="shared" ca="1" si="549"/>
        <v/>
      </c>
      <c r="U2343" s="1" t="str">
        <f t="shared" ca="1" si="550"/>
        <v/>
      </c>
      <c r="V2343" s="1" t="str">
        <f t="shared" ca="1" si="551"/>
        <v/>
      </c>
      <c r="W2343" s="1" t="str">
        <f t="shared" ca="1" si="552"/>
        <v/>
      </c>
      <c r="X2343" s="1" t="str">
        <f t="shared" ca="1" si="553"/>
        <v/>
      </c>
    </row>
    <row r="2344" spans="1:24">
      <c r="A2344" t="s">
        <v>1041</v>
      </c>
      <c r="B2344" t="str">
        <f>INDEX(予約枠報告様式!$73:$73,MATCH(CSVフォーマット!C2344,予約枠報告様式!$74:$74,0))</f>
        <v>AO</v>
      </c>
      <c r="C2344">
        <f t="shared" si="554"/>
        <v>41</v>
      </c>
      <c r="D2344">
        <f t="shared" si="540"/>
        <v>12</v>
      </c>
      <c r="E2344" s="2" cm="1">
        <f t="array" aca="1" ref="E2344" ca="1">INDIRECT(A2344&amp;B2344&amp;$E$3)</f>
        <v>44793</v>
      </c>
      <c r="F2344" t="str" cm="1">
        <f t="array" aca="1" ref="F2344" ca="1">IF(INDIRECT(A2344&amp;B2344&amp;$F$3)="公",参照!$L$2,参照!$L$3)</f>
        <v>医療機関受付</v>
      </c>
      <c r="G2344" s="1" t="str" cm="1">
        <f t="array" aca="1" ref="G2344" ca="1">IF(E2344="","",IF(ISNUMBER(INDIRECT(A2344&amp;B2344&amp;D2344)),431001,""))</f>
        <v/>
      </c>
      <c r="H2344" s="1" t="str">
        <f t="shared" ca="1" si="541"/>
        <v/>
      </c>
      <c r="I2344" s="1" t="str">
        <f ca="1">IF(G2344="","",予約枠報告様式!H$3)</f>
        <v/>
      </c>
      <c r="J2344" s="1" t="str">
        <f t="shared" ca="1" si="542"/>
        <v/>
      </c>
      <c r="K2344" s="1" t="str">
        <f t="shared" ca="1" si="543"/>
        <v/>
      </c>
      <c r="L2344" s="1" t="str">
        <f t="shared" ca="1" si="544"/>
        <v/>
      </c>
      <c r="M2344" s="1" t="str">
        <f t="shared" ca="1" si="545"/>
        <v/>
      </c>
      <c r="N2344" s="1" t="str" cm="1">
        <f t="array" aca="1" ref="N2344" ca="1">IF(G2344="","",HOUR(INDIRECT(A2344&amp;$N$2&amp;D2344)))</f>
        <v/>
      </c>
      <c r="O2344" s="1" t="str" cm="1">
        <f t="array" aca="1" ref="O2344" ca="1">IF(G2344="","",MINUTE(INDIRECT(A2344&amp;$N$2&amp;D2344)))</f>
        <v/>
      </c>
      <c r="P2344" s="1" t="str">
        <f t="shared" ca="1" si="546"/>
        <v/>
      </c>
      <c r="Q2344" s="1" t="str">
        <f t="shared" ca="1" si="547"/>
        <v/>
      </c>
      <c r="R2344" s="1" t="str" cm="1">
        <f t="array" aca="1" ref="R2344" ca="1">IF(G2344="","",INDIRECT(A2344&amp;B2344&amp;D2344))</f>
        <v/>
      </c>
      <c r="S2344" s="1" t="str">
        <f t="shared" ca="1" si="548"/>
        <v/>
      </c>
      <c r="T2344" s="1" t="str">
        <f t="shared" ca="1" si="549"/>
        <v/>
      </c>
      <c r="U2344" s="1" t="str">
        <f t="shared" ca="1" si="550"/>
        <v/>
      </c>
      <c r="V2344" s="1" t="str">
        <f t="shared" ca="1" si="551"/>
        <v/>
      </c>
      <c r="W2344" s="1" t="str">
        <f t="shared" ca="1" si="552"/>
        <v/>
      </c>
      <c r="X2344" s="1" t="str">
        <f t="shared" ca="1" si="553"/>
        <v/>
      </c>
    </row>
    <row r="2345" spans="1:24">
      <c r="A2345" t="s">
        <v>1041</v>
      </c>
      <c r="B2345" t="str">
        <f>INDEX(予約枠報告様式!$73:$73,MATCH(CSVフォーマット!C2345,予約枠報告様式!$74:$74,0))</f>
        <v>AO</v>
      </c>
      <c r="C2345">
        <f t="shared" si="554"/>
        <v>41</v>
      </c>
      <c r="D2345">
        <f t="shared" si="540"/>
        <v>13</v>
      </c>
      <c r="E2345" s="2" cm="1">
        <f t="array" aca="1" ref="E2345" ca="1">INDIRECT(A2345&amp;B2345&amp;$E$3)</f>
        <v>44793</v>
      </c>
      <c r="F2345" t="str" cm="1">
        <f t="array" aca="1" ref="F2345" ca="1">IF(INDIRECT(A2345&amp;B2345&amp;$F$3)="公",参照!$L$2,参照!$L$3)</f>
        <v>医療機関受付</v>
      </c>
      <c r="G2345" s="1" t="str" cm="1">
        <f t="array" aca="1" ref="G2345" ca="1">IF(E2345="","",IF(ISNUMBER(INDIRECT(A2345&amp;B2345&amp;D2345)),431001,""))</f>
        <v/>
      </c>
      <c r="H2345" s="1" t="str">
        <f t="shared" ca="1" si="541"/>
        <v/>
      </c>
      <c r="I2345" s="1" t="str">
        <f ca="1">IF(G2345="","",予約枠報告様式!H$3)</f>
        <v/>
      </c>
      <c r="J2345" s="1" t="str">
        <f t="shared" ca="1" si="542"/>
        <v/>
      </c>
      <c r="K2345" s="1" t="str">
        <f t="shared" ca="1" si="543"/>
        <v/>
      </c>
      <c r="L2345" s="1" t="str">
        <f t="shared" ca="1" si="544"/>
        <v/>
      </c>
      <c r="M2345" s="1" t="str">
        <f t="shared" ca="1" si="545"/>
        <v/>
      </c>
      <c r="N2345" s="1" t="str" cm="1">
        <f t="array" aca="1" ref="N2345" ca="1">IF(G2345="","",HOUR(INDIRECT(A2345&amp;$N$2&amp;D2345)))</f>
        <v/>
      </c>
      <c r="O2345" s="1" t="str" cm="1">
        <f t="array" aca="1" ref="O2345" ca="1">IF(G2345="","",MINUTE(INDIRECT(A2345&amp;$N$2&amp;D2345)))</f>
        <v/>
      </c>
      <c r="P2345" s="1" t="str">
        <f t="shared" ca="1" si="546"/>
        <v/>
      </c>
      <c r="Q2345" s="1" t="str">
        <f t="shared" ca="1" si="547"/>
        <v/>
      </c>
      <c r="R2345" s="1" t="str" cm="1">
        <f t="array" aca="1" ref="R2345" ca="1">IF(G2345="","",INDIRECT(A2345&amp;B2345&amp;D2345))</f>
        <v/>
      </c>
      <c r="S2345" s="1" t="str">
        <f t="shared" ca="1" si="548"/>
        <v/>
      </c>
      <c r="T2345" s="1" t="str">
        <f t="shared" ca="1" si="549"/>
        <v/>
      </c>
      <c r="U2345" s="1" t="str">
        <f t="shared" ca="1" si="550"/>
        <v/>
      </c>
      <c r="V2345" s="1" t="str">
        <f t="shared" ca="1" si="551"/>
        <v/>
      </c>
      <c r="W2345" s="1" t="str">
        <f t="shared" ca="1" si="552"/>
        <v/>
      </c>
      <c r="X2345" s="1" t="str">
        <f t="shared" ca="1" si="553"/>
        <v/>
      </c>
    </row>
    <row r="2346" spans="1:24">
      <c r="A2346" t="s">
        <v>1041</v>
      </c>
      <c r="B2346" t="str">
        <f>INDEX(予約枠報告様式!$73:$73,MATCH(CSVフォーマット!C2346,予約枠報告様式!$74:$74,0))</f>
        <v>AO</v>
      </c>
      <c r="C2346">
        <f t="shared" si="554"/>
        <v>41</v>
      </c>
      <c r="D2346">
        <f t="shared" si="540"/>
        <v>14</v>
      </c>
      <c r="E2346" s="2" cm="1">
        <f t="array" aca="1" ref="E2346" ca="1">INDIRECT(A2346&amp;B2346&amp;$E$3)</f>
        <v>44793</v>
      </c>
      <c r="F2346" t="str" cm="1">
        <f t="array" aca="1" ref="F2346" ca="1">IF(INDIRECT(A2346&amp;B2346&amp;$F$3)="公",参照!$L$2,参照!$L$3)</f>
        <v>医療機関受付</v>
      </c>
      <c r="G2346" s="1" t="str" cm="1">
        <f t="array" aca="1" ref="G2346" ca="1">IF(E2346="","",IF(ISNUMBER(INDIRECT(A2346&amp;B2346&amp;D2346)),431001,""))</f>
        <v/>
      </c>
      <c r="H2346" s="1" t="str">
        <f t="shared" ca="1" si="541"/>
        <v/>
      </c>
      <c r="I2346" s="1" t="str">
        <f ca="1">IF(G2346="","",予約枠報告様式!H$3)</f>
        <v/>
      </c>
      <c r="J2346" s="1" t="str">
        <f t="shared" ca="1" si="542"/>
        <v/>
      </c>
      <c r="K2346" s="1" t="str">
        <f t="shared" ca="1" si="543"/>
        <v/>
      </c>
      <c r="L2346" s="1" t="str">
        <f t="shared" ca="1" si="544"/>
        <v/>
      </c>
      <c r="M2346" s="1" t="str">
        <f t="shared" ca="1" si="545"/>
        <v/>
      </c>
      <c r="N2346" s="1" t="str" cm="1">
        <f t="array" aca="1" ref="N2346" ca="1">IF(G2346="","",HOUR(INDIRECT(A2346&amp;$N$2&amp;D2346)))</f>
        <v/>
      </c>
      <c r="O2346" s="1" t="str" cm="1">
        <f t="array" aca="1" ref="O2346" ca="1">IF(G2346="","",MINUTE(INDIRECT(A2346&amp;$N$2&amp;D2346)))</f>
        <v/>
      </c>
      <c r="P2346" s="1" t="str">
        <f t="shared" ca="1" si="546"/>
        <v/>
      </c>
      <c r="Q2346" s="1" t="str">
        <f t="shared" ca="1" si="547"/>
        <v/>
      </c>
      <c r="R2346" s="1" t="str" cm="1">
        <f t="array" aca="1" ref="R2346" ca="1">IF(G2346="","",INDIRECT(A2346&amp;B2346&amp;D2346))</f>
        <v/>
      </c>
      <c r="S2346" s="1" t="str">
        <f t="shared" ca="1" si="548"/>
        <v/>
      </c>
      <c r="T2346" s="1" t="str">
        <f t="shared" ca="1" si="549"/>
        <v/>
      </c>
      <c r="U2346" s="1" t="str">
        <f t="shared" ca="1" si="550"/>
        <v/>
      </c>
      <c r="V2346" s="1" t="str">
        <f t="shared" ca="1" si="551"/>
        <v/>
      </c>
      <c r="W2346" s="1" t="str">
        <f t="shared" ca="1" si="552"/>
        <v/>
      </c>
      <c r="X2346" s="1" t="str">
        <f t="shared" ca="1" si="553"/>
        <v/>
      </c>
    </row>
    <row r="2347" spans="1:24">
      <c r="A2347" t="s">
        <v>1041</v>
      </c>
      <c r="B2347" t="str">
        <f>INDEX(予約枠報告様式!$73:$73,MATCH(CSVフォーマット!C2347,予約枠報告様式!$74:$74,0))</f>
        <v>AO</v>
      </c>
      <c r="C2347">
        <f t="shared" si="554"/>
        <v>41</v>
      </c>
      <c r="D2347">
        <f t="shared" si="540"/>
        <v>15</v>
      </c>
      <c r="E2347" s="2" cm="1">
        <f t="array" aca="1" ref="E2347" ca="1">INDIRECT(A2347&amp;B2347&amp;$E$3)</f>
        <v>44793</v>
      </c>
      <c r="F2347" t="str" cm="1">
        <f t="array" aca="1" ref="F2347" ca="1">IF(INDIRECT(A2347&amp;B2347&amp;$F$3)="公",参照!$L$2,参照!$L$3)</f>
        <v>医療機関受付</v>
      </c>
      <c r="G2347" s="1" t="str" cm="1">
        <f t="array" aca="1" ref="G2347" ca="1">IF(E2347="","",IF(ISNUMBER(INDIRECT(A2347&amp;B2347&amp;D2347)),431001,""))</f>
        <v/>
      </c>
      <c r="H2347" s="1" t="str">
        <f t="shared" ca="1" si="541"/>
        <v/>
      </c>
      <c r="I2347" s="1" t="str">
        <f ca="1">IF(G2347="","",予約枠報告様式!H$3)</f>
        <v/>
      </c>
      <c r="J2347" s="1" t="str">
        <f t="shared" ca="1" si="542"/>
        <v/>
      </c>
      <c r="K2347" s="1" t="str">
        <f t="shared" ca="1" si="543"/>
        <v/>
      </c>
      <c r="L2347" s="1" t="str">
        <f t="shared" ca="1" si="544"/>
        <v/>
      </c>
      <c r="M2347" s="1" t="str">
        <f t="shared" ca="1" si="545"/>
        <v/>
      </c>
      <c r="N2347" s="1" t="str" cm="1">
        <f t="array" aca="1" ref="N2347" ca="1">IF(G2347="","",HOUR(INDIRECT(A2347&amp;$N$2&amp;D2347)))</f>
        <v/>
      </c>
      <c r="O2347" s="1" t="str" cm="1">
        <f t="array" aca="1" ref="O2347" ca="1">IF(G2347="","",MINUTE(INDIRECT(A2347&amp;$N$2&amp;D2347)))</f>
        <v/>
      </c>
      <c r="P2347" s="1" t="str">
        <f t="shared" ca="1" si="546"/>
        <v/>
      </c>
      <c r="Q2347" s="1" t="str">
        <f t="shared" ca="1" si="547"/>
        <v/>
      </c>
      <c r="R2347" s="1" t="str" cm="1">
        <f t="array" aca="1" ref="R2347" ca="1">IF(G2347="","",INDIRECT(A2347&amp;B2347&amp;D2347))</f>
        <v/>
      </c>
      <c r="S2347" s="1" t="str">
        <f t="shared" ca="1" si="548"/>
        <v/>
      </c>
      <c r="T2347" s="1" t="str">
        <f t="shared" ca="1" si="549"/>
        <v/>
      </c>
      <c r="U2347" s="1" t="str">
        <f t="shared" ca="1" si="550"/>
        <v/>
      </c>
      <c r="V2347" s="1" t="str">
        <f t="shared" ca="1" si="551"/>
        <v/>
      </c>
      <c r="W2347" s="1" t="str">
        <f t="shared" ca="1" si="552"/>
        <v/>
      </c>
      <c r="X2347" s="1" t="str">
        <f t="shared" ca="1" si="553"/>
        <v/>
      </c>
    </row>
    <row r="2348" spans="1:24">
      <c r="A2348" t="s">
        <v>1041</v>
      </c>
      <c r="B2348" t="str">
        <f>INDEX(予約枠報告様式!$73:$73,MATCH(CSVフォーマット!C2348,予約枠報告様式!$74:$74,0))</f>
        <v>AO</v>
      </c>
      <c r="C2348">
        <f t="shared" si="554"/>
        <v>41</v>
      </c>
      <c r="D2348">
        <f t="shared" si="540"/>
        <v>16</v>
      </c>
      <c r="E2348" s="2" cm="1">
        <f t="array" aca="1" ref="E2348" ca="1">INDIRECT(A2348&amp;B2348&amp;$E$3)</f>
        <v>44793</v>
      </c>
      <c r="F2348" t="str" cm="1">
        <f t="array" aca="1" ref="F2348" ca="1">IF(INDIRECT(A2348&amp;B2348&amp;$F$3)="公",参照!$L$2,参照!$L$3)</f>
        <v>医療機関受付</v>
      </c>
      <c r="G2348" s="1" t="str" cm="1">
        <f t="array" aca="1" ref="G2348" ca="1">IF(E2348="","",IF(ISNUMBER(INDIRECT(A2348&amp;B2348&amp;D2348)),431001,""))</f>
        <v/>
      </c>
      <c r="H2348" s="1" t="str">
        <f t="shared" ca="1" si="541"/>
        <v/>
      </c>
      <c r="I2348" s="1" t="str">
        <f ca="1">IF(G2348="","",予約枠報告様式!H$3)</f>
        <v/>
      </c>
      <c r="J2348" s="1" t="str">
        <f t="shared" ca="1" si="542"/>
        <v/>
      </c>
      <c r="K2348" s="1" t="str">
        <f t="shared" ca="1" si="543"/>
        <v/>
      </c>
      <c r="L2348" s="1" t="str">
        <f t="shared" ca="1" si="544"/>
        <v/>
      </c>
      <c r="M2348" s="1" t="str">
        <f t="shared" ca="1" si="545"/>
        <v/>
      </c>
      <c r="N2348" s="1" t="str" cm="1">
        <f t="array" aca="1" ref="N2348" ca="1">IF(G2348="","",HOUR(INDIRECT(A2348&amp;$N$2&amp;D2348)))</f>
        <v/>
      </c>
      <c r="O2348" s="1" t="str" cm="1">
        <f t="array" aca="1" ref="O2348" ca="1">IF(G2348="","",MINUTE(INDIRECT(A2348&amp;$N$2&amp;D2348)))</f>
        <v/>
      </c>
      <c r="P2348" s="1" t="str">
        <f t="shared" ca="1" si="546"/>
        <v/>
      </c>
      <c r="Q2348" s="1" t="str">
        <f t="shared" ca="1" si="547"/>
        <v/>
      </c>
      <c r="R2348" s="1" t="str" cm="1">
        <f t="array" aca="1" ref="R2348" ca="1">IF(G2348="","",INDIRECT(A2348&amp;B2348&amp;D2348))</f>
        <v/>
      </c>
      <c r="S2348" s="1" t="str">
        <f t="shared" ca="1" si="548"/>
        <v/>
      </c>
      <c r="T2348" s="1" t="str">
        <f t="shared" ca="1" si="549"/>
        <v/>
      </c>
      <c r="U2348" s="1" t="str">
        <f t="shared" ca="1" si="550"/>
        <v/>
      </c>
      <c r="V2348" s="1" t="str">
        <f t="shared" ca="1" si="551"/>
        <v/>
      </c>
      <c r="W2348" s="1" t="str">
        <f t="shared" ca="1" si="552"/>
        <v/>
      </c>
      <c r="X2348" s="1" t="str">
        <f t="shared" ca="1" si="553"/>
        <v/>
      </c>
    </row>
    <row r="2349" spans="1:24">
      <c r="A2349" t="s">
        <v>1041</v>
      </c>
      <c r="B2349" t="str">
        <f>INDEX(予約枠報告様式!$73:$73,MATCH(CSVフォーマット!C2349,予約枠報告様式!$74:$74,0))</f>
        <v>AO</v>
      </c>
      <c r="C2349">
        <f t="shared" si="554"/>
        <v>41</v>
      </c>
      <c r="D2349">
        <f t="shared" si="540"/>
        <v>17</v>
      </c>
      <c r="E2349" s="2" cm="1">
        <f t="array" aca="1" ref="E2349" ca="1">INDIRECT(A2349&amp;B2349&amp;$E$3)</f>
        <v>44793</v>
      </c>
      <c r="F2349" t="str" cm="1">
        <f t="array" aca="1" ref="F2349" ca="1">IF(INDIRECT(A2349&amp;B2349&amp;$F$3)="公",参照!$L$2,参照!$L$3)</f>
        <v>医療機関受付</v>
      </c>
      <c r="G2349" s="1" t="str" cm="1">
        <f t="array" aca="1" ref="G2349" ca="1">IF(E2349="","",IF(ISNUMBER(INDIRECT(A2349&amp;B2349&amp;D2349)),431001,""))</f>
        <v/>
      </c>
      <c r="H2349" s="1" t="str">
        <f t="shared" ca="1" si="541"/>
        <v/>
      </c>
      <c r="I2349" s="1" t="str">
        <f ca="1">IF(G2349="","",予約枠報告様式!H$3)</f>
        <v/>
      </c>
      <c r="J2349" s="1" t="str">
        <f t="shared" ca="1" si="542"/>
        <v/>
      </c>
      <c r="K2349" s="1" t="str">
        <f t="shared" ca="1" si="543"/>
        <v/>
      </c>
      <c r="L2349" s="1" t="str">
        <f t="shared" ca="1" si="544"/>
        <v/>
      </c>
      <c r="M2349" s="1" t="str">
        <f t="shared" ca="1" si="545"/>
        <v/>
      </c>
      <c r="N2349" s="1" t="str" cm="1">
        <f t="array" aca="1" ref="N2349" ca="1">IF(G2349="","",HOUR(INDIRECT(A2349&amp;$N$2&amp;D2349)))</f>
        <v/>
      </c>
      <c r="O2349" s="1" t="str" cm="1">
        <f t="array" aca="1" ref="O2349" ca="1">IF(G2349="","",MINUTE(INDIRECT(A2349&amp;$N$2&amp;D2349)))</f>
        <v/>
      </c>
      <c r="P2349" s="1" t="str">
        <f t="shared" ca="1" si="546"/>
        <v/>
      </c>
      <c r="Q2349" s="1" t="str">
        <f t="shared" ca="1" si="547"/>
        <v/>
      </c>
      <c r="R2349" s="1" t="str" cm="1">
        <f t="array" aca="1" ref="R2349" ca="1">IF(G2349="","",INDIRECT(A2349&amp;B2349&amp;D2349))</f>
        <v/>
      </c>
      <c r="S2349" s="1" t="str">
        <f t="shared" ca="1" si="548"/>
        <v/>
      </c>
      <c r="T2349" s="1" t="str">
        <f t="shared" ca="1" si="549"/>
        <v/>
      </c>
      <c r="U2349" s="1" t="str">
        <f t="shared" ca="1" si="550"/>
        <v/>
      </c>
      <c r="V2349" s="1" t="str">
        <f t="shared" ca="1" si="551"/>
        <v/>
      </c>
      <c r="W2349" s="1" t="str">
        <f t="shared" ca="1" si="552"/>
        <v/>
      </c>
      <c r="X2349" s="1" t="str">
        <f t="shared" ca="1" si="553"/>
        <v/>
      </c>
    </row>
    <row r="2350" spans="1:24">
      <c r="A2350" t="s">
        <v>1041</v>
      </c>
      <c r="B2350" t="str">
        <f>INDEX(予約枠報告様式!$73:$73,MATCH(CSVフォーマット!C2350,予約枠報告様式!$74:$74,0))</f>
        <v>AO</v>
      </c>
      <c r="C2350">
        <f t="shared" si="554"/>
        <v>41</v>
      </c>
      <c r="D2350">
        <f t="shared" si="540"/>
        <v>18</v>
      </c>
      <c r="E2350" s="2" cm="1">
        <f t="array" aca="1" ref="E2350" ca="1">INDIRECT(A2350&amp;B2350&amp;$E$3)</f>
        <v>44793</v>
      </c>
      <c r="F2350" t="str" cm="1">
        <f t="array" aca="1" ref="F2350" ca="1">IF(INDIRECT(A2350&amp;B2350&amp;$F$3)="公",参照!$L$2,参照!$L$3)</f>
        <v>医療機関受付</v>
      </c>
      <c r="G2350" s="1" t="str" cm="1">
        <f t="array" aca="1" ref="G2350" ca="1">IF(E2350="","",IF(ISNUMBER(INDIRECT(A2350&amp;B2350&amp;D2350)),431001,""))</f>
        <v/>
      </c>
      <c r="H2350" s="1" t="str">
        <f t="shared" ca="1" si="541"/>
        <v/>
      </c>
      <c r="I2350" s="1" t="str">
        <f ca="1">IF(G2350="","",予約枠報告様式!H$3)</f>
        <v/>
      </c>
      <c r="J2350" s="1" t="str">
        <f t="shared" ca="1" si="542"/>
        <v/>
      </c>
      <c r="K2350" s="1" t="str">
        <f t="shared" ca="1" si="543"/>
        <v/>
      </c>
      <c r="L2350" s="1" t="str">
        <f t="shared" ca="1" si="544"/>
        <v/>
      </c>
      <c r="M2350" s="1" t="str">
        <f t="shared" ca="1" si="545"/>
        <v/>
      </c>
      <c r="N2350" s="1" t="str" cm="1">
        <f t="array" aca="1" ref="N2350" ca="1">IF(G2350="","",HOUR(INDIRECT(A2350&amp;$N$2&amp;D2350)))</f>
        <v/>
      </c>
      <c r="O2350" s="1" t="str" cm="1">
        <f t="array" aca="1" ref="O2350" ca="1">IF(G2350="","",MINUTE(INDIRECT(A2350&amp;$N$2&amp;D2350)))</f>
        <v/>
      </c>
      <c r="P2350" s="1" t="str">
        <f t="shared" ca="1" si="546"/>
        <v/>
      </c>
      <c r="Q2350" s="1" t="str">
        <f t="shared" ca="1" si="547"/>
        <v/>
      </c>
      <c r="R2350" s="1" t="str" cm="1">
        <f t="array" aca="1" ref="R2350" ca="1">IF(G2350="","",INDIRECT(A2350&amp;B2350&amp;D2350))</f>
        <v/>
      </c>
      <c r="S2350" s="1" t="str">
        <f t="shared" ca="1" si="548"/>
        <v/>
      </c>
      <c r="T2350" s="1" t="str">
        <f t="shared" ca="1" si="549"/>
        <v/>
      </c>
      <c r="U2350" s="1" t="str">
        <f t="shared" ca="1" si="550"/>
        <v/>
      </c>
      <c r="V2350" s="1" t="str">
        <f t="shared" ca="1" si="551"/>
        <v/>
      </c>
      <c r="W2350" s="1" t="str">
        <f t="shared" ca="1" si="552"/>
        <v/>
      </c>
      <c r="X2350" s="1" t="str">
        <f t="shared" ca="1" si="553"/>
        <v/>
      </c>
    </row>
    <row r="2351" spans="1:24">
      <c r="A2351" t="s">
        <v>1041</v>
      </c>
      <c r="B2351" t="str">
        <f>INDEX(予約枠報告様式!$73:$73,MATCH(CSVフォーマット!C2351,予約枠報告様式!$74:$74,0))</f>
        <v>AO</v>
      </c>
      <c r="C2351">
        <f t="shared" si="554"/>
        <v>41</v>
      </c>
      <c r="D2351">
        <f t="shared" si="540"/>
        <v>19</v>
      </c>
      <c r="E2351" s="2" cm="1">
        <f t="array" aca="1" ref="E2351" ca="1">INDIRECT(A2351&amp;B2351&amp;$E$3)</f>
        <v>44793</v>
      </c>
      <c r="F2351" t="str" cm="1">
        <f t="array" aca="1" ref="F2351" ca="1">IF(INDIRECT(A2351&amp;B2351&amp;$F$3)="公",参照!$L$2,参照!$L$3)</f>
        <v>医療機関受付</v>
      </c>
      <c r="G2351" s="1" t="str" cm="1">
        <f t="array" aca="1" ref="G2351" ca="1">IF(E2351="","",IF(ISNUMBER(INDIRECT(A2351&amp;B2351&amp;D2351)),431001,""))</f>
        <v/>
      </c>
      <c r="H2351" s="1" t="str">
        <f t="shared" ca="1" si="541"/>
        <v/>
      </c>
      <c r="I2351" s="1" t="str">
        <f ca="1">IF(G2351="","",予約枠報告様式!H$3)</f>
        <v/>
      </c>
      <c r="J2351" s="1" t="str">
        <f t="shared" ca="1" si="542"/>
        <v/>
      </c>
      <c r="K2351" s="1" t="str">
        <f t="shared" ca="1" si="543"/>
        <v/>
      </c>
      <c r="L2351" s="1" t="str">
        <f t="shared" ca="1" si="544"/>
        <v/>
      </c>
      <c r="M2351" s="1" t="str">
        <f t="shared" ca="1" si="545"/>
        <v/>
      </c>
      <c r="N2351" s="1" t="str" cm="1">
        <f t="array" aca="1" ref="N2351" ca="1">IF(G2351="","",HOUR(INDIRECT(A2351&amp;$N$2&amp;D2351)))</f>
        <v/>
      </c>
      <c r="O2351" s="1" t="str" cm="1">
        <f t="array" aca="1" ref="O2351" ca="1">IF(G2351="","",MINUTE(INDIRECT(A2351&amp;$N$2&amp;D2351)))</f>
        <v/>
      </c>
      <c r="P2351" s="1" t="str">
        <f t="shared" ca="1" si="546"/>
        <v/>
      </c>
      <c r="Q2351" s="1" t="str">
        <f t="shared" ca="1" si="547"/>
        <v/>
      </c>
      <c r="R2351" s="1" t="str" cm="1">
        <f t="array" aca="1" ref="R2351" ca="1">IF(G2351="","",INDIRECT(A2351&amp;B2351&amp;D2351))</f>
        <v/>
      </c>
      <c r="S2351" s="1" t="str">
        <f t="shared" ca="1" si="548"/>
        <v/>
      </c>
      <c r="T2351" s="1" t="str">
        <f t="shared" ca="1" si="549"/>
        <v/>
      </c>
      <c r="U2351" s="1" t="str">
        <f t="shared" ca="1" si="550"/>
        <v/>
      </c>
      <c r="V2351" s="1" t="str">
        <f t="shared" ca="1" si="551"/>
        <v/>
      </c>
      <c r="W2351" s="1" t="str">
        <f t="shared" ca="1" si="552"/>
        <v/>
      </c>
      <c r="X2351" s="1" t="str">
        <f t="shared" ca="1" si="553"/>
        <v/>
      </c>
    </row>
    <row r="2352" spans="1:24">
      <c r="A2352" t="s">
        <v>1041</v>
      </c>
      <c r="B2352" t="str">
        <f>INDEX(予約枠報告様式!$73:$73,MATCH(CSVフォーマット!C2352,予約枠報告様式!$74:$74,0))</f>
        <v>AO</v>
      </c>
      <c r="C2352">
        <f t="shared" si="554"/>
        <v>41</v>
      </c>
      <c r="D2352">
        <f t="shared" si="540"/>
        <v>20</v>
      </c>
      <c r="E2352" s="2" cm="1">
        <f t="array" aca="1" ref="E2352" ca="1">INDIRECT(A2352&amp;B2352&amp;$E$3)</f>
        <v>44793</v>
      </c>
      <c r="F2352" t="str" cm="1">
        <f t="array" aca="1" ref="F2352" ca="1">IF(INDIRECT(A2352&amp;B2352&amp;$F$3)="公",参照!$L$2,参照!$L$3)</f>
        <v>医療機関受付</v>
      </c>
      <c r="G2352" s="1" t="str" cm="1">
        <f t="array" aca="1" ref="G2352" ca="1">IF(E2352="","",IF(ISNUMBER(INDIRECT(A2352&amp;B2352&amp;D2352)),431001,""))</f>
        <v/>
      </c>
      <c r="H2352" s="1" t="str">
        <f t="shared" ca="1" si="541"/>
        <v/>
      </c>
      <c r="I2352" s="1" t="str">
        <f ca="1">IF(G2352="","",予約枠報告様式!H$3)</f>
        <v/>
      </c>
      <c r="J2352" s="1" t="str">
        <f t="shared" ca="1" si="542"/>
        <v/>
      </c>
      <c r="K2352" s="1" t="str">
        <f t="shared" ca="1" si="543"/>
        <v/>
      </c>
      <c r="L2352" s="1" t="str">
        <f t="shared" ca="1" si="544"/>
        <v/>
      </c>
      <c r="M2352" s="1" t="str">
        <f t="shared" ca="1" si="545"/>
        <v/>
      </c>
      <c r="N2352" s="1" t="str" cm="1">
        <f t="array" aca="1" ref="N2352" ca="1">IF(G2352="","",HOUR(INDIRECT(A2352&amp;$N$2&amp;D2352)))</f>
        <v/>
      </c>
      <c r="O2352" s="1" t="str" cm="1">
        <f t="array" aca="1" ref="O2352" ca="1">IF(G2352="","",MINUTE(INDIRECT(A2352&amp;$N$2&amp;D2352)))</f>
        <v/>
      </c>
      <c r="P2352" s="1" t="str">
        <f t="shared" ca="1" si="546"/>
        <v/>
      </c>
      <c r="Q2352" s="1" t="str">
        <f t="shared" ca="1" si="547"/>
        <v/>
      </c>
      <c r="R2352" s="1" t="str" cm="1">
        <f t="array" aca="1" ref="R2352" ca="1">IF(G2352="","",INDIRECT(A2352&amp;B2352&amp;D2352))</f>
        <v/>
      </c>
      <c r="S2352" s="1" t="str">
        <f t="shared" ca="1" si="548"/>
        <v/>
      </c>
      <c r="T2352" s="1" t="str">
        <f t="shared" ca="1" si="549"/>
        <v/>
      </c>
      <c r="U2352" s="1" t="str">
        <f t="shared" ca="1" si="550"/>
        <v/>
      </c>
      <c r="V2352" s="1" t="str">
        <f t="shared" ca="1" si="551"/>
        <v/>
      </c>
      <c r="W2352" s="1" t="str">
        <f t="shared" ca="1" si="552"/>
        <v/>
      </c>
      <c r="X2352" s="1" t="str">
        <f t="shared" ca="1" si="553"/>
        <v/>
      </c>
    </row>
    <row r="2353" spans="1:24">
      <c r="A2353" t="s">
        <v>1041</v>
      </c>
      <c r="B2353" t="str">
        <f>INDEX(予約枠報告様式!$73:$73,MATCH(CSVフォーマット!C2353,予約枠報告様式!$74:$74,0))</f>
        <v>AO</v>
      </c>
      <c r="C2353">
        <f t="shared" si="554"/>
        <v>41</v>
      </c>
      <c r="D2353">
        <f t="shared" si="540"/>
        <v>21</v>
      </c>
      <c r="E2353" s="2" cm="1">
        <f t="array" aca="1" ref="E2353" ca="1">INDIRECT(A2353&amp;B2353&amp;$E$3)</f>
        <v>44793</v>
      </c>
      <c r="F2353" t="str" cm="1">
        <f t="array" aca="1" ref="F2353" ca="1">IF(INDIRECT(A2353&amp;B2353&amp;$F$3)="公",参照!$L$2,参照!$L$3)</f>
        <v>医療機関受付</v>
      </c>
      <c r="G2353" s="1" t="str" cm="1">
        <f t="array" aca="1" ref="G2353" ca="1">IF(E2353="","",IF(ISNUMBER(INDIRECT(A2353&amp;B2353&amp;D2353)),431001,""))</f>
        <v/>
      </c>
      <c r="H2353" s="1" t="str">
        <f t="shared" ca="1" si="541"/>
        <v/>
      </c>
      <c r="I2353" s="1" t="str">
        <f ca="1">IF(G2353="","",予約枠報告様式!H$3)</f>
        <v/>
      </c>
      <c r="J2353" s="1" t="str">
        <f t="shared" ca="1" si="542"/>
        <v/>
      </c>
      <c r="K2353" s="1" t="str">
        <f t="shared" ca="1" si="543"/>
        <v/>
      </c>
      <c r="L2353" s="1" t="str">
        <f t="shared" ca="1" si="544"/>
        <v/>
      </c>
      <c r="M2353" s="1" t="str">
        <f t="shared" ca="1" si="545"/>
        <v/>
      </c>
      <c r="N2353" s="1" t="str" cm="1">
        <f t="array" aca="1" ref="N2353" ca="1">IF(G2353="","",HOUR(INDIRECT(A2353&amp;$N$2&amp;D2353)))</f>
        <v/>
      </c>
      <c r="O2353" s="1" t="str" cm="1">
        <f t="array" aca="1" ref="O2353" ca="1">IF(G2353="","",MINUTE(INDIRECT(A2353&amp;$N$2&amp;D2353)))</f>
        <v/>
      </c>
      <c r="P2353" s="1" t="str">
        <f t="shared" ca="1" si="546"/>
        <v/>
      </c>
      <c r="Q2353" s="1" t="str">
        <f t="shared" ca="1" si="547"/>
        <v/>
      </c>
      <c r="R2353" s="1" t="str" cm="1">
        <f t="array" aca="1" ref="R2353" ca="1">IF(G2353="","",INDIRECT(A2353&amp;B2353&amp;D2353))</f>
        <v/>
      </c>
      <c r="S2353" s="1" t="str">
        <f t="shared" ca="1" si="548"/>
        <v/>
      </c>
      <c r="T2353" s="1" t="str">
        <f t="shared" ca="1" si="549"/>
        <v/>
      </c>
      <c r="U2353" s="1" t="str">
        <f t="shared" ca="1" si="550"/>
        <v/>
      </c>
      <c r="V2353" s="1" t="str">
        <f t="shared" ca="1" si="551"/>
        <v/>
      </c>
      <c r="W2353" s="1" t="str">
        <f t="shared" ca="1" si="552"/>
        <v/>
      </c>
      <c r="X2353" s="1" t="str">
        <f t="shared" ca="1" si="553"/>
        <v/>
      </c>
    </row>
    <row r="2354" spans="1:24">
      <c r="A2354" t="s">
        <v>1041</v>
      </c>
      <c r="B2354" t="str">
        <f>INDEX(予約枠報告様式!$73:$73,MATCH(CSVフォーマット!C2354,予約枠報告様式!$74:$74,0))</f>
        <v>AO</v>
      </c>
      <c r="C2354">
        <f t="shared" si="554"/>
        <v>41</v>
      </c>
      <c r="D2354">
        <f t="shared" si="540"/>
        <v>22</v>
      </c>
      <c r="E2354" s="2" cm="1">
        <f t="array" aca="1" ref="E2354" ca="1">INDIRECT(A2354&amp;B2354&amp;$E$3)</f>
        <v>44793</v>
      </c>
      <c r="F2354" t="str" cm="1">
        <f t="array" aca="1" ref="F2354" ca="1">IF(INDIRECT(A2354&amp;B2354&amp;$F$3)="公",参照!$L$2,参照!$L$3)</f>
        <v>医療機関受付</v>
      </c>
      <c r="G2354" s="1" t="str" cm="1">
        <f t="array" aca="1" ref="G2354" ca="1">IF(E2354="","",IF(ISNUMBER(INDIRECT(A2354&amp;B2354&amp;D2354)),431001,""))</f>
        <v/>
      </c>
      <c r="H2354" s="1" t="str">
        <f t="shared" ca="1" si="541"/>
        <v/>
      </c>
      <c r="I2354" s="1" t="str">
        <f ca="1">IF(G2354="","",予約枠報告様式!H$3)</f>
        <v/>
      </c>
      <c r="J2354" s="1" t="str">
        <f t="shared" ca="1" si="542"/>
        <v/>
      </c>
      <c r="K2354" s="1" t="str">
        <f t="shared" ca="1" si="543"/>
        <v/>
      </c>
      <c r="L2354" s="1" t="str">
        <f t="shared" ca="1" si="544"/>
        <v/>
      </c>
      <c r="M2354" s="1" t="str">
        <f t="shared" ca="1" si="545"/>
        <v/>
      </c>
      <c r="N2354" s="1" t="str" cm="1">
        <f t="array" aca="1" ref="N2354" ca="1">IF(G2354="","",HOUR(INDIRECT(A2354&amp;$N$2&amp;D2354)))</f>
        <v/>
      </c>
      <c r="O2354" s="1" t="str" cm="1">
        <f t="array" aca="1" ref="O2354" ca="1">IF(G2354="","",MINUTE(INDIRECT(A2354&amp;$N$2&amp;D2354)))</f>
        <v/>
      </c>
      <c r="P2354" s="1" t="str">
        <f t="shared" ca="1" si="546"/>
        <v/>
      </c>
      <c r="Q2354" s="1" t="str">
        <f t="shared" ca="1" si="547"/>
        <v/>
      </c>
      <c r="R2354" s="1" t="str" cm="1">
        <f t="array" aca="1" ref="R2354" ca="1">IF(G2354="","",INDIRECT(A2354&amp;B2354&amp;D2354))</f>
        <v/>
      </c>
      <c r="S2354" s="1" t="str">
        <f t="shared" ca="1" si="548"/>
        <v/>
      </c>
      <c r="T2354" s="1" t="str">
        <f t="shared" ca="1" si="549"/>
        <v/>
      </c>
      <c r="U2354" s="1" t="str">
        <f t="shared" ca="1" si="550"/>
        <v/>
      </c>
      <c r="V2354" s="1" t="str">
        <f t="shared" ca="1" si="551"/>
        <v/>
      </c>
      <c r="W2354" s="1" t="str">
        <f t="shared" ca="1" si="552"/>
        <v/>
      </c>
      <c r="X2354" s="1" t="str">
        <f t="shared" ca="1" si="553"/>
        <v/>
      </c>
    </row>
    <row r="2355" spans="1:24">
      <c r="A2355" t="s">
        <v>1041</v>
      </c>
      <c r="B2355" t="str">
        <f>INDEX(予約枠報告様式!$73:$73,MATCH(CSVフォーマット!C2355,予約枠報告様式!$74:$74,0))</f>
        <v>AO</v>
      </c>
      <c r="C2355">
        <f t="shared" si="554"/>
        <v>41</v>
      </c>
      <c r="D2355">
        <f t="shared" si="540"/>
        <v>23</v>
      </c>
      <c r="E2355" s="2" cm="1">
        <f t="array" aca="1" ref="E2355" ca="1">INDIRECT(A2355&amp;B2355&amp;$E$3)</f>
        <v>44793</v>
      </c>
      <c r="F2355" t="str" cm="1">
        <f t="array" aca="1" ref="F2355" ca="1">IF(INDIRECT(A2355&amp;B2355&amp;$F$3)="公",参照!$L$2,参照!$L$3)</f>
        <v>医療機関受付</v>
      </c>
      <c r="G2355" s="1" t="str" cm="1">
        <f t="array" aca="1" ref="G2355" ca="1">IF(E2355="","",IF(ISNUMBER(INDIRECT(A2355&amp;B2355&amp;D2355)),431001,""))</f>
        <v/>
      </c>
      <c r="H2355" s="1" t="str">
        <f t="shared" ca="1" si="541"/>
        <v/>
      </c>
      <c r="I2355" s="1" t="str">
        <f ca="1">IF(G2355="","",予約枠報告様式!H$3)</f>
        <v/>
      </c>
      <c r="J2355" s="1" t="str">
        <f t="shared" ca="1" si="542"/>
        <v/>
      </c>
      <c r="K2355" s="1" t="str">
        <f t="shared" ca="1" si="543"/>
        <v/>
      </c>
      <c r="L2355" s="1" t="str">
        <f t="shared" ca="1" si="544"/>
        <v/>
      </c>
      <c r="M2355" s="1" t="str">
        <f t="shared" ca="1" si="545"/>
        <v/>
      </c>
      <c r="N2355" s="1" t="str" cm="1">
        <f t="array" aca="1" ref="N2355" ca="1">IF(G2355="","",HOUR(INDIRECT(A2355&amp;$N$2&amp;D2355)))</f>
        <v/>
      </c>
      <c r="O2355" s="1" t="str" cm="1">
        <f t="array" aca="1" ref="O2355" ca="1">IF(G2355="","",MINUTE(INDIRECT(A2355&amp;$N$2&amp;D2355)))</f>
        <v/>
      </c>
      <c r="P2355" s="1" t="str">
        <f t="shared" ca="1" si="546"/>
        <v/>
      </c>
      <c r="Q2355" s="1" t="str">
        <f t="shared" ca="1" si="547"/>
        <v/>
      </c>
      <c r="R2355" s="1" t="str" cm="1">
        <f t="array" aca="1" ref="R2355" ca="1">IF(G2355="","",INDIRECT(A2355&amp;B2355&amp;D2355))</f>
        <v/>
      </c>
      <c r="S2355" s="1" t="str">
        <f t="shared" ca="1" si="548"/>
        <v/>
      </c>
      <c r="T2355" s="1" t="str">
        <f t="shared" ca="1" si="549"/>
        <v/>
      </c>
      <c r="U2355" s="1" t="str">
        <f t="shared" ca="1" si="550"/>
        <v/>
      </c>
      <c r="V2355" s="1" t="str">
        <f t="shared" ca="1" si="551"/>
        <v/>
      </c>
      <c r="W2355" s="1" t="str">
        <f t="shared" ca="1" si="552"/>
        <v/>
      </c>
      <c r="X2355" s="1" t="str">
        <f t="shared" ca="1" si="553"/>
        <v/>
      </c>
    </row>
    <row r="2356" spans="1:24">
      <c r="A2356" t="s">
        <v>1041</v>
      </c>
      <c r="B2356" t="str">
        <f>INDEX(予約枠報告様式!$73:$73,MATCH(CSVフォーマット!C2356,予約枠報告様式!$74:$74,0))</f>
        <v>AO</v>
      </c>
      <c r="C2356">
        <f t="shared" si="554"/>
        <v>41</v>
      </c>
      <c r="D2356">
        <f t="shared" si="540"/>
        <v>24</v>
      </c>
      <c r="E2356" s="2" cm="1">
        <f t="array" aca="1" ref="E2356" ca="1">INDIRECT(A2356&amp;B2356&amp;$E$3)</f>
        <v>44793</v>
      </c>
      <c r="F2356" t="str" cm="1">
        <f t="array" aca="1" ref="F2356" ca="1">IF(INDIRECT(A2356&amp;B2356&amp;$F$3)="公",参照!$L$2,参照!$L$3)</f>
        <v>医療機関受付</v>
      </c>
      <c r="G2356" s="1" t="str" cm="1">
        <f t="array" aca="1" ref="G2356" ca="1">IF(E2356="","",IF(ISNUMBER(INDIRECT(A2356&amp;B2356&amp;D2356)),431001,""))</f>
        <v/>
      </c>
      <c r="H2356" s="1" t="str">
        <f t="shared" ca="1" si="541"/>
        <v/>
      </c>
      <c r="I2356" s="1" t="str">
        <f ca="1">IF(G2356="","",予約枠報告様式!H$3)</f>
        <v/>
      </c>
      <c r="J2356" s="1" t="str">
        <f t="shared" ca="1" si="542"/>
        <v/>
      </c>
      <c r="K2356" s="1" t="str">
        <f t="shared" ca="1" si="543"/>
        <v/>
      </c>
      <c r="L2356" s="1" t="str">
        <f t="shared" ca="1" si="544"/>
        <v/>
      </c>
      <c r="M2356" s="1" t="str">
        <f t="shared" ca="1" si="545"/>
        <v/>
      </c>
      <c r="N2356" s="1" t="str" cm="1">
        <f t="array" aca="1" ref="N2356" ca="1">IF(G2356="","",HOUR(INDIRECT(A2356&amp;$N$2&amp;D2356)))</f>
        <v/>
      </c>
      <c r="O2356" s="1" t="str" cm="1">
        <f t="array" aca="1" ref="O2356" ca="1">IF(G2356="","",MINUTE(INDIRECT(A2356&amp;$N$2&amp;D2356)))</f>
        <v/>
      </c>
      <c r="P2356" s="1" t="str">
        <f t="shared" ca="1" si="546"/>
        <v/>
      </c>
      <c r="Q2356" s="1" t="str">
        <f t="shared" ca="1" si="547"/>
        <v/>
      </c>
      <c r="R2356" s="1" t="str" cm="1">
        <f t="array" aca="1" ref="R2356" ca="1">IF(G2356="","",INDIRECT(A2356&amp;B2356&amp;D2356))</f>
        <v/>
      </c>
      <c r="S2356" s="1" t="str">
        <f t="shared" ca="1" si="548"/>
        <v/>
      </c>
      <c r="T2356" s="1" t="str">
        <f t="shared" ca="1" si="549"/>
        <v/>
      </c>
      <c r="U2356" s="1" t="str">
        <f t="shared" ca="1" si="550"/>
        <v/>
      </c>
      <c r="V2356" s="1" t="str">
        <f t="shared" ca="1" si="551"/>
        <v/>
      </c>
      <c r="W2356" s="1" t="str">
        <f t="shared" ca="1" si="552"/>
        <v/>
      </c>
      <c r="X2356" s="1" t="str">
        <f t="shared" ca="1" si="553"/>
        <v/>
      </c>
    </row>
    <row r="2357" spans="1:24">
      <c r="A2357" t="s">
        <v>1041</v>
      </c>
      <c r="B2357" t="str">
        <f>INDEX(予約枠報告様式!$73:$73,MATCH(CSVフォーマット!C2357,予約枠報告様式!$74:$74,0))</f>
        <v>AO</v>
      </c>
      <c r="C2357">
        <f t="shared" si="554"/>
        <v>41</v>
      </c>
      <c r="D2357">
        <f t="shared" si="540"/>
        <v>25</v>
      </c>
      <c r="E2357" s="2" cm="1">
        <f t="array" aca="1" ref="E2357" ca="1">INDIRECT(A2357&amp;B2357&amp;$E$3)</f>
        <v>44793</v>
      </c>
      <c r="F2357" t="str" cm="1">
        <f t="array" aca="1" ref="F2357" ca="1">IF(INDIRECT(A2357&amp;B2357&amp;$F$3)="公",参照!$L$2,参照!$L$3)</f>
        <v>医療機関受付</v>
      </c>
      <c r="G2357" s="1" t="str" cm="1">
        <f t="array" aca="1" ref="G2357" ca="1">IF(E2357="","",IF(ISNUMBER(INDIRECT(A2357&amp;B2357&amp;D2357)),431001,""))</f>
        <v/>
      </c>
      <c r="H2357" s="1" t="str">
        <f t="shared" ca="1" si="541"/>
        <v/>
      </c>
      <c r="I2357" s="1" t="str">
        <f ca="1">IF(G2357="","",予約枠報告様式!H$3)</f>
        <v/>
      </c>
      <c r="J2357" s="1" t="str">
        <f t="shared" ca="1" si="542"/>
        <v/>
      </c>
      <c r="K2357" s="1" t="str">
        <f t="shared" ca="1" si="543"/>
        <v/>
      </c>
      <c r="L2357" s="1" t="str">
        <f t="shared" ca="1" si="544"/>
        <v/>
      </c>
      <c r="M2357" s="1" t="str">
        <f t="shared" ca="1" si="545"/>
        <v/>
      </c>
      <c r="N2357" s="1" t="str" cm="1">
        <f t="array" aca="1" ref="N2357" ca="1">IF(G2357="","",HOUR(INDIRECT(A2357&amp;$N$2&amp;D2357)))</f>
        <v/>
      </c>
      <c r="O2357" s="1" t="str" cm="1">
        <f t="array" aca="1" ref="O2357" ca="1">IF(G2357="","",MINUTE(INDIRECT(A2357&amp;$N$2&amp;D2357)))</f>
        <v/>
      </c>
      <c r="P2357" s="1" t="str">
        <f t="shared" ca="1" si="546"/>
        <v/>
      </c>
      <c r="Q2357" s="1" t="str">
        <f t="shared" ca="1" si="547"/>
        <v/>
      </c>
      <c r="R2357" s="1" t="str" cm="1">
        <f t="array" aca="1" ref="R2357" ca="1">IF(G2357="","",INDIRECT(A2357&amp;B2357&amp;D2357))</f>
        <v/>
      </c>
      <c r="S2357" s="1" t="str">
        <f t="shared" ca="1" si="548"/>
        <v/>
      </c>
      <c r="T2357" s="1" t="str">
        <f t="shared" ca="1" si="549"/>
        <v/>
      </c>
      <c r="U2357" s="1" t="str">
        <f t="shared" ca="1" si="550"/>
        <v/>
      </c>
      <c r="V2357" s="1" t="str">
        <f t="shared" ca="1" si="551"/>
        <v/>
      </c>
      <c r="W2357" s="1" t="str">
        <f t="shared" ca="1" si="552"/>
        <v/>
      </c>
      <c r="X2357" s="1" t="str">
        <f t="shared" ca="1" si="553"/>
        <v/>
      </c>
    </row>
    <row r="2358" spans="1:24">
      <c r="A2358" t="s">
        <v>1041</v>
      </c>
      <c r="B2358" t="str">
        <f>INDEX(予約枠報告様式!$73:$73,MATCH(CSVフォーマット!C2358,予約枠報告様式!$74:$74,0))</f>
        <v>AO</v>
      </c>
      <c r="C2358">
        <f t="shared" si="554"/>
        <v>41</v>
      </c>
      <c r="D2358">
        <f t="shared" si="540"/>
        <v>26</v>
      </c>
      <c r="E2358" s="2" cm="1">
        <f t="array" aca="1" ref="E2358" ca="1">INDIRECT(A2358&amp;B2358&amp;$E$3)</f>
        <v>44793</v>
      </c>
      <c r="F2358" t="str" cm="1">
        <f t="array" aca="1" ref="F2358" ca="1">IF(INDIRECT(A2358&amp;B2358&amp;$F$3)="公",参照!$L$2,参照!$L$3)</f>
        <v>医療機関受付</v>
      </c>
      <c r="G2358" s="1" t="str" cm="1">
        <f t="array" aca="1" ref="G2358" ca="1">IF(E2358="","",IF(ISNUMBER(INDIRECT(A2358&amp;B2358&amp;D2358)),431001,""))</f>
        <v/>
      </c>
      <c r="H2358" s="1" t="str">
        <f t="shared" ca="1" si="541"/>
        <v/>
      </c>
      <c r="I2358" s="1" t="str">
        <f ca="1">IF(G2358="","",予約枠報告様式!H$3)</f>
        <v/>
      </c>
      <c r="J2358" s="1" t="str">
        <f t="shared" ca="1" si="542"/>
        <v/>
      </c>
      <c r="K2358" s="1" t="str">
        <f t="shared" ca="1" si="543"/>
        <v/>
      </c>
      <c r="L2358" s="1" t="str">
        <f t="shared" ca="1" si="544"/>
        <v/>
      </c>
      <c r="M2358" s="1" t="str">
        <f t="shared" ca="1" si="545"/>
        <v/>
      </c>
      <c r="N2358" s="1" t="str" cm="1">
        <f t="array" aca="1" ref="N2358" ca="1">IF(G2358="","",HOUR(INDIRECT(A2358&amp;$N$2&amp;D2358)))</f>
        <v/>
      </c>
      <c r="O2358" s="1" t="str" cm="1">
        <f t="array" aca="1" ref="O2358" ca="1">IF(G2358="","",MINUTE(INDIRECT(A2358&amp;$N$2&amp;D2358)))</f>
        <v/>
      </c>
      <c r="P2358" s="1" t="str">
        <f t="shared" ca="1" si="546"/>
        <v/>
      </c>
      <c r="Q2358" s="1" t="str">
        <f t="shared" ca="1" si="547"/>
        <v/>
      </c>
      <c r="R2358" s="1" t="str" cm="1">
        <f t="array" aca="1" ref="R2358" ca="1">IF(G2358="","",INDIRECT(A2358&amp;B2358&amp;D2358))</f>
        <v/>
      </c>
      <c r="S2358" s="1" t="str">
        <f t="shared" ca="1" si="548"/>
        <v/>
      </c>
      <c r="T2358" s="1" t="str">
        <f t="shared" ca="1" si="549"/>
        <v/>
      </c>
      <c r="U2358" s="1" t="str">
        <f t="shared" ca="1" si="550"/>
        <v/>
      </c>
      <c r="V2358" s="1" t="str">
        <f t="shared" ca="1" si="551"/>
        <v/>
      </c>
      <c r="W2358" s="1" t="str">
        <f t="shared" ca="1" si="552"/>
        <v/>
      </c>
      <c r="X2358" s="1" t="str">
        <f t="shared" ca="1" si="553"/>
        <v/>
      </c>
    </row>
    <row r="2359" spans="1:24">
      <c r="A2359" t="s">
        <v>1041</v>
      </c>
      <c r="B2359" t="str">
        <f>INDEX(予約枠報告様式!$73:$73,MATCH(CSVフォーマット!C2359,予約枠報告様式!$74:$74,0))</f>
        <v>AO</v>
      </c>
      <c r="C2359">
        <f t="shared" si="554"/>
        <v>41</v>
      </c>
      <c r="D2359">
        <f t="shared" si="540"/>
        <v>27</v>
      </c>
      <c r="E2359" s="2" cm="1">
        <f t="array" aca="1" ref="E2359" ca="1">INDIRECT(A2359&amp;B2359&amp;$E$3)</f>
        <v>44793</v>
      </c>
      <c r="F2359" t="str" cm="1">
        <f t="array" aca="1" ref="F2359" ca="1">IF(INDIRECT(A2359&amp;B2359&amp;$F$3)="公",参照!$L$2,参照!$L$3)</f>
        <v>医療機関受付</v>
      </c>
      <c r="G2359" s="1" t="str" cm="1">
        <f t="array" aca="1" ref="G2359" ca="1">IF(E2359="","",IF(ISNUMBER(INDIRECT(A2359&amp;B2359&amp;D2359)),431001,""))</f>
        <v/>
      </c>
      <c r="H2359" s="1" t="str">
        <f t="shared" ca="1" si="541"/>
        <v/>
      </c>
      <c r="I2359" s="1" t="str">
        <f ca="1">IF(G2359="","",予約枠報告様式!H$3)</f>
        <v/>
      </c>
      <c r="J2359" s="1" t="str">
        <f t="shared" ca="1" si="542"/>
        <v/>
      </c>
      <c r="K2359" s="1" t="str">
        <f t="shared" ca="1" si="543"/>
        <v/>
      </c>
      <c r="L2359" s="1" t="str">
        <f t="shared" ca="1" si="544"/>
        <v/>
      </c>
      <c r="M2359" s="1" t="str">
        <f t="shared" ca="1" si="545"/>
        <v/>
      </c>
      <c r="N2359" s="1" t="str" cm="1">
        <f t="array" aca="1" ref="N2359" ca="1">IF(G2359="","",HOUR(INDIRECT(A2359&amp;$N$2&amp;D2359)))</f>
        <v/>
      </c>
      <c r="O2359" s="1" t="str" cm="1">
        <f t="array" aca="1" ref="O2359" ca="1">IF(G2359="","",MINUTE(INDIRECT(A2359&amp;$N$2&amp;D2359)))</f>
        <v/>
      </c>
      <c r="P2359" s="1" t="str">
        <f t="shared" ca="1" si="546"/>
        <v/>
      </c>
      <c r="Q2359" s="1" t="str">
        <f t="shared" ca="1" si="547"/>
        <v/>
      </c>
      <c r="R2359" s="1" t="str" cm="1">
        <f t="array" aca="1" ref="R2359" ca="1">IF(G2359="","",INDIRECT(A2359&amp;B2359&amp;D2359))</f>
        <v/>
      </c>
      <c r="S2359" s="1" t="str">
        <f t="shared" ca="1" si="548"/>
        <v/>
      </c>
      <c r="T2359" s="1" t="str">
        <f t="shared" ca="1" si="549"/>
        <v/>
      </c>
      <c r="U2359" s="1" t="str">
        <f t="shared" ca="1" si="550"/>
        <v/>
      </c>
      <c r="V2359" s="1" t="str">
        <f t="shared" ca="1" si="551"/>
        <v/>
      </c>
      <c r="W2359" s="1" t="str">
        <f t="shared" ca="1" si="552"/>
        <v/>
      </c>
      <c r="X2359" s="1" t="str">
        <f t="shared" ca="1" si="553"/>
        <v/>
      </c>
    </row>
    <row r="2360" spans="1:24">
      <c r="A2360" t="s">
        <v>1041</v>
      </c>
      <c r="B2360" t="str">
        <f>INDEX(予約枠報告様式!$73:$73,MATCH(CSVフォーマット!C2360,予約枠報告様式!$74:$74,0))</f>
        <v>AO</v>
      </c>
      <c r="C2360">
        <f t="shared" si="554"/>
        <v>41</v>
      </c>
      <c r="D2360">
        <f t="shared" si="540"/>
        <v>28</v>
      </c>
      <c r="E2360" s="2" cm="1">
        <f t="array" aca="1" ref="E2360" ca="1">INDIRECT(A2360&amp;B2360&amp;$E$3)</f>
        <v>44793</v>
      </c>
      <c r="F2360" t="str" cm="1">
        <f t="array" aca="1" ref="F2360" ca="1">IF(INDIRECT(A2360&amp;B2360&amp;$F$3)="公",参照!$L$2,参照!$L$3)</f>
        <v>医療機関受付</v>
      </c>
      <c r="G2360" s="1" t="str" cm="1">
        <f t="array" aca="1" ref="G2360" ca="1">IF(E2360="","",IF(ISNUMBER(INDIRECT(A2360&amp;B2360&amp;D2360)),431001,""))</f>
        <v/>
      </c>
      <c r="H2360" s="1" t="str">
        <f t="shared" ca="1" si="541"/>
        <v/>
      </c>
      <c r="I2360" s="1" t="str">
        <f ca="1">IF(G2360="","",予約枠報告様式!H$3)</f>
        <v/>
      </c>
      <c r="J2360" s="1" t="str">
        <f t="shared" ca="1" si="542"/>
        <v/>
      </c>
      <c r="K2360" s="1" t="str">
        <f t="shared" ca="1" si="543"/>
        <v/>
      </c>
      <c r="L2360" s="1" t="str">
        <f t="shared" ca="1" si="544"/>
        <v/>
      </c>
      <c r="M2360" s="1" t="str">
        <f t="shared" ca="1" si="545"/>
        <v/>
      </c>
      <c r="N2360" s="1" t="str" cm="1">
        <f t="array" aca="1" ref="N2360" ca="1">IF(G2360="","",HOUR(INDIRECT(A2360&amp;$N$2&amp;D2360)))</f>
        <v/>
      </c>
      <c r="O2360" s="1" t="str" cm="1">
        <f t="array" aca="1" ref="O2360" ca="1">IF(G2360="","",MINUTE(INDIRECT(A2360&amp;$N$2&amp;D2360)))</f>
        <v/>
      </c>
      <c r="P2360" s="1" t="str">
        <f t="shared" ca="1" si="546"/>
        <v/>
      </c>
      <c r="Q2360" s="1" t="str">
        <f t="shared" ca="1" si="547"/>
        <v/>
      </c>
      <c r="R2360" s="1" t="str" cm="1">
        <f t="array" aca="1" ref="R2360" ca="1">IF(G2360="","",INDIRECT(A2360&amp;B2360&amp;D2360))</f>
        <v/>
      </c>
      <c r="S2360" s="1" t="str">
        <f t="shared" ca="1" si="548"/>
        <v/>
      </c>
      <c r="T2360" s="1" t="str">
        <f t="shared" ca="1" si="549"/>
        <v/>
      </c>
      <c r="U2360" s="1" t="str">
        <f t="shared" ca="1" si="550"/>
        <v/>
      </c>
      <c r="V2360" s="1" t="str">
        <f t="shared" ca="1" si="551"/>
        <v/>
      </c>
      <c r="W2360" s="1" t="str">
        <f t="shared" ca="1" si="552"/>
        <v/>
      </c>
      <c r="X2360" s="1" t="str">
        <f t="shared" ca="1" si="553"/>
        <v/>
      </c>
    </row>
    <row r="2361" spans="1:24">
      <c r="A2361" t="s">
        <v>1041</v>
      </c>
      <c r="B2361" t="str">
        <f>INDEX(予約枠報告様式!$73:$73,MATCH(CSVフォーマット!C2361,予約枠報告様式!$74:$74,0))</f>
        <v>AO</v>
      </c>
      <c r="C2361">
        <f t="shared" si="554"/>
        <v>41</v>
      </c>
      <c r="D2361">
        <f t="shared" si="540"/>
        <v>29</v>
      </c>
      <c r="E2361" s="2" cm="1">
        <f t="array" aca="1" ref="E2361" ca="1">INDIRECT(A2361&amp;B2361&amp;$E$3)</f>
        <v>44793</v>
      </c>
      <c r="F2361" t="str" cm="1">
        <f t="array" aca="1" ref="F2361" ca="1">IF(INDIRECT(A2361&amp;B2361&amp;$F$3)="公",参照!$L$2,参照!$L$3)</f>
        <v>医療機関受付</v>
      </c>
      <c r="G2361" s="1" t="str" cm="1">
        <f t="array" aca="1" ref="G2361" ca="1">IF(E2361="","",IF(ISNUMBER(INDIRECT(A2361&amp;B2361&amp;D2361)),431001,""))</f>
        <v/>
      </c>
      <c r="H2361" s="1" t="str">
        <f t="shared" ca="1" si="541"/>
        <v/>
      </c>
      <c r="I2361" s="1" t="str">
        <f ca="1">IF(G2361="","",予約枠報告様式!H$3)</f>
        <v/>
      </c>
      <c r="J2361" s="1" t="str">
        <f t="shared" ca="1" si="542"/>
        <v/>
      </c>
      <c r="K2361" s="1" t="str">
        <f t="shared" ca="1" si="543"/>
        <v/>
      </c>
      <c r="L2361" s="1" t="str">
        <f t="shared" ca="1" si="544"/>
        <v/>
      </c>
      <c r="M2361" s="1" t="str">
        <f t="shared" ca="1" si="545"/>
        <v/>
      </c>
      <c r="N2361" s="1" t="str" cm="1">
        <f t="array" aca="1" ref="N2361" ca="1">IF(G2361="","",HOUR(INDIRECT(A2361&amp;$N$2&amp;D2361)))</f>
        <v/>
      </c>
      <c r="O2361" s="1" t="str" cm="1">
        <f t="array" aca="1" ref="O2361" ca="1">IF(G2361="","",MINUTE(INDIRECT(A2361&amp;$N$2&amp;D2361)))</f>
        <v/>
      </c>
      <c r="P2361" s="1" t="str">
        <f t="shared" ca="1" si="546"/>
        <v/>
      </c>
      <c r="Q2361" s="1" t="str">
        <f t="shared" ca="1" si="547"/>
        <v/>
      </c>
      <c r="R2361" s="1" t="str" cm="1">
        <f t="array" aca="1" ref="R2361" ca="1">IF(G2361="","",INDIRECT(A2361&amp;B2361&amp;D2361))</f>
        <v/>
      </c>
      <c r="S2361" s="1" t="str">
        <f t="shared" ca="1" si="548"/>
        <v/>
      </c>
      <c r="T2361" s="1" t="str">
        <f t="shared" ca="1" si="549"/>
        <v/>
      </c>
      <c r="U2361" s="1" t="str">
        <f t="shared" ca="1" si="550"/>
        <v/>
      </c>
      <c r="V2361" s="1" t="str">
        <f t="shared" ca="1" si="551"/>
        <v/>
      </c>
      <c r="W2361" s="1" t="str">
        <f t="shared" ca="1" si="552"/>
        <v/>
      </c>
      <c r="X2361" s="1" t="str">
        <f t="shared" ca="1" si="553"/>
        <v/>
      </c>
    </row>
    <row r="2362" spans="1:24">
      <c r="A2362" t="s">
        <v>1041</v>
      </c>
      <c r="B2362" t="str">
        <f>INDEX(予約枠報告様式!$73:$73,MATCH(CSVフォーマット!C2362,予約枠報告様式!$74:$74,0))</f>
        <v>AO</v>
      </c>
      <c r="C2362">
        <f t="shared" si="554"/>
        <v>41</v>
      </c>
      <c r="D2362">
        <f t="shared" si="540"/>
        <v>30</v>
      </c>
      <c r="E2362" s="2" cm="1">
        <f t="array" aca="1" ref="E2362" ca="1">INDIRECT(A2362&amp;B2362&amp;$E$3)</f>
        <v>44793</v>
      </c>
      <c r="F2362" t="str" cm="1">
        <f t="array" aca="1" ref="F2362" ca="1">IF(INDIRECT(A2362&amp;B2362&amp;$F$3)="公",参照!$L$2,参照!$L$3)</f>
        <v>医療機関受付</v>
      </c>
      <c r="G2362" s="1" t="str" cm="1">
        <f t="array" aca="1" ref="G2362" ca="1">IF(E2362="","",IF(ISNUMBER(INDIRECT(A2362&amp;B2362&amp;D2362)),431001,""))</f>
        <v/>
      </c>
      <c r="H2362" s="1" t="str">
        <f t="shared" ca="1" si="541"/>
        <v/>
      </c>
      <c r="I2362" s="1" t="str">
        <f ca="1">IF(G2362="","",予約枠報告様式!H$3)</f>
        <v/>
      </c>
      <c r="J2362" s="1" t="str">
        <f t="shared" ca="1" si="542"/>
        <v/>
      </c>
      <c r="K2362" s="1" t="str">
        <f t="shared" ca="1" si="543"/>
        <v/>
      </c>
      <c r="L2362" s="1" t="str">
        <f t="shared" ca="1" si="544"/>
        <v/>
      </c>
      <c r="M2362" s="1" t="str">
        <f t="shared" ca="1" si="545"/>
        <v/>
      </c>
      <c r="N2362" s="1" t="str" cm="1">
        <f t="array" aca="1" ref="N2362" ca="1">IF(G2362="","",HOUR(INDIRECT(A2362&amp;$N$2&amp;D2362)))</f>
        <v/>
      </c>
      <c r="O2362" s="1" t="str" cm="1">
        <f t="array" aca="1" ref="O2362" ca="1">IF(G2362="","",MINUTE(INDIRECT(A2362&amp;$N$2&amp;D2362)))</f>
        <v/>
      </c>
      <c r="P2362" s="1" t="str">
        <f t="shared" ca="1" si="546"/>
        <v/>
      </c>
      <c r="Q2362" s="1" t="str">
        <f t="shared" ca="1" si="547"/>
        <v/>
      </c>
      <c r="R2362" s="1" t="str" cm="1">
        <f t="array" aca="1" ref="R2362" ca="1">IF(G2362="","",INDIRECT(A2362&amp;B2362&amp;D2362))</f>
        <v/>
      </c>
      <c r="S2362" s="1" t="str">
        <f t="shared" ca="1" si="548"/>
        <v/>
      </c>
      <c r="T2362" s="1" t="str">
        <f t="shared" ca="1" si="549"/>
        <v/>
      </c>
      <c r="U2362" s="1" t="str">
        <f t="shared" ca="1" si="550"/>
        <v/>
      </c>
      <c r="V2362" s="1" t="str">
        <f t="shared" ca="1" si="551"/>
        <v/>
      </c>
      <c r="W2362" s="1" t="str">
        <f t="shared" ca="1" si="552"/>
        <v/>
      </c>
      <c r="X2362" s="1" t="str">
        <f t="shared" ca="1" si="553"/>
        <v/>
      </c>
    </row>
    <row r="2363" spans="1:24">
      <c r="A2363" t="s">
        <v>1041</v>
      </c>
      <c r="B2363" t="str">
        <f>INDEX(予約枠報告様式!$73:$73,MATCH(CSVフォーマット!C2363,予約枠報告様式!$74:$74,0))</f>
        <v>AO</v>
      </c>
      <c r="C2363">
        <f t="shared" si="554"/>
        <v>41</v>
      </c>
      <c r="D2363">
        <f t="shared" si="540"/>
        <v>31</v>
      </c>
      <c r="E2363" s="2" cm="1">
        <f t="array" aca="1" ref="E2363" ca="1">INDIRECT(A2363&amp;B2363&amp;$E$3)</f>
        <v>44793</v>
      </c>
      <c r="F2363" t="str" cm="1">
        <f t="array" aca="1" ref="F2363" ca="1">IF(INDIRECT(A2363&amp;B2363&amp;$F$3)="公",参照!$L$2,参照!$L$3)</f>
        <v>医療機関受付</v>
      </c>
      <c r="G2363" s="1" t="str" cm="1">
        <f t="array" aca="1" ref="G2363" ca="1">IF(E2363="","",IF(ISNUMBER(INDIRECT(A2363&amp;B2363&amp;D2363)),431001,""))</f>
        <v/>
      </c>
      <c r="H2363" s="1" t="str">
        <f t="shared" ca="1" si="541"/>
        <v/>
      </c>
      <c r="I2363" s="1" t="str">
        <f ca="1">IF(G2363="","",予約枠報告様式!H$3)</f>
        <v/>
      </c>
      <c r="J2363" s="1" t="str">
        <f t="shared" ca="1" si="542"/>
        <v/>
      </c>
      <c r="K2363" s="1" t="str">
        <f t="shared" ca="1" si="543"/>
        <v/>
      </c>
      <c r="L2363" s="1" t="str">
        <f t="shared" ca="1" si="544"/>
        <v/>
      </c>
      <c r="M2363" s="1" t="str">
        <f t="shared" ca="1" si="545"/>
        <v/>
      </c>
      <c r="N2363" s="1" t="str" cm="1">
        <f t="array" aca="1" ref="N2363" ca="1">IF(G2363="","",HOUR(INDIRECT(A2363&amp;$N$2&amp;D2363)))</f>
        <v/>
      </c>
      <c r="O2363" s="1" t="str" cm="1">
        <f t="array" aca="1" ref="O2363" ca="1">IF(G2363="","",MINUTE(INDIRECT(A2363&amp;$N$2&amp;D2363)))</f>
        <v/>
      </c>
      <c r="P2363" s="1" t="str">
        <f t="shared" ca="1" si="546"/>
        <v/>
      </c>
      <c r="Q2363" s="1" t="str">
        <f t="shared" ca="1" si="547"/>
        <v/>
      </c>
      <c r="R2363" s="1" t="str" cm="1">
        <f t="array" aca="1" ref="R2363" ca="1">IF(G2363="","",INDIRECT(A2363&amp;B2363&amp;D2363))</f>
        <v/>
      </c>
      <c r="S2363" s="1" t="str">
        <f t="shared" ca="1" si="548"/>
        <v/>
      </c>
      <c r="T2363" s="1" t="str">
        <f t="shared" ca="1" si="549"/>
        <v/>
      </c>
      <c r="U2363" s="1" t="str">
        <f t="shared" ca="1" si="550"/>
        <v/>
      </c>
      <c r="V2363" s="1" t="str">
        <f t="shared" ca="1" si="551"/>
        <v/>
      </c>
      <c r="W2363" s="1" t="str">
        <f t="shared" ca="1" si="552"/>
        <v/>
      </c>
      <c r="X2363" s="1" t="str">
        <f t="shared" ca="1" si="553"/>
        <v/>
      </c>
    </row>
    <row r="2364" spans="1:24">
      <c r="A2364" t="s">
        <v>1041</v>
      </c>
      <c r="B2364" t="str">
        <f>INDEX(予約枠報告様式!$73:$73,MATCH(CSVフォーマット!C2364,予約枠報告様式!$74:$74,0))</f>
        <v>AO</v>
      </c>
      <c r="C2364">
        <f t="shared" si="554"/>
        <v>41</v>
      </c>
      <c r="D2364">
        <f t="shared" si="540"/>
        <v>32</v>
      </c>
      <c r="E2364" s="2" cm="1">
        <f t="array" aca="1" ref="E2364" ca="1">INDIRECT(A2364&amp;B2364&amp;$E$3)</f>
        <v>44793</v>
      </c>
      <c r="F2364" t="str" cm="1">
        <f t="array" aca="1" ref="F2364" ca="1">IF(INDIRECT(A2364&amp;B2364&amp;$F$3)="公",参照!$L$2,参照!$L$3)</f>
        <v>医療機関受付</v>
      </c>
      <c r="G2364" s="1" t="str" cm="1">
        <f t="array" aca="1" ref="G2364" ca="1">IF(E2364="","",IF(ISNUMBER(INDIRECT(A2364&amp;B2364&amp;D2364)),431001,""))</f>
        <v/>
      </c>
      <c r="H2364" s="1" t="str">
        <f t="shared" ca="1" si="541"/>
        <v/>
      </c>
      <c r="I2364" s="1" t="str">
        <f ca="1">IF(G2364="","",予約枠報告様式!H$3)</f>
        <v/>
      </c>
      <c r="J2364" s="1" t="str">
        <f t="shared" ca="1" si="542"/>
        <v/>
      </c>
      <c r="K2364" s="1" t="str">
        <f t="shared" ca="1" si="543"/>
        <v/>
      </c>
      <c r="L2364" s="1" t="str">
        <f t="shared" ca="1" si="544"/>
        <v/>
      </c>
      <c r="M2364" s="1" t="str">
        <f t="shared" ca="1" si="545"/>
        <v/>
      </c>
      <c r="N2364" s="1" t="str" cm="1">
        <f t="array" aca="1" ref="N2364" ca="1">IF(G2364="","",HOUR(INDIRECT(A2364&amp;$N$2&amp;D2364)))</f>
        <v/>
      </c>
      <c r="O2364" s="1" t="str" cm="1">
        <f t="array" aca="1" ref="O2364" ca="1">IF(G2364="","",MINUTE(INDIRECT(A2364&amp;$N$2&amp;D2364)))</f>
        <v/>
      </c>
      <c r="P2364" s="1" t="str">
        <f t="shared" ca="1" si="546"/>
        <v/>
      </c>
      <c r="Q2364" s="1" t="str">
        <f t="shared" ca="1" si="547"/>
        <v/>
      </c>
      <c r="R2364" s="1" t="str" cm="1">
        <f t="array" aca="1" ref="R2364" ca="1">IF(G2364="","",INDIRECT(A2364&amp;B2364&amp;D2364))</f>
        <v/>
      </c>
      <c r="S2364" s="1" t="str">
        <f t="shared" ca="1" si="548"/>
        <v/>
      </c>
      <c r="T2364" s="1" t="str">
        <f t="shared" ca="1" si="549"/>
        <v/>
      </c>
      <c r="U2364" s="1" t="str">
        <f t="shared" ca="1" si="550"/>
        <v/>
      </c>
      <c r="V2364" s="1" t="str">
        <f t="shared" ca="1" si="551"/>
        <v/>
      </c>
      <c r="W2364" s="1" t="str">
        <f t="shared" ca="1" si="552"/>
        <v/>
      </c>
      <c r="X2364" s="1" t="str">
        <f t="shared" ca="1" si="553"/>
        <v/>
      </c>
    </row>
    <row r="2365" spans="1:24">
      <c r="A2365" t="s">
        <v>1041</v>
      </c>
      <c r="B2365" t="str">
        <f>INDEX(予約枠報告様式!$73:$73,MATCH(CSVフォーマット!C2365,予約枠報告様式!$74:$74,0))</f>
        <v>AO</v>
      </c>
      <c r="C2365">
        <f t="shared" si="554"/>
        <v>41</v>
      </c>
      <c r="D2365">
        <f t="shared" si="540"/>
        <v>33</v>
      </c>
      <c r="E2365" s="2" cm="1">
        <f t="array" aca="1" ref="E2365" ca="1">INDIRECT(A2365&amp;B2365&amp;$E$3)</f>
        <v>44793</v>
      </c>
      <c r="F2365" t="str" cm="1">
        <f t="array" aca="1" ref="F2365" ca="1">IF(INDIRECT(A2365&amp;B2365&amp;$F$3)="公",参照!$L$2,参照!$L$3)</f>
        <v>医療機関受付</v>
      </c>
      <c r="G2365" s="1" t="str" cm="1">
        <f t="array" aca="1" ref="G2365" ca="1">IF(E2365="","",IF(ISNUMBER(INDIRECT(A2365&amp;B2365&amp;D2365)),431001,""))</f>
        <v/>
      </c>
      <c r="H2365" s="1" t="str">
        <f t="shared" ca="1" si="541"/>
        <v/>
      </c>
      <c r="I2365" s="1" t="str">
        <f ca="1">IF(G2365="","",予約枠報告様式!H$3)</f>
        <v/>
      </c>
      <c r="J2365" s="1" t="str">
        <f t="shared" ca="1" si="542"/>
        <v/>
      </c>
      <c r="K2365" s="1" t="str">
        <f t="shared" ca="1" si="543"/>
        <v/>
      </c>
      <c r="L2365" s="1" t="str">
        <f t="shared" ca="1" si="544"/>
        <v/>
      </c>
      <c r="M2365" s="1" t="str">
        <f t="shared" ca="1" si="545"/>
        <v/>
      </c>
      <c r="N2365" s="1" t="str" cm="1">
        <f t="array" aca="1" ref="N2365" ca="1">IF(G2365="","",HOUR(INDIRECT(A2365&amp;$N$2&amp;D2365)))</f>
        <v/>
      </c>
      <c r="O2365" s="1" t="str" cm="1">
        <f t="array" aca="1" ref="O2365" ca="1">IF(G2365="","",MINUTE(INDIRECT(A2365&amp;$N$2&amp;D2365)))</f>
        <v/>
      </c>
      <c r="P2365" s="1" t="str">
        <f t="shared" ca="1" si="546"/>
        <v/>
      </c>
      <c r="Q2365" s="1" t="str">
        <f t="shared" ca="1" si="547"/>
        <v/>
      </c>
      <c r="R2365" s="1" t="str" cm="1">
        <f t="array" aca="1" ref="R2365" ca="1">IF(G2365="","",INDIRECT(A2365&amp;B2365&amp;D2365))</f>
        <v/>
      </c>
      <c r="S2365" s="1" t="str">
        <f t="shared" ca="1" si="548"/>
        <v/>
      </c>
      <c r="T2365" s="1" t="str">
        <f t="shared" ca="1" si="549"/>
        <v/>
      </c>
      <c r="U2365" s="1" t="str">
        <f t="shared" ca="1" si="550"/>
        <v/>
      </c>
      <c r="V2365" s="1" t="str">
        <f t="shared" ca="1" si="551"/>
        <v/>
      </c>
      <c r="W2365" s="1" t="str">
        <f t="shared" ca="1" si="552"/>
        <v/>
      </c>
      <c r="X2365" s="1" t="str">
        <f t="shared" ca="1" si="553"/>
        <v/>
      </c>
    </row>
    <row r="2366" spans="1:24">
      <c r="A2366" t="s">
        <v>1041</v>
      </c>
      <c r="B2366" t="str">
        <f>INDEX(予約枠報告様式!$73:$73,MATCH(CSVフォーマット!C2366,予約枠報告様式!$74:$74,0))</f>
        <v>AO</v>
      </c>
      <c r="C2366">
        <f t="shared" si="554"/>
        <v>41</v>
      </c>
      <c r="D2366">
        <f t="shared" si="540"/>
        <v>34</v>
      </c>
      <c r="E2366" s="2" cm="1">
        <f t="array" aca="1" ref="E2366" ca="1">INDIRECT(A2366&amp;B2366&amp;$E$3)</f>
        <v>44793</v>
      </c>
      <c r="F2366" t="str" cm="1">
        <f t="array" aca="1" ref="F2366" ca="1">IF(INDIRECT(A2366&amp;B2366&amp;$F$3)="公",参照!$L$2,参照!$L$3)</f>
        <v>医療機関受付</v>
      </c>
      <c r="G2366" s="1" t="str" cm="1">
        <f t="array" aca="1" ref="G2366" ca="1">IF(E2366="","",IF(ISNUMBER(INDIRECT(A2366&amp;B2366&amp;D2366)),431001,""))</f>
        <v/>
      </c>
      <c r="H2366" s="1" t="str">
        <f t="shared" ca="1" si="541"/>
        <v/>
      </c>
      <c r="I2366" s="1" t="str">
        <f ca="1">IF(G2366="","",予約枠報告様式!H$3)</f>
        <v/>
      </c>
      <c r="J2366" s="1" t="str">
        <f t="shared" ca="1" si="542"/>
        <v/>
      </c>
      <c r="K2366" s="1" t="str">
        <f t="shared" ca="1" si="543"/>
        <v/>
      </c>
      <c r="L2366" s="1" t="str">
        <f t="shared" ca="1" si="544"/>
        <v/>
      </c>
      <c r="M2366" s="1" t="str">
        <f t="shared" ca="1" si="545"/>
        <v/>
      </c>
      <c r="N2366" s="1" t="str" cm="1">
        <f t="array" aca="1" ref="N2366" ca="1">IF(G2366="","",HOUR(INDIRECT(A2366&amp;$N$2&amp;D2366)))</f>
        <v/>
      </c>
      <c r="O2366" s="1" t="str" cm="1">
        <f t="array" aca="1" ref="O2366" ca="1">IF(G2366="","",MINUTE(INDIRECT(A2366&amp;$N$2&amp;D2366)))</f>
        <v/>
      </c>
      <c r="P2366" s="1" t="str">
        <f t="shared" ca="1" si="546"/>
        <v/>
      </c>
      <c r="Q2366" s="1" t="str">
        <f t="shared" ca="1" si="547"/>
        <v/>
      </c>
      <c r="R2366" s="1" t="str" cm="1">
        <f t="array" aca="1" ref="R2366" ca="1">IF(G2366="","",INDIRECT(A2366&amp;B2366&amp;D2366))</f>
        <v/>
      </c>
      <c r="S2366" s="1" t="str">
        <f t="shared" ca="1" si="548"/>
        <v/>
      </c>
      <c r="T2366" s="1" t="str">
        <f t="shared" ca="1" si="549"/>
        <v/>
      </c>
      <c r="U2366" s="1" t="str">
        <f t="shared" ca="1" si="550"/>
        <v/>
      </c>
      <c r="V2366" s="1" t="str">
        <f t="shared" ca="1" si="551"/>
        <v/>
      </c>
      <c r="W2366" s="1" t="str">
        <f t="shared" ca="1" si="552"/>
        <v/>
      </c>
      <c r="X2366" s="1" t="str">
        <f t="shared" ca="1" si="553"/>
        <v/>
      </c>
    </row>
    <row r="2367" spans="1:24">
      <c r="A2367" t="s">
        <v>1041</v>
      </c>
      <c r="B2367" t="str">
        <f>INDEX(予約枠報告様式!$73:$73,MATCH(CSVフォーマット!C2367,予約枠報告様式!$74:$74,0))</f>
        <v>AO</v>
      </c>
      <c r="C2367">
        <f t="shared" si="554"/>
        <v>41</v>
      </c>
      <c r="D2367">
        <f t="shared" si="540"/>
        <v>35</v>
      </c>
      <c r="E2367" s="2" cm="1">
        <f t="array" aca="1" ref="E2367" ca="1">INDIRECT(A2367&amp;B2367&amp;$E$3)</f>
        <v>44793</v>
      </c>
      <c r="F2367" t="str" cm="1">
        <f t="array" aca="1" ref="F2367" ca="1">IF(INDIRECT(A2367&amp;B2367&amp;$F$3)="公",参照!$L$2,参照!$L$3)</f>
        <v>医療機関受付</v>
      </c>
      <c r="G2367" s="1" t="str" cm="1">
        <f t="array" aca="1" ref="G2367" ca="1">IF(E2367="","",IF(ISNUMBER(INDIRECT(A2367&amp;B2367&amp;D2367)),431001,""))</f>
        <v/>
      </c>
      <c r="H2367" s="1" t="str">
        <f t="shared" ca="1" si="541"/>
        <v/>
      </c>
      <c r="I2367" s="1" t="str">
        <f ca="1">IF(G2367="","",予約枠報告様式!H$3)</f>
        <v/>
      </c>
      <c r="J2367" s="1" t="str">
        <f t="shared" ca="1" si="542"/>
        <v/>
      </c>
      <c r="K2367" s="1" t="str">
        <f t="shared" ca="1" si="543"/>
        <v/>
      </c>
      <c r="L2367" s="1" t="str">
        <f t="shared" ca="1" si="544"/>
        <v/>
      </c>
      <c r="M2367" s="1" t="str">
        <f t="shared" ca="1" si="545"/>
        <v/>
      </c>
      <c r="N2367" s="1" t="str" cm="1">
        <f t="array" aca="1" ref="N2367" ca="1">IF(G2367="","",HOUR(INDIRECT(A2367&amp;$N$2&amp;D2367)))</f>
        <v/>
      </c>
      <c r="O2367" s="1" t="str" cm="1">
        <f t="array" aca="1" ref="O2367" ca="1">IF(G2367="","",MINUTE(INDIRECT(A2367&amp;$N$2&amp;D2367)))</f>
        <v/>
      </c>
      <c r="P2367" s="1" t="str">
        <f t="shared" ca="1" si="546"/>
        <v/>
      </c>
      <c r="Q2367" s="1" t="str">
        <f t="shared" ca="1" si="547"/>
        <v/>
      </c>
      <c r="R2367" s="1" t="str" cm="1">
        <f t="array" aca="1" ref="R2367" ca="1">IF(G2367="","",INDIRECT(A2367&amp;B2367&amp;D2367))</f>
        <v/>
      </c>
      <c r="S2367" s="1" t="str">
        <f t="shared" ca="1" si="548"/>
        <v/>
      </c>
      <c r="T2367" s="1" t="str">
        <f t="shared" ca="1" si="549"/>
        <v/>
      </c>
      <c r="U2367" s="1" t="str">
        <f t="shared" ca="1" si="550"/>
        <v/>
      </c>
      <c r="V2367" s="1" t="str">
        <f t="shared" ca="1" si="551"/>
        <v/>
      </c>
      <c r="W2367" s="1" t="str">
        <f t="shared" ca="1" si="552"/>
        <v/>
      </c>
      <c r="X2367" s="1" t="str">
        <f t="shared" ca="1" si="553"/>
        <v/>
      </c>
    </row>
    <row r="2368" spans="1:24">
      <c r="A2368" t="s">
        <v>1041</v>
      </c>
      <c r="B2368" t="str">
        <f>INDEX(予約枠報告様式!$73:$73,MATCH(CSVフォーマット!C2368,予約枠報告様式!$74:$74,0))</f>
        <v>AO</v>
      </c>
      <c r="C2368">
        <f t="shared" si="554"/>
        <v>41</v>
      </c>
      <c r="D2368">
        <f t="shared" si="540"/>
        <v>36</v>
      </c>
      <c r="E2368" s="2" cm="1">
        <f t="array" aca="1" ref="E2368" ca="1">INDIRECT(A2368&amp;B2368&amp;$E$3)</f>
        <v>44793</v>
      </c>
      <c r="F2368" t="str" cm="1">
        <f t="array" aca="1" ref="F2368" ca="1">IF(INDIRECT(A2368&amp;B2368&amp;$F$3)="公",参照!$L$2,参照!$L$3)</f>
        <v>医療機関受付</v>
      </c>
      <c r="G2368" s="1" t="str" cm="1">
        <f t="array" aca="1" ref="G2368" ca="1">IF(E2368="","",IF(ISNUMBER(INDIRECT(A2368&amp;B2368&amp;D2368)),431001,""))</f>
        <v/>
      </c>
      <c r="H2368" s="1" t="str">
        <f t="shared" ca="1" si="541"/>
        <v/>
      </c>
      <c r="I2368" s="1" t="str">
        <f ca="1">IF(G2368="","",予約枠報告様式!H$3)</f>
        <v/>
      </c>
      <c r="J2368" s="1" t="str">
        <f t="shared" ca="1" si="542"/>
        <v/>
      </c>
      <c r="K2368" s="1" t="str">
        <f t="shared" ca="1" si="543"/>
        <v/>
      </c>
      <c r="L2368" s="1" t="str">
        <f t="shared" ca="1" si="544"/>
        <v/>
      </c>
      <c r="M2368" s="1" t="str">
        <f t="shared" ca="1" si="545"/>
        <v/>
      </c>
      <c r="N2368" s="1" t="str" cm="1">
        <f t="array" aca="1" ref="N2368" ca="1">IF(G2368="","",HOUR(INDIRECT(A2368&amp;$N$2&amp;D2368)))</f>
        <v/>
      </c>
      <c r="O2368" s="1" t="str" cm="1">
        <f t="array" aca="1" ref="O2368" ca="1">IF(G2368="","",MINUTE(INDIRECT(A2368&amp;$N$2&amp;D2368)))</f>
        <v/>
      </c>
      <c r="P2368" s="1" t="str">
        <f t="shared" ca="1" si="546"/>
        <v/>
      </c>
      <c r="Q2368" s="1" t="str">
        <f t="shared" ca="1" si="547"/>
        <v/>
      </c>
      <c r="R2368" s="1" t="str" cm="1">
        <f t="array" aca="1" ref="R2368" ca="1">IF(G2368="","",INDIRECT(A2368&amp;B2368&amp;D2368))</f>
        <v/>
      </c>
      <c r="S2368" s="1" t="str">
        <f t="shared" ca="1" si="548"/>
        <v/>
      </c>
      <c r="T2368" s="1" t="str">
        <f t="shared" ca="1" si="549"/>
        <v/>
      </c>
      <c r="U2368" s="1" t="str">
        <f t="shared" ca="1" si="550"/>
        <v/>
      </c>
      <c r="V2368" s="1" t="str">
        <f t="shared" ca="1" si="551"/>
        <v/>
      </c>
      <c r="W2368" s="1" t="str">
        <f t="shared" ca="1" si="552"/>
        <v/>
      </c>
      <c r="X2368" s="1" t="str">
        <f t="shared" ca="1" si="553"/>
        <v/>
      </c>
    </row>
    <row r="2369" spans="1:24">
      <c r="A2369" t="s">
        <v>1041</v>
      </c>
      <c r="B2369" t="str">
        <f>INDEX(予約枠報告様式!$73:$73,MATCH(CSVフォーマット!C2369,予約枠報告様式!$74:$74,0))</f>
        <v>AO</v>
      </c>
      <c r="C2369">
        <f t="shared" si="554"/>
        <v>41</v>
      </c>
      <c r="D2369">
        <f t="shared" si="540"/>
        <v>37</v>
      </c>
      <c r="E2369" s="2" cm="1">
        <f t="array" aca="1" ref="E2369" ca="1">INDIRECT(A2369&amp;B2369&amp;$E$3)</f>
        <v>44793</v>
      </c>
      <c r="F2369" t="str" cm="1">
        <f t="array" aca="1" ref="F2369" ca="1">IF(INDIRECT(A2369&amp;B2369&amp;$F$3)="公",参照!$L$2,参照!$L$3)</f>
        <v>医療機関受付</v>
      </c>
      <c r="G2369" s="1" t="str" cm="1">
        <f t="array" aca="1" ref="G2369" ca="1">IF(E2369="","",IF(ISNUMBER(INDIRECT(A2369&amp;B2369&amp;D2369)),431001,""))</f>
        <v/>
      </c>
      <c r="H2369" s="1" t="str">
        <f t="shared" ca="1" si="541"/>
        <v/>
      </c>
      <c r="I2369" s="1" t="str">
        <f ca="1">IF(G2369="","",予約枠報告様式!H$3)</f>
        <v/>
      </c>
      <c r="J2369" s="1" t="str">
        <f t="shared" ca="1" si="542"/>
        <v/>
      </c>
      <c r="K2369" s="1" t="str">
        <f t="shared" ca="1" si="543"/>
        <v/>
      </c>
      <c r="L2369" s="1" t="str">
        <f t="shared" ca="1" si="544"/>
        <v/>
      </c>
      <c r="M2369" s="1" t="str">
        <f t="shared" ca="1" si="545"/>
        <v/>
      </c>
      <c r="N2369" s="1" t="str" cm="1">
        <f t="array" aca="1" ref="N2369" ca="1">IF(G2369="","",HOUR(INDIRECT(A2369&amp;$N$2&amp;D2369)))</f>
        <v/>
      </c>
      <c r="O2369" s="1" t="str" cm="1">
        <f t="array" aca="1" ref="O2369" ca="1">IF(G2369="","",MINUTE(INDIRECT(A2369&amp;$N$2&amp;D2369)))</f>
        <v/>
      </c>
      <c r="P2369" s="1" t="str">
        <f t="shared" ca="1" si="546"/>
        <v/>
      </c>
      <c r="Q2369" s="1" t="str">
        <f t="shared" ca="1" si="547"/>
        <v/>
      </c>
      <c r="R2369" s="1" t="str" cm="1">
        <f t="array" aca="1" ref="R2369" ca="1">IF(G2369="","",INDIRECT(A2369&amp;B2369&amp;D2369))</f>
        <v/>
      </c>
      <c r="S2369" s="1" t="str">
        <f t="shared" ca="1" si="548"/>
        <v/>
      </c>
      <c r="T2369" s="1" t="str">
        <f t="shared" ca="1" si="549"/>
        <v/>
      </c>
      <c r="U2369" s="1" t="str">
        <f t="shared" ca="1" si="550"/>
        <v/>
      </c>
      <c r="V2369" s="1" t="str">
        <f t="shared" ca="1" si="551"/>
        <v/>
      </c>
      <c r="W2369" s="1" t="str">
        <f t="shared" ca="1" si="552"/>
        <v/>
      </c>
      <c r="X2369" s="1" t="str">
        <f t="shared" ca="1" si="553"/>
        <v/>
      </c>
    </row>
    <row r="2370" spans="1:24">
      <c r="A2370" t="s">
        <v>1041</v>
      </c>
      <c r="B2370" t="str">
        <f>INDEX(予約枠報告様式!$73:$73,MATCH(CSVフォーマット!C2370,予約枠報告様式!$74:$74,0))</f>
        <v>AO</v>
      </c>
      <c r="C2370">
        <f t="shared" si="554"/>
        <v>41</v>
      </c>
      <c r="D2370">
        <f t="shared" si="540"/>
        <v>38</v>
      </c>
      <c r="E2370" s="2" cm="1">
        <f t="array" aca="1" ref="E2370" ca="1">INDIRECT(A2370&amp;B2370&amp;$E$3)</f>
        <v>44793</v>
      </c>
      <c r="F2370" t="str" cm="1">
        <f t="array" aca="1" ref="F2370" ca="1">IF(INDIRECT(A2370&amp;B2370&amp;$F$3)="公",参照!$L$2,参照!$L$3)</f>
        <v>医療機関受付</v>
      </c>
      <c r="G2370" s="1" t="str" cm="1">
        <f t="array" aca="1" ref="G2370" ca="1">IF(E2370="","",IF(ISNUMBER(INDIRECT(A2370&amp;B2370&amp;D2370)),431001,""))</f>
        <v/>
      </c>
      <c r="H2370" s="1" t="str">
        <f t="shared" ca="1" si="541"/>
        <v/>
      </c>
      <c r="I2370" s="1" t="str">
        <f ca="1">IF(G2370="","",予約枠報告様式!H$3)</f>
        <v/>
      </c>
      <c r="J2370" s="1" t="str">
        <f t="shared" ca="1" si="542"/>
        <v/>
      </c>
      <c r="K2370" s="1" t="str">
        <f t="shared" ca="1" si="543"/>
        <v/>
      </c>
      <c r="L2370" s="1" t="str">
        <f t="shared" ca="1" si="544"/>
        <v/>
      </c>
      <c r="M2370" s="1" t="str">
        <f t="shared" ca="1" si="545"/>
        <v/>
      </c>
      <c r="N2370" s="1" t="str" cm="1">
        <f t="array" aca="1" ref="N2370" ca="1">IF(G2370="","",HOUR(INDIRECT(A2370&amp;$N$2&amp;D2370)))</f>
        <v/>
      </c>
      <c r="O2370" s="1" t="str" cm="1">
        <f t="array" aca="1" ref="O2370" ca="1">IF(G2370="","",MINUTE(INDIRECT(A2370&amp;$N$2&amp;D2370)))</f>
        <v/>
      </c>
      <c r="P2370" s="1" t="str">
        <f t="shared" ca="1" si="546"/>
        <v/>
      </c>
      <c r="Q2370" s="1" t="str">
        <f t="shared" ca="1" si="547"/>
        <v/>
      </c>
      <c r="R2370" s="1" t="str" cm="1">
        <f t="array" aca="1" ref="R2370" ca="1">IF(G2370="","",INDIRECT(A2370&amp;B2370&amp;D2370))</f>
        <v/>
      </c>
      <c r="S2370" s="1" t="str">
        <f t="shared" ca="1" si="548"/>
        <v/>
      </c>
      <c r="T2370" s="1" t="str">
        <f t="shared" ca="1" si="549"/>
        <v/>
      </c>
      <c r="U2370" s="1" t="str">
        <f t="shared" ca="1" si="550"/>
        <v/>
      </c>
      <c r="V2370" s="1" t="str">
        <f t="shared" ca="1" si="551"/>
        <v/>
      </c>
      <c r="W2370" s="1" t="str">
        <f t="shared" ca="1" si="552"/>
        <v/>
      </c>
      <c r="X2370" s="1" t="str">
        <f t="shared" ca="1" si="553"/>
        <v/>
      </c>
    </row>
    <row r="2371" spans="1:24">
      <c r="A2371" t="s">
        <v>1041</v>
      </c>
      <c r="B2371" t="str">
        <f>INDEX(予約枠報告様式!$73:$73,MATCH(CSVフォーマット!C2371,予約枠報告様式!$74:$74,0))</f>
        <v>AO</v>
      </c>
      <c r="C2371">
        <f t="shared" si="554"/>
        <v>41</v>
      </c>
      <c r="D2371">
        <f t="shared" si="540"/>
        <v>39</v>
      </c>
      <c r="E2371" s="2" cm="1">
        <f t="array" aca="1" ref="E2371" ca="1">INDIRECT(A2371&amp;B2371&amp;$E$3)</f>
        <v>44793</v>
      </c>
      <c r="F2371" t="str" cm="1">
        <f t="array" aca="1" ref="F2371" ca="1">IF(INDIRECT(A2371&amp;B2371&amp;$F$3)="公",参照!$L$2,参照!$L$3)</f>
        <v>医療機関受付</v>
      </c>
      <c r="G2371" s="1" t="str" cm="1">
        <f t="array" aca="1" ref="G2371" ca="1">IF(E2371="","",IF(ISNUMBER(INDIRECT(A2371&amp;B2371&amp;D2371)),431001,""))</f>
        <v/>
      </c>
      <c r="H2371" s="1" t="str">
        <f t="shared" ca="1" si="541"/>
        <v/>
      </c>
      <c r="I2371" s="1" t="str">
        <f ca="1">IF(G2371="","",予約枠報告様式!H$3)</f>
        <v/>
      </c>
      <c r="J2371" s="1" t="str">
        <f t="shared" ca="1" si="542"/>
        <v/>
      </c>
      <c r="K2371" s="1" t="str">
        <f t="shared" ca="1" si="543"/>
        <v/>
      </c>
      <c r="L2371" s="1" t="str">
        <f t="shared" ca="1" si="544"/>
        <v/>
      </c>
      <c r="M2371" s="1" t="str">
        <f t="shared" ca="1" si="545"/>
        <v/>
      </c>
      <c r="N2371" s="1" t="str" cm="1">
        <f t="array" aca="1" ref="N2371" ca="1">IF(G2371="","",HOUR(INDIRECT(A2371&amp;$N$2&amp;D2371)))</f>
        <v/>
      </c>
      <c r="O2371" s="1" t="str" cm="1">
        <f t="array" aca="1" ref="O2371" ca="1">IF(G2371="","",MINUTE(INDIRECT(A2371&amp;$N$2&amp;D2371)))</f>
        <v/>
      </c>
      <c r="P2371" s="1" t="str">
        <f t="shared" ca="1" si="546"/>
        <v/>
      </c>
      <c r="Q2371" s="1" t="str">
        <f t="shared" ca="1" si="547"/>
        <v/>
      </c>
      <c r="R2371" s="1" t="str" cm="1">
        <f t="array" aca="1" ref="R2371" ca="1">IF(G2371="","",INDIRECT(A2371&amp;B2371&amp;D2371))</f>
        <v/>
      </c>
      <c r="S2371" s="1" t="str">
        <f t="shared" ca="1" si="548"/>
        <v/>
      </c>
      <c r="T2371" s="1" t="str">
        <f t="shared" ca="1" si="549"/>
        <v/>
      </c>
      <c r="U2371" s="1" t="str">
        <f t="shared" ca="1" si="550"/>
        <v/>
      </c>
      <c r="V2371" s="1" t="str">
        <f t="shared" ca="1" si="551"/>
        <v/>
      </c>
      <c r="W2371" s="1" t="str">
        <f t="shared" ca="1" si="552"/>
        <v/>
      </c>
      <c r="X2371" s="1" t="str">
        <f t="shared" ca="1" si="553"/>
        <v/>
      </c>
    </row>
    <row r="2372" spans="1:24">
      <c r="A2372" t="s">
        <v>1041</v>
      </c>
      <c r="B2372" t="str">
        <f>INDEX(予約枠報告様式!$73:$73,MATCH(CSVフォーマット!C2372,予約枠報告様式!$74:$74,0))</f>
        <v>AO</v>
      </c>
      <c r="C2372">
        <f t="shared" si="554"/>
        <v>41</v>
      </c>
      <c r="D2372">
        <f t="shared" si="540"/>
        <v>40</v>
      </c>
      <c r="E2372" s="2" cm="1">
        <f t="array" aca="1" ref="E2372" ca="1">INDIRECT(A2372&amp;B2372&amp;$E$3)</f>
        <v>44793</v>
      </c>
      <c r="F2372" t="str" cm="1">
        <f t="array" aca="1" ref="F2372" ca="1">IF(INDIRECT(A2372&amp;B2372&amp;$F$3)="公",参照!$L$2,参照!$L$3)</f>
        <v>医療機関受付</v>
      </c>
      <c r="G2372" s="1" t="str" cm="1">
        <f t="array" aca="1" ref="G2372" ca="1">IF(E2372="","",IF(ISNUMBER(INDIRECT(A2372&amp;B2372&amp;D2372)),431001,""))</f>
        <v/>
      </c>
      <c r="H2372" s="1" t="str">
        <f t="shared" ca="1" si="541"/>
        <v/>
      </c>
      <c r="I2372" s="1" t="str">
        <f ca="1">IF(G2372="","",予約枠報告様式!H$3)</f>
        <v/>
      </c>
      <c r="J2372" s="1" t="str">
        <f t="shared" ca="1" si="542"/>
        <v/>
      </c>
      <c r="K2372" s="1" t="str">
        <f t="shared" ca="1" si="543"/>
        <v/>
      </c>
      <c r="L2372" s="1" t="str">
        <f t="shared" ca="1" si="544"/>
        <v/>
      </c>
      <c r="M2372" s="1" t="str">
        <f t="shared" ca="1" si="545"/>
        <v/>
      </c>
      <c r="N2372" s="1" t="str" cm="1">
        <f t="array" aca="1" ref="N2372" ca="1">IF(G2372="","",HOUR(INDIRECT(A2372&amp;$N$2&amp;D2372)))</f>
        <v/>
      </c>
      <c r="O2372" s="1" t="str" cm="1">
        <f t="array" aca="1" ref="O2372" ca="1">IF(G2372="","",MINUTE(INDIRECT(A2372&amp;$N$2&amp;D2372)))</f>
        <v/>
      </c>
      <c r="P2372" s="1" t="str">
        <f t="shared" ca="1" si="546"/>
        <v/>
      </c>
      <c r="Q2372" s="1" t="str">
        <f t="shared" ca="1" si="547"/>
        <v/>
      </c>
      <c r="R2372" s="1" t="str" cm="1">
        <f t="array" aca="1" ref="R2372" ca="1">IF(G2372="","",INDIRECT(A2372&amp;B2372&amp;D2372))</f>
        <v/>
      </c>
      <c r="S2372" s="1" t="str">
        <f t="shared" ca="1" si="548"/>
        <v/>
      </c>
      <c r="T2372" s="1" t="str">
        <f t="shared" ca="1" si="549"/>
        <v/>
      </c>
      <c r="U2372" s="1" t="str">
        <f t="shared" ca="1" si="550"/>
        <v/>
      </c>
      <c r="V2372" s="1" t="str">
        <f t="shared" ca="1" si="551"/>
        <v/>
      </c>
      <c r="W2372" s="1" t="str">
        <f t="shared" ca="1" si="552"/>
        <v/>
      </c>
      <c r="X2372" s="1" t="str">
        <f t="shared" ca="1" si="553"/>
        <v/>
      </c>
    </row>
    <row r="2373" spans="1:24">
      <c r="A2373" t="s">
        <v>1041</v>
      </c>
      <c r="B2373" t="str">
        <f>INDEX(予約枠報告様式!$73:$73,MATCH(CSVフォーマット!C2373,予約枠報告様式!$74:$74,0))</f>
        <v>AO</v>
      </c>
      <c r="C2373">
        <f t="shared" si="554"/>
        <v>41</v>
      </c>
      <c r="D2373">
        <f t="shared" ref="D2373:D2436" si="555">IF(D2372=$D$3,$D$2,D2372+1)</f>
        <v>41</v>
      </c>
      <c r="E2373" s="2" cm="1">
        <f t="array" aca="1" ref="E2373" ca="1">INDIRECT(A2373&amp;B2373&amp;$E$3)</f>
        <v>44793</v>
      </c>
      <c r="F2373" t="str" cm="1">
        <f t="array" aca="1" ref="F2373" ca="1">IF(INDIRECT(A2373&amp;B2373&amp;$F$3)="公",参照!$L$2,参照!$L$3)</f>
        <v>医療機関受付</v>
      </c>
      <c r="G2373" s="1" t="str" cm="1">
        <f t="array" aca="1" ref="G2373" ca="1">IF(E2373="","",IF(ISNUMBER(INDIRECT(A2373&amp;B2373&amp;D2373)),431001,""))</f>
        <v/>
      </c>
      <c r="H2373" s="1" t="str">
        <f t="shared" ref="H2373:H2436" ca="1" si="556">IF(G2373="","","【（"&amp;H$2&amp;"）"&amp;F2373&amp;"】"&amp;I2373&amp;"."&amp;TEXT(L2373,"00")&amp;TEXT(M2373,"00")&amp;"."&amp;TEXT(N2373,"00")&amp;TEXT(O2373,"00"))</f>
        <v/>
      </c>
      <c r="I2373" s="1" t="str">
        <f ca="1">IF(G2373="","",予約枠報告様式!H$3)</f>
        <v/>
      </c>
      <c r="J2373" s="1" t="str">
        <f t="shared" ref="J2373:J2436" ca="1" si="557">IF(G2373="","",J$2)</f>
        <v/>
      </c>
      <c r="K2373" s="1" t="str">
        <f t="shared" ref="K2373:K2436" ca="1" si="558">IF(G2373="","",YEAR(E2373))</f>
        <v/>
      </c>
      <c r="L2373" s="1" t="str">
        <f t="shared" ref="L2373:L2436" ca="1" si="559">IF(G2373="","",MONTH(E2373))</f>
        <v/>
      </c>
      <c r="M2373" s="1" t="str">
        <f t="shared" ref="M2373:M2436" ca="1" si="560">IF(G2373="","",DAY(E2373))</f>
        <v/>
      </c>
      <c r="N2373" s="1" t="str" cm="1">
        <f t="array" aca="1" ref="N2373" ca="1">IF(G2373="","",HOUR(INDIRECT(A2373&amp;$N$2&amp;D2373)))</f>
        <v/>
      </c>
      <c r="O2373" s="1" t="str" cm="1">
        <f t="array" aca="1" ref="O2373" ca="1">IF(G2373="","",MINUTE(INDIRECT(A2373&amp;$N$2&amp;D2373)))</f>
        <v/>
      </c>
      <c r="P2373" s="1" t="str">
        <f t="shared" ref="P2373:P2436" ca="1" si="561">IF(G2373="","",N2373)</f>
        <v/>
      </c>
      <c r="Q2373" s="1" t="str">
        <f t="shared" ref="Q2373:Q2436" ca="1" si="562">IF(G2373="","",O2373+14)</f>
        <v/>
      </c>
      <c r="R2373" s="1" t="str" cm="1">
        <f t="array" aca="1" ref="R2373" ca="1">IF(G2373="","",INDIRECT(A2373&amp;B2373&amp;D2373))</f>
        <v/>
      </c>
      <c r="S2373" s="1" t="str">
        <f t="shared" ref="S2373:S2436" ca="1" si="563">IF(G2373="","",0)</f>
        <v/>
      </c>
      <c r="T2373" s="1" t="str">
        <f t="shared" ref="T2373:T2436" ca="1" si="564">IF($G2373="","",IF(T$1="×",K$2,T$2))</f>
        <v/>
      </c>
      <c r="U2373" s="1" t="str">
        <f t="shared" ref="U2373:U2436" ca="1" si="565">IF($G2373="","",IF(OR(U$1="×",U$2="なし"),"",U$2))</f>
        <v/>
      </c>
      <c r="V2373" s="1" t="str">
        <f t="shared" ref="V2373:V2436" ca="1" si="566">IF(G2373="","",3)</f>
        <v/>
      </c>
      <c r="W2373" s="1" t="str">
        <f t="shared" ref="W2373:W2436" ca="1" si="567">IF(G2373="","",5)</f>
        <v/>
      </c>
      <c r="X2373" s="1" t="str">
        <f t="shared" ref="X2373:X2436" ca="1" si="568">IF(G2373="","",0)</f>
        <v/>
      </c>
    </row>
    <row r="2374" spans="1:24">
      <c r="A2374" t="s">
        <v>1041</v>
      </c>
      <c r="B2374" t="str">
        <f>INDEX(予約枠報告様式!$73:$73,MATCH(CSVフォーマット!C2374,予約枠報告様式!$74:$74,0))</f>
        <v>AO</v>
      </c>
      <c r="C2374">
        <f t="shared" ref="C2374:C2437" si="569">IF(D2373=$D$3,C2373+1,C2373)</f>
        <v>41</v>
      </c>
      <c r="D2374">
        <f t="shared" si="555"/>
        <v>42</v>
      </c>
      <c r="E2374" s="2" cm="1">
        <f t="array" aca="1" ref="E2374" ca="1">INDIRECT(A2374&amp;B2374&amp;$E$3)</f>
        <v>44793</v>
      </c>
      <c r="F2374" t="str" cm="1">
        <f t="array" aca="1" ref="F2374" ca="1">IF(INDIRECT(A2374&amp;B2374&amp;$F$3)="公",参照!$L$2,参照!$L$3)</f>
        <v>医療機関受付</v>
      </c>
      <c r="G2374" s="1" t="str" cm="1">
        <f t="array" aca="1" ref="G2374" ca="1">IF(E2374="","",IF(ISNUMBER(INDIRECT(A2374&amp;B2374&amp;D2374)),431001,""))</f>
        <v/>
      </c>
      <c r="H2374" s="1" t="str">
        <f t="shared" ca="1" si="556"/>
        <v/>
      </c>
      <c r="I2374" s="1" t="str">
        <f ca="1">IF(G2374="","",予約枠報告様式!H$3)</f>
        <v/>
      </c>
      <c r="J2374" s="1" t="str">
        <f t="shared" ca="1" si="557"/>
        <v/>
      </c>
      <c r="K2374" s="1" t="str">
        <f t="shared" ca="1" si="558"/>
        <v/>
      </c>
      <c r="L2374" s="1" t="str">
        <f t="shared" ca="1" si="559"/>
        <v/>
      </c>
      <c r="M2374" s="1" t="str">
        <f t="shared" ca="1" si="560"/>
        <v/>
      </c>
      <c r="N2374" s="1" t="str" cm="1">
        <f t="array" aca="1" ref="N2374" ca="1">IF(G2374="","",HOUR(INDIRECT(A2374&amp;$N$2&amp;D2374)))</f>
        <v/>
      </c>
      <c r="O2374" s="1" t="str" cm="1">
        <f t="array" aca="1" ref="O2374" ca="1">IF(G2374="","",MINUTE(INDIRECT(A2374&amp;$N$2&amp;D2374)))</f>
        <v/>
      </c>
      <c r="P2374" s="1" t="str">
        <f t="shared" ca="1" si="561"/>
        <v/>
      </c>
      <c r="Q2374" s="1" t="str">
        <f t="shared" ca="1" si="562"/>
        <v/>
      </c>
      <c r="R2374" s="1" t="str" cm="1">
        <f t="array" aca="1" ref="R2374" ca="1">IF(G2374="","",INDIRECT(A2374&amp;B2374&amp;D2374))</f>
        <v/>
      </c>
      <c r="S2374" s="1" t="str">
        <f t="shared" ca="1" si="563"/>
        <v/>
      </c>
      <c r="T2374" s="1" t="str">
        <f t="shared" ca="1" si="564"/>
        <v/>
      </c>
      <c r="U2374" s="1" t="str">
        <f t="shared" ca="1" si="565"/>
        <v/>
      </c>
      <c r="V2374" s="1" t="str">
        <f t="shared" ca="1" si="566"/>
        <v/>
      </c>
      <c r="W2374" s="1" t="str">
        <f t="shared" ca="1" si="567"/>
        <v/>
      </c>
      <c r="X2374" s="1" t="str">
        <f t="shared" ca="1" si="568"/>
        <v/>
      </c>
    </row>
    <row r="2375" spans="1:24">
      <c r="A2375" t="s">
        <v>1041</v>
      </c>
      <c r="B2375" t="str">
        <f>INDEX(予約枠報告様式!$73:$73,MATCH(CSVフォーマット!C2375,予約枠報告様式!$74:$74,0))</f>
        <v>AO</v>
      </c>
      <c r="C2375">
        <f t="shared" si="569"/>
        <v>41</v>
      </c>
      <c r="D2375">
        <f t="shared" si="555"/>
        <v>43</v>
      </c>
      <c r="E2375" s="2" cm="1">
        <f t="array" aca="1" ref="E2375" ca="1">INDIRECT(A2375&amp;B2375&amp;$E$3)</f>
        <v>44793</v>
      </c>
      <c r="F2375" t="str" cm="1">
        <f t="array" aca="1" ref="F2375" ca="1">IF(INDIRECT(A2375&amp;B2375&amp;$F$3)="公",参照!$L$2,参照!$L$3)</f>
        <v>医療機関受付</v>
      </c>
      <c r="G2375" s="1" t="str" cm="1">
        <f t="array" aca="1" ref="G2375" ca="1">IF(E2375="","",IF(ISNUMBER(INDIRECT(A2375&amp;B2375&amp;D2375)),431001,""))</f>
        <v/>
      </c>
      <c r="H2375" s="1" t="str">
        <f t="shared" ca="1" si="556"/>
        <v/>
      </c>
      <c r="I2375" s="1" t="str">
        <f ca="1">IF(G2375="","",予約枠報告様式!H$3)</f>
        <v/>
      </c>
      <c r="J2375" s="1" t="str">
        <f t="shared" ca="1" si="557"/>
        <v/>
      </c>
      <c r="K2375" s="1" t="str">
        <f t="shared" ca="1" si="558"/>
        <v/>
      </c>
      <c r="L2375" s="1" t="str">
        <f t="shared" ca="1" si="559"/>
        <v/>
      </c>
      <c r="M2375" s="1" t="str">
        <f t="shared" ca="1" si="560"/>
        <v/>
      </c>
      <c r="N2375" s="1" t="str" cm="1">
        <f t="array" aca="1" ref="N2375" ca="1">IF(G2375="","",HOUR(INDIRECT(A2375&amp;$N$2&amp;D2375)))</f>
        <v/>
      </c>
      <c r="O2375" s="1" t="str" cm="1">
        <f t="array" aca="1" ref="O2375" ca="1">IF(G2375="","",MINUTE(INDIRECT(A2375&amp;$N$2&amp;D2375)))</f>
        <v/>
      </c>
      <c r="P2375" s="1" t="str">
        <f t="shared" ca="1" si="561"/>
        <v/>
      </c>
      <c r="Q2375" s="1" t="str">
        <f t="shared" ca="1" si="562"/>
        <v/>
      </c>
      <c r="R2375" s="1" t="str" cm="1">
        <f t="array" aca="1" ref="R2375" ca="1">IF(G2375="","",INDIRECT(A2375&amp;B2375&amp;D2375))</f>
        <v/>
      </c>
      <c r="S2375" s="1" t="str">
        <f t="shared" ca="1" si="563"/>
        <v/>
      </c>
      <c r="T2375" s="1" t="str">
        <f t="shared" ca="1" si="564"/>
        <v/>
      </c>
      <c r="U2375" s="1" t="str">
        <f t="shared" ca="1" si="565"/>
        <v/>
      </c>
      <c r="V2375" s="1" t="str">
        <f t="shared" ca="1" si="566"/>
        <v/>
      </c>
      <c r="W2375" s="1" t="str">
        <f t="shared" ca="1" si="567"/>
        <v/>
      </c>
      <c r="X2375" s="1" t="str">
        <f t="shared" ca="1" si="568"/>
        <v/>
      </c>
    </row>
    <row r="2376" spans="1:24">
      <c r="A2376" t="s">
        <v>1041</v>
      </c>
      <c r="B2376" t="str">
        <f>INDEX(予約枠報告様式!$73:$73,MATCH(CSVフォーマット!C2376,予約枠報告様式!$74:$74,0))</f>
        <v>AO</v>
      </c>
      <c r="C2376">
        <f t="shared" si="569"/>
        <v>41</v>
      </c>
      <c r="D2376">
        <f t="shared" si="555"/>
        <v>44</v>
      </c>
      <c r="E2376" s="2" cm="1">
        <f t="array" aca="1" ref="E2376" ca="1">INDIRECT(A2376&amp;B2376&amp;$E$3)</f>
        <v>44793</v>
      </c>
      <c r="F2376" t="str" cm="1">
        <f t="array" aca="1" ref="F2376" ca="1">IF(INDIRECT(A2376&amp;B2376&amp;$F$3)="公",参照!$L$2,参照!$L$3)</f>
        <v>医療機関受付</v>
      </c>
      <c r="G2376" s="1" t="str" cm="1">
        <f t="array" aca="1" ref="G2376" ca="1">IF(E2376="","",IF(ISNUMBER(INDIRECT(A2376&amp;B2376&amp;D2376)),431001,""))</f>
        <v/>
      </c>
      <c r="H2376" s="1" t="str">
        <f t="shared" ca="1" si="556"/>
        <v/>
      </c>
      <c r="I2376" s="1" t="str">
        <f ca="1">IF(G2376="","",予約枠報告様式!H$3)</f>
        <v/>
      </c>
      <c r="J2376" s="1" t="str">
        <f t="shared" ca="1" si="557"/>
        <v/>
      </c>
      <c r="K2376" s="1" t="str">
        <f t="shared" ca="1" si="558"/>
        <v/>
      </c>
      <c r="L2376" s="1" t="str">
        <f t="shared" ca="1" si="559"/>
        <v/>
      </c>
      <c r="M2376" s="1" t="str">
        <f t="shared" ca="1" si="560"/>
        <v/>
      </c>
      <c r="N2376" s="1" t="str" cm="1">
        <f t="array" aca="1" ref="N2376" ca="1">IF(G2376="","",HOUR(INDIRECT(A2376&amp;$N$2&amp;D2376)))</f>
        <v/>
      </c>
      <c r="O2376" s="1" t="str" cm="1">
        <f t="array" aca="1" ref="O2376" ca="1">IF(G2376="","",MINUTE(INDIRECT(A2376&amp;$N$2&amp;D2376)))</f>
        <v/>
      </c>
      <c r="P2376" s="1" t="str">
        <f t="shared" ca="1" si="561"/>
        <v/>
      </c>
      <c r="Q2376" s="1" t="str">
        <f t="shared" ca="1" si="562"/>
        <v/>
      </c>
      <c r="R2376" s="1" t="str" cm="1">
        <f t="array" aca="1" ref="R2376" ca="1">IF(G2376="","",INDIRECT(A2376&amp;B2376&amp;D2376))</f>
        <v/>
      </c>
      <c r="S2376" s="1" t="str">
        <f t="shared" ca="1" si="563"/>
        <v/>
      </c>
      <c r="T2376" s="1" t="str">
        <f t="shared" ca="1" si="564"/>
        <v/>
      </c>
      <c r="U2376" s="1" t="str">
        <f t="shared" ca="1" si="565"/>
        <v/>
      </c>
      <c r="V2376" s="1" t="str">
        <f t="shared" ca="1" si="566"/>
        <v/>
      </c>
      <c r="W2376" s="1" t="str">
        <f t="shared" ca="1" si="567"/>
        <v/>
      </c>
      <c r="X2376" s="1" t="str">
        <f t="shared" ca="1" si="568"/>
        <v/>
      </c>
    </row>
    <row r="2377" spans="1:24">
      <c r="A2377" t="s">
        <v>1041</v>
      </c>
      <c r="B2377" t="str">
        <f>INDEX(予約枠報告様式!$73:$73,MATCH(CSVフォーマット!C2377,予約枠報告様式!$74:$74,0))</f>
        <v>AO</v>
      </c>
      <c r="C2377">
        <f t="shared" si="569"/>
        <v>41</v>
      </c>
      <c r="D2377">
        <f t="shared" si="555"/>
        <v>45</v>
      </c>
      <c r="E2377" s="2" cm="1">
        <f t="array" aca="1" ref="E2377" ca="1">INDIRECT(A2377&amp;B2377&amp;$E$3)</f>
        <v>44793</v>
      </c>
      <c r="F2377" t="str" cm="1">
        <f t="array" aca="1" ref="F2377" ca="1">IF(INDIRECT(A2377&amp;B2377&amp;$F$3)="公",参照!$L$2,参照!$L$3)</f>
        <v>医療機関受付</v>
      </c>
      <c r="G2377" s="1" t="str" cm="1">
        <f t="array" aca="1" ref="G2377" ca="1">IF(E2377="","",IF(ISNUMBER(INDIRECT(A2377&amp;B2377&amp;D2377)),431001,""))</f>
        <v/>
      </c>
      <c r="H2377" s="1" t="str">
        <f t="shared" ca="1" si="556"/>
        <v/>
      </c>
      <c r="I2377" s="1" t="str">
        <f ca="1">IF(G2377="","",予約枠報告様式!H$3)</f>
        <v/>
      </c>
      <c r="J2377" s="1" t="str">
        <f t="shared" ca="1" si="557"/>
        <v/>
      </c>
      <c r="K2377" s="1" t="str">
        <f t="shared" ca="1" si="558"/>
        <v/>
      </c>
      <c r="L2377" s="1" t="str">
        <f t="shared" ca="1" si="559"/>
        <v/>
      </c>
      <c r="M2377" s="1" t="str">
        <f t="shared" ca="1" si="560"/>
        <v/>
      </c>
      <c r="N2377" s="1" t="str" cm="1">
        <f t="array" aca="1" ref="N2377" ca="1">IF(G2377="","",HOUR(INDIRECT(A2377&amp;$N$2&amp;D2377)))</f>
        <v/>
      </c>
      <c r="O2377" s="1" t="str" cm="1">
        <f t="array" aca="1" ref="O2377" ca="1">IF(G2377="","",MINUTE(INDIRECT(A2377&amp;$N$2&amp;D2377)))</f>
        <v/>
      </c>
      <c r="P2377" s="1" t="str">
        <f t="shared" ca="1" si="561"/>
        <v/>
      </c>
      <c r="Q2377" s="1" t="str">
        <f t="shared" ca="1" si="562"/>
        <v/>
      </c>
      <c r="R2377" s="1" t="str" cm="1">
        <f t="array" aca="1" ref="R2377" ca="1">IF(G2377="","",INDIRECT(A2377&amp;B2377&amp;D2377))</f>
        <v/>
      </c>
      <c r="S2377" s="1" t="str">
        <f t="shared" ca="1" si="563"/>
        <v/>
      </c>
      <c r="T2377" s="1" t="str">
        <f t="shared" ca="1" si="564"/>
        <v/>
      </c>
      <c r="U2377" s="1" t="str">
        <f t="shared" ca="1" si="565"/>
        <v/>
      </c>
      <c r="V2377" s="1" t="str">
        <f t="shared" ca="1" si="566"/>
        <v/>
      </c>
      <c r="W2377" s="1" t="str">
        <f t="shared" ca="1" si="567"/>
        <v/>
      </c>
      <c r="X2377" s="1" t="str">
        <f t="shared" ca="1" si="568"/>
        <v/>
      </c>
    </row>
    <row r="2378" spans="1:24">
      <c r="A2378" t="s">
        <v>1041</v>
      </c>
      <c r="B2378" t="str">
        <f>INDEX(予約枠報告様式!$73:$73,MATCH(CSVフォーマット!C2378,予約枠報告様式!$74:$74,0))</f>
        <v>AO</v>
      </c>
      <c r="C2378">
        <f t="shared" si="569"/>
        <v>41</v>
      </c>
      <c r="D2378">
        <f t="shared" si="555"/>
        <v>46</v>
      </c>
      <c r="E2378" s="2" cm="1">
        <f t="array" aca="1" ref="E2378" ca="1">INDIRECT(A2378&amp;B2378&amp;$E$3)</f>
        <v>44793</v>
      </c>
      <c r="F2378" t="str" cm="1">
        <f t="array" aca="1" ref="F2378" ca="1">IF(INDIRECT(A2378&amp;B2378&amp;$F$3)="公",参照!$L$2,参照!$L$3)</f>
        <v>医療機関受付</v>
      </c>
      <c r="G2378" s="1" t="str" cm="1">
        <f t="array" aca="1" ref="G2378" ca="1">IF(E2378="","",IF(ISNUMBER(INDIRECT(A2378&amp;B2378&amp;D2378)),431001,""))</f>
        <v/>
      </c>
      <c r="H2378" s="1" t="str">
        <f t="shared" ca="1" si="556"/>
        <v/>
      </c>
      <c r="I2378" s="1" t="str">
        <f ca="1">IF(G2378="","",予約枠報告様式!H$3)</f>
        <v/>
      </c>
      <c r="J2378" s="1" t="str">
        <f t="shared" ca="1" si="557"/>
        <v/>
      </c>
      <c r="K2378" s="1" t="str">
        <f t="shared" ca="1" si="558"/>
        <v/>
      </c>
      <c r="L2378" s="1" t="str">
        <f t="shared" ca="1" si="559"/>
        <v/>
      </c>
      <c r="M2378" s="1" t="str">
        <f t="shared" ca="1" si="560"/>
        <v/>
      </c>
      <c r="N2378" s="1" t="str" cm="1">
        <f t="array" aca="1" ref="N2378" ca="1">IF(G2378="","",HOUR(INDIRECT(A2378&amp;$N$2&amp;D2378)))</f>
        <v/>
      </c>
      <c r="O2378" s="1" t="str" cm="1">
        <f t="array" aca="1" ref="O2378" ca="1">IF(G2378="","",MINUTE(INDIRECT(A2378&amp;$N$2&amp;D2378)))</f>
        <v/>
      </c>
      <c r="P2378" s="1" t="str">
        <f t="shared" ca="1" si="561"/>
        <v/>
      </c>
      <c r="Q2378" s="1" t="str">
        <f t="shared" ca="1" si="562"/>
        <v/>
      </c>
      <c r="R2378" s="1" t="str" cm="1">
        <f t="array" aca="1" ref="R2378" ca="1">IF(G2378="","",INDIRECT(A2378&amp;B2378&amp;D2378))</f>
        <v/>
      </c>
      <c r="S2378" s="1" t="str">
        <f t="shared" ca="1" si="563"/>
        <v/>
      </c>
      <c r="T2378" s="1" t="str">
        <f t="shared" ca="1" si="564"/>
        <v/>
      </c>
      <c r="U2378" s="1" t="str">
        <f t="shared" ca="1" si="565"/>
        <v/>
      </c>
      <c r="V2378" s="1" t="str">
        <f t="shared" ca="1" si="566"/>
        <v/>
      </c>
      <c r="W2378" s="1" t="str">
        <f t="shared" ca="1" si="567"/>
        <v/>
      </c>
      <c r="X2378" s="1" t="str">
        <f t="shared" ca="1" si="568"/>
        <v/>
      </c>
    </row>
    <row r="2379" spans="1:24">
      <c r="A2379" t="s">
        <v>1041</v>
      </c>
      <c r="B2379" t="str">
        <f>INDEX(予約枠報告様式!$73:$73,MATCH(CSVフォーマット!C2379,予約枠報告様式!$74:$74,0))</f>
        <v>AO</v>
      </c>
      <c r="C2379">
        <f t="shared" si="569"/>
        <v>41</v>
      </c>
      <c r="D2379">
        <f t="shared" si="555"/>
        <v>47</v>
      </c>
      <c r="E2379" s="2" cm="1">
        <f t="array" aca="1" ref="E2379" ca="1">INDIRECT(A2379&amp;B2379&amp;$E$3)</f>
        <v>44793</v>
      </c>
      <c r="F2379" t="str" cm="1">
        <f t="array" aca="1" ref="F2379" ca="1">IF(INDIRECT(A2379&amp;B2379&amp;$F$3)="公",参照!$L$2,参照!$L$3)</f>
        <v>医療機関受付</v>
      </c>
      <c r="G2379" s="1" t="str" cm="1">
        <f t="array" aca="1" ref="G2379" ca="1">IF(E2379="","",IF(ISNUMBER(INDIRECT(A2379&amp;B2379&amp;D2379)),431001,""))</f>
        <v/>
      </c>
      <c r="H2379" s="1" t="str">
        <f t="shared" ca="1" si="556"/>
        <v/>
      </c>
      <c r="I2379" s="1" t="str">
        <f ca="1">IF(G2379="","",予約枠報告様式!H$3)</f>
        <v/>
      </c>
      <c r="J2379" s="1" t="str">
        <f t="shared" ca="1" si="557"/>
        <v/>
      </c>
      <c r="K2379" s="1" t="str">
        <f t="shared" ca="1" si="558"/>
        <v/>
      </c>
      <c r="L2379" s="1" t="str">
        <f t="shared" ca="1" si="559"/>
        <v/>
      </c>
      <c r="M2379" s="1" t="str">
        <f t="shared" ca="1" si="560"/>
        <v/>
      </c>
      <c r="N2379" s="1" t="str" cm="1">
        <f t="array" aca="1" ref="N2379" ca="1">IF(G2379="","",HOUR(INDIRECT(A2379&amp;$N$2&amp;D2379)))</f>
        <v/>
      </c>
      <c r="O2379" s="1" t="str" cm="1">
        <f t="array" aca="1" ref="O2379" ca="1">IF(G2379="","",MINUTE(INDIRECT(A2379&amp;$N$2&amp;D2379)))</f>
        <v/>
      </c>
      <c r="P2379" s="1" t="str">
        <f t="shared" ca="1" si="561"/>
        <v/>
      </c>
      <c r="Q2379" s="1" t="str">
        <f t="shared" ca="1" si="562"/>
        <v/>
      </c>
      <c r="R2379" s="1" t="str" cm="1">
        <f t="array" aca="1" ref="R2379" ca="1">IF(G2379="","",INDIRECT(A2379&amp;B2379&amp;D2379))</f>
        <v/>
      </c>
      <c r="S2379" s="1" t="str">
        <f t="shared" ca="1" si="563"/>
        <v/>
      </c>
      <c r="T2379" s="1" t="str">
        <f t="shared" ca="1" si="564"/>
        <v/>
      </c>
      <c r="U2379" s="1" t="str">
        <f t="shared" ca="1" si="565"/>
        <v/>
      </c>
      <c r="V2379" s="1" t="str">
        <f t="shared" ca="1" si="566"/>
        <v/>
      </c>
      <c r="W2379" s="1" t="str">
        <f t="shared" ca="1" si="567"/>
        <v/>
      </c>
      <c r="X2379" s="1" t="str">
        <f t="shared" ca="1" si="568"/>
        <v/>
      </c>
    </row>
    <row r="2380" spans="1:24">
      <c r="A2380" t="s">
        <v>1041</v>
      </c>
      <c r="B2380" t="str">
        <f>INDEX(予約枠報告様式!$73:$73,MATCH(CSVフォーマット!C2380,予約枠報告様式!$74:$74,0))</f>
        <v>AO</v>
      </c>
      <c r="C2380">
        <f t="shared" si="569"/>
        <v>41</v>
      </c>
      <c r="D2380">
        <f t="shared" si="555"/>
        <v>48</v>
      </c>
      <c r="E2380" s="2" cm="1">
        <f t="array" aca="1" ref="E2380" ca="1">INDIRECT(A2380&amp;B2380&amp;$E$3)</f>
        <v>44793</v>
      </c>
      <c r="F2380" t="str" cm="1">
        <f t="array" aca="1" ref="F2380" ca="1">IF(INDIRECT(A2380&amp;B2380&amp;$F$3)="公",参照!$L$2,参照!$L$3)</f>
        <v>医療機関受付</v>
      </c>
      <c r="G2380" s="1" t="str" cm="1">
        <f t="array" aca="1" ref="G2380" ca="1">IF(E2380="","",IF(ISNUMBER(INDIRECT(A2380&amp;B2380&amp;D2380)),431001,""))</f>
        <v/>
      </c>
      <c r="H2380" s="1" t="str">
        <f t="shared" ca="1" si="556"/>
        <v/>
      </c>
      <c r="I2380" s="1" t="str">
        <f ca="1">IF(G2380="","",予約枠報告様式!H$3)</f>
        <v/>
      </c>
      <c r="J2380" s="1" t="str">
        <f t="shared" ca="1" si="557"/>
        <v/>
      </c>
      <c r="K2380" s="1" t="str">
        <f t="shared" ca="1" si="558"/>
        <v/>
      </c>
      <c r="L2380" s="1" t="str">
        <f t="shared" ca="1" si="559"/>
        <v/>
      </c>
      <c r="M2380" s="1" t="str">
        <f t="shared" ca="1" si="560"/>
        <v/>
      </c>
      <c r="N2380" s="1" t="str" cm="1">
        <f t="array" aca="1" ref="N2380" ca="1">IF(G2380="","",HOUR(INDIRECT(A2380&amp;$N$2&amp;D2380)))</f>
        <v/>
      </c>
      <c r="O2380" s="1" t="str" cm="1">
        <f t="array" aca="1" ref="O2380" ca="1">IF(G2380="","",MINUTE(INDIRECT(A2380&amp;$N$2&amp;D2380)))</f>
        <v/>
      </c>
      <c r="P2380" s="1" t="str">
        <f t="shared" ca="1" si="561"/>
        <v/>
      </c>
      <c r="Q2380" s="1" t="str">
        <f t="shared" ca="1" si="562"/>
        <v/>
      </c>
      <c r="R2380" s="1" t="str" cm="1">
        <f t="array" aca="1" ref="R2380" ca="1">IF(G2380="","",INDIRECT(A2380&amp;B2380&amp;D2380))</f>
        <v/>
      </c>
      <c r="S2380" s="1" t="str">
        <f t="shared" ca="1" si="563"/>
        <v/>
      </c>
      <c r="T2380" s="1" t="str">
        <f t="shared" ca="1" si="564"/>
        <v/>
      </c>
      <c r="U2380" s="1" t="str">
        <f t="shared" ca="1" si="565"/>
        <v/>
      </c>
      <c r="V2380" s="1" t="str">
        <f t="shared" ca="1" si="566"/>
        <v/>
      </c>
      <c r="W2380" s="1" t="str">
        <f t="shared" ca="1" si="567"/>
        <v/>
      </c>
      <c r="X2380" s="1" t="str">
        <f t="shared" ca="1" si="568"/>
        <v/>
      </c>
    </row>
    <row r="2381" spans="1:24">
      <c r="A2381" t="s">
        <v>1041</v>
      </c>
      <c r="B2381" t="str">
        <f>INDEX(予約枠報告様式!$73:$73,MATCH(CSVフォーマット!C2381,予約枠報告様式!$74:$74,0))</f>
        <v>AO</v>
      </c>
      <c r="C2381">
        <f t="shared" si="569"/>
        <v>41</v>
      </c>
      <c r="D2381">
        <f t="shared" si="555"/>
        <v>49</v>
      </c>
      <c r="E2381" s="2" cm="1">
        <f t="array" aca="1" ref="E2381" ca="1">INDIRECT(A2381&amp;B2381&amp;$E$3)</f>
        <v>44793</v>
      </c>
      <c r="F2381" t="str" cm="1">
        <f t="array" aca="1" ref="F2381" ca="1">IF(INDIRECT(A2381&amp;B2381&amp;$F$3)="公",参照!$L$2,参照!$L$3)</f>
        <v>医療機関受付</v>
      </c>
      <c r="G2381" s="1" t="str" cm="1">
        <f t="array" aca="1" ref="G2381" ca="1">IF(E2381="","",IF(ISNUMBER(INDIRECT(A2381&amp;B2381&amp;D2381)),431001,""))</f>
        <v/>
      </c>
      <c r="H2381" s="1" t="str">
        <f t="shared" ca="1" si="556"/>
        <v/>
      </c>
      <c r="I2381" s="1" t="str">
        <f ca="1">IF(G2381="","",予約枠報告様式!H$3)</f>
        <v/>
      </c>
      <c r="J2381" s="1" t="str">
        <f t="shared" ca="1" si="557"/>
        <v/>
      </c>
      <c r="K2381" s="1" t="str">
        <f t="shared" ca="1" si="558"/>
        <v/>
      </c>
      <c r="L2381" s="1" t="str">
        <f t="shared" ca="1" si="559"/>
        <v/>
      </c>
      <c r="M2381" s="1" t="str">
        <f t="shared" ca="1" si="560"/>
        <v/>
      </c>
      <c r="N2381" s="1" t="str" cm="1">
        <f t="array" aca="1" ref="N2381" ca="1">IF(G2381="","",HOUR(INDIRECT(A2381&amp;$N$2&amp;D2381)))</f>
        <v/>
      </c>
      <c r="O2381" s="1" t="str" cm="1">
        <f t="array" aca="1" ref="O2381" ca="1">IF(G2381="","",MINUTE(INDIRECT(A2381&amp;$N$2&amp;D2381)))</f>
        <v/>
      </c>
      <c r="P2381" s="1" t="str">
        <f t="shared" ca="1" si="561"/>
        <v/>
      </c>
      <c r="Q2381" s="1" t="str">
        <f t="shared" ca="1" si="562"/>
        <v/>
      </c>
      <c r="R2381" s="1" t="str" cm="1">
        <f t="array" aca="1" ref="R2381" ca="1">IF(G2381="","",INDIRECT(A2381&amp;B2381&amp;D2381))</f>
        <v/>
      </c>
      <c r="S2381" s="1" t="str">
        <f t="shared" ca="1" si="563"/>
        <v/>
      </c>
      <c r="T2381" s="1" t="str">
        <f t="shared" ca="1" si="564"/>
        <v/>
      </c>
      <c r="U2381" s="1" t="str">
        <f t="shared" ca="1" si="565"/>
        <v/>
      </c>
      <c r="V2381" s="1" t="str">
        <f t="shared" ca="1" si="566"/>
        <v/>
      </c>
      <c r="W2381" s="1" t="str">
        <f t="shared" ca="1" si="567"/>
        <v/>
      </c>
      <c r="X2381" s="1" t="str">
        <f t="shared" ca="1" si="568"/>
        <v/>
      </c>
    </row>
    <row r="2382" spans="1:24">
      <c r="A2382" t="s">
        <v>1041</v>
      </c>
      <c r="B2382" t="str">
        <f>INDEX(予約枠報告様式!$73:$73,MATCH(CSVフォーマット!C2382,予約枠報告様式!$74:$74,0))</f>
        <v>AO</v>
      </c>
      <c r="C2382">
        <f t="shared" si="569"/>
        <v>41</v>
      </c>
      <c r="D2382">
        <f t="shared" si="555"/>
        <v>50</v>
      </c>
      <c r="E2382" s="2" cm="1">
        <f t="array" aca="1" ref="E2382" ca="1">INDIRECT(A2382&amp;B2382&amp;$E$3)</f>
        <v>44793</v>
      </c>
      <c r="F2382" t="str" cm="1">
        <f t="array" aca="1" ref="F2382" ca="1">IF(INDIRECT(A2382&amp;B2382&amp;$F$3)="公",参照!$L$2,参照!$L$3)</f>
        <v>医療機関受付</v>
      </c>
      <c r="G2382" s="1" t="str" cm="1">
        <f t="array" aca="1" ref="G2382" ca="1">IF(E2382="","",IF(ISNUMBER(INDIRECT(A2382&amp;B2382&amp;D2382)),431001,""))</f>
        <v/>
      </c>
      <c r="H2382" s="1" t="str">
        <f t="shared" ca="1" si="556"/>
        <v/>
      </c>
      <c r="I2382" s="1" t="str">
        <f ca="1">IF(G2382="","",予約枠報告様式!H$3)</f>
        <v/>
      </c>
      <c r="J2382" s="1" t="str">
        <f t="shared" ca="1" si="557"/>
        <v/>
      </c>
      <c r="K2382" s="1" t="str">
        <f t="shared" ca="1" si="558"/>
        <v/>
      </c>
      <c r="L2382" s="1" t="str">
        <f t="shared" ca="1" si="559"/>
        <v/>
      </c>
      <c r="M2382" s="1" t="str">
        <f t="shared" ca="1" si="560"/>
        <v/>
      </c>
      <c r="N2382" s="1" t="str" cm="1">
        <f t="array" aca="1" ref="N2382" ca="1">IF(G2382="","",HOUR(INDIRECT(A2382&amp;$N$2&amp;D2382)))</f>
        <v/>
      </c>
      <c r="O2382" s="1" t="str" cm="1">
        <f t="array" aca="1" ref="O2382" ca="1">IF(G2382="","",MINUTE(INDIRECT(A2382&amp;$N$2&amp;D2382)))</f>
        <v/>
      </c>
      <c r="P2382" s="1" t="str">
        <f t="shared" ca="1" si="561"/>
        <v/>
      </c>
      <c r="Q2382" s="1" t="str">
        <f t="shared" ca="1" si="562"/>
        <v/>
      </c>
      <c r="R2382" s="1" t="str" cm="1">
        <f t="array" aca="1" ref="R2382" ca="1">IF(G2382="","",INDIRECT(A2382&amp;B2382&amp;D2382))</f>
        <v/>
      </c>
      <c r="S2382" s="1" t="str">
        <f t="shared" ca="1" si="563"/>
        <v/>
      </c>
      <c r="T2382" s="1" t="str">
        <f t="shared" ca="1" si="564"/>
        <v/>
      </c>
      <c r="U2382" s="1" t="str">
        <f t="shared" ca="1" si="565"/>
        <v/>
      </c>
      <c r="V2382" s="1" t="str">
        <f t="shared" ca="1" si="566"/>
        <v/>
      </c>
      <c r="W2382" s="1" t="str">
        <f t="shared" ca="1" si="567"/>
        <v/>
      </c>
      <c r="X2382" s="1" t="str">
        <f t="shared" ca="1" si="568"/>
        <v/>
      </c>
    </row>
    <row r="2383" spans="1:24">
      <c r="A2383" t="s">
        <v>1041</v>
      </c>
      <c r="B2383" t="str">
        <f>INDEX(予約枠報告様式!$73:$73,MATCH(CSVフォーマット!C2383,予約枠報告様式!$74:$74,0))</f>
        <v>AO</v>
      </c>
      <c r="C2383">
        <f t="shared" si="569"/>
        <v>41</v>
      </c>
      <c r="D2383">
        <f t="shared" si="555"/>
        <v>51</v>
      </c>
      <c r="E2383" s="2" cm="1">
        <f t="array" aca="1" ref="E2383" ca="1">INDIRECT(A2383&amp;B2383&amp;$E$3)</f>
        <v>44793</v>
      </c>
      <c r="F2383" t="str" cm="1">
        <f t="array" aca="1" ref="F2383" ca="1">IF(INDIRECT(A2383&amp;B2383&amp;$F$3)="公",参照!$L$2,参照!$L$3)</f>
        <v>医療機関受付</v>
      </c>
      <c r="G2383" s="1" t="str" cm="1">
        <f t="array" aca="1" ref="G2383" ca="1">IF(E2383="","",IF(ISNUMBER(INDIRECT(A2383&amp;B2383&amp;D2383)),431001,""))</f>
        <v/>
      </c>
      <c r="H2383" s="1" t="str">
        <f t="shared" ca="1" si="556"/>
        <v/>
      </c>
      <c r="I2383" s="1" t="str">
        <f ca="1">IF(G2383="","",予約枠報告様式!H$3)</f>
        <v/>
      </c>
      <c r="J2383" s="1" t="str">
        <f t="shared" ca="1" si="557"/>
        <v/>
      </c>
      <c r="K2383" s="1" t="str">
        <f t="shared" ca="1" si="558"/>
        <v/>
      </c>
      <c r="L2383" s="1" t="str">
        <f t="shared" ca="1" si="559"/>
        <v/>
      </c>
      <c r="M2383" s="1" t="str">
        <f t="shared" ca="1" si="560"/>
        <v/>
      </c>
      <c r="N2383" s="1" t="str" cm="1">
        <f t="array" aca="1" ref="N2383" ca="1">IF(G2383="","",HOUR(INDIRECT(A2383&amp;$N$2&amp;D2383)))</f>
        <v/>
      </c>
      <c r="O2383" s="1" t="str" cm="1">
        <f t="array" aca="1" ref="O2383" ca="1">IF(G2383="","",MINUTE(INDIRECT(A2383&amp;$N$2&amp;D2383)))</f>
        <v/>
      </c>
      <c r="P2383" s="1" t="str">
        <f t="shared" ca="1" si="561"/>
        <v/>
      </c>
      <c r="Q2383" s="1" t="str">
        <f t="shared" ca="1" si="562"/>
        <v/>
      </c>
      <c r="R2383" s="1" t="str" cm="1">
        <f t="array" aca="1" ref="R2383" ca="1">IF(G2383="","",INDIRECT(A2383&amp;B2383&amp;D2383))</f>
        <v/>
      </c>
      <c r="S2383" s="1" t="str">
        <f t="shared" ca="1" si="563"/>
        <v/>
      </c>
      <c r="T2383" s="1" t="str">
        <f t="shared" ca="1" si="564"/>
        <v/>
      </c>
      <c r="U2383" s="1" t="str">
        <f t="shared" ca="1" si="565"/>
        <v/>
      </c>
      <c r="V2383" s="1" t="str">
        <f t="shared" ca="1" si="566"/>
        <v/>
      </c>
      <c r="W2383" s="1" t="str">
        <f t="shared" ca="1" si="567"/>
        <v/>
      </c>
      <c r="X2383" s="1" t="str">
        <f t="shared" ca="1" si="568"/>
        <v/>
      </c>
    </row>
    <row r="2384" spans="1:24">
      <c r="A2384" t="s">
        <v>1041</v>
      </c>
      <c r="B2384" t="str">
        <f>INDEX(予約枠報告様式!$73:$73,MATCH(CSVフォーマット!C2384,予約枠報告様式!$74:$74,0))</f>
        <v>AO</v>
      </c>
      <c r="C2384">
        <f t="shared" si="569"/>
        <v>41</v>
      </c>
      <c r="D2384">
        <f t="shared" si="555"/>
        <v>52</v>
      </c>
      <c r="E2384" s="2" cm="1">
        <f t="array" aca="1" ref="E2384" ca="1">INDIRECT(A2384&amp;B2384&amp;$E$3)</f>
        <v>44793</v>
      </c>
      <c r="F2384" t="str" cm="1">
        <f t="array" aca="1" ref="F2384" ca="1">IF(INDIRECT(A2384&amp;B2384&amp;$F$3)="公",参照!$L$2,参照!$L$3)</f>
        <v>医療機関受付</v>
      </c>
      <c r="G2384" s="1" t="str" cm="1">
        <f t="array" aca="1" ref="G2384" ca="1">IF(E2384="","",IF(ISNUMBER(INDIRECT(A2384&amp;B2384&amp;D2384)),431001,""))</f>
        <v/>
      </c>
      <c r="H2384" s="1" t="str">
        <f t="shared" ca="1" si="556"/>
        <v/>
      </c>
      <c r="I2384" s="1" t="str">
        <f ca="1">IF(G2384="","",予約枠報告様式!H$3)</f>
        <v/>
      </c>
      <c r="J2384" s="1" t="str">
        <f t="shared" ca="1" si="557"/>
        <v/>
      </c>
      <c r="K2384" s="1" t="str">
        <f t="shared" ca="1" si="558"/>
        <v/>
      </c>
      <c r="L2384" s="1" t="str">
        <f t="shared" ca="1" si="559"/>
        <v/>
      </c>
      <c r="M2384" s="1" t="str">
        <f t="shared" ca="1" si="560"/>
        <v/>
      </c>
      <c r="N2384" s="1" t="str" cm="1">
        <f t="array" aca="1" ref="N2384" ca="1">IF(G2384="","",HOUR(INDIRECT(A2384&amp;$N$2&amp;D2384)))</f>
        <v/>
      </c>
      <c r="O2384" s="1" t="str" cm="1">
        <f t="array" aca="1" ref="O2384" ca="1">IF(G2384="","",MINUTE(INDIRECT(A2384&amp;$N$2&amp;D2384)))</f>
        <v/>
      </c>
      <c r="P2384" s="1" t="str">
        <f t="shared" ca="1" si="561"/>
        <v/>
      </c>
      <c r="Q2384" s="1" t="str">
        <f t="shared" ca="1" si="562"/>
        <v/>
      </c>
      <c r="R2384" s="1" t="str" cm="1">
        <f t="array" aca="1" ref="R2384" ca="1">IF(G2384="","",INDIRECT(A2384&amp;B2384&amp;D2384))</f>
        <v/>
      </c>
      <c r="S2384" s="1" t="str">
        <f t="shared" ca="1" si="563"/>
        <v/>
      </c>
      <c r="T2384" s="1" t="str">
        <f t="shared" ca="1" si="564"/>
        <v/>
      </c>
      <c r="U2384" s="1" t="str">
        <f t="shared" ca="1" si="565"/>
        <v/>
      </c>
      <c r="V2384" s="1" t="str">
        <f t="shared" ca="1" si="566"/>
        <v/>
      </c>
      <c r="W2384" s="1" t="str">
        <f t="shared" ca="1" si="567"/>
        <v/>
      </c>
      <c r="X2384" s="1" t="str">
        <f t="shared" ca="1" si="568"/>
        <v/>
      </c>
    </row>
    <row r="2385" spans="1:24">
      <c r="A2385" t="s">
        <v>1041</v>
      </c>
      <c r="B2385" t="str">
        <f>INDEX(予約枠報告様式!$73:$73,MATCH(CSVフォーマット!C2385,予約枠報告様式!$74:$74,0))</f>
        <v>AO</v>
      </c>
      <c r="C2385">
        <f t="shared" si="569"/>
        <v>41</v>
      </c>
      <c r="D2385">
        <f t="shared" si="555"/>
        <v>53</v>
      </c>
      <c r="E2385" s="2" cm="1">
        <f t="array" aca="1" ref="E2385" ca="1">INDIRECT(A2385&amp;B2385&amp;$E$3)</f>
        <v>44793</v>
      </c>
      <c r="F2385" t="str" cm="1">
        <f t="array" aca="1" ref="F2385" ca="1">IF(INDIRECT(A2385&amp;B2385&amp;$F$3)="公",参照!$L$2,参照!$L$3)</f>
        <v>医療機関受付</v>
      </c>
      <c r="G2385" s="1" t="str" cm="1">
        <f t="array" aca="1" ref="G2385" ca="1">IF(E2385="","",IF(ISNUMBER(INDIRECT(A2385&amp;B2385&amp;D2385)),431001,""))</f>
        <v/>
      </c>
      <c r="H2385" s="1" t="str">
        <f t="shared" ca="1" si="556"/>
        <v/>
      </c>
      <c r="I2385" s="1" t="str">
        <f ca="1">IF(G2385="","",予約枠報告様式!H$3)</f>
        <v/>
      </c>
      <c r="J2385" s="1" t="str">
        <f t="shared" ca="1" si="557"/>
        <v/>
      </c>
      <c r="K2385" s="1" t="str">
        <f t="shared" ca="1" si="558"/>
        <v/>
      </c>
      <c r="L2385" s="1" t="str">
        <f t="shared" ca="1" si="559"/>
        <v/>
      </c>
      <c r="M2385" s="1" t="str">
        <f t="shared" ca="1" si="560"/>
        <v/>
      </c>
      <c r="N2385" s="1" t="str" cm="1">
        <f t="array" aca="1" ref="N2385" ca="1">IF(G2385="","",HOUR(INDIRECT(A2385&amp;$N$2&amp;D2385)))</f>
        <v/>
      </c>
      <c r="O2385" s="1" t="str" cm="1">
        <f t="array" aca="1" ref="O2385" ca="1">IF(G2385="","",MINUTE(INDIRECT(A2385&amp;$N$2&amp;D2385)))</f>
        <v/>
      </c>
      <c r="P2385" s="1" t="str">
        <f t="shared" ca="1" si="561"/>
        <v/>
      </c>
      <c r="Q2385" s="1" t="str">
        <f t="shared" ca="1" si="562"/>
        <v/>
      </c>
      <c r="R2385" s="1" t="str" cm="1">
        <f t="array" aca="1" ref="R2385" ca="1">IF(G2385="","",INDIRECT(A2385&amp;B2385&amp;D2385))</f>
        <v/>
      </c>
      <c r="S2385" s="1" t="str">
        <f t="shared" ca="1" si="563"/>
        <v/>
      </c>
      <c r="T2385" s="1" t="str">
        <f t="shared" ca="1" si="564"/>
        <v/>
      </c>
      <c r="U2385" s="1" t="str">
        <f t="shared" ca="1" si="565"/>
        <v/>
      </c>
      <c r="V2385" s="1" t="str">
        <f t="shared" ca="1" si="566"/>
        <v/>
      </c>
      <c r="W2385" s="1" t="str">
        <f t="shared" ca="1" si="567"/>
        <v/>
      </c>
      <c r="X2385" s="1" t="str">
        <f t="shared" ca="1" si="568"/>
        <v/>
      </c>
    </row>
    <row r="2386" spans="1:24">
      <c r="A2386" t="s">
        <v>1041</v>
      </c>
      <c r="B2386" t="str">
        <f>INDEX(予約枠報告様式!$73:$73,MATCH(CSVフォーマット!C2386,予約枠報告様式!$74:$74,0))</f>
        <v>AO</v>
      </c>
      <c r="C2386">
        <f t="shared" si="569"/>
        <v>41</v>
      </c>
      <c r="D2386">
        <f t="shared" si="555"/>
        <v>54</v>
      </c>
      <c r="E2386" s="2" cm="1">
        <f t="array" aca="1" ref="E2386" ca="1">INDIRECT(A2386&amp;B2386&amp;$E$3)</f>
        <v>44793</v>
      </c>
      <c r="F2386" t="str" cm="1">
        <f t="array" aca="1" ref="F2386" ca="1">IF(INDIRECT(A2386&amp;B2386&amp;$F$3)="公",参照!$L$2,参照!$L$3)</f>
        <v>医療機関受付</v>
      </c>
      <c r="G2386" s="1" t="str" cm="1">
        <f t="array" aca="1" ref="G2386" ca="1">IF(E2386="","",IF(ISNUMBER(INDIRECT(A2386&amp;B2386&amp;D2386)),431001,""))</f>
        <v/>
      </c>
      <c r="H2386" s="1" t="str">
        <f t="shared" ca="1" si="556"/>
        <v/>
      </c>
      <c r="I2386" s="1" t="str">
        <f ca="1">IF(G2386="","",予約枠報告様式!H$3)</f>
        <v/>
      </c>
      <c r="J2386" s="1" t="str">
        <f t="shared" ca="1" si="557"/>
        <v/>
      </c>
      <c r="K2386" s="1" t="str">
        <f t="shared" ca="1" si="558"/>
        <v/>
      </c>
      <c r="L2386" s="1" t="str">
        <f t="shared" ca="1" si="559"/>
        <v/>
      </c>
      <c r="M2386" s="1" t="str">
        <f t="shared" ca="1" si="560"/>
        <v/>
      </c>
      <c r="N2386" s="1" t="str" cm="1">
        <f t="array" aca="1" ref="N2386" ca="1">IF(G2386="","",HOUR(INDIRECT(A2386&amp;$N$2&amp;D2386)))</f>
        <v/>
      </c>
      <c r="O2386" s="1" t="str" cm="1">
        <f t="array" aca="1" ref="O2386" ca="1">IF(G2386="","",MINUTE(INDIRECT(A2386&amp;$N$2&amp;D2386)))</f>
        <v/>
      </c>
      <c r="P2386" s="1" t="str">
        <f t="shared" ca="1" si="561"/>
        <v/>
      </c>
      <c r="Q2386" s="1" t="str">
        <f t="shared" ca="1" si="562"/>
        <v/>
      </c>
      <c r="R2386" s="1" t="str" cm="1">
        <f t="array" aca="1" ref="R2386" ca="1">IF(G2386="","",INDIRECT(A2386&amp;B2386&amp;D2386))</f>
        <v/>
      </c>
      <c r="S2386" s="1" t="str">
        <f t="shared" ca="1" si="563"/>
        <v/>
      </c>
      <c r="T2386" s="1" t="str">
        <f t="shared" ca="1" si="564"/>
        <v/>
      </c>
      <c r="U2386" s="1" t="str">
        <f t="shared" ca="1" si="565"/>
        <v/>
      </c>
      <c r="V2386" s="1" t="str">
        <f t="shared" ca="1" si="566"/>
        <v/>
      </c>
      <c r="W2386" s="1" t="str">
        <f t="shared" ca="1" si="567"/>
        <v/>
      </c>
      <c r="X2386" s="1" t="str">
        <f t="shared" ca="1" si="568"/>
        <v/>
      </c>
    </row>
    <row r="2387" spans="1:24">
      <c r="A2387" t="s">
        <v>1041</v>
      </c>
      <c r="B2387" t="str">
        <f>INDEX(予約枠報告様式!$73:$73,MATCH(CSVフォーマット!C2387,予約枠報告様式!$74:$74,0))</f>
        <v>AO</v>
      </c>
      <c r="C2387">
        <f t="shared" si="569"/>
        <v>41</v>
      </c>
      <c r="D2387">
        <f t="shared" si="555"/>
        <v>55</v>
      </c>
      <c r="E2387" s="2" cm="1">
        <f t="array" aca="1" ref="E2387" ca="1">INDIRECT(A2387&amp;B2387&amp;$E$3)</f>
        <v>44793</v>
      </c>
      <c r="F2387" t="str" cm="1">
        <f t="array" aca="1" ref="F2387" ca="1">IF(INDIRECT(A2387&amp;B2387&amp;$F$3)="公",参照!$L$2,参照!$L$3)</f>
        <v>医療機関受付</v>
      </c>
      <c r="G2387" s="1" t="str" cm="1">
        <f t="array" aca="1" ref="G2387" ca="1">IF(E2387="","",IF(ISNUMBER(INDIRECT(A2387&amp;B2387&amp;D2387)),431001,""))</f>
        <v/>
      </c>
      <c r="H2387" s="1" t="str">
        <f t="shared" ca="1" si="556"/>
        <v/>
      </c>
      <c r="I2387" s="1" t="str">
        <f ca="1">IF(G2387="","",予約枠報告様式!H$3)</f>
        <v/>
      </c>
      <c r="J2387" s="1" t="str">
        <f t="shared" ca="1" si="557"/>
        <v/>
      </c>
      <c r="K2387" s="1" t="str">
        <f t="shared" ca="1" si="558"/>
        <v/>
      </c>
      <c r="L2387" s="1" t="str">
        <f t="shared" ca="1" si="559"/>
        <v/>
      </c>
      <c r="M2387" s="1" t="str">
        <f t="shared" ca="1" si="560"/>
        <v/>
      </c>
      <c r="N2387" s="1" t="str" cm="1">
        <f t="array" aca="1" ref="N2387" ca="1">IF(G2387="","",HOUR(INDIRECT(A2387&amp;$N$2&amp;D2387)))</f>
        <v/>
      </c>
      <c r="O2387" s="1" t="str" cm="1">
        <f t="array" aca="1" ref="O2387" ca="1">IF(G2387="","",MINUTE(INDIRECT(A2387&amp;$N$2&amp;D2387)))</f>
        <v/>
      </c>
      <c r="P2387" s="1" t="str">
        <f t="shared" ca="1" si="561"/>
        <v/>
      </c>
      <c r="Q2387" s="1" t="str">
        <f t="shared" ca="1" si="562"/>
        <v/>
      </c>
      <c r="R2387" s="1" t="str" cm="1">
        <f t="array" aca="1" ref="R2387" ca="1">IF(G2387="","",INDIRECT(A2387&amp;B2387&amp;D2387))</f>
        <v/>
      </c>
      <c r="S2387" s="1" t="str">
        <f t="shared" ca="1" si="563"/>
        <v/>
      </c>
      <c r="T2387" s="1" t="str">
        <f t="shared" ca="1" si="564"/>
        <v/>
      </c>
      <c r="U2387" s="1" t="str">
        <f t="shared" ca="1" si="565"/>
        <v/>
      </c>
      <c r="V2387" s="1" t="str">
        <f t="shared" ca="1" si="566"/>
        <v/>
      </c>
      <c r="W2387" s="1" t="str">
        <f t="shared" ca="1" si="567"/>
        <v/>
      </c>
      <c r="X2387" s="1" t="str">
        <f t="shared" ca="1" si="568"/>
        <v/>
      </c>
    </row>
    <row r="2388" spans="1:24">
      <c r="A2388" t="s">
        <v>1041</v>
      </c>
      <c r="B2388" t="str">
        <f>INDEX(予約枠報告様式!$73:$73,MATCH(CSVフォーマット!C2388,予約枠報告様式!$74:$74,0))</f>
        <v>AO</v>
      </c>
      <c r="C2388">
        <f t="shared" si="569"/>
        <v>41</v>
      </c>
      <c r="D2388">
        <f t="shared" si="555"/>
        <v>56</v>
      </c>
      <c r="E2388" s="2" cm="1">
        <f t="array" aca="1" ref="E2388" ca="1">INDIRECT(A2388&amp;B2388&amp;$E$3)</f>
        <v>44793</v>
      </c>
      <c r="F2388" t="str" cm="1">
        <f t="array" aca="1" ref="F2388" ca="1">IF(INDIRECT(A2388&amp;B2388&amp;$F$3)="公",参照!$L$2,参照!$L$3)</f>
        <v>医療機関受付</v>
      </c>
      <c r="G2388" s="1" t="str" cm="1">
        <f t="array" aca="1" ref="G2388" ca="1">IF(E2388="","",IF(ISNUMBER(INDIRECT(A2388&amp;B2388&amp;D2388)),431001,""))</f>
        <v/>
      </c>
      <c r="H2388" s="1" t="str">
        <f t="shared" ca="1" si="556"/>
        <v/>
      </c>
      <c r="I2388" s="1" t="str">
        <f ca="1">IF(G2388="","",予約枠報告様式!H$3)</f>
        <v/>
      </c>
      <c r="J2388" s="1" t="str">
        <f t="shared" ca="1" si="557"/>
        <v/>
      </c>
      <c r="K2388" s="1" t="str">
        <f t="shared" ca="1" si="558"/>
        <v/>
      </c>
      <c r="L2388" s="1" t="str">
        <f t="shared" ca="1" si="559"/>
        <v/>
      </c>
      <c r="M2388" s="1" t="str">
        <f t="shared" ca="1" si="560"/>
        <v/>
      </c>
      <c r="N2388" s="1" t="str" cm="1">
        <f t="array" aca="1" ref="N2388" ca="1">IF(G2388="","",HOUR(INDIRECT(A2388&amp;$N$2&amp;D2388)))</f>
        <v/>
      </c>
      <c r="O2388" s="1" t="str" cm="1">
        <f t="array" aca="1" ref="O2388" ca="1">IF(G2388="","",MINUTE(INDIRECT(A2388&amp;$N$2&amp;D2388)))</f>
        <v/>
      </c>
      <c r="P2388" s="1" t="str">
        <f t="shared" ca="1" si="561"/>
        <v/>
      </c>
      <c r="Q2388" s="1" t="str">
        <f t="shared" ca="1" si="562"/>
        <v/>
      </c>
      <c r="R2388" s="1" t="str" cm="1">
        <f t="array" aca="1" ref="R2388" ca="1">IF(G2388="","",INDIRECT(A2388&amp;B2388&amp;D2388))</f>
        <v/>
      </c>
      <c r="S2388" s="1" t="str">
        <f t="shared" ca="1" si="563"/>
        <v/>
      </c>
      <c r="T2388" s="1" t="str">
        <f t="shared" ca="1" si="564"/>
        <v/>
      </c>
      <c r="U2388" s="1" t="str">
        <f t="shared" ca="1" si="565"/>
        <v/>
      </c>
      <c r="V2388" s="1" t="str">
        <f t="shared" ca="1" si="566"/>
        <v/>
      </c>
      <c r="W2388" s="1" t="str">
        <f t="shared" ca="1" si="567"/>
        <v/>
      </c>
      <c r="X2388" s="1" t="str">
        <f t="shared" ca="1" si="568"/>
        <v/>
      </c>
    </row>
    <row r="2389" spans="1:24">
      <c r="A2389" t="s">
        <v>1041</v>
      </c>
      <c r="B2389" t="str">
        <f>INDEX(予約枠報告様式!$73:$73,MATCH(CSVフォーマット!C2389,予約枠報告様式!$74:$74,0))</f>
        <v>AO</v>
      </c>
      <c r="C2389">
        <f t="shared" si="569"/>
        <v>41</v>
      </c>
      <c r="D2389">
        <f t="shared" si="555"/>
        <v>57</v>
      </c>
      <c r="E2389" s="2" cm="1">
        <f t="array" aca="1" ref="E2389" ca="1">INDIRECT(A2389&amp;B2389&amp;$E$3)</f>
        <v>44793</v>
      </c>
      <c r="F2389" t="str" cm="1">
        <f t="array" aca="1" ref="F2389" ca="1">IF(INDIRECT(A2389&amp;B2389&amp;$F$3)="公",参照!$L$2,参照!$L$3)</f>
        <v>医療機関受付</v>
      </c>
      <c r="G2389" s="1" t="str" cm="1">
        <f t="array" aca="1" ref="G2389" ca="1">IF(E2389="","",IF(ISNUMBER(INDIRECT(A2389&amp;B2389&amp;D2389)),431001,""))</f>
        <v/>
      </c>
      <c r="H2389" s="1" t="str">
        <f t="shared" ca="1" si="556"/>
        <v/>
      </c>
      <c r="I2389" s="1" t="str">
        <f ca="1">IF(G2389="","",予約枠報告様式!H$3)</f>
        <v/>
      </c>
      <c r="J2389" s="1" t="str">
        <f t="shared" ca="1" si="557"/>
        <v/>
      </c>
      <c r="K2389" s="1" t="str">
        <f t="shared" ca="1" si="558"/>
        <v/>
      </c>
      <c r="L2389" s="1" t="str">
        <f t="shared" ca="1" si="559"/>
        <v/>
      </c>
      <c r="M2389" s="1" t="str">
        <f t="shared" ca="1" si="560"/>
        <v/>
      </c>
      <c r="N2389" s="1" t="str" cm="1">
        <f t="array" aca="1" ref="N2389" ca="1">IF(G2389="","",HOUR(INDIRECT(A2389&amp;$N$2&amp;D2389)))</f>
        <v/>
      </c>
      <c r="O2389" s="1" t="str" cm="1">
        <f t="array" aca="1" ref="O2389" ca="1">IF(G2389="","",MINUTE(INDIRECT(A2389&amp;$N$2&amp;D2389)))</f>
        <v/>
      </c>
      <c r="P2389" s="1" t="str">
        <f t="shared" ca="1" si="561"/>
        <v/>
      </c>
      <c r="Q2389" s="1" t="str">
        <f t="shared" ca="1" si="562"/>
        <v/>
      </c>
      <c r="R2389" s="1" t="str" cm="1">
        <f t="array" aca="1" ref="R2389" ca="1">IF(G2389="","",INDIRECT(A2389&amp;B2389&amp;D2389))</f>
        <v/>
      </c>
      <c r="S2389" s="1" t="str">
        <f t="shared" ca="1" si="563"/>
        <v/>
      </c>
      <c r="T2389" s="1" t="str">
        <f t="shared" ca="1" si="564"/>
        <v/>
      </c>
      <c r="U2389" s="1" t="str">
        <f t="shared" ca="1" si="565"/>
        <v/>
      </c>
      <c r="V2389" s="1" t="str">
        <f t="shared" ca="1" si="566"/>
        <v/>
      </c>
      <c r="W2389" s="1" t="str">
        <f t="shared" ca="1" si="567"/>
        <v/>
      </c>
      <c r="X2389" s="1" t="str">
        <f t="shared" ca="1" si="568"/>
        <v/>
      </c>
    </row>
    <row r="2390" spans="1:24">
      <c r="A2390" t="s">
        <v>1041</v>
      </c>
      <c r="B2390" t="str">
        <f>INDEX(予約枠報告様式!$73:$73,MATCH(CSVフォーマット!C2390,予約枠報告様式!$74:$74,0))</f>
        <v>AO</v>
      </c>
      <c r="C2390">
        <f t="shared" si="569"/>
        <v>41</v>
      </c>
      <c r="D2390">
        <f t="shared" si="555"/>
        <v>58</v>
      </c>
      <c r="E2390" s="2" cm="1">
        <f t="array" aca="1" ref="E2390" ca="1">INDIRECT(A2390&amp;B2390&amp;$E$3)</f>
        <v>44793</v>
      </c>
      <c r="F2390" t="str" cm="1">
        <f t="array" aca="1" ref="F2390" ca="1">IF(INDIRECT(A2390&amp;B2390&amp;$F$3)="公",参照!$L$2,参照!$L$3)</f>
        <v>医療機関受付</v>
      </c>
      <c r="G2390" s="1" t="str" cm="1">
        <f t="array" aca="1" ref="G2390" ca="1">IF(E2390="","",IF(ISNUMBER(INDIRECT(A2390&amp;B2390&amp;D2390)),431001,""))</f>
        <v/>
      </c>
      <c r="H2390" s="1" t="str">
        <f t="shared" ca="1" si="556"/>
        <v/>
      </c>
      <c r="I2390" s="1" t="str">
        <f ca="1">IF(G2390="","",予約枠報告様式!H$3)</f>
        <v/>
      </c>
      <c r="J2390" s="1" t="str">
        <f t="shared" ca="1" si="557"/>
        <v/>
      </c>
      <c r="K2390" s="1" t="str">
        <f t="shared" ca="1" si="558"/>
        <v/>
      </c>
      <c r="L2390" s="1" t="str">
        <f t="shared" ca="1" si="559"/>
        <v/>
      </c>
      <c r="M2390" s="1" t="str">
        <f t="shared" ca="1" si="560"/>
        <v/>
      </c>
      <c r="N2390" s="1" t="str" cm="1">
        <f t="array" aca="1" ref="N2390" ca="1">IF(G2390="","",HOUR(INDIRECT(A2390&amp;$N$2&amp;D2390)))</f>
        <v/>
      </c>
      <c r="O2390" s="1" t="str" cm="1">
        <f t="array" aca="1" ref="O2390" ca="1">IF(G2390="","",MINUTE(INDIRECT(A2390&amp;$N$2&amp;D2390)))</f>
        <v/>
      </c>
      <c r="P2390" s="1" t="str">
        <f t="shared" ca="1" si="561"/>
        <v/>
      </c>
      <c r="Q2390" s="1" t="str">
        <f t="shared" ca="1" si="562"/>
        <v/>
      </c>
      <c r="R2390" s="1" t="str" cm="1">
        <f t="array" aca="1" ref="R2390" ca="1">IF(G2390="","",INDIRECT(A2390&amp;B2390&amp;D2390))</f>
        <v/>
      </c>
      <c r="S2390" s="1" t="str">
        <f t="shared" ca="1" si="563"/>
        <v/>
      </c>
      <c r="T2390" s="1" t="str">
        <f t="shared" ca="1" si="564"/>
        <v/>
      </c>
      <c r="U2390" s="1" t="str">
        <f t="shared" ca="1" si="565"/>
        <v/>
      </c>
      <c r="V2390" s="1" t="str">
        <f t="shared" ca="1" si="566"/>
        <v/>
      </c>
      <c r="W2390" s="1" t="str">
        <f t="shared" ca="1" si="567"/>
        <v/>
      </c>
      <c r="X2390" s="1" t="str">
        <f t="shared" ca="1" si="568"/>
        <v/>
      </c>
    </row>
    <row r="2391" spans="1:24">
      <c r="A2391" t="s">
        <v>1041</v>
      </c>
      <c r="B2391" t="str">
        <f>INDEX(予約枠報告様式!$73:$73,MATCH(CSVフォーマット!C2391,予約枠報告様式!$74:$74,0))</f>
        <v>AO</v>
      </c>
      <c r="C2391">
        <f t="shared" si="569"/>
        <v>41</v>
      </c>
      <c r="D2391">
        <f t="shared" si="555"/>
        <v>59</v>
      </c>
      <c r="E2391" s="2" cm="1">
        <f t="array" aca="1" ref="E2391" ca="1">INDIRECT(A2391&amp;B2391&amp;$E$3)</f>
        <v>44793</v>
      </c>
      <c r="F2391" t="str" cm="1">
        <f t="array" aca="1" ref="F2391" ca="1">IF(INDIRECT(A2391&amp;B2391&amp;$F$3)="公",参照!$L$2,参照!$L$3)</f>
        <v>医療機関受付</v>
      </c>
      <c r="G2391" s="1" t="str" cm="1">
        <f t="array" aca="1" ref="G2391" ca="1">IF(E2391="","",IF(ISNUMBER(INDIRECT(A2391&amp;B2391&amp;D2391)),431001,""))</f>
        <v/>
      </c>
      <c r="H2391" s="1" t="str">
        <f t="shared" ca="1" si="556"/>
        <v/>
      </c>
      <c r="I2391" s="1" t="str">
        <f ca="1">IF(G2391="","",予約枠報告様式!H$3)</f>
        <v/>
      </c>
      <c r="J2391" s="1" t="str">
        <f t="shared" ca="1" si="557"/>
        <v/>
      </c>
      <c r="K2391" s="1" t="str">
        <f t="shared" ca="1" si="558"/>
        <v/>
      </c>
      <c r="L2391" s="1" t="str">
        <f t="shared" ca="1" si="559"/>
        <v/>
      </c>
      <c r="M2391" s="1" t="str">
        <f t="shared" ca="1" si="560"/>
        <v/>
      </c>
      <c r="N2391" s="1" t="str" cm="1">
        <f t="array" aca="1" ref="N2391" ca="1">IF(G2391="","",HOUR(INDIRECT(A2391&amp;$N$2&amp;D2391)))</f>
        <v/>
      </c>
      <c r="O2391" s="1" t="str" cm="1">
        <f t="array" aca="1" ref="O2391" ca="1">IF(G2391="","",MINUTE(INDIRECT(A2391&amp;$N$2&amp;D2391)))</f>
        <v/>
      </c>
      <c r="P2391" s="1" t="str">
        <f t="shared" ca="1" si="561"/>
        <v/>
      </c>
      <c r="Q2391" s="1" t="str">
        <f t="shared" ca="1" si="562"/>
        <v/>
      </c>
      <c r="R2391" s="1" t="str" cm="1">
        <f t="array" aca="1" ref="R2391" ca="1">IF(G2391="","",INDIRECT(A2391&amp;B2391&amp;D2391))</f>
        <v/>
      </c>
      <c r="S2391" s="1" t="str">
        <f t="shared" ca="1" si="563"/>
        <v/>
      </c>
      <c r="T2391" s="1" t="str">
        <f t="shared" ca="1" si="564"/>
        <v/>
      </c>
      <c r="U2391" s="1" t="str">
        <f t="shared" ca="1" si="565"/>
        <v/>
      </c>
      <c r="V2391" s="1" t="str">
        <f t="shared" ca="1" si="566"/>
        <v/>
      </c>
      <c r="W2391" s="1" t="str">
        <f t="shared" ca="1" si="567"/>
        <v/>
      </c>
      <c r="X2391" s="1" t="str">
        <f t="shared" ca="1" si="568"/>
        <v/>
      </c>
    </row>
    <row r="2392" spans="1:24">
      <c r="A2392" t="s">
        <v>1041</v>
      </c>
      <c r="B2392" t="str">
        <f>INDEX(予約枠報告様式!$73:$73,MATCH(CSVフォーマット!C2392,予約枠報告様式!$74:$74,0))</f>
        <v>AO</v>
      </c>
      <c r="C2392">
        <f t="shared" si="569"/>
        <v>41</v>
      </c>
      <c r="D2392">
        <f t="shared" si="555"/>
        <v>60</v>
      </c>
      <c r="E2392" s="2" cm="1">
        <f t="array" aca="1" ref="E2392" ca="1">INDIRECT(A2392&amp;B2392&amp;$E$3)</f>
        <v>44793</v>
      </c>
      <c r="F2392" t="str" cm="1">
        <f t="array" aca="1" ref="F2392" ca="1">IF(INDIRECT(A2392&amp;B2392&amp;$F$3)="公",参照!$L$2,参照!$L$3)</f>
        <v>医療機関受付</v>
      </c>
      <c r="G2392" s="1" t="str" cm="1">
        <f t="array" aca="1" ref="G2392" ca="1">IF(E2392="","",IF(ISNUMBER(INDIRECT(A2392&amp;B2392&amp;D2392)),431001,""))</f>
        <v/>
      </c>
      <c r="H2392" s="1" t="str">
        <f t="shared" ca="1" si="556"/>
        <v/>
      </c>
      <c r="I2392" s="1" t="str">
        <f ca="1">IF(G2392="","",予約枠報告様式!H$3)</f>
        <v/>
      </c>
      <c r="J2392" s="1" t="str">
        <f t="shared" ca="1" si="557"/>
        <v/>
      </c>
      <c r="K2392" s="1" t="str">
        <f t="shared" ca="1" si="558"/>
        <v/>
      </c>
      <c r="L2392" s="1" t="str">
        <f t="shared" ca="1" si="559"/>
        <v/>
      </c>
      <c r="M2392" s="1" t="str">
        <f t="shared" ca="1" si="560"/>
        <v/>
      </c>
      <c r="N2392" s="1" t="str" cm="1">
        <f t="array" aca="1" ref="N2392" ca="1">IF(G2392="","",HOUR(INDIRECT(A2392&amp;$N$2&amp;D2392)))</f>
        <v/>
      </c>
      <c r="O2392" s="1" t="str" cm="1">
        <f t="array" aca="1" ref="O2392" ca="1">IF(G2392="","",MINUTE(INDIRECT(A2392&amp;$N$2&amp;D2392)))</f>
        <v/>
      </c>
      <c r="P2392" s="1" t="str">
        <f t="shared" ca="1" si="561"/>
        <v/>
      </c>
      <c r="Q2392" s="1" t="str">
        <f t="shared" ca="1" si="562"/>
        <v/>
      </c>
      <c r="R2392" s="1" t="str" cm="1">
        <f t="array" aca="1" ref="R2392" ca="1">IF(G2392="","",INDIRECT(A2392&amp;B2392&amp;D2392))</f>
        <v/>
      </c>
      <c r="S2392" s="1" t="str">
        <f t="shared" ca="1" si="563"/>
        <v/>
      </c>
      <c r="T2392" s="1" t="str">
        <f t="shared" ca="1" si="564"/>
        <v/>
      </c>
      <c r="U2392" s="1" t="str">
        <f t="shared" ca="1" si="565"/>
        <v/>
      </c>
      <c r="V2392" s="1" t="str">
        <f t="shared" ca="1" si="566"/>
        <v/>
      </c>
      <c r="W2392" s="1" t="str">
        <f t="shared" ca="1" si="567"/>
        <v/>
      </c>
      <c r="X2392" s="1" t="str">
        <f t="shared" ca="1" si="568"/>
        <v/>
      </c>
    </row>
    <row r="2393" spans="1:24">
      <c r="A2393" t="s">
        <v>1041</v>
      </c>
      <c r="B2393" t="str">
        <f>INDEX(予約枠報告様式!$73:$73,MATCH(CSVフォーマット!C2393,予約枠報告様式!$74:$74,0))</f>
        <v>AO</v>
      </c>
      <c r="C2393">
        <f t="shared" si="569"/>
        <v>41</v>
      </c>
      <c r="D2393">
        <f t="shared" si="555"/>
        <v>61</v>
      </c>
      <c r="E2393" s="2" cm="1">
        <f t="array" aca="1" ref="E2393" ca="1">INDIRECT(A2393&amp;B2393&amp;$E$3)</f>
        <v>44793</v>
      </c>
      <c r="F2393" t="str" cm="1">
        <f t="array" aca="1" ref="F2393" ca="1">IF(INDIRECT(A2393&amp;B2393&amp;$F$3)="公",参照!$L$2,参照!$L$3)</f>
        <v>医療機関受付</v>
      </c>
      <c r="G2393" s="1" t="str" cm="1">
        <f t="array" aca="1" ref="G2393" ca="1">IF(E2393="","",IF(ISNUMBER(INDIRECT(A2393&amp;B2393&amp;D2393)),431001,""))</f>
        <v/>
      </c>
      <c r="H2393" s="1" t="str">
        <f t="shared" ca="1" si="556"/>
        <v/>
      </c>
      <c r="I2393" s="1" t="str">
        <f ca="1">IF(G2393="","",予約枠報告様式!H$3)</f>
        <v/>
      </c>
      <c r="J2393" s="1" t="str">
        <f t="shared" ca="1" si="557"/>
        <v/>
      </c>
      <c r="K2393" s="1" t="str">
        <f t="shared" ca="1" si="558"/>
        <v/>
      </c>
      <c r="L2393" s="1" t="str">
        <f t="shared" ca="1" si="559"/>
        <v/>
      </c>
      <c r="M2393" s="1" t="str">
        <f t="shared" ca="1" si="560"/>
        <v/>
      </c>
      <c r="N2393" s="1" t="str" cm="1">
        <f t="array" aca="1" ref="N2393" ca="1">IF(G2393="","",HOUR(INDIRECT(A2393&amp;$N$2&amp;D2393)))</f>
        <v/>
      </c>
      <c r="O2393" s="1" t="str" cm="1">
        <f t="array" aca="1" ref="O2393" ca="1">IF(G2393="","",MINUTE(INDIRECT(A2393&amp;$N$2&amp;D2393)))</f>
        <v/>
      </c>
      <c r="P2393" s="1" t="str">
        <f t="shared" ca="1" si="561"/>
        <v/>
      </c>
      <c r="Q2393" s="1" t="str">
        <f t="shared" ca="1" si="562"/>
        <v/>
      </c>
      <c r="R2393" s="1" t="str" cm="1">
        <f t="array" aca="1" ref="R2393" ca="1">IF(G2393="","",INDIRECT(A2393&amp;B2393&amp;D2393))</f>
        <v/>
      </c>
      <c r="S2393" s="1" t="str">
        <f t="shared" ca="1" si="563"/>
        <v/>
      </c>
      <c r="T2393" s="1" t="str">
        <f t="shared" ca="1" si="564"/>
        <v/>
      </c>
      <c r="U2393" s="1" t="str">
        <f t="shared" ca="1" si="565"/>
        <v/>
      </c>
      <c r="V2393" s="1" t="str">
        <f t="shared" ca="1" si="566"/>
        <v/>
      </c>
      <c r="W2393" s="1" t="str">
        <f t="shared" ca="1" si="567"/>
        <v/>
      </c>
      <c r="X2393" s="1" t="str">
        <f t="shared" ca="1" si="568"/>
        <v/>
      </c>
    </row>
    <row r="2394" spans="1:24">
      <c r="A2394" t="s">
        <v>1041</v>
      </c>
      <c r="B2394" t="str">
        <f>INDEX(予約枠報告様式!$73:$73,MATCH(CSVフォーマット!C2394,予約枠報告様式!$74:$74,0))</f>
        <v>AO</v>
      </c>
      <c r="C2394">
        <f t="shared" si="569"/>
        <v>41</v>
      </c>
      <c r="D2394">
        <f t="shared" si="555"/>
        <v>62</v>
      </c>
      <c r="E2394" s="2" cm="1">
        <f t="array" aca="1" ref="E2394" ca="1">INDIRECT(A2394&amp;B2394&amp;$E$3)</f>
        <v>44793</v>
      </c>
      <c r="F2394" t="str" cm="1">
        <f t="array" aca="1" ref="F2394" ca="1">IF(INDIRECT(A2394&amp;B2394&amp;$F$3)="公",参照!$L$2,参照!$L$3)</f>
        <v>医療機関受付</v>
      </c>
      <c r="G2394" s="1" t="str" cm="1">
        <f t="array" aca="1" ref="G2394" ca="1">IF(E2394="","",IF(ISNUMBER(INDIRECT(A2394&amp;B2394&amp;D2394)),431001,""))</f>
        <v/>
      </c>
      <c r="H2394" s="1" t="str">
        <f t="shared" ca="1" si="556"/>
        <v/>
      </c>
      <c r="I2394" s="1" t="str">
        <f ca="1">IF(G2394="","",予約枠報告様式!H$3)</f>
        <v/>
      </c>
      <c r="J2394" s="1" t="str">
        <f t="shared" ca="1" si="557"/>
        <v/>
      </c>
      <c r="K2394" s="1" t="str">
        <f t="shared" ca="1" si="558"/>
        <v/>
      </c>
      <c r="L2394" s="1" t="str">
        <f t="shared" ca="1" si="559"/>
        <v/>
      </c>
      <c r="M2394" s="1" t="str">
        <f t="shared" ca="1" si="560"/>
        <v/>
      </c>
      <c r="N2394" s="1" t="str" cm="1">
        <f t="array" aca="1" ref="N2394" ca="1">IF(G2394="","",HOUR(INDIRECT(A2394&amp;$N$2&amp;D2394)))</f>
        <v/>
      </c>
      <c r="O2394" s="1" t="str" cm="1">
        <f t="array" aca="1" ref="O2394" ca="1">IF(G2394="","",MINUTE(INDIRECT(A2394&amp;$N$2&amp;D2394)))</f>
        <v/>
      </c>
      <c r="P2394" s="1" t="str">
        <f t="shared" ca="1" si="561"/>
        <v/>
      </c>
      <c r="Q2394" s="1" t="str">
        <f t="shared" ca="1" si="562"/>
        <v/>
      </c>
      <c r="R2394" s="1" t="str" cm="1">
        <f t="array" aca="1" ref="R2394" ca="1">IF(G2394="","",INDIRECT(A2394&amp;B2394&amp;D2394))</f>
        <v/>
      </c>
      <c r="S2394" s="1" t="str">
        <f t="shared" ca="1" si="563"/>
        <v/>
      </c>
      <c r="T2394" s="1" t="str">
        <f t="shared" ca="1" si="564"/>
        <v/>
      </c>
      <c r="U2394" s="1" t="str">
        <f t="shared" ca="1" si="565"/>
        <v/>
      </c>
      <c r="V2394" s="1" t="str">
        <f t="shared" ca="1" si="566"/>
        <v/>
      </c>
      <c r="W2394" s="1" t="str">
        <f t="shared" ca="1" si="567"/>
        <v/>
      </c>
      <c r="X2394" s="1" t="str">
        <f t="shared" ca="1" si="568"/>
        <v/>
      </c>
    </row>
    <row r="2395" spans="1:24">
      <c r="A2395" t="s">
        <v>1041</v>
      </c>
      <c r="B2395" t="str">
        <f>INDEX(予約枠報告様式!$73:$73,MATCH(CSVフォーマット!C2395,予約枠報告様式!$74:$74,0))</f>
        <v>AO</v>
      </c>
      <c r="C2395">
        <f t="shared" si="569"/>
        <v>41</v>
      </c>
      <c r="D2395">
        <f t="shared" si="555"/>
        <v>63</v>
      </c>
      <c r="E2395" s="2" cm="1">
        <f t="array" aca="1" ref="E2395" ca="1">INDIRECT(A2395&amp;B2395&amp;$E$3)</f>
        <v>44793</v>
      </c>
      <c r="F2395" t="str" cm="1">
        <f t="array" aca="1" ref="F2395" ca="1">IF(INDIRECT(A2395&amp;B2395&amp;$F$3)="公",参照!$L$2,参照!$L$3)</f>
        <v>医療機関受付</v>
      </c>
      <c r="G2395" s="1" t="str" cm="1">
        <f t="array" aca="1" ref="G2395" ca="1">IF(E2395="","",IF(ISNUMBER(INDIRECT(A2395&amp;B2395&amp;D2395)),431001,""))</f>
        <v/>
      </c>
      <c r="H2395" s="1" t="str">
        <f t="shared" ca="1" si="556"/>
        <v/>
      </c>
      <c r="I2395" s="1" t="str">
        <f ca="1">IF(G2395="","",予約枠報告様式!H$3)</f>
        <v/>
      </c>
      <c r="J2395" s="1" t="str">
        <f t="shared" ca="1" si="557"/>
        <v/>
      </c>
      <c r="K2395" s="1" t="str">
        <f t="shared" ca="1" si="558"/>
        <v/>
      </c>
      <c r="L2395" s="1" t="str">
        <f t="shared" ca="1" si="559"/>
        <v/>
      </c>
      <c r="M2395" s="1" t="str">
        <f t="shared" ca="1" si="560"/>
        <v/>
      </c>
      <c r="N2395" s="1" t="str" cm="1">
        <f t="array" aca="1" ref="N2395" ca="1">IF(G2395="","",HOUR(INDIRECT(A2395&amp;$N$2&amp;D2395)))</f>
        <v/>
      </c>
      <c r="O2395" s="1" t="str" cm="1">
        <f t="array" aca="1" ref="O2395" ca="1">IF(G2395="","",MINUTE(INDIRECT(A2395&amp;$N$2&amp;D2395)))</f>
        <v/>
      </c>
      <c r="P2395" s="1" t="str">
        <f t="shared" ca="1" si="561"/>
        <v/>
      </c>
      <c r="Q2395" s="1" t="str">
        <f t="shared" ca="1" si="562"/>
        <v/>
      </c>
      <c r="R2395" s="1" t="str" cm="1">
        <f t="array" aca="1" ref="R2395" ca="1">IF(G2395="","",INDIRECT(A2395&amp;B2395&amp;D2395))</f>
        <v/>
      </c>
      <c r="S2395" s="1" t="str">
        <f t="shared" ca="1" si="563"/>
        <v/>
      </c>
      <c r="T2395" s="1" t="str">
        <f t="shared" ca="1" si="564"/>
        <v/>
      </c>
      <c r="U2395" s="1" t="str">
        <f t="shared" ca="1" si="565"/>
        <v/>
      </c>
      <c r="V2395" s="1" t="str">
        <f t="shared" ca="1" si="566"/>
        <v/>
      </c>
      <c r="W2395" s="1" t="str">
        <f t="shared" ca="1" si="567"/>
        <v/>
      </c>
      <c r="X2395" s="1" t="str">
        <f t="shared" ca="1" si="568"/>
        <v/>
      </c>
    </row>
    <row r="2396" spans="1:24">
      <c r="A2396" t="s">
        <v>1041</v>
      </c>
      <c r="B2396" t="str">
        <f>INDEX(予約枠報告様式!$73:$73,MATCH(CSVフォーマット!C2396,予約枠報告様式!$74:$74,0))</f>
        <v>AO</v>
      </c>
      <c r="C2396">
        <f t="shared" si="569"/>
        <v>41</v>
      </c>
      <c r="D2396">
        <f t="shared" si="555"/>
        <v>64</v>
      </c>
      <c r="E2396" s="2" cm="1">
        <f t="array" aca="1" ref="E2396" ca="1">INDIRECT(A2396&amp;B2396&amp;$E$3)</f>
        <v>44793</v>
      </c>
      <c r="F2396" t="str" cm="1">
        <f t="array" aca="1" ref="F2396" ca="1">IF(INDIRECT(A2396&amp;B2396&amp;$F$3)="公",参照!$L$2,参照!$L$3)</f>
        <v>医療機関受付</v>
      </c>
      <c r="G2396" s="1" t="str" cm="1">
        <f t="array" aca="1" ref="G2396" ca="1">IF(E2396="","",IF(ISNUMBER(INDIRECT(A2396&amp;B2396&amp;D2396)),431001,""))</f>
        <v/>
      </c>
      <c r="H2396" s="1" t="str">
        <f t="shared" ca="1" si="556"/>
        <v/>
      </c>
      <c r="I2396" s="1" t="str">
        <f ca="1">IF(G2396="","",予約枠報告様式!H$3)</f>
        <v/>
      </c>
      <c r="J2396" s="1" t="str">
        <f t="shared" ca="1" si="557"/>
        <v/>
      </c>
      <c r="K2396" s="1" t="str">
        <f t="shared" ca="1" si="558"/>
        <v/>
      </c>
      <c r="L2396" s="1" t="str">
        <f t="shared" ca="1" si="559"/>
        <v/>
      </c>
      <c r="M2396" s="1" t="str">
        <f t="shared" ca="1" si="560"/>
        <v/>
      </c>
      <c r="N2396" s="1" t="str" cm="1">
        <f t="array" aca="1" ref="N2396" ca="1">IF(G2396="","",HOUR(INDIRECT(A2396&amp;$N$2&amp;D2396)))</f>
        <v/>
      </c>
      <c r="O2396" s="1" t="str" cm="1">
        <f t="array" aca="1" ref="O2396" ca="1">IF(G2396="","",MINUTE(INDIRECT(A2396&amp;$N$2&amp;D2396)))</f>
        <v/>
      </c>
      <c r="P2396" s="1" t="str">
        <f t="shared" ca="1" si="561"/>
        <v/>
      </c>
      <c r="Q2396" s="1" t="str">
        <f t="shared" ca="1" si="562"/>
        <v/>
      </c>
      <c r="R2396" s="1" t="str" cm="1">
        <f t="array" aca="1" ref="R2396" ca="1">IF(G2396="","",INDIRECT(A2396&amp;B2396&amp;D2396))</f>
        <v/>
      </c>
      <c r="S2396" s="1" t="str">
        <f t="shared" ca="1" si="563"/>
        <v/>
      </c>
      <c r="T2396" s="1" t="str">
        <f t="shared" ca="1" si="564"/>
        <v/>
      </c>
      <c r="U2396" s="1" t="str">
        <f t="shared" ca="1" si="565"/>
        <v/>
      </c>
      <c r="V2396" s="1" t="str">
        <f t="shared" ca="1" si="566"/>
        <v/>
      </c>
      <c r="W2396" s="1" t="str">
        <f t="shared" ca="1" si="567"/>
        <v/>
      </c>
      <c r="X2396" s="1" t="str">
        <f t="shared" ca="1" si="568"/>
        <v/>
      </c>
    </row>
    <row r="2397" spans="1:24">
      <c r="A2397" t="s">
        <v>1041</v>
      </c>
      <c r="B2397" t="str">
        <f>INDEX(予約枠報告様式!$73:$73,MATCH(CSVフォーマット!C2397,予約枠報告様式!$74:$74,0))</f>
        <v>AO</v>
      </c>
      <c r="C2397">
        <f t="shared" si="569"/>
        <v>41</v>
      </c>
      <c r="D2397">
        <f t="shared" si="555"/>
        <v>65</v>
      </c>
      <c r="E2397" s="2" cm="1">
        <f t="array" aca="1" ref="E2397" ca="1">INDIRECT(A2397&amp;B2397&amp;$E$3)</f>
        <v>44793</v>
      </c>
      <c r="F2397" t="str" cm="1">
        <f t="array" aca="1" ref="F2397" ca="1">IF(INDIRECT(A2397&amp;B2397&amp;$F$3)="公",参照!$L$2,参照!$L$3)</f>
        <v>医療機関受付</v>
      </c>
      <c r="G2397" s="1" t="str" cm="1">
        <f t="array" aca="1" ref="G2397" ca="1">IF(E2397="","",IF(ISNUMBER(INDIRECT(A2397&amp;B2397&amp;D2397)),431001,""))</f>
        <v/>
      </c>
      <c r="H2397" s="1" t="str">
        <f t="shared" ca="1" si="556"/>
        <v/>
      </c>
      <c r="I2397" s="1" t="str">
        <f ca="1">IF(G2397="","",予約枠報告様式!H$3)</f>
        <v/>
      </c>
      <c r="J2397" s="1" t="str">
        <f t="shared" ca="1" si="557"/>
        <v/>
      </c>
      <c r="K2397" s="1" t="str">
        <f t="shared" ca="1" si="558"/>
        <v/>
      </c>
      <c r="L2397" s="1" t="str">
        <f t="shared" ca="1" si="559"/>
        <v/>
      </c>
      <c r="M2397" s="1" t="str">
        <f t="shared" ca="1" si="560"/>
        <v/>
      </c>
      <c r="N2397" s="1" t="str" cm="1">
        <f t="array" aca="1" ref="N2397" ca="1">IF(G2397="","",HOUR(INDIRECT(A2397&amp;$N$2&amp;D2397)))</f>
        <v/>
      </c>
      <c r="O2397" s="1" t="str" cm="1">
        <f t="array" aca="1" ref="O2397" ca="1">IF(G2397="","",MINUTE(INDIRECT(A2397&amp;$N$2&amp;D2397)))</f>
        <v/>
      </c>
      <c r="P2397" s="1" t="str">
        <f t="shared" ca="1" si="561"/>
        <v/>
      </c>
      <c r="Q2397" s="1" t="str">
        <f t="shared" ca="1" si="562"/>
        <v/>
      </c>
      <c r="R2397" s="1" t="str" cm="1">
        <f t="array" aca="1" ref="R2397" ca="1">IF(G2397="","",INDIRECT(A2397&amp;B2397&amp;D2397))</f>
        <v/>
      </c>
      <c r="S2397" s="1" t="str">
        <f t="shared" ca="1" si="563"/>
        <v/>
      </c>
      <c r="T2397" s="1" t="str">
        <f t="shared" ca="1" si="564"/>
        <v/>
      </c>
      <c r="U2397" s="1" t="str">
        <f t="shared" ca="1" si="565"/>
        <v/>
      </c>
      <c r="V2397" s="1" t="str">
        <f t="shared" ca="1" si="566"/>
        <v/>
      </c>
      <c r="W2397" s="1" t="str">
        <f t="shared" ca="1" si="567"/>
        <v/>
      </c>
      <c r="X2397" s="1" t="str">
        <f t="shared" ca="1" si="568"/>
        <v/>
      </c>
    </row>
    <row r="2398" spans="1:24">
      <c r="A2398" t="s">
        <v>1041</v>
      </c>
      <c r="B2398" t="str">
        <f>INDEX(予約枠報告様式!$73:$73,MATCH(CSVフォーマット!C2398,予約枠報告様式!$74:$74,0))</f>
        <v>AO</v>
      </c>
      <c r="C2398">
        <f t="shared" si="569"/>
        <v>41</v>
      </c>
      <c r="D2398">
        <f t="shared" si="555"/>
        <v>66</v>
      </c>
      <c r="E2398" s="2" cm="1">
        <f t="array" aca="1" ref="E2398" ca="1">INDIRECT(A2398&amp;B2398&amp;$E$3)</f>
        <v>44793</v>
      </c>
      <c r="F2398" t="str" cm="1">
        <f t="array" aca="1" ref="F2398" ca="1">IF(INDIRECT(A2398&amp;B2398&amp;$F$3)="公",参照!$L$2,参照!$L$3)</f>
        <v>医療機関受付</v>
      </c>
      <c r="G2398" s="1" t="str" cm="1">
        <f t="array" aca="1" ref="G2398" ca="1">IF(E2398="","",IF(ISNUMBER(INDIRECT(A2398&amp;B2398&amp;D2398)),431001,""))</f>
        <v/>
      </c>
      <c r="H2398" s="1" t="str">
        <f t="shared" ca="1" si="556"/>
        <v/>
      </c>
      <c r="I2398" s="1" t="str">
        <f ca="1">IF(G2398="","",予約枠報告様式!H$3)</f>
        <v/>
      </c>
      <c r="J2398" s="1" t="str">
        <f t="shared" ca="1" si="557"/>
        <v/>
      </c>
      <c r="K2398" s="1" t="str">
        <f t="shared" ca="1" si="558"/>
        <v/>
      </c>
      <c r="L2398" s="1" t="str">
        <f t="shared" ca="1" si="559"/>
        <v/>
      </c>
      <c r="M2398" s="1" t="str">
        <f t="shared" ca="1" si="560"/>
        <v/>
      </c>
      <c r="N2398" s="1" t="str" cm="1">
        <f t="array" aca="1" ref="N2398" ca="1">IF(G2398="","",HOUR(INDIRECT(A2398&amp;$N$2&amp;D2398)))</f>
        <v/>
      </c>
      <c r="O2398" s="1" t="str" cm="1">
        <f t="array" aca="1" ref="O2398" ca="1">IF(G2398="","",MINUTE(INDIRECT(A2398&amp;$N$2&amp;D2398)))</f>
        <v/>
      </c>
      <c r="P2398" s="1" t="str">
        <f t="shared" ca="1" si="561"/>
        <v/>
      </c>
      <c r="Q2398" s="1" t="str">
        <f t="shared" ca="1" si="562"/>
        <v/>
      </c>
      <c r="R2398" s="1" t="str" cm="1">
        <f t="array" aca="1" ref="R2398" ca="1">IF(G2398="","",INDIRECT(A2398&amp;B2398&amp;D2398))</f>
        <v/>
      </c>
      <c r="S2398" s="1" t="str">
        <f t="shared" ca="1" si="563"/>
        <v/>
      </c>
      <c r="T2398" s="1" t="str">
        <f t="shared" ca="1" si="564"/>
        <v/>
      </c>
      <c r="U2398" s="1" t="str">
        <f t="shared" ca="1" si="565"/>
        <v/>
      </c>
      <c r="V2398" s="1" t="str">
        <f t="shared" ca="1" si="566"/>
        <v/>
      </c>
      <c r="W2398" s="1" t="str">
        <f t="shared" ca="1" si="567"/>
        <v/>
      </c>
      <c r="X2398" s="1" t="str">
        <f t="shared" ca="1" si="568"/>
        <v/>
      </c>
    </row>
    <row r="2399" spans="1:24">
      <c r="A2399" t="s">
        <v>1041</v>
      </c>
      <c r="B2399" t="str">
        <f>INDEX(予約枠報告様式!$73:$73,MATCH(CSVフォーマット!C2399,予約枠報告様式!$74:$74,0))</f>
        <v>AO</v>
      </c>
      <c r="C2399">
        <f t="shared" si="569"/>
        <v>41</v>
      </c>
      <c r="D2399">
        <f t="shared" si="555"/>
        <v>67</v>
      </c>
      <c r="E2399" s="2" cm="1">
        <f t="array" aca="1" ref="E2399" ca="1">INDIRECT(A2399&amp;B2399&amp;$E$3)</f>
        <v>44793</v>
      </c>
      <c r="F2399" t="str" cm="1">
        <f t="array" aca="1" ref="F2399" ca="1">IF(INDIRECT(A2399&amp;B2399&amp;$F$3)="公",参照!$L$2,参照!$L$3)</f>
        <v>医療機関受付</v>
      </c>
      <c r="G2399" s="1" t="str" cm="1">
        <f t="array" aca="1" ref="G2399" ca="1">IF(E2399="","",IF(ISNUMBER(INDIRECT(A2399&amp;B2399&amp;D2399)),431001,""))</f>
        <v/>
      </c>
      <c r="H2399" s="1" t="str">
        <f t="shared" ca="1" si="556"/>
        <v/>
      </c>
      <c r="I2399" s="1" t="str">
        <f ca="1">IF(G2399="","",予約枠報告様式!H$3)</f>
        <v/>
      </c>
      <c r="J2399" s="1" t="str">
        <f t="shared" ca="1" si="557"/>
        <v/>
      </c>
      <c r="K2399" s="1" t="str">
        <f t="shared" ca="1" si="558"/>
        <v/>
      </c>
      <c r="L2399" s="1" t="str">
        <f t="shared" ca="1" si="559"/>
        <v/>
      </c>
      <c r="M2399" s="1" t="str">
        <f t="shared" ca="1" si="560"/>
        <v/>
      </c>
      <c r="N2399" s="1" t="str" cm="1">
        <f t="array" aca="1" ref="N2399" ca="1">IF(G2399="","",HOUR(INDIRECT(A2399&amp;$N$2&amp;D2399)))</f>
        <v/>
      </c>
      <c r="O2399" s="1" t="str" cm="1">
        <f t="array" aca="1" ref="O2399" ca="1">IF(G2399="","",MINUTE(INDIRECT(A2399&amp;$N$2&amp;D2399)))</f>
        <v/>
      </c>
      <c r="P2399" s="1" t="str">
        <f t="shared" ca="1" si="561"/>
        <v/>
      </c>
      <c r="Q2399" s="1" t="str">
        <f t="shared" ca="1" si="562"/>
        <v/>
      </c>
      <c r="R2399" s="1" t="str" cm="1">
        <f t="array" aca="1" ref="R2399" ca="1">IF(G2399="","",INDIRECT(A2399&amp;B2399&amp;D2399))</f>
        <v/>
      </c>
      <c r="S2399" s="1" t="str">
        <f t="shared" ca="1" si="563"/>
        <v/>
      </c>
      <c r="T2399" s="1" t="str">
        <f t="shared" ca="1" si="564"/>
        <v/>
      </c>
      <c r="U2399" s="1" t="str">
        <f t="shared" ca="1" si="565"/>
        <v/>
      </c>
      <c r="V2399" s="1" t="str">
        <f t="shared" ca="1" si="566"/>
        <v/>
      </c>
      <c r="W2399" s="1" t="str">
        <f t="shared" ca="1" si="567"/>
        <v/>
      </c>
      <c r="X2399" s="1" t="str">
        <f t="shared" ca="1" si="568"/>
        <v/>
      </c>
    </row>
    <row r="2400" spans="1:24">
      <c r="A2400" t="s">
        <v>1041</v>
      </c>
      <c r="B2400" t="str">
        <f>INDEX(予約枠報告様式!$73:$73,MATCH(CSVフォーマット!C2400,予約枠報告様式!$74:$74,0))</f>
        <v>AO</v>
      </c>
      <c r="C2400">
        <f t="shared" si="569"/>
        <v>41</v>
      </c>
      <c r="D2400">
        <f t="shared" si="555"/>
        <v>68</v>
      </c>
      <c r="E2400" s="2" cm="1">
        <f t="array" aca="1" ref="E2400" ca="1">INDIRECT(A2400&amp;B2400&amp;$E$3)</f>
        <v>44793</v>
      </c>
      <c r="F2400" t="str" cm="1">
        <f t="array" aca="1" ref="F2400" ca="1">IF(INDIRECT(A2400&amp;B2400&amp;$F$3)="公",参照!$L$2,参照!$L$3)</f>
        <v>医療機関受付</v>
      </c>
      <c r="G2400" s="1" t="str" cm="1">
        <f t="array" aca="1" ref="G2400" ca="1">IF(E2400="","",IF(ISNUMBER(INDIRECT(A2400&amp;B2400&amp;D2400)),431001,""))</f>
        <v/>
      </c>
      <c r="H2400" s="1" t="str">
        <f t="shared" ca="1" si="556"/>
        <v/>
      </c>
      <c r="I2400" s="1" t="str">
        <f ca="1">IF(G2400="","",予約枠報告様式!H$3)</f>
        <v/>
      </c>
      <c r="J2400" s="1" t="str">
        <f t="shared" ca="1" si="557"/>
        <v/>
      </c>
      <c r="K2400" s="1" t="str">
        <f t="shared" ca="1" si="558"/>
        <v/>
      </c>
      <c r="L2400" s="1" t="str">
        <f t="shared" ca="1" si="559"/>
        <v/>
      </c>
      <c r="M2400" s="1" t="str">
        <f t="shared" ca="1" si="560"/>
        <v/>
      </c>
      <c r="N2400" s="1" t="str" cm="1">
        <f t="array" aca="1" ref="N2400" ca="1">IF(G2400="","",HOUR(INDIRECT(A2400&amp;$N$2&amp;D2400)))</f>
        <v/>
      </c>
      <c r="O2400" s="1" t="str" cm="1">
        <f t="array" aca="1" ref="O2400" ca="1">IF(G2400="","",MINUTE(INDIRECT(A2400&amp;$N$2&amp;D2400)))</f>
        <v/>
      </c>
      <c r="P2400" s="1" t="str">
        <f t="shared" ca="1" si="561"/>
        <v/>
      </c>
      <c r="Q2400" s="1" t="str">
        <f t="shared" ca="1" si="562"/>
        <v/>
      </c>
      <c r="R2400" s="1" t="str" cm="1">
        <f t="array" aca="1" ref="R2400" ca="1">IF(G2400="","",INDIRECT(A2400&amp;B2400&amp;D2400))</f>
        <v/>
      </c>
      <c r="S2400" s="1" t="str">
        <f t="shared" ca="1" si="563"/>
        <v/>
      </c>
      <c r="T2400" s="1" t="str">
        <f t="shared" ca="1" si="564"/>
        <v/>
      </c>
      <c r="U2400" s="1" t="str">
        <f t="shared" ca="1" si="565"/>
        <v/>
      </c>
      <c r="V2400" s="1" t="str">
        <f t="shared" ca="1" si="566"/>
        <v/>
      </c>
      <c r="W2400" s="1" t="str">
        <f t="shared" ca="1" si="567"/>
        <v/>
      </c>
      <c r="X2400" s="1" t="str">
        <f t="shared" ca="1" si="568"/>
        <v/>
      </c>
    </row>
    <row r="2401" spans="1:24">
      <c r="A2401" t="s">
        <v>1041</v>
      </c>
      <c r="B2401" t="str">
        <f>INDEX(予約枠報告様式!$73:$73,MATCH(CSVフォーマット!C2401,予約枠報告様式!$74:$74,0))</f>
        <v>AO</v>
      </c>
      <c r="C2401">
        <f t="shared" si="569"/>
        <v>41</v>
      </c>
      <c r="D2401">
        <f t="shared" si="555"/>
        <v>69</v>
      </c>
      <c r="E2401" s="2" cm="1">
        <f t="array" aca="1" ref="E2401" ca="1">INDIRECT(A2401&amp;B2401&amp;$E$3)</f>
        <v>44793</v>
      </c>
      <c r="F2401" t="str" cm="1">
        <f t="array" aca="1" ref="F2401" ca="1">IF(INDIRECT(A2401&amp;B2401&amp;$F$3)="公",参照!$L$2,参照!$L$3)</f>
        <v>医療機関受付</v>
      </c>
      <c r="G2401" s="1" t="str" cm="1">
        <f t="array" aca="1" ref="G2401" ca="1">IF(E2401="","",IF(ISNUMBER(INDIRECT(A2401&amp;B2401&amp;D2401)),431001,""))</f>
        <v/>
      </c>
      <c r="H2401" s="1" t="str">
        <f t="shared" ca="1" si="556"/>
        <v/>
      </c>
      <c r="I2401" s="1" t="str">
        <f ca="1">IF(G2401="","",予約枠報告様式!H$3)</f>
        <v/>
      </c>
      <c r="J2401" s="1" t="str">
        <f t="shared" ca="1" si="557"/>
        <v/>
      </c>
      <c r="K2401" s="1" t="str">
        <f t="shared" ca="1" si="558"/>
        <v/>
      </c>
      <c r="L2401" s="1" t="str">
        <f t="shared" ca="1" si="559"/>
        <v/>
      </c>
      <c r="M2401" s="1" t="str">
        <f t="shared" ca="1" si="560"/>
        <v/>
      </c>
      <c r="N2401" s="1" t="str" cm="1">
        <f t="array" aca="1" ref="N2401" ca="1">IF(G2401="","",HOUR(INDIRECT(A2401&amp;$N$2&amp;D2401)))</f>
        <v/>
      </c>
      <c r="O2401" s="1" t="str" cm="1">
        <f t="array" aca="1" ref="O2401" ca="1">IF(G2401="","",MINUTE(INDIRECT(A2401&amp;$N$2&amp;D2401)))</f>
        <v/>
      </c>
      <c r="P2401" s="1" t="str">
        <f t="shared" ca="1" si="561"/>
        <v/>
      </c>
      <c r="Q2401" s="1" t="str">
        <f t="shared" ca="1" si="562"/>
        <v/>
      </c>
      <c r="R2401" s="1" t="str" cm="1">
        <f t="array" aca="1" ref="R2401" ca="1">IF(G2401="","",INDIRECT(A2401&amp;B2401&amp;D2401))</f>
        <v/>
      </c>
      <c r="S2401" s="1" t="str">
        <f t="shared" ca="1" si="563"/>
        <v/>
      </c>
      <c r="T2401" s="1" t="str">
        <f t="shared" ca="1" si="564"/>
        <v/>
      </c>
      <c r="U2401" s="1" t="str">
        <f t="shared" ca="1" si="565"/>
        <v/>
      </c>
      <c r="V2401" s="1" t="str">
        <f t="shared" ca="1" si="566"/>
        <v/>
      </c>
      <c r="W2401" s="1" t="str">
        <f t="shared" ca="1" si="567"/>
        <v/>
      </c>
      <c r="X2401" s="1" t="str">
        <f t="shared" ca="1" si="568"/>
        <v/>
      </c>
    </row>
    <row r="2402" spans="1:24">
      <c r="A2402" t="s">
        <v>1041</v>
      </c>
      <c r="B2402" t="str">
        <f>INDEX(予約枠報告様式!$73:$73,MATCH(CSVフォーマット!C2402,予約枠報告様式!$74:$74,0))</f>
        <v>AO</v>
      </c>
      <c r="C2402">
        <f t="shared" si="569"/>
        <v>41</v>
      </c>
      <c r="D2402">
        <f t="shared" si="555"/>
        <v>70</v>
      </c>
      <c r="E2402" s="2" cm="1">
        <f t="array" aca="1" ref="E2402" ca="1">INDIRECT(A2402&amp;B2402&amp;$E$3)</f>
        <v>44793</v>
      </c>
      <c r="F2402" t="str" cm="1">
        <f t="array" aca="1" ref="F2402" ca="1">IF(INDIRECT(A2402&amp;B2402&amp;$F$3)="公",参照!$L$2,参照!$L$3)</f>
        <v>医療機関受付</v>
      </c>
      <c r="G2402" s="1" t="str" cm="1">
        <f t="array" aca="1" ref="G2402" ca="1">IF(E2402="","",IF(ISNUMBER(INDIRECT(A2402&amp;B2402&amp;D2402)),431001,""))</f>
        <v/>
      </c>
      <c r="H2402" s="1" t="str">
        <f t="shared" ca="1" si="556"/>
        <v/>
      </c>
      <c r="I2402" s="1" t="str">
        <f ca="1">IF(G2402="","",予約枠報告様式!H$3)</f>
        <v/>
      </c>
      <c r="J2402" s="1" t="str">
        <f t="shared" ca="1" si="557"/>
        <v/>
      </c>
      <c r="K2402" s="1" t="str">
        <f t="shared" ca="1" si="558"/>
        <v/>
      </c>
      <c r="L2402" s="1" t="str">
        <f t="shared" ca="1" si="559"/>
        <v/>
      </c>
      <c r="M2402" s="1" t="str">
        <f t="shared" ca="1" si="560"/>
        <v/>
      </c>
      <c r="N2402" s="1" t="str" cm="1">
        <f t="array" aca="1" ref="N2402" ca="1">IF(G2402="","",HOUR(INDIRECT(A2402&amp;$N$2&amp;D2402)))</f>
        <v/>
      </c>
      <c r="O2402" s="1" t="str" cm="1">
        <f t="array" aca="1" ref="O2402" ca="1">IF(G2402="","",MINUTE(INDIRECT(A2402&amp;$N$2&amp;D2402)))</f>
        <v/>
      </c>
      <c r="P2402" s="1" t="str">
        <f t="shared" ca="1" si="561"/>
        <v/>
      </c>
      <c r="Q2402" s="1" t="str">
        <f t="shared" ca="1" si="562"/>
        <v/>
      </c>
      <c r="R2402" s="1" t="str" cm="1">
        <f t="array" aca="1" ref="R2402" ca="1">IF(G2402="","",INDIRECT(A2402&amp;B2402&amp;D2402))</f>
        <v/>
      </c>
      <c r="S2402" s="1" t="str">
        <f t="shared" ca="1" si="563"/>
        <v/>
      </c>
      <c r="T2402" s="1" t="str">
        <f t="shared" ca="1" si="564"/>
        <v/>
      </c>
      <c r="U2402" s="1" t="str">
        <f t="shared" ca="1" si="565"/>
        <v/>
      </c>
      <c r="V2402" s="1" t="str">
        <f t="shared" ca="1" si="566"/>
        <v/>
      </c>
      <c r="W2402" s="1" t="str">
        <f t="shared" ca="1" si="567"/>
        <v/>
      </c>
      <c r="X2402" s="1" t="str">
        <f t="shared" ca="1" si="568"/>
        <v/>
      </c>
    </row>
    <row r="2403" spans="1:24">
      <c r="A2403" t="s">
        <v>1041</v>
      </c>
      <c r="B2403" t="str">
        <f>INDEX(予約枠報告様式!$73:$73,MATCH(CSVフォーマット!C2403,予約枠報告様式!$74:$74,0))</f>
        <v>AO</v>
      </c>
      <c r="C2403">
        <f t="shared" si="569"/>
        <v>41</v>
      </c>
      <c r="D2403">
        <f t="shared" si="555"/>
        <v>71</v>
      </c>
      <c r="E2403" s="2" cm="1">
        <f t="array" aca="1" ref="E2403" ca="1">INDIRECT(A2403&amp;B2403&amp;$E$3)</f>
        <v>44793</v>
      </c>
      <c r="F2403" t="str" cm="1">
        <f t="array" aca="1" ref="F2403" ca="1">IF(INDIRECT(A2403&amp;B2403&amp;$F$3)="公",参照!$L$2,参照!$L$3)</f>
        <v>医療機関受付</v>
      </c>
      <c r="G2403" s="1" t="str" cm="1">
        <f t="array" aca="1" ref="G2403" ca="1">IF(E2403="","",IF(ISNUMBER(INDIRECT(A2403&amp;B2403&amp;D2403)),431001,""))</f>
        <v/>
      </c>
      <c r="H2403" s="1" t="str">
        <f t="shared" ca="1" si="556"/>
        <v/>
      </c>
      <c r="I2403" s="1" t="str">
        <f ca="1">IF(G2403="","",予約枠報告様式!H$3)</f>
        <v/>
      </c>
      <c r="J2403" s="1" t="str">
        <f t="shared" ca="1" si="557"/>
        <v/>
      </c>
      <c r="K2403" s="1" t="str">
        <f t="shared" ca="1" si="558"/>
        <v/>
      </c>
      <c r="L2403" s="1" t="str">
        <f t="shared" ca="1" si="559"/>
        <v/>
      </c>
      <c r="M2403" s="1" t="str">
        <f t="shared" ca="1" si="560"/>
        <v/>
      </c>
      <c r="N2403" s="1" t="str" cm="1">
        <f t="array" aca="1" ref="N2403" ca="1">IF(G2403="","",HOUR(INDIRECT(A2403&amp;$N$2&amp;D2403)))</f>
        <v/>
      </c>
      <c r="O2403" s="1" t="str" cm="1">
        <f t="array" aca="1" ref="O2403" ca="1">IF(G2403="","",MINUTE(INDIRECT(A2403&amp;$N$2&amp;D2403)))</f>
        <v/>
      </c>
      <c r="P2403" s="1" t="str">
        <f t="shared" ca="1" si="561"/>
        <v/>
      </c>
      <c r="Q2403" s="1" t="str">
        <f t="shared" ca="1" si="562"/>
        <v/>
      </c>
      <c r="R2403" s="1" t="str" cm="1">
        <f t="array" aca="1" ref="R2403" ca="1">IF(G2403="","",INDIRECT(A2403&amp;B2403&amp;D2403))</f>
        <v/>
      </c>
      <c r="S2403" s="1" t="str">
        <f t="shared" ca="1" si="563"/>
        <v/>
      </c>
      <c r="T2403" s="1" t="str">
        <f t="shared" ca="1" si="564"/>
        <v/>
      </c>
      <c r="U2403" s="1" t="str">
        <f t="shared" ca="1" si="565"/>
        <v/>
      </c>
      <c r="V2403" s="1" t="str">
        <f t="shared" ca="1" si="566"/>
        <v/>
      </c>
      <c r="W2403" s="1" t="str">
        <f t="shared" ca="1" si="567"/>
        <v/>
      </c>
      <c r="X2403" s="1" t="str">
        <f t="shared" ca="1" si="568"/>
        <v/>
      </c>
    </row>
    <row r="2404" spans="1:24">
      <c r="A2404" t="s">
        <v>1041</v>
      </c>
      <c r="B2404" t="str">
        <f>INDEX(予約枠報告様式!$73:$73,MATCH(CSVフォーマット!C2404,予約枠報告様式!$74:$74,0))</f>
        <v>AP</v>
      </c>
      <c r="C2404">
        <f t="shared" si="569"/>
        <v>42</v>
      </c>
      <c r="D2404">
        <f t="shared" si="555"/>
        <v>12</v>
      </c>
      <c r="E2404" s="2" cm="1">
        <f t="array" aca="1" ref="E2404" ca="1">INDIRECT(A2404&amp;B2404&amp;$E$3)</f>
        <v>44794</v>
      </c>
      <c r="F2404" t="str" cm="1">
        <f t="array" aca="1" ref="F2404" ca="1">IF(INDIRECT(A2404&amp;B2404&amp;$F$3)="公",参照!$L$2,参照!$L$3)</f>
        <v>WEB・コールセンター受付</v>
      </c>
      <c r="G2404" s="1" t="str" cm="1">
        <f t="array" aca="1" ref="G2404" ca="1">IF(E2404="","",IF(ISNUMBER(INDIRECT(A2404&amp;B2404&amp;D2404)),431001,""))</f>
        <v/>
      </c>
      <c r="H2404" s="1" t="str">
        <f t="shared" ca="1" si="556"/>
        <v/>
      </c>
      <c r="I2404" s="1" t="str">
        <f ca="1">IF(G2404="","",予約枠報告様式!H$3)</f>
        <v/>
      </c>
      <c r="J2404" s="1" t="str">
        <f t="shared" ca="1" si="557"/>
        <v/>
      </c>
      <c r="K2404" s="1" t="str">
        <f t="shared" ca="1" si="558"/>
        <v/>
      </c>
      <c r="L2404" s="1" t="str">
        <f t="shared" ca="1" si="559"/>
        <v/>
      </c>
      <c r="M2404" s="1" t="str">
        <f t="shared" ca="1" si="560"/>
        <v/>
      </c>
      <c r="N2404" s="1" t="str" cm="1">
        <f t="array" aca="1" ref="N2404" ca="1">IF(G2404="","",HOUR(INDIRECT(A2404&amp;$N$2&amp;D2404)))</f>
        <v/>
      </c>
      <c r="O2404" s="1" t="str" cm="1">
        <f t="array" aca="1" ref="O2404" ca="1">IF(G2404="","",MINUTE(INDIRECT(A2404&amp;$N$2&amp;D2404)))</f>
        <v/>
      </c>
      <c r="P2404" s="1" t="str">
        <f t="shared" ca="1" si="561"/>
        <v/>
      </c>
      <c r="Q2404" s="1" t="str">
        <f t="shared" ca="1" si="562"/>
        <v/>
      </c>
      <c r="R2404" s="1" t="str" cm="1">
        <f t="array" aca="1" ref="R2404" ca="1">IF(G2404="","",INDIRECT(A2404&amp;B2404&amp;D2404))</f>
        <v/>
      </c>
      <c r="S2404" s="1" t="str">
        <f t="shared" ca="1" si="563"/>
        <v/>
      </c>
      <c r="T2404" s="1" t="str">
        <f t="shared" ca="1" si="564"/>
        <v/>
      </c>
      <c r="U2404" s="1" t="str">
        <f t="shared" ca="1" si="565"/>
        <v/>
      </c>
      <c r="V2404" s="1" t="str">
        <f t="shared" ca="1" si="566"/>
        <v/>
      </c>
      <c r="W2404" s="1" t="str">
        <f t="shared" ca="1" si="567"/>
        <v/>
      </c>
      <c r="X2404" s="1" t="str">
        <f t="shared" ca="1" si="568"/>
        <v/>
      </c>
    </row>
    <row r="2405" spans="1:24">
      <c r="A2405" t="s">
        <v>1041</v>
      </c>
      <c r="B2405" t="str">
        <f>INDEX(予約枠報告様式!$73:$73,MATCH(CSVフォーマット!C2405,予約枠報告様式!$74:$74,0))</f>
        <v>AP</v>
      </c>
      <c r="C2405">
        <f t="shared" si="569"/>
        <v>42</v>
      </c>
      <c r="D2405">
        <f t="shared" si="555"/>
        <v>13</v>
      </c>
      <c r="E2405" s="2" cm="1">
        <f t="array" aca="1" ref="E2405" ca="1">INDIRECT(A2405&amp;B2405&amp;$E$3)</f>
        <v>44794</v>
      </c>
      <c r="F2405" t="str" cm="1">
        <f t="array" aca="1" ref="F2405" ca="1">IF(INDIRECT(A2405&amp;B2405&amp;$F$3)="公",参照!$L$2,参照!$L$3)</f>
        <v>WEB・コールセンター受付</v>
      </c>
      <c r="G2405" s="1" t="str" cm="1">
        <f t="array" aca="1" ref="G2405" ca="1">IF(E2405="","",IF(ISNUMBER(INDIRECT(A2405&amp;B2405&amp;D2405)),431001,""))</f>
        <v/>
      </c>
      <c r="H2405" s="1" t="str">
        <f t="shared" ca="1" si="556"/>
        <v/>
      </c>
      <c r="I2405" s="1" t="str">
        <f ca="1">IF(G2405="","",予約枠報告様式!H$3)</f>
        <v/>
      </c>
      <c r="J2405" s="1" t="str">
        <f t="shared" ca="1" si="557"/>
        <v/>
      </c>
      <c r="K2405" s="1" t="str">
        <f t="shared" ca="1" si="558"/>
        <v/>
      </c>
      <c r="L2405" s="1" t="str">
        <f t="shared" ca="1" si="559"/>
        <v/>
      </c>
      <c r="M2405" s="1" t="str">
        <f t="shared" ca="1" si="560"/>
        <v/>
      </c>
      <c r="N2405" s="1" t="str" cm="1">
        <f t="array" aca="1" ref="N2405" ca="1">IF(G2405="","",HOUR(INDIRECT(A2405&amp;$N$2&amp;D2405)))</f>
        <v/>
      </c>
      <c r="O2405" s="1" t="str" cm="1">
        <f t="array" aca="1" ref="O2405" ca="1">IF(G2405="","",MINUTE(INDIRECT(A2405&amp;$N$2&amp;D2405)))</f>
        <v/>
      </c>
      <c r="P2405" s="1" t="str">
        <f t="shared" ca="1" si="561"/>
        <v/>
      </c>
      <c r="Q2405" s="1" t="str">
        <f t="shared" ca="1" si="562"/>
        <v/>
      </c>
      <c r="R2405" s="1" t="str" cm="1">
        <f t="array" aca="1" ref="R2405" ca="1">IF(G2405="","",INDIRECT(A2405&amp;B2405&amp;D2405))</f>
        <v/>
      </c>
      <c r="S2405" s="1" t="str">
        <f t="shared" ca="1" si="563"/>
        <v/>
      </c>
      <c r="T2405" s="1" t="str">
        <f t="shared" ca="1" si="564"/>
        <v/>
      </c>
      <c r="U2405" s="1" t="str">
        <f t="shared" ca="1" si="565"/>
        <v/>
      </c>
      <c r="V2405" s="1" t="str">
        <f t="shared" ca="1" si="566"/>
        <v/>
      </c>
      <c r="W2405" s="1" t="str">
        <f t="shared" ca="1" si="567"/>
        <v/>
      </c>
      <c r="X2405" s="1" t="str">
        <f t="shared" ca="1" si="568"/>
        <v/>
      </c>
    </row>
    <row r="2406" spans="1:24">
      <c r="A2406" t="s">
        <v>1041</v>
      </c>
      <c r="B2406" t="str">
        <f>INDEX(予約枠報告様式!$73:$73,MATCH(CSVフォーマット!C2406,予約枠報告様式!$74:$74,0))</f>
        <v>AP</v>
      </c>
      <c r="C2406">
        <f t="shared" si="569"/>
        <v>42</v>
      </c>
      <c r="D2406">
        <f t="shared" si="555"/>
        <v>14</v>
      </c>
      <c r="E2406" s="2" cm="1">
        <f t="array" aca="1" ref="E2406" ca="1">INDIRECT(A2406&amp;B2406&amp;$E$3)</f>
        <v>44794</v>
      </c>
      <c r="F2406" t="str" cm="1">
        <f t="array" aca="1" ref="F2406" ca="1">IF(INDIRECT(A2406&amp;B2406&amp;$F$3)="公",参照!$L$2,参照!$L$3)</f>
        <v>WEB・コールセンター受付</v>
      </c>
      <c r="G2406" s="1" t="str" cm="1">
        <f t="array" aca="1" ref="G2406" ca="1">IF(E2406="","",IF(ISNUMBER(INDIRECT(A2406&amp;B2406&amp;D2406)),431001,""))</f>
        <v/>
      </c>
      <c r="H2406" s="1" t="str">
        <f t="shared" ca="1" si="556"/>
        <v/>
      </c>
      <c r="I2406" s="1" t="str">
        <f ca="1">IF(G2406="","",予約枠報告様式!H$3)</f>
        <v/>
      </c>
      <c r="J2406" s="1" t="str">
        <f t="shared" ca="1" si="557"/>
        <v/>
      </c>
      <c r="K2406" s="1" t="str">
        <f t="shared" ca="1" si="558"/>
        <v/>
      </c>
      <c r="L2406" s="1" t="str">
        <f t="shared" ca="1" si="559"/>
        <v/>
      </c>
      <c r="M2406" s="1" t="str">
        <f t="shared" ca="1" si="560"/>
        <v/>
      </c>
      <c r="N2406" s="1" t="str" cm="1">
        <f t="array" aca="1" ref="N2406" ca="1">IF(G2406="","",HOUR(INDIRECT(A2406&amp;$N$2&amp;D2406)))</f>
        <v/>
      </c>
      <c r="O2406" s="1" t="str" cm="1">
        <f t="array" aca="1" ref="O2406" ca="1">IF(G2406="","",MINUTE(INDIRECT(A2406&amp;$N$2&amp;D2406)))</f>
        <v/>
      </c>
      <c r="P2406" s="1" t="str">
        <f t="shared" ca="1" si="561"/>
        <v/>
      </c>
      <c r="Q2406" s="1" t="str">
        <f t="shared" ca="1" si="562"/>
        <v/>
      </c>
      <c r="R2406" s="1" t="str" cm="1">
        <f t="array" aca="1" ref="R2406" ca="1">IF(G2406="","",INDIRECT(A2406&amp;B2406&amp;D2406))</f>
        <v/>
      </c>
      <c r="S2406" s="1" t="str">
        <f t="shared" ca="1" si="563"/>
        <v/>
      </c>
      <c r="T2406" s="1" t="str">
        <f t="shared" ca="1" si="564"/>
        <v/>
      </c>
      <c r="U2406" s="1" t="str">
        <f t="shared" ca="1" si="565"/>
        <v/>
      </c>
      <c r="V2406" s="1" t="str">
        <f t="shared" ca="1" si="566"/>
        <v/>
      </c>
      <c r="W2406" s="1" t="str">
        <f t="shared" ca="1" si="567"/>
        <v/>
      </c>
      <c r="X2406" s="1" t="str">
        <f t="shared" ca="1" si="568"/>
        <v/>
      </c>
    </row>
    <row r="2407" spans="1:24">
      <c r="A2407" t="s">
        <v>1041</v>
      </c>
      <c r="B2407" t="str">
        <f>INDEX(予約枠報告様式!$73:$73,MATCH(CSVフォーマット!C2407,予約枠報告様式!$74:$74,0))</f>
        <v>AP</v>
      </c>
      <c r="C2407">
        <f t="shared" si="569"/>
        <v>42</v>
      </c>
      <c r="D2407">
        <f t="shared" si="555"/>
        <v>15</v>
      </c>
      <c r="E2407" s="2" cm="1">
        <f t="array" aca="1" ref="E2407" ca="1">INDIRECT(A2407&amp;B2407&amp;$E$3)</f>
        <v>44794</v>
      </c>
      <c r="F2407" t="str" cm="1">
        <f t="array" aca="1" ref="F2407" ca="1">IF(INDIRECT(A2407&amp;B2407&amp;$F$3)="公",参照!$L$2,参照!$L$3)</f>
        <v>WEB・コールセンター受付</v>
      </c>
      <c r="G2407" s="1" t="str" cm="1">
        <f t="array" aca="1" ref="G2407" ca="1">IF(E2407="","",IF(ISNUMBER(INDIRECT(A2407&amp;B2407&amp;D2407)),431001,""))</f>
        <v/>
      </c>
      <c r="H2407" s="1" t="str">
        <f t="shared" ca="1" si="556"/>
        <v/>
      </c>
      <c r="I2407" s="1" t="str">
        <f ca="1">IF(G2407="","",予約枠報告様式!H$3)</f>
        <v/>
      </c>
      <c r="J2407" s="1" t="str">
        <f t="shared" ca="1" si="557"/>
        <v/>
      </c>
      <c r="K2407" s="1" t="str">
        <f t="shared" ca="1" si="558"/>
        <v/>
      </c>
      <c r="L2407" s="1" t="str">
        <f t="shared" ca="1" si="559"/>
        <v/>
      </c>
      <c r="M2407" s="1" t="str">
        <f t="shared" ca="1" si="560"/>
        <v/>
      </c>
      <c r="N2407" s="1" t="str" cm="1">
        <f t="array" aca="1" ref="N2407" ca="1">IF(G2407="","",HOUR(INDIRECT(A2407&amp;$N$2&amp;D2407)))</f>
        <v/>
      </c>
      <c r="O2407" s="1" t="str" cm="1">
        <f t="array" aca="1" ref="O2407" ca="1">IF(G2407="","",MINUTE(INDIRECT(A2407&amp;$N$2&amp;D2407)))</f>
        <v/>
      </c>
      <c r="P2407" s="1" t="str">
        <f t="shared" ca="1" si="561"/>
        <v/>
      </c>
      <c r="Q2407" s="1" t="str">
        <f t="shared" ca="1" si="562"/>
        <v/>
      </c>
      <c r="R2407" s="1" t="str" cm="1">
        <f t="array" aca="1" ref="R2407" ca="1">IF(G2407="","",INDIRECT(A2407&amp;B2407&amp;D2407))</f>
        <v/>
      </c>
      <c r="S2407" s="1" t="str">
        <f t="shared" ca="1" si="563"/>
        <v/>
      </c>
      <c r="T2407" s="1" t="str">
        <f t="shared" ca="1" si="564"/>
        <v/>
      </c>
      <c r="U2407" s="1" t="str">
        <f t="shared" ca="1" si="565"/>
        <v/>
      </c>
      <c r="V2407" s="1" t="str">
        <f t="shared" ca="1" si="566"/>
        <v/>
      </c>
      <c r="W2407" s="1" t="str">
        <f t="shared" ca="1" si="567"/>
        <v/>
      </c>
      <c r="X2407" s="1" t="str">
        <f t="shared" ca="1" si="568"/>
        <v/>
      </c>
    </row>
    <row r="2408" spans="1:24">
      <c r="A2408" t="s">
        <v>1041</v>
      </c>
      <c r="B2408" t="str">
        <f>INDEX(予約枠報告様式!$73:$73,MATCH(CSVフォーマット!C2408,予約枠報告様式!$74:$74,0))</f>
        <v>AP</v>
      </c>
      <c r="C2408">
        <f t="shared" si="569"/>
        <v>42</v>
      </c>
      <c r="D2408">
        <f t="shared" si="555"/>
        <v>16</v>
      </c>
      <c r="E2408" s="2" cm="1">
        <f t="array" aca="1" ref="E2408" ca="1">INDIRECT(A2408&amp;B2408&amp;$E$3)</f>
        <v>44794</v>
      </c>
      <c r="F2408" t="str" cm="1">
        <f t="array" aca="1" ref="F2408" ca="1">IF(INDIRECT(A2408&amp;B2408&amp;$F$3)="公",参照!$L$2,参照!$L$3)</f>
        <v>WEB・コールセンター受付</v>
      </c>
      <c r="G2408" s="1" t="str" cm="1">
        <f t="array" aca="1" ref="G2408" ca="1">IF(E2408="","",IF(ISNUMBER(INDIRECT(A2408&amp;B2408&amp;D2408)),431001,""))</f>
        <v/>
      </c>
      <c r="H2408" s="1" t="str">
        <f t="shared" ca="1" si="556"/>
        <v/>
      </c>
      <c r="I2408" s="1" t="str">
        <f ca="1">IF(G2408="","",予約枠報告様式!H$3)</f>
        <v/>
      </c>
      <c r="J2408" s="1" t="str">
        <f t="shared" ca="1" si="557"/>
        <v/>
      </c>
      <c r="K2408" s="1" t="str">
        <f t="shared" ca="1" si="558"/>
        <v/>
      </c>
      <c r="L2408" s="1" t="str">
        <f t="shared" ca="1" si="559"/>
        <v/>
      </c>
      <c r="M2408" s="1" t="str">
        <f t="shared" ca="1" si="560"/>
        <v/>
      </c>
      <c r="N2408" s="1" t="str" cm="1">
        <f t="array" aca="1" ref="N2408" ca="1">IF(G2408="","",HOUR(INDIRECT(A2408&amp;$N$2&amp;D2408)))</f>
        <v/>
      </c>
      <c r="O2408" s="1" t="str" cm="1">
        <f t="array" aca="1" ref="O2408" ca="1">IF(G2408="","",MINUTE(INDIRECT(A2408&amp;$N$2&amp;D2408)))</f>
        <v/>
      </c>
      <c r="P2408" s="1" t="str">
        <f t="shared" ca="1" si="561"/>
        <v/>
      </c>
      <c r="Q2408" s="1" t="str">
        <f t="shared" ca="1" si="562"/>
        <v/>
      </c>
      <c r="R2408" s="1" t="str" cm="1">
        <f t="array" aca="1" ref="R2408" ca="1">IF(G2408="","",INDIRECT(A2408&amp;B2408&amp;D2408))</f>
        <v/>
      </c>
      <c r="S2408" s="1" t="str">
        <f t="shared" ca="1" si="563"/>
        <v/>
      </c>
      <c r="T2408" s="1" t="str">
        <f t="shared" ca="1" si="564"/>
        <v/>
      </c>
      <c r="U2408" s="1" t="str">
        <f t="shared" ca="1" si="565"/>
        <v/>
      </c>
      <c r="V2408" s="1" t="str">
        <f t="shared" ca="1" si="566"/>
        <v/>
      </c>
      <c r="W2408" s="1" t="str">
        <f t="shared" ca="1" si="567"/>
        <v/>
      </c>
      <c r="X2408" s="1" t="str">
        <f t="shared" ca="1" si="568"/>
        <v/>
      </c>
    </row>
    <row r="2409" spans="1:24">
      <c r="A2409" t="s">
        <v>1041</v>
      </c>
      <c r="B2409" t="str">
        <f>INDEX(予約枠報告様式!$73:$73,MATCH(CSVフォーマット!C2409,予約枠報告様式!$74:$74,0))</f>
        <v>AP</v>
      </c>
      <c r="C2409">
        <f t="shared" si="569"/>
        <v>42</v>
      </c>
      <c r="D2409">
        <f t="shared" si="555"/>
        <v>17</v>
      </c>
      <c r="E2409" s="2" cm="1">
        <f t="array" aca="1" ref="E2409" ca="1">INDIRECT(A2409&amp;B2409&amp;$E$3)</f>
        <v>44794</v>
      </c>
      <c r="F2409" t="str" cm="1">
        <f t="array" aca="1" ref="F2409" ca="1">IF(INDIRECT(A2409&amp;B2409&amp;$F$3)="公",参照!$L$2,参照!$L$3)</f>
        <v>WEB・コールセンター受付</v>
      </c>
      <c r="G2409" s="1" t="str" cm="1">
        <f t="array" aca="1" ref="G2409" ca="1">IF(E2409="","",IF(ISNUMBER(INDIRECT(A2409&amp;B2409&amp;D2409)),431001,""))</f>
        <v/>
      </c>
      <c r="H2409" s="1" t="str">
        <f t="shared" ca="1" si="556"/>
        <v/>
      </c>
      <c r="I2409" s="1" t="str">
        <f ca="1">IF(G2409="","",予約枠報告様式!H$3)</f>
        <v/>
      </c>
      <c r="J2409" s="1" t="str">
        <f t="shared" ca="1" si="557"/>
        <v/>
      </c>
      <c r="K2409" s="1" t="str">
        <f t="shared" ca="1" si="558"/>
        <v/>
      </c>
      <c r="L2409" s="1" t="str">
        <f t="shared" ca="1" si="559"/>
        <v/>
      </c>
      <c r="M2409" s="1" t="str">
        <f t="shared" ca="1" si="560"/>
        <v/>
      </c>
      <c r="N2409" s="1" t="str" cm="1">
        <f t="array" aca="1" ref="N2409" ca="1">IF(G2409="","",HOUR(INDIRECT(A2409&amp;$N$2&amp;D2409)))</f>
        <v/>
      </c>
      <c r="O2409" s="1" t="str" cm="1">
        <f t="array" aca="1" ref="O2409" ca="1">IF(G2409="","",MINUTE(INDIRECT(A2409&amp;$N$2&amp;D2409)))</f>
        <v/>
      </c>
      <c r="P2409" s="1" t="str">
        <f t="shared" ca="1" si="561"/>
        <v/>
      </c>
      <c r="Q2409" s="1" t="str">
        <f t="shared" ca="1" si="562"/>
        <v/>
      </c>
      <c r="R2409" s="1" t="str" cm="1">
        <f t="array" aca="1" ref="R2409" ca="1">IF(G2409="","",INDIRECT(A2409&amp;B2409&amp;D2409))</f>
        <v/>
      </c>
      <c r="S2409" s="1" t="str">
        <f t="shared" ca="1" si="563"/>
        <v/>
      </c>
      <c r="T2409" s="1" t="str">
        <f t="shared" ca="1" si="564"/>
        <v/>
      </c>
      <c r="U2409" s="1" t="str">
        <f t="shared" ca="1" si="565"/>
        <v/>
      </c>
      <c r="V2409" s="1" t="str">
        <f t="shared" ca="1" si="566"/>
        <v/>
      </c>
      <c r="W2409" s="1" t="str">
        <f t="shared" ca="1" si="567"/>
        <v/>
      </c>
      <c r="X2409" s="1" t="str">
        <f t="shared" ca="1" si="568"/>
        <v/>
      </c>
    </row>
    <row r="2410" spans="1:24">
      <c r="A2410" t="s">
        <v>1041</v>
      </c>
      <c r="B2410" t="str">
        <f>INDEX(予約枠報告様式!$73:$73,MATCH(CSVフォーマット!C2410,予約枠報告様式!$74:$74,0))</f>
        <v>AP</v>
      </c>
      <c r="C2410">
        <f t="shared" si="569"/>
        <v>42</v>
      </c>
      <c r="D2410">
        <f t="shared" si="555"/>
        <v>18</v>
      </c>
      <c r="E2410" s="2" cm="1">
        <f t="array" aca="1" ref="E2410" ca="1">INDIRECT(A2410&amp;B2410&amp;$E$3)</f>
        <v>44794</v>
      </c>
      <c r="F2410" t="str" cm="1">
        <f t="array" aca="1" ref="F2410" ca="1">IF(INDIRECT(A2410&amp;B2410&amp;$F$3)="公",参照!$L$2,参照!$L$3)</f>
        <v>WEB・コールセンター受付</v>
      </c>
      <c r="G2410" s="1" t="str" cm="1">
        <f t="array" aca="1" ref="G2410" ca="1">IF(E2410="","",IF(ISNUMBER(INDIRECT(A2410&amp;B2410&amp;D2410)),431001,""))</f>
        <v/>
      </c>
      <c r="H2410" s="1" t="str">
        <f t="shared" ca="1" si="556"/>
        <v/>
      </c>
      <c r="I2410" s="1" t="str">
        <f ca="1">IF(G2410="","",予約枠報告様式!H$3)</f>
        <v/>
      </c>
      <c r="J2410" s="1" t="str">
        <f t="shared" ca="1" si="557"/>
        <v/>
      </c>
      <c r="K2410" s="1" t="str">
        <f t="shared" ca="1" si="558"/>
        <v/>
      </c>
      <c r="L2410" s="1" t="str">
        <f t="shared" ca="1" si="559"/>
        <v/>
      </c>
      <c r="M2410" s="1" t="str">
        <f t="shared" ca="1" si="560"/>
        <v/>
      </c>
      <c r="N2410" s="1" t="str" cm="1">
        <f t="array" aca="1" ref="N2410" ca="1">IF(G2410="","",HOUR(INDIRECT(A2410&amp;$N$2&amp;D2410)))</f>
        <v/>
      </c>
      <c r="O2410" s="1" t="str" cm="1">
        <f t="array" aca="1" ref="O2410" ca="1">IF(G2410="","",MINUTE(INDIRECT(A2410&amp;$N$2&amp;D2410)))</f>
        <v/>
      </c>
      <c r="P2410" s="1" t="str">
        <f t="shared" ca="1" si="561"/>
        <v/>
      </c>
      <c r="Q2410" s="1" t="str">
        <f t="shared" ca="1" si="562"/>
        <v/>
      </c>
      <c r="R2410" s="1" t="str" cm="1">
        <f t="array" aca="1" ref="R2410" ca="1">IF(G2410="","",INDIRECT(A2410&amp;B2410&amp;D2410))</f>
        <v/>
      </c>
      <c r="S2410" s="1" t="str">
        <f t="shared" ca="1" si="563"/>
        <v/>
      </c>
      <c r="T2410" s="1" t="str">
        <f t="shared" ca="1" si="564"/>
        <v/>
      </c>
      <c r="U2410" s="1" t="str">
        <f t="shared" ca="1" si="565"/>
        <v/>
      </c>
      <c r="V2410" s="1" t="str">
        <f t="shared" ca="1" si="566"/>
        <v/>
      </c>
      <c r="W2410" s="1" t="str">
        <f t="shared" ca="1" si="567"/>
        <v/>
      </c>
      <c r="X2410" s="1" t="str">
        <f t="shared" ca="1" si="568"/>
        <v/>
      </c>
    </row>
    <row r="2411" spans="1:24">
      <c r="A2411" t="s">
        <v>1041</v>
      </c>
      <c r="B2411" t="str">
        <f>INDEX(予約枠報告様式!$73:$73,MATCH(CSVフォーマット!C2411,予約枠報告様式!$74:$74,0))</f>
        <v>AP</v>
      </c>
      <c r="C2411">
        <f t="shared" si="569"/>
        <v>42</v>
      </c>
      <c r="D2411">
        <f t="shared" si="555"/>
        <v>19</v>
      </c>
      <c r="E2411" s="2" cm="1">
        <f t="array" aca="1" ref="E2411" ca="1">INDIRECT(A2411&amp;B2411&amp;$E$3)</f>
        <v>44794</v>
      </c>
      <c r="F2411" t="str" cm="1">
        <f t="array" aca="1" ref="F2411" ca="1">IF(INDIRECT(A2411&amp;B2411&amp;$F$3)="公",参照!$L$2,参照!$L$3)</f>
        <v>WEB・コールセンター受付</v>
      </c>
      <c r="G2411" s="1" t="str" cm="1">
        <f t="array" aca="1" ref="G2411" ca="1">IF(E2411="","",IF(ISNUMBER(INDIRECT(A2411&amp;B2411&amp;D2411)),431001,""))</f>
        <v/>
      </c>
      <c r="H2411" s="1" t="str">
        <f t="shared" ca="1" si="556"/>
        <v/>
      </c>
      <c r="I2411" s="1" t="str">
        <f ca="1">IF(G2411="","",予約枠報告様式!H$3)</f>
        <v/>
      </c>
      <c r="J2411" s="1" t="str">
        <f t="shared" ca="1" si="557"/>
        <v/>
      </c>
      <c r="K2411" s="1" t="str">
        <f t="shared" ca="1" si="558"/>
        <v/>
      </c>
      <c r="L2411" s="1" t="str">
        <f t="shared" ca="1" si="559"/>
        <v/>
      </c>
      <c r="M2411" s="1" t="str">
        <f t="shared" ca="1" si="560"/>
        <v/>
      </c>
      <c r="N2411" s="1" t="str" cm="1">
        <f t="array" aca="1" ref="N2411" ca="1">IF(G2411="","",HOUR(INDIRECT(A2411&amp;$N$2&amp;D2411)))</f>
        <v/>
      </c>
      <c r="O2411" s="1" t="str" cm="1">
        <f t="array" aca="1" ref="O2411" ca="1">IF(G2411="","",MINUTE(INDIRECT(A2411&amp;$N$2&amp;D2411)))</f>
        <v/>
      </c>
      <c r="P2411" s="1" t="str">
        <f t="shared" ca="1" si="561"/>
        <v/>
      </c>
      <c r="Q2411" s="1" t="str">
        <f t="shared" ca="1" si="562"/>
        <v/>
      </c>
      <c r="R2411" s="1" t="str" cm="1">
        <f t="array" aca="1" ref="R2411" ca="1">IF(G2411="","",INDIRECT(A2411&amp;B2411&amp;D2411))</f>
        <v/>
      </c>
      <c r="S2411" s="1" t="str">
        <f t="shared" ca="1" si="563"/>
        <v/>
      </c>
      <c r="T2411" s="1" t="str">
        <f t="shared" ca="1" si="564"/>
        <v/>
      </c>
      <c r="U2411" s="1" t="str">
        <f t="shared" ca="1" si="565"/>
        <v/>
      </c>
      <c r="V2411" s="1" t="str">
        <f t="shared" ca="1" si="566"/>
        <v/>
      </c>
      <c r="W2411" s="1" t="str">
        <f t="shared" ca="1" si="567"/>
        <v/>
      </c>
      <c r="X2411" s="1" t="str">
        <f t="shared" ca="1" si="568"/>
        <v/>
      </c>
    </row>
    <row r="2412" spans="1:24">
      <c r="A2412" t="s">
        <v>1041</v>
      </c>
      <c r="B2412" t="str">
        <f>INDEX(予約枠報告様式!$73:$73,MATCH(CSVフォーマット!C2412,予約枠報告様式!$74:$74,0))</f>
        <v>AP</v>
      </c>
      <c r="C2412">
        <f t="shared" si="569"/>
        <v>42</v>
      </c>
      <c r="D2412">
        <f t="shared" si="555"/>
        <v>20</v>
      </c>
      <c r="E2412" s="2" cm="1">
        <f t="array" aca="1" ref="E2412" ca="1">INDIRECT(A2412&amp;B2412&amp;$E$3)</f>
        <v>44794</v>
      </c>
      <c r="F2412" t="str" cm="1">
        <f t="array" aca="1" ref="F2412" ca="1">IF(INDIRECT(A2412&amp;B2412&amp;$F$3)="公",参照!$L$2,参照!$L$3)</f>
        <v>WEB・コールセンター受付</v>
      </c>
      <c r="G2412" s="1" t="str" cm="1">
        <f t="array" aca="1" ref="G2412" ca="1">IF(E2412="","",IF(ISNUMBER(INDIRECT(A2412&amp;B2412&amp;D2412)),431001,""))</f>
        <v/>
      </c>
      <c r="H2412" s="1" t="str">
        <f t="shared" ca="1" si="556"/>
        <v/>
      </c>
      <c r="I2412" s="1" t="str">
        <f ca="1">IF(G2412="","",予約枠報告様式!H$3)</f>
        <v/>
      </c>
      <c r="J2412" s="1" t="str">
        <f t="shared" ca="1" si="557"/>
        <v/>
      </c>
      <c r="K2412" s="1" t="str">
        <f t="shared" ca="1" si="558"/>
        <v/>
      </c>
      <c r="L2412" s="1" t="str">
        <f t="shared" ca="1" si="559"/>
        <v/>
      </c>
      <c r="M2412" s="1" t="str">
        <f t="shared" ca="1" si="560"/>
        <v/>
      </c>
      <c r="N2412" s="1" t="str" cm="1">
        <f t="array" aca="1" ref="N2412" ca="1">IF(G2412="","",HOUR(INDIRECT(A2412&amp;$N$2&amp;D2412)))</f>
        <v/>
      </c>
      <c r="O2412" s="1" t="str" cm="1">
        <f t="array" aca="1" ref="O2412" ca="1">IF(G2412="","",MINUTE(INDIRECT(A2412&amp;$N$2&amp;D2412)))</f>
        <v/>
      </c>
      <c r="P2412" s="1" t="str">
        <f t="shared" ca="1" si="561"/>
        <v/>
      </c>
      <c r="Q2412" s="1" t="str">
        <f t="shared" ca="1" si="562"/>
        <v/>
      </c>
      <c r="R2412" s="1" t="str" cm="1">
        <f t="array" aca="1" ref="R2412" ca="1">IF(G2412="","",INDIRECT(A2412&amp;B2412&amp;D2412))</f>
        <v/>
      </c>
      <c r="S2412" s="1" t="str">
        <f t="shared" ca="1" si="563"/>
        <v/>
      </c>
      <c r="T2412" s="1" t="str">
        <f t="shared" ca="1" si="564"/>
        <v/>
      </c>
      <c r="U2412" s="1" t="str">
        <f t="shared" ca="1" si="565"/>
        <v/>
      </c>
      <c r="V2412" s="1" t="str">
        <f t="shared" ca="1" si="566"/>
        <v/>
      </c>
      <c r="W2412" s="1" t="str">
        <f t="shared" ca="1" si="567"/>
        <v/>
      </c>
      <c r="X2412" s="1" t="str">
        <f t="shared" ca="1" si="568"/>
        <v/>
      </c>
    </row>
    <row r="2413" spans="1:24">
      <c r="A2413" t="s">
        <v>1041</v>
      </c>
      <c r="B2413" t="str">
        <f>INDEX(予約枠報告様式!$73:$73,MATCH(CSVフォーマット!C2413,予約枠報告様式!$74:$74,0))</f>
        <v>AP</v>
      </c>
      <c r="C2413">
        <f t="shared" si="569"/>
        <v>42</v>
      </c>
      <c r="D2413">
        <f t="shared" si="555"/>
        <v>21</v>
      </c>
      <c r="E2413" s="2" cm="1">
        <f t="array" aca="1" ref="E2413" ca="1">INDIRECT(A2413&amp;B2413&amp;$E$3)</f>
        <v>44794</v>
      </c>
      <c r="F2413" t="str" cm="1">
        <f t="array" aca="1" ref="F2413" ca="1">IF(INDIRECT(A2413&amp;B2413&amp;$F$3)="公",参照!$L$2,参照!$L$3)</f>
        <v>WEB・コールセンター受付</v>
      </c>
      <c r="G2413" s="1" t="str" cm="1">
        <f t="array" aca="1" ref="G2413" ca="1">IF(E2413="","",IF(ISNUMBER(INDIRECT(A2413&amp;B2413&amp;D2413)),431001,""))</f>
        <v/>
      </c>
      <c r="H2413" s="1" t="str">
        <f t="shared" ca="1" si="556"/>
        <v/>
      </c>
      <c r="I2413" s="1" t="str">
        <f ca="1">IF(G2413="","",予約枠報告様式!H$3)</f>
        <v/>
      </c>
      <c r="J2413" s="1" t="str">
        <f t="shared" ca="1" si="557"/>
        <v/>
      </c>
      <c r="K2413" s="1" t="str">
        <f t="shared" ca="1" si="558"/>
        <v/>
      </c>
      <c r="L2413" s="1" t="str">
        <f t="shared" ca="1" si="559"/>
        <v/>
      </c>
      <c r="M2413" s="1" t="str">
        <f t="shared" ca="1" si="560"/>
        <v/>
      </c>
      <c r="N2413" s="1" t="str" cm="1">
        <f t="array" aca="1" ref="N2413" ca="1">IF(G2413="","",HOUR(INDIRECT(A2413&amp;$N$2&amp;D2413)))</f>
        <v/>
      </c>
      <c r="O2413" s="1" t="str" cm="1">
        <f t="array" aca="1" ref="O2413" ca="1">IF(G2413="","",MINUTE(INDIRECT(A2413&amp;$N$2&amp;D2413)))</f>
        <v/>
      </c>
      <c r="P2413" s="1" t="str">
        <f t="shared" ca="1" si="561"/>
        <v/>
      </c>
      <c r="Q2413" s="1" t="str">
        <f t="shared" ca="1" si="562"/>
        <v/>
      </c>
      <c r="R2413" s="1" t="str" cm="1">
        <f t="array" aca="1" ref="R2413" ca="1">IF(G2413="","",INDIRECT(A2413&amp;B2413&amp;D2413))</f>
        <v/>
      </c>
      <c r="S2413" s="1" t="str">
        <f t="shared" ca="1" si="563"/>
        <v/>
      </c>
      <c r="T2413" s="1" t="str">
        <f t="shared" ca="1" si="564"/>
        <v/>
      </c>
      <c r="U2413" s="1" t="str">
        <f t="shared" ca="1" si="565"/>
        <v/>
      </c>
      <c r="V2413" s="1" t="str">
        <f t="shared" ca="1" si="566"/>
        <v/>
      </c>
      <c r="W2413" s="1" t="str">
        <f t="shared" ca="1" si="567"/>
        <v/>
      </c>
      <c r="X2413" s="1" t="str">
        <f t="shared" ca="1" si="568"/>
        <v/>
      </c>
    </row>
    <row r="2414" spans="1:24">
      <c r="A2414" t="s">
        <v>1041</v>
      </c>
      <c r="B2414" t="str">
        <f>INDEX(予約枠報告様式!$73:$73,MATCH(CSVフォーマット!C2414,予約枠報告様式!$74:$74,0))</f>
        <v>AP</v>
      </c>
      <c r="C2414">
        <f t="shared" si="569"/>
        <v>42</v>
      </c>
      <c r="D2414">
        <f t="shared" si="555"/>
        <v>22</v>
      </c>
      <c r="E2414" s="2" cm="1">
        <f t="array" aca="1" ref="E2414" ca="1">INDIRECT(A2414&amp;B2414&amp;$E$3)</f>
        <v>44794</v>
      </c>
      <c r="F2414" t="str" cm="1">
        <f t="array" aca="1" ref="F2414" ca="1">IF(INDIRECT(A2414&amp;B2414&amp;$F$3)="公",参照!$L$2,参照!$L$3)</f>
        <v>WEB・コールセンター受付</v>
      </c>
      <c r="G2414" s="1" t="str" cm="1">
        <f t="array" aca="1" ref="G2414" ca="1">IF(E2414="","",IF(ISNUMBER(INDIRECT(A2414&amp;B2414&amp;D2414)),431001,""))</f>
        <v/>
      </c>
      <c r="H2414" s="1" t="str">
        <f t="shared" ca="1" si="556"/>
        <v/>
      </c>
      <c r="I2414" s="1" t="str">
        <f ca="1">IF(G2414="","",予約枠報告様式!H$3)</f>
        <v/>
      </c>
      <c r="J2414" s="1" t="str">
        <f t="shared" ca="1" si="557"/>
        <v/>
      </c>
      <c r="K2414" s="1" t="str">
        <f t="shared" ca="1" si="558"/>
        <v/>
      </c>
      <c r="L2414" s="1" t="str">
        <f t="shared" ca="1" si="559"/>
        <v/>
      </c>
      <c r="M2414" s="1" t="str">
        <f t="shared" ca="1" si="560"/>
        <v/>
      </c>
      <c r="N2414" s="1" t="str" cm="1">
        <f t="array" aca="1" ref="N2414" ca="1">IF(G2414="","",HOUR(INDIRECT(A2414&amp;$N$2&amp;D2414)))</f>
        <v/>
      </c>
      <c r="O2414" s="1" t="str" cm="1">
        <f t="array" aca="1" ref="O2414" ca="1">IF(G2414="","",MINUTE(INDIRECT(A2414&amp;$N$2&amp;D2414)))</f>
        <v/>
      </c>
      <c r="P2414" s="1" t="str">
        <f t="shared" ca="1" si="561"/>
        <v/>
      </c>
      <c r="Q2414" s="1" t="str">
        <f t="shared" ca="1" si="562"/>
        <v/>
      </c>
      <c r="R2414" s="1" t="str" cm="1">
        <f t="array" aca="1" ref="R2414" ca="1">IF(G2414="","",INDIRECT(A2414&amp;B2414&amp;D2414))</f>
        <v/>
      </c>
      <c r="S2414" s="1" t="str">
        <f t="shared" ca="1" si="563"/>
        <v/>
      </c>
      <c r="T2414" s="1" t="str">
        <f t="shared" ca="1" si="564"/>
        <v/>
      </c>
      <c r="U2414" s="1" t="str">
        <f t="shared" ca="1" si="565"/>
        <v/>
      </c>
      <c r="V2414" s="1" t="str">
        <f t="shared" ca="1" si="566"/>
        <v/>
      </c>
      <c r="W2414" s="1" t="str">
        <f t="shared" ca="1" si="567"/>
        <v/>
      </c>
      <c r="X2414" s="1" t="str">
        <f t="shared" ca="1" si="568"/>
        <v/>
      </c>
    </row>
    <row r="2415" spans="1:24">
      <c r="A2415" t="s">
        <v>1041</v>
      </c>
      <c r="B2415" t="str">
        <f>INDEX(予約枠報告様式!$73:$73,MATCH(CSVフォーマット!C2415,予約枠報告様式!$74:$74,0))</f>
        <v>AP</v>
      </c>
      <c r="C2415">
        <f t="shared" si="569"/>
        <v>42</v>
      </c>
      <c r="D2415">
        <f t="shared" si="555"/>
        <v>23</v>
      </c>
      <c r="E2415" s="2" cm="1">
        <f t="array" aca="1" ref="E2415" ca="1">INDIRECT(A2415&amp;B2415&amp;$E$3)</f>
        <v>44794</v>
      </c>
      <c r="F2415" t="str" cm="1">
        <f t="array" aca="1" ref="F2415" ca="1">IF(INDIRECT(A2415&amp;B2415&amp;$F$3)="公",参照!$L$2,参照!$L$3)</f>
        <v>WEB・コールセンター受付</v>
      </c>
      <c r="G2415" s="1" t="str" cm="1">
        <f t="array" aca="1" ref="G2415" ca="1">IF(E2415="","",IF(ISNUMBER(INDIRECT(A2415&amp;B2415&amp;D2415)),431001,""))</f>
        <v/>
      </c>
      <c r="H2415" s="1" t="str">
        <f t="shared" ca="1" si="556"/>
        <v/>
      </c>
      <c r="I2415" s="1" t="str">
        <f ca="1">IF(G2415="","",予約枠報告様式!H$3)</f>
        <v/>
      </c>
      <c r="J2415" s="1" t="str">
        <f t="shared" ca="1" si="557"/>
        <v/>
      </c>
      <c r="K2415" s="1" t="str">
        <f t="shared" ca="1" si="558"/>
        <v/>
      </c>
      <c r="L2415" s="1" t="str">
        <f t="shared" ca="1" si="559"/>
        <v/>
      </c>
      <c r="M2415" s="1" t="str">
        <f t="shared" ca="1" si="560"/>
        <v/>
      </c>
      <c r="N2415" s="1" t="str" cm="1">
        <f t="array" aca="1" ref="N2415" ca="1">IF(G2415="","",HOUR(INDIRECT(A2415&amp;$N$2&amp;D2415)))</f>
        <v/>
      </c>
      <c r="O2415" s="1" t="str" cm="1">
        <f t="array" aca="1" ref="O2415" ca="1">IF(G2415="","",MINUTE(INDIRECT(A2415&amp;$N$2&amp;D2415)))</f>
        <v/>
      </c>
      <c r="P2415" s="1" t="str">
        <f t="shared" ca="1" si="561"/>
        <v/>
      </c>
      <c r="Q2415" s="1" t="str">
        <f t="shared" ca="1" si="562"/>
        <v/>
      </c>
      <c r="R2415" s="1" t="str" cm="1">
        <f t="array" aca="1" ref="R2415" ca="1">IF(G2415="","",INDIRECT(A2415&amp;B2415&amp;D2415))</f>
        <v/>
      </c>
      <c r="S2415" s="1" t="str">
        <f t="shared" ca="1" si="563"/>
        <v/>
      </c>
      <c r="T2415" s="1" t="str">
        <f t="shared" ca="1" si="564"/>
        <v/>
      </c>
      <c r="U2415" s="1" t="str">
        <f t="shared" ca="1" si="565"/>
        <v/>
      </c>
      <c r="V2415" s="1" t="str">
        <f t="shared" ca="1" si="566"/>
        <v/>
      </c>
      <c r="W2415" s="1" t="str">
        <f t="shared" ca="1" si="567"/>
        <v/>
      </c>
      <c r="X2415" s="1" t="str">
        <f t="shared" ca="1" si="568"/>
        <v/>
      </c>
    </row>
    <row r="2416" spans="1:24">
      <c r="A2416" t="s">
        <v>1041</v>
      </c>
      <c r="B2416" t="str">
        <f>INDEX(予約枠報告様式!$73:$73,MATCH(CSVフォーマット!C2416,予約枠報告様式!$74:$74,0))</f>
        <v>AP</v>
      </c>
      <c r="C2416">
        <f t="shared" si="569"/>
        <v>42</v>
      </c>
      <c r="D2416">
        <f t="shared" si="555"/>
        <v>24</v>
      </c>
      <c r="E2416" s="2" cm="1">
        <f t="array" aca="1" ref="E2416" ca="1">INDIRECT(A2416&amp;B2416&amp;$E$3)</f>
        <v>44794</v>
      </c>
      <c r="F2416" t="str" cm="1">
        <f t="array" aca="1" ref="F2416" ca="1">IF(INDIRECT(A2416&amp;B2416&amp;$F$3)="公",参照!$L$2,参照!$L$3)</f>
        <v>WEB・コールセンター受付</v>
      </c>
      <c r="G2416" s="1" t="str" cm="1">
        <f t="array" aca="1" ref="G2416" ca="1">IF(E2416="","",IF(ISNUMBER(INDIRECT(A2416&amp;B2416&amp;D2416)),431001,""))</f>
        <v/>
      </c>
      <c r="H2416" s="1" t="str">
        <f t="shared" ca="1" si="556"/>
        <v/>
      </c>
      <c r="I2416" s="1" t="str">
        <f ca="1">IF(G2416="","",予約枠報告様式!H$3)</f>
        <v/>
      </c>
      <c r="J2416" s="1" t="str">
        <f t="shared" ca="1" si="557"/>
        <v/>
      </c>
      <c r="K2416" s="1" t="str">
        <f t="shared" ca="1" si="558"/>
        <v/>
      </c>
      <c r="L2416" s="1" t="str">
        <f t="shared" ca="1" si="559"/>
        <v/>
      </c>
      <c r="M2416" s="1" t="str">
        <f t="shared" ca="1" si="560"/>
        <v/>
      </c>
      <c r="N2416" s="1" t="str" cm="1">
        <f t="array" aca="1" ref="N2416" ca="1">IF(G2416="","",HOUR(INDIRECT(A2416&amp;$N$2&amp;D2416)))</f>
        <v/>
      </c>
      <c r="O2416" s="1" t="str" cm="1">
        <f t="array" aca="1" ref="O2416" ca="1">IF(G2416="","",MINUTE(INDIRECT(A2416&amp;$N$2&amp;D2416)))</f>
        <v/>
      </c>
      <c r="P2416" s="1" t="str">
        <f t="shared" ca="1" si="561"/>
        <v/>
      </c>
      <c r="Q2416" s="1" t="str">
        <f t="shared" ca="1" si="562"/>
        <v/>
      </c>
      <c r="R2416" s="1" t="str" cm="1">
        <f t="array" aca="1" ref="R2416" ca="1">IF(G2416="","",INDIRECT(A2416&amp;B2416&amp;D2416))</f>
        <v/>
      </c>
      <c r="S2416" s="1" t="str">
        <f t="shared" ca="1" si="563"/>
        <v/>
      </c>
      <c r="T2416" s="1" t="str">
        <f t="shared" ca="1" si="564"/>
        <v/>
      </c>
      <c r="U2416" s="1" t="str">
        <f t="shared" ca="1" si="565"/>
        <v/>
      </c>
      <c r="V2416" s="1" t="str">
        <f t="shared" ca="1" si="566"/>
        <v/>
      </c>
      <c r="W2416" s="1" t="str">
        <f t="shared" ca="1" si="567"/>
        <v/>
      </c>
      <c r="X2416" s="1" t="str">
        <f t="shared" ca="1" si="568"/>
        <v/>
      </c>
    </row>
    <row r="2417" spans="1:24">
      <c r="A2417" t="s">
        <v>1041</v>
      </c>
      <c r="B2417" t="str">
        <f>INDEX(予約枠報告様式!$73:$73,MATCH(CSVフォーマット!C2417,予約枠報告様式!$74:$74,0))</f>
        <v>AP</v>
      </c>
      <c r="C2417">
        <f t="shared" si="569"/>
        <v>42</v>
      </c>
      <c r="D2417">
        <f t="shared" si="555"/>
        <v>25</v>
      </c>
      <c r="E2417" s="2" cm="1">
        <f t="array" aca="1" ref="E2417" ca="1">INDIRECT(A2417&amp;B2417&amp;$E$3)</f>
        <v>44794</v>
      </c>
      <c r="F2417" t="str" cm="1">
        <f t="array" aca="1" ref="F2417" ca="1">IF(INDIRECT(A2417&amp;B2417&amp;$F$3)="公",参照!$L$2,参照!$L$3)</f>
        <v>WEB・コールセンター受付</v>
      </c>
      <c r="G2417" s="1" t="str" cm="1">
        <f t="array" aca="1" ref="G2417" ca="1">IF(E2417="","",IF(ISNUMBER(INDIRECT(A2417&amp;B2417&amp;D2417)),431001,""))</f>
        <v/>
      </c>
      <c r="H2417" s="1" t="str">
        <f t="shared" ca="1" si="556"/>
        <v/>
      </c>
      <c r="I2417" s="1" t="str">
        <f ca="1">IF(G2417="","",予約枠報告様式!H$3)</f>
        <v/>
      </c>
      <c r="J2417" s="1" t="str">
        <f t="shared" ca="1" si="557"/>
        <v/>
      </c>
      <c r="K2417" s="1" t="str">
        <f t="shared" ca="1" si="558"/>
        <v/>
      </c>
      <c r="L2417" s="1" t="str">
        <f t="shared" ca="1" si="559"/>
        <v/>
      </c>
      <c r="M2417" s="1" t="str">
        <f t="shared" ca="1" si="560"/>
        <v/>
      </c>
      <c r="N2417" s="1" t="str" cm="1">
        <f t="array" aca="1" ref="N2417" ca="1">IF(G2417="","",HOUR(INDIRECT(A2417&amp;$N$2&amp;D2417)))</f>
        <v/>
      </c>
      <c r="O2417" s="1" t="str" cm="1">
        <f t="array" aca="1" ref="O2417" ca="1">IF(G2417="","",MINUTE(INDIRECT(A2417&amp;$N$2&amp;D2417)))</f>
        <v/>
      </c>
      <c r="P2417" s="1" t="str">
        <f t="shared" ca="1" si="561"/>
        <v/>
      </c>
      <c r="Q2417" s="1" t="str">
        <f t="shared" ca="1" si="562"/>
        <v/>
      </c>
      <c r="R2417" s="1" t="str" cm="1">
        <f t="array" aca="1" ref="R2417" ca="1">IF(G2417="","",INDIRECT(A2417&amp;B2417&amp;D2417))</f>
        <v/>
      </c>
      <c r="S2417" s="1" t="str">
        <f t="shared" ca="1" si="563"/>
        <v/>
      </c>
      <c r="T2417" s="1" t="str">
        <f t="shared" ca="1" si="564"/>
        <v/>
      </c>
      <c r="U2417" s="1" t="str">
        <f t="shared" ca="1" si="565"/>
        <v/>
      </c>
      <c r="V2417" s="1" t="str">
        <f t="shared" ca="1" si="566"/>
        <v/>
      </c>
      <c r="W2417" s="1" t="str">
        <f t="shared" ca="1" si="567"/>
        <v/>
      </c>
      <c r="X2417" s="1" t="str">
        <f t="shared" ca="1" si="568"/>
        <v/>
      </c>
    </row>
    <row r="2418" spans="1:24">
      <c r="A2418" t="s">
        <v>1041</v>
      </c>
      <c r="B2418" t="str">
        <f>INDEX(予約枠報告様式!$73:$73,MATCH(CSVフォーマット!C2418,予約枠報告様式!$74:$74,0))</f>
        <v>AP</v>
      </c>
      <c r="C2418">
        <f t="shared" si="569"/>
        <v>42</v>
      </c>
      <c r="D2418">
        <f t="shared" si="555"/>
        <v>26</v>
      </c>
      <c r="E2418" s="2" cm="1">
        <f t="array" aca="1" ref="E2418" ca="1">INDIRECT(A2418&amp;B2418&amp;$E$3)</f>
        <v>44794</v>
      </c>
      <c r="F2418" t="str" cm="1">
        <f t="array" aca="1" ref="F2418" ca="1">IF(INDIRECT(A2418&amp;B2418&amp;$F$3)="公",参照!$L$2,参照!$L$3)</f>
        <v>WEB・コールセンター受付</v>
      </c>
      <c r="G2418" s="1" t="str" cm="1">
        <f t="array" aca="1" ref="G2418" ca="1">IF(E2418="","",IF(ISNUMBER(INDIRECT(A2418&amp;B2418&amp;D2418)),431001,""))</f>
        <v/>
      </c>
      <c r="H2418" s="1" t="str">
        <f t="shared" ca="1" si="556"/>
        <v/>
      </c>
      <c r="I2418" s="1" t="str">
        <f ca="1">IF(G2418="","",予約枠報告様式!H$3)</f>
        <v/>
      </c>
      <c r="J2418" s="1" t="str">
        <f t="shared" ca="1" si="557"/>
        <v/>
      </c>
      <c r="K2418" s="1" t="str">
        <f t="shared" ca="1" si="558"/>
        <v/>
      </c>
      <c r="L2418" s="1" t="str">
        <f t="shared" ca="1" si="559"/>
        <v/>
      </c>
      <c r="M2418" s="1" t="str">
        <f t="shared" ca="1" si="560"/>
        <v/>
      </c>
      <c r="N2418" s="1" t="str" cm="1">
        <f t="array" aca="1" ref="N2418" ca="1">IF(G2418="","",HOUR(INDIRECT(A2418&amp;$N$2&amp;D2418)))</f>
        <v/>
      </c>
      <c r="O2418" s="1" t="str" cm="1">
        <f t="array" aca="1" ref="O2418" ca="1">IF(G2418="","",MINUTE(INDIRECT(A2418&amp;$N$2&amp;D2418)))</f>
        <v/>
      </c>
      <c r="P2418" s="1" t="str">
        <f t="shared" ca="1" si="561"/>
        <v/>
      </c>
      <c r="Q2418" s="1" t="str">
        <f t="shared" ca="1" si="562"/>
        <v/>
      </c>
      <c r="R2418" s="1" t="str" cm="1">
        <f t="array" aca="1" ref="R2418" ca="1">IF(G2418="","",INDIRECT(A2418&amp;B2418&amp;D2418))</f>
        <v/>
      </c>
      <c r="S2418" s="1" t="str">
        <f t="shared" ca="1" si="563"/>
        <v/>
      </c>
      <c r="T2418" s="1" t="str">
        <f t="shared" ca="1" si="564"/>
        <v/>
      </c>
      <c r="U2418" s="1" t="str">
        <f t="shared" ca="1" si="565"/>
        <v/>
      </c>
      <c r="V2418" s="1" t="str">
        <f t="shared" ca="1" si="566"/>
        <v/>
      </c>
      <c r="W2418" s="1" t="str">
        <f t="shared" ca="1" si="567"/>
        <v/>
      </c>
      <c r="X2418" s="1" t="str">
        <f t="shared" ca="1" si="568"/>
        <v/>
      </c>
    </row>
    <row r="2419" spans="1:24">
      <c r="A2419" t="s">
        <v>1041</v>
      </c>
      <c r="B2419" t="str">
        <f>INDEX(予約枠報告様式!$73:$73,MATCH(CSVフォーマット!C2419,予約枠報告様式!$74:$74,0))</f>
        <v>AP</v>
      </c>
      <c r="C2419">
        <f t="shared" si="569"/>
        <v>42</v>
      </c>
      <c r="D2419">
        <f t="shared" si="555"/>
        <v>27</v>
      </c>
      <c r="E2419" s="2" cm="1">
        <f t="array" aca="1" ref="E2419" ca="1">INDIRECT(A2419&amp;B2419&amp;$E$3)</f>
        <v>44794</v>
      </c>
      <c r="F2419" t="str" cm="1">
        <f t="array" aca="1" ref="F2419" ca="1">IF(INDIRECT(A2419&amp;B2419&amp;$F$3)="公",参照!$L$2,参照!$L$3)</f>
        <v>WEB・コールセンター受付</v>
      </c>
      <c r="G2419" s="1" t="str" cm="1">
        <f t="array" aca="1" ref="G2419" ca="1">IF(E2419="","",IF(ISNUMBER(INDIRECT(A2419&amp;B2419&amp;D2419)),431001,""))</f>
        <v/>
      </c>
      <c r="H2419" s="1" t="str">
        <f t="shared" ca="1" si="556"/>
        <v/>
      </c>
      <c r="I2419" s="1" t="str">
        <f ca="1">IF(G2419="","",予約枠報告様式!H$3)</f>
        <v/>
      </c>
      <c r="J2419" s="1" t="str">
        <f t="shared" ca="1" si="557"/>
        <v/>
      </c>
      <c r="K2419" s="1" t="str">
        <f t="shared" ca="1" si="558"/>
        <v/>
      </c>
      <c r="L2419" s="1" t="str">
        <f t="shared" ca="1" si="559"/>
        <v/>
      </c>
      <c r="M2419" s="1" t="str">
        <f t="shared" ca="1" si="560"/>
        <v/>
      </c>
      <c r="N2419" s="1" t="str" cm="1">
        <f t="array" aca="1" ref="N2419" ca="1">IF(G2419="","",HOUR(INDIRECT(A2419&amp;$N$2&amp;D2419)))</f>
        <v/>
      </c>
      <c r="O2419" s="1" t="str" cm="1">
        <f t="array" aca="1" ref="O2419" ca="1">IF(G2419="","",MINUTE(INDIRECT(A2419&amp;$N$2&amp;D2419)))</f>
        <v/>
      </c>
      <c r="P2419" s="1" t="str">
        <f t="shared" ca="1" si="561"/>
        <v/>
      </c>
      <c r="Q2419" s="1" t="str">
        <f t="shared" ca="1" si="562"/>
        <v/>
      </c>
      <c r="R2419" s="1" t="str" cm="1">
        <f t="array" aca="1" ref="R2419" ca="1">IF(G2419="","",INDIRECT(A2419&amp;B2419&amp;D2419))</f>
        <v/>
      </c>
      <c r="S2419" s="1" t="str">
        <f t="shared" ca="1" si="563"/>
        <v/>
      </c>
      <c r="T2419" s="1" t="str">
        <f t="shared" ca="1" si="564"/>
        <v/>
      </c>
      <c r="U2419" s="1" t="str">
        <f t="shared" ca="1" si="565"/>
        <v/>
      </c>
      <c r="V2419" s="1" t="str">
        <f t="shared" ca="1" si="566"/>
        <v/>
      </c>
      <c r="W2419" s="1" t="str">
        <f t="shared" ca="1" si="567"/>
        <v/>
      </c>
      <c r="X2419" s="1" t="str">
        <f t="shared" ca="1" si="568"/>
        <v/>
      </c>
    </row>
    <row r="2420" spans="1:24">
      <c r="A2420" t="s">
        <v>1041</v>
      </c>
      <c r="B2420" t="str">
        <f>INDEX(予約枠報告様式!$73:$73,MATCH(CSVフォーマット!C2420,予約枠報告様式!$74:$74,0))</f>
        <v>AP</v>
      </c>
      <c r="C2420">
        <f t="shared" si="569"/>
        <v>42</v>
      </c>
      <c r="D2420">
        <f t="shared" si="555"/>
        <v>28</v>
      </c>
      <c r="E2420" s="2" cm="1">
        <f t="array" aca="1" ref="E2420" ca="1">INDIRECT(A2420&amp;B2420&amp;$E$3)</f>
        <v>44794</v>
      </c>
      <c r="F2420" t="str" cm="1">
        <f t="array" aca="1" ref="F2420" ca="1">IF(INDIRECT(A2420&amp;B2420&amp;$F$3)="公",参照!$L$2,参照!$L$3)</f>
        <v>WEB・コールセンター受付</v>
      </c>
      <c r="G2420" s="1" t="str" cm="1">
        <f t="array" aca="1" ref="G2420" ca="1">IF(E2420="","",IF(ISNUMBER(INDIRECT(A2420&amp;B2420&amp;D2420)),431001,""))</f>
        <v/>
      </c>
      <c r="H2420" s="1" t="str">
        <f t="shared" ca="1" si="556"/>
        <v/>
      </c>
      <c r="I2420" s="1" t="str">
        <f ca="1">IF(G2420="","",予約枠報告様式!H$3)</f>
        <v/>
      </c>
      <c r="J2420" s="1" t="str">
        <f t="shared" ca="1" si="557"/>
        <v/>
      </c>
      <c r="K2420" s="1" t="str">
        <f t="shared" ca="1" si="558"/>
        <v/>
      </c>
      <c r="L2420" s="1" t="str">
        <f t="shared" ca="1" si="559"/>
        <v/>
      </c>
      <c r="M2420" s="1" t="str">
        <f t="shared" ca="1" si="560"/>
        <v/>
      </c>
      <c r="N2420" s="1" t="str" cm="1">
        <f t="array" aca="1" ref="N2420" ca="1">IF(G2420="","",HOUR(INDIRECT(A2420&amp;$N$2&amp;D2420)))</f>
        <v/>
      </c>
      <c r="O2420" s="1" t="str" cm="1">
        <f t="array" aca="1" ref="O2420" ca="1">IF(G2420="","",MINUTE(INDIRECT(A2420&amp;$N$2&amp;D2420)))</f>
        <v/>
      </c>
      <c r="P2420" s="1" t="str">
        <f t="shared" ca="1" si="561"/>
        <v/>
      </c>
      <c r="Q2420" s="1" t="str">
        <f t="shared" ca="1" si="562"/>
        <v/>
      </c>
      <c r="R2420" s="1" t="str" cm="1">
        <f t="array" aca="1" ref="R2420" ca="1">IF(G2420="","",INDIRECT(A2420&amp;B2420&amp;D2420))</f>
        <v/>
      </c>
      <c r="S2420" s="1" t="str">
        <f t="shared" ca="1" si="563"/>
        <v/>
      </c>
      <c r="T2420" s="1" t="str">
        <f t="shared" ca="1" si="564"/>
        <v/>
      </c>
      <c r="U2420" s="1" t="str">
        <f t="shared" ca="1" si="565"/>
        <v/>
      </c>
      <c r="V2420" s="1" t="str">
        <f t="shared" ca="1" si="566"/>
        <v/>
      </c>
      <c r="W2420" s="1" t="str">
        <f t="shared" ca="1" si="567"/>
        <v/>
      </c>
      <c r="X2420" s="1" t="str">
        <f t="shared" ca="1" si="568"/>
        <v/>
      </c>
    </row>
    <row r="2421" spans="1:24">
      <c r="A2421" t="s">
        <v>1041</v>
      </c>
      <c r="B2421" t="str">
        <f>INDEX(予約枠報告様式!$73:$73,MATCH(CSVフォーマット!C2421,予約枠報告様式!$74:$74,0))</f>
        <v>AP</v>
      </c>
      <c r="C2421">
        <f t="shared" si="569"/>
        <v>42</v>
      </c>
      <c r="D2421">
        <f t="shared" si="555"/>
        <v>29</v>
      </c>
      <c r="E2421" s="2" cm="1">
        <f t="array" aca="1" ref="E2421" ca="1">INDIRECT(A2421&amp;B2421&amp;$E$3)</f>
        <v>44794</v>
      </c>
      <c r="F2421" t="str" cm="1">
        <f t="array" aca="1" ref="F2421" ca="1">IF(INDIRECT(A2421&amp;B2421&amp;$F$3)="公",参照!$L$2,参照!$L$3)</f>
        <v>WEB・コールセンター受付</v>
      </c>
      <c r="G2421" s="1" t="str" cm="1">
        <f t="array" aca="1" ref="G2421" ca="1">IF(E2421="","",IF(ISNUMBER(INDIRECT(A2421&amp;B2421&amp;D2421)),431001,""))</f>
        <v/>
      </c>
      <c r="H2421" s="1" t="str">
        <f t="shared" ca="1" si="556"/>
        <v/>
      </c>
      <c r="I2421" s="1" t="str">
        <f ca="1">IF(G2421="","",予約枠報告様式!H$3)</f>
        <v/>
      </c>
      <c r="J2421" s="1" t="str">
        <f t="shared" ca="1" si="557"/>
        <v/>
      </c>
      <c r="K2421" s="1" t="str">
        <f t="shared" ca="1" si="558"/>
        <v/>
      </c>
      <c r="L2421" s="1" t="str">
        <f t="shared" ca="1" si="559"/>
        <v/>
      </c>
      <c r="M2421" s="1" t="str">
        <f t="shared" ca="1" si="560"/>
        <v/>
      </c>
      <c r="N2421" s="1" t="str" cm="1">
        <f t="array" aca="1" ref="N2421" ca="1">IF(G2421="","",HOUR(INDIRECT(A2421&amp;$N$2&amp;D2421)))</f>
        <v/>
      </c>
      <c r="O2421" s="1" t="str" cm="1">
        <f t="array" aca="1" ref="O2421" ca="1">IF(G2421="","",MINUTE(INDIRECT(A2421&amp;$N$2&amp;D2421)))</f>
        <v/>
      </c>
      <c r="P2421" s="1" t="str">
        <f t="shared" ca="1" si="561"/>
        <v/>
      </c>
      <c r="Q2421" s="1" t="str">
        <f t="shared" ca="1" si="562"/>
        <v/>
      </c>
      <c r="R2421" s="1" t="str" cm="1">
        <f t="array" aca="1" ref="R2421" ca="1">IF(G2421="","",INDIRECT(A2421&amp;B2421&amp;D2421))</f>
        <v/>
      </c>
      <c r="S2421" s="1" t="str">
        <f t="shared" ca="1" si="563"/>
        <v/>
      </c>
      <c r="T2421" s="1" t="str">
        <f t="shared" ca="1" si="564"/>
        <v/>
      </c>
      <c r="U2421" s="1" t="str">
        <f t="shared" ca="1" si="565"/>
        <v/>
      </c>
      <c r="V2421" s="1" t="str">
        <f t="shared" ca="1" si="566"/>
        <v/>
      </c>
      <c r="W2421" s="1" t="str">
        <f t="shared" ca="1" si="567"/>
        <v/>
      </c>
      <c r="X2421" s="1" t="str">
        <f t="shared" ca="1" si="568"/>
        <v/>
      </c>
    </row>
    <row r="2422" spans="1:24">
      <c r="A2422" t="s">
        <v>1041</v>
      </c>
      <c r="B2422" t="str">
        <f>INDEX(予約枠報告様式!$73:$73,MATCH(CSVフォーマット!C2422,予約枠報告様式!$74:$74,0))</f>
        <v>AP</v>
      </c>
      <c r="C2422">
        <f t="shared" si="569"/>
        <v>42</v>
      </c>
      <c r="D2422">
        <f t="shared" si="555"/>
        <v>30</v>
      </c>
      <c r="E2422" s="2" cm="1">
        <f t="array" aca="1" ref="E2422" ca="1">INDIRECT(A2422&amp;B2422&amp;$E$3)</f>
        <v>44794</v>
      </c>
      <c r="F2422" t="str" cm="1">
        <f t="array" aca="1" ref="F2422" ca="1">IF(INDIRECT(A2422&amp;B2422&amp;$F$3)="公",参照!$L$2,参照!$L$3)</f>
        <v>WEB・コールセンター受付</v>
      </c>
      <c r="G2422" s="1" t="str" cm="1">
        <f t="array" aca="1" ref="G2422" ca="1">IF(E2422="","",IF(ISNUMBER(INDIRECT(A2422&amp;B2422&amp;D2422)),431001,""))</f>
        <v/>
      </c>
      <c r="H2422" s="1" t="str">
        <f t="shared" ca="1" si="556"/>
        <v/>
      </c>
      <c r="I2422" s="1" t="str">
        <f ca="1">IF(G2422="","",予約枠報告様式!H$3)</f>
        <v/>
      </c>
      <c r="J2422" s="1" t="str">
        <f t="shared" ca="1" si="557"/>
        <v/>
      </c>
      <c r="K2422" s="1" t="str">
        <f t="shared" ca="1" si="558"/>
        <v/>
      </c>
      <c r="L2422" s="1" t="str">
        <f t="shared" ca="1" si="559"/>
        <v/>
      </c>
      <c r="M2422" s="1" t="str">
        <f t="shared" ca="1" si="560"/>
        <v/>
      </c>
      <c r="N2422" s="1" t="str" cm="1">
        <f t="array" aca="1" ref="N2422" ca="1">IF(G2422="","",HOUR(INDIRECT(A2422&amp;$N$2&amp;D2422)))</f>
        <v/>
      </c>
      <c r="O2422" s="1" t="str" cm="1">
        <f t="array" aca="1" ref="O2422" ca="1">IF(G2422="","",MINUTE(INDIRECT(A2422&amp;$N$2&amp;D2422)))</f>
        <v/>
      </c>
      <c r="P2422" s="1" t="str">
        <f t="shared" ca="1" si="561"/>
        <v/>
      </c>
      <c r="Q2422" s="1" t="str">
        <f t="shared" ca="1" si="562"/>
        <v/>
      </c>
      <c r="R2422" s="1" t="str" cm="1">
        <f t="array" aca="1" ref="R2422" ca="1">IF(G2422="","",INDIRECT(A2422&amp;B2422&amp;D2422))</f>
        <v/>
      </c>
      <c r="S2422" s="1" t="str">
        <f t="shared" ca="1" si="563"/>
        <v/>
      </c>
      <c r="T2422" s="1" t="str">
        <f t="shared" ca="1" si="564"/>
        <v/>
      </c>
      <c r="U2422" s="1" t="str">
        <f t="shared" ca="1" si="565"/>
        <v/>
      </c>
      <c r="V2422" s="1" t="str">
        <f t="shared" ca="1" si="566"/>
        <v/>
      </c>
      <c r="W2422" s="1" t="str">
        <f t="shared" ca="1" si="567"/>
        <v/>
      </c>
      <c r="X2422" s="1" t="str">
        <f t="shared" ca="1" si="568"/>
        <v/>
      </c>
    </row>
    <row r="2423" spans="1:24">
      <c r="A2423" t="s">
        <v>1041</v>
      </c>
      <c r="B2423" t="str">
        <f>INDEX(予約枠報告様式!$73:$73,MATCH(CSVフォーマット!C2423,予約枠報告様式!$74:$74,0))</f>
        <v>AP</v>
      </c>
      <c r="C2423">
        <f t="shared" si="569"/>
        <v>42</v>
      </c>
      <c r="D2423">
        <f t="shared" si="555"/>
        <v>31</v>
      </c>
      <c r="E2423" s="2" cm="1">
        <f t="array" aca="1" ref="E2423" ca="1">INDIRECT(A2423&amp;B2423&amp;$E$3)</f>
        <v>44794</v>
      </c>
      <c r="F2423" t="str" cm="1">
        <f t="array" aca="1" ref="F2423" ca="1">IF(INDIRECT(A2423&amp;B2423&amp;$F$3)="公",参照!$L$2,参照!$L$3)</f>
        <v>WEB・コールセンター受付</v>
      </c>
      <c r="G2423" s="1" t="str" cm="1">
        <f t="array" aca="1" ref="G2423" ca="1">IF(E2423="","",IF(ISNUMBER(INDIRECT(A2423&amp;B2423&amp;D2423)),431001,""))</f>
        <v/>
      </c>
      <c r="H2423" s="1" t="str">
        <f t="shared" ca="1" si="556"/>
        <v/>
      </c>
      <c r="I2423" s="1" t="str">
        <f ca="1">IF(G2423="","",予約枠報告様式!H$3)</f>
        <v/>
      </c>
      <c r="J2423" s="1" t="str">
        <f t="shared" ca="1" si="557"/>
        <v/>
      </c>
      <c r="K2423" s="1" t="str">
        <f t="shared" ca="1" si="558"/>
        <v/>
      </c>
      <c r="L2423" s="1" t="str">
        <f t="shared" ca="1" si="559"/>
        <v/>
      </c>
      <c r="M2423" s="1" t="str">
        <f t="shared" ca="1" si="560"/>
        <v/>
      </c>
      <c r="N2423" s="1" t="str" cm="1">
        <f t="array" aca="1" ref="N2423" ca="1">IF(G2423="","",HOUR(INDIRECT(A2423&amp;$N$2&amp;D2423)))</f>
        <v/>
      </c>
      <c r="O2423" s="1" t="str" cm="1">
        <f t="array" aca="1" ref="O2423" ca="1">IF(G2423="","",MINUTE(INDIRECT(A2423&amp;$N$2&amp;D2423)))</f>
        <v/>
      </c>
      <c r="P2423" s="1" t="str">
        <f t="shared" ca="1" si="561"/>
        <v/>
      </c>
      <c r="Q2423" s="1" t="str">
        <f t="shared" ca="1" si="562"/>
        <v/>
      </c>
      <c r="R2423" s="1" t="str" cm="1">
        <f t="array" aca="1" ref="R2423" ca="1">IF(G2423="","",INDIRECT(A2423&amp;B2423&amp;D2423))</f>
        <v/>
      </c>
      <c r="S2423" s="1" t="str">
        <f t="shared" ca="1" si="563"/>
        <v/>
      </c>
      <c r="T2423" s="1" t="str">
        <f t="shared" ca="1" si="564"/>
        <v/>
      </c>
      <c r="U2423" s="1" t="str">
        <f t="shared" ca="1" si="565"/>
        <v/>
      </c>
      <c r="V2423" s="1" t="str">
        <f t="shared" ca="1" si="566"/>
        <v/>
      </c>
      <c r="W2423" s="1" t="str">
        <f t="shared" ca="1" si="567"/>
        <v/>
      </c>
      <c r="X2423" s="1" t="str">
        <f t="shared" ca="1" si="568"/>
        <v/>
      </c>
    </row>
    <row r="2424" spans="1:24">
      <c r="A2424" t="s">
        <v>1041</v>
      </c>
      <c r="B2424" t="str">
        <f>INDEX(予約枠報告様式!$73:$73,MATCH(CSVフォーマット!C2424,予約枠報告様式!$74:$74,0))</f>
        <v>AP</v>
      </c>
      <c r="C2424">
        <f t="shared" si="569"/>
        <v>42</v>
      </c>
      <c r="D2424">
        <f t="shared" si="555"/>
        <v>32</v>
      </c>
      <c r="E2424" s="2" cm="1">
        <f t="array" aca="1" ref="E2424" ca="1">INDIRECT(A2424&amp;B2424&amp;$E$3)</f>
        <v>44794</v>
      </c>
      <c r="F2424" t="str" cm="1">
        <f t="array" aca="1" ref="F2424" ca="1">IF(INDIRECT(A2424&amp;B2424&amp;$F$3)="公",参照!$L$2,参照!$L$3)</f>
        <v>WEB・コールセンター受付</v>
      </c>
      <c r="G2424" s="1" t="str" cm="1">
        <f t="array" aca="1" ref="G2424" ca="1">IF(E2424="","",IF(ISNUMBER(INDIRECT(A2424&amp;B2424&amp;D2424)),431001,""))</f>
        <v/>
      </c>
      <c r="H2424" s="1" t="str">
        <f t="shared" ca="1" si="556"/>
        <v/>
      </c>
      <c r="I2424" s="1" t="str">
        <f ca="1">IF(G2424="","",予約枠報告様式!H$3)</f>
        <v/>
      </c>
      <c r="J2424" s="1" t="str">
        <f t="shared" ca="1" si="557"/>
        <v/>
      </c>
      <c r="K2424" s="1" t="str">
        <f t="shared" ca="1" si="558"/>
        <v/>
      </c>
      <c r="L2424" s="1" t="str">
        <f t="shared" ca="1" si="559"/>
        <v/>
      </c>
      <c r="M2424" s="1" t="str">
        <f t="shared" ca="1" si="560"/>
        <v/>
      </c>
      <c r="N2424" s="1" t="str" cm="1">
        <f t="array" aca="1" ref="N2424" ca="1">IF(G2424="","",HOUR(INDIRECT(A2424&amp;$N$2&amp;D2424)))</f>
        <v/>
      </c>
      <c r="O2424" s="1" t="str" cm="1">
        <f t="array" aca="1" ref="O2424" ca="1">IF(G2424="","",MINUTE(INDIRECT(A2424&amp;$N$2&amp;D2424)))</f>
        <v/>
      </c>
      <c r="P2424" s="1" t="str">
        <f t="shared" ca="1" si="561"/>
        <v/>
      </c>
      <c r="Q2424" s="1" t="str">
        <f t="shared" ca="1" si="562"/>
        <v/>
      </c>
      <c r="R2424" s="1" t="str" cm="1">
        <f t="array" aca="1" ref="R2424" ca="1">IF(G2424="","",INDIRECT(A2424&amp;B2424&amp;D2424))</f>
        <v/>
      </c>
      <c r="S2424" s="1" t="str">
        <f t="shared" ca="1" si="563"/>
        <v/>
      </c>
      <c r="T2424" s="1" t="str">
        <f t="shared" ca="1" si="564"/>
        <v/>
      </c>
      <c r="U2424" s="1" t="str">
        <f t="shared" ca="1" si="565"/>
        <v/>
      </c>
      <c r="V2424" s="1" t="str">
        <f t="shared" ca="1" si="566"/>
        <v/>
      </c>
      <c r="W2424" s="1" t="str">
        <f t="shared" ca="1" si="567"/>
        <v/>
      </c>
      <c r="X2424" s="1" t="str">
        <f t="shared" ca="1" si="568"/>
        <v/>
      </c>
    </row>
    <row r="2425" spans="1:24">
      <c r="A2425" t="s">
        <v>1041</v>
      </c>
      <c r="B2425" t="str">
        <f>INDEX(予約枠報告様式!$73:$73,MATCH(CSVフォーマット!C2425,予約枠報告様式!$74:$74,0))</f>
        <v>AP</v>
      </c>
      <c r="C2425">
        <f t="shared" si="569"/>
        <v>42</v>
      </c>
      <c r="D2425">
        <f t="shared" si="555"/>
        <v>33</v>
      </c>
      <c r="E2425" s="2" cm="1">
        <f t="array" aca="1" ref="E2425" ca="1">INDIRECT(A2425&amp;B2425&amp;$E$3)</f>
        <v>44794</v>
      </c>
      <c r="F2425" t="str" cm="1">
        <f t="array" aca="1" ref="F2425" ca="1">IF(INDIRECT(A2425&amp;B2425&amp;$F$3)="公",参照!$L$2,参照!$L$3)</f>
        <v>WEB・コールセンター受付</v>
      </c>
      <c r="G2425" s="1" t="str" cm="1">
        <f t="array" aca="1" ref="G2425" ca="1">IF(E2425="","",IF(ISNUMBER(INDIRECT(A2425&amp;B2425&amp;D2425)),431001,""))</f>
        <v/>
      </c>
      <c r="H2425" s="1" t="str">
        <f t="shared" ca="1" si="556"/>
        <v/>
      </c>
      <c r="I2425" s="1" t="str">
        <f ca="1">IF(G2425="","",予約枠報告様式!H$3)</f>
        <v/>
      </c>
      <c r="J2425" s="1" t="str">
        <f t="shared" ca="1" si="557"/>
        <v/>
      </c>
      <c r="K2425" s="1" t="str">
        <f t="shared" ca="1" si="558"/>
        <v/>
      </c>
      <c r="L2425" s="1" t="str">
        <f t="shared" ca="1" si="559"/>
        <v/>
      </c>
      <c r="M2425" s="1" t="str">
        <f t="shared" ca="1" si="560"/>
        <v/>
      </c>
      <c r="N2425" s="1" t="str" cm="1">
        <f t="array" aca="1" ref="N2425" ca="1">IF(G2425="","",HOUR(INDIRECT(A2425&amp;$N$2&amp;D2425)))</f>
        <v/>
      </c>
      <c r="O2425" s="1" t="str" cm="1">
        <f t="array" aca="1" ref="O2425" ca="1">IF(G2425="","",MINUTE(INDIRECT(A2425&amp;$N$2&amp;D2425)))</f>
        <v/>
      </c>
      <c r="P2425" s="1" t="str">
        <f t="shared" ca="1" si="561"/>
        <v/>
      </c>
      <c r="Q2425" s="1" t="str">
        <f t="shared" ca="1" si="562"/>
        <v/>
      </c>
      <c r="R2425" s="1" t="str" cm="1">
        <f t="array" aca="1" ref="R2425" ca="1">IF(G2425="","",INDIRECT(A2425&amp;B2425&amp;D2425))</f>
        <v/>
      </c>
      <c r="S2425" s="1" t="str">
        <f t="shared" ca="1" si="563"/>
        <v/>
      </c>
      <c r="T2425" s="1" t="str">
        <f t="shared" ca="1" si="564"/>
        <v/>
      </c>
      <c r="U2425" s="1" t="str">
        <f t="shared" ca="1" si="565"/>
        <v/>
      </c>
      <c r="V2425" s="1" t="str">
        <f t="shared" ca="1" si="566"/>
        <v/>
      </c>
      <c r="W2425" s="1" t="str">
        <f t="shared" ca="1" si="567"/>
        <v/>
      </c>
      <c r="X2425" s="1" t="str">
        <f t="shared" ca="1" si="568"/>
        <v/>
      </c>
    </row>
    <row r="2426" spans="1:24">
      <c r="A2426" t="s">
        <v>1041</v>
      </c>
      <c r="B2426" t="str">
        <f>INDEX(予約枠報告様式!$73:$73,MATCH(CSVフォーマット!C2426,予約枠報告様式!$74:$74,0))</f>
        <v>AP</v>
      </c>
      <c r="C2426">
        <f t="shared" si="569"/>
        <v>42</v>
      </c>
      <c r="D2426">
        <f t="shared" si="555"/>
        <v>34</v>
      </c>
      <c r="E2426" s="2" cm="1">
        <f t="array" aca="1" ref="E2426" ca="1">INDIRECT(A2426&amp;B2426&amp;$E$3)</f>
        <v>44794</v>
      </c>
      <c r="F2426" t="str" cm="1">
        <f t="array" aca="1" ref="F2426" ca="1">IF(INDIRECT(A2426&amp;B2426&amp;$F$3)="公",参照!$L$2,参照!$L$3)</f>
        <v>WEB・コールセンター受付</v>
      </c>
      <c r="G2426" s="1" t="str" cm="1">
        <f t="array" aca="1" ref="G2426" ca="1">IF(E2426="","",IF(ISNUMBER(INDIRECT(A2426&amp;B2426&amp;D2426)),431001,""))</f>
        <v/>
      </c>
      <c r="H2426" s="1" t="str">
        <f t="shared" ca="1" si="556"/>
        <v/>
      </c>
      <c r="I2426" s="1" t="str">
        <f ca="1">IF(G2426="","",予約枠報告様式!H$3)</f>
        <v/>
      </c>
      <c r="J2426" s="1" t="str">
        <f t="shared" ca="1" si="557"/>
        <v/>
      </c>
      <c r="K2426" s="1" t="str">
        <f t="shared" ca="1" si="558"/>
        <v/>
      </c>
      <c r="L2426" s="1" t="str">
        <f t="shared" ca="1" si="559"/>
        <v/>
      </c>
      <c r="M2426" s="1" t="str">
        <f t="shared" ca="1" si="560"/>
        <v/>
      </c>
      <c r="N2426" s="1" t="str" cm="1">
        <f t="array" aca="1" ref="N2426" ca="1">IF(G2426="","",HOUR(INDIRECT(A2426&amp;$N$2&amp;D2426)))</f>
        <v/>
      </c>
      <c r="O2426" s="1" t="str" cm="1">
        <f t="array" aca="1" ref="O2426" ca="1">IF(G2426="","",MINUTE(INDIRECT(A2426&amp;$N$2&amp;D2426)))</f>
        <v/>
      </c>
      <c r="P2426" s="1" t="str">
        <f t="shared" ca="1" si="561"/>
        <v/>
      </c>
      <c r="Q2426" s="1" t="str">
        <f t="shared" ca="1" si="562"/>
        <v/>
      </c>
      <c r="R2426" s="1" t="str" cm="1">
        <f t="array" aca="1" ref="R2426" ca="1">IF(G2426="","",INDIRECT(A2426&amp;B2426&amp;D2426))</f>
        <v/>
      </c>
      <c r="S2426" s="1" t="str">
        <f t="shared" ca="1" si="563"/>
        <v/>
      </c>
      <c r="T2426" s="1" t="str">
        <f t="shared" ca="1" si="564"/>
        <v/>
      </c>
      <c r="U2426" s="1" t="str">
        <f t="shared" ca="1" si="565"/>
        <v/>
      </c>
      <c r="V2426" s="1" t="str">
        <f t="shared" ca="1" si="566"/>
        <v/>
      </c>
      <c r="W2426" s="1" t="str">
        <f t="shared" ca="1" si="567"/>
        <v/>
      </c>
      <c r="X2426" s="1" t="str">
        <f t="shared" ca="1" si="568"/>
        <v/>
      </c>
    </row>
    <row r="2427" spans="1:24">
      <c r="A2427" t="s">
        <v>1041</v>
      </c>
      <c r="B2427" t="str">
        <f>INDEX(予約枠報告様式!$73:$73,MATCH(CSVフォーマット!C2427,予約枠報告様式!$74:$74,0))</f>
        <v>AP</v>
      </c>
      <c r="C2427">
        <f t="shared" si="569"/>
        <v>42</v>
      </c>
      <c r="D2427">
        <f t="shared" si="555"/>
        <v>35</v>
      </c>
      <c r="E2427" s="2" cm="1">
        <f t="array" aca="1" ref="E2427" ca="1">INDIRECT(A2427&amp;B2427&amp;$E$3)</f>
        <v>44794</v>
      </c>
      <c r="F2427" t="str" cm="1">
        <f t="array" aca="1" ref="F2427" ca="1">IF(INDIRECT(A2427&amp;B2427&amp;$F$3)="公",参照!$L$2,参照!$L$3)</f>
        <v>WEB・コールセンター受付</v>
      </c>
      <c r="G2427" s="1" t="str" cm="1">
        <f t="array" aca="1" ref="G2427" ca="1">IF(E2427="","",IF(ISNUMBER(INDIRECT(A2427&amp;B2427&amp;D2427)),431001,""))</f>
        <v/>
      </c>
      <c r="H2427" s="1" t="str">
        <f t="shared" ca="1" si="556"/>
        <v/>
      </c>
      <c r="I2427" s="1" t="str">
        <f ca="1">IF(G2427="","",予約枠報告様式!H$3)</f>
        <v/>
      </c>
      <c r="J2427" s="1" t="str">
        <f t="shared" ca="1" si="557"/>
        <v/>
      </c>
      <c r="K2427" s="1" t="str">
        <f t="shared" ca="1" si="558"/>
        <v/>
      </c>
      <c r="L2427" s="1" t="str">
        <f t="shared" ca="1" si="559"/>
        <v/>
      </c>
      <c r="M2427" s="1" t="str">
        <f t="shared" ca="1" si="560"/>
        <v/>
      </c>
      <c r="N2427" s="1" t="str" cm="1">
        <f t="array" aca="1" ref="N2427" ca="1">IF(G2427="","",HOUR(INDIRECT(A2427&amp;$N$2&amp;D2427)))</f>
        <v/>
      </c>
      <c r="O2427" s="1" t="str" cm="1">
        <f t="array" aca="1" ref="O2427" ca="1">IF(G2427="","",MINUTE(INDIRECT(A2427&amp;$N$2&amp;D2427)))</f>
        <v/>
      </c>
      <c r="P2427" s="1" t="str">
        <f t="shared" ca="1" si="561"/>
        <v/>
      </c>
      <c r="Q2427" s="1" t="str">
        <f t="shared" ca="1" si="562"/>
        <v/>
      </c>
      <c r="R2427" s="1" t="str" cm="1">
        <f t="array" aca="1" ref="R2427" ca="1">IF(G2427="","",INDIRECT(A2427&amp;B2427&amp;D2427))</f>
        <v/>
      </c>
      <c r="S2427" s="1" t="str">
        <f t="shared" ca="1" si="563"/>
        <v/>
      </c>
      <c r="T2427" s="1" t="str">
        <f t="shared" ca="1" si="564"/>
        <v/>
      </c>
      <c r="U2427" s="1" t="str">
        <f t="shared" ca="1" si="565"/>
        <v/>
      </c>
      <c r="V2427" s="1" t="str">
        <f t="shared" ca="1" si="566"/>
        <v/>
      </c>
      <c r="W2427" s="1" t="str">
        <f t="shared" ca="1" si="567"/>
        <v/>
      </c>
      <c r="X2427" s="1" t="str">
        <f t="shared" ca="1" si="568"/>
        <v/>
      </c>
    </row>
    <row r="2428" spans="1:24">
      <c r="A2428" t="s">
        <v>1041</v>
      </c>
      <c r="B2428" t="str">
        <f>INDEX(予約枠報告様式!$73:$73,MATCH(CSVフォーマット!C2428,予約枠報告様式!$74:$74,0))</f>
        <v>AP</v>
      </c>
      <c r="C2428">
        <f t="shared" si="569"/>
        <v>42</v>
      </c>
      <c r="D2428">
        <f t="shared" si="555"/>
        <v>36</v>
      </c>
      <c r="E2428" s="2" cm="1">
        <f t="array" aca="1" ref="E2428" ca="1">INDIRECT(A2428&amp;B2428&amp;$E$3)</f>
        <v>44794</v>
      </c>
      <c r="F2428" t="str" cm="1">
        <f t="array" aca="1" ref="F2428" ca="1">IF(INDIRECT(A2428&amp;B2428&amp;$F$3)="公",参照!$L$2,参照!$L$3)</f>
        <v>WEB・コールセンター受付</v>
      </c>
      <c r="G2428" s="1" t="str" cm="1">
        <f t="array" aca="1" ref="G2428" ca="1">IF(E2428="","",IF(ISNUMBER(INDIRECT(A2428&amp;B2428&amp;D2428)),431001,""))</f>
        <v/>
      </c>
      <c r="H2428" s="1" t="str">
        <f t="shared" ca="1" si="556"/>
        <v/>
      </c>
      <c r="I2428" s="1" t="str">
        <f ca="1">IF(G2428="","",予約枠報告様式!H$3)</f>
        <v/>
      </c>
      <c r="J2428" s="1" t="str">
        <f t="shared" ca="1" si="557"/>
        <v/>
      </c>
      <c r="K2428" s="1" t="str">
        <f t="shared" ca="1" si="558"/>
        <v/>
      </c>
      <c r="L2428" s="1" t="str">
        <f t="shared" ca="1" si="559"/>
        <v/>
      </c>
      <c r="M2428" s="1" t="str">
        <f t="shared" ca="1" si="560"/>
        <v/>
      </c>
      <c r="N2428" s="1" t="str" cm="1">
        <f t="array" aca="1" ref="N2428" ca="1">IF(G2428="","",HOUR(INDIRECT(A2428&amp;$N$2&amp;D2428)))</f>
        <v/>
      </c>
      <c r="O2428" s="1" t="str" cm="1">
        <f t="array" aca="1" ref="O2428" ca="1">IF(G2428="","",MINUTE(INDIRECT(A2428&amp;$N$2&amp;D2428)))</f>
        <v/>
      </c>
      <c r="P2428" s="1" t="str">
        <f t="shared" ca="1" si="561"/>
        <v/>
      </c>
      <c r="Q2428" s="1" t="str">
        <f t="shared" ca="1" si="562"/>
        <v/>
      </c>
      <c r="R2428" s="1" t="str" cm="1">
        <f t="array" aca="1" ref="R2428" ca="1">IF(G2428="","",INDIRECT(A2428&amp;B2428&amp;D2428))</f>
        <v/>
      </c>
      <c r="S2428" s="1" t="str">
        <f t="shared" ca="1" si="563"/>
        <v/>
      </c>
      <c r="T2428" s="1" t="str">
        <f t="shared" ca="1" si="564"/>
        <v/>
      </c>
      <c r="U2428" s="1" t="str">
        <f t="shared" ca="1" si="565"/>
        <v/>
      </c>
      <c r="V2428" s="1" t="str">
        <f t="shared" ca="1" si="566"/>
        <v/>
      </c>
      <c r="W2428" s="1" t="str">
        <f t="shared" ca="1" si="567"/>
        <v/>
      </c>
      <c r="X2428" s="1" t="str">
        <f t="shared" ca="1" si="568"/>
        <v/>
      </c>
    </row>
    <row r="2429" spans="1:24">
      <c r="A2429" t="s">
        <v>1041</v>
      </c>
      <c r="B2429" t="str">
        <f>INDEX(予約枠報告様式!$73:$73,MATCH(CSVフォーマット!C2429,予約枠報告様式!$74:$74,0))</f>
        <v>AP</v>
      </c>
      <c r="C2429">
        <f t="shared" si="569"/>
        <v>42</v>
      </c>
      <c r="D2429">
        <f t="shared" si="555"/>
        <v>37</v>
      </c>
      <c r="E2429" s="2" cm="1">
        <f t="array" aca="1" ref="E2429" ca="1">INDIRECT(A2429&amp;B2429&amp;$E$3)</f>
        <v>44794</v>
      </c>
      <c r="F2429" t="str" cm="1">
        <f t="array" aca="1" ref="F2429" ca="1">IF(INDIRECT(A2429&amp;B2429&amp;$F$3)="公",参照!$L$2,参照!$L$3)</f>
        <v>WEB・コールセンター受付</v>
      </c>
      <c r="G2429" s="1" t="str" cm="1">
        <f t="array" aca="1" ref="G2429" ca="1">IF(E2429="","",IF(ISNUMBER(INDIRECT(A2429&amp;B2429&amp;D2429)),431001,""))</f>
        <v/>
      </c>
      <c r="H2429" s="1" t="str">
        <f t="shared" ca="1" si="556"/>
        <v/>
      </c>
      <c r="I2429" s="1" t="str">
        <f ca="1">IF(G2429="","",予約枠報告様式!H$3)</f>
        <v/>
      </c>
      <c r="J2429" s="1" t="str">
        <f t="shared" ca="1" si="557"/>
        <v/>
      </c>
      <c r="K2429" s="1" t="str">
        <f t="shared" ca="1" si="558"/>
        <v/>
      </c>
      <c r="L2429" s="1" t="str">
        <f t="shared" ca="1" si="559"/>
        <v/>
      </c>
      <c r="M2429" s="1" t="str">
        <f t="shared" ca="1" si="560"/>
        <v/>
      </c>
      <c r="N2429" s="1" t="str" cm="1">
        <f t="array" aca="1" ref="N2429" ca="1">IF(G2429="","",HOUR(INDIRECT(A2429&amp;$N$2&amp;D2429)))</f>
        <v/>
      </c>
      <c r="O2429" s="1" t="str" cm="1">
        <f t="array" aca="1" ref="O2429" ca="1">IF(G2429="","",MINUTE(INDIRECT(A2429&amp;$N$2&amp;D2429)))</f>
        <v/>
      </c>
      <c r="P2429" s="1" t="str">
        <f t="shared" ca="1" si="561"/>
        <v/>
      </c>
      <c r="Q2429" s="1" t="str">
        <f t="shared" ca="1" si="562"/>
        <v/>
      </c>
      <c r="R2429" s="1" t="str" cm="1">
        <f t="array" aca="1" ref="R2429" ca="1">IF(G2429="","",INDIRECT(A2429&amp;B2429&amp;D2429))</f>
        <v/>
      </c>
      <c r="S2429" s="1" t="str">
        <f t="shared" ca="1" si="563"/>
        <v/>
      </c>
      <c r="T2429" s="1" t="str">
        <f t="shared" ca="1" si="564"/>
        <v/>
      </c>
      <c r="U2429" s="1" t="str">
        <f t="shared" ca="1" si="565"/>
        <v/>
      </c>
      <c r="V2429" s="1" t="str">
        <f t="shared" ca="1" si="566"/>
        <v/>
      </c>
      <c r="W2429" s="1" t="str">
        <f t="shared" ca="1" si="567"/>
        <v/>
      </c>
      <c r="X2429" s="1" t="str">
        <f t="shared" ca="1" si="568"/>
        <v/>
      </c>
    </row>
    <row r="2430" spans="1:24">
      <c r="A2430" t="s">
        <v>1041</v>
      </c>
      <c r="B2430" t="str">
        <f>INDEX(予約枠報告様式!$73:$73,MATCH(CSVフォーマット!C2430,予約枠報告様式!$74:$74,0))</f>
        <v>AP</v>
      </c>
      <c r="C2430">
        <f t="shared" si="569"/>
        <v>42</v>
      </c>
      <c r="D2430">
        <f t="shared" si="555"/>
        <v>38</v>
      </c>
      <c r="E2430" s="2" cm="1">
        <f t="array" aca="1" ref="E2430" ca="1">INDIRECT(A2430&amp;B2430&amp;$E$3)</f>
        <v>44794</v>
      </c>
      <c r="F2430" t="str" cm="1">
        <f t="array" aca="1" ref="F2430" ca="1">IF(INDIRECT(A2430&amp;B2430&amp;$F$3)="公",参照!$L$2,参照!$L$3)</f>
        <v>WEB・コールセンター受付</v>
      </c>
      <c r="G2430" s="1" t="str" cm="1">
        <f t="array" aca="1" ref="G2430" ca="1">IF(E2430="","",IF(ISNUMBER(INDIRECT(A2430&amp;B2430&amp;D2430)),431001,""))</f>
        <v/>
      </c>
      <c r="H2430" s="1" t="str">
        <f t="shared" ca="1" si="556"/>
        <v/>
      </c>
      <c r="I2430" s="1" t="str">
        <f ca="1">IF(G2430="","",予約枠報告様式!H$3)</f>
        <v/>
      </c>
      <c r="J2430" s="1" t="str">
        <f t="shared" ca="1" si="557"/>
        <v/>
      </c>
      <c r="K2430" s="1" t="str">
        <f t="shared" ca="1" si="558"/>
        <v/>
      </c>
      <c r="L2430" s="1" t="str">
        <f t="shared" ca="1" si="559"/>
        <v/>
      </c>
      <c r="M2430" s="1" t="str">
        <f t="shared" ca="1" si="560"/>
        <v/>
      </c>
      <c r="N2430" s="1" t="str" cm="1">
        <f t="array" aca="1" ref="N2430" ca="1">IF(G2430="","",HOUR(INDIRECT(A2430&amp;$N$2&amp;D2430)))</f>
        <v/>
      </c>
      <c r="O2430" s="1" t="str" cm="1">
        <f t="array" aca="1" ref="O2430" ca="1">IF(G2430="","",MINUTE(INDIRECT(A2430&amp;$N$2&amp;D2430)))</f>
        <v/>
      </c>
      <c r="P2430" s="1" t="str">
        <f t="shared" ca="1" si="561"/>
        <v/>
      </c>
      <c r="Q2430" s="1" t="str">
        <f t="shared" ca="1" si="562"/>
        <v/>
      </c>
      <c r="R2430" s="1" t="str" cm="1">
        <f t="array" aca="1" ref="R2430" ca="1">IF(G2430="","",INDIRECT(A2430&amp;B2430&amp;D2430))</f>
        <v/>
      </c>
      <c r="S2430" s="1" t="str">
        <f t="shared" ca="1" si="563"/>
        <v/>
      </c>
      <c r="T2430" s="1" t="str">
        <f t="shared" ca="1" si="564"/>
        <v/>
      </c>
      <c r="U2430" s="1" t="str">
        <f t="shared" ca="1" si="565"/>
        <v/>
      </c>
      <c r="V2430" s="1" t="str">
        <f t="shared" ca="1" si="566"/>
        <v/>
      </c>
      <c r="W2430" s="1" t="str">
        <f t="shared" ca="1" si="567"/>
        <v/>
      </c>
      <c r="X2430" s="1" t="str">
        <f t="shared" ca="1" si="568"/>
        <v/>
      </c>
    </row>
    <row r="2431" spans="1:24">
      <c r="A2431" t="s">
        <v>1041</v>
      </c>
      <c r="B2431" t="str">
        <f>INDEX(予約枠報告様式!$73:$73,MATCH(CSVフォーマット!C2431,予約枠報告様式!$74:$74,0))</f>
        <v>AP</v>
      </c>
      <c r="C2431">
        <f t="shared" si="569"/>
        <v>42</v>
      </c>
      <c r="D2431">
        <f t="shared" si="555"/>
        <v>39</v>
      </c>
      <c r="E2431" s="2" cm="1">
        <f t="array" aca="1" ref="E2431" ca="1">INDIRECT(A2431&amp;B2431&amp;$E$3)</f>
        <v>44794</v>
      </c>
      <c r="F2431" t="str" cm="1">
        <f t="array" aca="1" ref="F2431" ca="1">IF(INDIRECT(A2431&amp;B2431&amp;$F$3)="公",参照!$L$2,参照!$L$3)</f>
        <v>WEB・コールセンター受付</v>
      </c>
      <c r="G2431" s="1" t="str" cm="1">
        <f t="array" aca="1" ref="G2431" ca="1">IF(E2431="","",IF(ISNUMBER(INDIRECT(A2431&amp;B2431&amp;D2431)),431001,""))</f>
        <v/>
      </c>
      <c r="H2431" s="1" t="str">
        <f t="shared" ca="1" si="556"/>
        <v/>
      </c>
      <c r="I2431" s="1" t="str">
        <f ca="1">IF(G2431="","",予約枠報告様式!H$3)</f>
        <v/>
      </c>
      <c r="J2431" s="1" t="str">
        <f t="shared" ca="1" si="557"/>
        <v/>
      </c>
      <c r="K2431" s="1" t="str">
        <f t="shared" ca="1" si="558"/>
        <v/>
      </c>
      <c r="L2431" s="1" t="str">
        <f t="shared" ca="1" si="559"/>
        <v/>
      </c>
      <c r="M2431" s="1" t="str">
        <f t="shared" ca="1" si="560"/>
        <v/>
      </c>
      <c r="N2431" s="1" t="str" cm="1">
        <f t="array" aca="1" ref="N2431" ca="1">IF(G2431="","",HOUR(INDIRECT(A2431&amp;$N$2&amp;D2431)))</f>
        <v/>
      </c>
      <c r="O2431" s="1" t="str" cm="1">
        <f t="array" aca="1" ref="O2431" ca="1">IF(G2431="","",MINUTE(INDIRECT(A2431&amp;$N$2&amp;D2431)))</f>
        <v/>
      </c>
      <c r="P2431" s="1" t="str">
        <f t="shared" ca="1" si="561"/>
        <v/>
      </c>
      <c r="Q2431" s="1" t="str">
        <f t="shared" ca="1" si="562"/>
        <v/>
      </c>
      <c r="R2431" s="1" t="str" cm="1">
        <f t="array" aca="1" ref="R2431" ca="1">IF(G2431="","",INDIRECT(A2431&amp;B2431&amp;D2431))</f>
        <v/>
      </c>
      <c r="S2431" s="1" t="str">
        <f t="shared" ca="1" si="563"/>
        <v/>
      </c>
      <c r="T2431" s="1" t="str">
        <f t="shared" ca="1" si="564"/>
        <v/>
      </c>
      <c r="U2431" s="1" t="str">
        <f t="shared" ca="1" si="565"/>
        <v/>
      </c>
      <c r="V2431" s="1" t="str">
        <f t="shared" ca="1" si="566"/>
        <v/>
      </c>
      <c r="W2431" s="1" t="str">
        <f t="shared" ca="1" si="567"/>
        <v/>
      </c>
      <c r="X2431" s="1" t="str">
        <f t="shared" ca="1" si="568"/>
        <v/>
      </c>
    </row>
    <row r="2432" spans="1:24">
      <c r="A2432" t="s">
        <v>1041</v>
      </c>
      <c r="B2432" t="str">
        <f>INDEX(予約枠報告様式!$73:$73,MATCH(CSVフォーマット!C2432,予約枠報告様式!$74:$74,0))</f>
        <v>AP</v>
      </c>
      <c r="C2432">
        <f t="shared" si="569"/>
        <v>42</v>
      </c>
      <c r="D2432">
        <f t="shared" si="555"/>
        <v>40</v>
      </c>
      <c r="E2432" s="2" cm="1">
        <f t="array" aca="1" ref="E2432" ca="1">INDIRECT(A2432&amp;B2432&amp;$E$3)</f>
        <v>44794</v>
      </c>
      <c r="F2432" t="str" cm="1">
        <f t="array" aca="1" ref="F2432" ca="1">IF(INDIRECT(A2432&amp;B2432&amp;$F$3)="公",参照!$L$2,参照!$L$3)</f>
        <v>WEB・コールセンター受付</v>
      </c>
      <c r="G2432" s="1" t="str" cm="1">
        <f t="array" aca="1" ref="G2432" ca="1">IF(E2432="","",IF(ISNUMBER(INDIRECT(A2432&amp;B2432&amp;D2432)),431001,""))</f>
        <v/>
      </c>
      <c r="H2432" s="1" t="str">
        <f t="shared" ca="1" si="556"/>
        <v/>
      </c>
      <c r="I2432" s="1" t="str">
        <f ca="1">IF(G2432="","",予約枠報告様式!H$3)</f>
        <v/>
      </c>
      <c r="J2432" s="1" t="str">
        <f t="shared" ca="1" si="557"/>
        <v/>
      </c>
      <c r="K2432" s="1" t="str">
        <f t="shared" ca="1" si="558"/>
        <v/>
      </c>
      <c r="L2432" s="1" t="str">
        <f t="shared" ca="1" si="559"/>
        <v/>
      </c>
      <c r="M2432" s="1" t="str">
        <f t="shared" ca="1" si="560"/>
        <v/>
      </c>
      <c r="N2432" s="1" t="str" cm="1">
        <f t="array" aca="1" ref="N2432" ca="1">IF(G2432="","",HOUR(INDIRECT(A2432&amp;$N$2&amp;D2432)))</f>
        <v/>
      </c>
      <c r="O2432" s="1" t="str" cm="1">
        <f t="array" aca="1" ref="O2432" ca="1">IF(G2432="","",MINUTE(INDIRECT(A2432&amp;$N$2&amp;D2432)))</f>
        <v/>
      </c>
      <c r="P2432" s="1" t="str">
        <f t="shared" ca="1" si="561"/>
        <v/>
      </c>
      <c r="Q2432" s="1" t="str">
        <f t="shared" ca="1" si="562"/>
        <v/>
      </c>
      <c r="R2432" s="1" t="str" cm="1">
        <f t="array" aca="1" ref="R2432" ca="1">IF(G2432="","",INDIRECT(A2432&amp;B2432&amp;D2432))</f>
        <v/>
      </c>
      <c r="S2432" s="1" t="str">
        <f t="shared" ca="1" si="563"/>
        <v/>
      </c>
      <c r="T2432" s="1" t="str">
        <f t="shared" ca="1" si="564"/>
        <v/>
      </c>
      <c r="U2432" s="1" t="str">
        <f t="shared" ca="1" si="565"/>
        <v/>
      </c>
      <c r="V2432" s="1" t="str">
        <f t="shared" ca="1" si="566"/>
        <v/>
      </c>
      <c r="W2432" s="1" t="str">
        <f t="shared" ca="1" si="567"/>
        <v/>
      </c>
      <c r="X2432" s="1" t="str">
        <f t="shared" ca="1" si="568"/>
        <v/>
      </c>
    </row>
    <row r="2433" spans="1:24">
      <c r="A2433" t="s">
        <v>1041</v>
      </c>
      <c r="B2433" t="str">
        <f>INDEX(予約枠報告様式!$73:$73,MATCH(CSVフォーマット!C2433,予約枠報告様式!$74:$74,0))</f>
        <v>AP</v>
      </c>
      <c r="C2433">
        <f t="shared" si="569"/>
        <v>42</v>
      </c>
      <c r="D2433">
        <f t="shared" si="555"/>
        <v>41</v>
      </c>
      <c r="E2433" s="2" cm="1">
        <f t="array" aca="1" ref="E2433" ca="1">INDIRECT(A2433&amp;B2433&amp;$E$3)</f>
        <v>44794</v>
      </c>
      <c r="F2433" t="str" cm="1">
        <f t="array" aca="1" ref="F2433" ca="1">IF(INDIRECT(A2433&amp;B2433&amp;$F$3)="公",参照!$L$2,参照!$L$3)</f>
        <v>WEB・コールセンター受付</v>
      </c>
      <c r="G2433" s="1" t="str" cm="1">
        <f t="array" aca="1" ref="G2433" ca="1">IF(E2433="","",IF(ISNUMBER(INDIRECT(A2433&amp;B2433&amp;D2433)),431001,""))</f>
        <v/>
      </c>
      <c r="H2433" s="1" t="str">
        <f t="shared" ca="1" si="556"/>
        <v/>
      </c>
      <c r="I2433" s="1" t="str">
        <f ca="1">IF(G2433="","",予約枠報告様式!H$3)</f>
        <v/>
      </c>
      <c r="J2433" s="1" t="str">
        <f t="shared" ca="1" si="557"/>
        <v/>
      </c>
      <c r="K2433" s="1" t="str">
        <f t="shared" ca="1" si="558"/>
        <v/>
      </c>
      <c r="L2433" s="1" t="str">
        <f t="shared" ca="1" si="559"/>
        <v/>
      </c>
      <c r="M2433" s="1" t="str">
        <f t="shared" ca="1" si="560"/>
        <v/>
      </c>
      <c r="N2433" s="1" t="str" cm="1">
        <f t="array" aca="1" ref="N2433" ca="1">IF(G2433="","",HOUR(INDIRECT(A2433&amp;$N$2&amp;D2433)))</f>
        <v/>
      </c>
      <c r="O2433" s="1" t="str" cm="1">
        <f t="array" aca="1" ref="O2433" ca="1">IF(G2433="","",MINUTE(INDIRECT(A2433&amp;$N$2&amp;D2433)))</f>
        <v/>
      </c>
      <c r="P2433" s="1" t="str">
        <f t="shared" ca="1" si="561"/>
        <v/>
      </c>
      <c r="Q2433" s="1" t="str">
        <f t="shared" ca="1" si="562"/>
        <v/>
      </c>
      <c r="R2433" s="1" t="str" cm="1">
        <f t="array" aca="1" ref="R2433" ca="1">IF(G2433="","",INDIRECT(A2433&amp;B2433&amp;D2433))</f>
        <v/>
      </c>
      <c r="S2433" s="1" t="str">
        <f t="shared" ca="1" si="563"/>
        <v/>
      </c>
      <c r="T2433" s="1" t="str">
        <f t="shared" ca="1" si="564"/>
        <v/>
      </c>
      <c r="U2433" s="1" t="str">
        <f t="shared" ca="1" si="565"/>
        <v/>
      </c>
      <c r="V2433" s="1" t="str">
        <f t="shared" ca="1" si="566"/>
        <v/>
      </c>
      <c r="W2433" s="1" t="str">
        <f t="shared" ca="1" si="567"/>
        <v/>
      </c>
      <c r="X2433" s="1" t="str">
        <f t="shared" ca="1" si="568"/>
        <v/>
      </c>
    </row>
    <row r="2434" spans="1:24">
      <c r="A2434" t="s">
        <v>1041</v>
      </c>
      <c r="B2434" t="str">
        <f>INDEX(予約枠報告様式!$73:$73,MATCH(CSVフォーマット!C2434,予約枠報告様式!$74:$74,0))</f>
        <v>AP</v>
      </c>
      <c r="C2434">
        <f t="shared" si="569"/>
        <v>42</v>
      </c>
      <c r="D2434">
        <f t="shared" si="555"/>
        <v>42</v>
      </c>
      <c r="E2434" s="2" cm="1">
        <f t="array" aca="1" ref="E2434" ca="1">INDIRECT(A2434&amp;B2434&amp;$E$3)</f>
        <v>44794</v>
      </c>
      <c r="F2434" t="str" cm="1">
        <f t="array" aca="1" ref="F2434" ca="1">IF(INDIRECT(A2434&amp;B2434&amp;$F$3)="公",参照!$L$2,参照!$L$3)</f>
        <v>WEB・コールセンター受付</v>
      </c>
      <c r="G2434" s="1" t="str" cm="1">
        <f t="array" aca="1" ref="G2434" ca="1">IF(E2434="","",IF(ISNUMBER(INDIRECT(A2434&amp;B2434&amp;D2434)),431001,""))</f>
        <v/>
      </c>
      <c r="H2434" s="1" t="str">
        <f t="shared" ca="1" si="556"/>
        <v/>
      </c>
      <c r="I2434" s="1" t="str">
        <f ca="1">IF(G2434="","",予約枠報告様式!H$3)</f>
        <v/>
      </c>
      <c r="J2434" s="1" t="str">
        <f t="shared" ca="1" si="557"/>
        <v/>
      </c>
      <c r="K2434" s="1" t="str">
        <f t="shared" ca="1" si="558"/>
        <v/>
      </c>
      <c r="L2434" s="1" t="str">
        <f t="shared" ca="1" si="559"/>
        <v/>
      </c>
      <c r="M2434" s="1" t="str">
        <f t="shared" ca="1" si="560"/>
        <v/>
      </c>
      <c r="N2434" s="1" t="str" cm="1">
        <f t="array" aca="1" ref="N2434" ca="1">IF(G2434="","",HOUR(INDIRECT(A2434&amp;$N$2&amp;D2434)))</f>
        <v/>
      </c>
      <c r="O2434" s="1" t="str" cm="1">
        <f t="array" aca="1" ref="O2434" ca="1">IF(G2434="","",MINUTE(INDIRECT(A2434&amp;$N$2&amp;D2434)))</f>
        <v/>
      </c>
      <c r="P2434" s="1" t="str">
        <f t="shared" ca="1" si="561"/>
        <v/>
      </c>
      <c r="Q2434" s="1" t="str">
        <f t="shared" ca="1" si="562"/>
        <v/>
      </c>
      <c r="R2434" s="1" t="str" cm="1">
        <f t="array" aca="1" ref="R2434" ca="1">IF(G2434="","",INDIRECT(A2434&amp;B2434&amp;D2434))</f>
        <v/>
      </c>
      <c r="S2434" s="1" t="str">
        <f t="shared" ca="1" si="563"/>
        <v/>
      </c>
      <c r="T2434" s="1" t="str">
        <f t="shared" ca="1" si="564"/>
        <v/>
      </c>
      <c r="U2434" s="1" t="str">
        <f t="shared" ca="1" si="565"/>
        <v/>
      </c>
      <c r="V2434" s="1" t="str">
        <f t="shared" ca="1" si="566"/>
        <v/>
      </c>
      <c r="W2434" s="1" t="str">
        <f t="shared" ca="1" si="567"/>
        <v/>
      </c>
      <c r="X2434" s="1" t="str">
        <f t="shared" ca="1" si="568"/>
        <v/>
      </c>
    </row>
    <row r="2435" spans="1:24">
      <c r="A2435" t="s">
        <v>1041</v>
      </c>
      <c r="B2435" t="str">
        <f>INDEX(予約枠報告様式!$73:$73,MATCH(CSVフォーマット!C2435,予約枠報告様式!$74:$74,0))</f>
        <v>AP</v>
      </c>
      <c r="C2435">
        <f t="shared" si="569"/>
        <v>42</v>
      </c>
      <c r="D2435">
        <f t="shared" si="555"/>
        <v>43</v>
      </c>
      <c r="E2435" s="2" cm="1">
        <f t="array" aca="1" ref="E2435" ca="1">INDIRECT(A2435&amp;B2435&amp;$E$3)</f>
        <v>44794</v>
      </c>
      <c r="F2435" t="str" cm="1">
        <f t="array" aca="1" ref="F2435" ca="1">IF(INDIRECT(A2435&amp;B2435&amp;$F$3)="公",参照!$L$2,参照!$L$3)</f>
        <v>WEB・コールセンター受付</v>
      </c>
      <c r="G2435" s="1" t="str" cm="1">
        <f t="array" aca="1" ref="G2435" ca="1">IF(E2435="","",IF(ISNUMBER(INDIRECT(A2435&amp;B2435&amp;D2435)),431001,""))</f>
        <v/>
      </c>
      <c r="H2435" s="1" t="str">
        <f t="shared" ca="1" si="556"/>
        <v/>
      </c>
      <c r="I2435" s="1" t="str">
        <f ca="1">IF(G2435="","",予約枠報告様式!H$3)</f>
        <v/>
      </c>
      <c r="J2435" s="1" t="str">
        <f t="shared" ca="1" si="557"/>
        <v/>
      </c>
      <c r="K2435" s="1" t="str">
        <f t="shared" ca="1" si="558"/>
        <v/>
      </c>
      <c r="L2435" s="1" t="str">
        <f t="shared" ca="1" si="559"/>
        <v/>
      </c>
      <c r="M2435" s="1" t="str">
        <f t="shared" ca="1" si="560"/>
        <v/>
      </c>
      <c r="N2435" s="1" t="str" cm="1">
        <f t="array" aca="1" ref="N2435" ca="1">IF(G2435="","",HOUR(INDIRECT(A2435&amp;$N$2&amp;D2435)))</f>
        <v/>
      </c>
      <c r="O2435" s="1" t="str" cm="1">
        <f t="array" aca="1" ref="O2435" ca="1">IF(G2435="","",MINUTE(INDIRECT(A2435&amp;$N$2&amp;D2435)))</f>
        <v/>
      </c>
      <c r="P2435" s="1" t="str">
        <f t="shared" ca="1" si="561"/>
        <v/>
      </c>
      <c r="Q2435" s="1" t="str">
        <f t="shared" ca="1" si="562"/>
        <v/>
      </c>
      <c r="R2435" s="1" t="str" cm="1">
        <f t="array" aca="1" ref="R2435" ca="1">IF(G2435="","",INDIRECT(A2435&amp;B2435&amp;D2435))</f>
        <v/>
      </c>
      <c r="S2435" s="1" t="str">
        <f t="shared" ca="1" si="563"/>
        <v/>
      </c>
      <c r="T2435" s="1" t="str">
        <f t="shared" ca="1" si="564"/>
        <v/>
      </c>
      <c r="U2435" s="1" t="str">
        <f t="shared" ca="1" si="565"/>
        <v/>
      </c>
      <c r="V2435" s="1" t="str">
        <f t="shared" ca="1" si="566"/>
        <v/>
      </c>
      <c r="W2435" s="1" t="str">
        <f t="shared" ca="1" si="567"/>
        <v/>
      </c>
      <c r="X2435" s="1" t="str">
        <f t="shared" ca="1" si="568"/>
        <v/>
      </c>
    </row>
    <row r="2436" spans="1:24">
      <c r="A2436" t="s">
        <v>1041</v>
      </c>
      <c r="B2436" t="str">
        <f>INDEX(予約枠報告様式!$73:$73,MATCH(CSVフォーマット!C2436,予約枠報告様式!$74:$74,0))</f>
        <v>AP</v>
      </c>
      <c r="C2436">
        <f t="shared" si="569"/>
        <v>42</v>
      </c>
      <c r="D2436">
        <f t="shared" si="555"/>
        <v>44</v>
      </c>
      <c r="E2436" s="2" cm="1">
        <f t="array" aca="1" ref="E2436" ca="1">INDIRECT(A2436&amp;B2436&amp;$E$3)</f>
        <v>44794</v>
      </c>
      <c r="F2436" t="str" cm="1">
        <f t="array" aca="1" ref="F2436" ca="1">IF(INDIRECT(A2436&amp;B2436&amp;$F$3)="公",参照!$L$2,参照!$L$3)</f>
        <v>WEB・コールセンター受付</v>
      </c>
      <c r="G2436" s="1" t="str" cm="1">
        <f t="array" aca="1" ref="G2436" ca="1">IF(E2436="","",IF(ISNUMBER(INDIRECT(A2436&amp;B2436&amp;D2436)),431001,""))</f>
        <v/>
      </c>
      <c r="H2436" s="1" t="str">
        <f t="shared" ca="1" si="556"/>
        <v/>
      </c>
      <c r="I2436" s="1" t="str">
        <f ca="1">IF(G2436="","",予約枠報告様式!H$3)</f>
        <v/>
      </c>
      <c r="J2436" s="1" t="str">
        <f t="shared" ca="1" si="557"/>
        <v/>
      </c>
      <c r="K2436" s="1" t="str">
        <f t="shared" ca="1" si="558"/>
        <v/>
      </c>
      <c r="L2436" s="1" t="str">
        <f t="shared" ca="1" si="559"/>
        <v/>
      </c>
      <c r="M2436" s="1" t="str">
        <f t="shared" ca="1" si="560"/>
        <v/>
      </c>
      <c r="N2436" s="1" t="str" cm="1">
        <f t="array" aca="1" ref="N2436" ca="1">IF(G2436="","",HOUR(INDIRECT(A2436&amp;$N$2&amp;D2436)))</f>
        <v/>
      </c>
      <c r="O2436" s="1" t="str" cm="1">
        <f t="array" aca="1" ref="O2436" ca="1">IF(G2436="","",MINUTE(INDIRECT(A2436&amp;$N$2&amp;D2436)))</f>
        <v/>
      </c>
      <c r="P2436" s="1" t="str">
        <f t="shared" ca="1" si="561"/>
        <v/>
      </c>
      <c r="Q2436" s="1" t="str">
        <f t="shared" ca="1" si="562"/>
        <v/>
      </c>
      <c r="R2436" s="1" t="str" cm="1">
        <f t="array" aca="1" ref="R2436" ca="1">IF(G2436="","",INDIRECT(A2436&amp;B2436&amp;D2436))</f>
        <v/>
      </c>
      <c r="S2436" s="1" t="str">
        <f t="shared" ca="1" si="563"/>
        <v/>
      </c>
      <c r="T2436" s="1" t="str">
        <f t="shared" ca="1" si="564"/>
        <v/>
      </c>
      <c r="U2436" s="1" t="str">
        <f t="shared" ca="1" si="565"/>
        <v/>
      </c>
      <c r="V2436" s="1" t="str">
        <f t="shared" ca="1" si="566"/>
        <v/>
      </c>
      <c r="W2436" s="1" t="str">
        <f t="shared" ca="1" si="567"/>
        <v/>
      </c>
      <c r="X2436" s="1" t="str">
        <f t="shared" ca="1" si="568"/>
        <v/>
      </c>
    </row>
    <row r="2437" spans="1:24">
      <c r="A2437" t="s">
        <v>1041</v>
      </c>
      <c r="B2437" t="str">
        <f>INDEX(予約枠報告様式!$73:$73,MATCH(CSVフォーマット!C2437,予約枠報告様式!$74:$74,0))</f>
        <v>AP</v>
      </c>
      <c r="C2437">
        <f t="shared" si="569"/>
        <v>42</v>
      </c>
      <c r="D2437">
        <f t="shared" ref="D2437:D2500" si="570">IF(D2436=$D$3,$D$2,D2436+1)</f>
        <v>45</v>
      </c>
      <c r="E2437" s="2" cm="1">
        <f t="array" aca="1" ref="E2437" ca="1">INDIRECT(A2437&amp;B2437&amp;$E$3)</f>
        <v>44794</v>
      </c>
      <c r="F2437" t="str" cm="1">
        <f t="array" aca="1" ref="F2437" ca="1">IF(INDIRECT(A2437&amp;B2437&amp;$F$3)="公",参照!$L$2,参照!$L$3)</f>
        <v>WEB・コールセンター受付</v>
      </c>
      <c r="G2437" s="1" t="str" cm="1">
        <f t="array" aca="1" ref="G2437" ca="1">IF(E2437="","",IF(ISNUMBER(INDIRECT(A2437&amp;B2437&amp;D2437)),431001,""))</f>
        <v/>
      </c>
      <c r="H2437" s="1" t="str">
        <f t="shared" ref="H2437:H2500" ca="1" si="571">IF(G2437="","","【（"&amp;H$2&amp;"）"&amp;F2437&amp;"】"&amp;I2437&amp;"."&amp;TEXT(L2437,"00")&amp;TEXT(M2437,"00")&amp;"."&amp;TEXT(N2437,"00")&amp;TEXT(O2437,"00"))</f>
        <v/>
      </c>
      <c r="I2437" s="1" t="str">
        <f ca="1">IF(G2437="","",予約枠報告様式!H$3)</f>
        <v/>
      </c>
      <c r="J2437" s="1" t="str">
        <f t="shared" ref="J2437:J2500" ca="1" si="572">IF(G2437="","",J$2)</f>
        <v/>
      </c>
      <c r="K2437" s="1" t="str">
        <f t="shared" ref="K2437:K2500" ca="1" si="573">IF(G2437="","",YEAR(E2437))</f>
        <v/>
      </c>
      <c r="L2437" s="1" t="str">
        <f t="shared" ref="L2437:L2500" ca="1" si="574">IF(G2437="","",MONTH(E2437))</f>
        <v/>
      </c>
      <c r="M2437" s="1" t="str">
        <f t="shared" ref="M2437:M2500" ca="1" si="575">IF(G2437="","",DAY(E2437))</f>
        <v/>
      </c>
      <c r="N2437" s="1" t="str" cm="1">
        <f t="array" aca="1" ref="N2437" ca="1">IF(G2437="","",HOUR(INDIRECT(A2437&amp;$N$2&amp;D2437)))</f>
        <v/>
      </c>
      <c r="O2437" s="1" t="str" cm="1">
        <f t="array" aca="1" ref="O2437" ca="1">IF(G2437="","",MINUTE(INDIRECT(A2437&amp;$N$2&amp;D2437)))</f>
        <v/>
      </c>
      <c r="P2437" s="1" t="str">
        <f t="shared" ref="P2437:P2500" ca="1" si="576">IF(G2437="","",N2437)</f>
        <v/>
      </c>
      <c r="Q2437" s="1" t="str">
        <f t="shared" ref="Q2437:Q2500" ca="1" si="577">IF(G2437="","",O2437+14)</f>
        <v/>
      </c>
      <c r="R2437" s="1" t="str" cm="1">
        <f t="array" aca="1" ref="R2437" ca="1">IF(G2437="","",INDIRECT(A2437&amp;B2437&amp;D2437))</f>
        <v/>
      </c>
      <c r="S2437" s="1" t="str">
        <f t="shared" ref="S2437:S2500" ca="1" si="578">IF(G2437="","",0)</f>
        <v/>
      </c>
      <c r="T2437" s="1" t="str">
        <f t="shared" ref="T2437:T2500" ca="1" si="579">IF($G2437="","",IF(T$1="×",K$2,T$2))</f>
        <v/>
      </c>
      <c r="U2437" s="1" t="str">
        <f t="shared" ref="U2437:U2500" ca="1" si="580">IF($G2437="","",IF(OR(U$1="×",U$2="なし"),"",U$2))</f>
        <v/>
      </c>
      <c r="V2437" s="1" t="str">
        <f t="shared" ref="V2437:V2500" ca="1" si="581">IF(G2437="","",3)</f>
        <v/>
      </c>
      <c r="W2437" s="1" t="str">
        <f t="shared" ref="W2437:W2500" ca="1" si="582">IF(G2437="","",5)</f>
        <v/>
      </c>
      <c r="X2437" s="1" t="str">
        <f t="shared" ref="X2437:X2500" ca="1" si="583">IF(G2437="","",0)</f>
        <v/>
      </c>
    </row>
    <row r="2438" spans="1:24">
      <c r="A2438" t="s">
        <v>1041</v>
      </c>
      <c r="B2438" t="str">
        <f>INDEX(予約枠報告様式!$73:$73,MATCH(CSVフォーマット!C2438,予約枠報告様式!$74:$74,0))</f>
        <v>AP</v>
      </c>
      <c r="C2438">
        <f t="shared" ref="C2438:C2501" si="584">IF(D2437=$D$3,C2437+1,C2437)</f>
        <v>42</v>
      </c>
      <c r="D2438">
        <f t="shared" si="570"/>
        <v>46</v>
      </c>
      <c r="E2438" s="2" cm="1">
        <f t="array" aca="1" ref="E2438" ca="1">INDIRECT(A2438&amp;B2438&amp;$E$3)</f>
        <v>44794</v>
      </c>
      <c r="F2438" t="str" cm="1">
        <f t="array" aca="1" ref="F2438" ca="1">IF(INDIRECT(A2438&amp;B2438&amp;$F$3)="公",参照!$L$2,参照!$L$3)</f>
        <v>WEB・コールセンター受付</v>
      </c>
      <c r="G2438" s="1" t="str" cm="1">
        <f t="array" aca="1" ref="G2438" ca="1">IF(E2438="","",IF(ISNUMBER(INDIRECT(A2438&amp;B2438&amp;D2438)),431001,""))</f>
        <v/>
      </c>
      <c r="H2438" s="1" t="str">
        <f t="shared" ca="1" si="571"/>
        <v/>
      </c>
      <c r="I2438" s="1" t="str">
        <f ca="1">IF(G2438="","",予約枠報告様式!H$3)</f>
        <v/>
      </c>
      <c r="J2438" s="1" t="str">
        <f t="shared" ca="1" si="572"/>
        <v/>
      </c>
      <c r="K2438" s="1" t="str">
        <f t="shared" ca="1" si="573"/>
        <v/>
      </c>
      <c r="L2438" s="1" t="str">
        <f t="shared" ca="1" si="574"/>
        <v/>
      </c>
      <c r="M2438" s="1" t="str">
        <f t="shared" ca="1" si="575"/>
        <v/>
      </c>
      <c r="N2438" s="1" t="str" cm="1">
        <f t="array" aca="1" ref="N2438" ca="1">IF(G2438="","",HOUR(INDIRECT(A2438&amp;$N$2&amp;D2438)))</f>
        <v/>
      </c>
      <c r="O2438" s="1" t="str" cm="1">
        <f t="array" aca="1" ref="O2438" ca="1">IF(G2438="","",MINUTE(INDIRECT(A2438&amp;$N$2&amp;D2438)))</f>
        <v/>
      </c>
      <c r="P2438" s="1" t="str">
        <f t="shared" ca="1" si="576"/>
        <v/>
      </c>
      <c r="Q2438" s="1" t="str">
        <f t="shared" ca="1" si="577"/>
        <v/>
      </c>
      <c r="R2438" s="1" t="str" cm="1">
        <f t="array" aca="1" ref="R2438" ca="1">IF(G2438="","",INDIRECT(A2438&amp;B2438&amp;D2438))</f>
        <v/>
      </c>
      <c r="S2438" s="1" t="str">
        <f t="shared" ca="1" si="578"/>
        <v/>
      </c>
      <c r="T2438" s="1" t="str">
        <f t="shared" ca="1" si="579"/>
        <v/>
      </c>
      <c r="U2438" s="1" t="str">
        <f t="shared" ca="1" si="580"/>
        <v/>
      </c>
      <c r="V2438" s="1" t="str">
        <f t="shared" ca="1" si="581"/>
        <v/>
      </c>
      <c r="W2438" s="1" t="str">
        <f t="shared" ca="1" si="582"/>
        <v/>
      </c>
      <c r="X2438" s="1" t="str">
        <f t="shared" ca="1" si="583"/>
        <v/>
      </c>
    </row>
    <row r="2439" spans="1:24">
      <c r="A2439" t="s">
        <v>1041</v>
      </c>
      <c r="B2439" t="str">
        <f>INDEX(予約枠報告様式!$73:$73,MATCH(CSVフォーマット!C2439,予約枠報告様式!$74:$74,0))</f>
        <v>AP</v>
      </c>
      <c r="C2439">
        <f t="shared" si="584"/>
        <v>42</v>
      </c>
      <c r="D2439">
        <f t="shared" si="570"/>
        <v>47</v>
      </c>
      <c r="E2439" s="2" cm="1">
        <f t="array" aca="1" ref="E2439" ca="1">INDIRECT(A2439&amp;B2439&amp;$E$3)</f>
        <v>44794</v>
      </c>
      <c r="F2439" t="str" cm="1">
        <f t="array" aca="1" ref="F2439" ca="1">IF(INDIRECT(A2439&amp;B2439&amp;$F$3)="公",参照!$L$2,参照!$L$3)</f>
        <v>WEB・コールセンター受付</v>
      </c>
      <c r="G2439" s="1" t="str" cm="1">
        <f t="array" aca="1" ref="G2439" ca="1">IF(E2439="","",IF(ISNUMBER(INDIRECT(A2439&amp;B2439&amp;D2439)),431001,""))</f>
        <v/>
      </c>
      <c r="H2439" s="1" t="str">
        <f t="shared" ca="1" si="571"/>
        <v/>
      </c>
      <c r="I2439" s="1" t="str">
        <f ca="1">IF(G2439="","",予約枠報告様式!H$3)</f>
        <v/>
      </c>
      <c r="J2439" s="1" t="str">
        <f t="shared" ca="1" si="572"/>
        <v/>
      </c>
      <c r="K2439" s="1" t="str">
        <f t="shared" ca="1" si="573"/>
        <v/>
      </c>
      <c r="L2439" s="1" t="str">
        <f t="shared" ca="1" si="574"/>
        <v/>
      </c>
      <c r="M2439" s="1" t="str">
        <f t="shared" ca="1" si="575"/>
        <v/>
      </c>
      <c r="N2439" s="1" t="str" cm="1">
        <f t="array" aca="1" ref="N2439" ca="1">IF(G2439="","",HOUR(INDIRECT(A2439&amp;$N$2&amp;D2439)))</f>
        <v/>
      </c>
      <c r="O2439" s="1" t="str" cm="1">
        <f t="array" aca="1" ref="O2439" ca="1">IF(G2439="","",MINUTE(INDIRECT(A2439&amp;$N$2&amp;D2439)))</f>
        <v/>
      </c>
      <c r="P2439" s="1" t="str">
        <f t="shared" ca="1" si="576"/>
        <v/>
      </c>
      <c r="Q2439" s="1" t="str">
        <f t="shared" ca="1" si="577"/>
        <v/>
      </c>
      <c r="R2439" s="1" t="str" cm="1">
        <f t="array" aca="1" ref="R2439" ca="1">IF(G2439="","",INDIRECT(A2439&amp;B2439&amp;D2439))</f>
        <v/>
      </c>
      <c r="S2439" s="1" t="str">
        <f t="shared" ca="1" si="578"/>
        <v/>
      </c>
      <c r="T2439" s="1" t="str">
        <f t="shared" ca="1" si="579"/>
        <v/>
      </c>
      <c r="U2439" s="1" t="str">
        <f t="shared" ca="1" si="580"/>
        <v/>
      </c>
      <c r="V2439" s="1" t="str">
        <f t="shared" ca="1" si="581"/>
        <v/>
      </c>
      <c r="W2439" s="1" t="str">
        <f t="shared" ca="1" si="582"/>
        <v/>
      </c>
      <c r="X2439" s="1" t="str">
        <f t="shared" ca="1" si="583"/>
        <v/>
      </c>
    </row>
    <row r="2440" spans="1:24">
      <c r="A2440" t="s">
        <v>1041</v>
      </c>
      <c r="B2440" t="str">
        <f>INDEX(予約枠報告様式!$73:$73,MATCH(CSVフォーマット!C2440,予約枠報告様式!$74:$74,0))</f>
        <v>AP</v>
      </c>
      <c r="C2440">
        <f t="shared" si="584"/>
        <v>42</v>
      </c>
      <c r="D2440">
        <f t="shared" si="570"/>
        <v>48</v>
      </c>
      <c r="E2440" s="2" cm="1">
        <f t="array" aca="1" ref="E2440" ca="1">INDIRECT(A2440&amp;B2440&amp;$E$3)</f>
        <v>44794</v>
      </c>
      <c r="F2440" t="str" cm="1">
        <f t="array" aca="1" ref="F2440" ca="1">IF(INDIRECT(A2440&amp;B2440&amp;$F$3)="公",参照!$L$2,参照!$L$3)</f>
        <v>WEB・コールセンター受付</v>
      </c>
      <c r="G2440" s="1" t="str" cm="1">
        <f t="array" aca="1" ref="G2440" ca="1">IF(E2440="","",IF(ISNUMBER(INDIRECT(A2440&amp;B2440&amp;D2440)),431001,""))</f>
        <v/>
      </c>
      <c r="H2440" s="1" t="str">
        <f t="shared" ca="1" si="571"/>
        <v/>
      </c>
      <c r="I2440" s="1" t="str">
        <f ca="1">IF(G2440="","",予約枠報告様式!H$3)</f>
        <v/>
      </c>
      <c r="J2440" s="1" t="str">
        <f t="shared" ca="1" si="572"/>
        <v/>
      </c>
      <c r="K2440" s="1" t="str">
        <f t="shared" ca="1" si="573"/>
        <v/>
      </c>
      <c r="L2440" s="1" t="str">
        <f t="shared" ca="1" si="574"/>
        <v/>
      </c>
      <c r="M2440" s="1" t="str">
        <f t="shared" ca="1" si="575"/>
        <v/>
      </c>
      <c r="N2440" s="1" t="str" cm="1">
        <f t="array" aca="1" ref="N2440" ca="1">IF(G2440="","",HOUR(INDIRECT(A2440&amp;$N$2&amp;D2440)))</f>
        <v/>
      </c>
      <c r="O2440" s="1" t="str" cm="1">
        <f t="array" aca="1" ref="O2440" ca="1">IF(G2440="","",MINUTE(INDIRECT(A2440&amp;$N$2&amp;D2440)))</f>
        <v/>
      </c>
      <c r="P2440" s="1" t="str">
        <f t="shared" ca="1" si="576"/>
        <v/>
      </c>
      <c r="Q2440" s="1" t="str">
        <f t="shared" ca="1" si="577"/>
        <v/>
      </c>
      <c r="R2440" s="1" t="str" cm="1">
        <f t="array" aca="1" ref="R2440" ca="1">IF(G2440="","",INDIRECT(A2440&amp;B2440&amp;D2440))</f>
        <v/>
      </c>
      <c r="S2440" s="1" t="str">
        <f t="shared" ca="1" si="578"/>
        <v/>
      </c>
      <c r="T2440" s="1" t="str">
        <f t="shared" ca="1" si="579"/>
        <v/>
      </c>
      <c r="U2440" s="1" t="str">
        <f t="shared" ca="1" si="580"/>
        <v/>
      </c>
      <c r="V2440" s="1" t="str">
        <f t="shared" ca="1" si="581"/>
        <v/>
      </c>
      <c r="W2440" s="1" t="str">
        <f t="shared" ca="1" si="582"/>
        <v/>
      </c>
      <c r="X2440" s="1" t="str">
        <f t="shared" ca="1" si="583"/>
        <v/>
      </c>
    </row>
    <row r="2441" spans="1:24">
      <c r="A2441" t="s">
        <v>1041</v>
      </c>
      <c r="B2441" t="str">
        <f>INDEX(予約枠報告様式!$73:$73,MATCH(CSVフォーマット!C2441,予約枠報告様式!$74:$74,0))</f>
        <v>AP</v>
      </c>
      <c r="C2441">
        <f t="shared" si="584"/>
        <v>42</v>
      </c>
      <c r="D2441">
        <f t="shared" si="570"/>
        <v>49</v>
      </c>
      <c r="E2441" s="2" cm="1">
        <f t="array" aca="1" ref="E2441" ca="1">INDIRECT(A2441&amp;B2441&amp;$E$3)</f>
        <v>44794</v>
      </c>
      <c r="F2441" t="str" cm="1">
        <f t="array" aca="1" ref="F2441" ca="1">IF(INDIRECT(A2441&amp;B2441&amp;$F$3)="公",参照!$L$2,参照!$L$3)</f>
        <v>WEB・コールセンター受付</v>
      </c>
      <c r="G2441" s="1" t="str" cm="1">
        <f t="array" aca="1" ref="G2441" ca="1">IF(E2441="","",IF(ISNUMBER(INDIRECT(A2441&amp;B2441&amp;D2441)),431001,""))</f>
        <v/>
      </c>
      <c r="H2441" s="1" t="str">
        <f t="shared" ca="1" si="571"/>
        <v/>
      </c>
      <c r="I2441" s="1" t="str">
        <f ca="1">IF(G2441="","",予約枠報告様式!H$3)</f>
        <v/>
      </c>
      <c r="J2441" s="1" t="str">
        <f t="shared" ca="1" si="572"/>
        <v/>
      </c>
      <c r="K2441" s="1" t="str">
        <f t="shared" ca="1" si="573"/>
        <v/>
      </c>
      <c r="L2441" s="1" t="str">
        <f t="shared" ca="1" si="574"/>
        <v/>
      </c>
      <c r="M2441" s="1" t="str">
        <f t="shared" ca="1" si="575"/>
        <v/>
      </c>
      <c r="N2441" s="1" t="str" cm="1">
        <f t="array" aca="1" ref="N2441" ca="1">IF(G2441="","",HOUR(INDIRECT(A2441&amp;$N$2&amp;D2441)))</f>
        <v/>
      </c>
      <c r="O2441" s="1" t="str" cm="1">
        <f t="array" aca="1" ref="O2441" ca="1">IF(G2441="","",MINUTE(INDIRECT(A2441&amp;$N$2&amp;D2441)))</f>
        <v/>
      </c>
      <c r="P2441" s="1" t="str">
        <f t="shared" ca="1" si="576"/>
        <v/>
      </c>
      <c r="Q2441" s="1" t="str">
        <f t="shared" ca="1" si="577"/>
        <v/>
      </c>
      <c r="R2441" s="1" t="str" cm="1">
        <f t="array" aca="1" ref="R2441" ca="1">IF(G2441="","",INDIRECT(A2441&amp;B2441&amp;D2441))</f>
        <v/>
      </c>
      <c r="S2441" s="1" t="str">
        <f t="shared" ca="1" si="578"/>
        <v/>
      </c>
      <c r="T2441" s="1" t="str">
        <f t="shared" ca="1" si="579"/>
        <v/>
      </c>
      <c r="U2441" s="1" t="str">
        <f t="shared" ca="1" si="580"/>
        <v/>
      </c>
      <c r="V2441" s="1" t="str">
        <f t="shared" ca="1" si="581"/>
        <v/>
      </c>
      <c r="W2441" s="1" t="str">
        <f t="shared" ca="1" si="582"/>
        <v/>
      </c>
      <c r="X2441" s="1" t="str">
        <f t="shared" ca="1" si="583"/>
        <v/>
      </c>
    </row>
    <row r="2442" spans="1:24">
      <c r="A2442" t="s">
        <v>1041</v>
      </c>
      <c r="B2442" t="str">
        <f>INDEX(予約枠報告様式!$73:$73,MATCH(CSVフォーマット!C2442,予約枠報告様式!$74:$74,0))</f>
        <v>AP</v>
      </c>
      <c r="C2442">
        <f t="shared" si="584"/>
        <v>42</v>
      </c>
      <c r="D2442">
        <f t="shared" si="570"/>
        <v>50</v>
      </c>
      <c r="E2442" s="2" cm="1">
        <f t="array" aca="1" ref="E2442" ca="1">INDIRECT(A2442&amp;B2442&amp;$E$3)</f>
        <v>44794</v>
      </c>
      <c r="F2442" t="str" cm="1">
        <f t="array" aca="1" ref="F2442" ca="1">IF(INDIRECT(A2442&amp;B2442&amp;$F$3)="公",参照!$L$2,参照!$L$3)</f>
        <v>WEB・コールセンター受付</v>
      </c>
      <c r="G2442" s="1" t="str" cm="1">
        <f t="array" aca="1" ref="G2442" ca="1">IF(E2442="","",IF(ISNUMBER(INDIRECT(A2442&amp;B2442&amp;D2442)),431001,""))</f>
        <v/>
      </c>
      <c r="H2442" s="1" t="str">
        <f t="shared" ca="1" si="571"/>
        <v/>
      </c>
      <c r="I2442" s="1" t="str">
        <f ca="1">IF(G2442="","",予約枠報告様式!H$3)</f>
        <v/>
      </c>
      <c r="J2442" s="1" t="str">
        <f t="shared" ca="1" si="572"/>
        <v/>
      </c>
      <c r="K2442" s="1" t="str">
        <f t="shared" ca="1" si="573"/>
        <v/>
      </c>
      <c r="L2442" s="1" t="str">
        <f t="shared" ca="1" si="574"/>
        <v/>
      </c>
      <c r="M2442" s="1" t="str">
        <f t="shared" ca="1" si="575"/>
        <v/>
      </c>
      <c r="N2442" s="1" t="str" cm="1">
        <f t="array" aca="1" ref="N2442" ca="1">IF(G2442="","",HOUR(INDIRECT(A2442&amp;$N$2&amp;D2442)))</f>
        <v/>
      </c>
      <c r="O2442" s="1" t="str" cm="1">
        <f t="array" aca="1" ref="O2442" ca="1">IF(G2442="","",MINUTE(INDIRECT(A2442&amp;$N$2&amp;D2442)))</f>
        <v/>
      </c>
      <c r="P2442" s="1" t="str">
        <f t="shared" ca="1" si="576"/>
        <v/>
      </c>
      <c r="Q2442" s="1" t="str">
        <f t="shared" ca="1" si="577"/>
        <v/>
      </c>
      <c r="R2442" s="1" t="str" cm="1">
        <f t="array" aca="1" ref="R2442" ca="1">IF(G2442="","",INDIRECT(A2442&amp;B2442&amp;D2442))</f>
        <v/>
      </c>
      <c r="S2442" s="1" t="str">
        <f t="shared" ca="1" si="578"/>
        <v/>
      </c>
      <c r="T2442" s="1" t="str">
        <f t="shared" ca="1" si="579"/>
        <v/>
      </c>
      <c r="U2442" s="1" t="str">
        <f t="shared" ca="1" si="580"/>
        <v/>
      </c>
      <c r="V2442" s="1" t="str">
        <f t="shared" ca="1" si="581"/>
        <v/>
      </c>
      <c r="W2442" s="1" t="str">
        <f t="shared" ca="1" si="582"/>
        <v/>
      </c>
      <c r="X2442" s="1" t="str">
        <f t="shared" ca="1" si="583"/>
        <v/>
      </c>
    </row>
    <row r="2443" spans="1:24">
      <c r="A2443" t="s">
        <v>1041</v>
      </c>
      <c r="B2443" t="str">
        <f>INDEX(予約枠報告様式!$73:$73,MATCH(CSVフォーマット!C2443,予約枠報告様式!$74:$74,0))</f>
        <v>AP</v>
      </c>
      <c r="C2443">
        <f t="shared" si="584"/>
        <v>42</v>
      </c>
      <c r="D2443">
        <f t="shared" si="570"/>
        <v>51</v>
      </c>
      <c r="E2443" s="2" cm="1">
        <f t="array" aca="1" ref="E2443" ca="1">INDIRECT(A2443&amp;B2443&amp;$E$3)</f>
        <v>44794</v>
      </c>
      <c r="F2443" t="str" cm="1">
        <f t="array" aca="1" ref="F2443" ca="1">IF(INDIRECT(A2443&amp;B2443&amp;$F$3)="公",参照!$L$2,参照!$L$3)</f>
        <v>WEB・コールセンター受付</v>
      </c>
      <c r="G2443" s="1" t="str" cm="1">
        <f t="array" aca="1" ref="G2443" ca="1">IF(E2443="","",IF(ISNUMBER(INDIRECT(A2443&amp;B2443&amp;D2443)),431001,""))</f>
        <v/>
      </c>
      <c r="H2443" s="1" t="str">
        <f t="shared" ca="1" si="571"/>
        <v/>
      </c>
      <c r="I2443" s="1" t="str">
        <f ca="1">IF(G2443="","",予約枠報告様式!H$3)</f>
        <v/>
      </c>
      <c r="J2443" s="1" t="str">
        <f t="shared" ca="1" si="572"/>
        <v/>
      </c>
      <c r="K2443" s="1" t="str">
        <f t="shared" ca="1" si="573"/>
        <v/>
      </c>
      <c r="L2443" s="1" t="str">
        <f t="shared" ca="1" si="574"/>
        <v/>
      </c>
      <c r="M2443" s="1" t="str">
        <f t="shared" ca="1" si="575"/>
        <v/>
      </c>
      <c r="N2443" s="1" t="str" cm="1">
        <f t="array" aca="1" ref="N2443" ca="1">IF(G2443="","",HOUR(INDIRECT(A2443&amp;$N$2&amp;D2443)))</f>
        <v/>
      </c>
      <c r="O2443" s="1" t="str" cm="1">
        <f t="array" aca="1" ref="O2443" ca="1">IF(G2443="","",MINUTE(INDIRECT(A2443&amp;$N$2&amp;D2443)))</f>
        <v/>
      </c>
      <c r="P2443" s="1" t="str">
        <f t="shared" ca="1" si="576"/>
        <v/>
      </c>
      <c r="Q2443" s="1" t="str">
        <f t="shared" ca="1" si="577"/>
        <v/>
      </c>
      <c r="R2443" s="1" t="str" cm="1">
        <f t="array" aca="1" ref="R2443" ca="1">IF(G2443="","",INDIRECT(A2443&amp;B2443&amp;D2443))</f>
        <v/>
      </c>
      <c r="S2443" s="1" t="str">
        <f t="shared" ca="1" si="578"/>
        <v/>
      </c>
      <c r="T2443" s="1" t="str">
        <f t="shared" ca="1" si="579"/>
        <v/>
      </c>
      <c r="U2443" s="1" t="str">
        <f t="shared" ca="1" si="580"/>
        <v/>
      </c>
      <c r="V2443" s="1" t="str">
        <f t="shared" ca="1" si="581"/>
        <v/>
      </c>
      <c r="W2443" s="1" t="str">
        <f t="shared" ca="1" si="582"/>
        <v/>
      </c>
      <c r="X2443" s="1" t="str">
        <f t="shared" ca="1" si="583"/>
        <v/>
      </c>
    </row>
    <row r="2444" spans="1:24">
      <c r="A2444" t="s">
        <v>1041</v>
      </c>
      <c r="B2444" t="str">
        <f>INDEX(予約枠報告様式!$73:$73,MATCH(CSVフォーマット!C2444,予約枠報告様式!$74:$74,0))</f>
        <v>AP</v>
      </c>
      <c r="C2444">
        <f t="shared" si="584"/>
        <v>42</v>
      </c>
      <c r="D2444">
        <f t="shared" si="570"/>
        <v>52</v>
      </c>
      <c r="E2444" s="2" cm="1">
        <f t="array" aca="1" ref="E2444" ca="1">INDIRECT(A2444&amp;B2444&amp;$E$3)</f>
        <v>44794</v>
      </c>
      <c r="F2444" t="str" cm="1">
        <f t="array" aca="1" ref="F2444" ca="1">IF(INDIRECT(A2444&amp;B2444&amp;$F$3)="公",参照!$L$2,参照!$L$3)</f>
        <v>WEB・コールセンター受付</v>
      </c>
      <c r="G2444" s="1" t="str" cm="1">
        <f t="array" aca="1" ref="G2444" ca="1">IF(E2444="","",IF(ISNUMBER(INDIRECT(A2444&amp;B2444&amp;D2444)),431001,""))</f>
        <v/>
      </c>
      <c r="H2444" s="1" t="str">
        <f t="shared" ca="1" si="571"/>
        <v/>
      </c>
      <c r="I2444" s="1" t="str">
        <f ca="1">IF(G2444="","",予約枠報告様式!H$3)</f>
        <v/>
      </c>
      <c r="J2444" s="1" t="str">
        <f t="shared" ca="1" si="572"/>
        <v/>
      </c>
      <c r="K2444" s="1" t="str">
        <f t="shared" ca="1" si="573"/>
        <v/>
      </c>
      <c r="L2444" s="1" t="str">
        <f t="shared" ca="1" si="574"/>
        <v/>
      </c>
      <c r="M2444" s="1" t="str">
        <f t="shared" ca="1" si="575"/>
        <v/>
      </c>
      <c r="N2444" s="1" t="str" cm="1">
        <f t="array" aca="1" ref="N2444" ca="1">IF(G2444="","",HOUR(INDIRECT(A2444&amp;$N$2&amp;D2444)))</f>
        <v/>
      </c>
      <c r="O2444" s="1" t="str" cm="1">
        <f t="array" aca="1" ref="O2444" ca="1">IF(G2444="","",MINUTE(INDIRECT(A2444&amp;$N$2&amp;D2444)))</f>
        <v/>
      </c>
      <c r="P2444" s="1" t="str">
        <f t="shared" ca="1" si="576"/>
        <v/>
      </c>
      <c r="Q2444" s="1" t="str">
        <f t="shared" ca="1" si="577"/>
        <v/>
      </c>
      <c r="R2444" s="1" t="str" cm="1">
        <f t="array" aca="1" ref="R2444" ca="1">IF(G2444="","",INDIRECT(A2444&amp;B2444&amp;D2444))</f>
        <v/>
      </c>
      <c r="S2444" s="1" t="str">
        <f t="shared" ca="1" si="578"/>
        <v/>
      </c>
      <c r="T2444" s="1" t="str">
        <f t="shared" ca="1" si="579"/>
        <v/>
      </c>
      <c r="U2444" s="1" t="str">
        <f t="shared" ca="1" si="580"/>
        <v/>
      </c>
      <c r="V2444" s="1" t="str">
        <f t="shared" ca="1" si="581"/>
        <v/>
      </c>
      <c r="W2444" s="1" t="str">
        <f t="shared" ca="1" si="582"/>
        <v/>
      </c>
      <c r="X2444" s="1" t="str">
        <f t="shared" ca="1" si="583"/>
        <v/>
      </c>
    </row>
    <row r="2445" spans="1:24">
      <c r="A2445" t="s">
        <v>1041</v>
      </c>
      <c r="B2445" t="str">
        <f>INDEX(予約枠報告様式!$73:$73,MATCH(CSVフォーマット!C2445,予約枠報告様式!$74:$74,0))</f>
        <v>AP</v>
      </c>
      <c r="C2445">
        <f t="shared" si="584"/>
        <v>42</v>
      </c>
      <c r="D2445">
        <f t="shared" si="570"/>
        <v>53</v>
      </c>
      <c r="E2445" s="2" cm="1">
        <f t="array" aca="1" ref="E2445" ca="1">INDIRECT(A2445&amp;B2445&amp;$E$3)</f>
        <v>44794</v>
      </c>
      <c r="F2445" t="str" cm="1">
        <f t="array" aca="1" ref="F2445" ca="1">IF(INDIRECT(A2445&amp;B2445&amp;$F$3)="公",参照!$L$2,参照!$L$3)</f>
        <v>WEB・コールセンター受付</v>
      </c>
      <c r="G2445" s="1" t="str" cm="1">
        <f t="array" aca="1" ref="G2445" ca="1">IF(E2445="","",IF(ISNUMBER(INDIRECT(A2445&amp;B2445&amp;D2445)),431001,""))</f>
        <v/>
      </c>
      <c r="H2445" s="1" t="str">
        <f t="shared" ca="1" si="571"/>
        <v/>
      </c>
      <c r="I2445" s="1" t="str">
        <f ca="1">IF(G2445="","",予約枠報告様式!H$3)</f>
        <v/>
      </c>
      <c r="J2445" s="1" t="str">
        <f t="shared" ca="1" si="572"/>
        <v/>
      </c>
      <c r="K2445" s="1" t="str">
        <f t="shared" ca="1" si="573"/>
        <v/>
      </c>
      <c r="L2445" s="1" t="str">
        <f t="shared" ca="1" si="574"/>
        <v/>
      </c>
      <c r="M2445" s="1" t="str">
        <f t="shared" ca="1" si="575"/>
        <v/>
      </c>
      <c r="N2445" s="1" t="str" cm="1">
        <f t="array" aca="1" ref="N2445" ca="1">IF(G2445="","",HOUR(INDIRECT(A2445&amp;$N$2&amp;D2445)))</f>
        <v/>
      </c>
      <c r="O2445" s="1" t="str" cm="1">
        <f t="array" aca="1" ref="O2445" ca="1">IF(G2445="","",MINUTE(INDIRECT(A2445&amp;$N$2&amp;D2445)))</f>
        <v/>
      </c>
      <c r="P2445" s="1" t="str">
        <f t="shared" ca="1" si="576"/>
        <v/>
      </c>
      <c r="Q2445" s="1" t="str">
        <f t="shared" ca="1" si="577"/>
        <v/>
      </c>
      <c r="R2445" s="1" t="str" cm="1">
        <f t="array" aca="1" ref="R2445" ca="1">IF(G2445="","",INDIRECT(A2445&amp;B2445&amp;D2445))</f>
        <v/>
      </c>
      <c r="S2445" s="1" t="str">
        <f t="shared" ca="1" si="578"/>
        <v/>
      </c>
      <c r="T2445" s="1" t="str">
        <f t="shared" ca="1" si="579"/>
        <v/>
      </c>
      <c r="U2445" s="1" t="str">
        <f t="shared" ca="1" si="580"/>
        <v/>
      </c>
      <c r="V2445" s="1" t="str">
        <f t="shared" ca="1" si="581"/>
        <v/>
      </c>
      <c r="W2445" s="1" t="str">
        <f t="shared" ca="1" si="582"/>
        <v/>
      </c>
      <c r="X2445" s="1" t="str">
        <f t="shared" ca="1" si="583"/>
        <v/>
      </c>
    </row>
    <row r="2446" spans="1:24">
      <c r="A2446" t="s">
        <v>1041</v>
      </c>
      <c r="B2446" t="str">
        <f>INDEX(予約枠報告様式!$73:$73,MATCH(CSVフォーマット!C2446,予約枠報告様式!$74:$74,0))</f>
        <v>AP</v>
      </c>
      <c r="C2446">
        <f t="shared" si="584"/>
        <v>42</v>
      </c>
      <c r="D2446">
        <f t="shared" si="570"/>
        <v>54</v>
      </c>
      <c r="E2446" s="2" cm="1">
        <f t="array" aca="1" ref="E2446" ca="1">INDIRECT(A2446&amp;B2446&amp;$E$3)</f>
        <v>44794</v>
      </c>
      <c r="F2446" t="str" cm="1">
        <f t="array" aca="1" ref="F2446" ca="1">IF(INDIRECT(A2446&amp;B2446&amp;$F$3)="公",参照!$L$2,参照!$L$3)</f>
        <v>WEB・コールセンター受付</v>
      </c>
      <c r="G2446" s="1" t="str" cm="1">
        <f t="array" aca="1" ref="G2446" ca="1">IF(E2446="","",IF(ISNUMBER(INDIRECT(A2446&amp;B2446&amp;D2446)),431001,""))</f>
        <v/>
      </c>
      <c r="H2446" s="1" t="str">
        <f t="shared" ca="1" si="571"/>
        <v/>
      </c>
      <c r="I2446" s="1" t="str">
        <f ca="1">IF(G2446="","",予約枠報告様式!H$3)</f>
        <v/>
      </c>
      <c r="J2446" s="1" t="str">
        <f t="shared" ca="1" si="572"/>
        <v/>
      </c>
      <c r="K2446" s="1" t="str">
        <f t="shared" ca="1" si="573"/>
        <v/>
      </c>
      <c r="L2446" s="1" t="str">
        <f t="shared" ca="1" si="574"/>
        <v/>
      </c>
      <c r="M2446" s="1" t="str">
        <f t="shared" ca="1" si="575"/>
        <v/>
      </c>
      <c r="N2446" s="1" t="str" cm="1">
        <f t="array" aca="1" ref="N2446" ca="1">IF(G2446="","",HOUR(INDIRECT(A2446&amp;$N$2&amp;D2446)))</f>
        <v/>
      </c>
      <c r="O2446" s="1" t="str" cm="1">
        <f t="array" aca="1" ref="O2446" ca="1">IF(G2446="","",MINUTE(INDIRECT(A2446&amp;$N$2&amp;D2446)))</f>
        <v/>
      </c>
      <c r="P2446" s="1" t="str">
        <f t="shared" ca="1" si="576"/>
        <v/>
      </c>
      <c r="Q2446" s="1" t="str">
        <f t="shared" ca="1" si="577"/>
        <v/>
      </c>
      <c r="R2446" s="1" t="str" cm="1">
        <f t="array" aca="1" ref="R2446" ca="1">IF(G2446="","",INDIRECT(A2446&amp;B2446&amp;D2446))</f>
        <v/>
      </c>
      <c r="S2446" s="1" t="str">
        <f t="shared" ca="1" si="578"/>
        <v/>
      </c>
      <c r="T2446" s="1" t="str">
        <f t="shared" ca="1" si="579"/>
        <v/>
      </c>
      <c r="U2446" s="1" t="str">
        <f t="shared" ca="1" si="580"/>
        <v/>
      </c>
      <c r="V2446" s="1" t="str">
        <f t="shared" ca="1" si="581"/>
        <v/>
      </c>
      <c r="W2446" s="1" t="str">
        <f t="shared" ca="1" si="582"/>
        <v/>
      </c>
      <c r="X2446" s="1" t="str">
        <f t="shared" ca="1" si="583"/>
        <v/>
      </c>
    </row>
    <row r="2447" spans="1:24">
      <c r="A2447" t="s">
        <v>1041</v>
      </c>
      <c r="B2447" t="str">
        <f>INDEX(予約枠報告様式!$73:$73,MATCH(CSVフォーマット!C2447,予約枠報告様式!$74:$74,0))</f>
        <v>AP</v>
      </c>
      <c r="C2447">
        <f t="shared" si="584"/>
        <v>42</v>
      </c>
      <c r="D2447">
        <f t="shared" si="570"/>
        <v>55</v>
      </c>
      <c r="E2447" s="2" cm="1">
        <f t="array" aca="1" ref="E2447" ca="1">INDIRECT(A2447&amp;B2447&amp;$E$3)</f>
        <v>44794</v>
      </c>
      <c r="F2447" t="str" cm="1">
        <f t="array" aca="1" ref="F2447" ca="1">IF(INDIRECT(A2447&amp;B2447&amp;$F$3)="公",参照!$L$2,参照!$L$3)</f>
        <v>WEB・コールセンター受付</v>
      </c>
      <c r="G2447" s="1" t="str" cm="1">
        <f t="array" aca="1" ref="G2447" ca="1">IF(E2447="","",IF(ISNUMBER(INDIRECT(A2447&amp;B2447&amp;D2447)),431001,""))</f>
        <v/>
      </c>
      <c r="H2447" s="1" t="str">
        <f t="shared" ca="1" si="571"/>
        <v/>
      </c>
      <c r="I2447" s="1" t="str">
        <f ca="1">IF(G2447="","",予約枠報告様式!H$3)</f>
        <v/>
      </c>
      <c r="J2447" s="1" t="str">
        <f t="shared" ca="1" si="572"/>
        <v/>
      </c>
      <c r="K2447" s="1" t="str">
        <f t="shared" ca="1" si="573"/>
        <v/>
      </c>
      <c r="L2447" s="1" t="str">
        <f t="shared" ca="1" si="574"/>
        <v/>
      </c>
      <c r="M2447" s="1" t="str">
        <f t="shared" ca="1" si="575"/>
        <v/>
      </c>
      <c r="N2447" s="1" t="str" cm="1">
        <f t="array" aca="1" ref="N2447" ca="1">IF(G2447="","",HOUR(INDIRECT(A2447&amp;$N$2&amp;D2447)))</f>
        <v/>
      </c>
      <c r="O2447" s="1" t="str" cm="1">
        <f t="array" aca="1" ref="O2447" ca="1">IF(G2447="","",MINUTE(INDIRECT(A2447&amp;$N$2&amp;D2447)))</f>
        <v/>
      </c>
      <c r="P2447" s="1" t="str">
        <f t="shared" ca="1" si="576"/>
        <v/>
      </c>
      <c r="Q2447" s="1" t="str">
        <f t="shared" ca="1" si="577"/>
        <v/>
      </c>
      <c r="R2447" s="1" t="str" cm="1">
        <f t="array" aca="1" ref="R2447" ca="1">IF(G2447="","",INDIRECT(A2447&amp;B2447&amp;D2447))</f>
        <v/>
      </c>
      <c r="S2447" s="1" t="str">
        <f t="shared" ca="1" si="578"/>
        <v/>
      </c>
      <c r="T2447" s="1" t="str">
        <f t="shared" ca="1" si="579"/>
        <v/>
      </c>
      <c r="U2447" s="1" t="str">
        <f t="shared" ca="1" si="580"/>
        <v/>
      </c>
      <c r="V2447" s="1" t="str">
        <f t="shared" ca="1" si="581"/>
        <v/>
      </c>
      <c r="W2447" s="1" t="str">
        <f t="shared" ca="1" si="582"/>
        <v/>
      </c>
      <c r="X2447" s="1" t="str">
        <f t="shared" ca="1" si="583"/>
        <v/>
      </c>
    </row>
    <row r="2448" spans="1:24">
      <c r="A2448" t="s">
        <v>1041</v>
      </c>
      <c r="B2448" t="str">
        <f>INDEX(予約枠報告様式!$73:$73,MATCH(CSVフォーマット!C2448,予約枠報告様式!$74:$74,0))</f>
        <v>AP</v>
      </c>
      <c r="C2448">
        <f t="shared" si="584"/>
        <v>42</v>
      </c>
      <c r="D2448">
        <f t="shared" si="570"/>
        <v>56</v>
      </c>
      <c r="E2448" s="2" cm="1">
        <f t="array" aca="1" ref="E2448" ca="1">INDIRECT(A2448&amp;B2448&amp;$E$3)</f>
        <v>44794</v>
      </c>
      <c r="F2448" t="str" cm="1">
        <f t="array" aca="1" ref="F2448" ca="1">IF(INDIRECT(A2448&amp;B2448&amp;$F$3)="公",参照!$L$2,参照!$L$3)</f>
        <v>WEB・コールセンター受付</v>
      </c>
      <c r="G2448" s="1" t="str" cm="1">
        <f t="array" aca="1" ref="G2448" ca="1">IF(E2448="","",IF(ISNUMBER(INDIRECT(A2448&amp;B2448&amp;D2448)),431001,""))</f>
        <v/>
      </c>
      <c r="H2448" s="1" t="str">
        <f t="shared" ca="1" si="571"/>
        <v/>
      </c>
      <c r="I2448" s="1" t="str">
        <f ca="1">IF(G2448="","",予約枠報告様式!H$3)</f>
        <v/>
      </c>
      <c r="J2448" s="1" t="str">
        <f t="shared" ca="1" si="572"/>
        <v/>
      </c>
      <c r="K2448" s="1" t="str">
        <f t="shared" ca="1" si="573"/>
        <v/>
      </c>
      <c r="L2448" s="1" t="str">
        <f t="shared" ca="1" si="574"/>
        <v/>
      </c>
      <c r="M2448" s="1" t="str">
        <f t="shared" ca="1" si="575"/>
        <v/>
      </c>
      <c r="N2448" s="1" t="str" cm="1">
        <f t="array" aca="1" ref="N2448" ca="1">IF(G2448="","",HOUR(INDIRECT(A2448&amp;$N$2&amp;D2448)))</f>
        <v/>
      </c>
      <c r="O2448" s="1" t="str" cm="1">
        <f t="array" aca="1" ref="O2448" ca="1">IF(G2448="","",MINUTE(INDIRECT(A2448&amp;$N$2&amp;D2448)))</f>
        <v/>
      </c>
      <c r="P2448" s="1" t="str">
        <f t="shared" ca="1" si="576"/>
        <v/>
      </c>
      <c r="Q2448" s="1" t="str">
        <f t="shared" ca="1" si="577"/>
        <v/>
      </c>
      <c r="R2448" s="1" t="str" cm="1">
        <f t="array" aca="1" ref="R2448" ca="1">IF(G2448="","",INDIRECT(A2448&amp;B2448&amp;D2448))</f>
        <v/>
      </c>
      <c r="S2448" s="1" t="str">
        <f t="shared" ca="1" si="578"/>
        <v/>
      </c>
      <c r="T2448" s="1" t="str">
        <f t="shared" ca="1" si="579"/>
        <v/>
      </c>
      <c r="U2448" s="1" t="str">
        <f t="shared" ca="1" si="580"/>
        <v/>
      </c>
      <c r="V2448" s="1" t="str">
        <f t="shared" ca="1" si="581"/>
        <v/>
      </c>
      <c r="W2448" s="1" t="str">
        <f t="shared" ca="1" si="582"/>
        <v/>
      </c>
      <c r="X2448" s="1" t="str">
        <f t="shared" ca="1" si="583"/>
        <v/>
      </c>
    </row>
    <row r="2449" spans="1:24">
      <c r="A2449" t="s">
        <v>1041</v>
      </c>
      <c r="B2449" t="str">
        <f>INDEX(予約枠報告様式!$73:$73,MATCH(CSVフォーマット!C2449,予約枠報告様式!$74:$74,0))</f>
        <v>AP</v>
      </c>
      <c r="C2449">
        <f t="shared" si="584"/>
        <v>42</v>
      </c>
      <c r="D2449">
        <f t="shared" si="570"/>
        <v>57</v>
      </c>
      <c r="E2449" s="2" cm="1">
        <f t="array" aca="1" ref="E2449" ca="1">INDIRECT(A2449&amp;B2449&amp;$E$3)</f>
        <v>44794</v>
      </c>
      <c r="F2449" t="str" cm="1">
        <f t="array" aca="1" ref="F2449" ca="1">IF(INDIRECT(A2449&amp;B2449&amp;$F$3)="公",参照!$L$2,参照!$L$3)</f>
        <v>WEB・コールセンター受付</v>
      </c>
      <c r="G2449" s="1" t="str" cm="1">
        <f t="array" aca="1" ref="G2449" ca="1">IF(E2449="","",IF(ISNUMBER(INDIRECT(A2449&amp;B2449&amp;D2449)),431001,""))</f>
        <v/>
      </c>
      <c r="H2449" s="1" t="str">
        <f t="shared" ca="1" si="571"/>
        <v/>
      </c>
      <c r="I2449" s="1" t="str">
        <f ca="1">IF(G2449="","",予約枠報告様式!H$3)</f>
        <v/>
      </c>
      <c r="J2449" s="1" t="str">
        <f t="shared" ca="1" si="572"/>
        <v/>
      </c>
      <c r="K2449" s="1" t="str">
        <f t="shared" ca="1" si="573"/>
        <v/>
      </c>
      <c r="L2449" s="1" t="str">
        <f t="shared" ca="1" si="574"/>
        <v/>
      </c>
      <c r="M2449" s="1" t="str">
        <f t="shared" ca="1" si="575"/>
        <v/>
      </c>
      <c r="N2449" s="1" t="str" cm="1">
        <f t="array" aca="1" ref="N2449" ca="1">IF(G2449="","",HOUR(INDIRECT(A2449&amp;$N$2&amp;D2449)))</f>
        <v/>
      </c>
      <c r="O2449" s="1" t="str" cm="1">
        <f t="array" aca="1" ref="O2449" ca="1">IF(G2449="","",MINUTE(INDIRECT(A2449&amp;$N$2&amp;D2449)))</f>
        <v/>
      </c>
      <c r="P2449" s="1" t="str">
        <f t="shared" ca="1" si="576"/>
        <v/>
      </c>
      <c r="Q2449" s="1" t="str">
        <f t="shared" ca="1" si="577"/>
        <v/>
      </c>
      <c r="R2449" s="1" t="str" cm="1">
        <f t="array" aca="1" ref="R2449" ca="1">IF(G2449="","",INDIRECT(A2449&amp;B2449&amp;D2449))</f>
        <v/>
      </c>
      <c r="S2449" s="1" t="str">
        <f t="shared" ca="1" si="578"/>
        <v/>
      </c>
      <c r="T2449" s="1" t="str">
        <f t="shared" ca="1" si="579"/>
        <v/>
      </c>
      <c r="U2449" s="1" t="str">
        <f t="shared" ca="1" si="580"/>
        <v/>
      </c>
      <c r="V2449" s="1" t="str">
        <f t="shared" ca="1" si="581"/>
        <v/>
      </c>
      <c r="W2449" s="1" t="str">
        <f t="shared" ca="1" si="582"/>
        <v/>
      </c>
      <c r="X2449" s="1" t="str">
        <f t="shared" ca="1" si="583"/>
        <v/>
      </c>
    </row>
    <row r="2450" spans="1:24">
      <c r="A2450" t="s">
        <v>1041</v>
      </c>
      <c r="B2450" t="str">
        <f>INDEX(予約枠報告様式!$73:$73,MATCH(CSVフォーマット!C2450,予約枠報告様式!$74:$74,0))</f>
        <v>AP</v>
      </c>
      <c r="C2450">
        <f t="shared" si="584"/>
        <v>42</v>
      </c>
      <c r="D2450">
        <f t="shared" si="570"/>
        <v>58</v>
      </c>
      <c r="E2450" s="2" cm="1">
        <f t="array" aca="1" ref="E2450" ca="1">INDIRECT(A2450&amp;B2450&amp;$E$3)</f>
        <v>44794</v>
      </c>
      <c r="F2450" t="str" cm="1">
        <f t="array" aca="1" ref="F2450" ca="1">IF(INDIRECT(A2450&amp;B2450&amp;$F$3)="公",参照!$L$2,参照!$L$3)</f>
        <v>WEB・コールセンター受付</v>
      </c>
      <c r="G2450" s="1" t="str" cm="1">
        <f t="array" aca="1" ref="G2450" ca="1">IF(E2450="","",IF(ISNUMBER(INDIRECT(A2450&amp;B2450&amp;D2450)),431001,""))</f>
        <v/>
      </c>
      <c r="H2450" s="1" t="str">
        <f t="shared" ca="1" si="571"/>
        <v/>
      </c>
      <c r="I2450" s="1" t="str">
        <f ca="1">IF(G2450="","",予約枠報告様式!H$3)</f>
        <v/>
      </c>
      <c r="J2450" s="1" t="str">
        <f t="shared" ca="1" si="572"/>
        <v/>
      </c>
      <c r="K2450" s="1" t="str">
        <f t="shared" ca="1" si="573"/>
        <v/>
      </c>
      <c r="L2450" s="1" t="str">
        <f t="shared" ca="1" si="574"/>
        <v/>
      </c>
      <c r="M2450" s="1" t="str">
        <f t="shared" ca="1" si="575"/>
        <v/>
      </c>
      <c r="N2450" s="1" t="str" cm="1">
        <f t="array" aca="1" ref="N2450" ca="1">IF(G2450="","",HOUR(INDIRECT(A2450&amp;$N$2&amp;D2450)))</f>
        <v/>
      </c>
      <c r="O2450" s="1" t="str" cm="1">
        <f t="array" aca="1" ref="O2450" ca="1">IF(G2450="","",MINUTE(INDIRECT(A2450&amp;$N$2&amp;D2450)))</f>
        <v/>
      </c>
      <c r="P2450" s="1" t="str">
        <f t="shared" ca="1" si="576"/>
        <v/>
      </c>
      <c r="Q2450" s="1" t="str">
        <f t="shared" ca="1" si="577"/>
        <v/>
      </c>
      <c r="R2450" s="1" t="str" cm="1">
        <f t="array" aca="1" ref="R2450" ca="1">IF(G2450="","",INDIRECT(A2450&amp;B2450&amp;D2450))</f>
        <v/>
      </c>
      <c r="S2450" s="1" t="str">
        <f t="shared" ca="1" si="578"/>
        <v/>
      </c>
      <c r="T2450" s="1" t="str">
        <f t="shared" ca="1" si="579"/>
        <v/>
      </c>
      <c r="U2450" s="1" t="str">
        <f t="shared" ca="1" si="580"/>
        <v/>
      </c>
      <c r="V2450" s="1" t="str">
        <f t="shared" ca="1" si="581"/>
        <v/>
      </c>
      <c r="W2450" s="1" t="str">
        <f t="shared" ca="1" si="582"/>
        <v/>
      </c>
      <c r="X2450" s="1" t="str">
        <f t="shared" ca="1" si="583"/>
        <v/>
      </c>
    </row>
    <row r="2451" spans="1:24">
      <c r="A2451" t="s">
        <v>1041</v>
      </c>
      <c r="B2451" t="str">
        <f>INDEX(予約枠報告様式!$73:$73,MATCH(CSVフォーマット!C2451,予約枠報告様式!$74:$74,0))</f>
        <v>AP</v>
      </c>
      <c r="C2451">
        <f t="shared" si="584"/>
        <v>42</v>
      </c>
      <c r="D2451">
        <f t="shared" si="570"/>
        <v>59</v>
      </c>
      <c r="E2451" s="2" cm="1">
        <f t="array" aca="1" ref="E2451" ca="1">INDIRECT(A2451&amp;B2451&amp;$E$3)</f>
        <v>44794</v>
      </c>
      <c r="F2451" t="str" cm="1">
        <f t="array" aca="1" ref="F2451" ca="1">IF(INDIRECT(A2451&amp;B2451&amp;$F$3)="公",参照!$L$2,参照!$L$3)</f>
        <v>WEB・コールセンター受付</v>
      </c>
      <c r="G2451" s="1" t="str" cm="1">
        <f t="array" aca="1" ref="G2451" ca="1">IF(E2451="","",IF(ISNUMBER(INDIRECT(A2451&amp;B2451&amp;D2451)),431001,""))</f>
        <v/>
      </c>
      <c r="H2451" s="1" t="str">
        <f t="shared" ca="1" si="571"/>
        <v/>
      </c>
      <c r="I2451" s="1" t="str">
        <f ca="1">IF(G2451="","",予約枠報告様式!H$3)</f>
        <v/>
      </c>
      <c r="J2451" s="1" t="str">
        <f t="shared" ca="1" si="572"/>
        <v/>
      </c>
      <c r="K2451" s="1" t="str">
        <f t="shared" ca="1" si="573"/>
        <v/>
      </c>
      <c r="L2451" s="1" t="str">
        <f t="shared" ca="1" si="574"/>
        <v/>
      </c>
      <c r="M2451" s="1" t="str">
        <f t="shared" ca="1" si="575"/>
        <v/>
      </c>
      <c r="N2451" s="1" t="str" cm="1">
        <f t="array" aca="1" ref="N2451" ca="1">IF(G2451="","",HOUR(INDIRECT(A2451&amp;$N$2&amp;D2451)))</f>
        <v/>
      </c>
      <c r="O2451" s="1" t="str" cm="1">
        <f t="array" aca="1" ref="O2451" ca="1">IF(G2451="","",MINUTE(INDIRECT(A2451&amp;$N$2&amp;D2451)))</f>
        <v/>
      </c>
      <c r="P2451" s="1" t="str">
        <f t="shared" ca="1" si="576"/>
        <v/>
      </c>
      <c r="Q2451" s="1" t="str">
        <f t="shared" ca="1" si="577"/>
        <v/>
      </c>
      <c r="R2451" s="1" t="str" cm="1">
        <f t="array" aca="1" ref="R2451" ca="1">IF(G2451="","",INDIRECT(A2451&amp;B2451&amp;D2451))</f>
        <v/>
      </c>
      <c r="S2451" s="1" t="str">
        <f t="shared" ca="1" si="578"/>
        <v/>
      </c>
      <c r="T2451" s="1" t="str">
        <f t="shared" ca="1" si="579"/>
        <v/>
      </c>
      <c r="U2451" s="1" t="str">
        <f t="shared" ca="1" si="580"/>
        <v/>
      </c>
      <c r="V2451" s="1" t="str">
        <f t="shared" ca="1" si="581"/>
        <v/>
      </c>
      <c r="W2451" s="1" t="str">
        <f t="shared" ca="1" si="582"/>
        <v/>
      </c>
      <c r="X2451" s="1" t="str">
        <f t="shared" ca="1" si="583"/>
        <v/>
      </c>
    </row>
    <row r="2452" spans="1:24">
      <c r="A2452" t="s">
        <v>1041</v>
      </c>
      <c r="B2452" t="str">
        <f>INDEX(予約枠報告様式!$73:$73,MATCH(CSVフォーマット!C2452,予約枠報告様式!$74:$74,0))</f>
        <v>AP</v>
      </c>
      <c r="C2452">
        <f t="shared" si="584"/>
        <v>42</v>
      </c>
      <c r="D2452">
        <f t="shared" si="570"/>
        <v>60</v>
      </c>
      <c r="E2452" s="2" cm="1">
        <f t="array" aca="1" ref="E2452" ca="1">INDIRECT(A2452&amp;B2452&amp;$E$3)</f>
        <v>44794</v>
      </c>
      <c r="F2452" t="str" cm="1">
        <f t="array" aca="1" ref="F2452" ca="1">IF(INDIRECT(A2452&amp;B2452&amp;$F$3)="公",参照!$L$2,参照!$L$3)</f>
        <v>WEB・コールセンター受付</v>
      </c>
      <c r="G2452" s="1" t="str" cm="1">
        <f t="array" aca="1" ref="G2452" ca="1">IF(E2452="","",IF(ISNUMBER(INDIRECT(A2452&amp;B2452&amp;D2452)),431001,""))</f>
        <v/>
      </c>
      <c r="H2452" s="1" t="str">
        <f t="shared" ca="1" si="571"/>
        <v/>
      </c>
      <c r="I2452" s="1" t="str">
        <f ca="1">IF(G2452="","",予約枠報告様式!H$3)</f>
        <v/>
      </c>
      <c r="J2452" s="1" t="str">
        <f t="shared" ca="1" si="572"/>
        <v/>
      </c>
      <c r="K2452" s="1" t="str">
        <f t="shared" ca="1" si="573"/>
        <v/>
      </c>
      <c r="L2452" s="1" t="str">
        <f t="shared" ca="1" si="574"/>
        <v/>
      </c>
      <c r="M2452" s="1" t="str">
        <f t="shared" ca="1" si="575"/>
        <v/>
      </c>
      <c r="N2452" s="1" t="str" cm="1">
        <f t="array" aca="1" ref="N2452" ca="1">IF(G2452="","",HOUR(INDIRECT(A2452&amp;$N$2&amp;D2452)))</f>
        <v/>
      </c>
      <c r="O2452" s="1" t="str" cm="1">
        <f t="array" aca="1" ref="O2452" ca="1">IF(G2452="","",MINUTE(INDIRECT(A2452&amp;$N$2&amp;D2452)))</f>
        <v/>
      </c>
      <c r="P2452" s="1" t="str">
        <f t="shared" ca="1" si="576"/>
        <v/>
      </c>
      <c r="Q2452" s="1" t="str">
        <f t="shared" ca="1" si="577"/>
        <v/>
      </c>
      <c r="R2452" s="1" t="str" cm="1">
        <f t="array" aca="1" ref="R2452" ca="1">IF(G2452="","",INDIRECT(A2452&amp;B2452&amp;D2452))</f>
        <v/>
      </c>
      <c r="S2452" s="1" t="str">
        <f t="shared" ca="1" si="578"/>
        <v/>
      </c>
      <c r="T2452" s="1" t="str">
        <f t="shared" ca="1" si="579"/>
        <v/>
      </c>
      <c r="U2452" s="1" t="str">
        <f t="shared" ca="1" si="580"/>
        <v/>
      </c>
      <c r="V2452" s="1" t="str">
        <f t="shared" ca="1" si="581"/>
        <v/>
      </c>
      <c r="W2452" s="1" t="str">
        <f t="shared" ca="1" si="582"/>
        <v/>
      </c>
      <c r="X2452" s="1" t="str">
        <f t="shared" ca="1" si="583"/>
        <v/>
      </c>
    </row>
    <row r="2453" spans="1:24">
      <c r="A2453" t="s">
        <v>1041</v>
      </c>
      <c r="B2453" t="str">
        <f>INDEX(予約枠報告様式!$73:$73,MATCH(CSVフォーマット!C2453,予約枠報告様式!$74:$74,0))</f>
        <v>AP</v>
      </c>
      <c r="C2453">
        <f t="shared" si="584"/>
        <v>42</v>
      </c>
      <c r="D2453">
        <f t="shared" si="570"/>
        <v>61</v>
      </c>
      <c r="E2453" s="2" cm="1">
        <f t="array" aca="1" ref="E2453" ca="1">INDIRECT(A2453&amp;B2453&amp;$E$3)</f>
        <v>44794</v>
      </c>
      <c r="F2453" t="str" cm="1">
        <f t="array" aca="1" ref="F2453" ca="1">IF(INDIRECT(A2453&amp;B2453&amp;$F$3)="公",参照!$L$2,参照!$L$3)</f>
        <v>WEB・コールセンター受付</v>
      </c>
      <c r="G2453" s="1" t="str" cm="1">
        <f t="array" aca="1" ref="G2453" ca="1">IF(E2453="","",IF(ISNUMBER(INDIRECT(A2453&amp;B2453&amp;D2453)),431001,""))</f>
        <v/>
      </c>
      <c r="H2453" s="1" t="str">
        <f t="shared" ca="1" si="571"/>
        <v/>
      </c>
      <c r="I2453" s="1" t="str">
        <f ca="1">IF(G2453="","",予約枠報告様式!H$3)</f>
        <v/>
      </c>
      <c r="J2453" s="1" t="str">
        <f t="shared" ca="1" si="572"/>
        <v/>
      </c>
      <c r="K2453" s="1" t="str">
        <f t="shared" ca="1" si="573"/>
        <v/>
      </c>
      <c r="L2453" s="1" t="str">
        <f t="shared" ca="1" si="574"/>
        <v/>
      </c>
      <c r="M2453" s="1" t="str">
        <f t="shared" ca="1" si="575"/>
        <v/>
      </c>
      <c r="N2453" s="1" t="str" cm="1">
        <f t="array" aca="1" ref="N2453" ca="1">IF(G2453="","",HOUR(INDIRECT(A2453&amp;$N$2&amp;D2453)))</f>
        <v/>
      </c>
      <c r="O2453" s="1" t="str" cm="1">
        <f t="array" aca="1" ref="O2453" ca="1">IF(G2453="","",MINUTE(INDIRECT(A2453&amp;$N$2&amp;D2453)))</f>
        <v/>
      </c>
      <c r="P2453" s="1" t="str">
        <f t="shared" ca="1" si="576"/>
        <v/>
      </c>
      <c r="Q2453" s="1" t="str">
        <f t="shared" ca="1" si="577"/>
        <v/>
      </c>
      <c r="R2453" s="1" t="str" cm="1">
        <f t="array" aca="1" ref="R2453" ca="1">IF(G2453="","",INDIRECT(A2453&amp;B2453&amp;D2453))</f>
        <v/>
      </c>
      <c r="S2453" s="1" t="str">
        <f t="shared" ca="1" si="578"/>
        <v/>
      </c>
      <c r="T2453" s="1" t="str">
        <f t="shared" ca="1" si="579"/>
        <v/>
      </c>
      <c r="U2453" s="1" t="str">
        <f t="shared" ca="1" si="580"/>
        <v/>
      </c>
      <c r="V2453" s="1" t="str">
        <f t="shared" ca="1" si="581"/>
        <v/>
      </c>
      <c r="W2453" s="1" t="str">
        <f t="shared" ca="1" si="582"/>
        <v/>
      </c>
      <c r="X2453" s="1" t="str">
        <f t="shared" ca="1" si="583"/>
        <v/>
      </c>
    </row>
    <row r="2454" spans="1:24">
      <c r="A2454" t="s">
        <v>1041</v>
      </c>
      <c r="B2454" t="str">
        <f>INDEX(予約枠報告様式!$73:$73,MATCH(CSVフォーマット!C2454,予約枠報告様式!$74:$74,0))</f>
        <v>AP</v>
      </c>
      <c r="C2454">
        <f t="shared" si="584"/>
        <v>42</v>
      </c>
      <c r="D2454">
        <f t="shared" si="570"/>
        <v>62</v>
      </c>
      <c r="E2454" s="2" cm="1">
        <f t="array" aca="1" ref="E2454" ca="1">INDIRECT(A2454&amp;B2454&amp;$E$3)</f>
        <v>44794</v>
      </c>
      <c r="F2454" t="str" cm="1">
        <f t="array" aca="1" ref="F2454" ca="1">IF(INDIRECT(A2454&amp;B2454&amp;$F$3)="公",参照!$L$2,参照!$L$3)</f>
        <v>WEB・コールセンター受付</v>
      </c>
      <c r="G2454" s="1" t="str" cm="1">
        <f t="array" aca="1" ref="G2454" ca="1">IF(E2454="","",IF(ISNUMBER(INDIRECT(A2454&amp;B2454&amp;D2454)),431001,""))</f>
        <v/>
      </c>
      <c r="H2454" s="1" t="str">
        <f t="shared" ca="1" si="571"/>
        <v/>
      </c>
      <c r="I2454" s="1" t="str">
        <f ca="1">IF(G2454="","",予約枠報告様式!H$3)</f>
        <v/>
      </c>
      <c r="J2454" s="1" t="str">
        <f t="shared" ca="1" si="572"/>
        <v/>
      </c>
      <c r="K2454" s="1" t="str">
        <f t="shared" ca="1" si="573"/>
        <v/>
      </c>
      <c r="L2454" s="1" t="str">
        <f t="shared" ca="1" si="574"/>
        <v/>
      </c>
      <c r="M2454" s="1" t="str">
        <f t="shared" ca="1" si="575"/>
        <v/>
      </c>
      <c r="N2454" s="1" t="str" cm="1">
        <f t="array" aca="1" ref="N2454" ca="1">IF(G2454="","",HOUR(INDIRECT(A2454&amp;$N$2&amp;D2454)))</f>
        <v/>
      </c>
      <c r="O2454" s="1" t="str" cm="1">
        <f t="array" aca="1" ref="O2454" ca="1">IF(G2454="","",MINUTE(INDIRECT(A2454&amp;$N$2&amp;D2454)))</f>
        <v/>
      </c>
      <c r="P2454" s="1" t="str">
        <f t="shared" ca="1" si="576"/>
        <v/>
      </c>
      <c r="Q2454" s="1" t="str">
        <f t="shared" ca="1" si="577"/>
        <v/>
      </c>
      <c r="R2454" s="1" t="str" cm="1">
        <f t="array" aca="1" ref="R2454" ca="1">IF(G2454="","",INDIRECT(A2454&amp;B2454&amp;D2454))</f>
        <v/>
      </c>
      <c r="S2454" s="1" t="str">
        <f t="shared" ca="1" si="578"/>
        <v/>
      </c>
      <c r="T2454" s="1" t="str">
        <f t="shared" ca="1" si="579"/>
        <v/>
      </c>
      <c r="U2454" s="1" t="str">
        <f t="shared" ca="1" si="580"/>
        <v/>
      </c>
      <c r="V2454" s="1" t="str">
        <f t="shared" ca="1" si="581"/>
        <v/>
      </c>
      <c r="W2454" s="1" t="str">
        <f t="shared" ca="1" si="582"/>
        <v/>
      </c>
      <c r="X2454" s="1" t="str">
        <f t="shared" ca="1" si="583"/>
        <v/>
      </c>
    </row>
    <row r="2455" spans="1:24">
      <c r="A2455" t="s">
        <v>1041</v>
      </c>
      <c r="B2455" t="str">
        <f>INDEX(予約枠報告様式!$73:$73,MATCH(CSVフォーマット!C2455,予約枠報告様式!$74:$74,0))</f>
        <v>AP</v>
      </c>
      <c r="C2455">
        <f t="shared" si="584"/>
        <v>42</v>
      </c>
      <c r="D2455">
        <f t="shared" si="570"/>
        <v>63</v>
      </c>
      <c r="E2455" s="2" cm="1">
        <f t="array" aca="1" ref="E2455" ca="1">INDIRECT(A2455&amp;B2455&amp;$E$3)</f>
        <v>44794</v>
      </c>
      <c r="F2455" t="str" cm="1">
        <f t="array" aca="1" ref="F2455" ca="1">IF(INDIRECT(A2455&amp;B2455&amp;$F$3)="公",参照!$L$2,参照!$L$3)</f>
        <v>WEB・コールセンター受付</v>
      </c>
      <c r="G2455" s="1" t="str" cm="1">
        <f t="array" aca="1" ref="G2455" ca="1">IF(E2455="","",IF(ISNUMBER(INDIRECT(A2455&amp;B2455&amp;D2455)),431001,""))</f>
        <v/>
      </c>
      <c r="H2455" s="1" t="str">
        <f t="shared" ca="1" si="571"/>
        <v/>
      </c>
      <c r="I2455" s="1" t="str">
        <f ca="1">IF(G2455="","",予約枠報告様式!H$3)</f>
        <v/>
      </c>
      <c r="J2455" s="1" t="str">
        <f t="shared" ca="1" si="572"/>
        <v/>
      </c>
      <c r="K2455" s="1" t="str">
        <f t="shared" ca="1" si="573"/>
        <v/>
      </c>
      <c r="L2455" s="1" t="str">
        <f t="shared" ca="1" si="574"/>
        <v/>
      </c>
      <c r="M2455" s="1" t="str">
        <f t="shared" ca="1" si="575"/>
        <v/>
      </c>
      <c r="N2455" s="1" t="str" cm="1">
        <f t="array" aca="1" ref="N2455" ca="1">IF(G2455="","",HOUR(INDIRECT(A2455&amp;$N$2&amp;D2455)))</f>
        <v/>
      </c>
      <c r="O2455" s="1" t="str" cm="1">
        <f t="array" aca="1" ref="O2455" ca="1">IF(G2455="","",MINUTE(INDIRECT(A2455&amp;$N$2&amp;D2455)))</f>
        <v/>
      </c>
      <c r="P2455" s="1" t="str">
        <f t="shared" ca="1" si="576"/>
        <v/>
      </c>
      <c r="Q2455" s="1" t="str">
        <f t="shared" ca="1" si="577"/>
        <v/>
      </c>
      <c r="R2455" s="1" t="str" cm="1">
        <f t="array" aca="1" ref="R2455" ca="1">IF(G2455="","",INDIRECT(A2455&amp;B2455&amp;D2455))</f>
        <v/>
      </c>
      <c r="S2455" s="1" t="str">
        <f t="shared" ca="1" si="578"/>
        <v/>
      </c>
      <c r="T2455" s="1" t="str">
        <f t="shared" ca="1" si="579"/>
        <v/>
      </c>
      <c r="U2455" s="1" t="str">
        <f t="shared" ca="1" si="580"/>
        <v/>
      </c>
      <c r="V2455" s="1" t="str">
        <f t="shared" ca="1" si="581"/>
        <v/>
      </c>
      <c r="W2455" s="1" t="str">
        <f t="shared" ca="1" si="582"/>
        <v/>
      </c>
      <c r="X2455" s="1" t="str">
        <f t="shared" ca="1" si="583"/>
        <v/>
      </c>
    </row>
    <row r="2456" spans="1:24">
      <c r="A2456" t="s">
        <v>1041</v>
      </c>
      <c r="B2456" t="str">
        <f>INDEX(予約枠報告様式!$73:$73,MATCH(CSVフォーマット!C2456,予約枠報告様式!$74:$74,0))</f>
        <v>AP</v>
      </c>
      <c r="C2456">
        <f t="shared" si="584"/>
        <v>42</v>
      </c>
      <c r="D2456">
        <f t="shared" si="570"/>
        <v>64</v>
      </c>
      <c r="E2456" s="2" cm="1">
        <f t="array" aca="1" ref="E2456" ca="1">INDIRECT(A2456&amp;B2456&amp;$E$3)</f>
        <v>44794</v>
      </c>
      <c r="F2456" t="str" cm="1">
        <f t="array" aca="1" ref="F2456" ca="1">IF(INDIRECT(A2456&amp;B2456&amp;$F$3)="公",参照!$L$2,参照!$L$3)</f>
        <v>WEB・コールセンター受付</v>
      </c>
      <c r="G2456" s="1" t="str" cm="1">
        <f t="array" aca="1" ref="G2456" ca="1">IF(E2456="","",IF(ISNUMBER(INDIRECT(A2456&amp;B2456&amp;D2456)),431001,""))</f>
        <v/>
      </c>
      <c r="H2456" s="1" t="str">
        <f t="shared" ca="1" si="571"/>
        <v/>
      </c>
      <c r="I2456" s="1" t="str">
        <f ca="1">IF(G2456="","",予約枠報告様式!H$3)</f>
        <v/>
      </c>
      <c r="J2456" s="1" t="str">
        <f t="shared" ca="1" si="572"/>
        <v/>
      </c>
      <c r="K2456" s="1" t="str">
        <f t="shared" ca="1" si="573"/>
        <v/>
      </c>
      <c r="L2456" s="1" t="str">
        <f t="shared" ca="1" si="574"/>
        <v/>
      </c>
      <c r="M2456" s="1" t="str">
        <f t="shared" ca="1" si="575"/>
        <v/>
      </c>
      <c r="N2456" s="1" t="str" cm="1">
        <f t="array" aca="1" ref="N2456" ca="1">IF(G2456="","",HOUR(INDIRECT(A2456&amp;$N$2&amp;D2456)))</f>
        <v/>
      </c>
      <c r="O2456" s="1" t="str" cm="1">
        <f t="array" aca="1" ref="O2456" ca="1">IF(G2456="","",MINUTE(INDIRECT(A2456&amp;$N$2&amp;D2456)))</f>
        <v/>
      </c>
      <c r="P2456" s="1" t="str">
        <f t="shared" ca="1" si="576"/>
        <v/>
      </c>
      <c r="Q2456" s="1" t="str">
        <f t="shared" ca="1" si="577"/>
        <v/>
      </c>
      <c r="R2456" s="1" t="str" cm="1">
        <f t="array" aca="1" ref="R2456" ca="1">IF(G2456="","",INDIRECT(A2456&amp;B2456&amp;D2456))</f>
        <v/>
      </c>
      <c r="S2456" s="1" t="str">
        <f t="shared" ca="1" si="578"/>
        <v/>
      </c>
      <c r="T2456" s="1" t="str">
        <f t="shared" ca="1" si="579"/>
        <v/>
      </c>
      <c r="U2456" s="1" t="str">
        <f t="shared" ca="1" si="580"/>
        <v/>
      </c>
      <c r="V2456" s="1" t="str">
        <f t="shared" ca="1" si="581"/>
        <v/>
      </c>
      <c r="W2456" s="1" t="str">
        <f t="shared" ca="1" si="582"/>
        <v/>
      </c>
      <c r="X2456" s="1" t="str">
        <f t="shared" ca="1" si="583"/>
        <v/>
      </c>
    </row>
    <row r="2457" spans="1:24">
      <c r="A2457" t="s">
        <v>1041</v>
      </c>
      <c r="B2457" t="str">
        <f>INDEX(予約枠報告様式!$73:$73,MATCH(CSVフォーマット!C2457,予約枠報告様式!$74:$74,0))</f>
        <v>AP</v>
      </c>
      <c r="C2457">
        <f t="shared" si="584"/>
        <v>42</v>
      </c>
      <c r="D2457">
        <f t="shared" si="570"/>
        <v>65</v>
      </c>
      <c r="E2457" s="2" cm="1">
        <f t="array" aca="1" ref="E2457" ca="1">INDIRECT(A2457&amp;B2457&amp;$E$3)</f>
        <v>44794</v>
      </c>
      <c r="F2457" t="str" cm="1">
        <f t="array" aca="1" ref="F2457" ca="1">IF(INDIRECT(A2457&amp;B2457&amp;$F$3)="公",参照!$L$2,参照!$L$3)</f>
        <v>WEB・コールセンター受付</v>
      </c>
      <c r="G2457" s="1" t="str" cm="1">
        <f t="array" aca="1" ref="G2457" ca="1">IF(E2457="","",IF(ISNUMBER(INDIRECT(A2457&amp;B2457&amp;D2457)),431001,""))</f>
        <v/>
      </c>
      <c r="H2457" s="1" t="str">
        <f t="shared" ca="1" si="571"/>
        <v/>
      </c>
      <c r="I2457" s="1" t="str">
        <f ca="1">IF(G2457="","",予約枠報告様式!H$3)</f>
        <v/>
      </c>
      <c r="J2457" s="1" t="str">
        <f t="shared" ca="1" si="572"/>
        <v/>
      </c>
      <c r="K2457" s="1" t="str">
        <f t="shared" ca="1" si="573"/>
        <v/>
      </c>
      <c r="L2457" s="1" t="str">
        <f t="shared" ca="1" si="574"/>
        <v/>
      </c>
      <c r="M2457" s="1" t="str">
        <f t="shared" ca="1" si="575"/>
        <v/>
      </c>
      <c r="N2457" s="1" t="str" cm="1">
        <f t="array" aca="1" ref="N2457" ca="1">IF(G2457="","",HOUR(INDIRECT(A2457&amp;$N$2&amp;D2457)))</f>
        <v/>
      </c>
      <c r="O2457" s="1" t="str" cm="1">
        <f t="array" aca="1" ref="O2457" ca="1">IF(G2457="","",MINUTE(INDIRECT(A2457&amp;$N$2&amp;D2457)))</f>
        <v/>
      </c>
      <c r="P2457" s="1" t="str">
        <f t="shared" ca="1" si="576"/>
        <v/>
      </c>
      <c r="Q2457" s="1" t="str">
        <f t="shared" ca="1" si="577"/>
        <v/>
      </c>
      <c r="R2457" s="1" t="str" cm="1">
        <f t="array" aca="1" ref="R2457" ca="1">IF(G2457="","",INDIRECT(A2457&amp;B2457&amp;D2457))</f>
        <v/>
      </c>
      <c r="S2457" s="1" t="str">
        <f t="shared" ca="1" si="578"/>
        <v/>
      </c>
      <c r="T2457" s="1" t="str">
        <f t="shared" ca="1" si="579"/>
        <v/>
      </c>
      <c r="U2457" s="1" t="str">
        <f t="shared" ca="1" si="580"/>
        <v/>
      </c>
      <c r="V2457" s="1" t="str">
        <f t="shared" ca="1" si="581"/>
        <v/>
      </c>
      <c r="W2457" s="1" t="str">
        <f t="shared" ca="1" si="582"/>
        <v/>
      </c>
      <c r="X2457" s="1" t="str">
        <f t="shared" ca="1" si="583"/>
        <v/>
      </c>
    </row>
    <row r="2458" spans="1:24">
      <c r="A2458" t="s">
        <v>1041</v>
      </c>
      <c r="B2458" t="str">
        <f>INDEX(予約枠報告様式!$73:$73,MATCH(CSVフォーマット!C2458,予約枠報告様式!$74:$74,0))</f>
        <v>AP</v>
      </c>
      <c r="C2458">
        <f t="shared" si="584"/>
        <v>42</v>
      </c>
      <c r="D2458">
        <f t="shared" si="570"/>
        <v>66</v>
      </c>
      <c r="E2458" s="2" cm="1">
        <f t="array" aca="1" ref="E2458" ca="1">INDIRECT(A2458&amp;B2458&amp;$E$3)</f>
        <v>44794</v>
      </c>
      <c r="F2458" t="str" cm="1">
        <f t="array" aca="1" ref="F2458" ca="1">IF(INDIRECT(A2458&amp;B2458&amp;$F$3)="公",参照!$L$2,参照!$L$3)</f>
        <v>WEB・コールセンター受付</v>
      </c>
      <c r="G2458" s="1" t="str" cm="1">
        <f t="array" aca="1" ref="G2458" ca="1">IF(E2458="","",IF(ISNUMBER(INDIRECT(A2458&amp;B2458&amp;D2458)),431001,""))</f>
        <v/>
      </c>
      <c r="H2458" s="1" t="str">
        <f t="shared" ca="1" si="571"/>
        <v/>
      </c>
      <c r="I2458" s="1" t="str">
        <f ca="1">IF(G2458="","",予約枠報告様式!H$3)</f>
        <v/>
      </c>
      <c r="J2458" s="1" t="str">
        <f t="shared" ca="1" si="572"/>
        <v/>
      </c>
      <c r="K2458" s="1" t="str">
        <f t="shared" ca="1" si="573"/>
        <v/>
      </c>
      <c r="L2458" s="1" t="str">
        <f t="shared" ca="1" si="574"/>
        <v/>
      </c>
      <c r="M2458" s="1" t="str">
        <f t="shared" ca="1" si="575"/>
        <v/>
      </c>
      <c r="N2458" s="1" t="str" cm="1">
        <f t="array" aca="1" ref="N2458" ca="1">IF(G2458="","",HOUR(INDIRECT(A2458&amp;$N$2&amp;D2458)))</f>
        <v/>
      </c>
      <c r="O2458" s="1" t="str" cm="1">
        <f t="array" aca="1" ref="O2458" ca="1">IF(G2458="","",MINUTE(INDIRECT(A2458&amp;$N$2&amp;D2458)))</f>
        <v/>
      </c>
      <c r="P2458" s="1" t="str">
        <f t="shared" ca="1" si="576"/>
        <v/>
      </c>
      <c r="Q2458" s="1" t="str">
        <f t="shared" ca="1" si="577"/>
        <v/>
      </c>
      <c r="R2458" s="1" t="str" cm="1">
        <f t="array" aca="1" ref="R2458" ca="1">IF(G2458="","",INDIRECT(A2458&amp;B2458&amp;D2458))</f>
        <v/>
      </c>
      <c r="S2458" s="1" t="str">
        <f t="shared" ca="1" si="578"/>
        <v/>
      </c>
      <c r="T2458" s="1" t="str">
        <f t="shared" ca="1" si="579"/>
        <v/>
      </c>
      <c r="U2458" s="1" t="str">
        <f t="shared" ca="1" si="580"/>
        <v/>
      </c>
      <c r="V2458" s="1" t="str">
        <f t="shared" ca="1" si="581"/>
        <v/>
      </c>
      <c r="W2458" s="1" t="str">
        <f t="shared" ca="1" si="582"/>
        <v/>
      </c>
      <c r="X2458" s="1" t="str">
        <f t="shared" ca="1" si="583"/>
        <v/>
      </c>
    </row>
    <row r="2459" spans="1:24">
      <c r="A2459" t="s">
        <v>1041</v>
      </c>
      <c r="B2459" t="str">
        <f>INDEX(予約枠報告様式!$73:$73,MATCH(CSVフォーマット!C2459,予約枠報告様式!$74:$74,0))</f>
        <v>AP</v>
      </c>
      <c r="C2459">
        <f t="shared" si="584"/>
        <v>42</v>
      </c>
      <c r="D2459">
        <f t="shared" si="570"/>
        <v>67</v>
      </c>
      <c r="E2459" s="2" cm="1">
        <f t="array" aca="1" ref="E2459" ca="1">INDIRECT(A2459&amp;B2459&amp;$E$3)</f>
        <v>44794</v>
      </c>
      <c r="F2459" t="str" cm="1">
        <f t="array" aca="1" ref="F2459" ca="1">IF(INDIRECT(A2459&amp;B2459&amp;$F$3)="公",参照!$L$2,参照!$L$3)</f>
        <v>WEB・コールセンター受付</v>
      </c>
      <c r="G2459" s="1" t="str" cm="1">
        <f t="array" aca="1" ref="G2459" ca="1">IF(E2459="","",IF(ISNUMBER(INDIRECT(A2459&amp;B2459&amp;D2459)),431001,""))</f>
        <v/>
      </c>
      <c r="H2459" s="1" t="str">
        <f t="shared" ca="1" si="571"/>
        <v/>
      </c>
      <c r="I2459" s="1" t="str">
        <f ca="1">IF(G2459="","",予約枠報告様式!H$3)</f>
        <v/>
      </c>
      <c r="J2459" s="1" t="str">
        <f t="shared" ca="1" si="572"/>
        <v/>
      </c>
      <c r="K2459" s="1" t="str">
        <f t="shared" ca="1" si="573"/>
        <v/>
      </c>
      <c r="L2459" s="1" t="str">
        <f t="shared" ca="1" si="574"/>
        <v/>
      </c>
      <c r="M2459" s="1" t="str">
        <f t="shared" ca="1" si="575"/>
        <v/>
      </c>
      <c r="N2459" s="1" t="str" cm="1">
        <f t="array" aca="1" ref="N2459" ca="1">IF(G2459="","",HOUR(INDIRECT(A2459&amp;$N$2&amp;D2459)))</f>
        <v/>
      </c>
      <c r="O2459" s="1" t="str" cm="1">
        <f t="array" aca="1" ref="O2459" ca="1">IF(G2459="","",MINUTE(INDIRECT(A2459&amp;$N$2&amp;D2459)))</f>
        <v/>
      </c>
      <c r="P2459" s="1" t="str">
        <f t="shared" ca="1" si="576"/>
        <v/>
      </c>
      <c r="Q2459" s="1" t="str">
        <f t="shared" ca="1" si="577"/>
        <v/>
      </c>
      <c r="R2459" s="1" t="str" cm="1">
        <f t="array" aca="1" ref="R2459" ca="1">IF(G2459="","",INDIRECT(A2459&amp;B2459&amp;D2459))</f>
        <v/>
      </c>
      <c r="S2459" s="1" t="str">
        <f t="shared" ca="1" si="578"/>
        <v/>
      </c>
      <c r="T2459" s="1" t="str">
        <f t="shared" ca="1" si="579"/>
        <v/>
      </c>
      <c r="U2459" s="1" t="str">
        <f t="shared" ca="1" si="580"/>
        <v/>
      </c>
      <c r="V2459" s="1" t="str">
        <f t="shared" ca="1" si="581"/>
        <v/>
      </c>
      <c r="W2459" s="1" t="str">
        <f t="shared" ca="1" si="582"/>
        <v/>
      </c>
      <c r="X2459" s="1" t="str">
        <f t="shared" ca="1" si="583"/>
        <v/>
      </c>
    </row>
    <row r="2460" spans="1:24">
      <c r="A2460" t="s">
        <v>1041</v>
      </c>
      <c r="B2460" t="str">
        <f>INDEX(予約枠報告様式!$73:$73,MATCH(CSVフォーマット!C2460,予約枠報告様式!$74:$74,0))</f>
        <v>AP</v>
      </c>
      <c r="C2460">
        <f t="shared" si="584"/>
        <v>42</v>
      </c>
      <c r="D2460">
        <f t="shared" si="570"/>
        <v>68</v>
      </c>
      <c r="E2460" s="2" cm="1">
        <f t="array" aca="1" ref="E2460" ca="1">INDIRECT(A2460&amp;B2460&amp;$E$3)</f>
        <v>44794</v>
      </c>
      <c r="F2460" t="str" cm="1">
        <f t="array" aca="1" ref="F2460" ca="1">IF(INDIRECT(A2460&amp;B2460&amp;$F$3)="公",参照!$L$2,参照!$L$3)</f>
        <v>WEB・コールセンター受付</v>
      </c>
      <c r="G2460" s="1" t="str" cm="1">
        <f t="array" aca="1" ref="G2460" ca="1">IF(E2460="","",IF(ISNUMBER(INDIRECT(A2460&amp;B2460&amp;D2460)),431001,""))</f>
        <v/>
      </c>
      <c r="H2460" s="1" t="str">
        <f t="shared" ca="1" si="571"/>
        <v/>
      </c>
      <c r="I2460" s="1" t="str">
        <f ca="1">IF(G2460="","",予約枠報告様式!H$3)</f>
        <v/>
      </c>
      <c r="J2460" s="1" t="str">
        <f t="shared" ca="1" si="572"/>
        <v/>
      </c>
      <c r="K2460" s="1" t="str">
        <f t="shared" ca="1" si="573"/>
        <v/>
      </c>
      <c r="L2460" s="1" t="str">
        <f t="shared" ca="1" si="574"/>
        <v/>
      </c>
      <c r="M2460" s="1" t="str">
        <f t="shared" ca="1" si="575"/>
        <v/>
      </c>
      <c r="N2460" s="1" t="str" cm="1">
        <f t="array" aca="1" ref="N2460" ca="1">IF(G2460="","",HOUR(INDIRECT(A2460&amp;$N$2&amp;D2460)))</f>
        <v/>
      </c>
      <c r="O2460" s="1" t="str" cm="1">
        <f t="array" aca="1" ref="O2460" ca="1">IF(G2460="","",MINUTE(INDIRECT(A2460&amp;$N$2&amp;D2460)))</f>
        <v/>
      </c>
      <c r="P2460" s="1" t="str">
        <f t="shared" ca="1" si="576"/>
        <v/>
      </c>
      <c r="Q2460" s="1" t="str">
        <f t="shared" ca="1" si="577"/>
        <v/>
      </c>
      <c r="R2460" s="1" t="str" cm="1">
        <f t="array" aca="1" ref="R2460" ca="1">IF(G2460="","",INDIRECT(A2460&amp;B2460&amp;D2460))</f>
        <v/>
      </c>
      <c r="S2460" s="1" t="str">
        <f t="shared" ca="1" si="578"/>
        <v/>
      </c>
      <c r="T2460" s="1" t="str">
        <f t="shared" ca="1" si="579"/>
        <v/>
      </c>
      <c r="U2460" s="1" t="str">
        <f t="shared" ca="1" si="580"/>
        <v/>
      </c>
      <c r="V2460" s="1" t="str">
        <f t="shared" ca="1" si="581"/>
        <v/>
      </c>
      <c r="W2460" s="1" t="str">
        <f t="shared" ca="1" si="582"/>
        <v/>
      </c>
      <c r="X2460" s="1" t="str">
        <f t="shared" ca="1" si="583"/>
        <v/>
      </c>
    </row>
    <row r="2461" spans="1:24">
      <c r="A2461" t="s">
        <v>1041</v>
      </c>
      <c r="B2461" t="str">
        <f>INDEX(予約枠報告様式!$73:$73,MATCH(CSVフォーマット!C2461,予約枠報告様式!$74:$74,0))</f>
        <v>AP</v>
      </c>
      <c r="C2461">
        <f t="shared" si="584"/>
        <v>42</v>
      </c>
      <c r="D2461">
        <f t="shared" si="570"/>
        <v>69</v>
      </c>
      <c r="E2461" s="2" cm="1">
        <f t="array" aca="1" ref="E2461" ca="1">INDIRECT(A2461&amp;B2461&amp;$E$3)</f>
        <v>44794</v>
      </c>
      <c r="F2461" t="str" cm="1">
        <f t="array" aca="1" ref="F2461" ca="1">IF(INDIRECT(A2461&amp;B2461&amp;$F$3)="公",参照!$L$2,参照!$L$3)</f>
        <v>WEB・コールセンター受付</v>
      </c>
      <c r="G2461" s="1" t="str" cm="1">
        <f t="array" aca="1" ref="G2461" ca="1">IF(E2461="","",IF(ISNUMBER(INDIRECT(A2461&amp;B2461&amp;D2461)),431001,""))</f>
        <v/>
      </c>
      <c r="H2461" s="1" t="str">
        <f t="shared" ca="1" si="571"/>
        <v/>
      </c>
      <c r="I2461" s="1" t="str">
        <f ca="1">IF(G2461="","",予約枠報告様式!H$3)</f>
        <v/>
      </c>
      <c r="J2461" s="1" t="str">
        <f t="shared" ca="1" si="572"/>
        <v/>
      </c>
      <c r="K2461" s="1" t="str">
        <f t="shared" ca="1" si="573"/>
        <v/>
      </c>
      <c r="L2461" s="1" t="str">
        <f t="shared" ca="1" si="574"/>
        <v/>
      </c>
      <c r="M2461" s="1" t="str">
        <f t="shared" ca="1" si="575"/>
        <v/>
      </c>
      <c r="N2461" s="1" t="str" cm="1">
        <f t="array" aca="1" ref="N2461" ca="1">IF(G2461="","",HOUR(INDIRECT(A2461&amp;$N$2&amp;D2461)))</f>
        <v/>
      </c>
      <c r="O2461" s="1" t="str" cm="1">
        <f t="array" aca="1" ref="O2461" ca="1">IF(G2461="","",MINUTE(INDIRECT(A2461&amp;$N$2&amp;D2461)))</f>
        <v/>
      </c>
      <c r="P2461" s="1" t="str">
        <f t="shared" ca="1" si="576"/>
        <v/>
      </c>
      <c r="Q2461" s="1" t="str">
        <f t="shared" ca="1" si="577"/>
        <v/>
      </c>
      <c r="R2461" s="1" t="str" cm="1">
        <f t="array" aca="1" ref="R2461" ca="1">IF(G2461="","",INDIRECT(A2461&amp;B2461&amp;D2461))</f>
        <v/>
      </c>
      <c r="S2461" s="1" t="str">
        <f t="shared" ca="1" si="578"/>
        <v/>
      </c>
      <c r="T2461" s="1" t="str">
        <f t="shared" ca="1" si="579"/>
        <v/>
      </c>
      <c r="U2461" s="1" t="str">
        <f t="shared" ca="1" si="580"/>
        <v/>
      </c>
      <c r="V2461" s="1" t="str">
        <f t="shared" ca="1" si="581"/>
        <v/>
      </c>
      <c r="W2461" s="1" t="str">
        <f t="shared" ca="1" si="582"/>
        <v/>
      </c>
      <c r="X2461" s="1" t="str">
        <f t="shared" ca="1" si="583"/>
        <v/>
      </c>
    </row>
    <row r="2462" spans="1:24">
      <c r="A2462" t="s">
        <v>1041</v>
      </c>
      <c r="B2462" t="str">
        <f>INDEX(予約枠報告様式!$73:$73,MATCH(CSVフォーマット!C2462,予約枠報告様式!$74:$74,0))</f>
        <v>AP</v>
      </c>
      <c r="C2462">
        <f t="shared" si="584"/>
        <v>42</v>
      </c>
      <c r="D2462">
        <f t="shared" si="570"/>
        <v>70</v>
      </c>
      <c r="E2462" s="2" cm="1">
        <f t="array" aca="1" ref="E2462" ca="1">INDIRECT(A2462&amp;B2462&amp;$E$3)</f>
        <v>44794</v>
      </c>
      <c r="F2462" t="str" cm="1">
        <f t="array" aca="1" ref="F2462" ca="1">IF(INDIRECT(A2462&amp;B2462&amp;$F$3)="公",参照!$L$2,参照!$L$3)</f>
        <v>WEB・コールセンター受付</v>
      </c>
      <c r="G2462" s="1" t="str" cm="1">
        <f t="array" aca="1" ref="G2462" ca="1">IF(E2462="","",IF(ISNUMBER(INDIRECT(A2462&amp;B2462&amp;D2462)),431001,""))</f>
        <v/>
      </c>
      <c r="H2462" s="1" t="str">
        <f t="shared" ca="1" si="571"/>
        <v/>
      </c>
      <c r="I2462" s="1" t="str">
        <f ca="1">IF(G2462="","",予約枠報告様式!H$3)</f>
        <v/>
      </c>
      <c r="J2462" s="1" t="str">
        <f t="shared" ca="1" si="572"/>
        <v/>
      </c>
      <c r="K2462" s="1" t="str">
        <f t="shared" ca="1" si="573"/>
        <v/>
      </c>
      <c r="L2462" s="1" t="str">
        <f t="shared" ca="1" si="574"/>
        <v/>
      </c>
      <c r="M2462" s="1" t="str">
        <f t="shared" ca="1" si="575"/>
        <v/>
      </c>
      <c r="N2462" s="1" t="str" cm="1">
        <f t="array" aca="1" ref="N2462" ca="1">IF(G2462="","",HOUR(INDIRECT(A2462&amp;$N$2&amp;D2462)))</f>
        <v/>
      </c>
      <c r="O2462" s="1" t="str" cm="1">
        <f t="array" aca="1" ref="O2462" ca="1">IF(G2462="","",MINUTE(INDIRECT(A2462&amp;$N$2&amp;D2462)))</f>
        <v/>
      </c>
      <c r="P2462" s="1" t="str">
        <f t="shared" ca="1" si="576"/>
        <v/>
      </c>
      <c r="Q2462" s="1" t="str">
        <f t="shared" ca="1" si="577"/>
        <v/>
      </c>
      <c r="R2462" s="1" t="str" cm="1">
        <f t="array" aca="1" ref="R2462" ca="1">IF(G2462="","",INDIRECT(A2462&amp;B2462&amp;D2462))</f>
        <v/>
      </c>
      <c r="S2462" s="1" t="str">
        <f t="shared" ca="1" si="578"/>
        <v/>
      </c>
      <c r="T2462" s="1" t="str">
        <f t="shared" ca="1" si="579"/>
        <v/>
      </c>
      <c r="U2462" s="1" t="str">
        <f t="shared" ca="1" si="580"/>
        <v/>
      </c>
      <c r="V2462" s="1" t="str">
        <f t="shared" ca="1" si="581"/>
        <v/>
      </c>
      <c r="W2462" s="1" t="str">
        <f t="shared" ca="1" si="582"/>
        <v/>
      </c>
      <c r="X2462" s="1" t="str">
        <f t="shared" ca="1" si="583"/>
        <v/>
      </c>
    </row>
    <row r="2463" spans="1:24">
      <c r="A2463" t="s">
        <v>1041</v>
      </c>
      <c r="B2463" t="str">
        <f>INDEX(予約枠報告様式!$73:$73,MATCH(CSVフォーマット!C2463,予約枠報告様式!$74:$74,0))</f>
        <v>AP</v>
      </c>
      <c r="C2463">
        <f t="shared" si="584"/>
        <v>42</v>
      </c>
      <c r="D2463">
        <f t="shared" si="570"/>
        <v>71</v>
      </c>
      <c r="E2463" s="2" cm="1">
        <f t="array" aca="1" ref="E2463" ca="1">INDIRECT(A2463&amp;B2463&amp;$E$3)</f>
        <v>44794</v>
      </c>
      <c r="F2463" t="str" cm="1">
        <f t="array" aca="1" ref="F2463" ca="1">IF(INDIRECT(A2463&amp;B2463&amp;$F$3)="公",参照!$L$2,参照!$L$3)</f>
        <v>WEB・コールセンター受付</v>
      </c>
      <c r="G2463" s="1" t="str" cm="1">
        <f t="array" aca="1" ref="G2463" ca="1">IF(E2463="","",IF(ISNUMBER(INDIRECT(A2463&amp;B2463&amp;D2463)),431001,""))</f>
        <v/>
      </c>
      <c r="H2463" s="1" t="str">
        <f t="shared" ca="1" si="571"/>
        <v/>
      </c>
      <c r="I2463" s="1" t="str">
        <f ca="1">IF(G2463="","",予約枠報告様式!H$3)</f>
        <v/>
      </c>
      <c r="J2463" s="1" t="str">
        <f t="shared" ca="1" si="572"/>
        <v/>
      </c>
      <c r="K2463" s="1" t="str">
        <f t="shared" ca="1" si="573"/>
        <v/>
      </c>
      <c r="L2463" s="1" t="str">
        <f t="shared" ca="1" si="574"/>
        <v/>
      </c>
      <c r="M2463" s="1" t="str">
        <f t="shared" ca="1" si="575"/>
        <v/>
      </c>
      <c r="N2463" s="1" t="str" cm="1">
        <f t="array" aca="1" ref="N2463" ca="1">IF(G2463="","",HOUR(INDIRECT(A2463&amp;$N$2&amp;D2463)))</f>
        <v/>
      </c>
      <c r="O2463" s="1" t="str" cm="1">
        <f t="array" aca="1" ref="O2463" ca="1">IF(G2463="","",MINUTE(INDIRECT(A2463&amp;$N$2&amp;D2463)))</f>
        <v/>
      </c>
      <c r="P2463" s="1" t="str">
        <f t="shared" ca="1" si="576"/>
        <v/>
      </c>
      <c r="Q2463" s="1" t="str">
        <f t="shared" ca="1" si="577"/>
        <v/>
      </c>
      <c r="R2463" s="1" t="str" cm="1">
        <f t="array" aca="1" ref="R2463" ca="1">IF(G2463="","",INDIRECT(A2463&amp;B2463&amp;D2463))</f>
        <v/>
      </c>
      <c r="S2463" s="1" t="str">
        <f t="shared" ca="1" si="578"/>
        <v/>
      </c>
      <c r="T2463" s="1" t="str">
        <f t="shared" ca="1" si="579"/>
        <v/>
      </c>
      <c r="U2463" s="1" t="str">
        <f t="shared" ca="1" si="580"/>
        <v/>
      </c>
      <c r="V2463" s="1" t="str">
        <f t="shared" ca="1" si="581"/>
        <v/>
      </c>
      <c r="W2463" s="1" t="str">
        <f t="shared" ca="1" si="582"/>
        <v/>
      </c>
      <c r="X2463" s="1" t="str">
        <f t="shared" ca="1" si="583"/>
        <v/>
      </c>
    </row>
    <row r="2464" spans="1:24">
      <c r="A2464" t="s">
        <v>1041</v>
      </c>
      <c r="B2464" t="str">
        <f>INDEX(予約枠報告様式!$73:$73,MATCH(CSVフォーマット!C2464,予約枠報告様式!$74:$74,0))</f>
        <v>AQ</v>
      </c>
      <c r="C2464">
        <f t="shared" si="584"/>
        <v>43</v>
      </c>
      <c r="D2464">
        <f t="shared" si="570"/>
        <v>12</v>
      </c>
      <c r="E2464" s="2" cm="1">
        <f t="array" aca="1" ref="E2464" ca="1">INDIRECT(A2464&amp;B2464&amp;$E$3)</f>
        <v>44794</v>
      </c>
      <c r="F2464" t="str" cm="1">
        <f t="array" aca="1" ref="F2464" ca="1">IF(INDIRECT(A2464&amp;B2464&amp;$F$3)="公",参照!$L$2,参照!$L$3)</f>
        <v>医療機関受付</v>
      </c>
      <c r="G2464" s="1" t="str" cm="1">
        <f t="array" aca="1" ref="G2464" ca="1">IF(E2464="","",IF(ISNUMBER(INDIRECT(A2464&amp;B2464&amp;D2464)),431001,""))</f>
        <v/>
      </c>
      <c r="H2464" s="1" t="str">
        <f t="shared" ca="1" si="571"/>
        <v/>
      </c>
      <c r="I2464" s="1" t="str">
        <f ca="1">IF(G2464="","",予約枠報告様式!H$3)</f>
        <v/>
      </c>
      <c r="J2464" s="1" t="str">
        <f t="shared" ca="1" si="572"/>
        <v/>
      </c>
      <c r="K2464" s="1" t="str">
        <f t="shared" ca="1" si="573"/>
        <v/>
      </c>
      <c r="L2464" s="1" t="str">
        <f t="shared" ca="1" si="574"/>
        <v/>
      </c>
      <c r="M2464" s="1" t="str">
        <f t="shared" ca="1" si="575"/>
        <v/>
      </c>
      <c r="N2464" s="1" t="str" cm="1">
        <f t="array" aca="1" ref="N2464" ca="1">IF(G2464="","",HOUR(INDIRECT(A2464&amp;$N$2&amp;D2464)))</f>
        <v/>
      </c>
      <c r="O2464" s="1" t="str" cm="1">
        <f t="array" aca="1" ref="O2464" ca="1">IF(G2464="","",MINUTE(INDIRECT(A2464&amp;$N$2&amp;D2464)))</f>
        <v/>
      </c>
      <c r="P2464" s="1" t="str">
        <f t="shared" ca="1" si="576"/>
        <v/>
      </c>
      <c r="Q2464" s="1" t="str">
        <f t="shared" ca="1" si="577"/>
        <v/>
      </c>
      <c r="R2464" s="1" t="str" cm="1">
        <f t="array" aca="1" ref="R2464" ca="1">IF(G2464="","",INDIRECT(A2464&amp;B2464&amp;D2464))</f>
        <v/>
      </c>
      <c r="S2464" s="1" t="str">
        <f t="shared" ca="1" si="578"/>
        <v/>
      </c>
      <c r="T2464" s="1" t="str">
        <f t="shared" ca="1" si="579"/>
        <v/>
      </c>
      <c r="U2464" s="1" t="str">
        <f t="shared" ca="1" si="580"/>
        <v/>
      </c>
      <c r="V2464" s="1" t="str">
        <f t="shared" ca="1" si="581"/>
        <v/>
      </c>
      <c r="W2464" s="1" t="str">
        <f t="shared" ca="1" si="582"/>
        <v/>
      </c>
      <c r="X2464" s="1" t="str">
        <f t="shared" ca="1" si="583"/>
        <v/>
      </c>
    </row>
    <row r="2465" spans="1:24">
      <c r="A2465" t="s">
        <v>1041</v>
      </c>
      <c r="B2465" t="str">
        <f>INDEX(予約枠報告様式!$73:$73,MATCH(CSVフォーマット!C2465,予約枠報告様式!$74:$74,0))</f>
        <v>AQ</v>
      </c>
      <c r="C2465">
        <f t="shared" si="584"/>
        <v>43</v>
      </c>
      <c r="D2465">
        <f t="shared" si="570"/>
        <v>13</v>
      </c>
      <c r="E2465" s="2" cm="1">
        <f t="array" aca="1" ref="E2465" ca="1">INDIRECT(A2465&amp;B2465&amp;$E$3)</f>
        <v>44794</v>
      </c>
      <c r="F2465" t="str" cm="1">
        <f t="array" aca="1" ref="F2465" ca="1">IF(INDIRECT(A2465&amp;B2465&amp;$F$3)="公",参照!$L$2,参照!$L$3)</f>
        <v>医療機関受付</v>
      </c>
      <c r="G2465" s="1" t="str" cm="1">
        <f t="array" aca="1" ref="G2465" ca="1">IF(E2465="","",IF(ISNUMBER(INDIRECT(A2465&amp;B2465&amp;D2465)),431001,""))</f>
        <v/>
      </c>
      <c r="H2465" s="1" t="str">
        <f t="shared" ca="1" si="571"/>
        <v/>
      </c>
      <c r="I2465" s="1" t="str">
        <f ca="1">IF(G2465="","",予約枠報告様式!H$3)</f>
        <v/>
      </c>
      <c r="J2465" s="1" t="str">
        <f t="shared" ca="1" si="572"/>
        <v/>
      </c>
      <c r="K2465" s="1" t="str">
        <f t="shared" ca="1" si="573"/>
        <v/>
      </c>
      <c r="L2465" s="1" t="str">
        <f t="shared" ca="1" si="574"/>
        <v/>
      </c>
      <c r="M2465" s="1" t="str">
        <f t="shared" ca="1" si="575"/>
        <v/>
      </c>
      <c r="N2465" s="1" t="str" cm="1">
        <f t="array" aca="1" ref="N2465" ca="1">IF(G2465="","",HOUR(INDIRECT(A2465&amp;$N$2&amp;D2465)))</f>
        <v/>
      </c>
      <c r="O2465" s="1" t="str" cm="1">
        <f t="array" aca="1" ref="O2465" ca="1">IF(G2465="","",MINUTE(INDIRECT(A2465&amp;$N$2&amp;D2465)))</f>
        <v/>
      </c>
      <c r="P2465" s="1" t="str">
        <f t="shared" ca="1" si="576"/>
        <v/>
      </c>
      <c r="Q2465" s="1" t="str">
        <f t="shared" ca="1" si="577"/>
        <v/>
      </c>
      <c r="R2465" s="1" t="str" cm="1">
        <f t="array" aca="1" ref="R2465" ca="1">IF(G2465="","",INDIRECT(A2465&amp;B2465&amp;D2465))</f>
        <v/>
      </c>
      <c r="S2465" s="1" t="str">
        <f t="shared" ca="1" si="578"/>
        <v/>
      </c>
      <c r="T2465" s="1" t="str">
        <f t="shared" ca="1" si="579"/>
        <v/>
      </c>
      <c r="U2465" s="1" t="str">
        <f t="shared" ca="1" si="580"/>
        <v/>
      </c>
      <c r="V2465" s="1" t="str">
        <f t="shared" ca="1" si="581"/>
        <v/>
      </c>
      <c r="W2465" s="1" t="str">
        <f t="shared" ca="1" si="582"/>
        <v/>
      </c>
      <c r="X2465" s="1" t="str">
        <f t="shared" ca="1" si="583"/>
        <v/>
      </c>
    </row>
    <row r="2466" spans="1:24">
      <c r="A2466" t="s">
        <v>1041</v>
      </c>
      <c r="B2466" t="str">
        <f>INDEX(予約枠報告様式!$73:$73,MATCH(CSVフォーマット!C2466,予約枠報告様式!$74:$74,0))</f>
        <v>AQ</v>
      </c>
      <c r="C2466">
        <f t="shared" si="584"/>
        <v>43</v>
      </c>
      <c r="D2466">
        <f t="shared" si="570"/>
        <v>14</v>
      </c>
      <c r="E2466" s="2" cm="1">
        <f t="array" aca="1" ref="E2466" ca="1">INDIRECT(A2466&amp;B2466&amp;$E$3)</f>
        <v>44794</v>
      </c>
      <c r="F2466" t="str" cm="1">
        <f t="array" aca="1" ref="F2466" ca="1">IF(INDIRECT(A2466&amp;B2466&amp;$F$3)="公",参照!$L$2,参照!$L$3)</f>
        <v>医療機関受付</v>
      </c>
      <c r="G2466" s="1" t="str" cm="1">
        <f t="array" aca="1" ref="G2466" ca="1">IF(E2466="","",IF(ISNUMBER(INDIRECT(A2466&amp;B2466&amp;D2466)),431001,""))</f>
        <v/>
      </c>
      <c r="H2466" s="1" t="str">
        <f t="shared" ca="1" si="571"/>
        <v/>
      </c>
      <c r="I2466" s="1" t="str">
        <f ca="1">IF(G2466="","",予約枠報告様式!H$3)</f>
        <v/>
      </c>
      <c r="J2466" s="1" t="str">
        <f t="shared" ca="1" si="572"/>
        <v/>
      </c>
      <c r="K2466" s="1" t="str">
        <f t="shared" ca="1" si="573"/>
        <v/>
      </c>
      <c r="L2466" s="1" t="str">
        <f t="shared" ca="1" si="574"/>
        <v/>
      </c>
      <c r="M2466" s="1" t="str">
        <f t="shared" ca="1" si="575"/>
        <v/>
      </c>
      <c r="N2466" s="1" t="str" cm="1">
        <f t="array" aca="1" ref="N2466" ca="1">IF(G2466="","",HOUR(INDIRECT(A2466&amp;$N$2&amp;D2466)))</f>
        <v/>
      </c>
      <c r="O2466" s="1" t="str" cm="1">
        <f t="array" aca="1" ref="O2466" ca="1">IF(G2466="","",MINUTE(INDIRECT(A2466&amp;$N$2&amp;D2466)))</f>
        <v/>
      </c>
      <c r="P2466" s="1" t="str">
        <f t="shared" ca="1" si="576"/>
        <v/>
      </c>
      <c r="Q2466" s="1" t="str">
        <f t="shared" ca="1" si="577"/>
        <v/>
      </c>
      <c r="R2466" s="1" t="str" cm="1">
        <f t="array" aca="1" ref="R2466" ca="1">IF(G2466="","",INDIRECT(A2466&amp;B2466&amp;D2466))</f>
        <v/>
      </c>
      <c r="S2466" s="1" t="str">
        <f t="shared" ca="1" si="578"/>
        <v/>
      </c>
      <c r="T2466" s="1" t="str">
        <f t="shared" ca="1" si="579"/>
        <v/>
      </c>
      <c r="U2466" s="1" t="str">
        <f t="shared" ca="1" si="580"/>
        <v/>
      </c>
      <c r="V2466" s="1" t="str">
        <f t="shared" ca="1" si="581"/>
        <v/>
      </c>
      <c r="W2466" s="1" t="str">
        <f t="shared" ca="1" si="582"/>
        <v/>
      </c>
      <c r="X2466" s="1" t="str">
        <f t="shared" ca="1" si="583"/>
        <v/>
      </c>
    </row>
    <row r="2467" spans="1:24">
      <c r="A2467" t="s">
        <v>1041</v>
      </c>
      <c r="B2467" t="str">
        <f>INDEX(予約枠報告様式!$73:$73,MATCH(CSVフォーマット!C2467,予約枠報告様式!$74:$74,0))</f>
        <v>AQ</v>
      </c>
      <c r="C2467">
        <f t="shared" si="584"/>
        <v>43</v>
      </c>
      <c r="D2467">
        <f t="shared" si="570"/>
        <v>15</v>
      </c>
      <c r="E2467" s="2" cm="1">
        <f t="array" aca="1" ref="E2467" ca="1">INDIRECT(A2467&amp;B2467&amp;$E$3)</f>
        <v>44794</v>
      </c>
      <c r="F2467" t="str" cm="1">
        <f t="array" aca="1" ref="F2467" ca="1">IF(INDIRECT(A2467&amp;B2467&amp;$F$3)="公",参照!$L$2,参照!$L$3)</f>
        <v>医療機関受付</v>
      </c>
      <c r="G2467" s="1" t="str" cm="1">
        <f t="array" aca="1" ref="G2467" ca="1">IF(E2467="","",IF(ISNUMBER(INDIRECT(A2467&amp;B2467&amp;D2467)),431001,""))</f>
        <v/>
      </c>
      <c r="H2467" s="1" t="str">
        <f t="shared" ca="1" si="571"/>
        <v/>
      </c>
      <c r="I2467" s="1" t="str">
        <f ca="1">IF(G2467="","",予約枠報告様式!H$3)</f>
        <v/>
      </c>
      <c r="J2467" s="1" t="str">
        <f t="shared" ca="1" si="572"/>
        <v/>
      </c>
      <c r="K2467" s="1" t="str">
        <f t="shared" ca="1" si="573"/>
        <v/>
      </c>
      <c r="L2467" s="1" t="str">
        <f t="shared" ca="1" si="574"/>
        <v/>
      </c>
      <c r="M2467" s="1" t="str">
        <f t="shared" ca="1" si="575"/>
        <v/>
      </c>
      <c r="N2467" s="1" t="str" cm="1">
        <f t="array" aca="1" ref="N2467" ca="1">IF(G2467="","",HOUR(INDIRECT(A2467&amp;$N$2&amp;D2467)))</f>
        <v/>
      </c>
      <c r="O2467" s="1" t="str" cm="1">
        <f t="array" aca="1" ref="O2467" ca="1">IF(G2467="","",MINUTE(INDIRECT(A2467&amp;$N$2&amp;D2467)))</f>
        <v/>
      </c>
      <c r="P2467" s="1" t="str">
        <f t="shared" ca="1" si="576"/>
        <v/>
      </c>
      <c r="Q2467" s="1" t="str">
        <f t="shared" ca="1" si="577"/>
        <v/>
      </c>
      <c r="R2467" s="1" t="str" cm="1">
        <f t="array" aca="1" ref="R2467" ca="1">IF(G2467="","",INDIRECT(A2467&amp;B2467&amp;D2467))</f>
        <v/>
      </c>
      <c r="S2467" s="1" t="str">
        <f t="shared" ca="1" si="578"/>
        <v/>
      </c>
      <c r="T2467" s="1" t="str">
        <f t="shared" ca="1" si="579"/>
        <v/>
      </c>
      <c r="U2467" s="1" t="str">
        <f t="shared" ca="1" si="580"/>
        <v/>
      </c>
      <c r="V2467" s="1" t="str">
        <f t="shared" ca="1" si="581"/>
        <v/>
      </c>
      <c r="W2467" s="1" t="str">
        <f t="shared" ca="1" si="582"/>
        <v/>
      </c>
      <c r="X2467" s="1" t="str">
        <f t="shared" ca="1" si="583"/>
        <v/>
      </c>
    </row>
    <row r="2468" spans="1:24">
      <c r="A2468" t="s">
        <v>1041</v>
      </c>
      <c r="B2468" t="str">
        <f>INDEX(予約枠報告様式!$73:$73,MATCH(CSVフォーマット!C2468,予約枠報告様式!$74:$74,0))</f>
        <v>AQ</v>
      </c>
      <c r="C2468">
        <f t="shared" si="584"/>
        <v>43</v>
      </c>
      <c r="D2468">
        <f t="shared" si="570"/>
        <v>16</v>
      </c>
      <c r="E2468" s="2" cm="1">
        <f t="array" aca="1" ref="E2468" ca="1">INDIRECT(A2468&amp;B2468&amp;$E$3)</f>
        <v>44794</v>
      </c>
      <c r="F2468" t="str" cm="1">
        <f t="array" aca="1" ref="F2468" ca="1">IF(INDIRECT(A2468&amp;B2468&amp;$F$3)="公",参照!$L$2,参照!$L$3)</f>
        <v>医療機関受付</v>
      </c>
      <c r="G2468" s="1" t="str" cm="1">
        <f t="array" aca="1" ref="G2468" ca="1">IF(E2468="","",IF(ISNUMBER(INDIRECT(A2468&amp;B2468&amp;D2468)),431001,""))</f>
        <v/>
      </c>
      <c r="H2468" s="1" t="str">
        <f t="shared" ca="1" si="571"/>
        <v/>
      </c>
      <c r="I2468" s="1" t="str">
        <f ca="1">IF(G2468="","",予約枠報告様式!H$3)</f>
        <v/>
      </c>
      <c r="J2468" s="1" t="str">
        <f t="shared" ca="1" si="572"/>
        <v/>
      </c>
      <c r="K2468" s="1" t="str">
        <f t="shared" ca="1" si="573"/>
        <v/>
      </c>
      <c r="L2468" s="1" t="str">
        <f t="shared" ca="1" si="574"/>
        <v/>
      </c>
      <c r="M2468" s="1" t="str">
        <f t="shared" ca="1" si="575"/>
        <v/>
      </c>
      <c r="N2468" s="1" t="str" cm="1">
        <f t="array" aca="1" ref="N2468" ca="1">IF(G2468="","",HOUR(INDIRECT(A2468&amp;$N$2&amp;D2468)))</f>
        <v/>
      </c>
      <c r="O2468" s="1" t="str" cm="1">
        <f t="array" aca="1" ref="O2468" ca="1">IF(G2468="","",MINUTE(INDIRECT(A2468&amp;$N$2&amp;D2468)))</f>
        <v/>
      </c>
      <c r="P2468" s="1" t="str">
        <f t="shared" ca="1" si="576"/>
        <v/>
      </c>
      <c r="Q2468" s="1" t="str">
        <f t="shared" ca="1" si="577"/>
        <v/>
      </c>
      <c r="R2468" s="1" t="str" cm="1">
        <f t="array" aca="1" ref="R2468" ca="1">IF(G2468="","",INDIRECT(A2468&amp;B2468&amp;D2468))</f>
        <v/>
      </c>
      <c r="S2468" s="1" t="str">
        <f t="shared" ca="1" si="578"/>
        <v/>
      </c>
      <c r="T2468" s="1" t="str">
        <f t="shared" ca="1" si="579"/>
        <v/>
      </c>
      <c r="U2468" s="1" t="str">
        <f t="shared" ca="1" si="580"/>
        <v/>
      </c>
      <c r="V2468" s="1" t="str">
        <f t="shared" ca="1" si="581"/>
        <v/>
      </c>
      <c r="W2468" s="1" t="str">
        <f t="shared" ca="1" si="582"/>
        <v/>
      </c>
      <c r="X2468" s="1" t="str">
        <f t="shared" ca="1" si="583"/>
        <v/>
      </c>
    </row>
    <row r="2469" spans="1:24">
      <c r="A2469" t="s">
        <v>1041</v>
      </c>
      <c r="B2469" t="str">
        <f>INDEX(予約枠報告様式!$73:$73,MATCH(CSVフォーマット!C2469,予約枠報告様式!$74:$74,0))</f>
        <v>AQ</v>
      </c>
      <c r="C2469">
        <f t="shared" si="584"/>
        <v>43</v>
      </c>
      <c r="D2469">
        <f t="shared" si="570"/>
        <v>17</v>
      </c>
      <c r="E2469" s="2" cm="1">
        <f t="array" aca="1" ref="E2469" ca="1">INDIRECT(A2469&amp;B2469&amp;$E$3)</f>
        <v>44794</v>
      </c>
      <c r="F2469" t="str" cm="1">
        <f t="array" aca="1" ref="F2469" ca="1">IF(INDIRECT(A2469&amp;B2469&amp;$F$3)="公",参照!$L$2,参照!$L$3)</f>
        <v>医療機関受付</v>
      </c>
      <c r="G2469" s="1" t="str" cm="1">
        <f t="array" aca="1" ref="G2469" ca="1">IF(E2469="","",IF(ISNUMBER(INDIRECT(A2469&amp;B2469&amp;D2469)),431001,""))</f>
        <v/>
      </c>
      <c r="H2469" s="1" t="str">
        <f t="shared" ca="1" si="571"/>
        <v/>
      </c>
      <c r="I2469" s="1" t="str">
        <f ca="1">IF(G2469="","",予約枠報告様式!H$3)</f>
        <v/>
      </c>
      <c r="J2469" s="1" t="str">
        <f t="shared" ca="1" si="572"/>
        <v/>
      </c>
      <c r="K2469" s="1" t="str">
        <f t="shared" ca="1" si="573"/>
        <v/>
      </c>
      <c r="L2469" s="1" t="str">
        <f t="shared" ca="1" si="574"/>
        <v/>
      </c>
      <c r="M2469" s="1" t="str">
        <f t="shared" ca="1" si="575"/>
        <v/>
      </c>
      <c r="N2469" s="1" t="str" cm="1">
        <f t="array" aca="1" ref="N2469" ca="1">IF(G2469="","",HOUR(INDIRECT(A2469&amp;$N$2&amp;D2469)))</f>
        <v/>
      </c>
      <c r="O2469" s="1" t="str" cm="1">
        <f t="array" aca="1" ref="O2469" ca="1">IF(G2469="","",MINUTE(INDIRECT(A2469&amp;$N$2&amp;D2469)))</f>
        <v/>
      </c>
      <c r="P2469" s="1" t="str">
        <f t="shared" ca="1" si="576"/>
        <v/>
      </c>
      <c r="Q2469" s="1" t="str">
        <f t="shared" ca="1" si="577"/>
        <v/>
      </c>
      <c r="R2469" s="1" t="str" cm="1">
        <f t="array" aca="1" ref="R2469" ca="1">IF(G2469="","",INDIRECT(A2469&amp;B2469&amp;D2469))</f>
        <v/>
      </c>
      <c r="S2469" s="1" t="str">
        <f t="shared" ca="1" si="578"/>
        <v/>
      </c>
      <c r="T2469" s="1" t="str">
        <f t="shared" ca="1" si="579"/>
        <v/>
      </c>
      <c r="U2469" s="1" t="str">
        <f t="shared" ca="1" si="580"/>
        <v/>
      </c>
      <c r="V2469" s="1" t="str">
        <f t="shared" ca="1" si="581"/>
        <v/>
      </c>
      <c r="W2469" s="1" t="str">
        <f t="shared" ca="1" si="582"/>
        <v/>
      </c>
      <c r="X2469" s="1" t="str">
        <f t="shared" ca="1" si="583"/>
        <v/>
      </c>
    </row>
    <row r="2470" spans="1:24">
      <c r="A2470" t="s">
        <v>1041</v>
      </c>
      <c r="B2470" t="str">
        <f>INDEX(予約枠報告様式!$73:$73,MATCH(CSVフォーマット!C2470,予約枠報告様式!$74:$74,0))</f>
        <v>AQ</v>
      </c>
      <c r="C2470">
        <f t="shared" si="584"/>
        <v>43</v>
      </c>
      <c r="D2470">
        <f t="shared" si="570"/>
        <v>18</v>
      </c>
      <c r="E2470" s="2" cm="1">
        <f t="array" aca="1" ref="E2470" ca="1">INDIRECT(A2470&amp;B2470&amp;$E$3)</f>
        <v>44794</v>
      </c>
      <c r="F2470" t="str" cm="1">
        <f t="array" aca="1" ref="F2470" ca="1">IF(INDIRECT(A2470&amp;B2470&amp;$F$3)="公",参照!$L$2,参照!$L$3)</f>
        <v>医療機関受付</v>
      </c>
      <c r="G2470" s="1" t="str" cm="1">
        <f t="array" aca="1" ref="G2470" ca="1">IF(E2470="","",IF(ISNUMBER(INDIRECT(A2470&amp;B2470&amp;D2470)),431001,""))</f>
        <v/>
      </c>
      <c r="H2470" s="1" t="str">
        <f t="shared" ca="1" si="571"/>
        <v/>
      </c>
      <c r="I2470" s="1" t="str">
        <f ca="1">IF(G2470="","",予約枠報告様式!H$3)</f>
        <v/>
      </c>
      <c r="J2470" s="1" t="str">
        <f t="shared" ca="1" si="572"/>
        <v/>
      </c>
      <c r="K2470" s="1" t="str">
        <f t="shared" ca="1" si="573"/>
        <v/>
      </c>
      <c r="L2470" s="1" t="str">
        <f t="shared" ca="1" si="574"/>
        <v/>
      </c>
      <c r="M2470" s="1" t="str">
        <f t="shared" ca="1" si="575"/>
        <v/>
      </c>
      <c r="N2470" s="1" t="str" cm="1">
        <f t="array" aca="1" ref="N2470" ca="1">IF(G2470="","",HOUR(INDIRECT(A2470&amp;$N$2&amp;D2470)))</f>
        <v/>
      </c>
      <c r="O2470" s="1" t="str" cm="1">
        <f t="array" aca="1" ref="O2470" ca="1">IF(G2470="","",MINUTE(INDIRECT(A2470&amp;$N$2&amp;D2470)))</f>
        <v/>
      </c>
      <c r="P2470" s="1" t="str">
        <f t="shared" ca="1" si="576"/>
        <v/>
      </c>
      <c r="Q2470" s="1" t="str">
        <f t="shared" ca="1" si="577"/>
        <v/>
      </c>
      <c r="R2470" s="1" t="str" cm="1">
        <f t="array" aca="1" ref="R2470" ca="1">IF(G2470="","",INDIRECT(A2470&amp;B2470&amp;D2470))</f>
        <v/>
      </c>
      <c r="S2470" s="1" t="str">
        <f t="shared" ca="1" si="578"/>
        <v/>
      </c>
      <c r="T2470" s="1" t="str">
        <f t="shared" ca="1" si="579"/>
        <v/>
      </c>
      <c r="U2470" s="1" t="str">
        <f t="shared" ca="1" si="580"/>
        <v/>
      </c>
      <c r="V2470" s="1" t="str">
        <f t="shared" ca="1" si="581"/>
        <v/>
      </c>
      <c r="W2470" s="1" t="str">
        <f t="shared" ca="1" si="582"/>
        <v/>
      </c>
      <c r="X2470" s="1" t="str">
        <f t="shared" ca="1" si="583"/>
        <v/>
      </c>
    </row>
    <row r="2471" spans="1:24">
      <c r="A2471" t="s">
        <v>1041</v>
      </c>
      <c r="B2471" t="str">
        <f>INDEX(予約枠報告様式!$73:$73,MATCH(CSVフォーマット!C2471,予約枠報告様式!$74:$74,0))</f>
        <v>AQ</v>
      </c>
      <c r="C2471">
        <f t="shared" si="584"/>
        <v>43</v>
      </c>
      <c r="D2471">
        <f t="shared" si="570"/>
        <v>19</v>
      </c>
      <c r="E2471" s="2" cm="1">
        <f t="array" aca="1" ref="E2471" ca="1">INDIRECT(A2471&amp;B2471&amp;$E$3)</f>
        <v>44794</v>
      </c>
      <c r="F2471" t="str" cm="1">
        <f t="array" aca="1" ref="F2471" ca="1">IF(INDIRECT(A2471&amp;B2471&amp;$F$3)="公",参照!$L$2,参照!$L$3)</f>
        <v>医療機関受付</v>
      </c>
      <c r="G2471" s="1" t="str" cm="1">
        <f t="array" aca="1" ref="G2471" ca="1">IF(E2471="","",IF(ISNUMBER(INDIRECT(A2471&amp;B2471&amp;D2471)),431001,""))</f>
        <v/>
      </c>
      <c r="H2471" s="1" t="str">
        <f t="shared" ca="1" si="571"/>
        <v/>
      </c>
      <c r="I2471" s="1" t="str">
        <f ca="1">IF(G2471="","",予約枠報告様式!H$3)</f>
        <v/>
      </c>
      <c r="J2471" s="1" t="str">
        <f t="shared" ca="1" si="572"/>
        <v/>
      </c>
      <c r="K2471" s="1" t="str">
        <f t="shared" ca="1" si="573"/>
        <v/>
      </c>
      <c r="L2471" s="1" t="str">
        <f t="shared" ca="1" si="574"/>
        <v/>
      </c>
      <c r="M2471" s="1" t="str">
        <f t="shared" ca="1" si="575"/>
        <v/>
      </c>
      <c r="N2471" s="1" t="str" cm="1">
        <f t="array" aca="1" ref="N2471" ca="1">IF(G2471="","",HOUR(INDIRECT(A2471&amp;$N$2&amp;D2471)))</f>
        <v/>
      </c>
      <c r="O2471" s="1" t="str" cm="1">
        <f t="array" aca="1" ref="O2471" ca="1">IF(G2471="","",MINUTE(INDIRECT(A2471&amp;$N$2&amp;D2471)))</f>
        <v/>
      </c>
      <c r="P2471" s="1" t="str">
        <f t="shared" ca="1" si="576"/>
        <v/>
      </c>
      <c r="Q2471" s="1" t="str">
        <f t="shared" ca="1" si="577"/>
        <v/>
      </c>
      <c r="R2471" s="1" t="str" cm="1">
        <f t="array" aca="1" ref="R2471" ca="1">IF(G2471="","",INDIRECT(A2471&amp;B2471&amp;D2471))</f>
        <v/>
      </c>
      <c r="S2471" s="1" t="str">
        <f t="shared" ca="1" si="578"/>
        <v/>
      </c>
      <c r="T2471" s="1" t="str">
        <f t="shared" ca="1" si="579"/>
        <v/>
      </c>
      <c r="U2471" s="1" t="str">
        <f t="shared" ca="1" si="580"/>
        <v/>
      </c>
      <c r="V2471" s="1" t="str">
        <f t="shared" ca="1" si="581"/>
        <v/>
      </c>
      <c r="W2471" s="1" t="str">
        <f t="shared" ca="1" si="582"/>
        <v/>
      </c>
      <c r="X2471" s="1" t="str">
        <f t="shared" ca="1" si="583"/>
        <v/>
      </c>
    </row>
    <row r="2472" spans="1:24">
      <c r="A2472" t="s">
        <v>1041</v>
      </c>
      <c r="B2472" t="str">
        <f>INDEX(予約枠報告様式!$73:$73,MATCH(CSVフォーマット!C2472,予約枠報告様式!$74:$74,0))</f>
        <v>AQ</v>
      </c>
      <c r="C2472">
        <f t="shared" si="584"/>
        <v>43</v>
      </c>
      <c r="D2472">
        <f t="shared" si="570"/>
        <v>20</v>
      </c>
      <c r="E2472" s="2" cm="1">
        <f t="array" aca="1" ref="E2472" ca="1">INDIRECT(A2472&amp;B2472&amp;$E$3)</f>
        <v>44794</v>
      </c>
      <c r="F2472" t="str" cm="1">
        <f t="array" aca="1" ref="F2472" ca="1">IF(INDIRECT(A2472&amp;B2472&amp;$F$3)="公",参照!$L$2,参照!$L$3)</f>
        <v>医療機関受付</v>
      </c>
      <c r="G2472" s="1" t="str" cm="1">
        <f t="array" aca="1" ref="G2472" ca="1">IF(E2472="","",IF(ISNUMBER(INDIRECT(A2472&amp;B2472&amp;D2472)),431001,""))</f>
        <v/>
      </c>
      <c r="H2472" s="1" t="str">
        <f t="shared" ca="1" si="571"/>
        <v/>
      </c>
      <c r="I2472" s="1" t="str">
        <f ca="1">IF(G2472="","",予約枠報告様式!H$3)</f>
        <v/>
      </c>
      <c r="J2472" s="1" t="str">
        <f t="shared" ca="1" si="572"/>
        <v/>
      </c>
      <c r="K2472" s="1" t="str">
        <f t="shared" ca="1" si="573"/>
        <v/>
      </c>
      <c r="L2472" s="1" t="str">
        <f t="shared" ca="1" si="574"/>
        <v/>
      </c>
      <c r="M2472" s="1" t="str">
        <f t="shared" ca="1" si="575"/>
        <v/>
      </c>
      <c r="N2472" s="1" t="str" cm="1">
        <f t="array" aca="1" ref="N2472" ca="1">IF(G2472="","",HOUR(INDIRECT(A2472&amp;$N$2&amp;D2472)))</f>
        <v/>
      </c>
      <c r="O2472" s="1" t="str" cm="1">
        <f t="array" aca="1" ref="O2472" ca="1">IF(G2472="","",MINUTE(INDIRECT(A2472&amp;$N$2&amp;D2472)))</f>
        <v/>
      </c>
      <c r="P2472" s="1" t="str">
        <f t="shared" ca="1" si="576"/>
        <v/>
      </c>
      <c r="Q2472" s="1" t="str">
        <f t="shared" ca="1" si="577"/>
        <v/>
      </c>
      <c r="R2472" s="1" t="str" cm="1">
        <f t="array" aca="1" ref="R2472" ca="1">IF(G2472="","",INDIRECT(A2472&amp;B2472&amp;D2472))</f>
        <v/>
      </c>
      <c r="S2472" s="1" t="str">
        <f t="shared" ca="1" si="578"/>
        <v/>
      </c>
      <c r="T2472" s="1" t="str">
        <f t="shared" ca="1" si="579"/>
        <v/>
      </c>
      <c r="U2472" s="1" t="str">
        <f t="shared" ca="1" si="580"/>
        <v/>
      </c>
      <c r="V2472" s="1" t="str">
        <f t="shared" ca="1" si="581"/>
        <v/>
      </c>
      <c r="W2472" s="1" t="str">
        <f t="shared" ca="1" si="582"/>
        <v/>
      </c>
      <c r="X2472" s="1" t="str">
        <f t="shared" ca="1" si="583"/>
        <v/>
      </c>
    </row>
    <row r="2473" spans="1:24">
      <c r="A2473" t="s">
        <v>1041</v>
      </c>
      <c r="B2473" t="str">
        <f>INDEX(予約枠報告様式!$73:$73,MATCH(CSVフォーマット!C2473,予約枠報告様式!$74:$74,0))</f>
        <v>AQ</v>
      </c>
      <c r="C2473">
        <f t="shared" si="584"/>
        <v>43</v>
      </c>
      <c r="D2473">
        <f t="shared" si="570"/>
        <v>21</v>
      </c>
      <c r="E2473" s="2" cm="1">
        <f t="array" aca="1" ref="E2473" ca="1">INDIRECT(A2473&amp;B2473&amp;$E$3)</f>
        <v>44794</v>
      </c>
      <c r="F2473" t="str" cm="1">
        <f t="array" aca="1" ref="F2473" ca="1">IF(INDIRECT(A2473&amp;B2473&amp;$F$3)="公",参照!$L$2,参照!$L$3)</f>
        <v>医療機関受付</v>
      </c>
      <c r="G2473" s="1" t="str" cm="1">
        <f t="array" aca="1" ref="G2473" ca="1">IF(E2473="","",IF(ISNUMBER(INDIRECT(A2473&amp;B2473&amp;D2473)),431001,""))</f>
        <v/>
      </c>
      <c r="H2473" s="1" t="str">
        <f t="shared" ca="1" si="571"/>
        <v/>
      </c>
      <c r="I2473" s="1" t="str">
        <f ca="1">IF(G2473="","",予約枠報告様式!H$3)</f>
        <v/>
      </c>
      <c r="J2473" s="1" t="str">
        <f t="shared" ca="1" si="572"/>
        <v/>
      </c>
      <c r="K2473" s="1" t="str">
        <f t="shared" ca="1" si="573"/>
        <v/>
      </c>
      <c r="L2473" s="1" t="str">
        <f t="shared" ca="1" si="574"/>
        <v/>
      </c>
      <c r="M2473" s="1" t="str">
        <f t="shared" ca="1" si="575"/>
        <v/>
      </c>
      <c r="N2473" s="1" t="str" cm="1">
        <f t="array" aca="1" ref="N2473" ca="1">IF(G2473="","",HOUR(INDIRECT(A2473&amp;$N$2&amp;D2473)))</f>
        <v/>
      </c>
      <c r="O2473" s="1" t="str" cm="1">
        <f t="array" aca="1" ref="O2473" ca="1">IF(G2473="","",MINUTE(INDIRECT(A2473&amp;$N$2&amp;D2473)))</f>
        <v/>
      </c>
      <c r="P2473" s="1" t="str">
        <f t="shared" ca="1" si="576"/>
        <v/>
      </c>
      <c r="Q2473" s="1" t="str">
        <f t="shared" ca="1" si="577"/>
        <v/>
      </c>
      <c r="R2473" s="1" t="str" cm="1">
        <f t="array" aca="1" ref="R2473" ca="1">IF(G2473="","",INDIRECT(A2473&amp;B2473&amp;D2473))</f>
        <v/>
      </c>
      <c r="S2473" s="1" t="str">
        <f t="shared" ca="1" si="578"/>
        <v/>
      </c>
      <c r="T2473" s="1" t="str">
        <f t="shared" ca="1" si="579"/>
        <v/>
      </c>
      <c r="U2473" s="1" t="str">
        <f t="shared" ca="1" si="580"/>
        <v/>
      </c>
      <c r="V2473" s="1" t="str">
        <f t="shared" ca="1" si="581"/>
        <v/>
      </c>
      <c r="W2473" s="1" t="str">
        <f t="shared" ca="1" si="582"/>
        <v/>
      </c>
      <c r="X2473" s="1" t="str">
        <f t="shared" ca="1" si="583"/>
        <v/>
      </c>
    </row>
    <row r="2474" spans="1:24">
      <c r="A2474" t="s">
        <v>1041</v>
      </c>
      <c r="B2474" t="str">
        <f>INDEX(予約枠報告様式!$73:$73,MATCH(CSVフォーマット!C2474,予約枠報告様式!$74:$74,0))</f>
        <v>AQ</v>
      </c>
      <c r="C2474">
        <f t="shared" si="584"/>
        <v>43</v>
      </c>
      <c r="D2474">
        <f t="shared" si="570"/>
        <v>22</v>
      </c>
      <c r="E2474" s="2" cm="1">
        <f t="array" aca="1" ref="E2474" ca="1">INDIRECT(A2474&amp;B2474&amp;$E$3)</f>
        <v>44794</v>
      </c>
      <c r="F2474" t="str" cm="1">
        <f t="array" aca="1" ref="F2474" ca="1">IF(INDIRECT(A2474&amp;B2474&amp;$F$3)="公",参照!$L$2,参照!$L$3)</f>
        <v>医療機関受付</v>
      </c>
      <c r="G2474" s="1" t="str" cm="1">
        <f t="array" aca="1" ref="G2474" ca="1">IF(E2474="","",IF(ISNUMBER(INDIRECT(A2474&amp;B2474&amp;D2474)),431001,""))</f>
        <v/>
      </c>
      <c r="H2474" s="1" t="str">
        <f t="shared" ca="1" si="571"/>
        <v/>
      </c>
      <c r="I2474" s="1" t="str">
        <f ca="1">IF(G2474="","",予約枠報告様式!H$3)</f>
        <v/>
      </c>
      <c r="J2474" s="1" t="str">
        <f t="shared" ca="1" si="572"/>
        <v/>
      </c>
      <c r="K2474" s="1" t="str">
        <f t="shared" ca="1" si="573"/>
        <v/>
      </c>
      <c r="L2474" s="1" t="str">
        <f t="shared" ca="1" si="574"/>
        <v/>
      </c>
      <c r="M2474" s="1" t="str">
        <f t="shared" ca="1" si="575"/>
        <v/>
      </c>
      <c r="N2474" s="1" t="str" cm="1">
        <f t="array" aca="1" ref="N2474" ca="1">IF(G2474="","",HOUR(INDIRECT(A2474&amp;$N$2&amp;D2474)))</f>
        <v/>
      </c>
      <c r="O2474" s="1" t="str" cm="1">
        <f t="array" aca="1" ref="O2474" ca="1">IF(G2474="","",MINUTE(INDIRECT(A2474&amp;$N$2&amp;D2474)))</f>
        <v/>
      </c>
      <c r="P2474" s="1" t="str">
        <f t="shared" ca="1" si="576"/>
        <v/>
      </c>
      <c r="Q2474" s="1" t="str">
        <f t="shared" ca="1" si="577"/>
        <v/>
      </c>
      <c r="R2474" s="1" t="str" cm="1">
        <f t="array" aca="1" ref="R2474" ca="1">IF(G2474="","",INDIRECT(A2474&amp;B2474&amp;D2474))</f>
        <v/>
      </c>
      <c r="S2474" s="1" t="str">
        <f t="shared" ca="1" si="578"/>
        <v/>
      </c>
      <c r="T2474" s="1" t="str">
        <f t="shared" ca="1" si="579"/>
        <v/>
      </c>
      <c r="U2474" s="1" t="str">
        <f t="shared" ca="1" si="580"/>
        <v/>
      </c>
      <c r="V2474" s="1" t="str">
        <f t="shared" ca="1" si="581"/>
        <v/>
      </c>
      <c r="W2474" s="1" t="str">
        <f t="shared" ca="1" si="582"/>
        <v/>
      </c>
      <c r="X2474" s="1" t="str">
        <f t="shared" ca="1" si="583"/>
        <v/>
      </c>
    </row>
    <row r="2475" spans="1:24">
      <c r="A2475" t="s">
        <v>1041</v>
      </c>
      <c r="B2475" t="str">
        <f>INDEX(予約枠報告様式!$73:$73,MATCH(CSVフォーマット!C2475,予約枠報告様式!$74:$74,0))</f>
        <v>AQ</v>
      </c>
      <c r="C2475">
        <f t="shared" si="584"/>
        <v>43</v>
      </c>
      <c r="D2475">
        <f t="shared" si="570"/>
        <v>23</v>
      </c>
      <c r="E2475" s="2" cm="1">
        <f t="array" aca="1" ref="E2475" ca="1">INDIRECT(A2475&amp;B2475&amp;$E$3)</f>
        <v>44794</v>
      </c>
      <c r="F2475" t="str" cm="1">
        <f t="array" aca="1" ref="F2475" ca="1">IF(INDIRECT(A2475&amp;B2475&amp;$F$3)="公",参照!$L$2,参照!$L$3)</f>
        <v>医療機関受付</v>
      </c>
      <c r="G2475" s="1" t="str" cm="1">
        <f t="array" aca="1" ref="G2475" ca="1">IF(E2475="","",IF(ISNUMBER(INDIRECT(A2475&amp;B2475&amp;D2475)),431001,""))</f>
        <v/>
      </c>
      <c r="H2475" s="1" t="str">
        <f t="shared" ca="1" si="571"/>
        <v/>
      </c>
      <c r="I2475" s="1" t="str">
        <f ca="1">IF(G2475="","",予約枠報告様式!H$3)</f>
        <v/>
      </c>
      <c r="J2475" s="1" t="str">
        <f t="shared" ca="1" si="572"/>
        <v/>
      </c>
      <c r="K2475" s="1" t="str">
        <f t="shared" ca="1" si="573"/>
        <v/>
      </c>
      <c r="L2475" s="1" t="str">
        <f t="shared" ca="1" si="574"/>
        <v/>
      </c>
      <c r="M2475" s="1" t="str">
        <f t="shared" ca="1" si="575"/>
        <v/>
      </c>
      <c r="N2475" s="1" t="str" cm="1">
        <f t="array" aca="1" ref="N2475" ca="1">IF(G2475="","",HOUR(INDIRECT(A2475&amp;$N$2&amp;D2475)))</f>
        <v/>
      </c>
      <c r="O2475" s="1" t="str" cm="1">
        <f t="array" aca="1" ref="O2475" ca="1">IF(G2475="","",MINUTE(INDIRECT(A2475&amp;$N$2&amp;D2475)))</f>
        <v/>
      </c>
      <c r="P2475" s="1" t="str">
        <f t="shared" ca="1" si="576"/>
        <v/>
      </c>
      <c r="Q2475" s="1" t="str">
        <f t="shared" ca="1" si="577"/>
        <v/>
      </c>
      <c r="R2475" s="1" t="str" cm="1">
        <f t="array" aca="1" ref="R2475" ca="1">IF(G2475="","",INDIRECT(A2475&amp;B2475&amp;D2475))</f>
        <v/>
      </c>
      <c r="S2475" s="1" t="str">
        <f t="shared" ca="1" si="578"/>
        <v/>
      </c>
      <c r="T2475" s="1" t="str">
        <f t="shared" ca="1" si="579"/>
        <v/>
      </c>
      <c r="U2475" s="1" t="str">
        <f t="shared" ca="1" si="580"/>
        <v/>
      </c>
      <c r="V2475" s="1" t="str">
        <f t="shared" ca="1" si="581"/>
        <v/>
      </c>
      <c r="W2475" s="1" t="str">
        <f t="shared" ca="1" si="582"/>
        <v/>
      </c>
      <c r="X2475" s="1" t="str">
        <f t="shared" ca="1" si="583"/>
        <v/>
      </c>
    </row>
    <row r="2476" spans="1:24">
      <c r="A2476" t="s">
        <v>1041</v>
      </c>
      <c r="B2476" t="str">
        <f>INDEX(予約枠報告様式!$73:$73,MATCH(CSVフォーマット!C2476,予約枠報告様式!$74:$74,0))</f>
        <v>AQ</v>
      </c>
      <c r="C2476">
        <f t="shared" si="584"/>
        <v>43</v>
      </c>
      <c r="D2476">
        <f t="shared" si="570"/>
        <v>24</v>
      </c>
      <c r="E2476" s="2" cm="1">
        <f t="array" aca="1" ref="E2476" ca="1">INDIRECT(A2476&amp;B2476&amp;$E$3)</f>
        <v>44794</v>
      </c>
      <c r="F2476" t="str" cm="1">
        <f t="array" aca="1" ref="F2476" ca="1">IF(INDIRECT(A2476&amp;B2476&amp;$F$3)="公",参照!$L$2,参照!$L$3)</f>
        <v>医療機関受付</v>
      </c>
      <c r="G2476" s="1" t="str" cm="1">
        <f t="array" aca="1" ref="G2476" ca="1">IF(E2476="","",IF(ISNUMBER(INDIRECT(A2476&amp;B2476&amp;D2476)),431001,""))</f>
        <v/>
      </c>
      <c r="H2476" s="1" t="str">
        <f t="shared" ca="1" si="571"/>
        <v/>
      </c>
      <c r="I2476" s="1" t="str">
        <f ca="1">IF(G2476="","",予約枠報告様式!H$3)</f>
        <v/>
      </c>
      <c r="J2476" s="1" t="str">
        <f t="shared" ca="1" si="572"/>
        <v/>
      </c>
      <c r="K2476" s="1" t="str">
        <f t="shared" ca="1" si="573"/>
        <v/>
      </c>
      <c r="L2476" s="1" t="str">
        <f t="shared" ca="1" si="574"/>
        <v/>
      </c>
      <c r="M2476" s="1" t="str">
        <f t="shared" ca="1" si="575"/>
        <v/>
      </c>
      <c r="N2476" s="1" t="str" cm="1">
        <f t="array" aca="1" ref="N2476" ca="1">IF(G2476="","",HOUR(INDIRECT(A2476&amp;$N$2&amp;D2476)))</f>
        <v/>
      </c>
      <c r="O2476" s="1" t="str" cm="1">
        <f t="array" aca="1" ref="O2476" ca="1">IF(G2476="","",MINUTE(INDIRECT(A2476&amp;$N$2&amp;D2476)))</f>
        <v/>
      </c>
      <c r="P2476" s="1" t="str">
        <f t="shared" ca="1" si="576"/>
        <v/>
      </c>
      <c r="Q2476" s="1" t="str">
        <f t="shared" ca="1" si="577"/>
        <v/>
      </c>
      <c r="R2476" s="1" t="str" cm="1">
        <f t="array" aca="1" ref="R2476" ca="1">IF(G2476="","",INDIRECT(A2476&amp;B2476&amp;D2476))</f>
        <v/>
      </c>
      <c r="S2476" s="1" t="str">
        <f t="shared" ca="1" si="578"/>
        <v/>
      </c>
      <c r="T2476" s="1" t="str">
        <f t="shared" ca="1" si="579"/>
        <v/>
      </c>
      <c r="U2476" s="1" t="str">
        <f t="shared" ca="1" si="580"/>
        <v/>
      </c>
      <c r="V2476" s="1" t="str">
        <f t="shared" ca="1" si="581"/>
        <v/>
      </c>
      <c r="W2476" s="1" t="str">
        <f t="shared" ca="1" si="582"/>
        <v/>
      </c>
      <c r="X2476" s="1" t="str">
        <f t="shared" ca="1" si="583"/>
        <v/>
      </c>
    </row>
    <row r="2477" spans="1:24">
      <c r="A2477" t="s">
        <v>1041</v>
      </c>
      <c r="B2477" t="str">
        <f>INDEX(予約枠報告様式!$73:$73,MATCH(CSVフォーマット!C2477,予約枠報告様式!$74:$74,0))</f>
        <v>AQ</v>
      </c>
      <c r="C2477">
        <f t="shared" si="584"/>
        <v>43</v>
      </c>
      <c r="D2477">
        <f t="shared" si="570"/>
        <v>25</v>
      </c>
      <c r="E2477" s="2" cm="1">
        <f t="array" aca="1" ref="E2477" ca="1">INDIRECT(A2477&amp;B2477&amp;$E$3)</f>
        <v>44794</v>
      </c>
      <c r="F2477" t="str" cm="1">
        <f t="array" aca="1" ref="F2477" ca="1">IF(INDIRECT(A2477&amp;B2477&amp;$F$3)="公",参照!$L$2,参照!$L$3)</f>
        <v>医療機関受付</v>
      </c>
      <c r="G2477" s="1" t="str" cm="1">
        <f t="array" aca="1" ref="G2477" ca="1">IF(E2477="","",IF(ISNUMBER(INDIRECT(A2477&amp;B2477&amp;D2477)),431001,""))</f>
        <v/>
      </c>
      <c r="H2477" s="1" t="str">
        <f t="shared" ca="1" si="571"/>
        <v/>
      </c>
      <c r="I2477" s="1" t="str">
        <f ca="1">IF(G2477="","",予約枠報告様式!H$3)</f>
        <v/>
      </c>
      <c r="J2477" s="1" t="str">
        <f t="shared" ca="1" si="572"/>
        <v/>
      </c>
      <c r="K2477" s="1" t="str">
        <f t="shared" ca="1" si="573"/>
        <v/>
      </c>
      <c r="L2477" s="1" t="str">
        <f t="shared" ca="1" si="574"/>
        <v/>
      </c>
      <c r="M2477" s="1" t="str">
        <f t="shared" ca="1" si="575"/>
        <v/>
      </c>
      <c r="N2477" s="1" t="str" cm="1">
        <f t="array" aca="1" ref="N2477" ca="1">IF(G2477="","",HOUR(INDIRECT(A2477&amp;$N$2&amp;D2477)))</f>
        <v/>
      </c>
      <c r="O2477" s="1" t="str" cm="1">
        <f t="array" aca="1" ref="O2477" ca="1">IF(G2477="","",MINUTE(INDIRECT(A2477&amp;$N$2&amp;D2477)))</f>
        <v/>
      </c>
      <c r="P2477" s="1" t="str">
        <f t="shared" ca="1" si="576"/>
        <v/>
      </c>
      <c r="Q2477" s="1" t="str">
        <f t="shared" ca="1" si="577"/>
        <v/>
      </c>
      <c r="R2477" s="1" t="str" cm="1">
        <f t="array" aca="1" ref="R2477" ca="1">IF(G2477="","",INDIRECT(A2477&amp;B2477&amp;D2477))</f>
        <v/>
      </c>
      <c r="S2477" s="1" t="str">
        <f t="shared" ca="1" si="578"/>
        <v/>
      </c>
      <c r="T2477" s="1" t="str">
        <f t="shared" ca="1" si="579"/>
        <v/>
      </c>
      <c r="U2477" s="1" t="str">
        <f t="shared" ca="1" si="580"/>
        <v/>
      </c>
      <c r="V2477" s="1" t="str">
        <f t="shared" ca="1" si="581"/>
        <v/>
      </c>
      <c r="W2477" s="1" t="str">
        <f t="shared" ca="1" si="582"/>
        <v/>
      </c>
      <c r="X2477" s="1" t="str">
        <f t="shared" ca="1" si="583"/>
        <v/>
      </c>
    </row>
    <row r="2478" spans="1:24">
      <c r="A2478" t="s">
        <v>1041</v>
      </c>
      <c r="B2478" t="str">
        <f>INDEX(予約枠報告様式!$73:$73,MATCH(CSVフォーマット!C2478,予約枠報告様式!$74:$74,0))</f>
        <v>AQ</v>
      </c>
      <c r="C2478">
        <f t="shared" si="584"/>
        <v>43</v>
      </c>
      <c r="D2478">
        <f t="shared" si="570"/>
        <v>26</v>
      </c>
      <c r="E2478" s="2" cm="1">
        <f t="array" aca="1" ref="E2478" ca="1">INDIRECT(A2478&amp;B2478&amp;$E$3)</f>
        <v>44794</v>
      </c>
      <c r="F2478" t="str" cm="1">
        <f t="array" aca="1" ref="F2478" ca="1">IF(INDIRECT(A2478&amp;B2478&amp;$F$3)="公",参照!$L$2,参照!$L$3)</f>
        <v>医療機関受付</v>
      </c>
      <c r="G2478" s="1" t="str" cm="1">
        <f t="array" aca="1" ref="G2478" ca="1">IF(E2478="","",IF(ISNUMBER(INDIRECT(A2478&amp;B2478&amp;D2478)),431001,""))</f>
        <v/>
      </c>
      <c r="H2478" s="1" t="str">
        <f t="shared" ca="1" si="571"/>
        <v/>
      </c>
      <c r="I2478" s="1" t="str">
        <f ca="1">IF(G2478="","",予約枠報告様式!H$3)</f>
        <v/>
      </c>
      <c r="J2478" s="1" t="str">
        <f t="shared" ca="1" si="572"/>
        <v/>
      </c>
      <c r="K2478" s="1" t="str">
        <f t="shared" ca="1" si="573"/>
        <v/>
      </c>
      <c r="L2478" s="1" t="str">
        <f t="shared" ca="1" si="574"/>
        <v/>
      </c>
      <c r="M2478" s="1" t="str">
        <f t="shared" ca="1" si="575"/>
        <v/>
      </c>
      <c r="N2478" s="1" t="str" cm="1">
        <f t="array" aca="1" ref="N2478" ca="1">IF(G2478="","",HOUR(INDIRECT(A2478&amp;$N$2&amp;D2478)))</f>
        <v/>
      </c>
      <c r="O2478" s="1" t="str" cm="1">
        <f t="array" aca="1" ref="O2478" ca="1">IF(G2478="","",MINUTE(INDIRECT(A2478&amp;$N$2&amp;D2478)))</f>
        <v/>
      </c>
      <c r="P2478" s="1" t="str">
        <f t="shared" ca="1" si="576"/>
        <v/>
      </c>
      <c r="Q2478" s="1" t="str">
        <f t="shared" ca="1" si="577"/>
        <v/>
      </c>
      <c r="R2478" s="1" t="str" cm="1">
        <f t="array" aca="1" ref="R2478" ca="1">IF(G2478="","",INDIRECT(A2478&amp;B2478&amp;D2478))</f>
        <v/>
      </c>
      <c r="S2478" s="1" t="str">
        <f t="shared" ca="1" si="578"/>
        <v/>
      </c>
      <c r="T2478" s="1" t="str">
        <f t="shared" ca="1" si="579"/>
        <v/>
      </c>
      <c r="U2478" s="1" t="str">
        <f t="shared" ca="1" si="580"/>
        <v/>
      </c>
      <c r="V2478" s="1" t="str">
        <f t="shared" ca="1" si="581"/>
        <v/>
      </c>
      <c r="W2478" s="1" t="str">
        <f t="shared" ca="1" si="582"/>
        <v/>
      </c>
      <c r="X2478" s="1" t="str">
        <f t="shared" ca="1" si="583"/>
        <v/>
      </c>
    </row>
    <row r="2479" spans="1:24">
      <c r="A2479" t="s">
        <v>1041</v>
      </c>
      <c r="B2479" t="str">
        <f>INDEX(予約枠報告様式!$73:$73,MATCH(CSVフォーマット!C2479,予約枠報告様式!$74:$74,0))</f>
        <v>AQ</v>
      </c>
      <c r="C2479">
        <f t="shared" si="584"/>
        <v>43</v>
      </c>
      <c r="D2479">
        <f t="shared" si="570"/>
        <v>27</v>
      </c>
      <c r="E2479" s="2" cm="1">
        <f t="array" aca="1" ref="E2479" ca="1">INDIRECT(A2479&amp;B2479&amp;$E$3)</f>
        <v>44794</v>
      </c>
      <c r="F2479" t="str" cm="1">
        <f t="array" aca="1" ref="F2479" ca="1">IF(INDIRECT(A2479&amp;B2479&amp;$F$3)="公",参照!$L$2,参照!$L$3)</f>
        <v>医療機関受付</v>
      </c>
      <c r="G2479" s="1" t="str" cm="1">
        <f t="array" aca="1" ref="G2479" ca="1">IF(E2479="","",IF(ISNUMBER(INDIRECT(A2479&amp;B2479&amp;D2479)),431001,""))</f>
        <v/>
      </c>
      <c r="H2479" s="1" t="str">
        <f t="shared" ca="1" si="571"/>
        <v/>
      </c>
      <c r="I2479" s="1" t="str">
        <f ca="1">IF(G2479="","",予約枠報告様式!H$3)</f>
        <v/>
      </c>
      <c r="J2479" s="1" t="str">
        <f t="shared" ca="1" si="572"/>
        <v/>
      </c>
      <c r="K2479" s="1" t="str">
        <f t="shared" ca="1" si="573"/>
        <v/>
      </c>
      <c r="L2479" s="1" t="str">
        <f t="shared" ca="1" si="574"/>
        <v/>
      </c>
      <c r="M2479" s="1" t="str">
        <f t="shared" ca="1" si="575"/>
        <v/>
      </c>
      <c r="N2479" s="1" t="str" cm="1">
        <f t="array" aca="1" ref="N2479" ca="1">IF(G2479="","",HOUR(INDIRECT(A2479&amp;$N$2&amp;D2479)))</f>
        <v/>
      </c>
      <c r="O2479" s="1" t="str" cm="1">
        <f t="array" aca="1" ref="O2479" ca="1">IF(G2479="","",MINUTE(INDIRECT(A2479&amp;$N$2&amp;D2479)))</f>
        <v/>
      </c>
      <c r="P2479" s="1" t="str">
        <f t="shared" ca="1" si="576"/>
        <v/>
      </c>
      <c r="Q2479" s="1" t="str">
        <f t="shared" ca="1" si="577"/>
        <v/>
      </c>
      <c r="R2479" s="1" t="str" cm="1">
        <f t="array" aca="1" ref="R2479" ca="1">IF(G2479="","",INDIRECT(A2479&amp;B2479&amp;D2479))</f>
        <v/>
      </c>
      <c r="S2479" s="1" t="str">
        <f t="shared" ca="1" si="578"/>
        <v/>
      </c>
      <c r="T2479" s="1" t="str">
        <f t="shared" ca="1" si="579"/>
        <v/>
      </c>
      <c r="U2479" s="1" t="str">
        <f t="shared" ca="1" si="580"/>
        <v/>
      </c>
      <c r="V2479" s="1" t="str">
        <f t="shared" ca="1" si="581"/>
        <v/>
      </c>
      <c r="W2479" s="1" t="str">
        <f t="shared" ca="1" si="582"/>
        <v/>
      </c>
      <c r="X2479" s="1" t="str">
        <f t="shared" ca="1" si="583"/>
        <v/>
      </c>
    </row>
    <row r="2480" spans="1:24">
      <c r="A2480" t="s">
        <v>1041</v>
      </c>
      <c r="B2480" t="str">
        <f>INDEX(予約枠報告様式!$73:$73,MATCH(CSVフォーマット!C2480,予約枠報告様式!$74:$74,0))</f>
        <v>AQ</v>
      </c>
      <c r="C2480">
        <f t="shared" si="584"/>
        <v>43</v>
      </c>
      <c r="D2480">
        <f t="shared" si="570"/>
        <v>28</v>
      </c>
      <c r="E2480" s="2" cm="1">
        <f t="array" aca="1" ref="E2480" ca="1">INDIRECT(A2480&amp;B2480&amp;$E$3)</f>
        <v>44794</v>
      </c>
      <c r="F2480" t="str" cm="1">
        <f t="array" aca="1" ref="F2480" ca="1">IF(INDIRECT(A2480&amp;B2480&amp;$F$3)="公",参照!$L$2,参照!$L$3)</f>
        <v>医療機関受付</v>
      </c>
      <c r="G2480" s="1" t="str" cm="1">
        <f t="array" aca="1" ref="G2480" ca="1">IF(E2480="","",IF(ISNUMBER(INDIRECT(A2480&amp;B2480&amp;D2480)),431001,""))</f>
        <v/>
      </c>
      <c r="H2480" s="1" t="str">
        <f t="shared" ca="1" si="571"/>
        <v/>
      </c>
      <c r="I2480" s="1" t="str">
        <f ca="1">IF(G2480="","",予約枠報告様式!H$3)</f>
        <v/>
      </c>
      <c r="J2480" s="1" t="str">
        <f t="shared" ca="1" si="572"/>
        <v/>
      </c>
      <c r="K2480" s="1" t="str">
        <f t="shared" ca="1" si="573"/>
        <v/>
      </c>
      <c r="L2480" s="1" t="str">
        <f t="shared" ca="1" si="574"/>
        <v/>
      </c>
      <c r="M2480" s="1" t="str">
        <f t="shared" ca="1" si="575"/>
        <v/>
      </c>
      <c r="N2480" s="1" t="str" cm="1">
        <f t="array" aca="1" ref="N2480" ca="1">IF(G2480="","",HOUR(INDIRECT(A2480&amp;$N$2&amp;D2480)))</f>
        <v/>
      </c>
      <c r="O2480" s="1" t="str" cm="1">
        <f t="array" aca="1" ref="O2480" ca="1">IF(G2480="","",MINUTE(INDIRECT(A2480&amp;$N$2&amp;D2480)))</f>
        <v/>
      </c>
      <c r="P2480" s="1" t="str">
        <f t="shared" ca="1" si="576"/>
        <v/>
      </c>
      <c r="Q2480" s="1" t="str">
        <f t="shared" ca="1" si="577"/>
        <v/>
      </c>
      <c r="R2480" s="1" t="str" cm="1">
        <f t="array" aca="1" ref="R2480" ca="1">IF(G2480="","",INDIRECT(A2480&amp;B2480&amp;D2480))</f>
        <v/>
      </c>
      <c r="S2480" s="1" t="str">
        <f t="shared" ca="1" si="578"/>
        <v/>
      </c>
      <c r="T2480" s="1" t="str">
        <f t="shared" ca="1" si="579"/>
        <v/>
      </c>
      <c r="U2480" s="1" t="str">
        <f t="shared" ca="1" si="580"/>
        <v/>
      </c>
      <c r="V2480" s="1" t="str">
        <f t="shared" ca="1" si="581"/>
        <v/>
      </c>
      <c r="W2480" s="1" t="str">
        <f t="shared" ca="1" si="582"/>
        <v/>
      </c>
      <c r="X2480" s="1" t="str">
        <f t="shared" ca="1" si="583"/>
        <v/>
      </c>
    </row>
    <row r="2481" spans="1:24">
      <c r="A2481" t="s">
        <v>1041</v>
      </c>
      <c r="B2481" t="str">
        <f>INDEX(予約枠報告様式!$73:$73,MATCH(CSVフォーマット!C2481,予約枠報告様式!$74:$74,0))</f>
        <v>AQ</v>
      </c>
      <c r="C2481">
        <f t="shared" si="584"/>
        <v>43</v>
      </c>
      <c r="D2481">
        <f t="shared" si="570"/>
        <v>29</v>
      </c>
      <c r="E2481" s="2" cm="1">
        <f t="array" aca="1" ref="E2481" ca="1">INDIRECT(A2481&amp;B2481&amp;$E$3)</f>
        <v>44794</v>
      </c>
      <c r="F2481" t="str" cm="1">
        <f t="array" aca="1" ref="F2481" ca="1">IF(INDIRECT(A2481&amp;B2481&amp;$F$3)="公",参照!$L$2,参照!$L$3)</f>
        <v>医療機関受付</v>
      </c>
      <c r="G2481" s="1" t="str" cm="1">
        <f t="array" aca="1" ref="G2481" ca="1">IF(E2481="","",IF(ISNUMBER(INDIRECT(A2481&amp;B2481&amp;D2481)),431001,""))</f>
        <v/>
      </c>
      <c r="H2481" s="1" t="str">
        <f t="shared" ca="1" si="571"/>
        <v/>
      </c>
      <c r="I2481" s="1" t="str">
        <f ca="1">IF(G2481="","",予約枠報告様式!H$3)</f>
        <v/>
      </c>
      <c r="J2481" s="1" t="str">
        <f t="shared" ca="1" si="572"/>
        <v/>
      </c>
      <c r="K2481" s="1" t="str">
        <f t="shared" ca="1" si="573"/>
        <v/>
      </c>
      <c r="L2481" s="1" t="str">
        <f t="shared" ca="1" si="574"/>
        <v/>
      </c>
      <c r="M2481" s="1" t="str">
        <f t="shared" ca="1" si="575"/>
        <v/>
      </c>
      <c r="N2481" s="1" t="str" cm="1">
        <f t="array" aca="1" ref="N2481" ca="1">IF(G2481="","",HOUR(INDIRECT(A2481&amp;$N$2&amp;D2481)))</f>
        <v/>
      </c>
      <c r="O2481" s="1" t="str" cm="1">
        <f t="array" aca="1" ref="O2481" ca="1">IF(G2481="","",MINUTE(INDIRECT(A2481&amp;$N$2&amp;D2481)))</f>
        <v/>
      </c>
      <c r="P2481" s="1" t="str">
        <f t="shared" ca="1" si="576"/>
        <v/>
      </c>
      <c r="Q2481" s="1" t="str">
        <f t="shared" ca="1" si="577"/>
        <v/>
      </c>
      <c r="R2481" s="1" t="str" cm="1">
        <f t="array" aca="1" ref="R2481" ca="1">IF(G2481="","",INDIRECT(A2481&amp;B2481&amp;D2481))</f>
        <v/>
      </c>
      <c r="S2481" s="1" t="str">
        <f t="shared" ca="1" si="578"/>
        <v/>
      </c>
      <c r="T2481" s="1" t="str">
        <f t="shared" ca="1" si="579"/>
        <v/>
      </c>
      <c r="U2481" s="1" t="str">
        <f t="shared" ca="1" si="580"/>
        <v/>
      </c>
      <c r="V2481" s="1" t="str">
        <f t="shared" ca="1" si="581"/>
        <v/>
      </c>
      <c r="W2481" s="1" t="str">
        <f t="shared" ca="1" si="582"/>
        <v/>
      </c>
      <c r="X2481" s="1" t="str">
        <f t="shared" ca="1" si="583"/>
        <v/>
      </c>
    </row>
    <row r="2482" spans="1:24">
      <c r="A2482" t="s">
        <v>1041</v>
      </c>
      <c r="B2482" t="str">
        <f>INDEX(予約枠報告様式!$73:$73,MATCH(CSVフォーマット!C2482,予約枠報告様式!$74:$74,0))</f>
        <v>AQ</v>
      </c>
      <c r="C2482">
        <f t="shared" si="584"/>
        <v>43</v>
      </c>
      <c r="D2482">
        <f t="shared" si="570"/>
        <v>30</v>
      </c>
      <c r="E2482" s="2" cm="1">
        <f t="array" aca="1" ref="E2482" ca="1">INDIRECT(A2482&amp;B2482&amp;$E$3)</f>
        <v>44794</v>
      </c>
      <c r="F2482" t="str" cm="1">
        <f t="array" aca="1" ref="F2482" ca="1">IF(INDIRECT(A2482&amp;B2482&amp;$F$3)="公",参照!$L$2,参照!$L$3)</f>
        <v>医療機関受付</v>
      </c>
      <c r="G2482" s="1" t="str" cm="1">
        <f t="array" aca="1" ref="G2482" ca="1">IF(E2482="","",IF(ISNUMBER(INDIRECT(A2482&amp;B2482&amp;D2482)),431001,""))</f>
        <v/>
      </c>
      <c r="H2482" s="1" t="str">
        <f t="shared" ca="1" si="571"/>
        <v/>
      </c>
      <c r="I2482" s="1" t="str">
        <f ca="1">IF(G2482="","",予約枠報告様式!H$3)</f>
        <v/>
      </c>
      <c r="J2482" s="1" t="str">
        <f t="shared" ca="1" si="572"/>
        <v/>
      </c>
      <c r="K2482" s="1" t="str">
        <f t="shared" ca="1" si="573"/>
        <v/>
      </c>
      <c r="L2482" s="1" t="str">
        <f t="shared" ca="1" si="574"/>
        <v/>
      </c>
      <c r="M2482" s="1" t="str">
        <f t="shared" ca="1" si="575"/>
        <v/>
      </c>
      <c r="N2482" s="1" t="str" cm="1">
        <f t="array" aca="1" ref="N2482" ca="1">IF(G2482="","",HOUR(INDIRECT(A2482&amp;$N$2&amp;D2482)))</f>
        <v/>
      </c>
      <c r="O2482" s="1" t="str" cm="1">
        <f t="array" aca="1" ref="O2482" ca="1">IF(G2482="","",MINUTE(INDIRECT(A2482&amp;$N$2&amp;D2482)))</f>
        <v/>
      </c>
      <c r="P2482" s="1" t="str">
        <f t="shared" ca="1" si="576"/>
        <v/>
      </c>
      <c r="Q2482" s="1" t="str">
        <f t="shared" ca="1" si="577"/>
        <v/>
      </c>
      <c r="R2482" s="1" t="str" cm="1">
        <f t="array" aca="1" ref="R2482" ca="1">IF(G2482="","",INDIRECT(A2482&amp;B2482&amp;D2482))</f>
        <v/>
      </c>
      <c r="S2482" s="1" t="str">
        <f t="shared" ca="1" si="578"/>
        <v/>
      </c>
      <c r="T2482" s="1" t="str">
        <f t="shared" ca="1" si="579"/>
        <v/>
      </c>
      <c r="U2482" s="1" t="str">
        <f t="shared" ca="1" si="580"/>
        <v/>
      </c>
      <c r="V2482" s="1" t="str">
        <f t="shared" ca="1" si="581"/>
        <v/>
      </c>
      <c r="W2482" s="1" t="str">
        <f t="shared" ca="1" si="582"/>
        <v/>
      </c>
      <c r="X2482" s="1" t="str">
        <f t="shared" ca="1" si="583"/>
        <v/>
      </c>
    </row>
    <row r="2483" spans="1:24">
      <c r="A2483" t="s">
        <v>1041</v>
      </c>
      <c r="B2483" t="str">
        <f>INDEX(予約枠報告様式!$73:$73,MATCH(CSVフォーマット!C2483,予約枠報告様式!$74:$74,0))</f>
        <v>AQ</v>
      </c>
      <c r="C2483">
        <f t="shared" si="584"/>
        <v>43</v>
      </c>
      <c r="D2483">
        <f t="shared" si="570"/>
        <v>31</v>
      </c>
      <c r="E2483" s="2" cm="1">
        <f t="array" aca="1" ref="E2483" ca="1">INDIRECT(A2483&amp;B2483&amp;$E$3)</f>
        <v>44794</v>
      </c>
      <c r="F2483" t="str" cm="1">
        <f t="array" aca="1" ref="F2483" ca="1">IF(INDIRECT(A2483&amp;B2483&amp;$F$3)="公",参照!$L$2,参照!$L$3)</f>
        <v>医療機関受付</v>
      </c>
      <c r="G2483" s="1" t="str" cm="1">
        <f t="array" aca="1" ref="G2483" ca="1">IF(E2483="","",IF(ISNUMBER(INDIRECT(A2483&amp;B2483&amp;D2483)),431001,""))</f>
        <v/>
      </c>
      <c r="H2483" s="1" t="str">
        <f t="shared" ca="1" si="571"/>
        <v/>
      </c>
      <c r="I2483" s="1" t="str">
        <f ca="1">IF(G2483="","",予約枠報告様式!H$3)</f>
        <v/>
      </c>
      <c r="J2483" s="1" t="str">
        <f t="shared" ca="1" si="572"/>
        <v/>
      </c>
      <c r="K2483" s="1" t="str">
        <f t="shared" ca="1" si="573"/>
        <v/>
      </c>
      <c r="L2483" s="1" t="str">
        <f t="shared" ca="1" si="574"/>
        <v/>
      </c>
      <c r="M2483" s="1" t="str">
        <f t="shared" ca="1" si="575"/>
        <v/>
      </c>
      <c r="N2483" s="1" t="str" cm="1">
        <f t="array" aca="1" ref="N2483" ca="1">IF(G2483="","",HOUR(INDIRECT(A2483&amp;$N$2&amp;D2483)))</f>
        <v/>
      </c>
      <c r="O2483" s="1" t="str" cm="1">
        <f t="array" aca="1" ref="O2483" ca="1">IF(G2483="","",MINUTE(INDIRECT(A2483&amp;$N$2&amp;D2483)))</f>
        <v/>
      </c>
      <c r="P2483" s="1" t="str">
        <f t="shared" ca="1" si="576"/>
        <v/>
      </c>
      <c r="Q2483" s="1" t="str">
        <f t="shared" ca="1" si="577"/>
        <v/>
      </c>
      <c r="R2483" s="1" t="str" cm="1">
        <f t="array" aca="1" ref="R2483" ca="1">IF(G2483="","",INDIRECT(A2483&amp;B2483&amp;D2483))</f>
        <v/>
      </c>
      <c r="S2483" s="1" t="str">
        <f t="shared" ca="1" si="578"/>
        <v/>
      </c>
      <c r="T2483" s="1" t="str">
        <f t="shared" ca="1" si="579"/>
        <v/>
      </c>
      <c r="U2483" s="1" t="str">
        <f t="shared" ca="1" si="580"/>
        <v/>
      </c>
      <c r="V2483" s="1" t="str">
        <f t="shared" ca="1" si="581"/>
        <v/>
      </c>
      <c r="W2483" s="1" t="str">
        <f t="shared" ca="1" si="582"/>
        <v/>
      </c>
      <c r="X2483" s="1" t="str">
        <f t="shared" ca="1" si="583"/>
        <v/>
      </c>
    </row>
    <row r="2484" spans="1:24">
      <c r="A2484" t="s">
        <v>1041</v>
      </c>
      <c r="B2484" t="str">
        <f>INDEX(予約枠報告様式!$73:$73,MATCH(CSVフォーマット!C2484,予約枠報告様式!$74:$74,0))</f>
        <v>AQ</v>
      </c>
      <c r="C2484">
        <f t="shared" si="584"/>
        <v>43</v>
      </c>
      <c r="D2484">
        <f t="shared" si="570"/>
        <v>32</v>
      </c>
      <c r="E2484" s="2" cm="1">
        <f t="array" aca="1" ref="E2484" ca="1">INDIRECT(A2484&amp;B2484&amp;$E$3)</f>
        <v>44794</v>
      </c>
      <c r="F2484" t="str" cm="1">
        <f t="array" aca="1" ref="F2484" ca="1">IF(INDIRECT(A2484&amp;B2484&amp;$F$3)="公",参照!$L$2,参照!$L$3)</f>
        <v>医療機関受付</v>
      </c>
      <c r="G2484" s="1" t="str" cm="1">
        <f t="array" aca="1" ref="G2484" ca="1">IF(E2484="","",IF(ISNUMBER(INDIRECT(A2484&amp;B2484&amp;D2484)),431001,""))</f>
        <v/>
      </c>
      <c r="H2484" s="1" t="str">
        <f t="shared" ca="1" si="571"/>
        <v/>
      </c>
      <c r="I2484" s="1" t="str">
        <f ca="1">IF(G2484="","",予約枠報告様式!H$3)</f>
        <v/>
      </c>
      <c r="J2484" s="1" t="str">
        <f t="shared" ca="1" si="572"/>
        <v/>
      </c>
      <c r="K2484" s="1" t="str">
        <f t="shared" ca="1" si="573"/>
        <v/>
      </c>
      <c r="L2484" s="1" t="str">
        <f t="shared" ca="1" si="574"/>
        <v/>
      </c>
      <c r="M2484" s="1" t="str">
        <f t="shared" ca="1" si="575"/>
        <v/>
      </c>
      <c r="N2484" s="1" t="str" cm="1">
        <f t="array" aca="1" ref="N2484" ca="1">IF(G2484="","",HOUR(INDIRECT(A2484&amp;$N$2&amp;D2484)))</f>
        <v/>
      </c>
      <c r="O2484" s="1" t="str" cm="1">
        <f t="array" aca="1" ref="O2484" ca="1">IF(G2484="","",MINUTE(INDIRECT(A2484&amp;$N$2&amp;D2484)))</f>
        <v/>
      </c>
      <c r="P2484" s="1" t="str">
        <f t="shared" ca="1" si="576"/>
        <v/>
      </c>
      <c r="Q2484" s="1" t="str">
        <f t="shared" ca="1" si="577"/>
        <v/>
      </c>
      <c r="R2484" s="1" t="str" cm="1">
        <f t="array" aca="1" ref="R2484" ca="1">IF(G2484="","",INDIRECT(A2484&amp;B2484&amp;D2484))</f>
        <v/>
      </c>
      <c r="S2484" s="1" t="str">
        <f t="shared" ca="1" si="578"/>
        <v/>
      </c>
      <c r="T2484" s="1" t="str">
        <f t="shared" ca="1" si="579"/>
        <v/>
      </c>
      <c r="U2484" s="1" t="str">
        <f t="shared" ca="1" si="580"/>
        <v/>
      </c>
      <c r="V2484" s="1" t="str">
        <f t="shared" ca="1" si="581"/>
        <v/>
      </c>
      <c r="W2484" s="1" t="str">
        <f t="shared" ca="1" si="582"/>
        <v/>
      </c>
      <c r="X2484" s="1" t="str">
        <f t="shared" ca="1" si="583"/>
        <v/>
      </c>
    </row>
    <row r="2485" spans="1:24">
      <c r="A2485" t="s">
        <v>1041</v>
      </c>
      <c r="B2485" t="str">
        <f>INDEX(予約枠報告様式!$73:$73,MATCH(CSVフォーマット!C2485,予約枠報告様式!$74:$74,0))</f>
        <v>AQ</v>
      </c>
      <c r="C2485">
        <f t="shared" si="584"/>
        <v>43</v>
      </c>
      <c r="D2485">
        <f t="shared" si="570"/>
        <v>33</v>
      </c>
      <c r="E2485" s="2" cm="1">
        <f t="array" aca="1" ref="E2485" ca="1">INDIRECT(A2485&amp;B2485&amp;$E$3)</f>
        <v>44794</v>
      </c>
      <c r="F2485" t="str" cm="1">
        <f t="array" aca="1" ref="F2485" ca="1">IF(INDIRECT(A2485&amp;B2485&amp;$F$3)="公",参照!$L$2,参照!$L$3)</f>
        <v>医療機関受付</v>
      </c>
      <c r="G2485" s="1" t="str" cm="1">
        <f t="array" aca="1" ref="G2485" ca="1">IF(E2485="","",IF(ISNUMBER(INDIRECT(A2485&amp;B2485&amp;D2485)),431001,""))</f>
        <v/>
      </c>
      <c r="H2485" s="1" t="str">
        <f t="shared" ca="1" si="571"/>
        <v/>
      </c>
      <c r="I2485" s="1" t="str">
        <f ca="1">IF(G2485="","",予約枠報告様式!H$3)</f>
        <v/>
      </c>
      <c r="J2485" s="1" t="str">
        <f t="shared" ca="1" si="572"/>
        <v/>
      </c>
      <c r="K2485" s="1" t="str">
        <f t="shared" ca="1" si="573"/>
        <v/>
      </c>
      <c r="L2485" s="1" t="str">
        <f t="shared" ca="1" si="574"/>
        <v/>
      </c>
      <c r="M2485" s="1" t="str">
        <f t="shared" ca="1" si="575"/>
        <v/>
      </c>
      <c r="N2485" s="1" t="str" cm="1">
        <f t="array" aca="1" ref="N2485" ca="1">IF(G2485="","",HOUR(INDIRECT(A2485&amp;$N$2&amp;D2485)))</f>
        <v/>
      </c>
      <c r="O2485" s="1" t="str" cm="1">
        <f t="array" aca="1" ref="O2485" ca="1">IF(G2485="","",MINUTE(INDIRECT(A2485&amp;$N$2&amp;D2485)))</f>
        <v/>
      </c>
      <c r="P2485" s="1" t="str">
        <f t="shared" ca="1" si="576"/>
        <v/>
      </c>
      <c r="Q2485" s="1" t="str">
        <f t="shared" ca="1" si="577"/>
        <v/>
      </c>
      <c r="R2485" s="1" t="str" cm="1">
        <f t="array" aca="1" ref="R2485" ca="1">IF(G2485="","",INDIRECT(A2485&amp;B2485&amp;D2485))</f>
        <v/>
      </c>
      <c r="S2485" s="1" t="str">
        <f t="shared" ca="1" si="578"/>
        <v/>
      </c>
      <c r="T2485" s="1" t="str">
        <f t="shared" ca="1" si="579"/>
        <v/>
      </c>
      <c r="U2485" s="1" t="str">
        <f t="shared" ca="1" si="580"/>
        <v/>
      </c>
      <c r="V2485" s="1" t="str">
        <f t="shared" ca="1" si="581"/>
        <v/>
      </c>
      <c r="W2485" s="1" t="str">
        <f t="shared" ca="1" si="582"/>
        <v/>
      </c>
      <c r="X2485" s="1" t="str">
        <f t="shared" ca="1" si="583"/>
        <v/>
      </c>
    </row>
    <row r="2486" spans="1:24">
      <c r="A2486" t="s">
        <v>1041</v>
      </c>
      <c r="B2486" t="str">
        <f>INDEX(予約枠報告様式!$73:$73,MATCH(CSVフォーマット!C2486,予約枠報告様式!$74:$74,0))</f>
        <v>AQ</v>
      </c>
      <c r="C2486">
        <f t="shared" si="584"/>
        <v>43</v>
      </c>
      <c r="D2486">
        <f t="shared" si="570"/>
        <v>34</v>
      </c>
      <c r="E2486" s="2" cm="1">
        <f t="array" aca="1" ref="E2486" ca="1">INDIRECT(A2486&amp;B2486&amp;$E$3)</f>
        <v>44794</v>
      </c>
      <c r="F2486" t="str" cm="1">
        <f t="array" aca="1" ref="F2486" ca="1">IF(INDIRECT(A2486&amp;B2486&amp;$F$3)="公",参照!$L$2,参照!$L$3)</f>
        <v>医療機関受付</v>
      </c>
      <c r="G2486" s="1" t="str" cm="1">
        <f t="array" aca="1" ref="G2486" ca="1">IF(E2486="","",IF(ISNUMBER(INDIRECT(A2486&amp;B2486&amp;D2486)),431001,""))</f>
        <v/>
      </c>
      <c r="H2486" s="1" t="str">
        <f t="shared" ca="1" si="571"/>
        <v/>
      </c>
      <c r="I2486" s="1" t="str">
        <f ca="1">IF(G2486="","",予約枠報告様式!H$3)</f>
        <v/>
      </c>
      <c r="J2486" s="1" t="str">
        <f t="shared" ca="1" si="572"/>
        <v/>
      </c>
      <c r="K2486" s="1" t="str">
        <f t="shared" ca="1" si="573"/>
        <v/>
      </c>
      <c r="L2486" s="1" t="str">
        <f t="shared" ca="1" si="574"/>
        <v/>
      </c>
      <c r="M2486" s="1" t="str">
        <f t="shared" ca="1" si="575"/>
        <v/>
      </c>
      <c r="N2486" s="1" t="str" cm="1">
        <f t="array" aca="1" ref="N2486" ca="1">IF(G2486="","",HOUR(INDIRECT(A2486&amp;$N$2&amp;D2486)))</f>
        <v/>
      </c>
      <c r="O2486" s="1" t="str" cm="1">
        <f t="array" aca="1" ref="O2486" ca="1">IF(G2486="","",MINUTE(INDIRECT(A2486&amp;$N$2&amp;D2486)))</f>
        <v/>
      </c>
      <c r="P2486" s="1" t="str">
        <f t="shared" ca="1" si="576"/>
        <v/>
      </c>
      <c r="Q2486" s="1" t="str">
        <f t="shared" ca="1" si="577"/>
        <v/>
      </c>
      <c r="R2486" s="1" t="str" cm="1">
        <f t="array" aca="1" ref="R2486" ca="1">IF(G2486="","",INDIRECT(A2486&amp;B2486&amp;D2486))</f>
        <v/>
      </c>
      <c r="S2486" s="1" t="str">
        <f t="shared" ca="1" si="578"/>
        <v/>
      </c>
      <c r="T2486" s="1" t="str">
        <f t="shared" ca="1" si="579"/>
        <v/>
      </c>
      <c r="U2486" s="1" t="str">
        <f t="shared" ca="1" si="580"/>
        <v/>
      </c>
      <c r="V2486" s="1" t="str">
        <f t="shared" ca="1" si="581"/>
        <v/>
      </c>
      <c r="W2486" s="1" t="str">
        <f t="shared" ca="1" si="582"/>
        <v/>
      </c>
      <c r="X2486" s="1" t="str">
        <f t="shared" ca="1" si="583"/>
        <v/>
      </c>
    </row>
    <row r="2487" spans="1:24">
      <c r="A2487" t="s">
        <v>1041</v>
      </c>
      <c r="B2487" t="str">
        <f>INDEX(予約枠報告様式!$73:$73,MATCH(CSVフォーマット!C2487,予約枠報告様式!$74:$74,0))</f>
        <v>AQ</v>
      </c>
      <c r="C2487">
        <f t="shared" si="584"/>
        <v>43</v>
      </c>
      <c r="D2487">
        <f t="shared" si="570"/>
        <v>35</v>
      </c>
      <c r="E2487" s="2" cm="1">
        <f t="array" aca="1" ref="E2487" ca="1">INDIRECT(A2487&amp;B2487&amp;$E$3)</f>
        <v>44794</v>
      </c>
      <c r="F2487" t="str" cm="1">
        <f t="array" aca="1" ref="F2487" ca="1">IF(INDIRECT(A2487&amp;B2487&amp;$F$3)="公",参照!$L$2,参照!$L$3)</f>
        <v>医療機関受付</v>
      </c>
      <c r="G2487" s="1" t="str" cm="1">
        <f t="array" aca="1" ref="G2487" ca="1">IF(E2487="","",IF(ISNUMBER(INDIRECT(A2487&amp;B2487&amp;D2487)),431001,""))</f>
        <v/>
      </c>
      <c r="H2487" s="1" t="str">
        <f t="shared" ca="1" si="571"/>
        <v/>
      </c>
      <c r="I2487" s="1" t="str">
        <f ca="1">IF(G2487="","",予約枠報告様式!H$3)</f>
        <v/>
      </c>
      <c r="J2487" s="1" t="str">
        <f t="shared" ca="1" si="572"/>
        <v/>
      </c>
      <c r="K2487" s="1" t="str">
        <f t="shared" ca="1" si="573"/>
        <v/>
      </c>
      <c r="L2487" s="1" t="str">
        <f t="shared" ca="1" si="574"/>
        <v/>
      </c>
      <c r="M2487" s="1" t="str">
        <f t="shared" ca="1" si="575"/>
        <v/>
      </c>
      <c r="N2487" s="1" t="str" cm="1">
        <f t="array" aca="1" ref="N2487" ca="1">IF(G2487="","",HOUR(INDIRECT(A2487&amp;$N$2&amp;D2487)))</f>
        <v/>
      </c>
      <c r="O2487" s="1" t="str" cm="1">
        <f t="array" aca="1" ref="O2487" ca="1">IF(G2487="","",MINUTE(INDIRECT(A2487&amp;$N$2&amp;D2487)))</f>
        <v/>
      </c>
      <c r="P2487" s="1" t="str">
        <f t="shared" ca="1" si="576"/>
        <v/>
      </c>
      <c r="Q2487" s="1" t="str">
        <f t="shared" ca="1" si="577"/>
        <v/>
      </c>
      <c r="R2487" s="1" t="str" cm="1">
        <f t="array" aca="1" ref="R2487" ca="1">IF(G2487="","",INDIRECT(A2487&amp;B2487&amp;D2487))</f>
        <v/>
      </c>
      <c r="S2487" s="1" t="str">
        <f t="shared" ca="1" si="578"/>
        <v/>
      </c>
      <c r="T2487" s="1" t="str">
        <f t="shared" ca="1" si="579"/>
        <v/>
      </c>
      <c r="U2487" s="1" t="str">
        <f t="shared" ca="1" si="580"/>
        <v/>
      </c>
      <c r="V2487" s="1" t="str">
        <f t="shared" ca="1" si="581"/>
        <v/>
      </c>
      <c r="W2487" s="1" t="str">
        <f t="shared" ca="1" si="582"/>
        <v/>
      </c>
      <c r="X2487" s="1" t="str">
        <f t="shared" ca="1" si="583"/>
        <v/>
      </c>
    </row>
    <row r="2488" spans="1:24">
      <c r="A2488" t="s">
        <v>1041</v>
      </c>
      <c r="B2488" t="str">
        <f>INDEX(予約枠報告様式!$73:$73,MATCH(CSVフォーマット!C2488,予約枠報告様式!$74:$74,0))</f>
        <v>AQ</v>
      </c>
      <c r="C2488">
        <f t="shared" si="584"/>
        <v>43</v>
      </c>
      <c r="D2488">
        <f t="shared" si="570"/>
        <v>36</v>
      </c>
      <c r="E2488" s="2" cm="1">
        <f t="array" aca="1" ref="E2488" ca="1">INDIRECT(A2488&amp;B2488&amp;$E$3)</f>
        <v>44794</v>
      </c>
      <c r="F2488" t="str" cm="1">
        <f t="array" aca="1" ref="F2488" ca="1">IF(INDIRECT(A2488&amp;B2488&amp;$F$3)="公",参照!$L$2,参照!$L$3)</f>
        <v>医療機関受付</v>
      </c>
      <c r="G2488" s="1" t="str" cm="1">
        <f t="array" aca="1" ref="G2488" ca="1">IF(E2488="","",IF(ISNUMBER(INDIRECT(A2488&amp;B2488&amp;D2488)),431001,""))</f>
        <v/>
      </c>
      <c r="H2488" s="1" t="str">
        <f t="shared" ca="1" si="571"/>
        <v/>
      </c>
      <c r="I2488" s="1" t="str">
        <f ca="1">IF(G2488="","",予約枠報告様式!H$3)</f>
        <v/>
      </c>
      <c r="J2488" s="1" t="str">
        <f t="shared" ca="1" si="572"/>
        <v/>
      </c>
      <c r="K2488" s="1" t="str">
        <f t="shared" ca="1" si="573"/>
        <v/>
      </c>
      <c r="L2488" s="1" t="str">
        <f t="shared" ca="1" si="574"/>
        <v/>
      </c>
      <c r="M2488" s="1" t="str">
        <f t="shared" ca="1" si="575"/>
        <v/>
      </c>
      <c r="N2488" s="1" t="str" cm="1">
        <f t="array" aca="1" ref="N2488" ca="1">IF(G2488="","",HOUR(INDIRECT(A2488&amp;$N$2&amp;D2488)))</f>
        <v/>
      </c>
      <c r="O2488" s="1" t="str" cm="1">
        <f t="array" aca="1" ref="O2488" ca="1">IF(G2488="","",MINUTE(INDIRECT(A2488&amp;$N$2&amp;D2488)))</f>
        <v/>
      </c>
      <c r="P2488" s="1" t="str">
        <f t="shared" ca="1" si="576"/>
        <v/>
      </c>
      <c r="Q2488" s="1" t="str">
        <f t="shared" ca="1" si="577"/>
        <v/>
      </c>
      <c r="R2488" s="1" t="str" cm="1">
        <f t="array" aca="1" ref="R2488" ca="1">IF(G2488="","",INDIRECT(A2488&amp;B2488&amp;D2488))</f>
        <v/>
      </c>
      <c r="S2488" s="1" t="str">
        <f t="shared" ca="1" si="578"/>
        <v/>
      </c>
      <c r="T2488" s="1" t="str">
        <f t="shared" ca="1" si="579"/>
        <v/>
      </c>
      <c r="U2488" s="1" t="str">
        <f t="shared" ca="1" si="580"/>
        <v/>
      </c>
      <c r="V2488" s="1" t="str">
        <f t="shared" ca="1" si="581"/>
        <v/>
      </c>
      <c r="W2488" s="1" t="str">
        <f t="shared" ca="1" si="582"/>
        <v/>
      </c>
      <c r="X2488" s="1" t="str">
        <f t="shared" ca="1" si="583"/>
        <v/>
      </c>
    </row>
    <row r="2489" spans="1:24">
      <c r="A2489" t="s">
        <v>1041</v>
      </c>
      <c r="B2489" t="str">
        <f>INDEX(予約枠報告様式!$73:$73,MATCH(CSVフォーマット!C2489,予約枠報告様式!$74:$74,0))</f>
        <v>AQ</v>
      </c>
      <c r="C2489">
        <f t="shared" si="584"/>
        <v>43</v>
      </c>
      <c r="D2489">
        <f t="shared" si="570"/>
        <v>37</v>
      </c>
      <c r="E2489" s="2" cm="1">
        <f t="array" aca="1" ref="E2489" ca="1">INDIRECT(A2489&amp;B2489&amp;$E$3)</f>
        <v>44794</v>
      </c>
      <c r="F2489" t="str" cm="1">
        <f t="array" aca="1" ref="F2489" ca="1">IF(INDIRECT(A2489&amp;B2489&amp;$F$3)="公",参照!$L$2,参照!$L$3)</f>
        <v>医療機関受付</v>
      </c>
      <c r="G2489" s="1" t="str" cm="1">
        <f t="array" aca="1" ref="G2489" ca="1">IF(E2489="","",IF(ISNUMBER(INDIRECT(A2489&amp;B2489&amp;D2489)),431001,""))</f>
        <v/>
      </c>
      <c r="H2489" s="1" t="str">
        <f t="shared" ca="1" si="571"/>
        <v/>
      </c>
      <c r="I2489" s="1" t="str">
        <f ca="1">IF(G2489="","",予約枠報告様式!H$3)</f>
        <v/>
      </c>
      <c r="J2489" s="1" t="str">
        <f t="shared" ca="1" si="572"/>
        <v/>
      </c>
      <c r="K2489" s="1" t="str">
        <f t="shared" ca="1" si="573"/>
        <v/>
      </c>
      <c r="L2489" s="1" t="str">
        <f t="shared" ca="1" si="574"/>
        <v/>
      </c>
      <c r="M2489" s="1" t="str">
        <f t="shared" ca="1" si="575"/>
        <v/>
      </c>
      <c r="N2489" s="1" t="str" cm="1">
        <f t="array" aca="1" ref="N2489" ca="1">IF(G2489="","",HOUR(INDIRECT(A2489&amp;$N$2&amp;D2489)))</f>
        <v/>
      </c>
      <c r="O2489" s="1" t="str" cm="1">
        <f t="array" aca="1" ref="O2489" ca="1">IF(G2489="","",MINUTE(INDIRECT(A2489&amp;$N$2&amp;D2489)))</f>
        <v/>
      </c>
      <c r="P2489" s="1" t="str">
        <f t="shared" ca="1" si="576"/>
        <v/>
      </c>
      <c r="Q2489" s="1" t="str">
        <f t="shared" ca="1" si="577"/>
        <v/>
      </c>
      <c r="R2489" s="1" t="str" cm="1">
        <f t="array" aca="1" ref="R2489" ca="1">IF(G2489="","",INDIRECT(A2489&amp;B2489&amp;D2489))</f>
        <v/>
      </c>
      <c r="S2489" s="1" t="str">
        <f t="shared" ca="1" si="578"/>
        <v/>
      </c>
      <c r="T2489" s="1" t="str">
        <f t="shared" ca="1" si="579"/>
        <v/>
      </c>
      <c r="U2489" s="1" t="str">
        <f t="shared" ca="1" si="580"/>
        <v/>
      </c>
      <c r="V2489" s="1" t="str">
        <f t="shared" ca="1" si="581"/>
        <v/>
      </c>
      <c r="W2489" s="1" t="str">
        <f t="shared" ca="1" si="582"/>
        <v/>
      </c>
      <c r="X2489" s="1" t="str">
        <f t="shared" ca="1" si="583"/>
        <v/>
      </c>
    </row>
    <row r="2490" spans="1:24">
      <c r="A2490" t="s">
        <v>1041</v>
      </c>
      <c r="B2490" t="str">
        <f>INDEX(予約枠報告様式!$73:$73,MATCH(CSVフォーマット!C2490,予約枠報告様式!$74:$74,0))</f>
        <v>AQ</v>
      </c>
      <c r="C2490">
        <f t="shared" si="584"/>
        <v>43</v>
      </c>
      <c r="D2490">
        <f t="shared" si="570"/>
        <v>38</v>
      </c>
      <c r="E2490" s="2" cm="1">
        <f t="array" aca="1" ref="E2490" ca="1">INDIRECT(A2490&amp;B2490&amp;$E$3)</f>
        <v>44794</v>
      </c>
      <c r="F2490" t="str" cm="1">
        <f t="array" aca="1" ref="F2490" ca="1">IF(INDIRECT(A2490&amp;B2490&amp;$F$3)="公",参照!$L$2,参照!$L$3)</f>
        <v>医療機関受付</v>
      </c>
      <c r="G2490" s="1" t="str" cm="1">
        <f t="array" aca="1" ref="G2490" ca="1">IF(E2490="","",IF(ISNUMBER(INDIRECT(A2490&amp;B2490&amp;D2490)),431001,""))</f>
        <v/>
      </c>
      <c r="H2490" s="1" t="str">
        <f t="shared" ca="1" si="571"/>
        <v/>
      </c>
      <c r="I2490" s="1" t="str">
        <f ca="1">IF(G2490="","",予約枠報告様式!H$3)</f>
        <v/>
      </c>
      <c r="J2490" s="1" t="str">
        <f t="shared" ca="1" si="572"/>
        <v/>
      </c>
      <c r="K2490" s="1" t="str">
        <f t="shared" ca="1" si="573"/>
        <v/>
      </c>
      <c r="L2490" s="1" t="str">
        <f t="shared" ca="1" si="574"/>
        <v/>
      </c>
      <c r="M2490" s="1" t="str">
        <f t="shared" ca="1" si="575"/>
        <v/>
      </c>
      <c r="N2490" s="1" t="str" cm="1">
        <f t="array" aca="1" ref="N2490" ca="1">IF(G2490="","",HOUR(INDIRECT(A2490&amp;$N$2&amp;D2490)))</f>
        <v/>
      </c>
      <c r="O2490" s="1" t="str" cm="1">
        <f t="array" aca="1" ref="O2490" ca="1">IF(G2490="","",MINUTE(INDIRECT(A2490&amp;$N$2&amp;D2490)))</f>
        <v/>
      </c>
      <c r="P2490" s="1" t="str">
        <f t="shared" ca="1" si="576"/>
        <v/>
      </c>
      <c r="Q2490" s="1" t="str">
        <f t="shared" ca="1" si="577"/>
        <v/>
      </c>
      <c r="R2490" s="1" t="str" cm="1">
        <f t="array" aca="1" ref="R2490" ca="1">IF(G2490="","",INDIRECT(A2490&amp;B2490&amp;D2490))</f>
        <v/>
      </c>
      <c r="S2490" s="1" t="str">
        <f t="shared" ca="1" si="578"/>
        <v/>
      </c>
      <c r="T2490" s="1" t="str">
        <f t="shared" ca="1" si="579"/>
        <v/>
      </c>
      <c r="U2490" s="1" t="str">
        <f t="shared" ca="1" si="580"/>
        <v/>
      </c>
      <c r="V2490" s="1" t="str">
        <f t="shared" ca="1" si="581"/>
        <v/>
      </c>
      <c r="W2490" s="1" t="str">
        <f t="shared" ca="1" si="582"/>
        <v/>
      </c>
      <c r="X2490" s="1" t="str">
        <f t="shared" ca="1" si="583"/>
        <v/>
      </c>
    </row>
    <row r="2491" spans="1:24">
      <c r="A2491" t="s">
        <v>1041</v>
      </c>
      <c r="B2491" t="str">
        <f>INDEX(予約枠報告様式!$73:$73,MATCH(CSVフォーマット!C2491,予約枠報告様式!$74:$74,0))</f>
        <v>AQ</v>
      </c>
      <c r="C2491">
        <f t="shared" si="584"/>
        <v>43</v>
      </c>
      <c r="D2491">
        <f t="shared" si="570"/>
        <v>39</v>
      </c>
      <c r="E2491" s="2" cm="1">
        <f t="array" aca="1" ref="E2491" ca="1">INDIRECT(A2491&amp;B2491&amp;$E$3)</f>
        <v>44794</v>
      </c>
      <c r="F2491" t="str" cm="1">
        <f t="array" aca="1" ref="F2491" ca="1">IF(INDIRECT(A2491&amp;B2491&amp;$F$3)="公",参照!$L$2,参照!$L$3)</f>
        <v>医療機関受付</v>
      </c>
      <c r="G2491" s="1" t="str" cm="1">
        <f t="array" aca="1" ref="G2491" ca="1">IF(E2491="","",IF(ISNUMBER(INDIRECT(A2491&amp;B2491&amp;D2491)),431001,""))</f>
        <v/>
      </c>
      <c r="H2491" s="1" t="str">
        <f t="shared" ca="1" si="571"/>
        <v/>
      </c>
      <c r="I2491" s="1" t="str">
        <f ca="1">IF(G2491="","",予約枠報告様式!H$3)</f>
        <v/>
      </c>
      <c r="J2491" s="1" t="str">
        <f t="shared" ca="1" si="572"/>
        <v/>
      </c>
      <c r="K2491" s="1" t="str">
        <f t="shared" ca="1" si="573"/>
        <v/>
      </c>
      <c r="L2491" s="1" t="str">
        <f t="shared" ca="1" si="574"/>
        <v/>
      </c>
      <c r="M2491" s="1" t="str">
        <f t="shared" ca="1" si="575"/>
        <v/>
      </c>
      <c r="N2491" s="1" t="str" cm="1">
        <f t="array" aca="1" ref="N2491" ca="1">IF(G2491="","",HOUR(INDIRECT(A2491&amp;$N$2&amp;D2491)))</f>
        <v/>
      </c>
      <c r="O2491" s="1" t="str" cm="1">
        <f t="array" aca="1" ref="O2491" ca="1">IF(G2491="","",MINUTE(INDIRECT(A2491&amp;$N$2&amp;D2491)))</f>
        <v/>
      </c>
      <c r="P2491" s="1" t="str">
        <f t="shared" ca="1" si="576"/>
        <v/>
      </c>
      <c r="Q2491" s="1" t="str">
        <f t="shared" ca="1" si="577"/>
        <v/>
      </c>
      <c r="R2491" s="1" t="str" cm="1">
        <f t="array" aca="1" ref="R2491" ca="1">IF(G2491="","",INDIRECT(A2491&amp;B2491&amp;D2491))</f>
        <v/>
      </c>
      <c r="S2491" s="1" t="str">
        <f t="shared" ca="1" si="578"/>
        <v/>
      </c>
      <c r="T2491" s="1" t="str">
        <f t="shared" ca="1" si="579"/>
        <v/>
      </c>
      <c r="U2491" s="1" t="str">
        <f t="shared" ca="1" si="580"/>
        <v/>
      </c>
      <c r="V2491" s="1" t="str">
        <f t="shared" ca="1" si="581"/>
        <v/>
      </c>
      <c r="W2491" s="1" t="str">
        <f t="shared" ca="1" si="582"/>
        <v/>
      </c>
      <c r="X2491" s="1" t="str">
        <f t="shared" ca="1" si="583"/>
        <v/>
      </c>
    </row>
    <row r="2492" spans="1:24">
      <c r="A2492" t="s">
        <v>1041</v>
      </c>
      <c r="B2492" t="str">
        <f>INDEX(予約枠報告様式!$73:$73,MATCH(CSVフォーマット!C2492,予約枠報告様式!$74:$74,0))</f>
        <v>AQ</v>
      </c>
      <c r="C2492">
        <f t="shared" si="584"/>
        <v>43</v>
      </c>
      <c r="D2492">
        <f t="shared" si="570"/>
        <v>40</v>
      </c>
      <c r="E2492" s="2" cm="1">
        <f t="array" aca="1" ref="E2492" ca="1">INDIRECT(A2492&amp;B2492&amp;$E$3)</f>
        <v>44794</v>
      </c>
      <c r="F2492" t="str" cm="1">
        <f t="array" aca="1" ref="F2492" ca="1">IF(INDIRECT(A2492&amp;B2492&amp;$F$3)="公",参照!$L$2,参照!$L$3)</f>
        <v>医療機関受付</v>
      </c>
      <c r="G2492" s="1" t="str" cm="1">
        <f t="array" aca="1" ref="G2492" ca="1">IF(E2492="","",IF(ISNUMBER(INDIRECT(A2492&amp;B2492&amp;D2492)),431001,""))</f>
        <v/>
      </c>
      <c r="H2492" s="1" t="str">
        <f t="shared" ca="1" si="571"/>
        <v/>
      </c>
      <c r="I2492" s="1" t="str">
        <f ca="1">IF(G2492="","",予約枠報告様式!H$3)</f>
        <v/>
      </c>
      <c r="J2492" s="1" t="str">
        <f t="shared" ca="1" si="572"/>
        <v/>
      </c>
      <c r="K2492" s="1" t="str">
        <f t="shared" ca="1" si="573"/>
        <v/>
      </c>
      <c r="L2492" s="1" t="str">
        <f t="shared" ca="1" si="574"/>
        <v/>
      </c>
      <c r="M2492" s="1" t="str">
        <f t="shared" ca="1" si="575"/>
        <v/>
      </c>
      <c r="N2492" s="1" t="str" cm="1">
        <f t="array" aca="1" ref="N2492" ca="1">IF(G2492="","",HOUR(INDIRECT(A2492&amp;$N$2&amp;D2492)))</f>
        <v/>
      </c>
      <c r="O2492" s="1" t="str" cm="1">
        <f t="array" aca="1" ref="O2492" ca="1">IF(G2492="","",MINUTE(INDIRECT(A2492&amp;$N$2&amp;D2492)))</f>
        <v/>
      </c>
      <c r="P2492" s="1" t="str">
        <f t="shared" ca="1" si="576"/>
        <v/>
      </c>
      <c r="Q2492" s="1" t="str">
        <f t="shared" ca="1" si="577"/>
        <v/>
      </c>
      <c r="R2492" s="1" t="str" cm="1">
        <f t="array" aca="1" ref="R2492" ca="1">IF(G2492="","",INDIRECT(A2492&amp;B2492&amp;D2492))</f>
        <v/>
      </c>
      <c r="S2492" s="1" t="str">
        <f t="shared" ca="1" si="578"/>
        <v/>
      </c>
      <c r="T2492" s="1" t="str">
        <f t="shared" ca="1" si="579"/>
        <v/>
      </c>
      <c r="U2492" s="1" t="str">
        <f t="shared" ca="1" si="580"/>
        <v/>
      </c>
      <c r="V2492" s="1" t="str">
        <f t="shared" ca="1" si="581"/>
        <v/>
      </c>
      <c r="W2492" s="1" t="str">
        <f t="shared" ca="1" si="582"/>
        <v/>
      </c>
      <c r="X2492" s="1" t="str">
        <f t="shared" ca="1" si="583"/>
        <v/>
      </c>
    </row>
    <row r="2493" spans="1:24">
      <c r="A2493" t="s">
        <v>1041</v>
      </c>
      <c r="B2493" t="str">
        <f>INDEX(予約枠報告様式!$73:$73,MATCH(CSVフォーマット!C2493,予約枠報告様式!$74:$74,0))</f>
        <v>AQ</v>
      </c>
      <c r="C2493">
        <f t="shared" si="584"/>
        <v>43</v>
      </c>
      <c r="D2493">
        <f t="shared" si="570"/>
        <v>41</v>
      </c>
      <c r="E2493" s="2" cm="1">
        <f t="array" aca="1" ref="E2493" ca="1">INDIRECT(A2493&amp;B2493&amp;$E$3)</f>
        <v>44794</v>
      </c>
      <c r="F2493" t="str" cm="1">
        <f t="array" aca="1" ref="F2493" ca="1">IF(INDIRECT(A2493&amp;B2493&amp;$F$3)="公",参照!$L$2,参照!$L$3)</f>
        <v>医療機関受付</v>
      </c>
      <c r="G2493" s="1" t="str" cm="1">
        <f t="array" aca="1" ref="G2493" ca="1">IF(E2493="","",IF(ISNUMBER(INDIRECT(A2493&amp;B2493&amp;D2493)),431001,""))</f>
        <v/>
      </c>
      <c r="H2493" s="1" t="str">
        <f t="shared" ca="1" si="571"/>
        <v/>
      </c>
      <c r="I2493" s="1" t="str">
        <f ca="1">IF(G2493="","",予約枠報告様式!H$3)</f>
        <v/>
      </c>
      <c r="J2493" s="1" t="str">
        <f t="shared" ca="1" si="572"/>
        <v/>
      </c>
      <c r="K2493" s="1" t="str">
        <f t="shared" ca="1" si="573"/>
        <v/>
      </c>
      <c r="L2493" s="1" t="str">
        <f t="shared" ca="1" si="574"/>
        <v/>
      </c>
      <c r="M2493" s="1" t="str">
        <f t="shared" ca="1" si="575"/>
        <v/>
      </c>
      <c r="N2493" s="1" t="str" cm="1">
        <f t="array" aca="1" ref="N2493" ca="1">IF(G2493="","",HOUR(INDIRECT(A2493&amp;$N$2&amp;D2493)))</f>
        <v/>
      </c>
      <c r="O2493" s="1" t="str" cm="1">
        <f t="array" aca="1" ref="O2493" ca="1">IF(G2493="","",MINUTE(INDIRECT(A2493&amp;$N$2&amp;D2493)))</f>
        <v/>
      </c>
      <c r="P2493" s="1" t="str">
        <f t="shared" ca="1" si="576"/>
        <v/>
      </c>
      <c r="Q2493" s="1" t="str">
        <f t="shared" ca="1" si="577"/>
        <v/>
      </c>
      <c r="R2493" s="1" t="str" cm="1">
        <f t="array" aca="1" ref="R2493" ca="1">IF(G2493="","",INDIRECT(A2493&amp;B2493&amp;D2493))</f>
        <v/>
      </c>
      <c r="S2493" s="1" t="str">
        <f t="shared" ca="1" si="578"/>
        <v/>
      </c>
      <c r="T2493" s="1" t="str">
        <f t="shared" ca="1" si="579"/>
        <v/>
      </c>
      <c r="U2493" s="1" t="str">
        <f t="shared" ca="1" si="580"/>
        <v/>
      </c>
      <c r="V2493" s="1" t="str">
        <f t="shared" ca="1" si="581"/>
        <v/>
      </c>
      <c r="W2493" s="1" t="str">
        <f t="shared" ca="1" si="582"/>
        <v/>
      </c>
      <c r="X2493" s="1" t="str">
        <f t="shared" ca="1" si="583"/>
        <v/>
      </c>
    </row>
    <row r="2494" spans="1:24">
      <c r="A2494" t="s">
        <v>1041</v>
      </c>
      <c r="B2494" t="str">
        <f>INDEX(予約枠報告様式!$73:$73,MATCH(CSVフォーマット!C2494,予約枠報告様式!$74:$74,0))</f>
        <v>AQ</v>
      </c>
      <c r="C2494">
        <f t="shared" si="584"/>
        <v>43</v>
      </c>
      <c r="D2494">
        <f t="shared" si="570"/>
        <v>42</v>
      </c>
      <c r="E2494" s="2" cm="1">
        <f t="array" aca="1" ref="E2494" ca="1">INDIRECT(A2494&amp;B2494&amp;$E$3)</f>
        <v>44794</v>
      </c>
      <c r="F2494" t="str" cm="1">
        <f t="array" aca="1" ref="F2494" ca="1">IF(INDIRECT(A2494&amp;B2494&amp;$F$3)="公",参照!$L$2,参照!$L$3)</f>
        <v>医療機関受付</v>
      </c>
      <c r="G2494" s="1" t="str" cm="1">
        <f t="array" aca="1" ref="G2494" ca="1">IF(E2494="","",IF(ISNUMBER(INDIRECT(A2494&amp;B2494&amp;D2494)),431001,""))</f>
        <v/>
      </c>
      <c r="H2494" s="1" t="str">
        <f t="shared" ca="1" si="571"/>
        <v/>
      </c>
      <c r="I2494" s="1" t="str">
        <f ca="1">IF(G2494="","",予約枠報告様式!H$3)</f>
        <v/>
      </c>
      <c r="J2494" s="1" t="str">
        <f t="shared" ca="1" si="572"/>
        <v/>
      </c>
      <c r="K2494" s="1" t="str">
        <f t="shared" ca="1" si="573"/>
        <v/>
      </c>
      <c r="L2494" s="1" t="str">
        <f t="shared" ca="1" si="574"/>
        <v/>
      </c>
      <c r="M2494" s="1" t="str">
        <f t="shared" ca="1" si="575"/>
        <v/>
      </c>
      <c r="N2494" s="1" t="str" cm="1">
        <f t="array" aca="1" ref="N2494" ca="1">IF(G2494="","",HOUR(INDIRECT(A2494&amp;$N$2&amp;D2494)))</f>
        <v/>
      </c>
      <c r="O2494" s="1" t="str" cm="1">
        <f t="array" aca="1" ref="O2494" ca="1">IF(G2494="","",MINUTE(INDIRECT(A2494&amp;$N$2&amp;D2494)))</f>
        <v/>
      </c>
      <c r="P2494" s="1" t="str">
        <f t="shared" ca="1" si="576"/>
        <v/>
      </c>
      <c r="Q2494" s="1" t="str">
        <f t="shared" ca="1" si="577"/>
        <v/>
      </c>
      <c r="R2494" s="1" t="str" cm="1">
        <f t="array" aca="1" ref="R2494" ca="1">IF(G2494="","",INDIRECT(A2494&amp;B2494&amp;D2494))</f>
        <v/>
      </c>
      <c r="S2494" s="1" t="str">
        <f t="shared" ca="1" si="578"/>
        <v/>
      </c>
      <c r="T2494" s="1" t="str">
        <f t="shared" ca="1" si="579"/>
        <v/>
      </c>
      <c r="U2494" s="1" t="str">
        <f t="shared" ca="1" si="580"/>
        <v/>
      </c>
      <c r="V2494" s="1" t="str">
        <f t="shared" ca="1" si="581"/>
        <v/>
      </c>
      <c r="W2494" s="1" t="str">
        <f t="shared" ca="1" si="582"/>
        <v/>
      </c>
      <c r="X2494" s="1" t="str">
        <f t="shared" ca="1" si="583"/>
        <v/>
      </c>
    </row>
    <row r="2495" spans="1:24">
      <c r="A2495" t="s">
        <v>1041</v>
      </c>
      <c r="B2495" t="str">
        <f>INDEX(予約枠報告様式!$73:$73,MATCH(CSVフォーマット!C2495,予約枠報告様式!$74:$74,0))</f>
        <v>AQ</v>
      </c>
      <c r="C2495">
        <f t="shared" si="584"/>
        <v>43</v>
      </c>
      <c r="D2495">
        <f t="shared" si="570"/>
        <v>43</v>
      </c>
      <c r="E2495" s="2" cm="1">
        <f t="array" aca="1" ref="E2495" ca="1">INDIRECT(A2495&amp;B2495&amp;$E$3)</f>
        <v>44794</v>
      </c>
      <c r="F2495" t="str" cm="1">
        <f t="array" aca="1" ref="F2495" ca="1">IF(INDIRECT(A2495&amp;B2495&amp;$F$3)="公",参照!$L$2,参照!$L$3)</f>
        <v>医療機関受付</v>
      </c>
      <c r="G2495" s="1" t="str" cm="1">
        <f t="array" aca="1" ref="G2495" ca="1">IF(E2495="","",IF(ISNUMBER(INDIRECT(A2495&amp;B2495&amp;D2495)),431001,""))</f>
        <v/>
      </c>
      <c r="H2495" s="1" t="str">
        <f t="shared" ca="1" si="571"/>
        <v/>
      </c>
      <c r="I2495" s="1" t="str">
        <f ca="1">IF(G2495="","",予約枠報告様式!H$3)</f>
        <v/>
      </c>
      <c r="J2495" s="1" t="str">
        <f t="shared" ca="1" si="572"/>
        <v/>
      </c>
      <c r="K2495" s="1" t="str">
        <f t="shared" ca="1" si="573"/>
        <v/>
      </c>
      <c r="L2495" s="1" t="str">
        <f t="shared" ca="1" si="574"/>
        <v/>
      </c>
      <c r="M2495" s="1" t="str">
        <f t="shared" ca="1" si="575"/>
        <v/>
      </c>
      <c r="N2495" s="1" t="str" cm="1">
        <f t="array" aca="1" ref="N2495" ca="1">IF(G2495="","",HOUR(INDIRECT(A2495&amp;$N$2&amp;D2495)))</f>
        <v/>
      </c>
      <c r="O2495" s="1" t="str" cm="1">
        <f t="array" aca="1" ref="O2495" ca="1">IF(G2495="","",MINUTE(INDIRECT(A2495&amp;$N$2&amp;D2495)))</f>
        <v/>
      </c>
      <c r="P2495" s="1" t="str">
        <f t="shared" ca="1" si="576"/>
        <v/>
      </c>
      <c r="Q2495" s="1" t="str">
        <f t="shared" ca="1" si="577"/>
        <v/>
      </c>
      <c r="R2495" s="1" t="str" cm="1">
        <f t="array" aca="1" ref="R2495" ca="1">IF(G2495="","",INDIRECT(A2495&amp;B2495&amp;D2495))</f>
        <v/>
      </c>
      <c r="S2495" s="1" t="str">
        <f t="shared" ca="1" si="578"/>
        <v/>
      </c>
      <c r="T2495" s="1" t="str">
        <f t="shared" ca="1" si="579"/>
        <v/>
      </c>
      <c r="U2495" s="1" t="str">
        <f t="shared" ca="1" si="580"/>
        <v/>
      </c>
      <c r="V2495" s="1" t="str">
        <f t="shared" ca="1" si="581"/>
        <v/>
      </c>
      <c r="W2495" s="1" t="str">
        <f t="shared" ca="1" si="582"/>
        <v/>
      </c>
      <c r="X2495" s="1" t="str">
        <f t="shared" ca="1" si="583"/>
        <v/>
      </c>
    </row>
    <row r="2496" spans="1:24">
      <c r="A2496" t="s">
        <v>1041</v>
      </c>
      <c r="B2496" t="str">
        <f>INDEX(予約枠報告様式!$73:$73,MATCH(CSVフォーマット!C2496,予約枠報告様式!$74:$74,0))</f>
        <v>AQ</v>
      </c>
      <c r="C2496">
        <f t="shared" si="584"/>
        <v>43</v>
      </c>
      <c r="D2496">
        <f t="shared" si="570"/>
        <v>44</v>
      </c>
      <c r="E2496" s="2" cm="1">
        <f t="array" aca="1" ref="E2496" ca="1">INDIRECT(A2496&amp;B2496&amp;$E$3)</f>
        <v>44794</v>
      </c>
      <c r="F2496" t="str" cm="1">
        <f t="array" aca="1" ref="F2496" ca="1">IF(INDIRECT(A2496&amp;B2496&amp;$F$3)="公",参照!$L$2,参照!$L$3)</f>
        <v>医療機関受付</v>
      </c>
      <c r="G2496" s="1" t="str" cm="1">
        <f t="array" aca="1" ref="G2496" ca="1">IF(E2496="","",IF(ISNUMBER(INDIRECT(A2496&amp;B2496&amp;D2496)),431001,""))</f>
        <v/>
      </c>
      <c r="H2496" s="1" t="str">
        <f t="shared" ca="1" si="571"/>
        <v/>
      </c>
      <c r="I2496" s="1" t="str">
        <f ca="1">IF(G2496="","",予約枠報告様式!H$3)</f>
        <v/>
      </c>
      <c r="J2496" s="1" t="str">
        <f t="shared" ca="1" si="572"/>
        <v/>
      </c>
      <c r="K2496" s="1" t="str">
        <f t="shared" ca="1" si="573"/>
        <v/>
      </c>
      <c r="L2496" s="1" t="str">
        <f t="shared" ca="1" si="574"/>
        <v/>
      </c>
      <c r="M2496" s="1" t="str">
        <f t="shared" ca="1" si="575"/>
        <v/>
      </c>
      <c r="N2496" s="1" t="str" cm="1">
        <f t="array" aca="1" ref="N2496" ca="1">IF(G2496="","",HOUR(INDIRECT(A2496&amp;$N$2&amp;D2496)))</f>
        <v/>
      </c>
      <c r="O2496" s="1" t="str" cm="1">
        <f t="array" aca="1" ref="O2496" ca="1">IF(G2496="","",MINUTE(INDIRECT(A2496&amp;$N$2&amp;D2496)))</f>
        <v/>
      </c>
      <c r="P2496" s="1" t="str">
        <f t="shared" ca="1" si="576"/>
        <v/>
      </c>
      <c r="Q2496" s="1" t="str">
        <f t="shared" ca="1" si="577"/>
        <v/>
      </c>
      <c r="R2496" s="1" t="str" cm="1">
        <f t="array" aca="1" ref="R2496" ca="1">IF(G2496="","",INDIRECT(A2496&amp;B2496&amp;D2496))</f>
        <v/>
      </c>
      <c r="S2496" s="1" t="str">
        <f t="shared" ca="1" si="578"/>
        <v/>
      </c>
      <c r="T2496" s="1" t="str">
        <f t="shared" ca="1" si="579"/>
        <v/>
      </c>
      <c r="U2496" s="1" t="str">
        <f t="shared" ca="1" si="580"/>
        <v/>
      </c>
      <c r="V2496" s="1" t="str">
        <f t="shared" ca="1" si="581"/>
        <v/>
      </c>
      <c r="W2496" s="1" t="str">
        <f t="shared" ca="1" si="582"/>
        <v/>
      </c>
      <c r="X2496" s="1" t="str">
        <f t="shared" ca="1" si="583"/>
        <v/>
      </c>
    </row>
    <row r="2497" spans="1:24">
      <c r="A2497" t="s">
        <v>1041</v>
      </c>
      <c r="B2497" t="str">
        <f>INDEX(予約枠報告様式!$73:$73,MATCH(CSVフォーマット!C2497,予約枠報告様式!$74:$74,0))</f>
        <v>AQ</v>
      </c>
      <c r="C2497">
        <f t="shared" si="584"/>
        <v>43</v>
      </c>
      <c r="D2497">
        <f t="shared" si="570"/>
        <v>45</v>
      </c>
      <c r="E2497" s="2" cm="1">
        <f t="array" aca="1" ref="E2497" ca="1">INDIRECT(A2497&amp;B2497&amp;$E$3)</f>
        <v>44794</v>
      </c>
      <c r="F2497" t="str" cm="1">
        <f t="array" aca="1" ref="F2497" ca="1">IF(INDIRECT(A2497&amp;B2497&amp;$F$3)="公",参照!$L$2,参照!$L$3)</f>
        <v>医療機関受付</v>
      </c>
      <c r="G2497" s="1" t="str" cm="1">
        <f t="array" aca="1" ref="G2497" ca="1">IF(E2497="","",IF(ISNUMBER(INDIRECT(A2497&amp;B2497&amp;D2497)),431001,""))</f>
        <v/>
      </c>
      <c r="H2497" s="1" t="str">
        <f t="shared" ca="1" si="571"/>
        <v/>
      </c>
      <c r="I2497" s="1" t="str">
        <f ca="1">IF(G2497="","",予約枠報告様式!H$3)</f>
        <v/>
      </c>
      <c r="J2497" s="1" t="str">
        <f t="shared" ca="1" si="572"/>
        <v/>
      </c>
      <c r="K2497" s="1" t="str">
        <f t="shared" ca="1" si="573"/>
        <v/>
      </c>
      <c r="L2497" s="1" t="str">
        <f t="shared" ca="1" si="574"/>
        <v/>
      </c>
      <c r="M2497" s="1" t="str">
        <f t="shared" ca="1" si="575"/>
        <v/>
      </c>
      <c r="N2497" s="1" t="str" cm="1">
        <f t="array" aca="1" ref="N2497" ca="1">IF(G2497="","",HOUR(INDIRECT(A2497&amp;$N$2&amp;D2497)))</f>
        <v/>
      </c>
      <c r="O2497" s="1" t="str" cm="1">
        <f t="array" aca="1" ref="O2497" ca="1">IF(G2497="","",MINUTE(INDIRECT(A2497&amp;$N$2&amp;D2497)))</f>
        <v/>
      </c>
      <c r="P2497" s="1" t="str">
        <f t="shared" ca="1" si="576"/>
        <v/>
      </c>
      <c r="Q2497" s="1" t="str">
        <f t="shared" ca="1" si="577"/>
        <v/>
      </c>
      <c r="R2497" s="1" t="str" cm="1">
        <f t="array" aca="1" ref="R2497" ca="1">IF(G2497="","",INDIRECT(A2497&amp;B2497&amp;D2497))</f>
        <v/>
      </c>
      <c r="S2497" s="1" t="str">
        <f t="shared" ca="1" si="578"/>
        <v/>
      </c>
      <c r="T2497" s="1" t="str">
        <f t="shared" ca="1" si="579"/>
        <v/>
      </c>
      <c r="U2497" s="1" t="str">
        <f t="shared" ca="1" si="580"/>
        <v/>
      </c>
      <c r="V2497" s="1" t="str">
        <f t="shared" ca="1" si="581"/>
        <v/>
      </c>
      <c r="W2497" s="1" t="str">
        <f t="shared" ca="1" si="582"/>
        <v/>
      </c>
      <c r="X2497" s="1" t="str">
        <f t="shared" ca="1" si="583"/>
        <v/>
      </c>
    </row>
    <row r="2498" spans="1:24">
      <c r="A2498" t="s">
        <v>1041</v>
      </c>
      <c r="B2498" t="str">
        <f>INDEX(予約枠報告様式!$73:$73,MATCH(CSVフォーマット!C2498,予約枠報告様式!$74:$74,0))</f>
        <v>AQ</v>
      </c>
      <c r="C2498">
        <f t="shared" si="584"/>
        <v>43</v>
      </c>
      <c r="D2498">
        <f t="shared" si="570"/>
        <v>46</v>
      </c>
      <c r="E2498" s="2" cm="1">
        <f t="array" aca="1" ref="E2498" ca="1">INDIRECT(A2498&amp;B2498&amp;$E$3)</f>
        <v>44794</v>
      </c>
      <c r="F2498" t="str" cm="1">
        <f t="array" aca="1" ref="F2498" ca="1">IF(INDIRECT(A2498&amp;B2498&amp;$F$3)="公",参照!$L$2,参照!$L$3)</f>
        <v>医療機関受付</v>
      </c>
      <c r="G2498" s="1" t="str" cm="1">
        <f t="array" aca="1" ref="G2498" ca="1">IF(E2498="","",IF(ISNUMBER(INDIRECT(A2498&amp;B2498&amp;D2498)),431001,""))</f>
        <v/>
      </c>
      <c r="H2498" s="1" t="str">
        <f t="shared" ca="1" si="571"/>
        <v/>
      </c>
      <c r="I2498" s="1" t="str">
        <f ca="1">IF(G2498="","",予約枠報告様式!H$3)</f>
        <v/>
      </c>
      <c r="J2498" s="1" t="str">
        <f t="shared" ca="1" si="572"/>
        <v/>
      </c>
      <c r="K2498" s="1" t="str">
        <f t="shared" ca="1" si="573"/>
        <v/>
      </c>
      <c r="L2498" s="1" t="str">
        <f t="shared" ca="1" si="574"/>
        <v/>
      </c>
      <c r="M2498" s="1" t="str">
        <f t="shared" ca="1" si="575"/>
        <v/>
      </c>
      <c r="N2498" s="1" t="str" cm="1">
        <f t="array" aca="1" ref="N2498" ca="1">IF(G2498="","",HOUR(INDIRECT(A2498&amp;$N$2&amp;D2498)))</f>
        <v/>
      </c>
      <c r="O2498" s="1" t="str" cm="1">
        <f t="array" aca="1" ref="O2498" ca="1">IF(G2498="","",MINUTE(INDIRECT(A2498&amp;$N$2&amp;D2498)))</f>
        <v/>
      </c>
      <c r="P2498" s="1" t="str">
        <f t="shared" ca="1" si="576"/>
        <v/>
      </c>
      <c r="Q2498" s="1" t="str">
        <f t="shared" ca="1" si="577"/>
        <v/>
      </c>
      <c r="R2498" s="1" t="str" cm="1">
        <f t="array" aca="1" ref="R2498" ca="1">IF(G2498="","",INDIRECT(A2498&amp;B2498&amp;D2498))</f>
        <v/>
      </c>
      <c r="S2498" s="1" t="str">
        <f t="shared" ca="1" si="578"/>
        <v/>
      </c>
      <c r="T2498" s="1" t="str">
        <f t="shared" ca="1" si="579"/>
        <v/>
      </c>
      <c r="U2498" s="1" t="str">
        <f t="shared" ca="1" si="580"/>
        <v/>
      </c>
      <c r="V2498" s="1" t="str">
        <f t="shared" ca="1" si="581"/>
        <v/>
      </c>
      <c r="W2498" s="1" t="str">
        <f t="shared" ca="1" si="582"/>
        <v/>
      </c>
      <c r="X2498" s="1" t="str">
        <f t="shared" ca="1" si="583"/>
        <v/>
      </c>
    </row>
    <row r="2499" spans="1:24">
      <c r="A2499" t="s">
        <v>1041</v>
      </c>
      <c r="B2499" t="str">
        <f>INDEX(予約枠報告様式!$73:$73,MATCH(CSVフォーマット!C2499,予約枠報告様式!$74:$74,0))</f>
        <v>AQ</v>
      </c>
      <c r="C2499">
        <f t="shared" si="584"/>
        <v>43</v>
      </c>
      <c r="D2499">
        <f t="shared" si="570"/>
        <v>47</v>
      </c>
      <c r="E2499" s="2" cm="1">
        <f t="array" aca="1" ref="E2499" ca="1">INDIRECT(A2499&amp;B2499&amp;$E$3)</f>
        <v>44794</v>
      </c>
      <c r="F2499" t="str" cm="1">
        <f t="array" aca="1" ref="F2499" ca="1">IF(INDIRECT(A2499&amp;B2499&amp;$F$3)="公",参照!$L$2,参照!$L$3)</f>
        <v>医療機関受付</v>
      </c>
      <c r="G2499" s="1" t="str" cm="1">
        <f t="array" aca="1" ref="G2499" ca="1">IF(E2499="","",IF(ISNUMBER(INDIRECT(A2499&amp;B2499&amp;D2499)),431001,""))</f>
        <v/>
      </c>
      <c r="H2499" s="1" t="str">
        <f t="shared" ca="1" si="571"/>
        <v/>
      </c>
      <c r="I2499" s="1" t="str">
        <f ca="1">IF(G2499="","",予約枠報告様式!H$3)</f>
        <v/>
      </c>
      <c r="J2499" s="1" t="str">
        <f t="shared" ca="1" si="572"/>
        <v/>
      </c>
      <c r="K2499" s="1" t="str">
        <f t="shared" ca="1" si="573"/>
        <v/>
      </c>
      <c r="L2499" s="1" t="str">
        <f t="shared" ca="1" si="574"/>
        <v/>
      </c>
      <c r="M2499" s="1" t="str">
        <f t="shared" ca="1" si="575"/>
        <v/>
      </c>
      <c r="N2499" s="1" t="str" cm="1">
        <f t="array" aca="1" ref="N2499" ca="1">IF(G2499="","",HOUR(INDIRECT(A2499&amp;$N$2&amp;D2499)))</f>
        <v/>
      </c>
      <c r="O2499" s="1" t="str" cm="1">
        <f t="array" aca="1" ref="O2499" ca="1">IF(G2499="","",MINUTE(INDIRECT(A2499&amp;$N$2&amp;D2499)))</f>
        <v/>
      </c>
      <c r="P2499" s="1" t="str">
        <f t="shared" ca="1" si="576"/>
        <v/>
      </c>
      <c r="Q2499" s="1" t="str">
        <f t="shared" ca="1" si="577"/>
        <v/>
      </c>
      <c r="R2499" s="1" t="str" cm="1">
        <f t="array" aca="1" ref="R2499" ca="1">IF(G2499="","",INDIRECT(A2499&amp;B2499&amp;D2499))</f>
        <v/>
      </c>
      <c r="S2499" s="1" t="str">
        <f t="shared" ca="1" si="578"/>
        <v/>
      </c>
      <c r="T2499" s="1" t="str">
        <f t="shared" ca="1" si="579"/>
        <v/>
      </c>
      <c r="U2499" s="1" t="str">
        <f t="shared" ca="1" si="580"/>
        <v/>
      </c>
      <c r="V2499" s="1" t="str">
        <f t="shared" ca="1" si="581"/>
        <v/>
      </c>
      <c r="W2499" s="1" t="str">
        <f t="shared" ca="1" si="582"/>
        <v/>
      </c>
      <c r="X2499" s="1" t="str">
        <f t="shared" ca="1" si="583"/>
        <v/>
      </c>
    </row>
    <row r="2500" spans="1:24">
      <c r="A2500" t="s">
        <v>1041</v>
      </c>
      <c r="B2500" t="str">
        <f>INDEX(予約枠報告様式!$73:$73,MATCH(CSVフォーマット!C2500,予約枠報告様式!$74:$74,0))</f>
        <v>AQ</v>
      </c>
      <c r="C2500">
        <f t="shared" si="584"/>
        <v>43</v>
      </c>
      <c r="D2500">
        <f t="shared" si="570"/>
        <v>48</v>
      </c>
      <c r="E2500" s="2" cm="1">
        <f t="array" aca="1" ref="E2500" ca="1">INDIRECT(A2500&amp;B2500&amp;$E$3)</f>
        <v>44794</v>
      </c>
      <c r="F2500" t="str" cm="1">
        <f t="array" aca="1" ref="F2500" ca="1">IF(INDIRECT(A2500&amp;B2500&amp;$F$3)="公",参照!$L$2,参照!$L$3)</f>
        <v>医療機関受付</v>
      </c>
      <c r="G2500" s="1" t="str" cm="1">
        <f t="array" aca="1" ref="G2500" ca="1">IF(E2500="","",IF(ISNUMBER(INDIRECT(A2500&amp;B2500&amp;D2500)),431001,""))</f>
        <v/>
      </c>
      <c r="H2500" s="1" t="str">
        <f t="shared" ca="1" si="571"/>
        <v/>
      </c>
      <c r="I2500" s="1" t="str">
        <f ca="1">IF(G2500="","",予約枠報告様式!H$3)</f>
        <v/>
      </c>
      <c r="J2500" s="1" t="str">
        <f t="shared" ca="1" si="572"/>
        <v/>
      </c>
      <c r="K2500" s="1" t="str">
        <f t="shared" ca="1" si="573"/>
        <v/>
      </c>
      <c r="L2500" s="1" t="str">
        <f t="shared" ca="1" si="574"/>
        <v/>
      </c>
      <c r="M2500" s="1" t="str">
        <f t="shared" ca="1" si="575"/>
        <v/>
      </c>
      <c r="N2500" s="1" t="str" cm="1">
        <f t="array" aca="1" ref="N2500" ca="1">IF(G2500="","",HOUR(INDIRECT(A2500&amp;$N$2&amp;D2500)))</f>
        <v/>
      </c>
      <c r="O2500" s="1" t="str" cm="1">
        <f t="array" aca="1" ref="O2500" ca="1">IF(G2500="","",MINUTE(INDIRECT(A2500&amp;$N$2&amp;D2500)))</f>
        <v/>
      </c>
      <c r="P2500" s="1" t="str">
        <f t="shared" ca="1" si="576"/>
        <v/>
      </c>
      <c r="Q2500" s="1" t="str">
        <f t="shared" ca="1" si="577"/>
        <v/>
      </c>
      <c r="R2500" s="1" t="str" cm="1">
        <f t="array" aca="1" ref="R2500" ca="1">IF(G2500="","",INDIRECT(A2500&amp;B2500&amp;D2500))</f>
        <v/>
      </c>
      <c r="S2500" s="1" t="str">
        <f t="shared" ca="1" si="578"/>
        <v/>
      </c>
      <c r="T2500" s="1" t="str">
        <f t="shared" ca="1" si="579"/>
        <v/>
      </c>
      <c r="U2500" s="1" t="str">
        <f t="shared" ca="1" si="580"/>
        <v/>
      </c>
      <c r="V2500" s="1" t="str">
        <f t="shared" ca="1" si="581"/>
        <v/>
      </c>
      <c r="W2500" s="1" t="str">
        <f t="shared" ca="1" si="582"/>
        <v/>
      </c>
      <c r="X2500" s="1" t="str">
        <f t="shared" ca="1" si="583"/>
        <v/>
      </c>
    </row>
    <row r="2501" spans="1:24">
      <c r="A2501" t="s">
        <v>1041</v>
      </c>
      <c r="B2501" t="str">
        <f>INDEX(予約枠報告様式!$73:$73,MATCH(CSVフォーマット!C2501,予約枠報告様式!$74:$74,0))</f>
        <v>AQ</v>
      </c>
      <c r="C2501">
        <f t="shared" si="584"/>
        <v>43</v>
      </c>
      <c r="D2501">
        <f t="shared" ref="D2501:D2564" si="585">IF(D2500=$D$3,$D$2,D2500+1)</f>
        <v>49</v>
      </c>
      <c r="E2501" s="2" cm="1">
        <f t="array" aca="1" ref="E2501" ca="1">INDIRECT(A2501&amp;B2501&amp;$E$3)</f>
        <v>44794</v>
      </c>
      <c r="F2501" t="str" cm="1">
        <f t="array" aca="1" ref="F2501" ca="1">IF(INDIRECT(A2501&amp;B2501&amp;$F$3)="公",参照!$L$2,参照!$L$3)</f>
        <v>医療機関受付</v>
      </c>
      <c r="G2501" s="1" t="str" cm="1">
        <f t="array" aca="1" ref="G2501" ca="1">IF(E2501="","",IF(ISNUMBER(INDIRECT(A2501&amp;B2501&amp;D2501)),431001,""))</f>
        <v/>
      </c>
      <c r="H2501" s="1" t="str">
        <f t="shared" ref="H2501:H2564" ca="1" si="586">IF(G2501="","","【（"&amp;H$2&amp;"）"&amp;F2501&amp;"】"&amp;I2501&amp;"."&amp;TEXT(L2501,"00")&amp;TEXT(M2501,"00")&amp;"."&amp;TEXT(N2501,"00")&amp;TEXT(O2501,"00"))</f>
        <v/>
      </c>
      <c r="I2501" s="1" t="str">
        <f ca="1">IF(G2501="","",予約枠報告様式!H$3)</f>
        <v/>
      </c>
      <c r="J2501" s="1" t="str">
        <f t="shared" ref="J2501:J2564" ca="1" si="587">IF(G2501="","",J$2)</f>
        <v/>
      </c>
      <c r="K2501" s="1" t="str">
        <f t="shared" ref="K2501:K2564" ca="1" si="588">IF(G2501="","",YEAR(E2501))</f>
        <v/>
      </c>
      <c r="L2501" s="1" t="str">
        <f t="shared" ref="L2501:L2564" ca="1" si="589">IF(G2501="","",MONTH(E2501))</f>
        <v/>
      </c>
      <c r="M2501" s="1" t="str">
        <f t="shared" ref="M2501:M2564" ca="1" si="590">IF(G2501="","",DAY(E2501))</f>
        <v/>
      </c>
      <c r="N2501" s="1" t="str" cm="1">
        <f t="array" aca="1" ref="N2501" ca="1">IF(G2501="","",HOUR(INDIRECT(A2501&amp;$N$2&amp;D2501)))</f>
        <v/>
      </c>
      <c r="O2501" s="1" t="str" cm="1">
        <f t="array" aca="1" ref="O2501" ca="1">IF(G2501="","",MINUTE(INDIRECT(A2501&amp;$N$2&amp;D2501)))</f>
        <v/>
      </c>
      <c r="P2501" s="1" t="str">
        <f t="shared" ref="P2501:P2564" ca="1" si="591">IF(G2501="","",N2501)</f>
        <v/>
      </c>
      <c r="Q2501" s="1" t="str">
        <f t="shared" ref="Q2501:Q2564" ca="1" si="592">IF(G2501="","",O2501+14)</f>
        <v/>
      </c>
      <c r="R2501" s="1" t="str" cm="1">
        <f t="array" aca="1" ref="R2501" ca="1">IF(G2501="","",INDIRECT(A2501&amp;B2501&amp;D2501))</f>
        <v/>
      </c>
      <c r="S2501" s="1" t="str">
        <f t="shared" ref="S2501:S2564" ca="1" si="593">IF(G2501="","",0)</f>
        <v/>
      </c>
      <c r="T2501" s="1" t="str">
        <f t="shared" ref="T2501:T2564" ca="1" si="594">IF($G2501="","",IF(T$1="×",K$2,T$2))</f>
        <v/>
      </c>
      <c r="U2501" s="1" t="str">
        <f t="shared" ref="U2501:U2564" ca="1" si="595">IF($G2501="","",IF(OR(U$1="×",U$2="なし"),"",U$2))</f>
        <v/>
      </c>
      <c r="V2501" s="1" t="str">
        <f t="shared" ref="V2501:V2564" ca="1" si="596">IF(G2501="","",3)</f>
        <v/>
      </c>
      <c r="W2501" s="1" t="str">
        <f t="shared" ref="W2501:W2564" ca="1" si="597">IF(G2501="","",5)</f>
        <v/>
      </c>
      <c r="X2501" s="1" t="str">
        <f t="shared" ref="X2501:X2564" ca="1" si="598">IF(G2501="","",0)</f>
        <v/>
      </c>
    </row>
    <row r="2502" spans="1:24">
      <c r="A2502" t="s">
        <v>1041</v>
      </c>
      <c r="B2502" t="str">
        <f>INDEX(予約枠報告様式!$73:$73,MATCH(CSVフォーマット!C2502,予約枠報告様式!$74:$74,0))</f>
        <v>AQ</v>
      </c>
      <c r="C2502">
        <f t="shared" ref="C2502:C2565" si="599">IF(D2501=$D$3,C2501+1,C2501)</f>
        <v>43</v>
      </c>
      <c r="D2502">
        <f t="shared" si="585"/>
        <v>50</v>
      </c>
      <c r="E2502" s="2" cm="1">
        <f t="array" aca="1" ref="E2502" ca="1">INDIRECT(A2502&amp;B2502&amp;$E$3)</f>
        <v>44794</v>
      </c>
      <c r="F2502" t="str" cm="1">
        <f t="array" aca="1" ref="F2502" ca="1">IF(INDIRECT(A2502&amp;B2502&amp;$F$3)="公",参照!$L$2,参照!$L$3)</f>
        <v>医療機関受付</v>
      </c>
      <c r="G2502" s="1" t="str" cm="1">
        <f t="array" aca="1" ref="G2502" ca="1">IF(E2502="","",IF(ISNUMBER(INDIRECT(A2502&amp;B2502&amp;D2502)),431001,""))</f>
        <v/>
      </c>
      <c r="H2502" s="1" t="str">
        <f t="shared" ca="1" si="586"/>
        <v/>
      </c>
      <c r="I2502" s="1" t="str">
        <f ca="1">IF(G2502="","",予約枠報告様式!H$3)</f>
        <v/>
      </c>
      <c r="J2502" s="1" t="str">
        <f t="shared" ca="1" si="587"/>
        <v/>
      </c>
      <c r="K2502" s="1" t="str">
        <f t="shared" ca="1" si="588"/>
        <v/>
      </c>
      <c r="L2502" s="1" t="str">
        <f t="shared" ca="1" si="589"/>
        <v/>
      </c>
      <c r="M2502" s="1" t="str">
        <f t="shared" ca="1" si="590"/>
        <v/>
      </c>
      <c r="N2502" s="1" t="str" cm="1">
        <f t="array" aca="1" ref="N2502" ca="1">IF(G2502="","",HOUR(INDIRECT(A2502&amp;$N$2&amp;D2502)))</f>
        <v/>
      </c>
      <c r="O2502" s="1" t="str" cm="1">
        <f t="array" aca="1" ref="O2502" ca="1">IF(G2502="","",MINUTE(INDIRECT(A2502&amp;$N$2&amp;D2502)))</f>
        <v/>
      </c>
      <c r="P2502" s="1" t="str">
        <f t="shared" ca="1" si="591"/>
        <v/>
      </c>
      <c r="Q2502" s="1" t="str">
        <f t="shared" ca="1" si="592"/>
        <v/>
      </c>
      <c r="R2502" s="1" t="str" cm="1">
        <f t="array" aca="1" ref="R2502" ca="1">IF(G2502="","",INDIRECT(A2502&amp;B2502&amp;D2502))</f>
        <v/>
      </c>
      <c r="S2502" s="1" t="str">
        <f t="shared" ca="1" si="593"/>
        <v/>
      </c>
      <c r="T2502" s="1" t="str">
        <f t="shared" ca="1" si="594"/>
        <v/>
      </c>
      <c r="U2502" s="1" t="str">
        <f t="shared" ca="1" si="595"/>
        <v/>
      </c>
      <c r="V2502" s="1" t="str">
        <f t="shared" ca="1" si="596"/>
        <v/>
      </c>
      <c r="W2502" s="1" t="str">
        <f t="shared" ca="1" si="597"/>
        <v/>
      </c>
      <c r="X2502" s="1" t="str">
        <f t="shared" ca="1" si="598"/>
        <v/>
      </c>
    </row>
    <row r="2503" spans="1:24">
      <c r="A2503" t="s">
        <v>1041</v>
      </c>
      <c r="B2503" t="str">
        <f>INDEX(予約枠報告様式!$73:$73,MATCH(CSVフォーマット!C2503,予約枠報告様式!$74:$74,0))</f>
        <v>AQ</v>
      </c>
      <c r="C2503">
        <f t="shared" si="599"/>
        <v>43</v>
      </c>
      <c r="D2503">
        <f t="shared" si="585"/>
        <v>51</v>
      </c>
      <c r="E2503" s="2" cm="1">
        <f t="array" aca="1" ref="E2503" ca="1">INDIRECT(A2503&amp;B2503&amp;$E$3)</f>
        <v>44794</v>
      </c>
      <c r="F2503" t="str" cm="1">
        <f t="array" aca="1" ref="F2503" ca="1">IF(INDIRECT(A2503&amp;B2503&amp;$F$3)="公",参照!$L$2,参照!$L$3)</f>
        <v>医療機関受付</v>
      </c>
      <c r="G2503" s="1" t="str" cm="1">
        <f t="array" aca="1" ref="G2503" ca="1">IF(E2503="","",IF(ISNUMBER(INDIRECT(A2503&amp;B2503&amp;D2503)),431001,""))</f>
        <v/>
      </c>
      <c r="H2503" s="1" t="str">
        <f t="shared" ca="1" si="586"/>
        <v/>
      </c>
      <c r="I2503" s="1" t="str">
        <f ca="1">IF(G2503="","",予約枠報告様式!H$3)</f>
        <v/>
      </c>
      <c r="J2503" s="1" t="str">
        <f t="shared" ca="1" si="587"/>
        <v/>
      </c>
      <c r="K2503" s="1" t="str">
        <f t="shared" ca="1" si="588"/>
        <v/>
      </c>
      <c r="L2503" s="1" t="str">
        <f t="shared" ca="1" si="589"/>
        <v/>
      </c>
      <c r="M2503" s="1" t="str">
        <f t="shared" ca="1" si="590"/>
        <v/>
      </c>
      <c r="N2503" s="1" t="str" cm="1">
        <f t="array" aca="1" ref="N2503" ca="1">IF(G2503="","",HOUR(INDIRECT(A2503&amp;$N$2&amp;D2503)))</f>
        <v/>
      </c>
      <c r="O2503" s="1" t="str" cm="1">
        <f t="array" aca="1" ref="O2503" ca="1">IF(G2503="","",MINUTE(INDIRECT(A2503&amp;$N$2&amp;D2503)))</f>
        <v/>
      </c>
      <c r="P2503" s="1" t="str">
        <f t="shared" ca="1" si="591"/>
        <v/>
      </c>
      <c r="Q2503" s="1" t="str">
        <f t="shared" ca="1" si="592"/>
        <v/>
      </c>
      <c r="R2503" s="1" t="str" cm="1">
        <f t="array" aca="1" ref="R2503" ca="1">IF(G2503="","",INDIRECT(A2503&amp;B2503&amp;D2503))</f>
        <v/>
      </c>
      <c r="S2503" s="1" t="str">
        <f t="shared" ca="1" si="593"/>
        <v/>
      </c>
      <c r="T2503" s="1" t="str">
        <f t="shared" ca="1" si="594"/>
        <v/>
      </c>
      <c r="U2503" s="1" t="str">
        <f t="shared" ca="1" si="595"/>
        <v/>
      </c>
      <c r="V2503" s="1" t="str">
        <f t="shared" ca="1" si="596"/>
        <v/>
      </c>
      <c r="W2503" s="1" t="str">
        <f t="shared" ca="1" si="597"/>
        <v/>
      </c>
      <c r="X2503" s="1" t="str">
        <f t="shared" ca="1" si="598"/>
        <v/>
      </c>
    </row>
    <row r="2504" spans="1:24">
      <c r="A2504" t="s">
        <v>1041</v>
      </c>
      <c r="B2504" t="str">
        <f>INDEX(予約枠報告様式!$73:$73,MATCH(CSVフォーマット!C2504,予約枠報告様式!$74:$74,0))</f>
        <v>AQ</v>
      </c>
      <c r="C2504">
        <f t="shared" si="599"/>
        <v>43</v>
      </c>
      <c r="D2504">
        <f t="shared" si="585"/>
        <v>52</v>
      </c>
      <c r="E2504" s="2" cm="1">
        <f t="array" aca="1" ref="E2504" ca="1">INDIRECT(A2504&amp;B2504&amp;$E$3)</f>
        <v>44794</v>
      </c>
      <c r="F2504" t="str" cm="1">
        <f t="array" aca="1" ref="F2504" ca="1">IF(INDIRECT(A2504&amp;B2504&amp;$F$3)="公",参照!$L$2,参照!$L$3)</f>
        <v>医療機関受付</v>
      </c>
      <c r="G2504" s="1" t="str" cm="1">
        <f t="array" aca="1" ref="G2504" ca="1">IF(E2504="","",IF(ISNUMBER(INDIRECT(A2504&amp;B2504&amp;D2504)),431001,""))</f>
        <v/>
      </c>
      <c r="H2504" s="1" t="str">
        <f t="shared" ca="1" si="586"/>
        <v/>
      </c>
      <c r="I2504" s="1" t="str">
        <f ca="1">IF(G2504="","",予約枠報告様式!H$3)</f>
        <v/>
      </c>
      <c r="J2504" s="1" t="str">
        <f t="shared" ca="1" si="587"/>
        <v/>
      </c>
      <c r="K2504" s="1" t="str">
        <f t="shared" ca="1" si="588"/>
        <v/>
      </c>
      <c r="L2504" s="1" t="str">
        <f t="shared" ca="1" si="589"/>
        <v/>
      </c>
      <c r="M2504" s="1" t="str">
        <f t="shared" ca="1" si="590"/>
        <v/>
      </c>
      <c r="N2504" s="1" t="str" cm="1">
        <f t="array" aca="1" ref="N2504" ca="1">IF(G2504="","",HOUR(INDIRECT(A2504&amp;$N$2&amp;D2504)))</f>
        <v/>
      </c>
      <c r="O2504" s="1" t="str" cm="1">
        <f t="array" aca="1" ref="O2504" ca="1">IF(G2504="","",MINUTE(INDIRECT(A2504&amp;$N$2&amp;D2504)))</f>
        <v/>
      </c>
      <c r="P2504" s="1" t="str">
        <f t="shared" ca="1" si="591"/>
        <v/>
      </c>
      <c r="Q2504" s="1" t="str">
        <f t="shared" ca="1" si="592"/>
        <v/>
      </c>
      <c r="R2504" s="1" t="str" cm="1">
        <f t="array" aca="1" ref="R2504" ca="1">IF(G2504="","",INDIRECT(A2504&amp;B2504&amp;D2504))</f>
        <v/>
      </c>
      <c r="S2504" s="1" t="str">
        <f t="shared" ca="1" si="593"/>
        <v/>
      </c>
      <c r="T2504" s="1" t="str">
        <f t="shared" ca="1" si="594"/>
        <v/>
      </c>
      <c r="U2504" s="1" t="str">
        <f t="shared" ca="1" si="595"/>
        <v/>
      </c>
      <c r="V2504" s="1" t="str">
        <f t="shared" ca="1" si="596"/>
        <v/>
      </c>
      <c r="W2504" s="1" t="str">
        <f t="shared" ca="1" si="597"/>
        <v/>
      </c>
      <c r="X2504" s="1" t="str">
        <f t="shared" ca="1" si="598"/>
        <v/>
      </c>
    </row>
    <row r="2505" spans="1:24">
      <c r="A2505" t="s">
        <v>1041</v>
      </c>
      <c r="B2505" t="str">
        <f>INDEX(予約枠報告様式!$73:$73,MATCH(CSVフォーマット!C2505,予約枠報告様式!$74:$74,0))</f>
        <v>AQ</v>
      </c>
      <c r="C2505">
        <f t="shared" si="599"/>
        <v>43</v>
      </c>
      <c r="D2505">
        <f t="shared" si="585"/>
        <v>53</v>
      </c>
      <c r="E2505" s="2" cm="1">
        <f t="array" aca="1" ref="E2505" ca="1">INDIRECT(A2505&amp;B2505&amp;$E$3)</f>
        <v>44794</v>
      </c>
      <c r="F2505" t="str" cm="1">
        <f t="array" aca="1" ref="F2505" ca="1">IF(INDIRECT(A2505&amp;B2505&amp;$F$3)="公",参照!$L$2,参照!$L$3)</f>
        <v>医療機関受付</v>
      </c>
      <c r="G2505" s="1" t="str" cm="1">
        <f t="array" aca="1" ref="G2505" ca="1">IF(E2505="","",IF(ISNUMBER(INDIRECT(A2505&amp;B2505&amp;D2505)),431001,""))</f>
        <v/>
      </c>
      <c r="H2505" s="1" t="str">
        <f t="shared" ca="1" si="586"/>
        <v/>
      </c>
      <c r="I2505" s="1" t="str">
        <f ca="1">IF(G2505="","",予約枠報告様式!H$3)</f>
        <v/>
      </c>
      <c r="J2505" s="1" t="str">
        <f t="shared" ca="1" si="587"/>
        <v/>
      </c>
      <c r="K2505" s="1" t="str">
        <f t="shared" ca="1" si="588"/>
        <v/>
      </c>
      <c r="L2505" s="1" t="str">
        <f t="shared" ca="1" si="589"/>
        <v/>
      </c>
      <c r="M2505" s="1" t="str">
        <f t="shared" ca="1" si="590"/>
        <v/>
      </c>
      <c r="N2505" s="1" t="str" cm="1">
        <f t="array" aca="1" ref="N2505" ca="1">IF(G2505="","",HOUR(INDIRECT(A2505&amp;$N$2&amp;D2505)))</f>
        <v/>
      </c>
      <c r="O2505" s="1" t="str" cm="1">
        <f t="array" aca="1" ref="O2505" ca="1">IF(G2505="","",MINUTE(INDIRECT(A2505&amp;$N$2&amp;D2505)))</f>
        <v/>
      </c>
      <c r="P2505" s="1" t="str">
        <f t="shared" ca="1" si="591"/>
        <v/>
      </c>
      <c r="Q2505" s="1" t="str">
        <f t="shared" ca="1" si="592"/>
        <v/>
      </c>
      <c r="R2505" s="1" t="str" cm="1">
        <f t="array" aca="1" ref="R2505" ca="1">IF(G2505="","",INDIRECT(A2505&amp;B2505&amp;D2505))</f>
        <v/>
      </c>
      <c r="S2505" s="1" t="str">
        <f t="shared" ca="1" si="593"/>
        <v/>
      </c>
      <c r="T2505" s="1" t="str">
        <f t="shared" ca="1" si="594"/>
        <v/>
      </c>
      <c r="U2505" s="1" t="str">
        <f t="shared" ca="1" si="595"/>
        <v/>
      </c>
      <c r="V2505" s="1" t="str">
        <f t="shared" ca="1" si="596"/>
        <v/>
      </c>
      <c r="W2505" s="1" t="str">
        <f t="shared" ca="1" si="597"/>
        <v/>
      </c>
      <c r="X2505" s="1" t="str">
        <f t="shared" ca="1" si="598"/>
        <v/>
      </c>
    </row>
    <row r="2506" spans="1:24">
      <c r="A2506" t="s">
        <v>1041</v>
      </c>
      <c r="B2506" t="str">
        <f>INDEX(予約枠報告様式!$73:$73,MATCH(CSVフォーマット!C2506,予約枠報告様式!$74:$74,0))</f>
        <v>AQ</v>
      </c>
      <c r="C2506">
        <f t="shared" si="599"/>
        <v>43</v>
      </c>
      <c r="D2506">
        <f t="shared" si="585"/>
        <v>54</v>
      </c>
      <c r="E2506" s="2" cm="1">
        <f t="array" aca="1" ref="E2506" ca="1">INDIRECT(A2506&amp;B2506&amp;$E$3)</f>
        <v>44794</v>
      </c>
      <c r="F2506" t="str" cm="1">
        <f t="array" aca="1" ref="F2506" ca="1">IF(INDIRECT(A2506&amp;B2506&amp;$F$3)="公",参照!$L$2,参照!$L$3)</f>
        <v>医療機関受付</v>
      </c>
      <c r="G2506" s="1" t="str" cm="1">
        <f t="array" aca="1" ref="G2506" ca="1">IF(E2506="","",IF(ISNUMBER(INDIRECT(A2506&amp;B2506&amp;D2506)),431001,""))</f>
        <v/>
      </c>
      <c r="H2506" s="1" t="str">
        <f t="shared" ca="1" si="586"/>
        <v/>
      </c>
      <c r="I2506" s="1" t="str">
        <f ca="1">IF(G2506="","",予約枠報告様式!H$3)</f>
        <v/>
      </c>
      <c r="J2506" s="1" t="str">
        <f t="shared" ca="1" si="587"/>
        <v/>
      </c>
      <c r="K2506" s="1" t="str">
        <f t="shared" ca="1" si="588"/>
        <v/>
      </c>
      <c r="L2506" s="1" t="str">
        <f t="shared" ca="1" si="589"/>
        <v/>
      </c>
      <c r="M2506" s="1" t="str">
        <f t="shared" ca="1" si="590"/>
        <v/>
      </c>
      <c r="N2506" s="1" t="str" cm="1">
        <f t="array" aca="1" ref="N2506" ca="1">IF(G2506="","",HOUR(INDIRECT(A2506&amp;$N$2&amp;D2506)))</f>
        <v/>
      </c>
      <c r="O2506" s="1" t="str" cm="1">
        <f t="array" aca="1" ref="O2506" ca="1">IF(G2506="","",MINUTE(INDIRECT(A2506&amp;$N$2&amp;D2506)))</f>
        <v/>
      </c>
      <c r="P2506" s="1" t="str">
        <f t="shared" ca="1" si="591"/>
        <v/>
      </c>
      <c r="Q2506" s="1" t="str">
        <f t="shared" ca="1" si="592"/>
        <v/>
      </c>
      <c r="R2506" s="1" t="str" cm="1">
        <f t="array" aca="1" ref="R2506" ca="1">IF(G2506="","",INDIRECT(A2506&amp;B2506&amp;D2506))</f>
        <v/>
      </c>
      <c r="S2506" s="1" t="str">
        <f t="shared" ca="1" si="593"/>
        <v/>
      </c>
      <c r="T2506" s="1" t="str">
        <f t="shared" ca="1" si="594"/>
        <v/>
      </c>
      <c r="U2506" s="1" t="str">
        <f t="shared" ca="1" si="595"/>
        <v/>
      </c>
      <c r="V2506" s="1" t="str">
        <f t="shared" ca="1" si="596"/>
        <v/>
      </c>
      <c r="W2506" s="1" t="str">
        <f t="shared" ca="1" si="597"/>
        <v/>
      </c>
      <c r="X2506" s="1" t="str">
        <f t="shared" ca="1" si="598"/>
        <v/>
      </c>
    </row>
    <row r="2507" spans="1:24">
      <c r="A2507" t="s">
        <v>1041</v>
      </c>
      <c r="B2507" t="str">
        <f>INDEX(予約枠報告様式!$73:$73,MATCH(CSVフォーマット!C2507,予約枠報告様式!$74:$74,0))</f>
        <v>AQ</v>
      </c>
      <c r="C2507">
        <f t="shared" si="599"/>
        <v>43</v>
      </c>
      <c r="D2507">
        <f t="shared" si="585"/>
        <v>55</v>
      </c>
      <c r="E2507" s="2" cm="1">
        <f t="array" aca="1" ref="E2507" ca="1">INDIRECT(A2507&amp;B2507&amp;$E$3)</f>
        <v>44794</v>
      </c>
      <c r="F2507" t="str" cm="1">
        <f t="array" aca="1" ref="F2507" ca="1">IF(INDIRECT(A2507&amp;B2507&amp;$F$3)="公",参照!$L$2,参照!$L$3)</f>
        <v>医療機関受付</v>
      </c>
      <c r="G2507" s="1" t="str" cm="1">
        <f t="array" aca="1" ref="G2507" ca="1">IF(E2507="","",IF(ISNUMBER(INDIRECT(A2507&amp;B2507&amp;D2507)),431001,""))</f>
        <v/>
      </c>
      <c r="H2507" s="1" t="str">
        <f t="shared" ca="1" si="586"/>
        <v/>
      </c>
      <c r="I2507" s="1" t="str">
        <f ca="1">IF(G2507="","",予約枠報告様式!H$3)</f>
        <v/>
      </c>
      <c r="J2507" s="1" t="str">
        <f t="shared" ca="1" si="587"/>
        <v/>
      </c>
      <c r="K2507" s="1" t="str">
        <f t="shared" ca="1" si="588"/>
        <v/>
      </c>
      <c r="L2507" s="1" t="str">
        <f t="shared" ca="1" si="589"/>
        <v/>
      </c>
      <c r="M2507" s="1" t="str">
        <f t="shared" ca="1" si="590"/>
        <v/>
      </c>
      <c r="N2507" s="1" t="str" cm="1">
        <f t="array" aca="1" ref="N2507" ca="1">IF(G2507="","",HOUR(INDIRECT(A2507&amp;$N$2&amp;D2507)))</f>
        <v/>
      </c>
      <c r="O2507" s="1" t="str" cm="1">
        <f t="array" aca="1" ref="O2507" ca="1">IF(G2507="","",MINUTE(INDIRECT(A2507&amp;$N$2&amp;D2507)))</f>
        <v/>
      </c>
      <c r="P2507" s="1" t="str">
        <f t="shared" ca="1" si="591"/>
        <v/>
      </c>
      <c r="Q2507" s="1" t="str">
        <f t="shared" ca="1" si="592"/>
        <v/>
      </c>
      <c r="R2507" s="1" t="str" cm="1">
        <f t="array" aca="1" ref="R2507" ca="1">IF(G2507="","",INDIRECT(A2507&amp;B2507&amp;D2507))</f>
        <v/>
      </c>
      <c r="S2507" s="1" t="str">
        <f t="shared" ca="1" si="593"/>
        <v/>
      </c>
      <c r="T2507" s="1" t="str">
        <f t="shared" ca="1" si="594"/>
        <v/>
      </c>
      <c r="U2507" s="1" t="str">
        <f t="shared" ca="1" si="595"/>
        <v/>
      </c>
      <c r="V2507" s="1" t="str">
        <f t="shared" ca="1" si="596"/>
        <v/>
      </c>
      <c r="W2507" s="1" t="str">
        <f t="shared" ca="1" si="597"/>
        <v/>
      </c>
      <c r="X2507" s="1" t="str">
        <f t="shared" ca="1" si="598"/>
        <v/>
      </c>
    </row>
    <row r="2508" spans="1:24">
      <c r="A2508" t="s">
        <v>1041</v>
      </c>
      <c r="B2508" t="str">
        <f>INDEX(予約枠報告様式!$73:$73,MATCH(CSVフォーマット!C2508,予約枠報告様式!$74:$74,0))</f>
        <v>AQ</v>
      </c>
      <c r="C2508">
        <f t="shared" si="599"/>
        <v>43</v>
      </c>
      <c r="D2508">
        <f t="shared" si="585"/>
        <v>56</v>
      </c>
      <c r="E2508" s="2" cm="1">
        <f t="array" aca="1" ref="E2508" ca="1">INDIRECT(A2508&amp;B2508&amp;$E$3)</f>
        <v>44794</v>
      </c>
      <c r="F2508" t="str" cm="1">
        <f t="array" aca="1" ref="F2508" ca="1">IF(INDIRECT(A2508&amp;B2508&amp;$F$3)="公",参照!$L$2,参照!$L$3)</f>
        <v>医療機関受付</v>
      </c>
      <c r="G2508" s="1" t="str" cm="1">
        <f t="array" aca="1" ref="G2508" ca="1">IF(E2508="","",IF(ISNUMBER(INDIRECT(A2508&amp;B2508&amp;D2508)),431001,""))</f>
        <v/>
      </c>
      <c r="H2508" s="1" t="str">
        <f t="shared" ca="1" si="586"/>
        <v/>
      </c>
      <c r="I2508" s="1" t="str">
        <f ca="1">IF(G2508="","",予約枠報告様式!H$3)</f>
        <v/>
      </c>
      <c r="J2508" s="1" t="str">
        <f t="shared" ca="1" si="587"/>
        <v/>
      </c>
      <c r="K2508" s="1" t="str">
        <f t="shared" ca="1" si="588"/>
        <v/>
      </c>
      <c r="L2508" s="1" t="str">
        <f t="shared" ca="1" si="589"/>
        <v/>
      </c>
      <c r="M2508" s="1" t="str">
        <f t="shared" ca="1" si="590"/>
        <v/>
      </c>
      <c r="N2508" s="1" t="str" cm="1">
        <f t="array" aca="1" ref="N2508" ca="1">IF(G2508="","",HOUR(INDIRECT(A2508&amp;$N$2&amp;D2508)))</f>
        <v/>
      </c>
      <c r="O2508" s="1" t="str" cm="1">
        <f t="array" aca="1" ref="O2508" ca="1">IF(G2508="","",MINUTE(INDIRECT(A2508&amp;$N$2&amp;D2508)))</f>
        <v/>
      </c>
      <c r="P2508" s="1" t="str">
        <f t="shared" ca="1" si="591"/>
        <v/>
      </c>
      <c r="Q2508" s="1" t="str">
        <f t="shared" ca="1" si="592"/>
        <v/>
      </c>
      <c r="R2508" s="1" t="str" cm="1">
        <f t="array" aca="1" ref="R2508" ca="1">IF(G2508="","",INDIRECT(A2508&amp;B2508&amp;D2508))</f>
        <v/>
      </c>
      <c r="S2508" s="1" t="str">
        <f t="shared" ca="1" si="593"/>
        <v/>
      </c>
      <c r="T2508" s="1" t="str">
        <f t="shared" ca="1" si="594"/>
        <v/>
      </c>
      <c r="U2508" s="1" t="str">
        <f t="shared" ca="1" si="595"/>
        <v/>
      </c>
      <c r="V2508" s="1" t="str">
        <f t="shared" ca="1" si="596"/>
        <v/>
      </c>
      <c r="W2508" s="1" t="str">
        <f t="shared" ca="1" si="597"/>
        <v/>
      </c>
      <c r="X2508" s="1" t="str">
        <f t="shared" ca="1" si="598"/>
        <v/>
      </c>
    </row>
    <row r="2509" spans="1:24">
      <c r="A2509" t="s">
        <v>1041</v>
      </c>
      <c r="B2509" t="str">
        <f>INDEX(予約枠報告様式!$73:$73,MATCH(CSVフォーマット!C2509,予約枠報告様式!$74:$74,0))</f>
        <v>AQ</v>
      </c>
      <c r="C2509">
        <f t="shared" si="599"/>
        <v>43</v>
      </c>
      <c r="D2509">
        <f t="shared" si="585"/>
        <v>57</v>
      </c>
      <c r="E2509" s="2" cm="1">
        <f t="array" aca="1" ref="E2509" ca="1">INDIRECT(A2509&amp;B2509&amp;$E$3)</f>
        <v>44794</v>
      </c>
      <c r="F2509" t="str" cm="1">
        <f t="array" aca="1" ref="F2509" ca="1">IF(INDIRECT(A2509&amp;B2509&amp;$F$3)="公",参照!$L$2,参照!$L$3)</f>
        <v>医療機関受付</v>
      </c>
      <c r="G2509" s="1" t="str" cm="1">
        <f t="array" aca="1" ref="G2509" ca="1">IF(E2509="","",IF(ISNUMBER(INDIRECT(A2509&amp;B2509&amp;D2509)),431001,""))</f>
        <v/>
      </c>
      <c r="H2509" s="1" t="str">
        <f t="shared" ca="1" si="586"/>
        <v/>
      </c>
      <c r="I2509" s="1" t="str">
        <f ca="1">IF(G2509="","",予約枠報告様式!H$3)</f>
        <v/>
      </c>
      <c r="J2509" s="1" t="str">
        <f t="shared" ca="1" si="587"/>
        <v/>
      </c>
      <c r="K2509" s="1" t="str">
        <f t="shared" ca="1" si="588"/>
        <v/>
      </c>
      <c r="L2509" s="1" t="str">
        <f t="shared" ca="1" si="589"/>
        <v/>
      </c>
      <c r="M2509" s="1" t="str">
        <f t="shared" ca="1" si="590"/>
        <v/>
      </c>
      <c r="N2509" s="1" t="str" cm="1">
        <f t="array" aca="1" ref="N2509" ca="1">IF(G2509="","",HOUR(INDIRECT(A2509&amp;$N$2&amp;D2509)))</f>
        <v/>
      </c>
      <c r="O2509" s="1" t="str" cm="1">
        <f t="array" aca="1" ref="O2509" ca="1">IF(G2509="","",MINUTE(INDIRECT(A2509&amp;$N$2&amp;D2509)))</f>
        <v/>
      </c>
      <c r="P2509" s="1" t="str">
        <f t="shared" ca="1" si="591"/>
        <v/>
      </c>
      <c r="Q2509" s="1" t="str">
        <f t="shared" ca="1" si="592"/>
        <v/>
      </c>
      <c r="R2509" s="1" t="str" cm="1">
        <f t="array" aca="1" ref="R2509" ca="1">IF(G2509="","",INDIRECT(A2509&amp;B2509&amp;D2509))</f>
        <v/>
      </c>
      <c r="S2509" s="1" t="str">
        <f t="shared" ca="1" si="593"/>
        <v/>
      </c>
      <c r="T2509" s="1" t="str">
        <f t="shared" ca="1" si="594"/>
        <v/>
      </c>
      <c r="U2509" s="1" t="str">
        <f t="shared" ca="1" si="595"/>
        <v/>
      </c>
      <c r="V2509" s="1" t="str">
        <f t="shared" ca="1" si="596"/>
        <v/>
      </c>
      <c r="W2509" s="1" t="str">
        <f t="shared" ca="1" si="597"/>
        <v/>
      </c>
      <c r="X2509" s="1" t="str">
        <f t="shared" ca="1" si="598"/>
        <v/>
      </c>
    </row>
    <row r="2510" spans="1:24">
      <c r="A2510" t="s">
        <v>1041</v>
      </c>
      <c r="B2510" t="str">
        <f>INDEX(予約枠報告様式!$73:$73,MATCH(CSVフォーマット!C2510,予約枠報告様式!$74:$74,0))</f>
        <v>AQ</v>
      </c>
      <c r="C2510">
        <f t="shared" si="599"/>
        <v>43</v>
      </c>
      <c r="D2510">
        <f t="shared" si="585"/>
        <v>58</v>
      </c>
      <c r="E2510" s="2" cm="1">
        <f t="array" aca="1" ref="E2510" ca="1">INDIRECT(A2510&amp;B2510&amp;$E$3)</f>
        <v>44794</v>
      </c>
      <c r="F2510" t="str" cm="1">
        <f t="array" aca="1" ref="F2510" ca="1">IF(INDIRECT(A2510&amp;B2510&amp;$F$3)="公",参照!$L$2,参照!$L$3)</f>
        <v>医療機関受付</v>
      </c>
      <c r="G2510" s="1" t="str" cm="1">
        <f t="array" aca="1" ref="G2510" ca="1">IF(E2510="","",IF(ISNUMBER(INDIRECT(A2510&amp;B2510&amp;D2510)),431001,""))</f>
        <v/>
      </c>
      <c r="H2510" s="1" t="str">
        <f t="shared" ca="1" si="586"/>
        <v/>
      </c>
      <c r="I2510" s="1" t="str">
        <f ca="1">IF(G2510="","",予約枠報告様式!H$3)</f>
        <v/>
      </c>
      <c r="J2510" s="1" t="str">
        <f t="shared" ca="1" si="587"/>
        <v/>
      </c>
      <c r="K2510" s="1" t="str">
        <f t="shared" ca="1" si="588"/>
        <v/>
      </c>
      <c r="L2510" s="1" t="str">
        <f t="shared" ca="1" si="589"/>
        <v/>
      </c>
      <c r="M2510" s="1" t="str">
        <f t="shared" ca="1" si="590"/>
        <v/>
      </c>
      <c r="N2510" s="1" t="str" cm="1">
        <f t="array" aca="1" ref="N2510" ca="1">IF(G2510="","",HOUR(INDIRECT(A2510&amp;$N$2&amp;D2510)))</f>
        <v/>
      </c>
      <c r="O2510" s="1" t="str" cm="1">
        <f t="array" aca="1" ref="O2510" ca="1">IF(G2510="","",MINUTE(INDIRECT(A2510&amp;$N$2&amp;D2510)))</f>
        <v/>
      </c>
      <c r="P2510" s="1" t="str">
        <f t="shared" ca="1" si="591"/>
        <v/>
      </c>
      <c r="Q2510" s="1" t="str">
        <f t="shared" ca="1" si="592"/>
        <v/>
      </c>
      <c r="R2510" s="1" t="str" cm="1">
        <f t="array" aca="1" ref="R2510" ca="1">IF(G2510="","",INDIRECT(A2510&amp;B2510&amp;D2510))</f>
        <v/>
      </c>
      <c r="S2510" s="1" t="str">
        <f t="shared" ca="1" si="593"/>
        <v/>
      </c>
      <c r="T2510" s="1" t="str">
        <f t="shared" ca="1" si="594"/>
        <v/>
      </c>
      <c r="U2510" s="1" t="str">
        <f t="shared" ca="1" si="595"/>
        <v/>
      </c>
      <c r="V2510" s="1" t="str">
        <f t="shared" ca="1" si="596"/>
        <v/>
      </c>
      <c r="W2510" s="1" t="str">
        <f t="shared" ca="1" si="597"/>
        <v/>
      </c>
      <c r="X2510" s="1" t="str">
        <f t="shared" ca="1" si="598"/>
        <v/>
      </c>
    </row>
    <row r="2511" spans="1:24">
      <c r="A2511" t="s">
        <v>1041</v>
      </c>
      <c r="B2511" t="str">
        <f>INDEX(予約枠報告様式!$73:$73,MATCH(CSVフォーマット!C2511,予約枠報告様式!$74:$74,0))</f>
        <v>AQ</v>
      </c>
      <c r="C2511">
        <f t="shared" si="599"/>
        <v>43</v>
      </c>
      <c r="D2511">
        <f t="shared" si="585"/>
        <v>59</v>
      </c>
      <c r="E2511" s="2" cm="1">
        <f t="array" aca="1" ref="E2511" ca="1">INDIRECT(A2511&amp;B2511&amp;$E$3)</f>
        <v>44794</v>
      </c>
      <c r="F2511" t="str" cm="1">
        <f t="array" aca="1" ref="F2511" ca="1">IF(INDIRECT(A2511&amp;B2511&amp;$F$3)="公",参照!$L$2,参照!$L$3)</f>
        <v>医療機関受付</v>
      </c>
      <c r="G2511" s="1" t="str" cm="1">
        <f t="array" aca="1" ref="G2511" ca="1">IF(E2511="","",IF(ISNUMBER(INDIRECT(A2511&amp;B2511&amp;D2511)),431001,""))</f>
        <v/>
      </c>
      <c r="H2511" s="1" t="str">
        <f t="shared" ca="1" si="586"/>
        <v/>
      </c>
      <c r="I2511" s="1" t="str">
        <f ca="1">IF(G2511="","",予約枠報告様式!H$3)</f>
        <v/>
      </c>
      <c r="J2511" s="1" t="str">
        <f t="shared" ca="1" si="587"/>
        <v/>
      </c>
      <c r="K2511" s="1" t="str">
        <f t="shared" ca="1" si="588"/>
        <v/>
      </c>
      <c r="L2511" s="1" t="str">
        <f t="shared" ca="1" si="589"/>
        <v/>
      </c>
      <c r="M2511" s="1" t="str">
        <f t="shared" ca="1" si="590"/>
        <v/>
      </c>
      <c r="N2511" s="1" t="str" cm="1">
        <f t="array" aca="1" ref="N2511" ca="1">IF(G2511="","",HOUR(INDIRECT(A2511&amp;$N$2&amp;D2511)))</f>
        <v/>
      </c>
      <c r="O2511" s="1" t="str" cm="1">
        <f t="array" aca="1" ref="O2511" ca="1">IF(G2511="","",MINUTE(INDIRECT(A2511&amp;$N$2&amp;D2511)))</f>
        <v/>
      </c>
      <c r="P2511" s="1" t="str">
        <f t="shared" ca="1" si="591"/>
        <v/>
      </c>
      <c r="Q2511" s="1" t="str">
        <f t="shared" ca="1" si="592"/>
        <v/>
      </c>
      <c r="R2511" s="1" t="str" cm="1">
        <f t="array" aca="1" ref="R2511" ca="1">IF(G2511="","",INDIRECT(A2511&amp;B2511&amp;D2511))</f>
        <v/>
      </c>
      <c r="S2511" s="1" t="str">
        <f t="shared" ca="1" si="593"/>
        <v/>
      </c>
      <c r="T2511" s="1" t="str">
        <f t="shared" ca="1" si="594"/>
        <v/>
      </c>
      <c r="U2511" s="1" t="str">
        <f t="shared" ca="1" si="595"/>
        <v/>
      </c>
      <c r="V2511" s="1" t="str">
        <f t="shared" ca="1" si="596"/>
        <v/>
      </c>
      <c r="W2511" s="1" t="str">
        <f t="shared" ca="1" si="597"/>
        <v/>
      </c>
      <c r="X2511" s="1" t="str">
        <f t="shared" ca="1" si="598"/>
        <v/>
      </c>
    </row>
    <row r="2512" spans="1:24">
      <c r="A2512" t="s">
        <v>1041</v>
      </c>
      <c r="B2512" t="str">
        <f>INDEX(予約枠報告様式!$73:$73,MATCH(CSVフォーマット!C2512,予約枠報告様式!$74:$74,0))</f>
        <v>AQ</v>
      </c>
      <c r="C2512">
        <f t="shared" si="599"/>
        <v>43</v>
      </c>
      <c r="D2512">
        <f t="shared" si="585"/>
        <v>60</v>
      </c>
      <c r="E2512" s="2" cm="1">
        <f t="array" aca="1" ref="E2512" ca="1">INDIRECT(A2512&amp;B2512&amp;$E$3)</f>
        <v>44794</v>
      </c>
      <c r="F2512" t="str" cm="1">
        <f t="array" aca="1" ref="F2512" ca="1">IF(INDIRECT(A2512&amp;B2512&amp;$F$3)="公",参照!$L$2,参照!$L$3)</f>
        <v>医療機関受付</v>
      </c>
      <c r="G2512" s="1" t="str" cm="1">
        <f t="array" aca="1" ref="G2512" ca="1">IF(E2512="","",IF(ISNUMBER(INDIRECT(A2512&amp;B2512&amp;D2512)),431001,""))</f>
        <v/>
      </c>
      <c r="H2512" s="1" t="str">
        <f t="shared" ca="1" si="586"/>
        <v/>
      </c>
      <c r="I2512" s="1" t="str">
        <f ca="1">IF(G2512="","",予約枠報告様式!H$3)</f>
        <v/>
      </c>
      <c r="J2512" s="1" t="str">
        <f t="shared" ca="1" si="587"/>
        <v/>
      </c>
      <c r="K2512" s="1" t="str">
        <f t="shared" ca="1" si="588"/>
        <v/>
      </c>
      <c r="L2512" s="1" t="str">
        <f t="shared" ca="1" si="589"/>
        <v/>
      </c>
      <c r="M2512" s="1" t="str">
        <f t="shared" ca="1" si="590"/>
        <v/>
      </c>
      <c r="N2512" s="1" t="str" cm="1">
        <f t="array" aca="1" ref="N2512" ca="1">IF(G2512="","",HOUR(INDIRECT(A2512&amp;$N$2&amp;D2512)))</f>
        <v/>
      </c>
      <c r="O2512" s="1" t="str" cm="1">
        <f t="array" aca="1" ref="O2512" ca="1">IF(G2512="","",MINUTE(INDIRECT(A2512&amp;$N$2&amp;D2512)))</f>
        <v/>
      </c>
      <c r="P2512" s="1" t="str">
        <f t="shared" ca="1" si="591"/>
        <v/>
      </c>
      <c r="Q2512" s="1" t="str">
        <f t="shared" ca="1" si="592"/>
        <v/>
      </c>
      <c r="R2512" s="1" t="str" cm="1">
        <f t="array" aca="1" ref="R2512" ca="1">IF(G2512="","",INDIRECT(A2512&amp;B2512&amp;D2512))</f>
        <v/>
      </c>
      <c r="S2512" s="1" t="str">
        <f t="shared" ca="1" si="593"/>
        <v/>
      </c>
      <c r="T2512" s="1" t="str">
        <f t="shared" ca="1" si="594"/>
        <v/>
      </c>
      <c r="U2512" s="1" t="str">
        <f t="shared" ca="1" si="595"/>
        <v/>
      </c>
      <c r="V2512" s="1" t="str">
        <f t="shared" ca="1" si="596"/>
        <v/>
      </c>
      <c r="W2512" s="1" t="str">
        <f t="shared" ca="1" si="597"/>
        <v/>
      </c>
      <c r="X2512" s="1" t="str">
        <f t="shared" ca="1" si="598"/>
        <v/>
      </c>
    </row>
    <row r="2513" spans="1:24">
      <c r="A2513" t="s">
        <v>1041</v>
      </c>
      <c r="B2513" t="str">
        <f>INDEX(予約枠報告様式!$73:$73,MATCH(CSVフォーマット!C2513,予約枠報告様式!$74:$74,0))</f>
        <v>AQ</v>
      </c>
      <c r="C2513">
        <f t="shared" si="599"/>
        <v>43</v>
      </c>
      <c r="D2513">
        <f t="shared" si="585"/>
        <v>61</v>
      </c>
      <c r="E2513" s="2" cm="1">
        <f t="array" aca="1" ref="E2513" ca="1">INDIRECT(A2513&amp;B2513&amp;$E$3)</f>
        <v>44794</v>
      </c>
      <c r="F2513" t="str" cm="1">
        <f t="array" aca="1" ref="F2513" ca="1">IF(INDIRECT(A2513&amp;B2513&amp;$F$3)="公",参照!$L$2,参照!$L$3)</f>
        <v>医療機関受付</v>
      </c>
      <c r="G2513" s="1" t="str" cm="1">
        <f t="array" aca="1" ref="G2513" ca="1">IF(E2513="","",IF(ISNUMBER(INDIRECT(A2513&amp;B2513&amp;D2513)),431001,""))</f>
        <v/>
      </c>
      <c r="H2513" s="1" t="str">
        <f t="shared" ca="1" si="586"/>
        <v/>
      </c>
      <c r="I2513" s="1" t="str">
        <f ca="1">IF(G2513="","",予約枠報告様式!H$3)</f>
        <v/>
      </c>
      <c r="J2513" s="1" t="str">
        <f t="shared" ca="1" si="587"/>
        <v/>
      </c>
      <c r="K2513" s="1" t="str">
        <f t="shared" ca="1" si="588"/>
        <v/>
      </c>
      <c r="L2513" s="1" t="str">
        <f t="shared" ca="1" si="589"/>
        <v/>
      </c>
      <c r="M2513" s="1" t="str">
        <f t="shared" ca="1" si="590"/>
        <v/>
      </c>
      <c r="N2513" s="1" t="str" cm="1">
        <f t="array" aca="1" ref="N2513" ca="1">IF(G2513="","",HOUR(INDIRECT(A2513&amp;$N$2&amp;D2513)))</f>
        <v/>
      </c>
      <c r="O2513" s="1" t="str" cm="1">
        <f t="array" aca="1" ref="O2513" ca="1">IF(G2513="","",MINUTE(INDIRECT(A2513&amp;$N$2&amp;D2513)))</f>
        <v/>
      </c>
      <c r="P2513" s="1" t="str">
        <f t="shared" ca="1" si="591"/>
        <v/>
      </c>
      <c r="Q2513" s="1" t="str">
        <f t="shared" ca="1" si="592"/>
        <v/>
      </c>
      <c r="R2513" s="1" t="str" cm="1">
        <f t="array" aca="1" ref="R2513" ca="1">IF(G2513="","",INDIRECT(A2513&amp;B2513&amp;D2513))</f>
        <v/>
      </c>
      <c r="S2513" s="1" t="str">
        <f t="shared" ca="1" si="593"/>
        <v/>
      </c>
      <c r="T2513" s="1" t="str">
        <f t="shared" ca="1" si="594"/>
        <v/>
      </c>
      <c r="U2513" s="1" t="str">
        <f t="shared" ca="1" si="595"/>
        <v/>
      </c>
      <c r="V2513" s="1" t="str">
        <f t="shared" ca="1" si="596"/>
        <v/>
      </c>
      <c r="W2513" s="1" t="str">
        <f t="shared" ca="1" si="597"/>
        <v/>
      </c>
      <c r="X2513" s="1" t="str">
        <f t="shared" ca="1" si="598"/>
        <v/>
      </c>
    </row>
    <row r="2514" spans="1:24">
      <c r="A2514" t="s">
        <v>1041</v>
      </c>
      <c r="B2514" t="str">
        <f>INDEX(予約枠報告様式!$73:$73,MATCH(CSVフォーマット!C2514,予約枠報告様式!$74:$74,0))</f>
        <v>AQ</v>
      </c>
      <c r="C2514">
        <f t="shared" si="599"/>
        <v>43</v>
      </c>
      <c r="D2514">
        <f t="shared" si="585"/>
        <v>62</v>
      </c>
      <c r="E2514" s="2" cm="1">
        <f t="array" aca="1" ref="E2514" ca="1">INDIRECT(A2514&amp;B2514&amp;$E$3)</f>
        <v>44794</v>
      </c>
      <c r="F2514" t="str" cm="1">
        <f t="array" aca="1" ref="F2514" ca="1">IF(INDIRECT(A2514&amp;B2514&amp;$F$3)="公",参照!$L$2,参照!$L$3)</f>
        <v>医療機関受付</v>
      </c>
      <c r="G2514" s="1" t="str" cm="1">
        <f t="array" aca="1" ref="G2514" ca="1">IF(E2514="","",IF(ISNUMBER(INDIRECT(A2514&amp;B2514&amp;D2514)),431001,""))</f>
        <v/>
      </c>
      <c r="H2514" s="1" t="str">
        <f t="shared" ca="1" si="586"/>
        <v/>
      </c>
      <c r="I2514" s="1" t="str">
        <f ca="1">IF(G2514="","",予約枠報告様式!H$3)</f>
        <v/>
      </c>
      <c r="J2514" s="1" t="str">
        <f t="shared" ca="1" si="587"/>
        <v/>
      </c>
      <c r="K2514" s="1" t="str">
        <f t="shared" ca="1" si="588"/>
        <v/>
      </c>
      <c r="L2514" s="1" t="str">
        <f t="shared" ca="1" si="589"/>
        <v/>
      </c>
      <c r="M2514" s="1" t="str">
        <f t="shared" ca="1" si="590"/>
        <v/>
      </c>
      <c r="N2514" s="1" t="str" cm="1">
        <f t="array" aca="1" ref="N2514" ca="1">IF(G2514="","",HOUR(INDIRECT(A2514&amp;$N$2&amp;D2514)))</f>
        <v/>
      </c>
      <c r="O2514" s="1" t="str" cm="1">
        <f t="array" aca="1" ref="O2514" ca="1">IF(G2514="","",MINUTE(INDIRECT(A2514&amp;$N$2&amp;D2514)))</f>
        <v/>
      </c>
      <c r="P2514" s="1" t="str">
        <f t="shared" ca="1" si="591"/>
        <v/>
      </c>
      <c r="Q2514" s="1" t="str">
        <f t="shared" ca="1" si="592"/>
        <v/>
      </c>
      <c r="R2514" s="1" t="str" cm="1">
        <f t="array" aca="1" ref="R2514" ca="1">IF(G2514="","",INDIRECT(A2514&amp;B2514&amp;D2514))</f>
        <v/>
      </c>
      <c r="S2514" s="1" t="str">
        <f t="shared" ca="1" si="593"/>
        <v/>
      </c>
      <c r="T2514" s="1" t="str">
        <f t="shared" ca="1" si="594"/>
        <v/>
      </c>
      <c r="U2514" s="1" t="str">
        <f t="shared" ca="1" si="595"/>
        <v/>
      </c>
      <c r="V2514" s="1" t="str">
        <f t="shared" ca="1" si="596"/>
        <v/>
      </c>
      <c r="W2514" s="1" t="str">
        <f t="shared" ca="1" si="597"/>
        <v/>
      </c>
      <c r="X2514" s="1" t="str">
        <f t="shared" ca="1" si="598"/>
        <v/>
      </c>
    </row>
    <row r="2515" spans="1:24">
      <c r="A2515" t="s">
        <v>1041</v>
      </c>
      <c r="B2515" t="str">
        <f>INDEX(予約枠報告様式!$73:$73,MATCH(CSVフォーマット!C2515,予約枠報告様式!$74:$74,0))</f>
        <v>AQ</v>
      </c>
      <c r="C2515">
        <f t="shared" si="599"/>
        <v>43</v>
      </c>
      <c r="D2515">
        <f t="shared" si="585"/>
        <v>63</v>
      </c>
      <c r="E2515" s="2" cm="1">
        <f t="array" aca="1" ref="E2515" ca="1">INDIRECT(A2515&amp;B2515&amp;$E$3)</f>
        <v>44794</v>
      </c>
      <c r="F2515" t="str" cm="1">
        <f t="array" aca="1" ref="F2515" ca="1">IF(INDIRECT(A2515&amp;B2515&amp;$F$3)="公",参照!$L$2,参照!$L$3)</f>
        <v>医療機関受付</v>
      </c>
      <c r="G2515" s="1" t="str" cm="1">
        <f t="array" aca="1" ref="G2515" ca="1">IF(E2515="","",IF(ISNUMBER(INDIRECT(A2515&amp;B2515&amp;D2515)),431001,""))</f>
        <v/>
      </c>
      <c r="H2515" s="1" t="str">
        <f t="shared" ca="1" si="586"/>
        <v/>
      </c>
      <c r="I2515" s="1" t="str">
        <f ca="1">IF(G2515="","",予約枠報告様式!H$3)</f>
        <v/>
      </c>
      <c r="J2515" s="1" t="str">
        <f t="shared" ca="1" si="587"/>
        <v/>
      </c>
      <c r="K2515" s="1" t="str">
        <f t="shared" ca="1" si="588"/>
        <v/>
      </c>
      <c r="L2515" s="1" t="str">
        <f t="shared" ca="1" si="589"/>
        <v/>
      </c>
      <c r="M2515" s="1" t="str">
        <f t="shared" ca="1" si="590"/>
        <v/>
      </c>
      <c r="N2515" s="1" t="str" cm="1">
        <f t="array" aca="1" ref="N2515" ca="1">IF(G2515="","",HOUR(INDIRECT(A2515&amp;$N$2&amp;D2515)))</f>
        <v/>
      </c>
      <c r="O2515" s="1" t="str" cm="1">
        <f t="array" aca="1" ref="O2515" ca="1">IF(G2515="","",MINUTE(INDIRECT(A2515&amp;$N$2&amp;D2515)))</f>
        <v/>
      </c>
      <c r="P2515" s="1" t="str">
        <f t="shared" ca="1" si="591"/>
        <v/>
      </c>
      <c r="Q2515" s="1" t="str">
        <f t="shared" ca="1" si="592"/>
        <v/>
      </c>
      <c r="R2515" s="1" t="str" cm="1">
        <f t="array" aca="1" ref="R2515" ca="1">IF(G2515="","",INDIRECT(A2515&amp;B2515&amp;D2515))</f>
        <v/>
      </c>
      <c r="S2515" s="1" t="str">
        <f t="shared" ca="1" si="593"/>
        <v/>
      </c>
      <c r="T2515" s="1" t="str">
        <f t="shared" ca="1" si="594"/>
        <v/>
      </c>
      <c r="U2515" s="1" t="str">
        <f t="shared" ca="1" si="595"/>
        <v/>
      </c>
      <c r="V2515" s="1" t="str">
        <f t="shared" ca="1" si="596"/>
        <v/>
      </c>
      <c r="W2515" s="1" t="str">
        <f t="shared" ca="1" si="597"/>
        <v/>
      </c>
      <c r="X2515" s="1" t="str">
        <f t="shared" ca="1" si="598"/>
        <v/>
      </c>
    </row>
    <row r="2516" spans="1:24">
      <c r="A2516" t="s">
        <v>1041</v>
      </c>
      <c r="B2516" t="str">
        <f>INDEX(予約枠報告様式!$73:$73,MATCH(CSVフォーマット!C2516,予約枠報告様式!$74:$74,0))</f>
        <v>AQ</v>
      </c>
      <c r="C2516">
        <f t="shared" si="599"/>
        <v>43</v>
      </c>
      <c r="D2516">
        <f t="shared" si="585"/>
        <v>64</v>
      </c>
      <c r="E2516" s="2" cm="1">
        <f t="array" aca="1" ref="E2516" ca="1">INDIRECT(A2516&amp;B2516&amp;$E$3)</f>
        <v>44794</v>
      </c>
      <c r="F2516" t="str" cm="1">
        <f t="array" aca="1" ref="F2516" ca="1">IF(INDIRECT(A2516&amp;B2516&amp;$F$3)="公",参照!$L$2,参照!$L$3)</f>
        <v>医療機関受付</v>
      </c>
      <c r="G2516" s="1" t="str" cm="1">
        <f t="array" aca="1" ref="G2516" ca="1">IF(E2516="","",IF(ISNUMBER(INDIRECT(A2516&amp;B2516&amp;D2516)),431001,""))</f>
        <v/>
      </c>
      <c r="H2516" s="1" t="str">
        <f t="shared" ca="1" si="586"/>
        <v/>
      </c>
      <c r="I2516" s="1" t="str">
        <f ca="1">IF(G2516="","",予約枠報告様式!H$3)</f>
        <v/>
      </c>
      <c r="J2516" s="1" t="str">
        <f t="shared" ca="1" si="587"/>
        <v/>
      </c>
      <c r="K2516" s="1" t="str">
        <f t="shared" ca="1" si="588"/>
        <v/>
      </c>
      <c r="L2516" s="1" t="str">
        <f t="shared" ca="1" si="589"/>
        <v/>
      </c>
      <c r="M2516" s="1" t="str">
        <f t="shared" ca="1" si="590"/>
        <v/>
      </c>
      <c r="N2516" s="1" t="str" cm="1">
        <f t="array" aca="1" ref="N2516" ca="1">IF(G2516="","",HOUR(INDIRECT(A2516&amp;$N$2&amp;D2516)))</f>
        <v/>
      </c>
      <c r="O2516" s="1" t="str" cm="1">
        <f t="array" aca="1" ref="O2516" ca="1">IF(G2516="","",MINUTE(INDIRECT(A2516&amp;$N$2&amp;D2516)))</f>
        <v/>
      </c>
      <c r="P2516" s="1" t="str">
        <f t="shared" ca="1" si="591"/>
        <v/>
      </c>
      <c r="Q2516" s="1" t="str">
        <f t="shared" ca="1" si="592"/>
        <v/>
      </c>
      <c r="R2516" s="1" t="str" cm="1">
        <f t="array" aca="1" ref="R2516" ca="1">IF(G2516="","",INDIRECT(A2516&amp;B2516&amp;D2516))</f>
        <v/>
      </c>
      <c r="S2516" s="1" t="str">
        <f t="shared" ca="1" si="593"/>
        <v/>
      </c>
      <c r="T2516" s="1" t="str">
        <f t="shared" ca="1" si="594"/>
        <v/>
      </c>
      <c r="U2516" s="1" t="str">
        <f t="shared" ca="1" si="595"/>
        <v/>
      </c>
      <c r="V2516" s="1" t="str">
        <f t="shared" ca="1" si="596"/>
        <v/>
      </c>
      <c r="W2516" s="1" t="str">
        <f t="shared" ca="1" si="597"/>
        <v/>
      </c>
      <c r="X2516" s="1" t="str">
        <f t="shared" ca="1" si="598"/>
        <v/>
      </c>
    </row>
    <row r="2517" spans="1:24">
      <c r="A2517" t="s">
        <v>1041</v>
      </c>
      <c r="B2517" t="str">
        <f>INDEX(予約枠報告様式!$73:$73,MATCH(CSVフォーマット!C2517,予約枠報告様式!$74:$74,0))</f>
        <v>AQ</v>
      </c>
      <c r="C2517">
        <f t="shared" si="599"/>
        <v>43</v>
      </c>
      <c r="D2517">
        <f t="shared" si="585"/>
        <v>65</v>
      </c>
      <c r="E2517" s="2" cm="1">
        <f t="array" aca="1" ref="E2517" ca="1">INDIRECT(A2517&amp;B2517&amp;$E$3)</f>
        <v>44794</v>
      </c>
      <c r="F2517" t="str" cm="1">
        <f t="array" aca="1" ref="F2517" ca="1">IF(INDIRECT(A2517&amp;B2517&amp;$F$3)="公",参照!$L$2,参照!$L$3)</f>
        <v>医療機関受付</v>
      </c>
      <c r="G2517" s="1" t="str" cm="1">
        <f t="array" aca="1" ref="G2517" ca="1">IF(E2517="","",IF(ISNUMBER(INDIRECT(A2517&amp;B2517&amp;D2517)),431001,""))</f>
        <v/>
      </c>
      <c r="H2517" s="1" t="str">
        <f t="shared" ca="1" si="586"/>
        <v/>
      </c>
      <c r="I2517" s="1" t="str">
        <f ca="1">IF(G2517="","",予約枠報告様式!H$3)</f>
        <v/>
      </c>
      <c r="J2517" s="1" t="str">
        <f t="shared" ca="1" si="587"/>
        <v/>
      </c>
      <c r="K2517" s="1" t="str">
        <f t="shared" ca="1" si="588"/>
        <v/>
      </c>
      <c r="L2517" s="1" t="str">
        <f t="shared" ca="1" si="589"/>
        <v/>
      </c>
      <c r="M2517" s="1" t="str">
        <f t="shared" ca="1" si="590"/>
        <v/>
      </c>
      <c r="N2517" s="1" t="str" cm="1">
        <f t="array" aca="1" ref="N2517" ca="1">IF(G2517="","",HOUR(INDIRECT(A2517&amp;$N$2&amp;D2517)))</f>
        <v/>
      </c>
      <c r="O2517" s="1" t="str" cm="1">
        <f t="array" aca="1" ref="O2517" ca="1">IF(G2517="","",MINUTE(INDIRECT(A2517&amp;$N$2&amp;D2517)))</f>
        <v/>
      </c>
      <c r="P2517" s="1" t="str">
        <f t="shared" ca="1" si="591"/>
        <v/>
      </c>
      <c r="Q2517" s="1" t="str">
        <f t="shared" ca="1" si="592"/>
        <v/>
      </c>
      <c r="R2517" s="1" t="str" cm="1">
        <f t="array" aca="1" ref="R2517" ca="1">IF(G2517="","",INDIRECT(A2517&amp;B2517&amp;D2517))</f>
        <v/>
      </c>
      <c r="S2517" s="1" t="str">
        <f t="shared" ca="1" si="593"/>
        <v/>
      </c>
      <c r="T2517" s="1" t="str">
        <f t="shared" ca="1" si="594"/>
        <v/>
      </c>
      <c r="U2517" s="1" t="str">
        <f t="shared" ca="1" si="595"/>
        <v/>
      </c>
      <c r="V2517" s="1" t="str">
        <f t="shared" ca="1" si="596"/>
        <v/>
      </c>
      <c r="W2517" s="1" t="str">
        <f t="shared" ca="1" si="597"/>
        <v/>
      </c>
      <c r="X2517" s="1" t="str">
        <f t="shared" ca="1" si="598"/>
        <v/>
      </c>
    </row>
    <row r="2518" spans="1:24">
      <c r="A2518" t="s">
        <v>1041</v>
      </c>
      <c r="B2518" t="str">
        <f>INDEX(予約枠報告様式!$73:$73,MATCH(CSVフォーマット!C2518,予約枠報告様式!$74:$74,0))</f>
        <v>AQ</v>
      </c>
      <c r="C2518">
        <f t="shared" si="599"/>
        <v>43</v>
      </c>
      <c r="D2518">
        <f t="shared" si="585"/>
        <v>66</v>
      </c>
      <c r="E2518" s="2" cm="1">
        <f t="array" aca="1" ref="E2518" ca="1">INDIRECT(A2518&amp;B2518&amp;$E$3)</f>
        <v>44794</v>
      </c>
      <c r="F2518" t="str" cm="1">
        <f t="array" aca="1" ref="F2518" ca="1">IF(INDIRECT(A2518&amp;B2518&amp;$F$3)="公",参照!$L$2,参照!$L$3)</f>
        <v>医療機関受付</v>
      </c>
      <c r="G2518" s="1" t="str" cm="1">
        <f t="array" aca="1" ref="G2518" ca="1">IF(E2518="","",IF(ISNUMBER(INDIRECT(A2518&amp;B2518&amp;D2518)),431001,""))</f>
        <v/>
      </c>
      <c r="H2518" s="1" t="str">
        <f t="shared" ca="1" si="586"/>
        <v/>
      </c>
      <c r="I2518" s="1" t="str">
        <f ca="1">IF(G2518="","",予約枠報告様式!H$3)</f>
        <v/>
      </c>
      <c r="J2518" s="1" t="str">
        <f t="shared" ca="1" si="587"/>
        <v/>
      </c>
      <c r="K2518" s="1" t="str">
        <f t="shared" ca="1" si="588"/>
        <v/>
      </c>
      <c r="L2518" s="1" t="str">
        <f t="shared" ca="1" si="589"/>
        <v/>
      </c>
      <c r="M2518" s="1" t="str">
        <f t="shared" ca="1" si="590"/>
        <v/>
      </c>
      <c r="N2518" s="1" t="str" cm="1">
        <f t="array" aca="1" ref="N2518" ca="1">IF(G2518="","",HOUR(INDIRECT(A2518&amp;$N$2&amp;D2518)))</f>
        <v/>
      </c>
      <c r="O2518" s="1" t="str" cm="1">
        <f t="array" aca="1" ref="O2518" ca="1">IF(G2518="","",MINUTE(INDIRECT(A2518&amp;$N$2&amp;D2518)))</f>
        <v/>
      </c>
      <c r="P2518" s="1" t="str">
        <f t="shared" ca="1" si="591"/>
        <v/>
      </c>
      <c r="Q2518" s="1" t="str">
        <f t="shared" ca="1" si="592"/>
        <v/>
      </c>
      <c r="R2518" s="1" t="str" cm="1">
        <f t="array" aca="1" ref="R2518" ca="1">IF(G2518="","",INDIRECT(A2518&amp;B2518&amp;D2518))</f>
        <v/>
      </c>
      <c r="S2518" s="1" t="str">
        <f t="shared" ca="1" si="593"/>
        <v/>
      </c>
      <c r="T2518" s="1" t="str">
        <f t="shared" ca="1" si="594"/>
        <v/>
      </c>
      <c r="U2518" s="1" t="str">
        <f t="shared" ca="1" si="595"/>
        <v/>
      </c>
      <c r="V2518" s="1" t="str">
        <f t="shared" ca="1" si="596"/>
        <v/>
      </c>
      <c r="W2518" s="1" t="str">
        <f t="shared" ca="1" si="597"/>
        <v/>
      </c>
      <c r="X2518" s="1" t="str">
        <f t="shared" ca="1" si="598"/>
        <v/>
      </c>
    </row>
    <row r="2519" spans="1:24">
      <c r="A2519" t="s">
        <v>1041</v>
      </c>
      <c r="B2519" t="str">
        <f>INDEX(予約枠報告様式!$73:$73,MATCH(CSVフォーマット!C2519,予約枠報告様式!$74:$74,0))</f>
        <v>AQ</v>
      </c>
      <c r="C2519">
        <f t="shared" si="599"/>
        <v>43</v>
      </c>
      <c r="D2519">
        <f t="shared" si="585"/>
        <v>67</v>
      </c>
      <c r="E2519" s="2" cm="1">
        <f t="array" aca="1" ref="E2519" ca="1">INDIRECT(A2519&amp;B2519&amp;$E$3)</f>
        <v>44794</v>
      </c>
      <c r="F2519" t="str" cm="1">
        <f t="array" aca="1" ref="F2519" ca="1">IF(INDIRECT(A2519&amp;B2519&amp;$F$3)="公",参照!$L$2,参照!$L$3)</f>
        <v>医療機関受付</v>
      </c>
      <c r="G2519" s="1" t="str" cm="1">
        <f t="array" aca="1" ref="G2519" ca="1">IF(E2519="","",IF(ISNUMBER(INDIRECT(A2519&amp;B2519&amp;D2519)),431001,""))</f>
        <v/>
      </c>
      <c r="H2519" s="1" t="str">
        <f t="shared" ca="1" si="586"/>
        <v/>
      </c>
      <c r="I2519" s="1" t="str">
        <f ca="1">IF(G2519="","",予約枠報告様式!H$3)</f>
        <v/>
      </c>
      <c r="J2519" s="1" t="str">
        <f t="shared" ca="1" si="587"/>
        <v/>
      </c>
      <c r="K2519" s="1" t="str">
        <f t="shared" ca="1" si="588"/>
        <v/>
      </c>
      <c r="L2519" s="1" t="str">
        <f t="shared" ca="1" si="589"/>
        <v/>
      </c>
      <c r="M2519" s="1" t="str">
        <f t="shared" ca="1" si="590"/>
        <v/>
      </c>
      <c r="N2519" s="1" t="str" cm="1">
        <f t="array" aca="1" ref="N2519" ca="1">IF(G2519="","",HOUR(INDIRECT(A2519&amp;$N$2&amp;D2519)))</f>
        <v/>
      </c>
      <c r="O2519" s="1" t="str" cm="1">
        <f t="array" aca="1" ref="O2519" ca="1">IF(G2519="","",MINUTE(INDIRECT(A2519&amp;$N$2&amp;D2519)))</f>
        <v/>
      </c>
      <c r="P2519" s="1" t="str">
        <f t="shared" ca="1" si="591"/>
        <v/>
      </c>
      <c r="Q2519" s="1" t="str">
        <f t="shared" ca="1" si="592"/>
        <v/>
      </c>
      <c r="R2519" s="1" t="str" cm="1">
        <f t="array" aca="1" ref="R2519" ca="1">IF(G2519="","",INDIRECT(A2519&amp;B2519&amp;D2519))</f>
        <v/>
      </c>
      <c r="S2519" s="1" t="str">
        <f t="shared" ca="1" si="593"/>
        <v/>
      </c>
      <c r="T2519" s="1" t="str">
        <f t="shared" ca="1" si="594"/>
        <v/>
      </c>
      <c r="U2519" s="1" t="str">
        <f t="shared" ca="1" si="595"/>
        <v/>
      </c>
      <c r="V2519" s="1" t="str">
        <f t="shared" ca="1" si="596"/>
        <v/>
      </c>
      <c r="W2519" s="1" t="str">
        <f t="shared" ca="1" si="597"/>
        <v/>
      </c>
      <c r="X2519" s="1" t="str">
        <f t="shared" ca="1" si="598"/>
        <v/>
      </c>
    </row>
    <row r="2520" spans="1:24">
      <c r="A2520" t="s">
        <v>1041</v>
      </c>
      <c r="B2520" t="str">
        <f>INDEX(予約枠報告様式!$73:$73,MATCH(CSVフォーマット!C2520,予約枠報告様式!$74:$74,0))</f>
        <v>AQ</v>
      </c>
      <c r="C2520">
        <f t="shared" si="599"/>
        <v>43</v>
      </c>
      <c r="D2520">
        <f t="shared" si="585"/>
        <v>68</v>
      </c>
      <c r="E2520" s="2" cm="1">
        <f t="array" aca="1" ref="E2520" ca="1">INDIRECT(A2520&amp;B2520&amp;$E$3)</f>
        <v>44794</v>
      </c>
      <c r="F2520" t="str" cm="1">
        <f t="array" aca="1" ref="F2520" ca="1">IF(INDIRECT(A2520&amp;B2520&amp;$F$3)="公",参照!$L$2,参照!$L$3)</f>
        <v>医療機関受付</v>
      </c>
      <c r="G2520" s="1" t="str" cm="1">
        <f t="array" aca="1" ref="G2520" ca="1">IF(E2520="","",IF(ISNUMBER(INDIRECT(A2520&amp;B2520&amp;D2520)),431001,""))</f>
        <v/>
      </c>
      <c r="H2520" s="1" t="str">
        <f t="shared" ca="1" si="586"/>
        <v/>
      </c>
      <c r="I2520" s="1" t="str">
        <f ca="1">IF(G2520="","",予約枠報告様式!H$3)</f>
        <v/>
      </c>
      <c r="J2520" s="1" t="str">
        <f t="shared" ca="1" si="587"/>
        <v/>
      </c>
      <c r="K2520" s="1" t="str">
        <f t="shared" ca="1" si="588"/>
        <v/>
      </c>
      <c r="L2520" s="1" t="str">
        <f t="shared" ca="1" si="589"/>
        <v/>
      </c>
      <c r="M2520" s="1" t="str">
        <f t="shared" ca="1" si="590"/>
        <v/>
      </c>
      <c r="N2520" s="1" t="str" cm="1">
        <f t="array" aca="1" ref="N2520" ca="1">IF(G2520="","",HOUR(INDIRECT(A2520&amp;$N$2&amp;D2520)))</f>
        <v/>
      </c>
      <c r="O2520" s="1" t="str" cm="1">
        <f t="array" aca="1" ref="O2520" ca="1">IF(G2520="","",MINUTE(INDIRECT(A2520&amp;$N$2&amp;D2520)))</f>
        <v/>
      </c>
      <c r="P2520" s="1" t="str">
        <f t="shared" ca="1" si="591"/>
        <v/>
      </c>
      <c r="Q2520" s="1" t="str">
        <f t="shared" ca="1" si="592"/>
        <v/>
      </c>
      <c r="R2520" s="1" t="str" cm="1">
        <f t="array" aca="1" ref="R2520" ca="1">IF(G2520="","",INDIRECT(A2520&amp;B2520&amp;D2520))</f>
        <v/>
      </c>
      <c r="S2520" s="1" t="str">
        <f t="shared" ca="1" si="593"/>
        <v/>
      </c>
      <c r="T2520" s="1" t="str">
        <f t="shared" ca="1" si="594"/>
        <v/>
      </c>
      <c r="U2520" s="1" t="str">
        <f t="shared" ca="1" si="595"/>
        <v/>
      </c>
      <c r="V2520" s="1" t="str">
        <f t="shared" ca="1" si="596"/>
        <v/>
      </c>
      <c r="W2520" s="1" t="str">
        <f t="shared" ca="1" si="597"/>
        <v/>
      </c>
      <c r="X2520" s="1" t="str">
        <f t="shared" ca="1" si="598"/>
        <v/>
      </c>
    </row>
    <row r="2521" spans="1:24">
      <c r="A2521" t="s">
        <v>1041</v>
      </c>
      <c r="B2521" t="str">
        <f>INDEX(予約枠報告様式!$73:$73,MATCH(CSVフォーマット!C2521,予約枠報告様式!$74:$74,0))</f>
        <v>AQ</v>
      </c>
      <c r="C2521">
        <f t="shared" si="599"/>
        <v>43</v>
      </c>
      <c r="D2521">
        <f t="shared" si="585"/>
        <v>69</v>
      </c>
      <c r="E2521" s="2" cm="1">
        <f t="array" aca="1" ref="E2521" ca="1">INDIRECT(A2521&amp;B2521&amp;$E$3)</f>
        <v>44794</v>
      </c>
      <c r="F2521" t="str" cm="1">
        <f t="array" aca="1" ref="F2521" ca="1">IF(INDIRECT(A2521&amp;B2521&amp;$F$3)="公",参照!$L$2,参照!$L$3)</f>
        <v>医療機関受付</v>
      </c>
      <c r="G2521" s="1" t="str" cm="1">
        <f t="array" aca="1" ref="G2521" ca="1">IF(E2521="","",IF(ISNUMBER(INDIRECT(A2521&amp;B2521&amp;D2521)),431001,""))</f>
        <v/>
      </c>
      <c r="H2521" s="1" t="str">
        <f t="shared" ca="1" si="586"/>
        <v/>
      </c>
      <c r="I2521" s="1" t="str">
        <f ca="1">IF(G2521="","",予約枠報告様式!H$3)</f>
        <v/>
      </c>
      <c r="J2521" s="1" t="str">
        <f t="shared" ca="1" si="587"/>
        <v/>
      </c>
      <c r="K2521" s="1" t="str">
        <f t="shared" ca="1" si="588"/>
        <v/>
      </c>
      <c r="L2521" s="1" t="str">
        <f t="shared" ca="1" si="589"/>
        <v/>
      </c>
      <c r="M2521" s="1" t="str">
        <f t="shared" ca="1" si="590"/>
        <v/>
      </c>
      <c r="N2521" s="1" t="str" cm="1">
        <f t="array" aca="1" ref="N2521" ca="1">IF(G2521="","",HOUR(INDIRECT(A2521&amp;$N$2&amp;D2521)))</f>
        <v/>
      </c>
      <c r="O2521" s="1" t="str" cm="1">
        <f t="array" aca="1" ref="O2521" ca="1">IF(G2521="","",MINUTE(INDIRECT(A2521&amp;$N$2&amp;D2521)))</f>
        <v/>
      </c>
      <c r="P2521" s="1" t="str">
        <f t="shared" ca="1" si="591"/>
        <v/>
      </c>
      <c r="Q2521" s="1" t="str">
        <f t="shared" ca="1" si="592"/>
        <v/>
      </c>
      <c r="R2521" s="1" t="str" cm="1">
        <f t="array" aca="1" ref="R2521" ca="1">IF(G2521="","",INDIRECT(A2521&amp;B2521&amp;D2521))</f>
        <v/>
      </c>
      <c r="S2521" s="1" t="str">
        <f t="shared" ca="1" si="593"/>
        <v/>
      </c>
      <c r="T2521" s="1" t="str">
        <f t="shared" ca="1" si="594"/>
        <v/>
      </c>
      <c r="U2521" s="1" t="str">
        <f t="shared" ca="1" si="595"/>
        <v/>
      </c>
      <c r="V2521" s="1" t="str">
        <f t="shared" ca="1" si="596"/>
        <v/>
      </c>
      <c r="W2521" s="1" t="str">
        <f t="shared" ca="1" si="597"/>
        <v/>
      </c>
      <c r="X2521" s="1" t="str">
        <f t="shared" ca="1" si="598"/>
        <v/>
      </c>
    </row>
    <row r="2522" spans="1:24">
      <c r="A2522" t="s">
        <v>1041</v>
      </c>
      <c r="B2522" t="str">
        <f>INDEX(予約枠報告様式!$73:$73,MATCH(CSVフォーマット!C2522,予約枠報告様式!$74:$74,0))</f>
        <v>AQ</v>
      </c>
      <c r="C2522">
        <f t="shared" si="599"/>
        <v>43</v>
      </c>
      <c r="D2522">
        <f t="shared" si="585"/>
        <v>70</v>
      </c>
      <c r="E2522" s="2" cm="1">
        <f t="array" aca="1" ref="E2522" ca="1">INDIRECT(A2522&amp;B2522&amp;$E$3)</f>
        <v>44794</v>
      </c>
      <c r="F2522" t="str" cm="1">
        <f t="array" aca="1" ref="F2522" ca="1">IF(INDIRECT(A2522&amp;B2522&amp;$F$3)="公",参照!$L$2,参照!$L$3)</f>
        <v>医療機関受付</v>
      </c>
      <c r="G2522" s="1" t="str" cm="1">
        <f t="array" aca="1" ref="G2522" ca="1">IF(E2522="","",IF(ISNUMBER(INDIRECT(A2522&amp;B2522&amp;D2522)),431001,""))</f>
        <v/>
      </c>
      <c r="H2522" s="1" t="str">
        <f t="shared" ca="1" si="586"/>
        <v/>
      </c>
      <c r="I2522" s="1" t="str">
        <f ca="1">IF(G2522="","",予約枠報告様式!H$3)</f>
        <v/>
      </c>
      <c r="J2522" s="1" t="str">
        <f t="shared" ca="1" si="587"/>
        <v/>
      </c>
      <c r="K2522" s="1" t="str">
        <f t="shared" ca="1" si="588"/>
        <v/>
      </c>
      <c r="L2522" s="1" t="str">
        <f t="shared" ca="1" si="589"/>
        <v/>
      </c>
      <c r="M2522" s="1" t="str">
        <f t="shared" ca="1" si="590"/>
        <v/>
      </c>
      <c r="N2522" s="1" t="str" cm="1">
        <f t="array" aca="1" ref="N2522" ca="1">IF(G2522="","",HOUR(INDIRECT(A2522&amp;$N$2&amp;D2522)))</f>
        <v/>
      </c>
      <c r="O2522" s="1" t="str" cm="1">
        <f t="array" aca="1" ref="O2522" ca="1">IF(G2522="","",MINUTE(INDIRECT(A2522&amp;$N$2&amp;D2522)))</f>
        <v/>
      </c>
      <c r="P2522" s="1" t="str">
        <f t="shared" ca="1" si="591"/>
        <v/>
      </c>
      <c r="Q2522" s="1" t="str">
        <f t="shared" ca="1" si="592"/>
        <v/>
      </c>
      <c r="R2522" s="1" t="str" cm="1">
        <f t="array" aca="1" ref="R2522" ca="1">IF(G2522="","",INDIRECT(A2522&amp;B2522&amp;D2522))</f>
        <v/>
      </c>
      <c r="S2522" s="1" t="str">
        <f t="shared" ca="1" si="593"/>
        <v/>
      </c>
      <c r="T2522" s="1" t="str">
        <f t="shared" ca="1" si="594"/>
        <v/>
      </c>
      <c r="U2522" s="1" t="str">
        <f t="shared" ca="1" si="595"/>
        <v/>
      </c>
      <c r="V2522" s="1" t="str">
        <f t="shared" ca="1" si="596"/>
        <v/>
      </c>
      <c r="W2522" s="1" t="str">
        <f t="shared" ca="1" si="597"/>
        <v/>
      </c>
      <c r="X2522" s="1" t="str">
        <f t="shared" ca="1" si="598"/>
        <v/>
      </c>
    </row>
    <row r="2523" spans="1:24">
      <c r="A2523" t="s">
        <v>1041</v>
      </c>
      <c r="B2523" t="str">
        <f>INDEX(予約枠報告様式!$73:$73,MATCH(CSVフォーマット!C2523,予約枠報告様式!$74:$74,0))</f>
        <v>AQ</v>
      </c>
      <c r="C2523">
        <f t="shared" si="599"/>
        <v>43</v>
      </c>
      <c r="D2523">
        <f t="shared" si="585"/>
        <v>71</v>
      </c>
      <c r="E2523" s="2" cm="1">
        <f t="array" aca="1" ref="E2523" ca="1">INDIRECT(A2523&amp;B2523&amp;$E$3)</f>
        <v>44794</v>
      </c>
      <c r="F2523" t="str" cm="1">
        <f t="array" aca="1" ref="F2523" ca="1">IF(INDIRECT(A2523&amp;B2523&amp;$F$3)="公",参照!$L$2,参照!$L$3)</f>
        <v>医療機関受付</v>
      </c>
      <c r="G2523" s="1" t="str" cm="1">
        <f t="array" aca="1" ref="G2523" ca="1">IF(E2523="","",IF(ISNUMBER(INDIRECT(A2523&amp;B2523&amp;D2523)),431001,""))</f>
        <v/>
      </c>
      <c r="H2523" s="1" t="str">
        <f t="shared" ca="1" si="586"/>
        <v/>
      </c>
      <c r="I2523" s="1" t="str">
        <f ca="1">IF(G2523="","",予約枠報告様式!H$3)</f>
        <v/>
      </c>
      <c r="J2523" s="1" t="str">
        <f t="shared" ca="1" si="587"/>
        <v/>
      </c>
      <c r="K2523" s="1" t="str">
        <f t="shared" ca="1" si="588"/>
        <v/>
      </c>
      <c r="L2523" s="1" t="str">
        <f t="shared" ca="1" si="589"/>
        <v/>
      </c>
      <c r="M2523" s="1" t="str">
        <f t="shared" ca="1" si="590"/>
        <v/>
      </c>
      <c r="N2523" s="1" t="str" cm="1">
        <f t="array" aca="1" ref="N2523" ca="1">IF(G2523="","",HOUR(INDIRECT(A2523&amp;$N$2&amp;D2523)))</f>
        <v/>
      </c>
      <c r="O2523" s="1" t="str" cm="1">
        <f t="array" aca="1" ref="O2523" ca="1">IF(G2523="","",MINUTE(INDIRECT(A2523&amp;$N$2&amp;D2523)))</f>
        <v/>
      </c>
      <c r="P2523" s="1" t="str">
        <f t="shared" ca="1" si="591"/>
        <v/>
      </c>
      <c r="Q2523" s="1" t="str">
        <f t="shared" ca="1" si="592"/>
        <v/>
      </c>
      <c r="R2523" s="1" t="str" cm="1">
        <f t="array" aca="1" ref="R2523" ca="1">IF(G2523="","",INDIRECT(A2523&amp;B2523&amp;D2523))</f>
        <v/>
      </c>
      <c r="S2523" s="1" t="str">
        <f t="shared" ca="1" si="593"/>
        <v/>
      </c>
      <c r="T2523" s="1" t="str">
        <f t="shared" ca="1" si="594"/>
        <v/>
      </c>
      <c r="U2523" s="1" t="str">
        <f t="shared" ca="1" si="595"/>
        <v/>
      </c>
      <c r="V2523" s="1" t="str">
        <f t="shared" ca="1" si="596"/>
        <v/>
      </c>
      <c r="W2523" s="1" t="str">
        <f t="shared" ca="1" si="597"/>
        <v/>
      </c>
      <c r="X2523" s="1" t="str">
        <f t="shared" ca="1" si="598"/>
        <v/>
      </c>
    </row>
    <row r="2524" spans="1:24">
      <c r="A2524" t="s">
        <v>1041</v>
      </c>
      <c r="B2524" t="str">
        <f>INDEX(予約枠報告様式!$73:$73,MATCH(CSVフォーマット!C2524,予約枠報告様式!$74:$74,0))</f>
        <v>AR</v>
      </c>
      <c r="C2524">
        <f t="shared" si="599"/>
        <v>44</v>
      </c>
      <c r="D2524">
        <f t="shared" si="585"/>
        <v>12</v>
      </c>
      <c r="E2524" s="2" cm="1">
        <f t="array" aca="1" ref="E2524" ca="1">INDIRECT(A2524&amp;B2524&amp;$E$3)</f>
        <v>44795</v>
      </c>
      <c r="F2524" t="str" cm="1">
        <f t="array" aca="1" ref="F2524" ca="1">IF(INDIRECT(A2524&amp;B2524&amp;$F$3)="公",参照!$L$2,参照!$L$3)</f>
        <v>WEB・コールセンター受付</v>
      </c>
      <c r="G2524" s="1" t="str" cm="1">
        <f t="array" aca="1" ref="G2524" ca="1">IF(E2524="","",IF(ISNUMBER(INDIRECT(A2524&amp;B2524&amp;D2524)),431001,""))</f>
        <v/>
      </c>
      <c r="H2524" s="1" t="str">
        <f t="shared" ca="1" si="586"/>
        <v/>
      </c>
      <c r="I2524" s="1" t="str">
        <f ca="1">IF(G2524="","",予約枠報告様式!H$3)</f>
        <v/>
      </c>
      <c r="J2524" s="1" t="str">
        <f t="shared" ca="1" si="587"/>
        <v/>
      </c>
      <c r="K2524" s="1" t="str">
        <f t="shared" ca="1" si="588"/>
        <v/>
      </c>
      <c r="L2524" s="1" t="str">
        <f t="shared" ca="1" si="589"/>
        <v/>
      </c>
      <c r="M2524" s="1" t="str">
        <f t="shared" ca="1" si="590"/>
        <v/>
      </c>
      <c r="N2524" s="1" t="str" cm="1">
        <f t="array" aca="1" ref="N2524" ca="1">IF(G2524="","",HOUR(INDIRECT(A2524&amp;$N$2&amp;D2524)))</f>
        <v/>
      </c>
      <c r="O2524" s="1" t="str" cm="1">
        <f t="array" aca="1" ref="O2524" ca="1">IF(G2524="","",MINUTE(INDIRECT(A2524&amp;$N$2&amp;D2524)))</f>
        <v/>
      </c>
      <c r="P2524" s="1" t="str">
        <f t="shared" ca="1" si="591"/>
        <v/>
      </c>
      <c r="Q2524" s="1" t="str">
        <f t="shared" ca="1" si="592"/>
        <v/>
      </c>
      <c r="R2524" s="1" t="str" cm="1">
        <f t="array" aca="1" ref="R2524" ca="1">IF(G2524="","",INDIRECT(A2524&amp;B2524&amp;D2524))</f>
        <v/>
      </c>
      <c r="S2524" s="1" t="str">
        <f t="shared" ca="1" si="593"/>
        <v/>
      </c>
      <c r="T2524" s="1" t="str">
        <f t="shared" ca="1" si="594"/>
        <v/>
      </c>
      <c r="U2524" s="1" t="str">
        <f t="shared" ca="1" si="595"/>
        <v/>
      </c>
      <c r="V2524" s="1" t="str">
        <f t="shared" ca="1" si="596"/>
        <v/>
      </c>
      <c r="W2524" s="1" t="str">
        <f t="shared" ca="1" si="597"/>
        <v/>
      </c>
      <c r="X2524" s="1" t="str">
        <f t="shared" ca="1" si="598"/>
        <v/>
      </c>
    </row>
    <row r="2525" spans="1:24">
      <c r="A2525" t="s">
        <v>1041</v>
      </c>
      <c r="B2525" t="str">
        <f>INDEX(予約枠報告様式!$73:$73,MATCH(CSVフォーマット!C2525,予約枠報告様式!$74:$74,0))</f>
        <v>AR</v>
      </c>
      <c r="C2525">
        <f t="shared" si="599"/>
        <v>44</v>
      </c>
      <c r="D2525">
        <f t="shared" si="585"/>
        <v>13</v>
      </c>
      <c r="E2525" s="2" cm="1">
        <f t="array" aca="1" ref="E2525" ca="1">INDIRECT(A2525&amp;B2525&amp;$E$3)</f>
        <v>44795</v>
      </c>
      <c r="F2525" t="str" cm="1">
        <f t="array" aca="1" ref="F2525" ca="1">IF(INDIRECT(A2525&amp;B2525&amp;$F$3)="公",参照!$L$2,参照!$L$3)</f>
        <v>WEB・コールセンター受付</v>
      </c>
      <c r="G2525" s="1" t="str" cm="1">
        <f t="array" aca="1" ref="G2525" ca="1">IF(E2525="","",IF(ISNUMBER(INDIRECT(A2525&amp;B2525&amp;D2525)),431001,""))</f>
        <v/>
      </c>
      <c r="H2525" s="1" t="str">
        <f t="shared" ca="1" si="586"/>
        <v/>
      </c>
      <c r="I2525" s="1" t="str">
        <f ca="1">IF(G2525="","",予約枠報告様式!H$3)</f>
        <v/>
      </c>
      <c r="J2525" s="1" t="str">
        <f t="shared" ca="1" si="587"/>
        <v/>
      </c>
      <c r="K2525" s="1" t="str">
        <f t="shared" ca="1" si="588"/>
        <v/>
      </c>
      <c r="L2525" s="1" t="str">
        <f t="shared" ca="1" si="589"/>
        <v/>
      </c>
      <c r="M2525" s="1" t="str">
        <f t="shared" ca="1" si="590"/>
        <v/>
      </c>
      <c r="N2525" s="1" t="str" cm="1">
        <f t="array" aca="1" ref="N2525" ca="1">IF(G2525="","",HOUR(INDIRECT(A2525&amp;$N$2&amp;D2525)))</f>
        <v/>
      </c>
      <c r="O2525" s="1" t="str" cm="1">
        <f t="array" aca="1" ref="O2525" ca="1">IF(G2525="","",MINUTE(INDIRECT(A2525&amp;$N$2&amp;D2525)))</f>
        <v/>
      </c>
      <c r="P2525" s="1" t="str">
        <f t="shared" ca="1" si="591"/>
        <v/>
      </c>
      <c r="Q2525" s="1" t="str">
        <f t="shared" ca="1" si="592"/>
        <v/>
      </c>
      <c r="R2525" s="1" t="str" cm="1">
        <f t="array" aca="1" ref="R2525" ca="1">IF(G2525="","",INDIRECT(A2525&amp;B2525&amp;D2525))</f>
        <v/>
      </c>
      <c r="S2525" s="1" t="str">
        <f t="shared" ca="1" si="593"/>
        <v/>
      </c>
      <c r="T2525" s="1" t="str">
        <f t="shared" ca="1" si="594"/>
        <v/>
      </c>
      <c r="U2525" s="1" t="str">
        <f t="shared" ca="1" si="595"/>
        <v/>
      </c>
      <c r="V2525" s="1" t="str">
        <f t="shared" ca="1" si="596"/>
        <v/>
      </c>
      <c r="W2525" s="1" t="str">
        <f t="shared" ca="1" si="597"/>
        <v/>
      </c>
      <c r="X2525" s="1" t="str">
        <f t="shared" ca="1" si="598"/>
        <v/>
      </c>
    </row>
    <row r="2526" spans="1:24">
      <c r="A2526" t="s">
        <v>1041</v>
      </c>
      <c r="B2526" t="str">
        <f>INDEX(予約枠報告様式!$73:$73,MATCH(CSVフォーマット!C2526,予約枠報告様式!$74:$74,0))</f>
        <v>AR</v>
      </c>
      <c r="C2526">
        <f t="shared" si="599"/>
        <v>44</v>
      </c>
      <c r="D2526">
        <f t="shared" si="585"/>
        <v>14</v>
      </c>
      <c r="E2526" s="2" cm="1">
        <f t="array" aca="1" ref="E2526" ca="1">INDIRECT(A2526&amp;B2526&amp;$E$3)</f>
        <v>44795</v>
      </c>
      <c r="F2526" t="str" cm="1">
        <f t="array" aca="1" ref="F2526" ca="1">IF(INDIRECT(A2526&amp;B2526&amp;$F$3)="公",参照!$L$2,参照!$L$3)</f>
        <v>WEB・コールセンター受付</v>
      </c>
      <c r="G2526" s="1" t="str" cm="1">
        <f t="array" aca="1" ref="G2526" ca="1">IF(E2526="","",IF(ISNUMBER(INDIRECT(A2526&amp;B2526&amp;D2526)),431001,""))</f>
        <v/>
      </c>
      <c r="H2526" s="1" t="str">
        <f t="shared" ca="1" si="586"/>
        <v/>
      </c>
      <c r="I2526" s="1" t="str">
        <f ca="1">IF(G2526="","",予約枠報告様式!H$3)</f>
        <v/>
      </c>
      <c r="J2526" s="1" t="str">
        <f t="shared" ca="1" si="587"/>
        <v/>
      </c>
      <c r="K2526" s="1" t="str">
        <f t="shared" ca="1" si="588"/>
        <v/>
      </c>
      <c r="L2526" s="1" t="str">
        <f t="shared" ca="1" si="589"/>
        <v/>
      </c>
      <c r="M2526" s="1" t="str">
        <f t="shared" ca="1" si="590"/>
        <v/>
      </c>
      <c r="N2526" s="1" t="str" cm="1">
        <f t="array" aca="1" ref="N2526" ca="1">IF(G2526="","",HOUR(INDIRECT(A2526&amp;$N$2&amp;D2526)))</f>
        <v/>
      </c>
      <c r="O2526" s="1" t="str" cm="1">
        <f t="array" aca="1" ref="O2526" ca="1">IF(G2526="","",MINUTE(INDIRECT(A2526&amp;$N$2&amp;D2526)))</f>
        <v/>
      </c>
      <c r="P2526" s="1" t="str">
        <f t="shared" ca="1" si="591"/>
        <v/>
      </c>
      <c r="Q2526" s="1" t="str">
        <f t="shared" ca="1" si="592"/>
        <v/>
      </c>
      <c r="R2526" s="1" t="str" cm="1">
        <f t="array" aca="1" ref="R2526" ca="1">IF(G2526="","",INDIRECT(A2526&amp;B2526&amp;D2526))</f>
        <v/>
      </c>
      <c r="S2526" s="1" t="str">
        <f t="shared" ca="1" si="593"/>
        <v/>
      </c>
      <c r="T2526" s="1" t="str">
        <f t="shared" ca="1" si="594"/>
        <v/>
      </c>
      <c r="U2526" s="1" t="str">
        <f t="shared" ca="1" si="595"/>
        <v/>
      </c>
      <c r="V2526" s="1" t="str">
        <f t="shared" ca="1" si="596"/>
        <v/>
      </c>
      <c r="W2526" s="1" t="str">
        <f t="shared" ca="1" si="597"/>
        <v/>
      </c>
      <c r="X2526" s="1" t="str">
        <f t="shared" ca="1" si="598"/>
        <v/>
      </c>
    </row>
    <row r="2527" spans="1:24">
      <c r="A2527" t="s">
        <v>1041</v>
      </c>
      <c r="B2527" t="str">
        <f>INDEX(予約枠報告様式!$73:$73,MATCH(CSVフォーマット!C2527,予約枠報告様式!$74:$74,0))</f>
        <v>AR</v>
      </c>
      <c r="C2527">
        <f t="shared" si="599"/>
        <v>44</v>
      </c>
      <c r="D2527">
        <f t="shared" si="585"/>
        <v>15</v>
      </c>
      <c r="E2527" s="2" cm="1">
        <f t="array" aca="1" ref="E2527" ca="1">INDIRECT(A2527&amp;B2527&amp;$E$3)</f>
        <v>44795</v>
      </c>
      <c r="F2527" t="str" cm="1">
        <f t="array" aca="1" ref="F2527" ca="1">IF(INDIRECT(A2527&amp;B2527&amp;$F$3)="公",参照!$L$2,参照!$L$3)</f>
        <v>WEB・コールセンター受付</v>
      </c>
      <c r="G2527" s="1" t="str" cm="1">
        <f t="array" aca="1" ref="G2527" ca="1">IF(E2527="","",IF(ISNUMBER(INDIRECT(A2527&amp;B2527&amp;D2527)),431001,""))</f>
        <v/>
      </c>
      <c r="H2527" s="1" t="str">
        <f t="shared" ca="1" si="586"/>
        <v/>
      </c>
      <c r="I2527" s="1" t="str">
        <f ca="1">IF(G2527="","",予約枠報告様式!H$3)</f>
        <v/>
      </c>
      <c r="J2527" s="1" t="str">
        <f t="shared" ca="1" si="587"/>
        <v/>
      </c>
      <c r="K2527" s="1" t="str">
        <f t="shared" ca="1" si="588"/>
        <v/>
      </c>
      <c r="L2527" s="1" t="str">
        <f t="shared" ca="1" si="589"/>
        <v/>
      </c>
      <c r="M2527" s="1" t="str">
        <f t="shared" ca="1" si="590"/>
        <v/>
      </c>
      <c r="N2527" s="1" t="str" cm="1">
        <f t="array" aca="1" ref="N2527" ca="1">IF(G2527="","",HOUR(INDIRECT(A2527&amp;$N$2&amp;D2527)))</f>
        <v/>
      </c>
      <c r="O2527" s="1" t="str" cm="1">
        <f t="array" aca="1" ref="O2527" ca="1">IF(G2527="","",MINUTE(INDIRECT(A2527&amp;$N$2&amp;D2527)))</f>
        <v/>
      </c>
      <c r="P2527" s="1" t="str">
        <f t="shared" ca="1" si="591"/>
        <v/>
      </c>
      <c r="Q2527" s="1" t="str">
        <f t="shared" ca="1" si="592"/>
        <v/>
      </c>
      <c r="R2527" s="1" t="str" cm="1">
        <f t="array" aca="1" ref="R2527" ca="1">IF(G2527="","",INDIRECT(A2527&amp;B2527&amp;D2527))</f>
        <v/>
      </c>
      <c r="S2527" s="1" t="str">
        <f t="shared" ca="1" si="593"/>
        <v/>
      </c>
      <c r="T2527" s="1" t="str">
        <f t="shared" ca="1" si="594"/>
        <v/>
      </c>
      <c r="U2527" s="1" t="str">
        <f t="shared" ca="1" si="595"/>
        <v/>
      </c>
      <c r="V2527" s="1" t="str">
        <f t="shared" ca="1" si="596"/>
        <v/>
      </c>
      <c r="W2527" s="1" t="str">
        <f t="shared" ca="1" si="597"/>
        <v/>
      </c>
      <c r="X2527" s="1" t="str">
        <f t="shared" ca="1" si="598"/>
        <v/>
      </c>
    </row>
    <row r="2528" spans="1:24">
      <c r="A2528" t="s">
        <v>1041</v>
      </c>
      <c r="B2528" t="str">
        <f>INDEX(予約枠報告様式!$73:$73,MATCH(CSVフォーマット!C2528,予約枠報告様式!$74:$74,0))</f>
        <v>AR</v>
      </c>
      <c r="C2528">
        <f t="shared" si="599"/>
        <v>44</v>
      </c>
      <c r="D2528">
        <f t="shared" si="585"/>
        <v>16</v>
      </c>
      <c r="E2528" s="2" cm="1">
        <f t="array" aca="1" ref="E2528" ca="1">INDIRECT(A2528&amp;B2528&amp;$E$3)</f>
        <v>44795</v>
      </c>
      <c r="F2528" t="str" cm="1">
        <f t="array" aca="1" ref="F2528" ca="1">IF(INDIRECT(A2528&amp;B2528&amp;$F$3)="公",参照!$L$2,参照!$L$3)</f>
        <v>WEB・コールセンター受付</v>
      </c>
      <c r="G2528" s="1" t="str" cm="1">
        <f t="array" aca="1" ref="G2528" ca="1">IF(E2528="","",IF(ISNUMBER(INDIRECT(A2528&amp;B2528&amp;D2528)),431001,""))</f>
        <v/>
      </c>
      <c r="H2528" s="1" t="str">
        <f t="shared" ca="1" si="586"/>
        <v/>
      </c>
      <c r="I2528" s="1" t="str">
        <f ca="1">IF(G2528="","",予約枠報告様式!H$3)</f>
        <v/>
      </c>
      <c r="J2528" s="1" t="str">
        <f t="shared" ca="1" si="587"/>
        <v/>
      </c>
      <c r="K2528" s="1" t="str">
        <f t="shared" ca="1" si="588"/>
        <v/>
      </c>
      <c r="L2528" s="1" t="str">
        <f t="shared" ca="1" si="589"/>
        <v/>
      </c>
      <c r="M2528" s="1" t="str">
        <f t="shared" ca="1" si="590"/>
        <v/>
      </c>
      <c r="N2528" s="1" t="str" cm="1">
        <f t="array" aca="1" ref="N2528" ca="1">IF(G2528="","",HOUR(INDIRECT(A2528&amp;$N$2&amp;D2528)))</f>
        <v/>
      </c>
      <c r="O2528" s="1" t="str" cm="1">
        <f t="array" aca="1" ref="O2528" ca="1">IF(G2528="","",MINUTE(INDIRECT(A2528&amp;$N$2&amp;D2528)))</f>
        <v/>
      </c>
      <c r="P2528" s="1" t="str">
        <f t="shared" ca="1" si="591"/>
        <v/>
      </c>
      <c r="Q2528" s="1" t="str">
        <f t="shared" ca="1" si="592"/>
        <v/>
      </c>
      <c r="R2528" s="1" t="str" cm="1">
        <f t="array" aca="1" ref="R2528" ca="1">IF(G2528="","",INDIRECT(A2528&amp;B2528&amp;D2528))</f>
        <v/>
      </c>
      <c r="S2528" s="1" t="str">
        <f t="shared" ca="1" si="593"/>
        <v/>
      </c>
      <c r="T2528" s="1" t="str">
        <f t="shared" ca="1" si="594"/>
        <v/>
      </c>
      <c r="U2528" s="1" t="str">
        <f t="shared" ca="1" si="595"/>
        <v/>
      </c>
      <c r="V2528" s="1" t="str">
        <f t="shared" ca="1" si="596"/>
        <v/>
      </c>
      <c r="W2528" s="1" t="str">
        <f t="shared" ca="1" si="597"/>
        <v/>
      </c>
      <c r="X2528" s="1" t="str">
        <f t="shared" ca="1" si="598"/>
        <v/>
      </c>
    </row>
    <row r="2529" spans="1:24">
      <c r="A2529" t="s">
        <v>1041</v>
      </c>
      <c r="B2529" t="str">
        <f>INDEX(予約枠報告様式!$73:$73,MATCH(CSVフォーマット!C2529,予約枠報告様式!$74:$74,0))</f>
        <v>AR</v>
      </c>
      <c r="C2529">
        <f t="shared" si="599"/>
        <v>44</v>
      </c>
      <c r="D2529">
        <f t="shared" si="585"/>
        <v>17</v>
      </c>
      <c r="E2529" s="2" cm="1">
        <f t="array" aca="1" ref="E2529" ca="1">INDIRECT(A2529&amp;B2529&amp;$E$3)</f>
        <v>44795</v>
      </c>
      <c r="F2529" t="str" cm="1">
        <f t="array" aca="1" ref="F2529" ca="1">IF(INDIRECT(A2529&amp;B2529&amp;$F$3)="公",参照!$L$2,参照!$L$3)</f>
        <v>WEB・コールセンター受付</v>
      </c>
      <c r="G2529" s="1" t="str" cm="1">
        <f t="array" aca="1" ref="G2529" ca="1">IF(E2529="","",IF(ISNUMBER(INDIRECT(A2529&amp;B2529&amp;D2529)),431001,""))</f>
        <v/>
      </c>
      <c r="H2529" s="1" t="str">
        <f t="shared" ca="1" si="586"/>
        <v/>
      </c>
      <c r="I2529" s="1" t="str">
        <f ca="1">IF(G2529="","",予約枠報告様式!H$3)</f>
        <v/>
      </c>
      <c r="J2529" s="1" t="str">
        <f t="shared" ca="1" si="587"/>
        <v/>
      </c>
      <c r="K2529" s="1" t="str">
        <f t="shared" ca="1" si="588"/>
        <v/>
      </c>
      <c r="L2529" s="1" t="str">
        <f t="shared" ca="1" si="589"/>
        <v/>
      </c>
      <c r="M2529" s="1" t="str">
        <f t="shared" ca="1" si="590"/>
        <v/>
      </c>
      <c r="N2529" s="1" t="str" cm="1">
        <f t="array" aca="1" ref="N2529" ca="1">IF(G2529="","",HOUR(INDIRECT(A2529&amp;$N$2&amp;D2529)))</f>
        <v/>
      </c>
      <c r="O2529" s="1" t="str" cm="1">
        <f t="array" aca="1" ref="O2529" ca="1">IF(G2529="","",MINUTE(INDIRECT(A2529&amp;$N$2&amp;D2529)))</f>
        <v/>
      </c>
      <c r="P2529" s="1" t="str">
        <f t="shared" ca="1" si="591"/>
        <v/>
      </c>
      <c r="Q2529" s="1" t="str">
        <f t="shared" ca="1" si="592"/>
        <v/>
      </c>
      <c r="R2529" s="1" t="str" cm="1">
        <f t="array" aca="1" ref="R2529" ca="1">IF(G2529="","",INDIRECT(A2529&amp;B2529&amp;D2529))</f>
        <v/>
      </c>
      <c r="S2529" s="1" t="str">
        <f t="shared" ca="1" si="593"/>
        <v/>
      </c>
      <c r="T2529" s="1" t="str">
        <f t="shared" ca="1" si="594"/>
        <v/>
      </c>
      <c r="U2529" s="1" t="str">
        <f t="shared" ca="1" si="595"/>
        <v/>
      </c>
      <c r="V2529" s="1" t="str">
        <f t="shared" ca="1" si="596"/>
        <v/>
      </c>
      <c r="W2529" s="1" t="str">
        <f t="shared" ca="1" si="597"/>
        <v/>
      </c>
      <c r="X2529" s="1" t="str">
        <f t="shared" ca="1" si="598"/>
        <v/>
      </c>
    </row>
    <row r="2530" spans="1:24">
      <c r="A2530" t="s">
        <v>1041</v>
      </c>
      <c r="B2530" t="str">
        <f>INDEX(予約枠報告様式!$73:$73,MATCH(CSVフォーマット!C2530,予約枠報告様式!$74:$74,0))</f>
        <v>AR</v>
      </c>
      <c r="C2530">
        <f t="shared" si="599"/>
        <v>44</v>
      </c>
      <c r="D2530">
        <f t="shared" si="585"/>
        <v>18</v>
      </c>
      <c r="E2530" s="2" cm="1">
        <f t="array" aca="1" ref="E2530" ca="1">INDIRECT(A2530&amp;B2530&amp;$E$3)</f>
        <v>44795</v>
      </c>
      <c r="F2530" t="str" cm="1">
        <f t="array" aca="1" ref="F2530" ca="1">IF(INDIRECT(A2530&amp;B2530&amp;$F$3)="公",参照!$L$2,参照!$L$3)</f>
        <v>WEB・コールセンター受付</v>
      </c>
      <c r="G2530" s="1" t="str" cm="1">
        <f t="array" aca="1" ref="G2530" ca="1">IF(E2530="","",IF(ISNUMBER(INDIRECT(A2530&amp;B2530&amp;D2530)),431001,""))</f>
        <v/>
      </c>
      <c r="H2530" s="1" t="str">
        <f t="shared" ca="1" si="586"/>
        <v/>
      </c>
      <c r="I2530" s="1" t="str">
        <f ca="1">IF(G2530="","",予約枠報告様式!H$3)</f>
        <v/>
      </c>
      <c r="J2530" s="1" t="str">
        <f t="shared" ca="1" si="587"/>
        <v/>
      </c>
      <c r="K2530" s="1" t="str">
        <f t="shared" ca="1" si="588"/>
        <v/>
      </c>
      <c r="L2530" s="1" t="str">
        <f t="shared" ca="1" si="589"/>
        <v/>
      </c>
      <c r="M2530" s="1" t="str">
        <f t="shared" ca="1" si="590"/>
        <v/>
      </c>
      <c r="N2530" s="1" t="str" cm="1">
        <f t="array" aca="1" ref="N2530" ca="1">IF(G2530="","",HOUR(INDIRECT(A2530&amp;$N$2&amp;D2530)))</f>
        <v/>
      </c>
      <c r="O2530" s="1" t="str" cm="1">
        <f t="array" aca="1" ref="O2530" ca="1">IF(G2530="","",MINUTE(INDIRECT(A2530&amp;$N$2&amp;D2530)))</f>
        <v/>
      </c>
      <c r="P2530" s="1" t="str">
        <f t="shared" ca="1" si="591"/>
        <v/>
      </c>
      <c r="Q2530" s="1" t="str">
        <f t="shared" ca="1" si="592"/>
        <v/>
      </c>
      <c r="R2530" s="1" t="str" cm="1">
        <f t="array" aca="1" ref="R2530" ca="1">IF(G2530="","",INDIRECT(A2530&amp;B2530&amp;D2530))</f>
        <v/>
      </c>
      <c r="S2530" s="1" t="str">
        <f t="shared" ca="1" si="593"/>
        <v/>
      </c>
      <c r="T2530" s="1" t="str">
        <f t="shared" ca="1" si="594"/>
        <v/>
      </c>
      <c r="U2530" s="1" t="str">
        <f t="shared" ca="1" si="595"/>
        <v/>
      </c>
      <c r="V2530" s="1" t="str">
        <f t="shared" ca="1" si="596"/>
        <v/>
      </c>
      <c r="W2530" s="1" t="str">
        <f t="shared" ca="1" si="597"/>
        <v/>
      </c>
      <c r="X2530" s="1" t="str">
        <f t="shared" ca="1" si="598"/>
        <v/>
      </c>
    </row>
    <row r="2531" spans="1:24">
      <c r="A2531" t="s">
        <v>1041</v>
      </c>
      <c r="B2531" t="str">
        <f>INDEX(予約枠報告様式!$73:$73,MATCH(CSVフォーマット!C2531,予約枠報告様式!$74:$74,0))</f>
        <v>AR</v>
      </c>
      <c r="C2531">
        <f t="shared" si="599"/>
        <v>44</v>
      </c>
      <c r="D2531">
        <f t="shared" si="585"/>
        <v>19</v>
      </c>
      <c r="E2531" s="2" cm="1">
        <f t="array" aca="1" ref="E2531" ca="1">INDIRECT(A2531&amp;B2531&amp;$E$3)</f>
        <v>44795</v>
      </c>
      <c r="F2531" t="str" cm="1">
        <f t="array" aca="1" ref="F2531" ca="1">IF(INDIRECT(A2531&amp;B2531&amp;$F$3)="公",参照!$L$2,参照!$L$3)</f>
        <v>WEB・コールセンター受付</v>
      </c>
      <c r="G2531" s="1" t="str" cm="1">
        <f t="array" aca="1" ref="G2531" ca="1">IF(E2531="","",IF(ISNUMBER(INDIRECT(A2531&amp;B2531&amp;D2531)),431001,""))</f>
        <v/>
      </c>
      <c r="H2531" s="1" t="str">
        <f t="shared" ca="1" si="586"/>
        <v/>
      </c>
      <c r="I2531" s="1" t="str">
        <f ca="1">IF(G2531="","",予約枠報告様式!H$3)</f>
        <v/>
      </c>
      <c r="J2531" s="1" t="str">
        <f t="shared" ca="1" si="587"/>
        <v/>
      </c>
      <c r="K2531" s="1" t="str">
        <f t="shared" ca="1" si="588"/>
        <v/>
      </c>
      <c r="L2531" s="1" t="str">
        <f t="shared" ca="1" si="589"/>
        <v/>
      </c>
      <c r="M2531" s="1" t="str">
        <f t="shared" ca="1" si="590"/>
        <v/>
      </c>
      <c r="N2531" s="1" t="str" cm="1">
        <f t="array" aca="1" ref="N2531" ca="1">IF(G2531="","",HOUR(INDIRECT(A2531&amp;$N$2&amp;D2531)))</f>
        <v/>
      </c>
      <c r="O2531" s="1" t="str" cm="1">
        <f t="array" aca="1" ref="O2531" ca="1">IF(G2531="","",MINUTE(INDIRECT(A2531&amp;$N$2&amp;D2531)))</f>
        <v/>
      </c>
      <c r="P2531" s="1" t="str">
        <f t="shared" ca="1" si="591"/>
        <v/>
      </c>
      <c r="Q2531" s="1" t="str">
        <f t="shared" ca="1" si="592"/>
        <v/>
      </c>
      <c r="R2531" s="1" t="str" cm="1">
        <f t="array" aca="1" ref="R2531" ca="1">IF(G2531="","",INDIRECT(A2531&amp;B2531&amp;D2531))</f>
        <v/>
      </c>
      <c r="S2531" s="1" t="str">
        <f t="shared" ca="1" si="593"/>
        <v/>
      </c>
      <c r="T2531" s="1" t="str">
        <f t="shared" ca="1" si="594"/>
        <v/>
      </c>
      <c r="U2531" s="1" t="str">
        <f t="shared" ca="1" si="595"/>
        <v/>
      </c>
      <c r="V2531" s="1" t="str">
        <f t="shared" ca="1" si="596"/>
        <v/>
      </c>
      <c r="W2531" s="1" t="str">
        <f t="shared" ca="1" si="597"/>
        <v/>
      </c>
      <c r="X2531" s="1" t="str">
        <f t="shared" ca="1" si="598"/>
        <v/>
      </c>
    </row>
    <row r="2532" spans="1:24">
      <c r="A2532" t="s">
        <v>1041</v>
      </c>
      <c r="B2532" t="str">
        <f>INDEX(予約枠報告様式!$73:$73,MATCH(CSVフォーマット!C2532,予約枠報告様式!$74:$74,0))</f>
        <v>AR</v>
      </c>
      <c r="C2532">
        <f t="shared" si="599"/>
        <v>44</v>
      </c>
      <c r="D2532">
        <f t="shared" si="585"/>
        <v>20</v>
      </c>
      <c r="E2532" s="2" cm="1">
        <f t="array" aca="1" ref="E2532" ca="1">INDIRECT(A2532&amp;B2532&amp;$E$3)</f>
        <v>44795</v>
      </c>
      <c r="F2532" t="str" cm="1">
        <f t="array" aca="1" ref="F2532" ca="1">IF(INDIRECT(A2532&amp;B2532&amp;$F$3)="公",参照!$L$2,参照!$L$3)</f>
        <v>WEB・コールセンター受付</v>
      </c>
      <c r="G2532" s="1" t="str" cm="1">
        <f t="array" aca="1" ref="G2532" ca="1">IF(E2532="","",IF(ISNUMBER(INDIRECT(A2532&amp;B2532&amp;D2532)),431001,""))</f>
        <v/>
      </c>
      <c r="H2532" s="1" t="str">
        <f t="shared" ca="1" si="586"/>
        <v/>
      </c>
      <c r="I2532" s="1" t="str">
        <f ca="1">IF(G2532="","",予約枠報告様式!H$3)</f>
        <v/>
      </c>
      <c r="J2532" s="1" t="str">
        <f t="shared" ca="1" si="587"/>
        <v/>
      </c>
      <c r="K2532" s="1" t="str">
        <f t="shared" ca="1" si="588"/>
        <v/>
      </c>
      <c r="L2532" s="1" t="str">
        <f t="shared" ca="1" si="589"/>
        <v/>
      </c>
      <c r="M2532" s="1" t="str">
        <f t="shared" ca="1" si="590"/>
        <v/>
      </c>
      <c r="N2532" s="1" t="str" cm="1">
        <f t="array" aca="1" ref="N2532" ca="1">IF(G2532="","",HOUR(INDIRECT(A2532&amp;$N$2&amp;D2532)))</f>
        <v/>
      </c>
      <c r="O2532" s="1" t="str" cm="1">
        <f t="array" aca="1" ref="O2532" ca="1">IF(G2532="","",MINUTE(INDIRECT(A2532&amp;$N$2&amp;D2532)))</f>
        <v/>
      </c>
      <c r="P2532" s="1" t="str">
        <f t="shared" ca="1" si="591"/>
        <v/>
      </c>
      <c r="Q2532" s="1" t="str">
        <f t="shared" ca="1" si="592"/>
        <v/>
      </c>
      <c r="R2532" s="1" t="str" cm="1">
        <f t="array" aca="1" ref="R2532" ca="1">IF(G2532="","",INDIRECT(A2532&amp;B2532&amp;D2532))</f>
        <v/>
      </c>
      <c r="S2532" s="1" t="str">
        <f t="shared" ca="1" si="593"/>
        <v/>
      </c>
      <c r="T2532" s="1" t="str">
        <f t="shared" ca="1" si="594"/>
        <v/>
      </c>
      <c r="U2532" s="1" t="str">
        <f t="shared" ca="1" si="595"/>
        <v/>
      </c>
      <c r="V2532" s="1" t="str">
        <f t="shared" ca="1" si="596"/>
        <v/>
      </c>
      <c r="W2532" s="1" t="str">
        <f t="shared" ca="1" si="597"/>
        <v/>
      </c>
      <c r="X2532" s="1" t="str">
        <f t="shared" ca="1" si="598"/>
        <v/>
      </c>
    </row>
    <row r="2533" spans="1:24">
      <c r="A2533" t="s">
        <v>1041</v>
      </c>
      <c r="B2533" t="str">
        <f>INDEX(予約枠報告様式!$73:$73,MATCH(CSVフォーマット!C2533,予約枠報告様式!$74:$74,0))</f>
        <v>AR</v>
      </c>
      <c r="C2533">
        <f t="shared" si="599"/>
        <v>44</v>
      </c>
      <c r="D2533">
        <f t="shared" si="585"/>
        <v>21</v>
      </c>
      <c r="E2533" s="2" cm="1">
        <f t="array" aca="1" ref="E2533" ca="1">INDIRECT(A2533&amp;B2533&amp;$E$3)</f>
        <v>44795</v>
      </c>
      <c r="F2533" t="str" cm="1">
        <f t="array" aca="1" ref="F2533" ca="1">IF(INDIRECT(A2533&amp;B2533&amp;$F$3)="公",参照!$L$2,参照!$L$3)</f>
        <v>WEB・コールセンター受付</v>
      </c>
      <c r="G2533" s="1" t="str" cm="1">
        <f t="array" aca="1" ref="G2533" ca="1">IF(E2533="","",IF(ISNUMBER(INDIRECT(A2533&amp;B2533&amp;D2533)),431001,""))</f>
        <v/>
      </c>
      <c r="H2533" s="1" t="str">
        <f t="shared" ca="1" si="586"/>
        <v/>
      </c>
      <c r="I2533" s="1" t="str">
        <f ca="1">IF(G2533="","",予約枠報告様式!H$3)</f>
        <v/>
      </c>
      <c r="J2533" s="1" t="str">
        <f t="shared" ca="1" si="587"/>
        <v/>
      </c>
      <c r="K2533" s="1" t="str">
        <f t="shared" ca="1" si="588"/>
        <v/>
      </c>
      <c r="L2533" s="1" t="str">
        <f t="shared" ca="1" si="589"/>
        <v/>
      </c>
      <c r="M2533" s="1" t="str">
        <f t="shared" ca="1" si="590"/>
        <v/>
      </c>
      <c r="N2533" s="1" t="str" cm="1">
        <f t="array" aca="1" ref="N2533" ca="1">IF(G2533="","",HOUR(INDIRECT(A2533&amp;$N$2&amp;D2533)))</f>
        <v/>
      </c>
      <c r="O2533" s="1" t="str" cm="1">
        <f t="array" aca="1" ref="O2533" ca="1">IF(G2533="","",MINUTE(INDIRECT(A2533&amp;$N$2&amp;D2533)))</f>
        <v/>
      </c>
      <c r="P2533" s="1" t="str">
        <f t="shared" ca="1" si="591"/>
        <v/>
      </c>
      <c r="Q2533" s="1" t="str">
        <f t="shared" ca="1" si="592"/>
        <v/>
      </c>
      <c r="R2533" s="1" t="str" cm="1">
        <f t="array" aca="1" ref="R2533" ca="1">IF(G2533="","",INDIRECT(A2533&amp;B2533&amp;D2533))</f>
        <v/>
      </c>
      <c r="S2533" s="1" t="str">
        <f t="shared" ca="1" si="593"/>
        <v/>
      </c>
      <c r="T2533" s="1" t="str">
        <f t="shared" ca="1" si="594"/>
        <v/>
      </c>
      <c r="U2533" s="1" t="str">
        <f t="shared" ca="1" si="595"/>
        <v/>
      </c>
      <c r="V2533" s="1" t="str">
        <f t="shared" ca="1" si="596"/>
        <v/>
      </c>
      <c r="W2533" s="1" t="str">
        <f t="shared" ca="1" si="597"/>
        <v/>
      </c>
      <c r="X2533" s="1" t="str">
        <f t="shared" ca="1" si="598"/>
        <v/>
      </c>
    </row>
    <row r="2534" spans="1:24">
      <c r="A2534" t="s">
        <v>1041</v>
      </c>
      <c r="B2534" t="str">
        <f>INDEX(予約枠報告様式!$73:$73,MATCH(CSVフォーマット!C2534,予約枠報告様式!$74:$74,0))</f>
        <v>AR</v>
      </c>
      <c r="C2534">
        <f t="shared" si="599"/>
        <v>44</v>
      </c>
      <c r="D2534">
        <f t="shared" si="585"/>
        <v>22</v>
      </c>
      <c r="E2534" s="2" cm="1">
        <f t="array" aca="1" ref="E2534" ca="1">INDIRECT(A2534&amp;B2534&amp;$E$3)</f>
        <v>44795</v>
      </c>
      <c r="F2534" t="str" cm="1">
        <f t="array" aca="1" ref="F2534" ca="1">IF(INDIRECT(A2534&amp;B2534&amp;$F$3)="公",参照!$L$2,参照!$L$3)</f>
        <v>WEB・コールセンター受付</v>
      </c>
      <c r="G2534" s="1" t="str" cm="1">
        <f t="array" aca="1" ref="G2534" ca="1">IF(E2534="","",IF(ISNUMBER(INDIRECT(A2534&amp;B2534&amp;D2534)),431001,""))</f>
        <v/>
      </c>
      <c r="H2534" s="1" t="str">
        <f t="shared" ca="1" si="586"/>
        <v/>
      </c>
      <c r="I2534" s="1" t="str">
        <f ca="1">IF(G2534="","",予約枠報告様式!H$3)</f>
        <v/>
      </c>
      <c r="J2534" s="1" t="str">
        <f t="shared" ca="1" si="587"/>
        <v/>
      </c>
      <c r="K2534" s="1" t="str">
        <f t="shared" ca="1" si="588"/>
        <v/>
      </c>
      <c r="L2534" s="1" t="str">
        <f t="shared" ca="1" si="589"/>
        <v/>
      </c>
      <c r="M2534" s="1" t="str">
        <f t="shared" ca="1" si="590"/>
        <v/>
      </c>
      <c r="N2534" s="1" t="str" cm="1">
        <f t="array" aca="1" ref="N2534" ca="1">IF(G2534="","",HOUR(INDIRECT(A2534&amp;$N$2&amp;D2534)))</f>
        <v/>
      </c>
      <c r="O2534" s="1" t="str" cm="1">
        <f t="array" aca="1" ref="O2534" ca="1">IF(G2534="","",MINUTE(INDIRECT(A2534&amp;$N$2&amp;D2534)))</f>
        <v/>
      </c>
      <c r="P2534" s="1" t="str">
        <f t="shared" ca="1" si="591"/>
        <v/>
      </c>
      <c r="Q2534" s="1" t="str">
        <f t="shared" ca="1" si="592"/>
        <v/>
      </c>
      <c r="R2534" s="1" t="str" cm="1">
        <f t="array" aca="1" ref="R2534" ca="1">IF(G2534="","",INDIRECT(A2534&amp;B2534&amp;D2534))</f>
        <v/>
      </c>
      <c r="S2534" s="1" t="str">
        <f t="shared" ca="1" si="593"/>
        <v/>
      </c>
      <c r="T2534" s="1" t="str">
        <f t="shared" ca="1" si="594"/>
        <v/>
      </c>
      <c r="U2534" s="1" t="str">
        <f t="shared" ca="1" si="595"/>
        <v/>
      </c>
      <c r="V2534" s="1" t="str">
        <f t="shared" ca="1" si="596"/>
        <v/>
      </c>
      <c r="W2534" s="1" t="str">
        <f t="shared" ca="1" si="597"/>
        <v/>
      </c>
      <c r="X2534" s="1" t="str">
        <f t="shared" ca="1" si="598"/>
        <v/>
      </c>
    </row>
    <row r="2535" spans="1:24">
      <c r="A2535" t="s">
        <v>1041</v>
      </c>
      <c r="B2535" t="str">
        <f>INDEX(予約枠報告様式!$73:$73,MATCH(CSVフォーマット!C2535,予約枠報告様式!$74:$74,0))</f>
        <v>AR</v>
      </c>
      <c r="C2535">
        <f t="shared" si="599"/>
        <v>44</v>
      </c>
      <c r="D2535">
        <f t="shared" si="585"/>
        <v>23</v>
      </c>
      <c r="E2535" s="2" cm="1">
        <f t="array" aca="1" ref="E2535" ca="1">INDIRECT(A2535&amp;B2535&amp;$E$3)</f>
        <v>44795</v>
      </c>
      <c r="F2535" t="str" cm="1">
        <f t="array" aca="1" ref="F2535" ca="1">IF(INDIRECT(A2535&amp;B2535&amp;$F$3)="公",参照!$L$2,参照!$L$3)</f>
        <v>WEB・コールセンター受付</v>
      </c>
      <c r="G2535" s="1" t="str" cm="1">
        <f t="array" aca="1" ref="G2535" ca="1">IF(E2535="","",IF(ISNUMBER(INDIRECT(A2535&amp;B2535&amp;D2535)),431001,""))</f>
        <v/>
      </c>
      <c r="H2535" s="1" t="str">
        <f t="shared" ca="1" si="586"/>
        <v/>
      </c>
      <c r="I2535" s="1" t="str">
        <f ca="1">IF(G2535="","",予約枠報告様式!H$3)</f>
        <v/>
      </c>
      <c r="J2535" s="1" t="str">
        <f t="shared" ca="1" si="587"/>
        <v/>
      </c>
      <c r="K2535" s="1" t="str">
        <f t="shared" ca="1" si="588"/>
        <v/>
      </c>
      <c r="L2535" s="1" t="str">
        <f t="shared" ca="1" si="589"/>
        <v/>
      </c>
      <c r="M2535" s="1" t="str">
        <f t="shared" ca="1" si="590"/>
        <v/>
      </c>
      <c r="N2535" s="1" t="str" cm="1">
        <f t="array" aca="1" ref="N2535" ca="1">IF(G2535="","",HOUR(INDIRECT(A2535&amp;$N$2&amp;D2535)))</f>
        <v/>
      </c>
      <c r="O2535" s="1" t="str" cm="1">
        <f t="array" aca="1" ref="O2535" ca="1">IF(G2535="","",MINUTE(INDIRECT(A2535&amp;$N$2&amp;D2535)))</f>
        <v/>
      </c>
      <c r="P2535" s="1" t="str">
        <f t="shared" ca="1" si="591"/>
        <v/>
      </c>
      <c r="Q2535" s="1" t="str">
        <f t="shared" ca="1" si="592"/>
        <v/>
      </c>
      <c r="R2535" s="1" t="str" cm="1">
        <f t="array" aca="1" ref="R2535" ca="1">IF(G2535="","",INDIRECT(A2535&amp;B2535&amp;D2535))</f>
        <v/>
      </c>
      <c r="S2535" s="1" t="str">
        <f t="shared" ca="1" si="593"/>
        <v/>
      </c>
      <c r="T2535" s="1" t="str">
        <f t="shared" ca="1" si="594"/>
        <v/>
      </c>
      <c r="U2535" s="1" t="str">
        <f t="shared" ca="1" si="595"/>
        <v/>
      </c>
      <c r="V2535" s="1" t="str">
        <f t="shared" ca="1" si="596"/>
        <v/>
      </c>
      <c r="W2535" s="1" t="str">
        <f t="shared" ca="1" si="597"/>
        <v/>
      </c>
      <c r="X2535" s="1" t="str">
        <f t="shared" ca="1" si="598"/>
        <v/>
      </c>
    </row>
    <row r="2536" spans="1:24">
      <c r="A2536" t="s">
        <v>1041</v>
      </c>
      <c r="B2536" t="str">
        <f>INDEX(予約枠報告様式!$73:$73,MATCH(CSVフォーマット!C2536,予約枠報告様式!$74:$74,0))</f>
        <v>AR</v>
      </c>
      <c r="C2536">
        <f t="shared" si="599"/>
        <v>44</v>
      </c>
      <c r="D2536">
        <f t="shared" si="585"/>
        <v>24</v>
      </c>
      <c r="E2536" s="2" cm="1">
        <f t="array" aca="1" ref="E2536" ca="1">INDIRECT(A2536&amp;B2536&amp;$E$3)</f>
        <v>44795</v>
      </c>
      <c r="F2536" t="str" cm="1">
        <f t="array" aca="1" ref="F2536" ca="1">IF(INDIRECT(A2536&amp;B2536&amp;$F$3)="公",参照!$L$2,参照!$L$3)</f>
        <v>WEB・コールセンター受付</v>
      </c>
      <c r="G2536" s="1" t="str" cm="1">
        <f t="array" aca="1" ref="G2536" ca="1">IF(E2536="","",IF(ISNUMBER(INDIRECT(A2536&amp;B2536&amp;D2536)),431001,""))</f>
        <v/>
      </c>
      <c r="H2536" s="1" t="str">
        <f t="shared" ca="1" si="586"/>
        <v/>
      </c>
      <c r="I2536" s="1" t="str">
        <f ca="1">IF(G2536="","",予約枠報告様式!H$3)</f>
        <v/>
      </c>
      <c r="J2536" s="1" t="str">
        <f t="shared" ca="1" si="587"/>
        <v/>
      </c>
      <c r="K2536" s="1" t="str">
        <f t="shared" ca="1" si="588"/>
        <v/>
      </c>
      <c r="L2536" s="1" t="str">
        <f t="shared" ca="1" si="589"/>
        <v/>
      </c>
      <c r="M2536" s="1" t="str">
        <f t="shared" ca="1" si="590"/>
        <v/>
      </c>
      <c r="N2536" s="1" t="str" cm="1">
        <f t="array" aca="1" ref="N2536" ca="1">IF(G2536="","",HOUR(INDIRECT(A2536&amp;$N$2&amp;D2536)))</f>
        <v/>
      </c>
      <c r="O2536" s="1" t="str" cm="1">
        <f t="array" aca="1" ref="O2536" ca="1">IF(G2536="","",MINUTE(INDIRECT(A2536&amp;$N$2&amp;D2536)))</f>
        <v/>
      </c>
      <c r="P2536" s="1" t="str">
        <f t="shared" ca="1" si="591"/>
        <v/>
      </c>
      <c r="Q2536" s="1" t="str">
        <f t="shared" ca="1" si="592"/>
        <v/>
      </c>
      <c r="R2536" s="1" t="str" cm="1">
        <f t="array" aca="1" ref="R2536" ca="1">IF(G2536="","",INDIRECT(A2536&amp;B2536&amp;D2536))</f>
        <v/>
      </c>
      <c r="S2536" s="1" t="str">
        <f t="shared" ca="1" si="593"/>
        <v/>
      </c>
      <c r="T2536" s="1" t="str">
        <f t="shared" ca="1" si="594"/>
        <v/>
      </c>
      <c r="U2536" s="1" t="str">
        <f t="shared" ca="1" si="595"/>
        <v/>
      </c>
      <c r="V2536" s="1" t="str">
        <f t="shared" ca="1" si="596"/>
        <v/>
      </c>
      <c r="W2536" s="1" t="str">
        <f t="shared" ca="1" si="597"/>
        <v/>
      </c>
      <c r="X2536" s="1" t="str">
        <f t="shared" ca="1" si="598"/>
        <v/>
      </c>
    </row>
    <row r="2537" spans="1:24">
      <c r="A2537" t="s">
        <v>1041</v>
      </c>
      <c r="B2537" t="str">
        <f>INDEX(予約枠報告様式!$73:$73,MATCH(CSVフォーマット!C2537,予約枠報告様式!$74:$74,0))</f>
        <v>AR</v>
      </c>
      <c r="C2537">
        <f t="shared" si="599"/>
        <v>44</v>
      </c>
      <c r="D2537">
        <f t="shared" si="585"/>
        <v>25</v>
      </c>
      <c r="E2537" s="2" cm="1">
        <f t="array" aca="1" ref="E2537" ca="1">INDIRECT(A2537&amp;B2537&amp;$E$3)</f>
        <v>44795</v>
      </c>
      <c r="F2537" t="str" cm="1">
        <f t="array" aca="1" ref="F2537" ca="1">IF(INDIRECT(A2537&amp;B2537&amp;$F$3)="公",参照!$L$2,参照!$L$3)</f>
        <v>WEB・コールセンター受付</v>
      </c>
      <c r="G2537" s="1" t="str" cm="1">
        <f t="array" aca="1" ref="G2537" ca="1">IF(E2537="","",IF(ISNUMBER(INDIRECT(A2537&amp;B2537&amp;D2537)),431001,""))</f>
        <v/>
      </c>
      <c r="H2537" s="1" t="str">
        <f t="shared" ca="1" si="586"/>
        <v/>
      </c>
      <c r="I2537" s="1" t="str">
        <f ca="1">IF(G2537="","",予約枠報告様式!H$3)</f>
        <v/>
      </c>
      <c r="J2537" s="1" t="str">
        <f t="shared" ca="1" si="587"/>
        <v/>
      </c>
      <c r="K2537" s="1" t="str">
        <f t="shared" ca="1" si="588"/>
        <v/>
      </c>
      <c r="L2537" s="1" t="str">
        <f t="shared" ca="1" si="589"/>
        <v/>
      </c>
      <c r="M2537" s="1" t="str">
        <f t="shared" ca="1" si="590"/>
        <v/>
      </c>
      <c r="N2537" s="1" t="str" cm="1">
        <f t="array" aca="1" ref="N2537" ca="1">IF(G2537="","",HOUR(INDIRECT(A2537&amp;$N$2&amp;D2537)))</f>
        <v/>
      </c>
      <c r="O2537" s="1" t="str" cm="1">
        <f t="array" aca="1" ref="O2537" ca="1">IF(G2537="","",MINUTE(INDIRECT(A2537&amp;$N$2&amp;D2537)))</f>
        <v/>
      </c>
      <c r="P2537" s="1" t="str">
        <f t="shared" ca="1" si="591"/>
        <v/>
      </c>
      <c r="Q2537" s="1" t="str">
        <f t="shared" ca="1" si="592"/>
        <v/>
      </c>
      <c r="R2537" s="1" t="str" cm="1">
        <f t="array" aca="1" ref="R2537" ca="1">IF(G2537="","",INDIRECT(A2537&amp;B2537&amp;D2537))</f>
        <v/>
      </c>
      <c r="S2537" s="1" t="str">
        <f t="shared" ca="1" si="593"/>
        <v/>
      </c>
      <c r="T2537" s="1" t="str">
        <f t="shared" ca="1" si="594"/>
        <v/>
      </c>
      <c r="U2537" s="1" t="str">
        <f t="shared" ca="1" si="595"/>
        <v/>
      </c>
      <c r="V2537" s="1" t="str">
        <f t="shared" ca="1" si="596"/>
        <v/>
      </c>
      <c r="W2537" s="1" t="str">
        <f t="shared" ca="1" si="597"/>
        <v/>
      </c>
      <c r="X2537" s="1" t="str">
        <f t="shared" ca="1" si="598"/>
        <v/>
      </c>
    </row>
    <row r="2538" spans="1:24">
      <c r="A2538" t="s">
        <v>1041</v>
      </c>
      <c r="B2538" t="str">
        <f>INDEX(予約枠報告様式!$73:$73,MATCH(CSVフォーマット!C2538,予約枠報告様式!$74:$74,0))</f>
        <v>AR</v>
      </c>
      <c r="C2538">
        <f t="shared" si="599"/>
        <v>44</v>
      </c>
      <c r="D2538">
        <f t="shared" si="585"/>
        <v>26</v>
      </c>
      <c r="E2538" s="2" cm="1">
        <f t="array" aca="1" ref="E2538" ca="1">INDIRECT(A2538&amp;B2538&amp;$E$3)</f>
        <v>44795</v>
      </c>
      <c r="F2538" t="str" cm="1">
        <f t="array" aca="1" ref="F2538" ca="1">IF(INDIRECT(A2538&amp;B2538&amp;$F$3)="公",参照!$L$2,参照!$L$3)</f>
        <v>WEB・コールセンター受付</v>
      </c>
      <c r="G2538" s="1" t="str" cm="1">
        <f t="array" aca="1" ref="G2538" ca="1">IF(E2538="","",IF(ISNUMBER(INDIRECT(A2538&amp;B2538&amp;D2538)),431001,""))</f>
        <v/>
      </c>
      <c r="H2538" s="1" t="str">
        <f t="shared" ca="1" si="586"/>
        <v/>
      </c>
      <c r="I2538" s="1" t="str">
        <f ca="1">IF(G2538="","",予約枠報告様式!H$3)</f>
        <v/>
      </c>
      <c r="J2538" s="1" t="str">
        <f t="shared" ca="1" si="587"/>
        <v/>
      </c>
      <c r="K2538" s="1" t="str">
        <f t="shared" ca="1" si="588"/>
        <v/>
      </c>
      <c r="L2538" s="1" t="str">
        <f t="shared" ca="1" si="589"/>
        <v/>
      </c>
      <c r="M2538" s="1" t="str">
        <f t="shared" ca="1" si="590"/>
        <v/>
      </c>
      <c r="N2538" s="1" t="str" cm="1">
        <f t="array" aca="1" ref="N2538" ca="1">IF(G2538="","",HOUR(INDIRECT(A2538&amp;$N$2&amp;D2538)))</f>
        <v/>
      </c>
      <c r="O2538" s="1" t="str" cm="1">
        <f t="array" aca="1" ref="O2538" ca="1">IF(G2538="","",MINUTE(INDIRECT(A2538&amp;$N$2&amp;D2538)))</f>
        <v/>
      </c>
      <c r="P2538" s="1" t="str">
        <f t="shared" ca="1" si="591"/>
        <v/>
      </c>
      <c r="Q2538" s="1" t="str">
        <f t="shared" ca="1" si="592"/>
        <v/>
      </c>
      <c r="R2538" s="1" t="str" cm="1">
        <f t="array" aca="1" ref="R2538" ca="1">IF(G2538="","",INDIRECT(A2538&amp;B2538&amp;D2538))</f>
        <v/>
      </c>
      <c r="S2538" s="1" t="str">
        <f t="shared" ca="1" si="593"/>
        <v/>
      </c>
      <c r="T2538" s="1" t="str">
        <f t="shared" ca="1" si="594"/>
        <v/>
      </c>
      <c r="U2538" s="1" t="str">
        <f t="shared" ca="1" si="595"/>
        <v/>
      </c>
      <c r="V2538" s="1" t="str">
        <f t="shared" ca="1" si="596"/>
        <v/>
      </c>
      <c r="W2538" s="1" t="str">
        <f t="shared" ca="1" si="597"/>
        <v/>
      </c>
      <c r="X2538" s="1" t="str">
        <f t="shared" ca="1" si="598"/>
        <v/>
      </c>
    </row>
    <row r="2539" spans="1:24">
      <c r="A2539" t="s">
        <v>1041</v>
      </c>
      <c r="B2539" t="str">
        <f>INDEX(予約枠報告様式!$73:$73,MATCH(CSVフォーマット!C2539,予約枠報告様式!$74:$74,0))</f>
        <v>AR</v>
      </c>
      <c r="C2539">
        <f t="shared" si="599"/>
        <v>44</v>
      </c>
      <c r="D2539">
        <f t="shared" si="585"/>
        <v>27</v>
      </c>
      <c r="E2539" s="2" cm="1">
        <f t="array" aca="1" ref="E2539" ca="1">INDIRECT(A2539&amp;B2539&amp;$E$3)</f>
        <v>44795</v>
      </c>
      <c r="F2539" t="str" cm="1">
        <f t="array" aca="1" ref="F2539" ca="1">IF(INDIRECT(A2539&amp;B2539&amp;$F$3)="公",参照!$L$2,参照!$L$3)</f>
        <v>WEB・コールセンター受付</v>
      </c>
      <c r="G2539" s="1" t="str" cm="1">
        <f t="array" aca="1" ref="G2539" ca="1">IF(E2539="","",IF(ISNUMBER(INDIRECT(A2539&amp;B2539&amp;D2539)),431001,""))</f>
        <v/>
      </c>
      <c r="H2539" s="1" t="str">
        <f t="shared" ca="1" si="586"/>
        <v/>
      </c>
      <c r="I2539" s="1" t="str">
        <f ca="1">IF(G2539="","",予約枠報告様式!H$3)</f>
        <v/>
      </c>
      <c r="J2539" s="1" t="str">
        <f t="shared" ca="1" si="587"/>
        <v/>
      </c>
      <c r="K2539" s="1" t="str">
        <f t="shared" ca="1" si="588"/>
        <v/>
      </c>
      <c r="L2539" s="1" t="str">
        <f t="shared" ca="1" si="589"/>
        <v/>
      </c>
      <c r="M2539" s="1" t="str">
        <f t="shared" ca="1" si="590"/>
        <v/>
      </c>
      <c r="N2539" s="1" t="str" cm="1">
        <f t="array" aca="1" ref="N2539" ca="1">IF(G2539="","",HOUR(INDIRECT(A2539&amp;$N$2&amp;D2539)))</f>
        <v/>
      </c>
      <c r="O2539" s="1" t="str" cm="1">
        <f t="array" aca="1" ref="O2539" ca="1">IF(G2539="","",MINUTE(INDIRECT(A2539&amp;$N$2&amp;D2539)))</f>
        <v/>
      </c>
      <c r="P2539" s="1" t="str">
        <f t="shared" ca="1" si="591"/>
        <v/>
      </c>
      <c r="Q2539" s="1" t="str">
        <f t="shared" ca="1" si="592"/>
        <v/>
      </c>
      <c r="R2539" s="1" t="str" cm="1">
        <f t="array" aca="1" ref="R2539" ca="1">IF(G2539="","",INDIRECT(A2539&amp;B2539&amp;D2539))</f>
        <v/>
      </c>
      <c r="S2539" s="1" t="str">
        <f t="shared" ca="1" si="593"/>
        <v/>
      </c>
      <c r="T2539" s="1" t="str">
        <f t="shared" ca="1" si="594"/>
        <v/>
      </c>
      <c r="U2539" s="1" t="str">
        <f t="shared" ca="1" si="595"/>
        <v/>
      </c>
      <c r="V2539" s="1" t="str">
        <f t="shared" ca="1" si="596"/>
        <v/>
      </c>
      <c r="W2539" s="1" t="str">
        <f t="shared" ca="1" si="597"/>
        <v/>
      </c>
      <c r="X2539" s="1" t="str">
        <f t="shared" ca="1" si="598"/>
        <v/>
      </c>
    </row>
    <row r="2540" spans="1:24">
      <c r="A2540" t="s">
        <v>1041</v>
      </c>
      <c r="B2540" t="str">
        <f>INDEX(予約枠報告様式!$73:$73,MATCH(CSVフォーマット!C2540,予約枠報告様式!$74:$74,0))</f>
        <v>AR</v>
      </c>
      <c r="C2540">
        <f t="shared" si="599"/>
        <v>44</v>
      </c>
      <c r="D2540">
        <f t="shared" si="585"/>
        <v>28</v>
      </c>
      <c r="E2540" s="2" cm="1">
        <f t="array" aca="1" ref="E2540" ca="1">INDIRECT(A2540&amp;B2540&amp;$E$3)</f>
        <v>44795</v>
      </c>
      <c r="F2540" t="str" cm="1">
        <f t="array" aca="1" ref="F2540" ca="1">IF(INDIRECT(A2540&amp;B2540&amp;$F$3)="公",参照!$L$2,参照!$L$3)</f>
        <v>WEB・コールセンター受付</v>
      </c>
      <c r="G2540" s="1" t="str" cm="1">
        <f t="array" aca="1" ref="G2540" ca="1">IF(E2540="","",IF(ISNUMBER(INDIRECT(A2540&amp;B2540&amp;D2540)),431001,""))</f>
        <v/>
      </c>
      <c r="H2540" s="1" t="str">
        <f t="shared" ca="1" si="586"/>
        <v/>
      </c>
      <c r="I2540" s="1" t="str">
        <f ca="1">IF(G2540="","",予約枠報告様式!H$3)</f>
        <v/>
      </c>
      <c r="J2540" s="1" t="str">
        <f t="shared" ca="1" si="587"/>
        <v/>
      </c>
      <c r="K2540" s="1" t="str">
        <f t="shared" ca="1" si="588"/>
        <v/>
      </c>
      <c r="L2540" s="1" t="str">
        <f t="shared" ca="1" si="589"/>
        <v/>
      </c>
      <c r="M2540" s="1" t="str">
        <f t="shared" ca="1" si="590"/>
        <v/>
      </c>
      <c r="N2540" s="1" t="str" cm="1">
        <f t="array" aca="1" ref="N2540" ca="1">IF(G2540="","",HOUR(INDIRECT(A2540&amp;$N$2&amp;D2540)))</f>
        <v/>
      </c>
      <c r="O2540" s="1" t="str" cm="1">
        <f t="array" aca="1" ref="O2540" ca="1">IF(G2540="","",MINUTE(INDIRECT(A2540&amp;$N$2&amp;D2540)))</f>
        <v/>
      </c>
      <c r="P2540" s="1" t="str">
        <f t="shared" ca="1" si="591"/>
        <v/>
      </c>
      <c r="Q2540" s="1" t="str">
        <f t="shared" ca="1" si="592"/>
        <v/>
      </c>
      <c r="R2540" s="1" t="str" cm="1">
        <f t="array" aca="1" ref="R2540" ca="1">IF(G2540="","",INDIRECT(A2540&amp;B2540&amp;D2540))</f>
        <v/>
      </c>
      <c r="S2540" s="1" t="str">
        <f t="shared" ca="1" si="593"/>
        <v/>
      </c>
      <c r="T2540" s="1" t="str">
        <f t="shared" ca="1" si="594"/>
        <v/>
      </c>
      <c r="U2540" s="1" t="str">
        <f t="shared" ca="1" si="595"/>
        <v/>
      </c>
      <c r="V2540" s="1" t="str">
        <f t="shared" ca="1" si="596"/>
        <v/>
      </c>
      <c r="W2540" s="1" t="str">
        <f t="shared" ca="1" si="597"/>
        <v/>
      </c>
      <c r="X2540" s="1" t="str">
        <f t="shared" ca="1" si="598"/>
        <v/>
      </c>
    </row>
    <row r="2541" spans="1:24">
      <c r="A2541" t="s">
        <v>1041</v>
      </c>
      <c r="B2541" t="str">
        <f>INDEX(予約枠報告様式!$73:$73,MATCH(CSVフォーマット!C2541,予約枠報告様式!$74:$74,0))</f>
        <v>AR</v>
      </c>
      <c r="C2541">
        <f t="shared" si="599"/>
        <v>44</v>
      </c>
      <c r="D2541">
        <f t="shared" si="585"/>
        <v>29</v>
      </c>
      <c r="E2541" s="2" cm="1">
        <f t="array" aca="1" ref="E2541" ca="1">INDIRECT(A2541&amp;B2541&amp;$E$3)</f>
        <v>44795</v>
      </c>
      <c r="F2541" t="str" cm="1">
        <f t="array" aca="1" ref="F2541" ca="1">IF(INDIRECT(A2541&amp;B2541&amp;$F$3)="公",参照!$L$2,参照!$L$3)</f>
        <v>WEB・コールセンター受付</v>
      </c>
      <c r="G2541" s="1" t="str" cm="1">
        <f t="array" aca="1" ref="G2541" ca="1">IF(E2541="","",IF(ISNUMBER(INDIRECT(A2541&amp;B2541&amp;D2541)),431001,""))</f>
        <v/>
      </c>
      <c r="H2541" s="1" t="str">
        <f t="shared" ca="1" si="586"/>
        <v/>
      </c>
      <c r="I2541" s="1" t="str">
        <f ca="1">IF(G2541="","",予約枠報告様式!H$3)</f>
        <v/>
      </c>
      <c r="J2541" s="1" t="str">
        <f t="shared" ca="1" si="587"/>
        <v/>
      </c>
      <c r="K2541" s="1" t="str">
        <f t="shared" ca="1" si="588"/>
        <v/>
      </c>
      <c r="L2541" s="1" t="str">
        <f t="shared" ca="1" si="589"/>
        <v/>
      </c>
      <c r="M2541" s="1" t="str">
        <f t="shared" ca="1" si="590"/>
        <v/>
      </c>
      <c r="N2541" s="1" t="str" cm="1">
        <f t="array" aca="1" ref="N2541" ca="1">IF(G2541="","",HOUR(INDIRECT(A2541&amp;$N$2&amp;D2541)))</f>
        <v/>
      </c>
      <c r="O2541" s="1" t="str" cm="1">
        <f t="array" aca="1" ref="O2541" ca="1">IF(G2541="","",MINUTE(INDIRECT(A2541&amp;$N$2&amp;D2541)))</f>
        <v/>
      </c>
      <c r="P2541" s="1" t="str">
        <f t="shared" ca="1" si="591"/>
        <v/>
      </c>
      <c r="Q2541" s="1" t="str">
        <f t="shared" ca="1" si="592"/>
        <v/>
      </c>
      <c r="R2541" s="1" t="str" cm="1">
        <f t="array" aca="1" ref="R2541" ca="1">IF(G2541="","",INDIRECT(A2541&amp;B2541&amp;D2541))</f>
        <v/>
      </c>
      <c r="S2541" s="1" t="str">
        <f t="shared" ca="1" si="593"/>
        <v/>
      </c>
      <c r="T2541" s="1" t="str">
        <f t="shared" ca="1" si="594"/>
        <v/>
      </c>
      <c r="U2541" s="1" t="str">
        <f t="shared" ca="1" si="595"/>
        <v/>
      </c>
      <c r="V2541" s="1" t="str">
        <f t="shared" ca="1" si="596"/>
        <v/>
      </c>
      <c r="W2541" s="1" t="str">
        <f t="shared" ca="1" si="597"/>
        <v/>
      </c>
      <c r="X2541" s="1" t="str">
        <f t="shared" ca="1" si="598"/>
        <v/>
      </c>
    </row>
    <row r="2542" spans="1:24">
      <c r="A2542" t="s">
        <v>1041</v>
      </c>
      <c r="B2542" t="str">
        <f>INDEX(予約枠報告様式!$73:$73,MATCH(CSVフォーマット!C2542,予約枠報告様式!$74:$74,0))</f>
        <v>AR</v>
      </c>
      <c r="C2542">
        <f t="shared" si="599"/>
        <v>44</v>
      </c>
      <c r="D2542">
        <f t="shared" si="585"/>
        <v>30</v>
      </c>
      <c r="E2542" s="2" cm="1">
        <f t="array" aca="1" ref="E2542" ca="1">INDIRECT(A2542&amp;B2542&amp;$E$3)</f>
        <v>44795</v>
      </c>
      <c r="F2542" t="str" cm="1">
        <f t="array" aca="1" ref="F2542" ca="1">IF(INDIRECT(A2542&amp;B2542&amp;$F$3)="公",参照!$L$2,参照!$L$3)</f>
        <v>WEB・コールセンター受付</v>
      </c>
      <c r="G2542" s="1" t="str" cm="1">
        <f t="array" aca="1" ref="G2542" ca="1">IF(E2542="","",IF(ISNUMBER(INDIRECT(A2542&amp;B2542&amp;D2542)),431001,""))</f>
        <v/>
      </c>
      <c r="H2542" s="1" t="str">
        <f t="shared" ca="1" si="586"/>
        <v/>
      </c>
      <c r="I2542" s="1" t="str">
        <f ca="1">IF(G2542="","",予約枠報告様式!H$3)</f>
        <v/>
      </c>
      <c r="J2542" s="1" t="str">
        <f t="shared" ca="1" si="587"/>
        <v/>
      </c>
      <c r="K2542" s="1" t="str">
        <f t="shared" ca="1" si="588"/>
        <v/>
      </c>
      <c r="L2542" s="1" t="str">
        <f t="shared" ca="1" si="589"/>
        <v/>
      </c>
      <c r="M2542" s="1" t="str">
        <f t="shared" ca="1" si="590"/>
        <v/>
      </c>
      <c r="N2542" s="1" t="str" cm="1">
        <f t="array" aca="1" ref="N2542" ca="1">IF(G2542="","",HOUR(INDIRECT(A2542&amp;$N$2&amp;D2542)))</f>
        <v/>
      </c>
      <c r="O2542" s="1" t="str" cm="1">
        <f t="array" aca="1" ref="O2542" ca="1">IF(G2542="","",MINUTE(INDIRECT(A2542&amp;$N$2&amp;D2542)))</f>
        <v/>
      </c>
      <c r="P2542" s="1" t="str">
        <f t="shared" ca="1" si="591"/>
        <v/>
      </c>
      <c r="Q2542" s="1" t="str">
        <f t="shared" ca="1" si="592"/>
        <v/>
      </c>
      <c r="R2542" s="1" t="str" cm="1">
        <f t="array" aca="1" ref="R2542" ca="1">IF(G2542="","",INDIRECT(A2542&amp;B2542&amp;D2542))</f>
        <v/>
      </c>
      <c r="S2542" s="1" t="str">
        <f t="shared" ca="1" si="593"/>
        <v/>
      </c>
      <c r="T2542" s="1" t="str">
        <f t="shared" ca="1" si="594"/>
        <v/>
      </c>
      <c r="U2542" s="1" t="str">
        <f t="shared" ca="1" si="595"/>
        <v/>
      </c>
      <c r="V2542" s="1" t="str">
        <f t="shared" ca="1" si="596"/>
        <v/>
      </c>
      <c r="W2542" s="1" t="str">
        <f t="shared" ca="1" si="597"/>
        <v/>
      </c>
      <c r="X2542" s="1" t="str">
        <f t="shared" ca="1" si="598"/>
        <v/>
      </c>
    </row>
    <row r="2543" spans="1:24">
      <c r="A2543" t="s">
        <v>1041</v>
      </c>
      <c r="B2543" t="str">
        <f>INDEX(予約枠報告様式!$73:$73,MATCH(CSVフォーマット!C2543,予約枠報告様式!$74:$74,0))</f>
        <v>AR</v>
      </c>
      <c r="C2543">
        <f t="shared" si="599"/>
        <v>44</v>
      </c>
      <c r="D2543">
        <f t="shared" si="585"/>
        <v>31</v>
      </c>
      <c r="E2543" s="2" cm="1">
        <f t="array" aca="1" ref="E2543" ca="1">INDIRECT(A2543&amp;B2543&amp;$E$3)</f>
        <v>44795</v>
      </c>
      <c r="F2543" t="str" cm="1">
        <f t="array" aca="1" ref="F2543" ca="1">IF(INDIRECT(A2543&amp;B2543&amp;$F$3)="公",参照!$L$2,参照!$L$3)</f>
        <v>WEB・コールセンター受付</v>
      </c>
      <c r="G2543" s="1" t="str" cm="1">
        <f t="array" aca="1" ref="G2543" ca="1">IF(E2543="","",IF(ISNUMBER(INDIRECT(A2543&amp;B2543&amp;D2543)),431001,""))</f>
        <v/>
      </c>
      <c r="H2543" s="1" t="str">
        <f t="shared" ca="1" si="586"/>
        <v/>
      </c>
      <c r="I2543" s="1" t="str">
        <f ca="1">IF(G2543="","",予約枠報告様式!H$3)</f>
        <v/>
      </c>
      <c r="J2543" s="1" t="str">
        <f t="shared" ca="1" si="587"/>
        <v/>
      </c>
      <c r="K2543" s="1" t="str">
        <f t="shared" ca="1" si="588"/>
        <v/>
      </c>
      <c r="L2543" s="1" t="str">
        <f t="shared" ca="1" si="589"/>
        <v/>
      </c>
      <c r="M2543" s="1" t="str">
        <f t="shared" ca="1" si="590"/>
        <v/>
      </c>
      <c r="N2543" s="1" t="str" cm="1">
        <f t="array" aca="1" ref="N2543" ca="1">IF(G2543="","",HOUR(INDIRECT(A2543&amp;$N$2&amp;D2543)))</f>
        <v/>
      </c>
      <c r="O2543" s="1" t="str" cm="1">
        <f t="array" aca="1" ref="O2543" ca="1">IF(G2543="","",MINUTE(INDIRECT(A2543&amp;$N$2&amp;D2543)))</f>
        <v/>
      </c>
      <c r="P2543" s="1" t="str">
        <f t="shared" ca="1" si="591"/>
        <v/>
      </c>
      <c r="Q2543" s="1" t="str">
        <f t="shared" ca="1" si="592"/>
        <v/>
      </c>
      <c r="R2543" s="1" t="str" cm="1">
        <f t="array" aca="1" ref="R2543" ca="1">IF(G2543="","",INDIRECT(A2543&amp;B2543&amp;D2543))</f>
        <v/>
      </c>
      <c r="S2543" s="1" t="str">
        <f t="shared" ca="1" si="593"/>
        <v/>
      </c>
      <c r="T2543" s="1" t="str">
        <f t="shared" ca="1" si="594"/>
        <v/>
      </c>
      <c r="U2543" s="1" t="str">
        <f t="shared" ca="1" si="595"/>
        <v/>
      </c>
      <c r="V2543" s="1" t="str">
        <f t="shared" ca="1" si="596"/>
        <v/>
      </c>
      <c r="W2543" s="1" t="str">
        <f t="shared" ca="1" si="597"/>
        <v/>
      </c>
      <c r="X2543" s="1" t="str">
        <f t="shared" ca="1" si="598"/>
        <v/>
      </c>
    </row>
    <row r="2544" spans="1:24">
      <c r="A2544" t="s">
        <v>1041</v>
      </c>
      <c r="B2544" t="str">
        <f>INDEX(予約枠報告様式!$73:$73,MATCH(CSVフォーマット!C2544,予約枠報告様式!$74:$74,0))</f>
        <v>AR</v>
      </c>
      <c r="C2544">
        <f t="shared" si="599"/>
        <v>44</v>
      </c>
      <c r="D2544">
        <f t="shared" si="585"/>
        <v>32</v>
      </c>
      <c r="E2544" s="2" cm="1">
        <f t="array" aca="1" ref="E2544" ca="1">INDIRECT(A2544&amp;B2544&amp;$E$3)</f>
        <v>44795</v>
      </c>
      <c r="F2544" t="str" cm="1">
        <f t="array" aca="1" ref="F2544" ca="1">IF(INDIRECT(A2544&amp;B2544&amp;$F$3)="公",参照!$L$2,参照!$L$3)</f>
        <v>WEB・コールセンター受付</v>
      </c>
      <c r="G2544" s="1" t="str" cm="1">
        <f t="array" aca="1" ref="G2544" ca="1">IF(E2544="","",IF(ISNUMBER(INDIRECT(A2544&amp;B2544&amp;D2544)),431001,""))</f>
        <v/>
      </c>
      <c r="H2544" s="1" t="str">
        <f t="shared" ca="1" si="586"/>
        <v/>
      </c>
      <c r="I2544" s="1" t="str">
        <f ca="1">IF(G2544="","",予約枠報告様式!H$3)</f>
        <v/>
      </c>
      <c r="J2544" s="1" t="str">
        <f t="shared" ca="1" si="587"/>
        <v/>
      </c>
      <c r="K2544" s="1" t="str">
        <f t="shared" ca="1" si="588"/>
        <v/>
      </c>
      <c r="L2544" s="1" t="str">
        <f t="shared" ca="1" si="589"/>
        <v/>
      </c>
      <c r="M2544" s="1" t="str">
        <f t="shared" ca="1" si="590"/>
        <v/>
      </c>
      <c r="N2544" s="1" t="str" cm="1">
        <f t="array" aca="1" ref="N2544" ca="1">IF(G2544="","",HOUR(INDIRECT(A2544&amp;$N$2&amp;D2544)))</f>
        <v/>
      </c>
      <c r="O2544" s="1" t="str" cm="1">
        <f t="array" aca="1" ref="O2544" ca="1">IF(G2544="","",MINUTE(INDIRECT(A2544&amp;$N$2&amp;D2544)))</f>
        <v/>
      </c>
      <c r="P2544" s="1" t="str">
        <f t="shared" ca="1" si="591"/>
        <v/>
      </c>
      <c r="Q2544" s="1" t="str">
        <f t="shared" ca="1" si="592"/>
        <v/>
      </c>
      <c r="R2544" s="1" t="str" cm="1">
        <f t="array" aca="1" ref="R2544" ca="1">IF(G2544="","",INDIRECT(A2544&amp;B2544&amp;D2544))</f>
        <v/>
      </c>
      <c r="S2544" s="1" t="str">
        <f t="shared" ca="1" si="593"/>
        <v/>
      </c>
      <c r="T2544" s="1" t="str">
        <f t="shared" ca="1" si="594"/>
        <v/>
      </c>
      <c r="U2544" s="1" t="str">
        <f t="shared" ca="1" si="595"/>
        <v/>
      </c>
      <c r="V2544" s="1" t="str">
        <f t="shared" ca="1" si="596"/>
        <v/>
      </c>
      <c r="W2544" s="1" t="str">
        <f t="shared" ca="1" si="597"/>
        <v/>
      </c>
      <c r="X2544" s="1" t="str">
        <f t="shared" ca="1" si="598"/>
        <v/>
      </c>
    </row>
    <row r="2545" spans="1:24">
      <c r="A2545" t="s">
        <v>1041</v>
      </c>
      <c r="B2545" t="str">
        <f>INDEX(予約枠報告様式!$73:$73,MATCH(CSVフォーマット!C2545,予約枠報告様式!$74:$74,0))</f>
        <v>AR</v>
      </c>
      <c r="C2545">
        <f t="shared" si="599"/>
        <v>44</v>
      </c>
      <c r="D2545">
        <f t="shared" si="585"/>
        <v>33</v>
      </c>
      <c r="E2545" s="2" cm="1">
        <f t="array" aca="1" ref="E2545" ca="1">INDIRECT(A2545&amp;B2545&amp;$E$3)</f>
        <v>44795</v>
      </c>
      <c r="F2545" t="str" cm="1">
        <f t="array" aca="1" ref="F2545" ca="1">IF(INDIRECT(A2545&amp;B2545&amp;$F$3)="公",参照!$L$2,参照!$L$3)</f>
        <v>WEB・コールセンター受付</v>
      </c>
      <c r="G2545" s="1" t="str" cm="1">
        <f t="array" aca="1" ref="G2545" ca="1">IF(E2545="","",IF(ISNUMBER(INDIRECT(A2545&amp;B2545&amp;D2545)),431001,""))</f>
        <v/>
      </c>
      <c r="H2545" s="1" t="str">
        <f t="shared" ca="1" si="586"/>
        <v/>
      </c>
      <c r="I2545" s="1" t="str">
        <f ca="1">IF(G2545="","",予約枠報告様式!H$3)</f>
        <v/>
      </c>
      <c r="J2545" s="1" t="str">
        <f t="shared" ca="1" si="587"/>
        <v/>
      </c>
      <c r="K2545" s="1" t="str">
        <f t="shared" ca="1" si="588"/>
        <v/>
      </c>
      <c r="L2545" s="1" t="str">
        <f t="shared" ca="1" si="589"/>
        <v/>
      </c>
      <c r="M2545" s="1" t="str">
        <f t="shared" ca="1" si="590"/>
        <v/>
      </c>
      <c r="N2545" s="1" t="str" cm="1">
        <f t="array" aca="1" ref="N2545" ca="1">IF(G2545="","",HOUR(INDIRECT(A2545&amp;$N$2&amp;D2545)))</f>
        <v/>
      </c>
      <c r="O2545" s="1" t="str" cm="1">
        <f t="array" aca="1" ref="O2545" ca="1">IF(G2545="","",MINUTE(INDIRECT(A2545&amp;$N$2&amp;D2545)))</f>
        <v/>
      </c>
      <c r="P2545" s="1" t="str">
        <f t="shared" ca="1" si="591"/>
        <v/>
      </c>
      <c r="Q2545" s="1" t="str">
        <f t="shared" ca="1" si="592"/>
        <v/>
      </c>
      <c r="R2545" s="1" t="str" cm="1">
        <f t="array" aca="1" ref="R2545" ca="1">IF(G2545="","",INDIRECT(A2545&amp;B2545&amp;D2545))</f>
        <v/>
      </c>
      <c r="S2545" s="1" t="str">
        <f t="shared" ca="1" si="593"/>
        <v/>
      </c>
      <c r="T2545" s="1" t="str">
        <f t="shared" ca="1" si="594"/>
        <v/>
      </c>
      <c r="U2545" s="1" t="str">
        <f t="shared" ca="1" si="595"/>
        <v/>
      </c>
      <c r="V2545" s="1" t="str">
        <f t="shared" ca="1" si="596"/>
        <v/>
      </c>
      <c r="W2545" s="1" t="str">
        <f t="shared" ca="1" si="597"/>
        <v/>
      </c>
      <c r="X2545" s="1" t="str">
        <f t="shared" ca="1" si="598"/>
        <v/>
      </c>
    </row>
    <row r="2546" spans="1:24">
      <c r="A2546" t="s">
        <v>1041</v>
      </c>
      <c r="B2546" t="str">
        <f>INDEX(予約枠報告様式!$73:$73,MATCH(CSVフォーマット!C2546,予約枠報告様式!$74:$74,0))</f>
        <v>AR</v>
      </c>
      <c r="C2546">
        <f t="shared" si="599"/>
        <v>44</v>
      </c>
      <c r="D2546">
        <f t="shared" si="585"/>
        <v>34</v>
      </c>
      <c r="E2546" s="2" cm="1">
        <f t="array" aca="1" ref="E2546" ca="1">INDIRECT(A2546&amp;B2546&amp;$E$3)</f>
        <v>44795</v>
      </c>
      <c r="F2546" t="str" cm="1">
        <f t="array" aca="1" ref="F2546" ca="1">IF(INDIRECT(A2546&amp;B2546&amp;$F$3)="公",参照!$L$2,参照!$L$3)</f>
        <v>WEB・コールセンター受付</v>
      </c>
      <c r="G2546" s="1" t="str" cm="1">
        <f t="array" aca="1" ref="G2546" ca="1">IF(E2546="","",IF(ISNUMBER(INDIRECT(A2546&amp;B2546&amp;D2546)),431001,""))</f>
        <v/>
      </c>
      <c r="H2546" s="1" t="str">
        <f t="shared" ca="1" si="586"/>
        <v/>
      </c>
      <c r="I2546" s="1" t="str">
        <f ca="1">IF(G2546="","",予約枠報告様式!H$3)</f>
        <v/>
      </c>
      <c r="J2546" s="1" t="str">
        <f t="shared" ca="1" si="587"/>
        <v/>
      </c>
      <c r="K2546" s="1" t="str">
        <f t="shared" ca="1" si="588"/>
        <v/>
      </c>
      <c r="L2546" s="1" t="str">
        <f t="shared" ca="1" si="589"/>
        <v/>
      </c>
      <c r="M2546" s="1" t="str">
        <f t="shared" ca="1" si="590"/>
        <v/>
      </c>
      <c r="N2546" s="1" t="str" cm="1">
        <f t="array" aca="1" ref="N2546" ca="1">IF(G2546="","",HOUR(INDIRECT(A2546&amp;$N$2&amp;D2546)))</f>
        <v/>
      </c>
      <c r="O2546" s="1" t="str" cm="1">
        <f t="array" aca="1" ref="O2546" ca="1">IF(G2546="","",MINUTE(INDIRECT(A2546&amp;$N$2&amp;D2546)))</f>
        <v/>
      </c>
      <c r="P2546" s="1" t="str">
        <f t="shared" ca="1" si="591"/>
        <v/>
      </c>
      <c r="Q2546" s="1" t="str">
        <f t="shared" ca="1" si="592"/>
        <v/>
      </c>
      <c r="R2546" s="1" t="str" cm="1">
        <f t="array" aca="1" ref="R2546" ca="1">IF(G2546="","",INDIRECT(A2546&amp;B2546&amp;D2546))</f>
        <v/>
      </c>
      <c r="S2546" s="1" t="str">
        <f t="shared" ca="1" si="593"/>
        <v/>
      </c>
      <c r="T2546" s="1" t="str">
        <f t="shared" ca="1" si="594"/>
        <v/>
      </c>
      <c r="U2546" s="1" t="str">
        <f t="shared" ca="1" si="595"/>
        <v/>
      </c>
      <c r="V2546" s="1" t="str">
        <f t="shared" ca="1" si="596"/>
        <v/>
      </c>
      <c r="W2546" s="1" t="str">
        <f t="shared" ca="1" si="597"/>
        <v/>
      </c>
      <c r="X2546" s="1" t="str">
        <f t="shared" ca="1" si="598"/>
        <v/>
      </c>
    </row>
    <row r="2547" spans="1:24">
      <c r="A2547" t="s">
        <v>1041</v>
      </c>
      <c r="B2547" t="str">
        <f>INDEX(予約枠報告様式!$73:$73,MATCH(CSVフォーマット!C2547,予約枠報告様式!$74:$74,0))</f>
        <v>AR</v>
      </c>
      <c r="C2547">
        <f t="shared" si="599"/>
        <v>44</v>
      </c>
      <c r="D2547">
        <f t="shared" si="585"/>
        <v>35</v>
      </c>
      <c r="E2547" s="2" cm="1">
        <f t="array" aca="1" ref="E2547" ca="1">INDIRECT(A2547&amp;B2547&amp;$E$3)</f>
        <v>44795</v>
      </c>
      <c r="F2547" t="str" cm="1">
        <f t="array" aca="1" ref="F2547" ca="1">IF(INDIRECT(A2547&amp;B2547&amp;$F$3)="公",参照!$L$2,参照!$L$3)</f>
        <v>WEB・コールセンター受付</v>
      </c>
      <c r="G2547" s="1" t="str" cm="1">
        <f t="array" aca="1" ref="G2547" ca="1">IF(E2547="","",IF(ISNUMBER(INDIRECT(A2547&amp;B2547&amp;D2547)),431001,""))</f>
        <v/>
      </c>
      <c r="H2547" s="1" t="str">
        <f t="shared" ca="1" si="586"/>
        <v/>
      </c>
      <c r="I2547" s="1" t="str">
        <f ca="1">IF(G2547="","",予約枠報告様式!H$3)</f>
        <v/>
      </c>
      <c r="J2547" s="1" t="str">
        <f t="shared" ca="1" si="587"/>
        <v/>
      </c>
      <c r="K2547" s="1" t="str">
        <f t="shared" ca="1" si="588"/>
        <v/>
      </c>
      <c r="L2547" s="1" t="str">
        <f t="shared" ca="1" si="589"/>
        <v/>
      </c>
      <c r="M2547" s="1" t="str">
        <f t="shared" ca="1" si="590"/>
        <v/>
      </c>
      <c r="N2547" s="1" t="str" cm="1">
        <f t="array" aca="1" ref="N2547" ca="1">IF(G2547="","",HOUR(INDIRECT(A2547&amp;$N$2&amp;D2547)))</f>
        <v/>
      </c>
      <c r="O2547" s="1" t="str" cm="1">
        <f t="array" aca="1" ref="O2547" ca="1">IF(G2547="","",MINUTE(INDIRECT(A2547&amp;$N$2&amp;D2547)))</f>
        <v/>
      </c>
      <c r="P2547" s="1" t="str">
        <f t="shared" ca="1" si="591"/>
        <v/>
      </c>
      <c r="Q2547" s="1" t="str">
        <f t="shared" ca="1" si="592"/>
        <v/>
      </c>
      <c r="R2547" s="1" t="str" cm="1">
        <f t="array" aca="1" ref="R2547" ca="1">IF(G2547="","",INDIRECT(A2547&amp;B2547&amp;D2547))</f>
        <v/>
      </c>
      <c r="S2547" s="1" t="str">
        <f t="shared" ca="1" si="593"/>
        <v/>
      </c>
      <c r="T2547" s="1" t="str">
        <f t="shared" ca="1" si="594"/>
        <v/>
      </c>
      <c r="U2547" s="1" t="str">
        <f t="shared" ca="1" si="595"/>
        <v/>
      </c>
      <c r="V2547" s="1" t="str">
        <f t="shared" ca="1" si="596"/>
        <v/>
      </c>
      <c r="W2547" s="1" t="str">
        <f t="shared" ca="1" si="597"/>
        <v/>
      </c>
      <c r="X2547" s="1" t="str">
        <f t="shared" ca="1" si="598"/>
        <v/>
      </c>
    </row>
    <row r="2548" spans="1:24">
      <c r="A2548" t="s">
        <v>1041</v>
      </c>
      <c r="B2548" t="str">
        <f>INDEX(予約枠報告様式!$73:$73,MATCH(CSVフォーマット!C2548,予約枠報告様式!$74:$74,0))</f>
        <v>AR</v>
      </c>
      <c r="C2548">
        <f t="shared" si="599"/>
        <v>44</v>
      </c>
      <c r="D2548">
        <f t="shared" si="585"/>
        <v>36</v>
      </c>
      <c r="E2548" s="2" cm="1">
        <f t="array" aca="1" ref="E2548" ca="1">INDIRECT(A2548&amp;B2548&amp;$E$3)</f>
        <v>44795</v>
      </c>
      <c r="F2548" t="str" cm="1">
        <f t="array" aca="1" ref="F2548" ca="1">IF(INDIRECT(A2548&amp;B2548&amp;$F$3)="公",参照!$L$2,参照!$L$3)</f>
        <v>WEB・コールセンター受付</v>
      </c>
      <c r="G2548" s="1" t="str" cm="1">
        <f t="array" aca="1" ref="G2548" ca="1">IF(E2548="","",IF(ISNUMBER(INDIRECT(A2548&amp;B2548&amp;D2548)),431001,""))</f>
        <v/>
      </c>
      <c r="H2548" s="1" t="str">
        <f t="shared" ca="1" si="586"/>
        <v/>
      </c>
      <c r="I2548" s="1" t="str">
        <f ca="1">IF(G2548="","",予約枠報告様式!H$3)</f>
        <v/>
      </c>
      <c r="J2548" s="1" t="str">
        <f t="shared" ca="1" si="587"/>
        <v/>
      </c>
      <c r="K2548" s="1" t="str">
        <f t="shared" ca="1" si="588"/>
        <v/>
      </c>
      <c r="L2548" s="1" t="str">
        <f t="shared" ca="1" si="589"/>
        <v/>
      </c>
      <c r="M2548" s="1" t="str">
        <f t="shared" ca="1" si="590"/>
        <v/>
      </c>
      <c r="N2548" s="1" t="str" cm="1">
        <f t="array" aca="1" ref="N2548" ca="1">IF(G2548="","",HOUR(INDIRECT(A2548&amp;$N$2&amp;D2548)))</f>
        <v/>
      </c>
      <c r="O2548" s="1" t="str" cm="1">
        <f t="array" aca="1" ref="O2548" ca="1">IF(G2548="","",MINUTE(INDIRECT(A2548&amp;$N$2&amp;D2548)))</f>
        <v/>
      </c>
      <c r="P2548" s="1" t="str">
        <f t="shared" ca="1" si="591"/>
        <v/>
      </c>
      <c r="Q2548" s="1" t="str">
        <f t="shared" ca="1" si="592"/>
        <v/>
      </c>
      <c r="R2548" s="1" t="str" cm="1">
        <f t="array" aca="1" ref="R2548" ca="1">IF(G2548="","",INDIRECT(A2548&amp;B2548&amp;D2548))</f>
        <v/>
      </c>
      <c r="S2548" s="1" t="str">
        <f t="shared" ca="1" si="593"/>
        <v/>
      </c>
      <c r="T2548" s="1" t="str">
        <f t="shared" ca="1" si="594"/>
        <v/>
      </c>
      <c r="U2548" s="1" t="str">
        <f t="shared" ca="1" si="595"/>
        <v/>
      </c>
      <c r="V2548" s="1" t="str">
        <f t="shared" ca="1" si="596"/>
        <v/>
      </c>
      <c r="W2548" s="1" t="str">
        <f t="shared" ca="1" si="597"/>
        <v/>
      </c>
      <c r="X2548" s="1" t="str">
        <f t="shared" ca="1" si="598"/>
        <v/>
      </c>
    </row>
    <row r="2549" spans="1:24">
      <c r="A2549" t="s">
        <v>1041</v>
      </c>
      <c r="B2549" t="str">
        <f>INDEX(予約枠報告様式!$73:$73,MATCH(CSVフォーマット!C2549,予約枠報告様式!$74:$74,0))</f>
        <v>AR</v>
      </c>
      <c r="C2549">
        <f t="shared" si="599"/>
        <v>44</v>
      </c>
      <c r="D2549">
        <f t="shared" si="585"/>
        <v>37</v>
      </c>
      <c r="E2549" s="2" cm="1">
        <f t="array" aca="1" ref="E2549" ca="1">INDIRECT(A2549&amp;B2549&amp;$E$3)</f>
        <v>44795</v>
      </c>
      <c r="F2549" t="str" cm="1">
        <f t="array" aca="1" ref="F2549" ca="1">IF(INDIRECT(A2549&amp;B2549&amp;$F$3)="公",参照!$L$2,参照!$L$3)</f>
        <v>WEB・コールセンター受付</v>
      </c>
      <c r="G2549" s="1" t="str" cm="1">
        <f t="array" aca="1" ref="G2549" ca="1">IF(E2549="","",IF(ISNUMBER(INDIRECT(A2549&amp;B2549&amp;D2549)),431001,""))</f>
        <v/>
      </c>
      <c r="H2549" s="1" t="str">
        <f t="shared" ca="1" si="586"/>
        <v/>
      </c>
      <c r="I2549" s="1" t="str">
        <f ca="1">IF(G2549="","",予約枠報告様式!H$3)</f>
        <v/>
      </c>
      <c r="J2549" s="1" t="str">
        <f t="shared" ca="1" si="587"/>
        <v/>
      </c>
      <c r="K2549" s="1" t="str">
        <f t="shared" ca="1" si="588"/>
        <v/>
      </c>
      <c r="L2549" s="1" t="str">
        <f t="shared" ca="1" si="589"/>
        <v/>
      </c>
      <c r="M2549" s="1" t="str">
        <f t="shared" ca="1" si="590"/>
        <v/>
      </c>
      <c r="N2549" s="1" t="str" cm="1">
        <f t="array" aca="1" ref="N2549" ca="1">IF(G2549="","",HOUR(INDIRECT(A2549&amp;$N$2&amp;D2549)))</f>
        <v/>
      </c>
      <c r="O2549" s="1" t="str" cm="1">
        <f t="array" aca="1" ref="O2549" ca="1">IF(G2549="","",MINUTE(INDIRECT(A2549&amp;$N$2&amp;D2549)))</f>
        <v/>
      </c>
      <c r="P2549" s="1" t="str">
        <f t="shared" ca="1" si="591"/>
        <v/>
      </c>
      <c r="Q2549" s="1" t="str">
        <f t="shared" ca="1" si="592"/>
        <v/>
      </c>
      <c r="R2549" s="1" t="str" cm="1">
        <f t="array" aca="1" ref="R2549" ca="1">IF(G2549="","",INDIRECT(A2549&amp;B2549&amp;D2549))</f>
        <v/>
      </c>
      <c r="S2549" s="1" t="str">
        <f t="shared" ca="1" si="593"/>
        <v/>
      </c>
      <c r="T2549" s="1" t="str">
        <f t="shared" ca="1" si="594"/>
        <v/>
      </c>
      <c r="U2549" s="1" t="str">
        <f t="shared" ca="1" si="595"/>
        <v/>
      </c>
      <c r="V2549" s="1" t="str">
        <f t="shared" ca="1" si="596"/>
        <v/>
      </c>
      <c r="W2549" s="1" t="str">
        <f t="shared" ca="1" si="597"/>
        <v/>
      </c>
      <c r="X2549" s="1" t="str">
        <f t="shared" ca="1" si="598"/>
        <v/>
      </c>
    </row>
    <row r="2550" spans="1:24">
      <c r="A2550" t="s">
        <v>1041</v>
      </c>
      <c r="B2550" t="str">
        <f>INDEX(予約枠報告様式!$73:$73,MATCH(CSVフォーマット!C2550,予約枠報告様式!$74:$74,0))</f>
        <v>AR</v>
      </c>
      <c r="C2550">
        <f t="shared" si="599"/>
        <v>44</v>
      </c>
      <c r="D2550">
        <f t="shared" si="585"/>
        <v>38</v>
      </c>
      <c r="E2550" s="2" cm="1">
        <f t="array" aca="1" ref="E2550" ca="1">INDIRECT(A2550&amp;B2550&amp;$E$3)</f>
        <v>44795</v>
      </c>
      <c r="F2550" t="str" cm="1">
        <f t="array" aca="1" ref="F2550" ca="1">IF(INDIRECT(A2550&amp;B2550&amp;$F$3)="公",参照!$L$2,参照!$L$3)</f>
        <v>WEB・コールセンター受付</v>
      </c>
      <c r="G2550" s="1" t="str" cm="1">
        <f t="array" aca="1" ref="G2550" ca="1">IF(E2550="","",IF(ISNUMBER(INDIRECT(A2550&amp;B2550&amp;D2550)),431001,""))</f>
        <v/>
      </c>
      <c r="H2550" s="1" t="str">
        <f t="shared" ca="1" si="586"/>
        <v/>
      </c>
      <c r="I2550" s="1" t="str">
        <f ca="1">IF(G2550="","",予約枠報告様式!H$3)</f>
        <v/>
      </c>
      <c r="J2550" s="1" t="str">
        <f t="shared" ca="1" si="587"/>
        <v/>
      </c>
      <c r="K2550" s="1" t="str">
        <f t="shared" ca="1" si="588"/>
        <v/>
      </c>
      <c r="L2550" s="1" t="str">
        <f t="shared" ca="1" si="589"/>
        <v/>
      </c>
      <c r="M2550" s="1" t="str">
        <f t="shared" ca="1" si="590"/>
        <v/>
      </c>
      <c r="N2550" s="1" t="str" cm="1">
        <f t="array" aca="1" ref="N2550" ca="1">IF(G2550="","",HOUR(INDIRECT(A2550&amp;$N$2&amp;D2550)))</f>
        <v/>
      </c>
      <c r="O2550" s="1" t="str" cm="1">
        <f t="array" aca="1" ref="O2550" ca="1">IF(G2550="","",MINUTE(INDIRECT(A2550&amp;$N$2&amp;D2550)))</f>
        <v/>
      </c>
      <c r="P2550" s="1" t="str">
        <f t="shared" ca="1" si="591"/>
        <v/>
      </c>
      <c r="Q2550" s="1" t="str">
        <f t="shared" ca="1" si="592"/>
        <v/>
      </c>
      <c r="R2550" s="1" t="str" cm="1">
        <f t="array" aca="1" ref="R2550" ca="1">IF(G2550="","",INDIRECT(A2550&amp;B2550&amp;D2550))</f>
        <v/>
      </c>
      <c r="S2550" s="1" t="str">
        <f t="shared" ca="1" si="593"/>
        <v/>
      </c>
      <c r="T2550" s="1" t="str">
        <f t="shared" ca="1" si="594"/>
        <v/>
      </c>
      <c r="U2550" s="1" t="str">
        <f t="shared" ca="1" si="595"/>
        <v/>
      </c>
      <c r="V2550" s="1" t="str">
        <f t="shared" ca="1" si="596"/>
        <v/>
      </c>
      <c r="W2550" s="1" t="str">
        <f t="shared" ca="1" si="597"/>
        <v/>
      </c>
      <c r="X2550" s="1" t="str">
        <f t="shared" ca="1" si="598"/>
        <v/>
      </c>
    </row>
    <row r="2551" spans="1:24">
      <c r="A2551" t="s">
        <v>1041</v>
      </c>
      <c r="B2551" t="str">
        <f>INDEX(予約枠報告様式!$73:$73,MATCH(CSVフォーマット!C2551,予約枠報告様式!$74:$74,0))</f>
        <v>AR</v>
      </c>
      <c r="C2551">
        <f t="shared" si="599"/>
        <v>44</v>
      </c>
      <c r="D2551">
        <f t="shared" si="585"/>
        <v>39</v>
      </c>
      <c r="E2551" s="2" cm="1">
        <f t="array" aca="1" ref="E2551" ca="1">INDIRECT(A2551&amp;B2551&amp;$E$3)</f>
        <v>44795</v>
      </c>
      <c r="F2551" t="str" cm="1">
        <f t="array" aca="1" ref="F2551" ca="1">IF(INDIRECT(A2551&amp;B2551&amp;$F$3)="公",参照!$L$2,参照!$L$3)</f>
        <v>WEB・コールセンター受付</v>
      </c>
      <c r="G2551" s="1" t="str" cm="1">
        <f t="array" aca="1" ref="G2551" ca="1">IF(E2551="","",IF(ISNUMBER(INDIRECT(A2551&amp;B2551&amp;D2551)),431001,""))</f>
        <v/>
      </c>
      <c r="H2551" s="1" t="str">
        <f t="shared" ca="1" si="586"/>
        <v/>
      </c>
      <c r="I2551" s="1" t="str">
        <f ca="1">IF(G2551="","",予約枠報告様式!H$3)</f>
        <v/>
      </c>
      <c r="J2551" s="1" t="str">
        <f t="shared" ca="1" si="587"/>
        <v/>
      </c>
      <c r="K2551" s="1" t="str">
        <f t="shared" ca="1" si="588"/>
        <v/>
      </c>
      <c r="L2551" s="1" t="str">
        <f t="shared" ca="1" si="589"/>
        <v/>
      </c>
      <c r="M2551" s="1" t="str">
        <f t="shared" ca="1" si="590"/>
        <v/>
      </c>
      <c r="N2551" s="1" t="str" cm="1">
        <f t="array" aca="1" ref="N2551" ca="1">IF(G2551="","",HOUR(INDIRECT(A2551&amp;$N$2&amp;D2551)))</f>
        <v/>
      </c>
      <c r="O2551" s="1" t="str" cm="1">
        <f t="array" aca="1" ref="O2551" ca="1">IF(G2551="","",MINUTE(INDIRECT(A2551&amp;$N$2&amp;D2551)))</f>
        <v/>
      </c>
      <c r="P2551" s="1" t="str">
        <f t="shared" ca="1" si="591"/>
        <v/>
      </c>
      <c r="Q2551" s="1" t="str">
        <f t="shared" ca="1" si="592"/>
        <v/>
      </c>
      <c r="R2551" s="1" t="str" cm="1">
        <f t="array" aca="1" ref="R2551" ca="1">IF(G2551="","",INDIRECT(A2551&amp;B2551&amp;D2551))</f>
        <v/>
      </c>
      <c r="S2551" s="1" t="str">
        <f t="shared" ca="1" si="593"/>
        <v/>
      </c>
      <c r="T2551" s="1" t="str">
        <f t="shared" ca="1" si="594"/>
        <v/>
      </c>
      <c r="U2551" s="1" t="str">
        <f t="shared" ca="1" si="595"/>
        <v/>
      </c>
      <c r="V2551" s="1" t="str">
        <f t="shared" ca="1" si="596"/>
        <v/>
      </c>
      <c r="W2551" s="1" t="str">
        <f t="shared" ca="1" si="597"/>
        <v/>
      </c>
      <c r="X2551" s="1" t="str">
        <f t="shared" ca="1" si="598"/>
        <v/>
      </c>
    </row>
    <row r="2552" spans="1:24">
      <c r="A2552" t="s">
        <v>1041</v>
      </c>
      <c r="B2552" t="str">
        <f>INDEX(予約枠報告様式!$73:$73,MATCH(CSVフォーマット!C2552,予約枠報告様式!$74:$74,0))</f>
        <v>AR</v>
      </c>
      <c r="C2552">
        <f t="shared" si="599"/>
        <v>44</v>
      </c>
      <c r="D2552">
        <f t="shared" si="585"/>
        <v>40</v>
      </c>
      <c r="E2552" s="2" cm="1">
        <f t="array" aca="1" ref="E2552" ca="1">INDIRECT(A2552&amp;B2552&amp;$E$3)</f>
        <v>44795</v>
      </c>
      <c r="F2552" t="str" cm="1">
        <f t="array" aca="1" ref="F2552" ca="1">IF(INDIRECT(A2552&amp;B2552&amp;$F$3)="公",参照!$L$2,参照!$L$3)</f>
        <v>WEB・コールセンター受付</v>
      </c>
      <c r="G2552" s="1" t="str" cm="1">
        <f t="array" aca="1" ref="G2552" ca="1">IF(E2552="","",IF(ISNUMBER(INDIRECT(A2552&amp;B2552&amp;D2552)),431001,""))</f>
        <v/>
      </c>
      <c r="H2552" s="1" t="str">
        <f t="shared" ca="1" si="586"/>
        <v/>
      </c>
      <c r="I2552" s="1" t="str">
        <f ca="1">IF(G2552="","",予約枠報告様式!H$3)</f>
        <v/>
      </c>
      <c r="J2552" s="1" t="str">
        <f t="shared" ca="1" si="587"/>
        <v/>
      </c>
      <c r="K2552" s="1" t="str">
        <f t="shared" ca="1" si="588"/>
        <v/>
      </c>
      <c r="L2552" s="1" t="str">
        <f t="shared" ca="1" si="589"/>
        <v/>
      </c>
      <c r="M2552" s="1" t="str">
        <f t="shared" ca="1" si="590"/>
        <v/>
      </c>
      <c r="N2552" s="1" t="str" cm="1">
        <f t="array" aca="1" ref="N2552" ca="1">IF(G2552="","",HOUR(INDIRECT(A2552&amp;$N$2&amp;D2552)))</f>
        <v/>
      </c>
      <c r="O2552" s="1" t="str" cm="1">
        <f t="array" aca="1" ref="O2552" ca="1">IF(G2552="","",MINUTE(INDIRECT(A2552&amp;$N$2&amp;D2552)))</f>
        <v/>
      </c>
      <c r="P2552" s="1" t="str">
        <f t="shared" ca="1" si="591"/>
        <v/>
      </c>
      <c r="Q2552" s="1" t="str">
        <f t="shared" ca="1" si="592"/>
        <v/>
      </c>
      <c r="R2552" s="1" t="str" cm="1">
        <f t="array" aca="1" ref="R2552" ca="1">IF(G2552="","",INDIRECT(A2552&amp;B2552&amp;D2552))</f>
        <v/>
      </c>
      <c r="S2552" s="1" t="str">
        <f t="shared" ca="1" si="593"/>
        <v/>
      </c>
      <c r="T2552" s="1" t="str">
        <f t="shared" ca="1" si="594"/>
        <v/>
      </c>
      <c r="U2552" s="1" t="str">
        <f t="shared" ca="1" si="595"/>
        <v/>
      </c>
      <c r="V2552" s="1" t="str">
        <f t="shared" ca="1" si="596"/>
        <v/>
      </c>
      <c r="W2552" s="1" t="str">
        <f t="shared" ca="1" si="597"/>
        <v/>
      </c>
      <c r="X2552" s="1" t="str">
        <f t="shared" ca="1" si="598"/>
        <v/>
      </c>
    </row>
    <row r="2553" spans="1:24">
      <c r="A2553" t="s">
        <v>1041</v>
      </c>
      <c r="B2553" t="str">
        <f>INDEX(予約枠報告様式!$73:$73,MATCH(CSVフォーマット!C2553,予約枠報告様式!$74:$74,0))</f>
        <v>AR</v>
      </c>
      <c r="C2553">
        <f t="shared" si="599"/>
        <v>44</v>
      </c>
      <c r="D2553">
        <f t="shared" si="585"/>
        <v>41</v>
      </c>
      <c r="E2553" s="2" cm="1">
        <f t="array" aca="1" ref="E2553" ca="1">INDIRECT(A2553&amp;B2553&amp;$E$3)</f>
        <v>44795</v>
      </c>
      <c r="F2553" t="str" cm="1">
        <f t="array" aca="1" ref="F2553" ca="1">IF(INDIRECT(A2553&amp;B2553&amp;$F$3)="公",参照!$L$2,参照!$L$3)</f>
        <v>WEB・コールセンター受付</v>
      </c>
      <c r="G2553" s="1" t="str" cm="1">
        <f t="array" aca="1" ref="G2553" ca="1">IF(E2553="","",IF(ISNUMBER(INDIRECT(A2553&amp;B2553&amp;D2553)),431001,""))</f>
        <v/>
      </c>
      <c r="H2553" s="1" t="str">
        <f t="shared" ca="1" si="586"/>
        <v/>
      </c>
      <c r="I2553" s="1" t="str">
        <f ca="1">IF(G2553="","",予約枠報告様式!H$3)</f>
        <v/>
      </c>
      <c r="J2553" s="1" t="str">
        <f t="shared" ca="1" si="587"/>
        <v/>
      </c>
      <c r="K2553" s="1" t="str">
        <f t="shared" ca="1" si="588"/>
        <v/>
      </c>
      <c r="L2553" s="1" t="str">
        <f t="shared" ca="1" si="589"/>
        <v/>
      </c>
      <c r="M2553" s="1" t="str">
        <f t="shared" ca="1" si="590"/>
        <v/>
      </c>
      <c r="N2553" s="1" t="str" cm="1">
        <f t="array" aca="1" ref="N2553" ca="1">IF(G2553="","",HOUR(INDIRECT(A2553&amp;$N$2&amp;D2553)))</f>
        <v/>
      </c>
      <c r="O2553" s="1" t="str" cm="1">
        <f t="array" aca="1" ref="O2553" ca="1">IF(G2553="","",MINUTE(INDIRECT(A2553&amp;$N$2&amp;D2553)))</f>
        <v/>
      </c>
      <c r="P2553" s="1" t="str">
        <f t="shared" ca="1" si="591"/>
        <v/>
      </c>
      <c r="Q2553" s="1" t="str">
        <f t="shared" ca="1" si="592"/>
        <v/>
      </c>
      <c r="R2553" s="1" t="str" cm="1">
        <f t="array" aca="1" ref="R2553" ca="1">IF(G2553="","",INDIRECT(A2553&amp;B2553&amp;D2553))</f>
        <v/>
      </c>
      <c r="S2553" s="1" t="str">
        <f t="shared" ca="1" si="593"/>
        <v/>
      </c>
      <c r="T2553" s="1" t="str">
        <f t="shared" ca="1" si="594"/>
        <v/>
      </c>
      <c r="U2553" s="1" t="str">
        <f t="shared" ca="1" si="595"/>
        <v/>
      </c>
      <c r="V2553" s="1" t="str">
        <f t="shared" ca="1" si="596"/>
        <v/>
      </c>
      <c r="W2553" s="1" t="str">
        <f t="shared" ca="1" si="597"/>
        <v/>
      </c>
      <c r="X2553" s="1" t="str">
        <f t="shared" ca="1" si="598"/>
        <v/>
      </c>
    </row>
    <row r="2554" spans="1:24">
      <c r="A2554" t="s">
        <v>1041</v>
      </c>
      <c r="B2554" t="str">
        <f>INDEX(予約枠報告様式!$73:$73,MATCH(CSVフォーマット!C2554,予約枠報告様式!$74:$74,0))</f>
        <v>AR</v>
      </c>
      <c r="C2554">
        <f t="shared" si="599"/>
        <v>44</v>
      </c>
      <c r="D2554">
        <f t="shared" si="585"/>
        <v>42</v>
      </c>
      <c r="E2554" s="2" cm="1">
        <f t="array" aca="1" ref="E2554" ca="1">INDIRECT(A2554&amp;B2554&amp;$E$3)</f>
        <v>44795</v>
      </c>
      <c r="F2554" t="str" cm="1">
        <f t="array" aca="1" ref="F2554" ca="1">IF(INDIRECT(A2554&amp;B2554&amp;$F$3)="公",参照!$L$2,参照!$L$3)</f>
        <v>WEB・コールセンター受付</v>
      </c>
      <c r="G2554" s="1" t="str" cm="1">
        <f t="array" aca="1" ref="G2554" ca="1">IF(E2554="","",IF(ISNUMBER(INDIRECT(A2554&amp;B2554&amp;D2554)),431001,""))</f>
        <v/>
      </c>
      <c r="H2554" s="1" t="str">
        <f t="shared" ca="1" si="586"/>
        <v/>
      </c>
      <c r="I2554" s="1" t="str">
        <f ca="1">IF(G2554="","",予約枠報告様式!H$3)</f>
        <v/>
      </c>
      <c r="J2554" s="1" t="str">
        <f t="shared" ca="1" si="587"/>
        <v/>
      </c>
      <c r="K2554" s="1" t="str">
        <f t="shared" ca="1" si="588"/>
        <v/>
      </c>
      <c r="L2554" s="1" t="str">
        <f t="shared" ca="1" si="589"/>
        <v/>
      </c>
      <c r="M2554" s="1" t="str">
        <f t="shared" ca="1" si="590"/>
        <v/>
      </c>
      <c r="N2554" s="1" t="str" cm="1">
        <f t="array" aca="1" ref="N2554" ca="1">IF(G2554="","",HOUR(INDIRECT(A2554&amp;$N$2&amp;D2554)))</f>
        <v/>
      </c>
      <c r="O2554" s="1" t="str" cm="1">
        <f t="array" aca="1" ref="O2554" ca="1">IF(G2554="","",MINUTE(INDIRECT(A2554&amp;$N$2&amp;D2554)))</f>
        <v/>
      </c>
      <c r="P2554" s="1" t="str">
        <f t="shared" ca="1" si="591"/>
        <v/>
      </c>
      <c r="Q2554" s="1" t="str">
        <f t="shared" ca="1" si="592"/>
        <v/>
      </c>
      <c r="R2554" s="1" t="str" cm="1">
        <f t="array" aca="1" ref="R2554" ca="1">IF(G2554="","",INDIRECT(A2554&amp;B2554&amp;D2554))</f>
        <v/>
      </c>
      <c r="S2554" s="1" t="str">
        <f t="shared" ca="1" si="593"/>
        <v/>
      </c>
      <c r="T2554" s="1" t="str">
        <f t="shared" ca="1" si="594"/>
        <v/>
      </c>
      <c r="U2554" s="1" t="str">
        <f t="shared" ca="1" si="595"/>
        <v/>
      </c>
      <c r="V2554" s="1" t="str">
        <f t="shared" ca="1" si="596"/>
        <v/>
      </c>
      <c r="W2554" s="1" t="str">
        <f t="shared" ca="1" si="597"/>
        <v/>
      </c>
      <c r="X2554" s="1" t="str">
        <f t="shared" ca="1" si="598"/>
        <v/>
      </c>
    </row>
    <row r="2555" spans="1:24">
      <c r="A2555" t="s">
        <v>1041</v>
      </c>
      <c r="B2555" t="str">
        <f>INDEX(予約枠報告様式!$73:$73,MATCH(CSVフォーマット!C2555,予約枠報告様式!$74:$74,0))</f>
        <v>AR</v>
      </c>
      <c r="C2555">
        <f t="shared" si="599"/>
        <v>44</v>
      </c>
      <c r="D2555">
        <f t="shared" si="585"/>
        <v>43</v>
      </c>
      <c r="E2555" s="2" cm="1">
        <f t="array" aca="1" ref="E2555" ca="1">INDIRECT(A2555&amp;B2555&amp;$E$3)</f>
        <v>44795</v>
      </c>
      <c r="F2555" t="str" cm="1">
        <f t="array" aca="1" ref="F2555" ca="1">IF(INDIRECT(A2555&amp;B2555&amp;$F$3)="公",参照!$L$2,参照!$L$3)</f>
        <v>WEB・コールセンター受付</v>
      </c>
      <c r="G2555" s="1" t="str" cm="1">
        <f t="array" aca="1" ref="G2555" ca="1">IF(E2555="","",IF(ISNUMBER(INDIRECT(A2555&amp;B2555&amp;D2555)),431001,""))</f>
        <v/>
      </c>
      <c r="H2555" s="1" t="str">
        <f t="shared" ca="1" si="586"/>
        <v/>
      </c>
      <c r="I2555" s="1" t="str">
        <f ca="1">IF(G2555="","",予約枠報告様式!H$3)</f>
        <v/>
      </c>
      <c r="J2555" s="1" t="str">
        <f t="shared" ca="1" si="587"/>
        <v/>
      </c>
      <c r="K2555" s="1" t="str">
        <f t="shared" ca="1" si="588"/>
        <v/>
      </c>
      <c r="L2555" s="1" t="str">
        <f t="shared" ca="1" si="589"/>
        <v/>
      </c>
      <c r="M2555" s="1" t="str">
        <f t="shared" ca="1" si="590"/>
        <v/>
      </c>
      <c r="N2555" s="1" t="str" cm="1">
        <f t="array" aca="1" ref="N2555" ca="1">IF(G2555="","",HOUR(INDIRECT(A2555&amp;$N$2&amp;D2555)))</f>
        <v/>
      </c>
      <c r="O2555" s="1" t="str" cm="1">
        <f t="array" aca="1" ref="O2555" ca="1">IF(G2555="","",MINUTE(INDIRECT(A2555&amp;$N$2&amp;D2555)))</f>
        <v/>
      </c>
      <c r="P2555" s="1" t="str">
        <f t="shared" ca="1" si="591"/>
        <v/>
      </c>
      <c r="Q2555" s="1" t="str">
        <f t="shared" ca="1" si="592"/>
        <v/>
      </c>
      <c r="R2555" s="1" t="str" cm="1">
        <f t="array" aca="1" ref="R2555" ca="1">IF(G2555="","",INDIRECT(A2555&amp;B2555&amp;D2555))</f>
        <v/>
      </c>
      <c r="S2555" s="1" t="str">
        <f t="shared" ca="1" si="593"/>
        <v/>
      </c>
      <c r="T2555" s="1" t="str">
        <f t="shared" ca="1" si="594"/>
        <v/>
      </c>
      <c r="U2555" s="1" t="str">
        <f t="shared" ca="1" si="595"/>
        <v/>
      </c>
      <c r="V2555" s="1" t="str">
        <f t="shared" ca="1" si="596"/>
        <v/>
      </c>
      <c r="W2555" s="1" t="str">
        <f t="shared" ca="1" si="597"/>
        <v/>
      </c>
      <c r="X2555" s="1" t="str">
        <f t="shared" ca="1" si="598"/>
        <v/>
      </c>
    </row>
    <row r="2556" spans="1:24">
      <c r="A2556" t="s">
        <v>1041</v>
      </c>
      <c r="B2556" t="str">
        <f>INDEX(予約枠報告様式!$73:$73,MATCH(CSVフォーマット!C2556,予約枠報告様式!$74:$74,0))</f>
        <v>AR</v>
      </c>
      <c r="C2556">
        <f t="shared" si="599"/>
        <v>44</v>
      </c>
      <c r="D2556">
        <f t="shared" si="585"/>
        <v>44</v>
      </c>
      <c r="E2556" s="2" cm="1">
        <f t="array" aca="1" ref="E2556" ca="1">INDIRECT(A2556&amp;B2556&amp;$E$3)</f>
        <v>44795</v>
      </c>
      <c r="F2556" t="str" cm="1">
        <f t="array" aca="1" ref="F2556" ca="1">IF(INDIRECT(A2556&amp;B2556&amp;$F$3)="公",参照!$L$2,参照!$L$3)</f>
        <v>WEB・コールセンター受付</v>
      </c>
      <c r="G2556" s="1" t="str" cm="1">
        <f t="array" aca="1" ref="G2556" ca="1">IF(E2556="","",IF(ISNUMBER(INDIRECT(A2556&amp;B2556&amp;D2556)),431001,""))</f>
        <v/>
      </c>
      <c r="H2556" s="1" t="str">
        <f t="shared" ca="1" si="586"/>
        <v/>
      </c>
      <c r="I2556" s="1" t="str">
        <f ca="1">IF(G2556="","",予約枠報告様式!H$3)</f>
        <v/>
      </c>
      <c r="J2556" s="1" t="str">
        <f t="shared" ca="1" si="587"/>
        <v/>
      </c>
      <c r="K2556" s="1" t="str">
        <f t="shared" ca="1" si="588"/>
        <v/>
      </c>
      <c r="L2556" s="1" t="str">
        <f t="shared" ca="1" si="589"/>
        <v/>
      </c>
      <c r="M2556" s="1" t="str">
        <f t="shared" ca="1" si="590"/>
        <v/>
      </c>
      <c r="N2556" s="1" t="str" cm="1">
        <f t="array" aca="1" ref="N2556" ca="1">IF(G2556="","",HOUR(INDIRECT(A2556&amp;$N$2&amp;D2556)))</f>
        <v/>
      </c>
      <c r="O2556" s="1" t="str" cm="1">
        <f t="array" aca="1" ref="O2556" ca="1">IF(G2556="","",MINUTE(INDIRECT(A2556&amp;$N$2&amp;D2556)))</f>
        <v/>
      </c>
      <c r="P2556" s="1" t="str">
        <f t="shared" ca="1" si="591"/>
        <v/>
      </c>
      <c r="Q2556" s="1" t="str">
        <f t="shared" ca="1" si="592"/>
        <v/>
      </c>
      <c r="R2556" s="1" t="str" cm="1">
        <f t="array" aca="1" ref="R2556" ca="1">IF(G2556="","",INDIRECT(A2556&amp;B2556&amp;D2556))</f>
        <v/>
      </c>
      <c r="S2556" s="1" t="str">
        <f t="shared" ca="1" si="593"/>
        <v/>
      </c>
      <c r="T2556" s="1" t="str">
        <f t="shared" ca="1" si="594"/>
        <v/>
      </c>
      <c r="U2556" s="1" t="str">
        <f t="shared" ca="1" si="595"/>
        <v/>
      </c>
      <c r="V2556" s="1" t="str">
        <f t="shared" ca="1" si="596"/>
        <v/>
      </c>
      <c r="W2556" s="1" t="str">
        <f t="shared" ca="1" si="597"/>
        <v/>
      </c>
      <c r="X2556" s="1" t="str">
        <f t="shared" ca="1" si="598"/>
        <v/>
      </c>
    </row>
    <row r="2557" spans="1:24">
      <c r="A2557" t="s">
        <v>1041</v>
      </c>
      <c r="B2557" t="str">
        <f>INDEX(予約枠報告様式!$73:$73,MATCH(CSVフォーマット!C2557,予約枠報告様式!$74:$74,0))</f>
        <v>AR</v>
      </c>
      <c r="C2557">
        <f t="shared" si="599"/>
        <v>44</v>
      </c>
      <c r="D2557">
        <f t="shared" si="585"/>
        <v>45</v>
      </c>
      <c r="E2557" s="2" cm="1">
        <f t="array" aca="1" ref="E2557" ca="1">INDIRECT(A2557&amp;B2557&amp;$E$3)</f>
        <v>44795</v>
      </c>
      <c r="F2557" t="str" cm="1">
        <f t="array" aca="1" ref="F2557" ca="1">IF(INDIRECT(A2557&amp;B2557&amp;$F$3)="公",参照!$L$2,参照!$L$3)</f>
        <v>WEB・コールセンター受付</v>
      </c>
      <c r="G2557" s="1" t="str" cm="1">
        <f t="array" aca="1" ref="G2557" ca="1">IF(E2557="","",IF(ISNUMBER(INDIRECT(A2557&amp;B2557&amp;D2557)),431001,""))</f>
        <v/>
      </c>
      <c r="H2557" s="1" t="str">
        <f t="shared" ca="1" si="586"/>
        <v/>
      </c>
      <c r="I2557" s="1" t="str">
        <f ca="1">IF(G2557="","",予約枠報告様式!H$3)</f>
        <v/>
      </c>
      <c r="J2557" s="1" t="str">
        <f t="shared" ca="1" si="587"/>
        <v/>
      </c>
      <c r="K2557" s="1" t="str">
        <f t="shared" ca="1" si="588"/>
        <v/>
      </c>
      <c r="L2557" s="1" t="str">
        <f t="shared" ca="1" si="589"/>
        <v/>
      </c>
      <c r="M2557" s="1" t="str">
        <f t="shared" ca="1" si="590"/>
        <v/>
      </c>
      <c r="N2557" s="1" t="str" cm="1">
        <f t="array" aca="1" ref="N2557" ca="1">IF(G2557="","",HOUR(INDIRECT(A2557&amp;$N$2&amp;D2557)))</f>
        <v/>
      </c>
      <c r="O2557" s="1" t="str" cm="1">
        <f t="array" aca="1" ref="O2557" ca="1">IF(G2557="","",MINUTE(INDIRECT(A2557&amp;$N$2&amp;D2557)))</f>
        <v/>
      </c>
      <c r="P2557" s="1" t="str">
        <f t="shared" ca="1" si="591"/>
        <v/>
      </c>
      <c r="Q2557" s="1" t="str">
        <f t="shared" ca="1" si="592"/>
        <v/>
      </c>
      <c r="R2557" s="1" t="str" cm="1">
        <f t="array" aca="1" ref="R2557" ca="1">IF(G2557="","",INDIRECT(A2557&amp;B2557&amp;D2557))</f>
        <v/>
      </c>
      <c r="S2557" s="1" t="str">
        <f t="shared" ca="1" si="593"/>
        <v/>
      </c>
      <c r="T2557" s="1" t="str">
        <f t="shared" ca="1" si="594"/>
        <v/>
      </c>
      <c r="U2557" s="1" t="str">
        <f t="shared" ca="1" si="595"/>
        <v/>
      </c>
      <c r="V2557" s="1" t="str">
        <f t="shared" ca="1" si="596"/>
        <v/>
      </c>
      <c r="W2557" s="1" t="str">
        <f t="shared" ca="1" si="597"/>
        <v/>
      </c>
      <c r="X2557" s="1" t="str">
        <f t="shared" ca="1" si="598"/>
        <v/>
      </c>
    </row>
    <row r="2558" spans="1:24">
      <c r="A2558" t="s">
        <v>1041</v>
      </c>
      <c r="B2558" t="str">
        <f>INDEX(予約枠報告様式!$73:$73,MATCH(CSVフォーマット!C2558,予約枠報告様式!$74:$74,0))</f>
        <v>AR</v>
      </c>
      <c r="C2558">
        <f t="shared" si="599"/>
        <v>44</v>
      </c>
      <c r="D2558">
        <f t="shared" si="585"/>
        <v>46</v>
      </c>
      <c r="E2558" s="2" cm="1">
        <f t="array" aca="1" ref="E2558" ca="1">INDIRECT(A2558&amp;B2558&amp;$E$3)</f>
        <v>44795</v>
      </c>
      <c r="F2558" t="str" cm="1">
        <f t="array" aca="1" ref="F2558" ca="1">IF(INDIRECT(A2558&amp;B2558&amp;$F$3)="公",参照!$L$2,参照!$L$3)</f>
        <v>WEB・コールセンター受付</v>
      </c>
      <c r="G2558" s="1" t="str" cm="1">
        <f t="array" aca="1" ref="G2558" ca="1">IF(E2558="","",IF(ISNUMBER(INDIRECT(A2558&amp;B2558&amp;D2558)),431001,""))</f>
        <v/>
      </c>
      <c r="H2558" s="1" t="str">
        <f t="shared" ca="1" si="586"/>
        <v/>
      </c>
      <c r="I2558" s="1" t="str">
        <f ca="1">IF(G2558="","",予約枠報告様式!H$3)</f>
        <v/>
      </c>
      <c r="J2558" s="1" t="str">
        <f t="shared" ca="1" si="587"/>
        <v/>
      </c>
      <c r="K2558" s="1" t="str">
        <f t="shared" ca="1" si="588"/>
        <v/>
      </c>
      <c r="L2558" s="1" t="str">
        <f t="shared" ca="1" si="589"/>
        <v/>
      </c>
      <c r="M2558" s="1" t="str">
        <f t="shared" ca="1" si="590"/>
        <v/>
      </c>
      <c r="N2558" s="1" t="str" cm="1">
        <f t="array" aca="1" ref="N2558" ca="1">IF(G2558="","",HOUR(INDIRECT(A2558&amp;$N$2&amp;D2558)))</f>
        <v/>
      </c>
      <c r="O2558" s="1" t="str" cm="1">
        <f t="array" aca="1" ref="O2558" ca="1">IF(G2558="","",MINUTE(INDIRECT(A2558&amp;$N$2&amp;D2558)))</f>
        <v/>
      </c>
      <c r="P2558" s="1" t="str">
        <f t="shared" ca="1" si="591"/>
        <v/>
      </c>
      <c r="Q2558" s="1" t="str">
        <f t="shared" ca="1" si="592"/>
        <v/>
      </c>
      <c r="R2558" s="1" t="str" cm="1">
        <f t="array" aca="1" ref="R2558" ca="1">IF(G2558="","",INDIRECT(A2558&amp;B2558&amp;D2558))</f>
        <v/>
      </c>
      <c r="S2558" s="1" t="str">
        <f t="shared" ca="1" si="593"/>
        <v/>
      </c>
      <c r="T2558" s="1" t="str">
        <f t="shared" ca="1" si="594"/>
        <v/>
      </c>
      <c r="U2558" s="1" t="str">
        <f t="shared" ca="1" si="595"/>
        <v/>
      </c>
      <c r="V2558" s="1" t="str">
        <f t="shared" ca="1" si="596"/>
        <v/>
      </c>
      <c r="W2558" s="1" t="str">
        <f t="shared" ca="1" si="597"/>
        <v/>
      </c>
      <c r="X2558" s="1" t="str">
        <f t="shared" ca="1" si="598"/>
        <v/>
      </c>
    </row>
    <row r="2559" spans="1:24">
      <c r="A2559" t="s">
        <v>1041</v>
      </c>
      <c r="B2559" t="str">
        <f>INDEX(予約枠報告様式!$73:$73,MATCH(CSVフォーマット!C2559,予約枠報告様式!$74:$74,0))</f>
        <v>AR</v>
      </c>
      <c r="C2559">
        <f t="shared" si="599"/>
        <v>44</v>
      </c>
      <c r="D2559">
        <f t="shared" si="585"/>
        <v>47</v>
      </c>
      <c r="E2559" s="2" cm="1">
        <f t="array" aca="1" ref="E2559" ca="1">INDIRECT(A2559&amp;B2559&amp;$E$3)</f>
        <v>44795</v>
      </c>
      <c r="F2559" t="str" cm="1">
        <f t="array" aca="1" ref="F2559" ca="1">IF(INDIRECT(A2559&amp;B2559&amp;$F$3)="公",参照!$L$2,参照!$L$3)</f>
        <v>WEB・コールセンター受付</v>
      </c>
      <c r="G2559" s="1" t="str" cm="1">
        <f t="array" aca="1" ref="G2559" ca="1">IF(E2559="","",IF(ISNUMBER(INDIRECT(A2559&amp;B2559&amp;D2559)),431001,""))</f>
        <v/>
      </c>
      <c r="H2559" s="1" t="str">
        <f t="shared" ca="1" si="586"/>
        <v/>
      </c>
      <c r="I2559" s="1" t="str">
        <f ca="1">IF(G2559="","",予約枠報告様式!H$3)</f>
        <v/>
      </c>
      <c r="J2559" s="1" t="str">
        <f t="shared" ca="1" si="587"/>
        <v/>
      </c>
      <c r="K2559" s="1" t="str">
        <f t="shared" ca="1" si="588"/>
        <v/>
      </c>
      <c r="L2559" s="1" t="str">
        <f t="shared" ca="1" si="589"/>
        <v/>
      </c>
      <c r="M2559" s="1" t="str">
        <f t="shared" ca="1" si="590"/>
        <v/>
      </c>
      <c r="N2559" s="1" t="str" cm="1">
        <f t="array" aca="1" ref="N2559" ca="1">IF(G2559="","",HOUR(INDIRECT(A2559&amp;$N$2&amp;D2559)))</f>
        <v/>
      </c>
      <c r="O2559" s="1" t="str" cm="1">
        <f t="array" aca="1" ref="O2559" ca="1">IF(G2559="","",MINUTE(INDIRECT(A2559&amp;$N$2&amp;D2559)))</f>
        <v/>
      </c>
      <c r="P2559" s="1" t="str">
        <f t="shared" ca="1" si="591"/>
        <v/>
      </c>
      <c r="Q2559" s="1" t="str">
        <f t="shared" ca="1" si="592"/>
        <v/>
      </c>
      <c r="R2559" s="1" t="str" cm="1">
        <f t="array" aca="1" ref="R2559" ca="1">IF(G2559="","",INDIRECT(A2559&amp;B2559&amp;D2559))</f>
        <v/>
      </c>
      <c r="S2559" s="1" t="str">
        <f t="shared" ca="1" si="593"/>
        <v/>
      </c>
      <c r="T2559" s="1" t="str">
        <f t="shared" ca="1" si="594"/>
        <v/>
      </c>
      <c r="U2559" s="1" t="str">
        <f t="shared" ca="1" si="595"/>
        <v/>
      </c>
      <c r="V2559" s="1" t="str">
        <f t="shared" ca="1" si="596"/>
        <v/>
      </c>
      <c r="W2559" s="1" t="str">
        <f t="shared" ca="1" si="597"/>
        <v/>
      </c>
      <c r="X2559" s="1" t="str">
        <f t="shared" ca="1" si="598"/>
        <v/>
      </c>
    </row>
    <row r="2560" spans="1:24">
      <c r="A2560" t="s">
        <v>1041</v>
      </c>
      <c r="B2560" t="str">
        <f>INDEX(予約枠報告様式!$73:$73,MATCH(CSVフォーマット!C2560,予約枠報告様式!$74:$74,0))</f>
        <v>AR</v>
      </c>
      <c r="C2560">
        <f t="shared" si="599"/>
        <v>44</v>
      </c>
      <c r="D2560">
        <f t="shared" si="585"/>
        <v>48</v>
      </c>
      <c r="E2560" s="2" cm="1">
        <f t="array" aca="1" ref="E2560" ca="1">INDIRECT(A2560&amp;B2560&amp;$E$3)</f>
        <v>44795</v>
      </c>
      <c r="F2560" t="str" cm="1">
        <f t="array" aca="1" ref="F2560" ca="1">IF(INDIRECT(A2560&amp;B2560&amp;$F$3)="公",参照!$L$2,参照!$L$3)</f>
        <v>WEB・コールセンター受付</v>
      </c>
      <c r="G2560" s="1" t="str" cm="1">
        <f t="array" aca="1" ref="G2560" ca="1">IF(E2560="","",IF(ISNUMBER(INDIRECT(A2560&amp;B2560&amp;D2560)),431001,""))</f>
        <v/>
      </c>
      <c r="H2560" s="1" t="str">
        <f t="shared" ca="1" si="586"/>
        <v/>
      </c>
      <c r="I2560" s="1" t="str">
        <f ca="1">IF(G2560="","",予約枠報告様式!H$3)</f>
        <v/>
      </c>
      <c r="J2560" s="1" t="str">
        <f t="shared" ca="1" si="587"/>
        <v/>
      </c>
      <c r="K2560" s="1" t="str">
        <f t="shared" ca="1" si="588"/>
        <v/>
      </c>
      <c r="L2560" s="1" t="str">
        <f t="shared" ca="1" si="589"/>
        <v/>
      </c>
      <c r="M2560" s="1" t="str">
        <f t="shared" ca="1" si="590"/>
        <v/>
      </c>
      <c r="N2560" s="1" t="str" cm="1">
        <f t="array" aca="1" ref="N2560" ca="1">IF(G2560="","",HOUR(INDIRECT(A2560&amp;$N$2&amp;D2560)))</f>
        <v/>
      </c>
      <c r="O2560" s="1" t="str" cm="1">
        <f t="array" aca="1" ref="O2560" ca="1">IF(G2560="","",MINUTE(INDIRECT(A2560&amp;$N$2&amp;D2560)))</f>
        <v/>
      </c>
      <c r="P2560" s="1" t="str">
        <f t="shared" ca="1" si="591"/>
        <v/>
      </c>
      <c r="Q2560" s="1" t="str">
        <f t="shared" ca="1" si="592"/>
        <v/>
      </c>
      <c r="R2560" s="1" t="str" cm="1">
        <f t="array" aca="1" ref="R2560" ca="1">IF(G2560="","",INDIRECT(A2560&amp;B2560&amp;D2560))</f>
        <v/>
      </c>
      <c r="S2560" s="1" t="str">
        <f t="shared" ca="1" si="593"/>
        <v/>
      </c>
      <c r="T2560" s="1" t="str">
        <f t="shared" ca="1" si="594"/>
        <v/>
      </c>
      <c r="U2560" s="1" t="str">
        <f t="shared" ca="1" si="595"/>
        <v/>
      </c>
      <c r="V2560" s="1" t="str">
        <f t="shared" ca="1" si="596"/>
        <v/>
      </c>
      <c r="W2560" s="1" t="str">
        <f t="shared" ca="1" si="597"/>
        <v/>
      </c>
      <c r="X2560" s="1" t="str">
        <f t="shared" ca="1" si="598"/>
        <v/>
      </c>
    </row>
    <row r="2561" spans="1:24">
      <c r="A2561" t="s">
        <v>1041</v>
      </c>
      <c r="B2561" t="str">
        <f>INDEX(予約枠報告様式!$73:$73,MATCH(CSVフォーマット!C2561,予約枠報告様式!$74:$74,0))</f>
        <v>AR</v>
      </c>
      <c r="C2561">
        <f t="shared" si="599"/>
        <v>44</v>
      </c>
      <c r="D2561">
        <f t="shared" si="585"/>
        <v>49</v>
      </c>
      <c r="E2561" s="2" cm="1">
        <f t="array" aca="1" ref="E2561" ca="1">INDIRECT(A2561&amp;B2561&amp;$E$3)</f>
        <v>44795</v>
      </c>
      <c r="F2561" t="str" cm="1">
        <f t="array" aca="1" ref="F2561" ca="1">IF(INDIRECT(A2561&amp;B2561&amp;$F$3)="公",参照!$L$2,参照!$L$3)</f>
        <v>WEB・コールセンター受付</v>
      </c>
      <c r="G2561" s="1" t="str" cm="1">
        <f t="array" aca="1" ref="G2561" ca="1">IF(E2561="","",IF(ISNUMBER(INDIRECT(A2561&amp;B2561&amp;D2561)),431001,""))</f>
        <v/>
      </c>
      <c r="H2561" s="1" t="str">
        <f t="shared" ca="1" si="586"/>
        <v/>
      </c>
      <c r="I2561" s="1" t="str">
        <f ca="1">IF(G2561="","",予約枠報告様式!H$3)</f>
        <v/>
      </c>
      <c r="J2561" s="1" t="str">
        <f t="shared" ca="1" si="587"/>
        <v/>
      </c>
      <c r="K2561" s="1" t="str">
        <f t="shared" ca="1" si="588"/>
        <v/>
      </c>
      <c r="L2561" s="1" t="str">
        <f t="shared" ca="1" si="589"/>
        <v/>
      </c>
      <c r="M2561" s="1" t="str">
        <f t="shared" ca="1" si="590"/>
        <v/>
      </c>
      <c r="N2561" s="1" t="str" cm="1">
        <f t="array" aca="1" ref="N2561" ca="1">IF(G2561="","",HOUR(INDIRECT(A2561&amp;$N$2&amp;D2561)))</f>
        <v/>
      </c>
      <c r="O2561" s="1" t="str" cm="1">
        <f t="array" aca="1" ref="O2561" ca="1">IF(G2561="","",MINUTE(INDIRECT(A2561&amp;$N$2&amp;D2561)))</f>
        <v/>
      </c>
      <c r="P2561" s="1" t="str">
        <f t="shared" ca="1" si="591"/>
        <v/>
      </c>
      <c r="Q2561" s="1" t="str">
        <f t="shared" ca="1" si="592"/>
        <v/>
      </c>
      <c r="R2561" s="1" t="str" cm="1">
        <f t="array" aca="1" ref="R2561" ca="1">IF(G2561="","",INDIRECT(A2561&amp;B2561&amp;D2561))</f>
        <v/>
      </c>
      <c r="S2561" s="1" t="str">
        <f t="shared" ca="1" si="593"/>
        <v/>
      </c>
      <c r="T2561" s="1" t="str">
        <f t="shared" ca="1" si="594"/>
        <v/>
      </c>
      <c r="U2561" s="1" t="str">
        <f t="shared" ca="1" si="595"/>
        <v/>
      </c>
      <c r="V2561" s="1" t="str">
        <f t="shared" ca="1" si="596"/>
        <v/>
      </c>
      <c r="W2561" s="1" t="str">
        <f t="shared" ca="1" si="597"/>
        <v/>
      </c>
      <c r="X2561" s="1" t="str">
        <f t="shared" ca="1" si="598"/>
        <v/>
      </c>
    </row>
    <row r="2562" spans="1:24">
      <c r="A2562" t="s">
        <v>1041</v>
      </c>
      <c r="B2562" t="str">
        <f>INDEX(予約枠報告様式!$73:$73,MATCH(CSVフォーマット!C2562,予約枠報告様式!$74:$74,0))</f>
        <v>AR</v>
      </c>
      <c r="C2562">
        <f t="shared" si="599"/>
        <v>44</v>
      </c>
      <c r="D2562">
        <f t="shared" si="585"/>
        <v>50</v>
      </c>
      <c r="E2562" s="2" cm="1">
        <f t="array" aca="1" ref="E2562" ca="1">INDIRECT(A2562&amp;B2562&amp;$E$3)</f>
        <v>44795</v>
      </c>
      <c r="F2562" t="str" cm="1">
        <f t="array" aca="1" ref="F2562" ca="1">IF(INDIRECT(A2562&amp;B2562&amp;$F$3)="公",参照!$L$2,参照!$L$3)</f>
        <v>WEB・コールセンター受付</v>
      </c>
      <c r="G2562" s="1" t="str" cm="1">
        <f t="array" aca="1" ref="G2562" ca="1">IF(E2562="","",IF(ISNUMBER(INDIRECT(A2562&amp;B2562&amp;D2562)),431001,""))</f>
        <v/>
      </c>
      <c r="H2562" s="1" t="str">
        <f t="shared" ca="1" si="586"/>
        <v/>
      </c>
      <c r="I2562" s="1" t="str">
        <f ca="1">IF(G2562="","",予約枠報告様式!H$3)</f>
        <v/>
      </c>
      <c r="J2562" s="1" t="str">
        <f t="shared" ca="1" si="587"/>
        <v/>
      </c>
      <c r="K2562" s="1" t="str">
        <f t="shared" ca="1" si="588"/>
        <v/>
      </c>
      <c r="L2562" s="1" t="str">
        <f t="shared" ca="1" si="589"/>
        <v/>
      </c>
      <c r="M2562" s="1" t="str">
        <f t="shared" ca="1" si="590"/>
        <v/>
      </c>
      <c r="N2562" s="1" t="str" cm="1">
        <f t="array" aca="1" ref="N2562" ca="1">IF(G2562="","",HOUR(INDIRECT(A2562&amp;$N$2&amp;D2562)))</f>
        <v/>
      </c>
      <c r="O2562" s="1" t="str" cm="1">
        <f t="array" aca="1" ref="O2562" ca="1">IF(G2562="","",MINUTE(INDIRECT(A2562&amp;$N$2&amp;D2562)))</f>
        <v/>
      </c>
      <c r="P2562" s="1" t="str">
        <f t="shared" ca="1" si="591"/>
        <v/>
      </c>
      <c r="Q2562" s="1" t="str">
        <f t="shared" ca="1" si="592"/>
        <v/>
      </c>
      <c r="R2562" s="1" t="str" cm="1">
        <f t="array" aca="1" ref="R2562" ca="1">IF(G2562="","",INDIRECT(A2562&amp;B2562&amp;D2562))</f>
        <v/>
      </c>
      <c r="S2562" s="1" t="str">
        <f t="shared" ca="1" si="593"/>
        <v/>
      </c>
      <c r="T2562" s="1" t="str">
        <f t="shared" ca="1" si="594"/>
        <v/>
      </c>
      <c r="U2562" s="1" t="str">
        <f t="shared" ca="1" si="595"/>
        <v/>
      </c>
      <c r="V2562" s="1" t="str">
        <f t="shared" ca="1" si="596"/>
        <v/>
      </c>
      <c r="W2562" s="1" t="str">
        <f t="shared" ca="1" si="597"/>
        <v/>
      </c>
      <c r="X2562" s="1" t="str">
        <f t="shared" ca="1" si="598"/>
        <v/>
      </c>
    </row>
    <row r="2563" spans="1:24">
      <c r="A2563" t="s">
        <v>1041</v>
      </c>
      <c r="B2563" t="str">
        <f>INDEX(予約枠報告様式!$73:$73,MATCH(CSVフォーマット!C2563,予約枠報告様式!$74:$74,0))</f>
        <v>AR</v>
      </c>
      <c r="C2563">
        <f t="shared" si="599"/>
        <v>44</v>
      </c>
      <c r="D2563">
        <f t="shared" si="585"/>
        <v>51</v>
      </c>
      <c r="E2563" s="2" cm="1">
        <f t="array" aca="1" ref="E2563" ca="1">INDIRECT(A2563&amp;B2563&amp;$E$3)</f>
        <v>44795</v>
      </c>
      <c r="F2563" t="str" cm="1">
        <f t="array" aca="1" ref="F2563" ca="1">IF(INDIRECT(A2563&amp;B2563&amp;$F$3)="公",参照!$L$2,参照!$L$3)</f>
        <v>WEB・コールセンター受付</v>
      </c>
      <c r="G2563" s="1" t="str" cm="1">
        <f t="array" aca="1" ref="G2563" ca="1">IF(E2563="","",IF(ISNUMBER(INDIRECT(A2563&amp;B2563&amp;D2563)),431001,""))</f>
        <v/>
      </c>
      <c r="H2563" s="1" t="str">
        <f t="shared" ca="1" si="586"/>
        <v/>
      </c>
      <c r="I2563" s="1" t="str">
        <f ca="1">IF(G2563="","",予約枠報告様式!H$3)</f>
        <v/>
      </c>
      <c r="J2563" s="1" t="str">
        <f t="shared" ca="1" si="587"/>
        <v/>
      </c>
      <c r="K2563" s="1" t="str">
        <f t="shared" ca="1" si="588"/>
        <v/>
      </c>
      <c r="L2563" s="1" t="str">
        <f t="shared" ca="1" si="589"/>
        <v/>
      </c>
      <c r="M2563" s="1" t="str">
        <f t="shared" ca="1" si="590"/>
        <v/>
      </c>
      <c r="N2563" s="1" t="str" cm="1">
        <f t="array" aca="1" ref="N2563" ca="1">IF(G2563="","",HOUR(INDIRECT(A2563&amp;$N$2&amp;D2563)))</f>
        <v/>
      </c>
      <c r="O2563" s="1" t="str" cm="1">
        <f t="array" aca="1" ref="O2563" ca="1">IF(G2563="","",MINUTE(INDIRECT(A2563&amp;$N$2&amp;D2563)))</f>
        <v/>
      </c>
      <c r="P2563" s="1" t="str">
        <f t="shared" ca="1" si="591"/>
        <v/>
      </c>
      <c r="Q2563" s="1" t="str">
        <f t="shared" ca="1" si="592"/>
        <v/>
      </c>
      <c r="R2563" s="1" t="str" cm="1">
        <f t="array" aca="1" ref="R2563" ca="1">IF(G2563="","",INDIRECT(A2563&amp;B2563&amp;D2563))</f>
        <v/>
      </c>
      <c r="S2563" s="1" t="str">
        <f t="shared" ca="1" si="593"/>
        <v/>
      </c>
      <c r="T2563" s="1" t="str">
        <f t="shared" ca="1" si="594"/>
        <v/>
      </c>
      <c r="U2563" s="1" t="str">
        <f t="shared" ca="1" si="595"/>
        <v/>
      </c>
      <c r="V2563" s="1" t="str">
        <f t="shared" ca="1" si="596"/>
        <v/>
      </c>
      <c r="W2563" s="1" t="str">
        <f t="shared" ca="1" si="597"/>
        <v/>
      </c>
      <c r="X2563" s="1" t="str">
        <f t="shared" ca="1" si="598"/>
        <v/>
      </c>
    </row>
    <row r="2564" spans="1:24">
      <c r="A2564" t="s">
        <v>1041</v>
      </c>
      <c r="B2564" t="str">
        <f>INDEX(予約枠報告様式!$73:$73,MATCH(CSVフォーマット!C2564,予約枠報告様式!$74:$74,0))</f>
        <v>AR</v>
      </c>
      <c r="C2564">
        <f t="shared" si="599"/>
        <v>44</v>
      </c>
      <c r="D2564">
        <f t="shared" si="585"/>
        <v>52</v>
      </c>
      <c r="E2564" s="2" cm="1">
        <f t="array" aca="1" ref="E2564" ca="1">INDIRECT(A2564&amp;B2564&amp;$E$3)</f>
        <v>44795</v>
      </c>
      <c r="F2564" t="str" cm="1">
        <f t="array" aca="1" ref="F2564" ca="1">IF(INDIRECT(A2564&amp;B2564&amp;$F$3)="公",参照!$L$2,参照!$L$3)</f>
        <v>WEB・コールセンター受付</v>
      </c>
      <c r="G2564" s="1" t="str" cm="1">
        <f t="array" aca="1" ref="G2564" ca="1">IF(E2564="","",IF(ISNUMBER(INDIRECT(A2564&amp;B2564&amp;D2564)),431001,""))</f>
        <v/>
      </c>
      <c r="H2564" s="1" t="str">
        <f t="shared" ca="1" si="586"/>
        <v/>
      </c>
      <c r="I2564" s="1" t="str">
        <f ca="1">IF(G2564="","",予約枠報告様式!H$3)</f>
        <v/>
      </c>
      <c r="J2564" s="1" t="str">
        <f t="shared" ca="1" si="587"/>
        <v/>
      </c>
      <c r="K2564" s="1" t="str">
        <f t="shared" ca="1" si="588"/>
        <v/>
      </c>
      <c r="L2564" s="1" t="str">
        <f t="shared" ca="1" si="589"/>
        <v/>
      </c>
      <c r="M2564" s="1" t="str">
        <f t="shared" ca="1" si="590"/>
        <v/>
      </c>
      <c r="N2564" s="1" t="str" cm="1">
        <f t="array" aca="1" ref="N2564" ca="1">IF(G2564="","",HOUR(INDIRECT(A2564&amp;$N$2&amp;D2564)))</f>
        <v/>
      </c>
      <c r="O2564" s="1" t="str" cm="1">
        <f t="array" aca="1" ref="O2564" ca="1">IF(G2564="","",MINUTE(INDIRECT(A2564&amp;$N$2&amp;D2564)))</f>
        <v/>
      </c>
      <c r="P2564" s="1" t="str">
        <f t="shared" ca="1" si="591"/>
        <v/>
      </c>
      <c r="Q2564" s="1" t="str">
        <f t="shared" ca="1" si="592"/>
        <v/>
      </c>
      <c r="R2564" s="1" t="str" cm="1">
        <f t="array" aca="1" ref="R2564" ca="1">IF(G2564="","",INDIRECT(A2564&amp;B2564&amp;D2564))</f>
        <v/>
      </c>
      <c r="S2564" s="1" t="str">
        <f t="shared" ca="1" si="593"/>
        <v/>
      </c>
      <c r="T2564" s="1" t="str">
        <f t="shared" ca="1" si="594"/>
        <v/>
      </c>
      <c r="U2564" s="1" t="str">
        <f t="shared" ca="1" si="595"/>
        <v/>
      </c>
      <c r="V2564" s="1" t="str">
        <f t="shared" ca="1" si="596"/>
        <v/>
      </c>
      <c r="W2564" s="1" t="str">
        <f t="shared" ca="1" si="597"/>
        <v/>
      </c>
      <c r="X2564" s="1" t="str">
        <f t="shared" ca="1" si="598"/>
        <v/>
      </c>
    </row>
    <row r="2565" spans="1:24">
      <c r="A2565" t="s">
        <v>1041</v>
      </c>
      <c r="B2565" t="str">
        <f>INDEX(予約枠報告様式!$73:$73,MATCH(CSVフォーマット!C2565,予約枠報告様式!$74:$74,0))</f>
        <v>AR</v>
      </c>
      <c r="C2565">
        <f t="shared" si="599"/>
        <v>44</v>
      </c>
      <c r="D2565">
        <f t="shared" ref="D2565:D2628" si="600">IF(D2564=$D$3,$D$2,D2564+1)</f>
        <v>53</v>
      </c>
      <c r="E2565" s="2" cm="1">
        <f t="array" aca="1" ref="E2565" ca="1">INDIRECT(A2565&amp;B2565&amp;$E$3)</f>
        <v>44795</v>
      </c>
      <c r="F2565" t="str" cm="1">
        <f t="array" aca="1" ref="F2565" ca="1">IF(INDIRECT(A2565&amp;B2565&amp;$F$3)="公",参照!$L$2,参照!$L$3)</f>
        <v>WEB・コールセンター受付</v>
      </c>
      <c r="G2565" s="1" t="str" cm="1">
        <f t="array" aca="1" ref="G2565" ca="1">IF(E2565="","",IF(ISNUMBER(INDIRECT(A2565&amp;B2565&amp;D2565)),431001,""))</f>
        <v/>
      </c>
      <c r="H2565" s="1" t="str">
        <f t="shared" ref="H2565:H2628" ca="1" si="601">IF(G2565="","","【（"&amp;H$2&amp;"）"&amp;F2565&amp;"】"&amp;I2565&amp;"."&amp;TEXT(L2565,"00")&amp;TEXT(M2565,"00")&amp;"."&amp;TEXT(N2565,"00")&amp;TEXT(O2565,"00"))</f>
        <v/>
      </c>
      <c r="I2565" s="1" t="str">
        <f ca="1">IF(G2565="","",予約枠報告様式!H$3)</f>
        <v/>
      </c>
      <c r="J2565" s="1" t="str">
        <f t="shared" ref="J2565:J2628" ca="1" si="602">IF(G2565="","",J$2)</f>
        <v/>
      </c>
      <c r="K2565" s="1" t="str">
        <f t="shared" ref="K2565:K2628" ca="1" si="603">IF(G2565="","",YEAR(E2565))</f>
        <v/>
      </c>
      <c r="L2565" s="1" t="str">
        <f t="shared" ref="L2565:L2628" ca="1" si="604">IF(G2565="","",MONTH(E2565))</f>
        <v/>
      </c>
      <c r="M2565" s="1" t="str">
        <f t="shared" ref="M2565:M2628" ca="1" si="605">IF(G2565="","",DAY(E2565))</f>
        <v/>
      </c>
      <c r="N2565" s="1" t="str" cm="1">
        <f t="array" aca="1" ref="N2565" ca="1">IF(G2565="","",HOUR(INDIRECT(A2565&amp;$N$2&amp;D2565)))</f>
        <v/>
      </c>
      <c r="O2565" s="1" t="str" cm="1">
        <f t="array" aca="1" ref="O2565" ca="1">IF(G2565="","",MINUTE(INDIRECT(A2565&amp;$N$2&amp;D2565)))</f>
        <v/>
      </c>
      <c r="P2565" s="1" t="str">
        <f t="shared" ref="P2565:P2628" ca="1" si="606">IF(G2565="","",N2565)</f>
        <v/>
      </c>
      <c r="Q2565" s="1" t="str">
        <f t="shared" ref="Q2565:Q2628" ca="1" si="607">IF(G2565="","",O2565+14)</f>
        <v/>
      </c>
      <c r="R2565" s="1" t="str" cm="1">
        <f t="array" aca="1" ref="R2565" ca="1">IF(G2565="","",INDIRECT(A2565&amp;B2565&amp;D2565))</f>
        <v/>
      </c>
      <c r="S2565" s="1" t="str">
        <f t="shared" ref="S2565:S2628" ca="1" si="608">IF(G2565="","",0)</f>
        <v/>
      </c>
      <c r="T2565" s="1" t="str">
        <f t="shared" ref="T2565:T2628" ca="1" si="609">IF($G2565="","",IF(T$1="×",K$2,T$2))</f>
        <v/>
      </c>
      <c r="U2565" s="1" t="str">
        <f t="shared" ref="U2565:U2628" ca="1" si="610">IF($G2565="","",IF(OR(U$1="×",U$2="なし"),"",U$2))</f>
        <v/>
      </c>
      <c r="V2565" s="1" t="str">
        <f t="shared" ref="V2565:V2628" ca="1" si="611">IF(G2565="","",3)</f>
        <v/>
      </c>
      <c r="W2565" s="1" t="str">
        <f t="shared" ref="W2565:W2628" ca="1" si="612">IF(G2565="","",5)</f>
        <v/>
      </c>
      <c r="X2565" s="1" t="str">
        <f t="shared" ref="X2565:X2628" ca="1" si="613">IF(G2565="","",0)</f>
        <v/>
      </c>
    </row>
    <row r="2566" spans="1:24">
      <c r="A2566" t="s">
        <v>1041</v>
      </c>
      <c r="B2566" t="str">
        <f>INDEX(予約枠報告様式!$73:$73,MATCH(CSVフォーマット!C2566,予約枠報告様式!$74:$74,0))</f>
        <v>AR</v>
      </c>
      <c r="C2566">
        <f t="shared" ref="C2566:C2629" si="614">IF(D2565=$D$3,C2565+1,C2565)</f>
        <v>44</v>
      </c>
      <c r="D2566">
        <f t="shared" si="600"/>
        <v>54</v>
      </c>
      <c r="E2566" s="2" cm="1">
        <f t="array" aca="1" ref="E2566" ca="1">INDIRECT(A2566&amp;B2566&amp;$E$3)</f>
        <v>44795</v>
      </c>
      <c r="F2566" t="str" cm="1">
        <f t="array" aca="1" ref="F2566" ca="1">IF(INDIRECT(A2566&amp;B2566&amp;$F$3)="公",参照!$L$2,参照!$L$3)</f>
        <v>WEB・コールセンター受付</v>
      </c>
      <c r="G2566" s="1" t="str" cm="1">
        <f t="array" aca="1" ref="G2566" ca="1">IF(E2566="","",IF(ISNUMBER(INDIRECT(A2566&amp;B2566&amp;D2566)),431001,""))</f>
        <v/>
      </c>
      <c r="H2566" s="1" t="str">
        <f t="shared" ca="1" si="601"/>
        <v/>
      </c>
      <c r="I2566" s="1" t="str">
        <f ca="1">IF(G2566="","",予約枠報告様式!H$3)</f>
        <v/>
      </c>
      <c r="J2566" s="1" t="str">
        <f t="shared" ca="1" si="602"/>
        <v/>
      </c>
      <c r="K2566" s="1" t="str">
        <f t="shared" ca="1" si="603"/>
        <v/>
      </c>
      <c r="L2566" s="1" t="str">
        <f t="shared" ca="1" si="604"/>
        <v/>
      </c>
      <c r="M2566" s="1" t="str">
        <f t="shared" ca="1" si="605"/>
        <v/>
      </c>
      <c r="N2566" s="1" t="str" cm="1">
        <f t="array" aca="1" ref="N2566" ca="1">IF(G2566="","",HOUR(INDIRECT(A2566&amp;$N$2&amp;D2566)))</f>
        <v/>
      </c>
      <c r="O2566" s="1" t="str" cm="1">
        <f t="array" aca="1" ref="O2566" ca="1">IF(G2566="","",MINUTE(INDIRECT(A2566&amp;$N$2&amp;D2566)))</f>
        <v/>
      </c>
      <c r="P2566" s="1" t="str">
        <f t="shared" ca="1" si="606"/>
        <v/>
      </c>
      <c r="Q2566" s="1" t="str">
        <f t="shared" ca="1" si="607"/>
        <v/>
      </c>
      <c r="R2566" s="1" t="str" cm="1">
        <f t="array" aca="1" ref="R2566" ca="1">IF(G2566="","",INDIRECT(A2566&amp;B2566&amp;D2566))</f>
        <v/>
      </c>
      <c r="S2566" s="1" t="str">
        <f t="shared" ca="1" si="608"/>
        <v/>
      </c>
      <c r="T2566" s="1" t="str">
        <f t="shared" ca="1" si="609"/>
        <v/>
      </c>
      <c r="U2566" s="1" t="str">
        <f t="shared" ca="1" si="610"/>
        <v/>
      </c>
      <c r="V2566" s="1" t="str">
        <f t="shared" ca="1" si="611"/>
        <v/>
      </c>
      <c r="W2566" s="1" t="str">
        <f t="shared" ca="1" si="612"/>
        <v/>
      </c>
      <c r="X2566" s="1" t="str">
        <f t="shared" ca="1" si="613"/>
        <v/>
      </c>
    </row>
    <row r="2567" spans="1:24">
      <c r="A2567" t="s">
        <v>1041</v>
      </c>
      <c r="B2567" t="str">
        <f>INDEX(予約枠報告様式!$73:$73,MATCH(CSVフォーマット!C2567,予約枠報告様式!$74:$74,0))</f>
        <v>AR</v>
      </c>
      <c r="C2567">
        <f t="shared" si="614"/>
        <v>44</v>
      </c>
      <c r="D2567">
        <f t="shared" si="600"/>
        <v>55</v>
      </c>
      <c r="E2567" s="2" cm="1">
        <f t="array" aca="1" ref="E2567" ca="1">INDIRECT(A2567&amp;B2567&amp;$E$3)</f>
        <v>44795</v>
      </c>
      <c r="F2567" t="str" cm="1">
        <f t="array" aca="1" ref="F2567" ca="1">IF(INDIRECT(A2567&amp;B2567&amp;$F$3)="公",参照!$L$2,参照!$L$3)</f>
        <v>WEB・コールセンター受付</v>
      </c>
      <c r="G2567" s="1" t="str" cm="1">
        <f t="array" aca="1" ref="G2567" ca="1">IF(E2567="","",IF(ISNUMBER(INDIRECT(A2567&amp;B2567&amp;D2567)),431001,""))</f>
        <v/>
      </c>
      <c r="H2567" s="1" t="str">
        <f t="shared" ca="1" si="601"/>
        <v/>
      </c>
      <c r="I2567" s="1" t="str">
        <f ca="1">IF(G2567="","",予約枠報告様式!H$3)</f>
        <v/>
      </c>
      <c r="J2567" s="1" t="str">
        <f t="shared" ca="1" si="602"/>
        <v/>
      </c>
      <c r="K2567" s="1" t="str">
        <f t="shared" ca="1" si="603"/>
        <v/>
      </c>
      <c r="L2567" s="1" t="str">
        <f t="shared" ca="1" si="604"/>
        <v/>
      </c>
      <c r="M2567" s="1" t="str">
        <f t="shared" ca="1" si="605"/>
        <v/>
      </c>
      <c r="N2567" s="1" t="str" cm="1">
        <f t="array" aca="1" ref="N2567" ca="1">IF(G2567="","",HOUR(INDIRECT(A2567&amp;$N$2&amp;D2567)))</f>
        <v/>
      </c>
      <c r="O2567" s="1" t="str" cm="1">
        <f t="array" aca="1" ref="O2567" ca="1">IF(G2567="","",MINUTE(INDIRECT(A2567&amp;$N$2&amp;D2567)))</f>
        <v/>
      </c>
      <c r="P2567" s="1" t="str">
        <f t="shared" ca="1" si="606"/>
        <v/>
      </c>
      <c r="Q2567" s="1" t="str">
        <f t="shared" ca="1" si="607"/>
        <v/>
      </c>
      <c r="R2567" s="1" t="str" cm="1">
        <f t="array" aca="1" ref="R2567" ca="1">IF(G2567="","",INDIRECT(A2567&amp;B2567&amp;D2567))</f>
        <v/>
      </c>
      <c r="S2567" s="1" t="str">
        <f t="shared" ca="1" si="608"/>
        <v/>
      </c>
      <c r="T2567" s="1" t="str">
        <f t="shared" ca="1" si="609"/>
        <v/>
      </c>
      <c r="U2567" s="1" t="str">
        <f t="shared" ca="1" si="610"/>
        <v/>
      </c>
      <c r="V2567" s="1" t="str">
        <f t="shared" ca="1" si="611"/>
        <v/>
      </c>
      <c r="W2567" s="1" t="str">
        <f t="shared" ca="1" si="612"/>
        <v/>
      </c>
      <c r="X2567" s="1" t="str">
        <f t="shared" ca="1" si="613"/>
        <v/>
      </c>
    </row>
    <row r="2568" spans="1:24">
      <c r="A2568" t="s">
        <v>1041</v>
      </c>
      <c r="B2568" t="str">
        <f>INDEX(予約枠報告様式!$73:$73,MATCH(CSVフォーマット!C2568,予約枠報告様式!$74:$74,0))</f>
        <v>AR</v>
      </c>
      <c r="C2568">
        <f t="shared" si="614"/>
        <v>44</v>
      </c>
      <c r="D2568">
        <f t="shared" si="600"/>
        <v>56</v>
      </c>
      <c r="E2568" s="2" cm="1">
        <f t="array" aca="1" ref="E2568" ca="1">INDIRECT(A2568&amp;B2568&amp;$E$3)</f>
        <v>44795</v>
      </c>
      <c r="F2568" t="str" cm="1">
        <f t="array" aca="1" ref="F2568" ca="1">IF(INDIRECT(A2568&amp;B2568&amp;$F$3)="公",参照!$L$2,参照!$L$3)</f>
        <v>WEB・コールセンター受付</v>
      </c>
      <c r="G2568" s="1" t="str" cm="1">
        <f t="array" aca="1" ref="G2568" ca="1">IF(E2568="","",IF(ISNUMBER(INDIRECT(A2568&amp;B2568&amp;D2568)),431001,""))</f>
        <v/>
      </c>
      <c r="H2568" s="1" t="str">
        <f t="shared" ca="1" si="601"/>
        <v/>
      </c>
      <c r="I2568" s="1" t="str">
        <f ca="1">IF(G2568="","",予約枠報告様式!H$3)</f>
        <v/>
      </c>
      <c r="J2568" s="1" t="str">
        <f t="shared" ca="1" si="602"/>
        <v/>
      </c>
      <c r="K2568" s="1" t="str">
        <f t="shared" ca="1" si="603"/>
        <v/>
      </c>
      <c r="L2568" s="1" t="str">
        <f t="shared" ca="1" si="604"/>
        <v/>
      </c>
      <c r="M2568" s="1" t="str">
        <f t="shared" ca="1" si="605"/>
        <v/>
      </c>
      <c r="N2568" s="1" t="str" cm="1">
        <f t="array" aca="1" ref="N2568" ca="1">IF(G2568="","",HOUR(INDIRECT(A2568&amp;$N$2&amp;D2568)))</f>
        <v/>
      </c>
      <c r="O2568" s="1" t="str" cm="1">
        <f t="array" aca="1" ref="O2568" ca="1">IF(G2568="","",MINUTE(INDIRECT(A2568&amp;$N$2&amp;D2568)))</f>
        <v/>
      </c>
      <c r="P2568" s="1" t="str">
        <f t="shared" ca="1" si="606"/>
        <v/>
      </c>
      <c r="Q2568" s="1" t="str">
        <f t="shared" ca="1" si="607"/>
        <v/>
      </c>
      <c r="R2568" s="1" t="str" cm="1">
        <f t="array" aca="1" ref="R2568" ca="1">IF(G2568="","",INDIRECT(A2568&amp;B2568&amp;D2568))</f>
        <v/>
      </c>
      <c r="S2568" s="1" t="str">
        <f t="shared" ca="1" si="608"/>
        <v/>
      </c>
      <c r="T2568" s="1" t="str">
        <f t="shared" ca="1" si="609"/>
        <v/>
      </c>
      <c r="U2568" s="1" t="str">
        <f t="shared" ca="1" si="610"/>
        <v/>
      </c>
      <c r="V2568" s="1" t="str">
        <f t="shared" ca="1" si="611"/>
        <v/>
      </c>
      <c r="W2568" s="1" t="str">
        <f t="shared" ca="1" si="612"/>
        <v/>
      </c>
      <c r="X2568" s="1" t="str">
        <f t="shared" ca="1" si="613"/>
        <v/>
      </c>
    </row>
    <row r="2569" spans="1:24">
      <c r="A2569" t="s">
        <v>1041</v>
      </c>
      <c r="B2569" t="str">
        <f>INDEX(予約枠報告様式!$73:$73,MATCH(CSVフォーマット!C2569,予約枠報告様式!$74:$74,0))</f>
        <v>AR</v>
      </c>
      <c r="C2569">
        <f t="shared" si="614"/>
        <v>44</v>
      </c>
      <c r="D2569">
        <f t="shared" si="600"/>
        <v>57</v>
      </c>
      <c r="E2569" s="2" cm="1">
        <f t="array" aca="1" ref="E2569" ca="1">INDIRECT(A2569&amp;B2569&amp;$E$3)</f>
        <v>44795</v>
      </c>
      <c r="F2569" t="str" cm="1">
        <f t="array" aca="1" ref="F2569" ca="1">IF(INDIRECT(A2569&amp;B2569&amp;$F$3)="公",参照!$L$2,参照!$L$3)</f>
        <v>WEB・コールセンター受付</v>
      </c>
      <c r="G2569" s="1" t="str" cm="1">
        <f t="array" aca="1" ref="G2569" ca="1">IF(E2569="","",IF(ISNUMBER(INDIRECT(A2569&amp;B2569&amp;D2569)),431001,""))</f>
        <v/>
      </c>
      <c r="H2569" s="1" t="str">
        <f t="shared" ca="1" si="601"/>
        <v/>
      </c>
      <c r="I2569" s="1" t="str">
        <f ca="1">IF(G2569="","",予約枠報告様式!H$3)</f>
        <v/>
      </c>
      <c r="J2569" s="1" t="str">
        <f t="shared" ca="1" si="602"/>
        <v/>
      </c>
      <c r="K2569" s="1" t="str">
        <f t="shared" ca="1" si="603"/>
        <v/>
      </c>
      <c r="L2569" s="1" t="str">
        <f t="shared" ca="1" si="604"/>
        <v/>
      </c>
      <c r="M2569" s="1" t="str">
        <f t="shared" ca="1" si="605"/>
        <v/>
      </c>
      <c r="N2569" s="1" t="str" cm="1">
        <f t="array" aca="1" ref="N2569" ca="1">IF(G2569="","",HOUR(INDIRECT(A2569&amp;$N$2&amp;D2569)))</f>
        <v/>
      </c>
      <c r="O2569" s="1" t="str" cm="1">
        <f t="array" aca="1" ref="O2569" ca="1">IF(G2569="","",MINUTE(INDIRECT(A2569&amp;$N$2&amp;D2569)))</f>
        <v/>
      </c>
      <c r="P2569" s="1" t="str">
        <f t="shared" ca="1" si="606"/>
        <v/>
      </c>
      <c r="Q2569" s="1" t="str">
        <f t="shared" ca="1" si="607"/>
        <v/>
      </c>
      <c r="R2569" s="1" t="str" cm="1">
        <f t="array" aca="1" ref="R2569" ca="1">IF(G2569="","",INDIRECT(A2569&amp;B2569&amp;D2569))</f>
        <v/>
      </c>
      <c r="S2569" s="1" t="str">
        <f t="shared" ca="1" si="608"/>
        <v/>
      </c>
      <c r="T2569" s="1" t="str">
        <f t="shared" ca="1" si="609"/>
        <v/>
      </c>
      <c r="U2569" s="1" t="str">
        <f t="shared" ca="1" si="610"/>
        <v/>
      </c>
      <c r="V2569" s="1" t="str">
        <f t="shared" ca="1" si="611"/>
        <v/>
      </c>
      <c r="W2569" s="1" t="str">
        <f t="shared" ca="1" si="612"/>
        <v/>
      </c>
      <c r="X2569" s="1" t="str">
        <f t="shared" ca="1" si="613"/>
        <v/>
      </c>
    </row>
    <row r="2570" spans="1:24">
      <c r="A2570" t="s">
        <v>1041</v>
      </c>
      <c r="B2570" t="str">
        <f>INDEX(予約枠報告様式!$73:$73,MATCH(CSVフォーマット!C2570,予約枠報告様式!$74:$74,0))</f>
        <v>AR</v>
      </c>
      <c r="C2570">
        <f t="shared" si="614"/>
        <v>44</v>
      </c>
      <c r="D2570">
        <f t="shared" si="600"/>
        <v>58</v>
      </c>
      <c r="E2570" s="2" cm="1">
        <f t="array" aca="1" ref="E2570" ca="1">INDIRECT(A2570&amp;B2570&amp;$E$3)</f>
        <v>44795</v>
      </c>
      <c r="F2570" t="str" cm="1">
        <f t="array" aca="1" ref="F2570" ca="1">IF(INDIRECT(A2570&amp;B2570&amp;$F$3)="公",参照!$L$2,参照!$L$3)</f>
        <v>WEB・コールセンター受付</v>
      </c>
      <c r="G2570" s="1" t="str" cm="1">
        <f t="array" aca="1" ref="G2570" ca="1">IF(E2570="","",IF(ISNUMBER(INDIRECT(A2570&amp;B2570&amp;D2570)),431001,""))</f>
        <v/>
      </c>
      <c r="H2570" s="1" t="str">
        <f t="shared" ca="1" si="601"/>
        <v/>
      </c>
      <c r="I2570" s="1" t="str">
        <f ca="1">IF(G2570="","",予約枠報告様式!H$3)</f>
        <v/>
      </c>
      <c r="J2570" s="1" t="str">
        <f t="shared" ca="1" si="602"/>
        <v/>
      </c>
      <c r="K2570" s="1" t="str">
        <f t="shared" ca="1" si="603"/>
        <v/>
      </c>
      <c r="L2570" s="1" t="str">
        <f t="shared" ca="1" si="604"/>
        <v/>
      </c>
      <c r="M2570" s="1" t="str">
        <f t="shared" ca="1" si="605"/>
        <v/>
      </c>
      <c r="N2570" s="1" t="str" cm="1">
        <f t="array" aca="1" ref="N2570" ca="1">IF(G2570="","",HOUR(INDIRECT(A2570&amp;$N$2&amp;D2570)))</f>
        <v/>
      </c>
      <c r="O2570" s="1" t="str" cm="1">
        <f t="array" aca="1" ref="O2570" ca="1">IF(G2570="","",MINUTE(INDIRECT(A2570&amp;$N$2&amp;D2570)))</f>
        <v/>
      </c>
      <c r="P2570" s="1" t="str">
        <f t="shared" ca="1" si="606"/>
        <v/>
      </c>
      <c r="Q2570" s="1" t="str">
        <f t="shared" ca="1" si="607"/>
        <v/>
      </c>
      <c r="R2570" s="1" t="str" cm="1">
        <f t="array" aca="1" ref="R2570" ca="1">IF(G2570="","",INDIRECT(A2570&amp;B2570&amp;D2570))</f>
        <v/>
      </c>
      <c r="S2570" s="1" t="str">
        <f t="shared" ca="1" si="608"/>
        <v/>
      </c>
      <c r="T2570" s="1" t="str">
        <f t="shared" ca="1" si="609"/>
        <v/>
      </c>
      <c r="U2570" s="1" t="str">
        <f t="shared" ca="1" si="610"/>
        <v/>
      </c>
      <c r="V2570" s="1" t="str">
        <f t="shared" ca="1" si="611"/>
        <v/>
      </c>
      <c r="W2570" s="1" t="str">
        <f t="shared" ca="1" si="612"/>
        <v/>
      </c>
      <c r="X2570" s="1" t="str">
        <f t="shared" ca="1" si="613"/>
        <v/>
      </c>
    </row>
    <row r="2571" spans="1:24">
      <c r="A2571" t="s">
        <v>1041</v>
      </c>
      <c r="B2571" t="str">
        <f>INDEX(予約枠報告様式!$73:$73,MATCH(CSVフォーマット!C2571,予約枠報告様式!$74:$74,0))</f>
        <v>AR</v>
      </c>
      <c r="C2571">
        <f t="shared" si="614"/>
        <v>44</v>
      </c>
      <c r="D2571">
        <f t="shared" si="600"/>
        <v>59</v>
      </c>
      <c r="E2571" s="2" cm="1">
        <f t="array" aca="1" ref="E2571" ca="1">INDIRECT(A2571&amp;B2571&amp;$E$3)</f>
        <v>44795</v>
      </c>
      <c r="F2571" t="str" cm="1">
        <f t="array" aca="1" ref="F2571" ca="1">IF(INDIRECT(A2571&amp;B2571&amp;$F$3)="公",参照!$L$2,参照!$L$3)</f>
        <v>WEB・コールセンター受付</v>
      </c>
      <c r="G2571" s="1" t="str" cm="1">
        <f t="array" aca="1" ref="G2571" ca="1">IF(E2571="","",IF(ISNUMBER(INDIRECT(A2571&amp;B2571&amp;D2571)),431001,""))</f>
        <v/>
      </c>
      <c r="H2571" s="1" t="str">
        <f t="shared" ca="1" si="601"/>
        <v/>
      </c>
      <c r="I2571" s="1" t="str">
        <f ca="1">IF(G2571="","",予約枠報告様式!H$3)</f>
        <v/>
      </c>
      <c r="J2571" s="1" t="str">
        <f t="shared" ca="1" si="602"/>
        <v/>
      </c>
      <c r="K2571" s="1" t="str">
        <f t="shared" ca="1" si="603"/>
        <v/>
      </c>
      <c r="L2571" s="1" t="str">
        <f t="shared" ca="1" si="604"/>
        <v/>
      </c>
      <c r="M2571" s="1" t="str">
        <f t="shared" ca="1" si="605"/>
        <v/>
      </c>
      <c r="N2571" s="1" t="str" cm="1">
        <f t="array" aca="1" ref="N2571" ca="1">IF(G2571="","",HOUR(INDIRECT(A2571&amp;$N$2&amp;D2571)))</f>
        <v/>
      </c>
      <c r="O2571" s="1" t="str" cm="1">
        <f t="array" aca="1" ref="O2571" ca="1">IF(G2571="","",MINUTE(INDIRECT(A2571&amp;$N$2&amp;D2571)))</f>
        <v/>
      </c>
      <c r="P2571" s="1" t="str">
        <f t="shared" ca="1" si="606"/>
        <v/>
      </c>
      <c r="Q2571" s="1" t="str">
        <f t="shared" ca="1" si="607"/>
        <v/>
      </c>
      <c r="R2571" s="1" t="str" cm="1">
        <f t="array" aca="1" ref="R2571" ca="1">IF(G2571="","",INDIRECT(A2571&amp;B2571&amp;D2571))</f>
        <v/>
      </c>
      <c r="S2571" s="1" t="str">
        <f t="shared" ca="1" si="608"/>
        <v/>
      </c>
      <c r="T2571" s="1" t="str">
        <f t="shared" ca="1" si="609"/>
        <v/>
      </c>
      <c r="U2571" s="1" t="str">
        <f t="shared" ca="1" si="610"/>
        <v/>
      </c>
      <c r="V2571" s="1" t="str">
        <f t="shared" ca="1" si="611"/>
        <v/>
      </c>
      <c r="W2571" s="1" t="str">
        <f t="shared" ca="1" si="612"/>
        <v/>
      </c>
      <c r="X2571" s="1" t="str">
        <f t="shared" ca="1" si="613"/>
        <v/>
      </c>
    </row>
    <row r="2572" spans="1:24">
      <c r="A2572" t="s">
        <v>1041</v>
      </c>
      <c r="B2572" t="str">
        <f>INDEX(予約枠報告様式!$73:$73,MATCH(CSVフォーマット!C2572,予約枠報告様式!$74:$74,0))</f>
        <v>AR</v>
      </c>
      <c r="C2572">
        <f t="shared" si="614"/>
        <v>44</v>
      </c>
      <c r="D2572">
        <f t="shared" si="600"/>
        <v>60</v>
      </c>
      <c r="E2572" s="2" cm="1">
        <f t="array" aca="1" ref="E2572" ca="1">INDIRECT(A2572&amp;B2572&amp;$E$3)</f>
        <v>44795</v>
      </c>
      <c r="F2572" t="str" cm="1">
        <f t="array" aca="1" ref="F2572" ca="1">IF(INDIRECT(A2572&amp;B2572&amp;$F$3)="公",参照!$L$2,参照!$L$3)</f>
        <v>WEB・コールセンター受付</v>
      </c>
      <c r="G2572" s="1" t="str" cm="1">
        <f t="array" aca="1" ref="G2572" ca="1">IF(E2572="","",IF(ISNUMBER(INDIRECT(A2572&amp;B2572&amp;D2572)),431001,""))</f>
        <v/>
      </c>
      <c r="H2572" s="1" t="str">
        <f t="shared" ca="1" si="601"/>
        <v/>
      </c>
      <c r="I2572" s="1" t="str">
        <f ca="1">IF(G2572="","",予約枠報告様式!H$3)</f>
        <v/>
      </c>
      <c r="J2572" s="1" t="str">
        <f t="shared" ca="1" si="602"/>
        <v/>
      </c>
      <c r="K2572" s="1" t="str">
        <f t="shared" ca="1" si="603"/>
        <v/>
      </c>
      <c r="L2572" s="1" t="str">
        <f t="shared" ca="1" si="604"/>
        <v/>
      </c>
      <c r="M2572" s="1" t="str">
        <f t="shared" ca="1" si="605"/>
        <v/>
      </c>
      <c r="N2572" s="1" t="str" cm="1">
        <f t="array" aca="1" ref="N2572" ca="1">IF(G2572="","",HOUR(INDIRECT(A2572&amp;$N$2&amp;D2572)))</f>
        <v/>
      </c>
      <c r="O2572" s="1" t="str" cm="1">
        <f t="array" aca="1" ref="O2572" ca="1">IF(G2572="","",MINUTE(INDIRECT(A2572&amp;$N$2&amp;D2572)))</f>
        <v/>
      </c>
      <c r="P2572" s="1" t="str">
        <f t="shared" ca="1" si="606"/>
        <v/>
      </c>
      <c r="Q2572" s="1" t="str">
        <f t="shared" ca="1" si="607"/>
        <v/>
      </c>
      <c r="R2572" s="1" t="str" cm="1">
        <f t="array" aca="1" ref="R2572" ca="1">IF(G2572="","",INDIRECT(A2572&amp;B2572&amp;D2572))</f>
        <v/>
      </c>
      <c r="S2572" s="1" t="str">
        <f t="shared" ca="1" si="608"/>
        <v/>
      </c>
      <c r="T2572" s="1" t="str">
        <f t="shared" ca="1" si="609"/>
        <v/>
      </c>
      <c r="U2572" s="1" t="str">
        <f t="shared" ca="1" si="610"/>
        <v/>
      </c>
      <c r="V2572" s="1" t="str">
        <f t="shared" ca="1" si="611"/>
        <v/>
      </c>
      <c r="W2572" s="1" t="str">
        <f t="shared" ca="1" si="612"/>
        <v/>
      </c>
      <c r="X2572" s="1" t="str">
        <f t="shared" ca="1" si="613"/>
        <v/>
      </c>
    </row>
    <row r="2573" spans="1:24">
      <c r="A2573" t="s">
        <v>1041</v>
      </c>
      <c r="B2573" t="str">
        <f>INDEX(予約枠報告様式!$73:$73,MATCH(CSVフォーマット!C2573,予約枠報告様式!$74:$74,0))</f>
        <v>AR</v>
      </c>
      <c r="C2573">
        <f t="shared" si="614"/>
        <v>44</v>
      </c>
      <c r="D2573">
        <f t="shared" si="600"/>
        <v>61</v>
      </c>
      <c r="E2573" s="2" cm="1">
        <f t="array" aca="1" ref="E2573" ca="1">INDIRECT(A2573&amp;B2573&amp;$E$3)</f>
        <v>44795</v>
      </c>
      <c r="F2573" t="str" cm="1">
        <f t="array" aca="1" ref="F2573" ca="1">IF(INDIRECT(A2573&amp;B2573&amp;$F$3)="公",参照!$L$2,参照!$L$3)</f>
        <v>WEB・コールセンター受付</v>
      </c>
      <c r="G2573" s="1" t="str" cm="1">
        <f t="array" aca="1" ref="G2573" ca="1">IF(E2573="","",IF(ISNUMBER(INDIRECT(A2573&amp;B2573&amp;D2573)),431001,""))</f>
        <v/>
      </c>
      <c r="H2573" s="1" t="str">
        <f t="shared" ca="1" si="601"/>
        <v/>
      </c>
      <c r="I2573" s="1" t="str">
        <f ca="1">IF(G2573="","",予約枠報告様式!H$3)</f>
        <v/>
      </c>
      <c r="J2573" s="1" t="str">
        <f t="shared" ca="1" si="602"/>
        <v/>
      </c>
      <c r="K2573" s="1" t="str">
        <f t="shared" ca="1" si="603"/>
        <v/>
      </c>
      <c r="L2573" s="1" t="str">
        <f t="shared" ca="1" si="604"/>
        <v/>
      </c>
      <c r="M2573" s="1" t="str">
        <f t="shared" ca="1" si="605"/>
        <v/>
      </c>
      <c r="N2573" s="1" t="str" cm="1">
        <f t="array" aca="1" ref="N2573" ca="1">IF(G2573="","",HOUR(INDIRECT(A2573&amp;$N$2&amp;D2573)))</f>
        <v/>
      </c>
      <c r="O2573" s="1" t="str" cm="1">
        <f t="array" aca="1" ref="O2573" ca="1">IF(G2573="","",MINUTE(INDIRECT(A2573&amp;$N$2&amp;D2573)))</f>
        <v/>
      </c>
      <c r="P2573" s="1" t="str">
        <f t="shared" ca="1" si="606"/>
        <v/>
      </c>
      <c r="Q2573" s="1" t="str">
        <f t="shared" ca="1" si="607"/>
        <v/>
      </c>
      <c r="R2573" s="1" t="str" cm="1">
        <f t="array" aca="1" ref="R2573" ca="1">IF(G2573="","",INDIRECT(A2573&amp;B2573&amp;D2573))</f>
        <v/>
      </c>
      <c r="S2573" s="1" t="str">
        <f t="shared" ca="1" si="608"/>
        <v/>
      </c>
      <c r="T2573" s="1" t="str">
        <f t="shared" ca="1" si="609"/>
        <v/>
      </c>
      <c r="U2573" s="1" t="str">
        <f t="shared" ca="1" si="610"/>
        <v/>
      </c>
      <c r="V2573" s="1" t="str">
        <f t="shared" ca="1" si="611"/>
        <v/>
      </c>
      <c r="W2573" s="1" t="str">
        <f t="shared" ca="1" si="612"/>
        <v/>
      </c>
      <c r="X2573" s="1" t="str">
        <f t="shared" ca="1" si="613"/>
        <v/>
      </c>
    </row>
    <row r="2574" spans="1:24">
      <c r="A2574" t="s">
        <v>1041</v>
      </c>
      <c r="B2574" t="str">
        <f>INDEX(予約枠報告様式!$73:$73,MATCH(CSVフォーマット!C2574,予約枠報告様式!$74:$74,0))</f>
        <v>AR</v>
      </c>
      <c r="C2574">
        <f t="shared" si="614"/>
        <v>44</v>
      </c>
      <c r="D2574">
        <f t="shared" si="600"/>
        <v>62</v>
      </c>
      <c r="E2574" s="2" cm="1">
        <f t="array" aca="1" ref="E2574" ca="1">INDIRECT(A2574&amp;B2574&amp;$E$3)</f>
        <v>44795</v>
      </c>
      <c r="F2574" t="str" cm="1">
        <f t="array" aca="1" ref="F2574" ca="1">IF(INDIRECT(A2574&amp;B2574&amp;$F$3)="公",参照!$L$2,参照!$L$3)</f>
        <v>WEB・コールセンター受付</v>
      </c>
      <c r="G2574" s="1" t="str" cm="1">
        <f t="array" aca="1" ref="G2574" ca="1">IF(E2574="","",IF(ISNUMBER(INDIRECT(A2574&amp;B2574&amp;D2574)),431001,""))</f>
        <v/>
      </c>
      <c r="H2574" s="1" t="str">
        <f t="shared" ca="1" si="601"/>
        <v/>
      </c>
      <c r="I2574" s="1" t="str">
        <f ca="1">IF(G2574="","",予約枠報告様式!H$3)</f>
        <v/>
      </c>
      <c r="J2574" s="1" t="str">
        <f t="shared" ca="1" si="602"/>
        <v/>
      </c>
      <c r="K2574" s="1" t="str">
        <f t="shared" ca="1" si="603"/>
        <v/>
      </c>
      <c r="L2574" s="1" t="str">
        <f t="shared" ca="1" si="604"/>
        <v/>
      </c>
      <c r="M2574" s="1" t="str">
        <f t="shared" ca="1" si="605"/>
        <v/>
      </c>
      <c r="N2574" s="1" t="str" cm="1">
        <f t="array" aca="1" ref="N2574" ca="1">IF(G2574="","",HOUR(INDIRECT(A2574&amp;$N$2&amp;D2574)))</f>
        <v/>
      </c>
      <c r="O2574" s="1" t="str" cm="1">
        <f t="array" aca="1" ref="O2574" ca="1">IF(G2574="","",MINUTE(INDIRECT(A2574&amp;$N$2&amp;D2574)))</f>
        <v/>
      </c>
      <c r="P2574" s="1" t="str">
        <f t="shared" ca="1" si="606"/>
        <v/>
      </c>
      <c r="Q2574" s="1" t="str">
        <f t="shared" ca="1" si="607"/>
        <v/>
      </c>
      <c r="R2574" s="1" t="str" cm="1">
        <f t="array" aca="1" ref="R2574" ca="1">IF(G2574="","",INDIRECT(A2574&amp;B2574&amp;D2574))</f>
        <v/>
      </c>
      <c r="S2574" s="1" t="str">
        <f t="shared" ca="1" si="608"/>
        <v/>
      </c>
      <c r="T2574" s="1" t="str">
        <f t="shared" ca="1" si="609"/>
        <v/>
      </c>
      <c r="U2574" s="1" t="str">
        <f t="shared" ca="1" si="610"/>
        <v/>
      </c>
      <c r="V2574" s="1" t="str">
        <f t="shared" ca="1" si="611"/>
        <v/>
      </c>
      <c r="W2574" s="1" t="str">
        <f t="shared" ca="1" si="612"/>
        <v/>
      </c>
      <c r="X2574" s="1" t="str">
        <f t="shared" ca="1" si="613"/>
        <v/>
      </c>
    </row>
    <row r="2575" spans="1:24">
      <c r="A2575" t="s">
        <v>1041</v>
      </c>
      <c r="B2575" t="str">
        <f>INDEX(予約枠報告様式!$73:$73,MATCH(CSVフォーマット!C2575,予約枠報告様式!$74:$74,0))</f>
        <v>AR</v>
      </c>
      <c r="C2575">
        <f t="shared" si="614"/>
        <v>44</v>
      </c>
      <c r="D2575">
        <f t="shared" si="600"/>
        <v>63</v>
      </c>
      <c r="E2575" s="2" cm="1">
        <f t="array" aca="1" ref="E2575" ca="1">INDIRECT(A2575&amp;B2575&amp;$E$3)</f>
        <v>44795</v>
      </c>
      <c r="F2575" t="str" cm="1">
        <f t="array" aca="1" ref="F2575" ca="1">IF(INDIRECT(A2575&amp;B2575&amp;$F$3)="公",参照!$L$2,参照!$L$3)</f>
        <v>WEB・コールセンター受付</v>
      </c>
      <c r="G2575" s="1" t="str" cm="1">
        <f t="array" aca="1" ref="G2575" ca="1">IF(E2575="","",IF(ISNUMBER(INDIRECT(A2575&amp;B2575&amp;D2575)),431001,""))</f>
        <v/>
      </c>
      <c r="H2575" s="1" t="str">
        <f t="shared" ca="1" si="601"/>
        <v/>
      </c>
      <c r="I2575" s="1" t="str">
        <f ca="1">IF(G2575="","",予約枠報告様式!H$3)</f>
        <v/>
      </c>
      <c r="J2575" s="1" t="str">
        <f t="shared" ca="1" si="602"/>
        <v/>
      </c>
      <c r="K2575" s="1" t="str">
        <f t="shared" ca="1" si="603"/>
        <v/>
      </c>
      <c r="L2575" s="1" t="str">
        <f t="shared" ca="1" si="604"/>
        <v/>
      </c>
      <c r="M2575" s="1" t="str">
        <f t="shared" ca="1" si="605"/>
        <v/>
      </c>
      <c r="N2575" s="1" t="str" cm="1">
        <f t="array" aca="1" ref="N2575" ca="1">IF(G2575="","",HOUR(INDIRECT(A2575&amp;$N$2&amp;D2575)))</f>
        <v/>
      </c>
      <c r="O2575" s="1" t="str" cm="1">
        <f t="array" aca="1" ref="O2575" ca="1">IF(G2575="","",MINUTE(INDIRECT(A2575&amp;$N$2&amp;D2575)))</f>
        <v/>
      </c>
      <c r="P2575" s="1" t="str">
        <f t="shared" ca="1" si="606"/>
        <v/>
      </c>
      <c r="Q2575" s="1" t="str">
        <f t="shared" ca="1" si="607"/>
        <v/>
      </c>
      <c r="R2575" s="1" t="str" cm="1">
        <f t="array" aca="1" ref="R2575" ca="1">IF(G2575="","",INDIRECT(A2575&amp;B2575&amp;D2575))</f>
        <v/>
      </c>
      <c r="S2575" s="1" t="str">
        <f t="shared" ca="1" si="608"/>
        <v/>
      </c>
      <c r="T2575" s="1" t="str">
        <f t="shared" ca="1" si="609"/>
        <v/>
      </c>
      <c r="U2575" s="1" t="str">
        <f t="shared" ca="1" si="610"/>
        <v/>
      </c>
      <c r="V2575" s="1" t="str">
        <f t="shared" ca="1" si="611"/>
        <v/>
      </c>
      <c r="W2575" s="1" t="str">
        <f t="shared" ca="1" si="612"/>
        <v/>
      </c>
      <c r="X2575" s="1" t="str">
        <f t="shared" ca="1" si="613"/>
        <v/>
      </c>
    </row>
    <row r="2576" spans="1:24">
      <c r="A2576" t="s">
        <v>1041</v>
      </c>
      <c r="B2576" t="str">
        <f>INDEX(予約枠報告様式!$73:$73,MATCH(CSVフォーマット!C2576,予約枠報告様式!$74:$74,0))</f>
        <v>AR</v>
      </c>
      <c r="C2576">
        <f t="shared" si="614"/>
        <v>44</v>
      </c>
      <c r="D2576">
        <f t="shared" si="600"/>
        <v>64</v>
      </c>
      <c r="E2576" s="2" cm="1">
        <f t="array" aca="1" ref="E2576" ca="1">INDIRECT(A2576&amp;B2576&amp;$E$3)</f>
        <v>44795</v>
      </c>
      <c r="F2576" t="str" cm="1">
        <f t="array" aca="1" ref="F2576" ca="1">IF(INDIRECT(A2576&amp;B2576&amp;$F$3)="公",参照!$L$2,参照!$L$3)</f>
        <v>WEB・コールセンター受付</v>
      </c>
      <c r="G2576" s="1" t="str" cm="1">
        <f t="array" aca="1" ref="G2576" ca="1">IF(E2576="","",IF(ISNUMBER(INDIRECT(A2576&amp;B2576&amp;D2576)),431001,""))</f>
        <v/>
      </c>
      <c r="H2576" s="1" t="str">
        <f t="shared" ca="1" si="601"/>
        <v/>
      </c>
      <c r="I2576" s="1" t="str">
        <f ca="1">IF(G2576="","",予約枠報告様式!H$3)</f>
        <v/>
      </c>
      <c r="J2576" s="1" t="str">
        <f t="shared" ca="1" si="602"/>
        <v/>
      </c>
      <c r="K2576" s="1" t="str">
        <f t="shared" ca="1" si="603"/>
        <v/>
      </c>
      <c r="L2576" s="1" t="str">
        <f t="shared" ca="1" si="604"/>
        <v/>
      </c>
      <c r="M2576" s="1" t="str">
        <f t="shared" ca="1" si="605"/>
        <v/>
      </c>
      <c r="N2576" s="1" t="str" cm="1">
        <f t="array" aca="1" ref="N2576" ca="1">IF(G2576="","",HOUR(INDIRECT(A2576&amp;$N$2&amp;D2576)))</f>
        <v/>
      </c>
      <c r="O2576" s="1" t="str" cm="1">
        <f t="array" aca="1" ref="O2576" ca="1">IF(G2576="","",MINUTE(INDIRECT(A2576&amp;$N$2&amp;D2576)))</f>
        <v/>
      </c>
      <c r="P2576" s="1" t="str">
        <f t="shared" ca="1" si="606"/>
        <v/>
      </c>
      <c r="Q2576" s="1" t="str">
        <f t="shared" ca="1" si="607"/>
        <v/>
      </c>
      <c r="R2576" s="1" t="str" cm="1">
        <f t="array" aca="1" ref="R2576" ca="1">IF(G2576="","",INDIRECT(A2576&amp;B2576&amp;D2576))</f>
        <v/>
      </c>
      <c r="S2576" s="1" t="str">
        <f t="shared" ca="1" si="608"/>
        <v/>
      </c>
      <c r="T2576" s="1" t="str">
        <f t="shared" ca="1" si="609"/>
        <v/>
      </c>
      <c r="U2576" s="1" t="str">
        <f t="shared" ca="1" si="610"/>
        <v/>
      </c>
      <c r="V2576" s="1" t="str">
        <f t="shared" ca="1" si="611"/>
        <v/>
      </c>
      <c r="W2576" s="1" t="str">
        <f t="shared" ca="1" si="612"/>
        <v/>
      </c>
      <c r="X2576" s="1" t="str">
        <f t="shared" ca="1" si="613"/>
        <v/>
      </c>
    </row>
    <row r="2577" spans="1:24">
      <c r="A2577" t="s">
        <v>1041</v>
      </c>
      <c r="B2577" t="str">
        <f>INDEX(予約枠報告様式!$73:$73,MATCH(CSVフォーマット!C2577,予約枠報告様式!$74:$74,0))</f>
        <v>AR</v>
      </c>
      <c r="C2577">
        <f t="shared" si="614"/>
        <v>44</v>
      </c>
      <c r="D2577">
        <f t="shared" si="600"/>
        <v>65</v>
      </c>
      <c r="E2577" s="2" cm="1">
        <f t="array" aca="1" ref="E2577" ca="1">INDIRECT(A2577&amp;B2577&amp;$E$3)</f>
        <v>44795</v>
      </c>
      <c r="F2577" t="str" cm="1">
        <f t="array" aca="1" ref="F2577" ca="1">IF(INDIRECT(A2577&amp;B2577&amp;$F$3)="公",参照!$L$2,参照!$L$3)</f>
        <v>WEB・コールセンター受付</v>
      </c>
      <c r="G2577" s="1" t="str" cm="1">
        <f t="array" aca="1" ref="G2577" ca="1">IF(E2577="","",IF(ISNUMBER(INDIRECT(A2577&amp;B2577&amp;D2577)),431001,""))</f>
        <v/>
      </c>
      <c r="H2577" s="1" t="str">
        <f t="shared" ca="1" si="601"/>
        <v/>
      </c>
      <c r="I2577" s="1" t="str">
        <f ca="1">IF(G2577="","",予約枠報告様式!H$3)</f>
        <v/>
      </c>
      <c r="J2577" s="1" t="str">
        <f t="shared" ca="1" si="602"/>
        <v/>
      </c>
      <c r="K2577" s="1" t="str">
        <f t="shared" ca="1" si="603"/>
        <v/>
      </c>
      <c r="L2577" s="1" t="str">
        <f t="shared" ca="1" si="604"/>
        <v/>
      </c>
      <c r="M2577" s="1" t="str">
        <f t="shared" ca="1" si="605"/>
        <v/>
      </c>
      <c r="N2577" s="1" t="str" cm="1">
        <f t="array" aca="1" ref="N2577" ca="1">IF(G2577="","",HOUR(INDIRECT(A2577&amp;$N$2&amp;D2577)))</f>
        <v/>
      </c>
      <c r="O2577" s="1" t="str" cm="1">
        <f t="array" aca="1" ref="O2577" ca="1">IF(G2577="","",MINUTE(INDIRECT(A2577&amp;$N$2&amp;D2577)))</f>
        <v/>
      </c>
      <c r="P2577" s="1" t="str">
        <f t="shared" ca="1" si="606"/>
        <v/>
      </c>
      <c r="Q2577" s="1" t="str">
        <f t="shared" ca="1" si="607"/>
        <v/>
      </c>
      <c r="R2577" s="1" t="str" cm="1">
        <f t="array" aca="1" ref="R2577" ca="1">IF(G2577="","",INDIRECT(A2577&amp;B2577&amp;D2577))</f>
        <v/>
      </c>
      <c r="S2577" s="1" t="str">
        <f t="shared" ca="1" si="608"/>
        <v/>
      </c>
      <c r="T2577" s="1" t="str">
        <f t="shared" ca="1" si="609"/>
        <v/>
      </c>
      <c r="U2577" s="1" t="str">
        <f t="shared" ca="1" si="610"/>
        <v/>
      </c>
      <c r="V2577" s="1" t="str">
        <f t="shared" ca="1" si="611"/>
        <v/>
      </c>
      <c r="W2577" s="1" t="str">
        <f t="shared" ca="1" si="612"/>
        <v/>
      </c>
      <c r="X2577" s="1" t="str">
        <f t="shared" ca="1" si="613"/>
        <v/>
      </c>
    </row>
    <row r="2578" spans="1:24">
      <c r="A2578" t="s">
        <v>1041</v>
      </c>
      <c r="B2578" t="str">
        <f>INDEX(予約枠報告様式!$73:$73,MATCH(CSVフォーマット!C2578,予約枠報告様式!$74:$74,0))</f>
        <v>AR</v>
      </c>
      <c r="C2578">
        <f t="shared" si="614"/>
        <v>44</v>
      </c>
      <c r="D2578">
        <f t="shared" si="600"/>
        <v>66</v>
      </c>
      <c r="E2578" s="2" cm="1">
        <f t="array" aca="1" ref="E2578" ca="1">INDIRECT(A2578&amp;B2578&amp;$E$3)</f>
        <v>44795</v>
      </c>
      <c r="F2578" t="str" cm="1">
        <f t="array" aca="1" ref="F2578" ca="1">IF(INDIRECT(A2578&amp;B2578&amp;$F$3)="公",参照!$L$2,参照!$L$3)</f>
        <v>WEB・コールセンター受付</v>
      </c>
      <c r="G2578" s="1" t="str" cm="1">
        <f t="array" aca="1" ref="G2578" ca="1">IF(E2578="","",IF(ISNUMBER(INDIRECT(A2578&amp;B2578&amp;D2578)),431001,""))</f>
        <v/>
      </c>
      <c r="H2578" s="1" t="str">
        <f t="shared" ca="1" si="601"/>
        <v/>
      </c>
      <c r="I2578" s="1" t="str">
        <f ca="1">IF(G2578="","",予約枠報告様式!H$3)</f>
        <v/>
      </c>
      <c r="J2578" s="1" t="str">
        <f t="shared" ca="1" si="602"/>
        <v/>
      </c>
      <c r="K2578" s="1" t="str">
        <f t="shared" ca="1" si="603"/>
        <v/>
      </c>
      <c r="L2578" s="1" t="str">
        <f t="shared" ca="1" si="604"/>
        <v/>
      </c>
      <c r="M2578" s="1" t="str">
        <f t="shared" ca="1" si="605"/>
        <v/>
      </c>
      <c r="N2578" s="1" t="str" cm="1">
        <f t="array" aca="1" ref="N2578" ca="1">IF(G2578="","",HOUR(INDIRECT(A2578&amp;$N$2&amp;D2578)))</f>
        <v/>
      </c>
      <c r="O2578" s="1" t="str" cm="1">
        <f t="array" aca="1" ref="O2578" ca="1">IF(G2578="","",MINUTE(INDIRECT(A2578&amp;$N$2&amp;D2578)))</f>
        <v/>
      </c>
      <c r="P2578" s="1" t="str">
        <f t="shared" ca="1" si="606"/>
        <v/>
      </c>
      <c r="Q2578" s="1" t="str">
        <f t="shared" ca="1" si="607"/>
        <v/>
      </c>
      <c r="R2578" s="1" t="str" cm="1">
        <f t="array" aca="1" ref="R2578" ca="1">IF(G2578="","",INDIRECT(A2578&amp;B2578&amp;D2578))</f>
        <v/>
      </c>
      <c r="S2578" s="1" t="str">
        <f t="shared" ca="1" si="608"/>
        <v/>
      </c>
      <c r="T2578" s="1" t="str">
        <f t="shared" ca="1" si="609"/>
        <v/>
      </c>
      <c r="U2578" s="1" t="str">
        <f t="shared" ca="1" si="610"/>
        <v/>
      </c>
      <c r="V2578" s="1" t="str">
        <f t="shared" ca="1" si="611"/>
        <v/>
      </c>
      <c r="W2578" s="1" t="str">
        <f t="shared" ca="1" si="612"/>
        <v/>
      </c>
      <c r="X2578" s="1" t="str">
        <f t="shared" ca="1" si="613"/>
        <v/>
      </c>
    </row>
    <row r="2579" spans="1:24">
      <c r="A2579" t="s">
        <v>1041</v>
      </c>
      <c r="B2579" t="str">
        <f>INDEX(予約枠報告様式!$73:$73,MATCH(CSVフォーマット!C2579,予約枠報告様式!$74:$74,0))</f>
        <v>AR</v>
      </c>
      <c r="C2579">
        <f t="shared" si="614"/>
        <v>44</v>
      </c>
      <c r="D2579">
        <f t="shared" si="600"/>
        <v>67</v>
      </c>
      <c r="E2579" s="2" cm="1">
        <f t="array" aca="1" ref="E2579" ca="1">INDIRECT(A2579&amp;B2579&amp;$E$3)</f>
        <v>44795</v>
      </c>
      <c r="F2579" t="str" cm="1">
        <f t="array" aca="1" ref="F2579" ca="1">IF(INDIRECT(A2579&amp;B2579&amp;$F$3)="公",参照!$L$2,参照!$L$3)</f>
        <v>WEB・コールセンター受付</v>
      </c>
      <c r="G2579" s="1" t="str" cm="1">
        <f t="array" aca="1" ref="G2579" ca="1">IF(E2579="","",IF(ISNUMBER(INDIRECT(A2579&amp;B2579&amp;D2579)),431001,""))</f>
        <v/>
      </c>
      <c r="H2579" s="1" t="str">
        <f t="shared" ca="1" si="601"/>
        <v/>
      </c>
      <c r="I2579" s="1" t="str">
        <f ca="1">IF(G2579="","",予約枠報告様式!H$3)</f>
        <v/>
      </c>
      <c r="J2579" s="1" t="str">
        <f t="shared" ca="1" si="602"/>
        <v/>
      </c>
      <c r="K2579" s="1" t="str">
        <f t="shared" ca="1" si="603"/>
        <v/>
      </c>
      <c r="L2579" s="1" t="str">
        <f t="shared" ca="1" si="604"/>
        <v/>
      </c>
      <c r="M2579" s="1" t="str">
        <f t="shared" ca="1" si="605"/>
        <v/>
      </c>
      <c r="N2579" s="1" t="str" cm="1">
        <f t="array" aca="1" ref="N2579" ca="1">IF(G2579="","",HOUR(INDIRECT(A2579&amp;$N$2&amp;D2579)))</f>
        <v/>
      </c>
      <c r="O2579" s="1" t="str" cm="1">
        <f t="array" aca="1" ref="O2579" ca="1">IF(G2579="","",MINUTE(INDIRECT(A2579&amp;$N$2&amp;D2579)))</f>
        <v/>
      </c>
      <c r="P2579" s="1" t="str">
        <f t="shared" ca="1" si="606"/>
        <v/>
      </c>
      <c r="Q2579" s="1" t="str">
        <f t="shared" ca="1" si="607"/>
        <v/>
      </c>
      <c r="R2579" s="1" t="str" cm="1">
        <f t="array" aca="1" ref="R2579" ca="1">IF(G2579="","",INDIRECT(A2579&amp;B2579&amp;D2579))</f>
        <v/>
      </c>
      <c r="S2579" s="1" t="str">
        <f t="shared" ca="1" si="608"/>
        <v/>
      </c>
      <c r="T2579" s="1" t="str">
        <f t="shared" ca="1" si="609"/>
        <v/>
      </c>
      <c r="U2579" s="1" t="str">
        <f t="shared" ca="1" si="610"/>
        <v/>
      </c>
      <c r="V2579" s="1" t="str">
        <f t="shared" ca="1" si="611"/>
        <v/>
      </c>
      <c r="W2579" s="1" t="str">
        <f t="shared" ca="1" si="612"/>
        <v/>
      </c>
      <c r="X2579" s="1" t="str">
        <f t="shared" ca="1" si="613"/>
        <v/>
      </c>
    </row>
    <row r="2580" spans="1:24">
      <c r="A2580" t="s">
        <v>1041</v>
      </c>
      <c r="B2580" t="str">
        <f>INDEX(予約枠報告様式!$73:$73,MATCH(CSVフォーマット!C2580,予約枠報告様式!$74:$74,0))</f>
        <v>AR</v>
      </c>
      <c r="C2580">
        <f t="shared" si="614"/>
        <v>44</v>
      </c>
      <c r="D2580">
        <f t="shared" si="600"/>
        <v>68</v>
      </c>
      <c r="E2580" s="2" cm="1">
        <f t="array" aca="1" ref="E2580" ca="1">INDIRECT(A2580&amp;B2580&amp;$E$3)</f>
        <v>44795</v>
      </c>
      <c r="F2580" t="str" cm="1">
        <f t="array" aca="1" ref="F2580" ca="1">IF(INDIRECT(A2580&amp;B2580&amp;$F$3)="公",参照!$L$2,参照!$L$3)</f>
        <v>WEB・コールセンター受付</v>
      </c>
      <c r="G2580" s="1" t="str" cm="1">
        <f t="array" aca="1" ref="G2580" ca="1">IF(E2580="","",IF(ISNUMBER(INDIRECT(A2580&amp;B2580&amp;D2580)),431001,""))</f>
        <v/>
      </c>
      <c r="H2580" s="1" t="str">
        <f t="shared" ca="1" si="601"/>
        <v/>
      </c>
      <c r="I2580" s="1" t="str">
        <f ca="1">IF(G2580="","",予約枠報告様式!H$3)</f>
        <v/>
      </c>
      <c r="J2580" s="1" t="str">
        <f t="shared" ca="1" si="602"/>
        <v/>
      </c>
      <c r="K2580" s="1" t="str">
        <f t="shared" ca="1" si="603"/>
        <v/>
      </c>
      <c r="L2580" s="1" t="str">
        <f t="shared" ca="1" si="604"/>
        <v/>
      </c>
      <c r="M2580" s="1" t="str">
        <f t="shared" ca="1" si="605"/>
        <v/>
      </c>
      <c r="N2580" s="1" t="str" cm="1">
        <f t="array" aca="1" ref="N2580" ca="1">IF(G2580="","",HOUR(INDIRECT(A2580&amp;$N$2&amp;D2580)))</f>
        <v/>
      </c>
      <c r="O2580" s="1" t="str" cm="1">
        <f t="array" aca="1" ref="O2580" ca="1">IF(G2580="","",MINUTE(INDIRECT(A2580&amp;$N$2&amp;D2580)))</f>
        <v/>
      </c>
      <c r="P2580" s="1" t="str">
        <f t="shared" ca="1" si="606"/>
        <v/>
      </c>
      <c r="Q2580" s="1" t="str">
        <f t="shared" ca="1" si="607"/>
        <v/>
      </c>
      <c r="R2580" s="1" t="str" cm="1">
        <f t="array" aca="1" ref="R2580" ca="1">IF(G2580="","",INDIRECT(A2580&amp;B2580&amp;D2580))</f>
        <v/>
      </c>
      <c r="S2580" s="1" t="str">
        <f t="shared" ca="1" si="608"/>
        <v/>
      </c>
      <c r="T2580" s="1" t="str">
        <f t="shared" ca="1" si="609"/>
        <v/>
      </c>
      <c r="U2580" s="1" t="str">
        <f t="shared" ca="1" si="610"/>
        <v/>
      </c>
      <c r="V2580" s="1" t="str">
        <f t="shared" ca="1" si="611"/>
        <v/>
      </c>
      <c r="W2580" s="1" t="str">
        <f t="shared" ca="1" si="612"/>
        <v/>
      </c>
      <c r="X2580" s="1" t="str">
        <f t="shared" ca="1" si="613"/>
        <v/>
      </c>
    </row>
    <row r="2581" spans="1:24">
      <c r="A2581" t="s">
        <v>1041</v>
      </c>
      <c r="B2581" t="str">
        <f>INDEX(予約枠報告様式!$73:$73,MATCH(CSVフォーマット!C2581,予約枠報告様式!$74:$74,0))</f>
        <v>AR</v>
      </c>
      <c r="C2581">
        <f t="shared" si="614"/>
        <v>44</v>
      </c>
      <c r="D2581">
        <f t="shared" si="600"/>
        <v>69</v>
      </c>
      <c r="E2581" s="2" cm="1">
        <f t="array" aca="1" ref="E2581" ca="1">INDIRECT(A2581&amp;B2581&amp;$E$3)</f>
        <v>44795</v>
      </c>
      <c r="F2581" t="str" cm="1">
        <f t="array" aca="1" ref="F2581" ca="1">IF(INDIRECT(A2581&amp;B2581&amp;$F$3)="公",参照!$L$2,参照!$L$3)</f>
        <v>WEB・コールセンター受付</v>
      </c>
      <c r="G2581" s="1" t="str" cm="1">
        <f t="array" aca="1" ref="G2581" ca="1">IF(E2581="","",IF(ISNUMBER(INDIRECT(A2581&amp;B2581&amp;D2581)),431001,""))</f>
        <v/>
      </c>
      <c r="H2581" s="1" t="str">
        <f t="shared" ca="1" si="601"/>
        <v/>
      </c>
      <c r="I2581" s="1" t="str">
        <f ca="1">IF(G2581="","",予約枠報告様式!H$3)</f>
        <v/>
      </c>
      <c r="J2581" s="1" t="str">
        <f t="shared" ca="1" si="602"/>
        <v/>
      </c>
      <c r="K2581" s="1" t="str">
        <f t="shared" ca="1" si="603"/>
        <v/>
      </c>
      <c r="L2581" s="1" t="str">
        <f t="shared" ca="1" si="604"/>
        <v/>
      </c>
      <c r="M2581" s="1" t="str">
        <f t="shared" ca="1" si="605"/>
        <v/>
      </c>
      <c r="N2581" s="1" t="str" cm="1">
        <f t="array" aca="1" ref="N2581" ca="1">IF(G2581="","",HOUR(INDIRECT(A2581&amp;$N$2&amp;D2581)))</f>
        <v/>
      </c>
      <c r="O2581" s="1" t="str" cm="1">
        <f t="array" aca="1" ref="O2581" ca="1">IF(G2581="","",MINUTE(INDIRECT(A2581&amp;$N$2&amp;D2581)))</f>
        <v/>
      </c>
      <c r="P2581" s="1" t="str">
        <f t="shared" ca="1" si="606"/>
        <v/>
      </c>
      <c r="Q2581" s="1" t="str">
        <f t="shared" ca="1" si="607"/>
        <v/>
      </c>
      <c r="R2581" s="1" t="str" cm="1">
        <f t="array" aca="1" ref="R2581" ca="1">IF(G2581="","",INDIRECT(A2581&amp;B2581&amp;D2581))</f>
        <v/>
      </c>
      <c r="S2581" s="1" t="str">
        <f t="shared" ca="1" si="608"/>
        <v/>
      </c>
      <c r="T2581" s="1" t="str">
        <f t="shared" ca="1" si="609"/>
        <v/>
      </c>
      <c r="U2581" s="1" t="str">
        <f t="shared" ca="1" si="610"/>
        <v/>
      </c>
      <c r="V2581" s="1" t="str">
        <f t="shared" ca="1" si="611"/>
        <v/>
      </c>
      <c r="W2581" s="1" t="str">
        <f t="shared" ca="1" si="612"/>
        <v/>
      </c>
      <c r="X2581" s="1" t="str">
        <f t="shared" ca="1" si="613"/>
        <v/>
      </c>
    </row>
    <row r="2582" spans="1:24">
      <c r="A2582" t="s">
        <v>1041</v>
      </c>
      <c r="B2582" t="str">
        <f>INDEX(予約枠報告様式!$73:$73,MATCH(CSVフォーマット!C2582,予約枠報告様式!$74:$74,0))</f>
        <v>AR</v>
      </c>
      <c r="C2582">
        <f t="shared" si="614"/>
        <v>44</v>
      </c>
      <c r="D2582">
        <f t="shared" si="600"/>
        <v>70</v>
      </c>
      <c r="E2582" s="2" cm="1">
        <f t="array" aca="1" ref="E2582" ca="1">INDIRECT(A2582&amp;B2582&amp;$E$3)</f>
        <v>44795</v>
      </c>
      <c r="F2582" t="str" cm="1">
        <f t="array" aca="1" ref="F2582" ca="1">IF(INDIRECT(A2582&amp;B2582&amp;$F$3)="公",参照!$L$2,参照!$L$3)</f>
        <v>WEB・コールセンター受付</v>
      </c>
      <c r="G2582" s="1" t="str" cm="1">
        <f t="array" aca="1" ref="G2582" ca="1">IF(E2582="","",IF(ISNUMBER(INDIRECT(A2582&amp;B2582&amp;D2582)),431001,""))</f>
        <v/>
      </c>
      <c r="H2582" s="1" t="str">
        <f t="shared" ca="1" si="601"/>
        <v/>
      </c>
      <c r="I2582" s="1" t="str">
        <f ca="1">IF(G2582="","",予約枠報告様式!H$3)</f>
        <v/>
      </c>
      <c r="J2582" s="1" t="str">
        <f t="shared" ca="1" si="602"/>
        <v/>
      </c>
      <c r="K2582" s="1" t="str">
        <f t="shared" ca="1" si="603"/>
        <v/>
      </c>
      <c r="L2582" s="1" t="str">
        <f t="shared" ca="1" si="604"/>
        <v/>
      </c>
      <c r="M2582" s="1" t="str">
        <f t="shared" ca="1" si="605"/>
        <v/>
      </c>
      <c r="N2582" s="1" t="str" cm="1">
        <f t="array" aca="1" ref="N2582" ca="1">IF(G2582="","",HOUR(INDIRECT(A2582&amp;$N$2&amp;D2582)))</f>
        <v/>
      </c>
      <c r="O2582" s="1" t="str" cm="1">
        <f t="array" aca="1" ref="O2582" ca="1">IF(G2582="","",MINUTE(INDIRECT(A2582&amp;$N$2&amp;D2582)))</f>
        <v/>
      </c>
      <c r="P2582" s="1" t="str">
        <f t="shared" ca="1" si="606"/>
        <v/>
      </c>
      <c r="Q2582" s="1" t="str">
        <f t="shared" ca="1" si="607"/>
        <v/>
      </c>
      <c r="R2582" s="1" t="str" cm="1">
        <f t="array" aca="1" ref="R2582" ca="1">IF(G2582="","",INDIRECT(A2582&amp;B2582&amp;D2582))</f>
        <v/>
      </c>
      <c r="S2582" s="1" t="str">
        <f t="shared" ca="1" si="608"/>
        <v/>
      </c>
      <c r="T2582" s="1" t="str">
        <f t="shared" ca="1" si="609"/>
        <v/>
      </c>
      <c r="U2582" s="1" t="str">
        <f t="shared" ca="1" si="610"/>
        <v/>
      </c>
      <c r="V2582" s="1" t="str">
        <f t="shared" ca="1" si="611"/>
        <v/>
      </c>
      <c r="W2582" s="1" t="str">
        <f t="shared" ca="1" si="612"/>
        <v/>
      </c>
      <c r="X2582" s="1" t="str">
        <f t="shared" ca="1" si="613"/>
        <v/>
      </c>
    </row>
    <row r="2583" spans="1:24">
      <c r="A2583" t="s">
        <v>1041</v>
      </c>
      <c r="B2583" t="str">
        <f>INDEX(予約枠報告様式!$73:$73,MATCH(CSVフォーマット!C2583,予約枠報告様式!$74:$74,0))</f>
        <v>AR</v>
      </c>
      <c r="C2583">
        <f t="shared" si="614"/>
        <v>44</v>
      </c>
      <c r="D2583">
        <f t="shared" si="600"/>
        <v>71</v>
      </c>
      <c r="E2583" s="2" cm="1">
        <f t="array" aca="1" ref="E2583" ca="1">INDIRECT(A2583&amp;B2583&amp;$E$3)</f>
        <v>44795</v>
      </c>
      <c r="F2583" t="str" cm="1">
        <f t="array" aca="1" ref="F2583" ca="1">IF(INDIRECT(A2583&amp;B2583&amp;$F$3)="公",参照!$L$2,参照!$L$3)</f>
        <v>WEB・コールセンター受付</v>
      </c>
      <c r="G2583" s="1" t="str" cm="1">
        <f t="array" aca="1" ref="G2583" ca="1">IF(E2583="","",IF(ISNUMBER(INDIRECT(A2583&amp;B2583&amp;D2583)),431001,""))</f>
        <v/>
      </c>
      <c r="H2583" s="1" t="str">
        <f t="shared" ca="1" si="601"/>
        <v/>
      </c>
      <c r="I2583" s="1" t="str">
        <f ca="1">IF(G2583="","",予約枠報告様式!H$3)</f>
        <v/>
      </c>
      <c r="J2583" s="1" t="str">
        <f t="shared" ca="1" si="602"/>
        <v/>
      </c>
      <c r="K2583" s="1" t="str">
        <f t="shared" ca="1" si="603"/>
        <v/>
      </c>
      <c r="L2583" s="1" t="str">
        <f t="shared" ca="1" si="604"/>
        <v/>
      </c>
      <c r="M2583" s="1" t="str">
        <f t="shared" ca="1" si="605"/>
        <v/>
      </c>
      <c r="N2583" s="1" t="str" cm="1">
        <f t="array" aca="1" ref="N2583" ca="1">IF(G2583="","",HOUR(INDIRECT(A2583&amp;$N$2&amp;D2583)))</f>
        <v/>
      </c>
      <c r="O2583" s="1" t="str" cm="1">
        <f t="array" aca="1" ref="O2583" ca="1">IF(G2583="","",MINUTE(INDIRECT(A2583&amp;$N$2&amp;D2583)))</f>
        <v/>
      </c>
      <c r="P2583" s="1" t="str">
        <f t="shared" ca="1" si="606"/>
        <v/>
      </c>
      <c r="Q2583" s="1" t="str">
        <f t="shared" ca="1" si="607"/>
        <v/>
      </c>
      <c r="R2583" s="1" t="str" cm="1">
        <f t="array" aca="1" ref="R2583" ca="1">IF(G2583="","",INDIRECT(A2583&amp;B2583&amp;D2583))</f>
        <v/>
      </c>
      <c r="S2583" s="1" t="str">
        <f t="shared" ca="1" si="608"/>
        <v/>
      </c>
      <c r="T2583" s="1" t="str">
        <f t="shared" ca="1" si="609"/>
        <v/>
      </c>
      <c r="U2583" s="1" t="str">
        <f t="shared" ca="1" si="610"/>
        <v/>
      </c>
      <c r="V2583" s="1" t="str">
        <f t="shared" ca="1" si="611"/>
        <v/>
      </c>
      <c r="W2583" s="1" t="str">
        <f t="shared" ca="1" si="612"/>
        <v/>
      </c>
      <c r="X2583" s="1" t="str">
        <f t="shared" ca="1" si="613"/>
        <v/>
      </c>
    </row>
    <row r="2584" spans="1:24">
      <c r="A2584" t="s">
        <v>1041</v>
      </c>
      <c r="B2584" t="str">
        <f>INDEX(予約枠報告様式!$73:$73,MATCH(CSVフォーマット!C2584,予約枠報告様式!$74:$74,0))</f>
        <v>AS</v>
      </c>
      <c r="C2584">
        <f t="shared" si="614"/>
        <v>45</v>
      </c>
      <c r="D2584">
        <f t="shared" si="600"/>
        <v>12</v>
      </c>
      <c r="E2584" s="2" cm="1">
        <f t="array" aca="1" ref="E2584" ca="1">INDIRECT(A2584&amp;B2584&amp;$E$3)</f>
        <v>44795</v>
      </c>
      <c r="F2584" t="str" cm="1">
        <f t="array" aca="1" ref="F2584" ca="1">IF(INDIRECT(A2584&amp;B2584&amp;$F$3)="公",参照!$L$2,参照!$L$3)</f>
        <v>医療機関受付</v>
      </c>
      <c r="G2584" s="1" t="str" cm="1">
        <f t="array" aca="1" ref="G2584" ca="1">IF(E2584="","",IF(ISNUMBER(INDIRECT(A2584&amp;B2584&amp;D2584)),431001,""))</f>
        <v/>
      </c>
      <c r="H2584" s="1" t="str">
        <f t="shared" ca="1" si="601"/>
        <v/>
      </c>
      <c r="I2584" s="1" t="str">
        <f ca="1">IF(G2584="","",予約枠報告様式!H$3)</f>
        <v/>
      </c>
      <c r="J2584" s="1" t="str">
        <f t="shared" ca="1" si="602"/>
        <v/>
      </c>
      <c r="K2584" s="1" t="str">
        <f t="shared" ca="1" si="603"/>
        <v/>
      </c>
      <c r="L2584" s="1" t="str">
        <f t="shared" ca="1" si="604"/>
        <v/>
      </c>
      <c r="M2584" s="1" t="str">
        <f t="shared" ca="1" si="605"/>
        <v/>
      </c>
      <c r="N2584" s="1" t="str" cm="1">
        <f t="array" aca="1" ref="N2584" ca="1">IF(G2584="","",HOUR(INDIRECT(A2584&amp;$N$2&amp;D2584)))</f>
        <v/>
      </c>
      <c r="O2584" s="1" t="str" cm="1">
        <f t="array" aca="1" ref="O2584" ca="1">IF(G2584="","",MINUTE(INDIRECT(A2584&amp;$N$2&amp;D2584)))</f>
        <v/>
      </c>
      <c r="P2584" s="1" t="str">
        <f t="shared" ca="1" si="606"/>
        <v/>
      </c>
      <c r="Q2584" s="1" t="str">
        <f t="shared" ca="1" si="607"/>
        <v/>
      </c>
      <c r="R2584" s="1" t="str" cm="1">
        <f t="array" aca="1" ref="R2584" ca="1">IF(G2584="","",INDIRECT(A2584&amp;B2584&amp;D2584))</f>
        <v/>
      </c>
      <c r="S2584" s="1" t="str">
        <f t="shared" ca="1" si="608"/>
        <v/>
      </c>
      <c r="T2584" s="1" t="str">
        <f t="shared" ca="1" si="609"/>
        <v/>
      </c>
      <c r="U2584" s="1" t="str">
        <f t="shared" ca="1" si="610"/>
        <v/>
      </c>
      <c r="V2584" s="1" t="str">
        <f t="shared" ca="1" si="611"/>
        <v/>
      </c>
      <c r="W2584" s="1" t="str">
        <f t="shared" ca="1" si="612"/>
        <v/>
      </c>
      <c r="X2584" s="1" t="str">
        <f t="shared" ca="1" si="613"/>
        <v/>
      </c>
    </row>
    <row r="2585" spans="1:24">
      <c r="A2585" t="s">
        <v>1041</v>
      </c>
      <c r="B2585" t="str">
        <f>INDEX(予約枠報告様式!$73:$73,MATCH(CSVフォーマット!C2585,予約枠報告様式!$74:$74,0))</f>
        <v>AS</v>
      </c>
      <c r="C2585">
        <f t="shared" si="614"/>
        <v>45</v>
      </c>
      <c r="D2585">
        <f t="shared" si="600"/>
        <v>13</v>
      </c>
      <c r="E2585" s="2" cm="1">
        <f t="array" aca="1" ref="E2585" ca="1">INDIRECT(A2585&amp;B2585&amp;$E$3)</f>
        <v>44795</v>
      </c>
      <c r="F2585" t="str" cm="1">
        <f t="array" aca="1" ref="F2585" ca="1">IF(INDIRECT(A2585&amp;B2585&amp;$F$3)="公",参照!$L$2,参照!$L$3)</f>
        <v>医療機関受付</v>
      </c>
      <c r="G2585" s="1" t="str" cm="1">
        <f t="array" aca="1" ref="G2585" ca="1">IF(E2585="","",IF(ISNUMBER(INDIRECT(A2585&amp;B2585&amp;D2585)),431001,""))</f>
        <v/>
      </c>
      <c r="H2585" s="1" t="str">
        <f t="shared" ca="1" si="601"/>
        <v/>
      </c>
      <c r="I2585" s="1" t="str">
        <f ca="1">IF(G2585="","",予約枠報告様式!H$3)</f>
        <v/>
      </c>
      <c r="J2585" s="1" t="str">
        <f t="shared" ca="1" si="602"/>
        <v/>
      </c>
      <c r="K2585" s="1" t="str">
        <f t="shared" ca="1" si="603"/>
        <v/>
      </c>
      <c r="L2585" s="1" t="str">
        <f t="shared" ca="1" si="604"/>
        <v/>
      </c>
      <c r="M2585" s="1" t="str">
        <f t="shared" ca="1" si="605"/>
        <v/>
      </c>
      <c r="N2585" s="1" t="str" cm="1">
        <f t="array" aca="1" ref="N2585" ca="1">IF(G2585="","",HOUR(INDIRECT(A2585&amp;$N$2&amp;D2585)))</f>
        <v/>
      </c>
      <c r="O2585" s="1" t="str" cm="1">
        <f t="array" aca="1" ref="O2585" ca="1">IF(G2585="","",MINUTE(INDIRECT(A2585&amp;$N$2&amp;D2585)))</f>
        <v/>
      </c>
      <c r="P2585" s="1" t="str">
        <f t="shared" ca="1" si="606"/>
        <v/>
      </c>
      <c r="Q2585" s="1" t="str">
        <f t="shared" ca="1" si="607"/>
        <v/>
      </c>
      <c r="R2585" s="1" t="str" cm="1">
        <f t="array" aca="1" ref="R2585" ca="1">IF(G2585="","",INDIRECT(A2585&amp;B2585&amp;D2585))</f>
        <v/>
      </c>
      <c r="S2585" s="1" t="str">
        <f t="shared" ca="1" si="608"/>
        <v/>
      </c>
      <c r="T2585" s="1" t="str">
        <f t="shared" ca="1" si="609"/>
        <v/>
      </c>
      <c r="U2585" s="1" t="str">
        <f t="shared" ca="1" si="610"/>
        <v/>
      </c>
      <c r="V2585" s="1" t="str">
        <f t="shared" ca="1" si="611"/>
        <v/>
      </c>
      <c r="W2585" s="1" t="str">
        <f t="shared" ca="1" si="612"/>
        <v/>
      </c>
      <c r="X2585" s="1" t="str">
        <f t="shared" ca="1" si="613"/>
        <v/>
      </c>
    </row>
    <row r="2586" spans="1:24">
      <c r="A2586" t="s">
        <v>1041</v>
      </c>
      <c r="B2586" t="str">
        <f>INDEX(予約枠報告様式!$73:$73,MATCH(CSVフォーマット!C2586,予約枠報告様式!$74:$74,0))</f>
        <v>AS</v>
      </c>
      <c r="C2586">
        <f t="shared" si="614"/>
        <v>45</v>
      </c>
      <c r="D2586">
        <f t="shared" si="600"/>
        <v>14</v>
      </c>
      <c r="E2586" s="2" cm="1">
        <f t="array" aca="1" ref="E2586" ca="1">INDIRECT(A2586&amp;B2586&amp;$E$3)</f>
        <v>44795</v>
      </c>
      <c r="F2586" t="str" cm="1">
        <f t="array" aca="1" ref="F2586" ca="1">IF(INDIRECT(A2586&amp;B2586&amp;$F$3)="公",参照!$L$2,参照!$L$3)</f>
        <v>医療機関受付</v>
      </c>
      <c r="G2586" s="1" t="str" cm="1">
        <f t="array" aca="1" ref="G2586" ca="1">IF(E2586="","",IF(ISNUMBER(INDIRECT(A2586&amp;B2586&amp;D2586)),431001,""))</f>
        <v/>
      </c>
      <c r="H2586" s="1" t="str">
        <f t="shared" ca="1" si="601"/>
        <v/>
      </c>
      <c r="I2586" s="1" t="str">
        <f ca="1">IF(G2586="","",予約枠報告様式!H$3)</f>
        <v/>
      </c>
      <c r="J2586" s="1" t="str">
        <f t="shared" ca="1" si="602"/>
        <v/>
      </c>
      <c r="K2586" s="1" t="str">
        <f t="shared" ca="1" si="603"/>
        <v/>
      </c>
      <c r="L2586" s="1" t="str">
        <f t="shared" ca="1" si="604"/>
        <v/>
      </c>
      <c r="M2586" s="1" t="str">
        <f t="shared" ca="1" si="605"/>
        <v/>
      </c>
      <c r="N2586" s="1" t="str" cm="1">
        <f t="array" aca="1" ref="N2586" ca="1">IF(G2586="","",HOUR(INDIRECT(A2586&amp;$N$2&amp;D2586)))</f>
        <v/>
      </c>
      <c r="O2586" s="1" t="str" cm="1">
        <f t="array" aca="1" ref="O2586" ca="1">IF(G2586="","",MINUTE(INDIRECT(A2586&amp;$N$2&amp;D2586)))</f>
        <v/>
      </c>
      <c r="P2586" s="1" t="str">
        <f t="shared" ca="1" si="606"/>
        <v/>
      </c>
      <c r="Q2586" s="1" t="str">
        <f t="shared" ca="1" si="607"/>
        <v/>
      </c>
      <c r="R2586" s="1" t="str" cm="1">
        <f t="array" aca="1" ref="R2586" ca="1">IF(G2586="","",INDIRECT(A2586&amp;B2586&amp;D2586))</f>
        <v/>
      </c>
      <c r="S2586" s="1" t="str">
        <f t="shared" ca="1" si="608"/>
        <v/>
      </c>
      <c r="T2586" s="1" t="str">
        <f t="shared" ca="1" si="609"/>
        <v/>
      </c>
      <c r="U2586" s="1" t="str">
        <f t="shared" ca="1" si="610"/>
        <v/>
      </c>
      <c r="V2586" s="1" t="str">
        <f t="shared" ca="1" si="611"/>
        <v/>
      </c>
      <c r="W2586" s="1" t="str">
        <f t="shared" ca="1" si="612"/>
        <v/>
      </c>
      <c r="X2586" s="1" t="str">
        <f t="shared" ca="1" si="613"/>
        <v/>
      </c>
    </row>
    <row r="2587" spans="1:24">
      <c r="A2587" t="s">
        <v>1041</v>
      </c>
      <c r="B2587" t="str">
        <f>INDEX(予約枠報告様式!$73:$73,MATCH(CSVフォーマット!C2587,予約枠報告様式!$74:$74,0))</f>
        <v>AS</v>
      </c>
      <c r="C2587">
        <f t="shared" si="614"/>
        <v>45</v>
      </c>
      <c r="D2587">
        <f t="shared" si="600"/>
        <v>15</v>
      </c>
      <c r="E2587" s="2" cm="1">
        <f t="array" aca="1" ref="E2587" ca="1">INDIRECT(A2587&amp;B2587&amp;$E$3)</f>
        <v>44795</v>
      </c>
      <c r="F2587" t="str" cm="1">
        <f t="array" aca="1" ref="F2587" ca="1">IF(INDIRECT(A2587&amp;B2587&amp;$F$3)="公",参照!$L$2,参照!$L$3)</f>
        <v>医療機関受付</v>
      </c>
      <c r="G2587" s="1" t="str" cm="1">
        <f t="array" aca="1" ref="G2587" ca="1">IF(E2587="","",IF(ISNUMBER(INDIRECT(A2587&amp;B2587&amp;D2587)),431001,""))</f>
        <v/>
      </c>
      <c r="H2587" s="1" t="str">
        <f t="shared" ca="1" si="601"/>
        <v/>
      </c>
      <c r="I2587" s="1" t="str">
        <f ca="1">IF(G2587="","",予約枠報告様式!H$3)</f>
        <v/>
      </c>
      <c r="J2587" s="1" t="str">
        <f t="shared" ca="1" si="602"/>
        <v/>
      </c>
      <c r="K2587" s="1" t="str">
        <f t="shared" ca="1" si="603"/>
        <v/>
      </c>
      <c r="L2587" s="1" t="str">
        <f t="shared" ca="1" si="604"/>
        <v/>
      </c>
      <c r="M2587" s="1" t="str">
        <f t="shared" ca="1" si="605"/>
        <v/>
      </c>
      <c r="N2587" s="1" t="str" cm="1">
        <f t="array" aca="1" ref="N2587" ca="1">IF(G2587="","",HOUR(INDIRECT(A2587&amp;$N$2&amp;D2587)))</f>
        <v/>
      </c>
      <c r="O2587" s="1" t="str" cm="1">
        <f t="array" aca="1" ref="O2587" ca="1">IF(G2587="","",MINUTE(INDIRECT(A2587&amp;$N$2&amp;D2587)))</f>
        <v/>
      </c>
      <c r="P2587" s="1" t="str">
        <f t="shared" ca="1" si="606"/>
        <v/>
      </c>
      <c r="Q2587" s="1" t="str">
        <f t="shared" ca="1" si="607"/>
        <v/>
      </c>
      <c r="R2587" s="1" t="str" cm="1">
        <f t="array" aca="1" ref="R2587" ca="1">IF(G2587="","",INDIRECT(A2587&amp;B2587&amp;D2587))</f>
        <v/>
      </c>
      <c r="S2587" s="1" t="str">
        <f t="shared" ca="1" si="608"/>
        <v/>
      </c>
      <c r="T2587" s="1" t="str">
        <f t="shared" ca="1" si="609"/>
        <v/>
      </c>
      <c r="U2587" s="1" t="str">
        <f t="shared" ca="1" si="610"/>
        <v/>
      </c>
      <c r="V2587" s="1" t="str">
        <f t="shared" ca="1" si="611"/>
        <v/>
      </c>
      <c r="W2587" s="1" t="str">
        <f t="shared" ca="1" si="612"/>
        <v/>
      </c>
      <c r="X2587" s="1" t="str">
        <f t="shared" ca="1" si="613"/>
        <v/>
      </c>
    </row>
    <row r="2588" spans="1:24">
      <c r="A2588" t="s">
        <v>1041</v>
      </c>
      <c r="B2588" t="str">
        <f>INDEX(予約枠報告様式!$73:$73,MATCH(CSVフォーマット!C2588,予約枠報告様式!$74:$74,0))</f>
        <v>AS</v>
      </c>
      <c r="C2588">
        <f t="shared" si="614"/>
        <v>45</v>
      </c>
      <c r="D2588">
        <f t="shared" si="600"/>
        <v>16</v>
      </c>
      <c r="E2588" s="2" cm="1">
        <f t="array" aca="1" ref="E2588" ca="1">INDIRECT(A2588&amp;B2588&amp;$E$3)</f>
        <v>44795</v>
      </c>
      <c r="F2588" t="str" cm="1">
        <f t="array" aca="1" ref="F2588" ca="1">IF(INDIRECT(A2588&amp;B2588&amp;$F$3)="公",参照!$L$2,参照!$L$3)</f>
        <v>医療機関受付</v>
      </c>
      <c r="G2588" s="1" t="str" cm="1">
        <f t="array" aca="1" ref="G2588" ca="1">IF(E2588="","",IF(ISNUMBER(INDIRECT(A2588&amp;B2588&amp;D2588)),431001,""))</f>
        <v/>
      </c>
      <c r="H2588" s="1" t="str">
        <f t="shared" ca="1" si="601"/>
        <v/>
      </c>
      <c r="I2588" s="1" t="str">
        <f ca="1">IF(G2588="","",予約枠報告様式!H$3)</f>
        <v/>
      </c>
      <c r="J2588" s="1" t="str">
        <f t="shared" ca="1" si="602"/>
        <v/>
      </c>
      <c r="K2588" s="1" t="str">
        <f t="shared" ca="1" si="603"/>
        <v/>
      </c>
      <c r="L2588" s="1" t="str">
        <f t="shared" ca="1" si="604"/>
        <v/>
      </c>
      <c r="M2588" s="1" t="str">
        <f t="shared" ca="1" si="605"/>
        <v/>
      </c>
      <c r="N2588" s="1" t="str" cm="1">
        <f t="array" aca="1" ref="N2588" ca="1">IF(G2588="","",HOUR(INDIRECT(A2588&amp;$N$2&amp;D2588)))</f>
        <v/>
      </c>
      <c r="O2588" s="1" t="str" cm="1">
        <f t="array" aca="1" ref="O2588" ca="1">IF(G2588="","",MINUTE(INDIRECT(A2588&amp;$N$2&amp;D2588)))</f>
        <v/>
      </c>
      <c r="P2588" s="1" t="str">
        <f t="shared" ca="1" si="606"/>
        <v/>
      </c>
      <c r="Q2588" s="1" t="str">
        <f t="shared" ca="1" si="607"/>
        <v/>
      </c>
      <c r="R2588" s="1" t="str" cm="1">
        <f t="array" aca="1" ref="R2588" ca="1">IF(G2588="","",INDIRECT(A2588&amp;B2588&amp;D2588))</f>
        <v/>
      </c>
      <c r="S2588" s="1" t="str">
        <f t="shared" ca="1" si="608"/>
        <v/>
      </c>
      <c r="T2588" s="1" t="str">
        <f t="shared" ca="1" si="609"/>
        <v/>
      </c>
      <c r="U2588" s="1" t="str">
        <f t="shared" ca="1" si="610"/>
        <v/>
      </c>
      <c r="V2588" s="1" t="str">
        <f t="shared" ca="1" si="611"/>
        <v/>
      </c>
      <c r="W2588" s="1" t="str">
        <f t="shared" ca="1" si="612"/>
        <v/>
      </c>
      <c r="X2588" s="1" t="str">
        <f t="shared" ca="1" si="613"/>
        <v/>
      </c>
    </row>
    <row r="2589" spans="1:24">
      <c r="A2589" t="s">
        <v>1041</v>
      </c>
      <c r="B2589" t="str">
        <f>INDEX(予約枠報告様式!$73:$73,MATCH(CSVフォーマット!C2589,予約枠報告様式!$74:$74,0))</f>
        <v>AS</v>
      </c>
      <c r="C2589">
        <f t="shared" si="614"/>
        <v>45</v>
      </c>
      <c r="D2589">
        <f t="shared" si="600"/>
        <v>17</v>
      </c>
      <c r="E2589" s="2" cm="1">
        <f t="array" aca="1" ref="E2589" ca="1">INDIRECT(A2589&amp;B2589&amp;$E$3)</f>
        <v>44795</v>
      </c>
      <c r="F2589" t="str" cm="1">
        <f t="array" aca="1" ref="F2589" ca="1">IF(INDIRECT(A2589&amp;B2589&amp;$F$3)="公",参照!$L$2,参照!$L$3)</f>
        <v>医療機関受付</v>
      </c>
      <c r="G2589" s="1" t="str" cm="1">
        <f t="array" aca="1" ref="G2589" ca="1">IF(E2589="","",IF(ISNUMBER(INDIRECT(A2589&amp;B2589&amp;D2589)),431001,""))</f>
        <v/>
      </c>
      <c r="H2589" s="1" t="str">
        <f t="shared" ca="1" si="601"/>
        <v/>
      </c>
      <c r="I2589" s="1" t="str">
        <f ca="1">IF(G2589="","",予約枠報告様式!H$3)</f>
        <v/>
      </c>
      <c r="J2589" s="1" t="str">
        <f t="shared" ca="1" si="602"/>
        <v/>
      </c>
      <c r="K2589" s="1" t="str">
        <f t="shared" ca="1" si="603"/>
        <v/>
      </c>
      <c r="L2589" s="1" t="str">
        <f t="shared" ca="1" si="604"/>
        <v/>
      </c>
      <c r="M2589" s="1" t="str">
        <f t="shared" ca="1" si="605"/>
        <v/>
      </c>
      <c r="N2589" s="1" t="str" cm="1">
        <f t="array" aca="1" ref="N2589" ca="1">IF(G2589="","",HOUR(INDIRECT(A2589&amp;$N$2&amp;D2589)))</f>
        <v/>
      </c>
      <c r="O2589" s="1" t="str" cm="1">
        <f t="array" aca="1" ref="O2589" ca="1">IF(G2589="","",MINUTE(INDIRECT(A2589&amp;$N$2&amp;D2589)))</f>
        <v/>
      </c>
      <c r="P2589" s="1" t="str">
        <f t="shared" ca="1" si="606"/>
        <v/>
      </c>
      <c r="Q2589" s="1" t="str">
        <f t="shared" ca="1" si="607"/>
        <v/>
      </c>
      <c r="R2589" s="1" t="str" cm="1">
        <f t="array" aca="1" ref="R2589" ca="1">IF(G2589="","",INDIRECT(A2589&amp;B2589&amp;D2589))</f>
        <v/>
      </c>
      <c r="S2589" s="1" t="str">
        <f t="shared" ca="1" si="608"/>
        <v/>
      </c>
      <c r="T2589" s="1" t="str">
        <f t="shared" ca="1" si="609"/>
        <v/>
      </c>
      <c r="U2589" s="1" t="str">
        <f t="shared" ca="1" si="610"/>
        <v/>
      </c>
      <c r="V2589" s="1" t="str">
        <f t="shared" ca="1" si="611"/>
        <v/>
      </c>
      <c r="W2589" s="1" t="str">
        <f t="shared" ca="1" si="612"/>
        <v/>
      </c>
      <c r="X2589" s="1" t="str">
        <f t="shared" ca="1" si="613"/>
        <v/>
      </c>
    </row>
    <row r="2590" spans="1:24">
      <c r="A2590" t="s">
        <v>1041</v>
      </c>
      <c r="B2590" t="str">
        <f>INDEX(予約枠報告様式!$73:$73,MATCH(CSVフォーマット!C2590,予約枠報告様式!$74:$74,0))</f>
        <v>AS</v>
      </c>
      <c r="C2590">
        <f t="shared" si="614"/>
        <v>45</v>
      </c>
      <c r="D2590">
        <f t="shared" si="600"/>
        <v>18</v>
      </c>
      <c r="E2590" s="2" cm="1">
        <f t="array" aca="1" ref="E2590" ca="1">INDIRECT(A2590&amp;B2590&amp;$E$3)</f>
        <v>44795</v>
      </c>
      <c r="F2590" t="str" cm="1">
        <f t="array" aca="1" ref="F2590" ca="1">IF(INDIRECT(A2590&amp;B2590&amp;$F$3)="公",参照!$L$2,参照!$L$3)</f>
        <v>医療機関受付</v>
      </c>
      <c r="G2590" s="1" t="str" cm="1">
        <f t="array" aca="1" ref="G2590" ca="1">IF(E2590="","",IF(ISNUMBER(INDIRECT(A2590&amp;B2590&amp;D2590)),431001,""))</f>
        <v/>
      </c>
      <c r="H2590" s="1" t="str">
        <f t="shared" ca="1" si="601"/>
        <v/>
      </c>
      <c r="I2590" s="1" t="str">
        <f ca="1">IF(G2590="","",予約枠報告様式!H$3)</f>
        <v/>
      </c>
      <c r="J2590" s="1" t="str">
        <f t="shared" ca="1" si="602"/>
        <v/>
      </c>
      <c r="K2590" s="1" t="str">
        <f t="shared" ca="1" si="603"/>
        <v/>
      </c>
      <c r="L2590" s="1" t="str">
        <f t="shared" ca="1" si="604"/>
        <v/>
      </c>
      <c r="M2590" s="1" t="str">
        <f t="shared" ca="1" si="605"/>
        <v/>
      </c>
      <c r="N2590" s="1" t="str" cm="1">
        <f t="array" aca="1" ref="N2590" ca="1">IF(G2590="","",HOUR(INDIRECT(A2590&amp;$N$2&amp;D2590)))</f>
        <v/>
      </c>
      <c r="O2590" s="1" t="str" cm="1">
        <f t="array" aca="1" ref="O2590" ca="1">IF(G2590="","",MINUTE(INDIRECT(A2590&amp;$N$2&amp;D2590)))</f>
        <v/>
      </c>
      <c r="P2590" s="1" t="str">
        <f t="shared" ca="1" si="606"/>
        <v/>
      </c>
      <c r="Q2590" s="1" t="str">
        <f t="shared" ca="1" si="607"/>
        <v/>
      </c>
      <c r="R2590" s="1" t="str" cm="1">
        <f t="array" aca="1" ref="R2590" ca="1">IF(G2590="","",INDIRECT(A2590&amp;B2590&amp;D2590))</f>
        <v/>
      </c>
      <c r="S2590" s="1" t="str">
        <f t="shared" ca="1" si="608"/>
        <v/>
      </c>
      <c r="T2590" s="1" t="str">
        <f t="shared" ca="1" si="609"/>
        <v/>
      </c>
      <c r="U2590" s="1" t="str">
        <f t="shared" ca="1" si="610"/>
        <v/>
      </c>
      <c r="V2590" s="1" t="str">
        <f t="shared" ca="1" si="611"/>
        <v/>
      </c>
      <c r="W2590" s="1" t="str">
        <f t="shared" ca="1" si="612"/>
        <v/>
      </c>
      <c r="X2590" s="1" t="str">
        <f t="shared" ca="1" si="613"/>
        <v/>
      </c>
    </row>
    <row r="2591" spans="1:24">
      <c r="A2591" t="s">
        <v>1041</v>
      </c>
      <c r="B2591" t="str">
        <f>INDEX(予約枠報告様式!$73:$73,MATCH(CSVフォーマット!C2591,予約枠報告様式!$74:$74,0))</f>
        <v>AS</v>
      </c>
      <c r="C2591">
        <f t="shared" si="614"/>
        <v>45</v>
      </c>
      <c r="D2591">
        <f t="shared" si="600"/>
        <v>19</v>
      </c>
      <c r="E2591" s="2" cm="1">
        <f t="array" aca="1" ref="E2591" ca="1">INDIRECT(A2591&amp;B2591&amp;$E$3)</f>
        <v>44795</v>
      </c>
      <c r="F2591" t="str" cm="1">
        <f t="array" aca="1" ref="F2591" ca="1">IF(INDIRECT(A2591&amp;B2591&amp;$F$3)="公",参照!$L$2,参照!$L$3)</f>
        <v>医療機関受付</v>
      </c>
      <c r="G2591" s="1" t="str" cm="1">
        <f t="array" aca="1" ref="G2591" ca="1">IF(E2591="","",IF(ISNUMBER(INDIRECT(A2591&amp;B2591&amp;D2591)),431001,""))</f>
        <v/>
      </c>
      <c r="H2591" s="1" t="str">
        <f t="shared" ca="1" si="601"/>
        <v/>
      </c>
      <c r="I2591" s="1" t="str">
        <f ca="1">IF(G2591="","",予約枠報告様式!H$3)</f>
        <v/>
      </c>
      <c r="J2591" s="1" t="str">
        <f t="shared" ca="1" si="602"/>
        <v/>
      </c>
      <c r="K2591" s="1" t="str">
        <f t="shared" ca="1" si="603"/>
        <v/>
      </c>
      <c r="L2591" s="1" t="str">
        <f t="shared" ca="1" si="604"/>
        <v/>
      </c>
      <c r="M2591" s="1" t="str">
        <f t="shared" ca="1" si="605"/>
        <v/>
      </c>
      <c r="N2591" s="1" t="str" cm="1">
        <f t="array" aca="1" ref="N2591" ca="1">IF(G2591="","",HOUR(INDIRECT(A2591&amp;$N$2&amp;D2591)))</f>
        <v/>
      </c>
      <c r="O2591" s="1" t="str" cm="1">
        <f t="array" aca="1" ref="O2591" ca="1">IF(G2591="","",MINUTE(INDIRECT(A2591&amp;$N$2&amp;D2591)))</f>
        <v/>
      </c>
      <c r="P2591" s="1" t="str">
        <f t="shared" ca="1" si="606"/>
        <v/>
      </c>
      <c r="Q2591" s="1" t="str">
        <f t="shared" ca="1" si="607"/>
        <v/>
      </c>
      <c r="R2591" s="1" t="str" cm="1">
        <f t="array" aca="1" ref="R2591" ca="1">IF(G2591="","",INDIRECT(A2591&amp;B2591&amp;D2591))</f>
        <v/>
      </c>
      <c r="S2591" s="1" t="str">
        <f t="shared" ca="1" si="608"/>
        <v/>
      </c>
      <c r="T2591" s="1" t="str">
        <f t="shared" ca="1" si="609"/>
        <v/>
      </c>
      <c r="U2591" s="1" t="str">
        <f t="shared" ca="1" si="610"/>
        <v/>
      </c>
      <c r="V2591" s="1" t="str">
        <f t="shared" ca="1" si="611"/>
        <v/>
      </c>
      <c r="W2591" s="1" t="str">
        <f t="shared" ca="1" si="612"/>
        <v/>
      </c>
      <c r="X2591" s="1" t="str">
        <f t="shared" ca="1" si="613"/>
        <v/>
      </c>
    </row>
    <row r="2592" spans="1:24">
      <c r="A2592" t="s">
        <v>1041</v>
      </c>
      <c r="B2592" t="str">
        <f>INDEX(予約枠報告様式!$73:$73,MATCH(CSVフォーマット!C2592,予約枠報告様式!$74:$74,0))</f>
        <v>AS</v>
      </c>
      <c r="C2592">
        <f t="shared" si="614"/>
        <v>45</v>
      </c>
      <c r="D2592">
        <f t="shared" si="600"/>
        <v>20</v>
      </c>
      <c r="E2592" s="2" cm="1">
        <f t="array" aca="1" ref="E2592" ca="1">INDIRECT(A2592&amp;B2592&amp;$E$3)</f>
        <v>44795</v>
      </c>
      <c r="F2592" t="str" cm="1">
        <f t="array" aca="1" ref="F2592" ca="1">IF(INDIRECT(A2592&amp;B2592&amp;$F$3)="公",参照!$L$2,参照!$L$3)</f>
        <v>医療機関受付</v>
      </c>
      <c r="G2592" s="1" t="str" cm="1">
        <f t="array" aca="1" ref="G2592" ca="1">IF(E2592="","",IF(ISNUMBER(INDIRECT(A2592&amp;B2592&amp;D2592)),431001,""))</f>
        <v/>
      </c>
      <c r="H2592" s="1" t="str">
        <f t="shared" ca="1" si="601"/>
        <v/>
      </c>
      <c r="I2592" s="1" t="str">
        <f ca="1">IF(G2592="","",予約枠報告様式!H$3)</f>
        <v/>
      </c>
      <c r="J2592" s="1" t="str">
        <f t="shared" ca="1" si="602"/>
        <v/>
      </c>
      <c r="K2592" s="1" t="str">
        <f t="shared" ca="1" si="603"/>
        <v/>
      </c>
      <c r="L2592" s="1" t="str">
        <f t="shared" ca="1" si="604"/>
        <v/>
      </c>
      <c r="M2592" s="1" t="str">
        <f t="shared" ca="1" si="605"/>
        <v/>
      </c>
      <c r="N2592" s="1" t="str" cm="1">
        <f t="array" aca="1" ref="N2592" ca="1">IF(G2592="","",HOUR(INDIRECT(A2592&amp;$N$2&amp;D2592)))</f>
        <v/>
      </c>
      <c r="O2592" s="1" t="str" cm="1">
        <f t="array" aca="1" ref="O2592" ca="1">IF(G2592="","",MINUTE(INDIRECT(A2592&amp;$N$2&amp;D2592)))</f>
        <v/>
      </c>
      <c r="P2592" s="1" t="str">
        <f t="shared" ca="1" si="606"/>
        <v/>
      </c>
      <c r="Q2592" s="1" t="str">
        <f t="shared" ca="1" si="607"/>
        <v/>
      </c>
      <c r="R2592" s="1" t="str" cm="1">
        <f t="array" aca="1" ref="R2592" ca="1">IF(G2592="","",INDIRECT(A2592&amp;B2592&amp;D2592))</f>
        <v/>
      </c>
      <c r="S2592" s="1" t="str">
        <f t="shared" ca="1" si="608"/>
        <v/>
      </c>
      <c r="T2592" s="1" t="str">
        <f t="shared" ca="1" si="609"/>
        <v/>
      </c>
      <c r="U2592" s="1" t="str">
        <f t="shared" ca="1" si="610"/>
        <v/>
      </c>
      <c r="V2592" s="1" t="str">
        <f t="shared" ca="1" si="611"/>
        <v/>
      </c>
      <c r="W2592" s="1" t="str">
        <f t="shared" ca="1" si="612"/>
        <v/>
      </c>
      <c r="X2592" s="1" t="str">
        <f t="shared" ca="1" si="613"/>
        <v/>
      </c>
    </row>
    <row r="2593" spans="1:24">
      <c r="A2593" t="s">
        <v>1041</v>
      </c>
      <c r="B2593" t="str">
        <f>INDEX(予約枠報告様式!$73:$73,MATCH(CSVフォーマット!C2593,予約枠報告様式!$74:$74,0))</f>
        <v>AS</v>
      </c>
      <c r="C2593">
        <f t="shared" si="614"/>
        <v>45</v>
      </c>
      <c r="D2593">
        <f t="shared" si="600"/>
        <v>21</v>
      </c>
      <c r="E2593" s="2" cm="1">
        <f t="array" aca="1" ref="E2593" ca="1">INDIRECT(A2593&amp;B2593&amp;$E$3)</f>
        <v>44795</v>
      </c>
      <c r="F2593" t="str" cm="1">
        <f t="array" aca="1" ref="F2593" ca="1">IF(INDIRECT(A2593&amp;B2593&amp;$F$3)="公",参照!$L$2,参照!$L$3)</f>
        <v>医療機関受付</v>
      </c>
      <c r="G2593" s="1" t="str" cm="1">
        <f t="array" aca="1" ref="G2593" ca="1">IF(E2593="","",IF(ISNUMBER(INDIRECT(A2593&amp;B2593&amp;D2593)),431001,""))</f>
        <v/>
      </c>
      <c r="H2593" s="1" t="str">
        <f t="shared" ca="1" si="601"/>
        <v/>
      </c>
      <c r="I2593" s="1" t="str">
        <f ca="1">IF(G2593="","",予約枠報告様式!H$3)</f>
        <v/>
      </c>
      <c r="J2593" s="1" t="str">
        <f t="shared" ca="1" si="602"/>
        <v/>
      </c>
      <c r="K2593" s="1" t="str">
        <f t="shared" ca="1" si="603"/>
        <v/>
      </c>
      <c r="L2593" s="1" t="str">
        <f t="shared" ca="1" si="604"/>
        <v/>
      </c>
      <c r="M2593" s="1" t="str">
        <f t="shared" ca="1" si="605"/>
        <v/>
      </c>
      <c r="N2593" s="1" t="str" cm="1">
        <f t="array" aca="1" ref="N2593" ca="1">IF(G2593="","",HOUR(INDIRECT(A2593&amp;$N$2&amp;D2593)))</f>
        <v/>
      </c>
      <c r="O2593" s="1" t="str" cm="1">
        <f t="array" aca="1" ref="O2593" ca="1">IF(G2593="","",MINUTE(INDIRECT(A2593&amp;$N$2&amp;D2593)))</f>
        <v/>
      </c>
      <c r="P2593" s="1" t="str">
        <f t="shared" ca="1" si="606"/>
        <v/>
      </c>
      <c r="Q2593" s="1" t="str">
        <f t="shared" ca="1" si="607"/>
        <v/>
      </c>
      <c r="R2593" s="1" t="str" cm="1">
        <f t="array" aca="1" ref="R2593" ca="1">IF(G2593="","",INDIRECT(A2593&amp;B2593&amp;D2593))</f>
        <v/>
      </c>
      <c r="S2593" s="1" t="str">
        <f t="shared" ca="1" si="608"/>
        <v/>
      </c>
      <c r="T2593" s="1" t="str">
        <f t="shared" ca="1" si="609"/>
        <v/>
      </c>
      <c r="U2593" s="1" t="str">
        <f t="shared" ca="1" si="610"/>
        <v/>
      </c>
      <c r="V2593" s="1" t="str">
        <f t="shared" ca="1" si="611"/>
        <v/>
      </c>
      <c r="W2593" s="1" t="str">
        <f t="shared" ca="1" si="612"/>
        <v/>
      </c>
      <c r="X2593" s="1" t="str">
        <f t="shared" ca="1" si="613"/>
        <v/>
      </c>
    </row>
    <row r="2594" spans="1:24">
      <c r="A2594" t="s">
        <v>1041</v>
      </c>
      <c r="B2594" t="str">
        <f>INDEX(予約枠報告様式!$73:$73,MATCH(CSVフォーマット!C2594,予約枠報告様式!$74:$74,0))</f>
        <v>AS</v>
      </c>
      <c r="C2594">
        <f t="shared" si="614"/>
        <v>45</v>
      </c>
      <c r="D2594">
        <f t="shared" si="600"/>
        <v>22</v>
      </c>
      <c r="E2594" s="2" cm="1">
        <f t="array" aca="1" ref="E2594" ca="1">INDIRECT(A2594&amp;B2594&amp;$E$3)</f>
        <v>44795</v>
      </c>
      <c r="F2594" t="str" cm="1">
        <f t="array" aca="1" ref="F2594" ca="1">IF(INDIRECT(A2594&amp;B2594&amp;$F$3)="公",参照!$L$2,参照!$L$3)</f>
        <v>医療機関受付</v>
      </c>
      <c r="G2594" s="1" t="str" cm="1">
        <f t="array" aca="1" ref="G2594" ca="1">IF(E2594="","",IF(ISNUMBER(INDIRECT(A2594&amp;B2594&amp;D2594)),431001,""))</f>
        <v/>
      </c>
      <c r="H2594" s="1" t="str">
        <f t="shared" ca="1" si="601"/>
        <v/>
      </c>
      <c r="I2594" s="1" t="str">
        <f ca="1">IF(G2594="","",予約枠報告様式!H$3)</f>
        <v/>
      </c>
      <c r="J2594" s="1" t="str">
        <f t="shared" ca="1" si="602"/>
        <v/>
      </c>
      <c r="K2594" s="1" t="str">
        <f t="shared" ca="1" si="603"/>
        <v/>
      </c>
      <c r="L2594" s="1" t="str">
        <f t="shared" ca="1" si="604"/>
        <v/>
      </c>
      <c r="M2594" s="1" t="str">
        <f t="shared" ca="1" si="605"/>
        <v/>
      </c>
      <c r="N2594" s="1" t="str" cm="1">
        <f t="array" aca="1" ref="N2594" ca="1">IF(G2594="","",HOUR(INDIRECT(A2594&amp;$N$2&amp;D2594)))</f>
        <v/>
      </c>
      <c r="O2594" s="1" t="str" cm="1">
        <f t="array" aca="1" ref="O2594" ca="1">IF(G2594="","",MINUTE(INDIRECT(A2594&amp;$N$2&amp;D2594)))</f>
        <v/>
      </c>
      <c r="P2594" s="1" t="str">
        <f t="shared" ca="1" si="606"/>
        <v/>
      </c>
      <c r="Q2594" s="1" t="str">
        <f t="shared" ca="1" si="607"/>
        <v/>
      </c>
      <c r="R2594" s="1" t="str" cm="1">
        <f t="array" aca="1" ref="R2594" ca="1">IF(G2594="","",INDIRECT(A2594&amp;B2594&amp;D2594))</f>
        <v/>
      </c>
      <c r="S2594" s="1" t="str">
        <f t="shared" ca="1" si="608"/>
        <v/>
      </c>
      <c r="T2594" s="1" t="str">
        <f t="shared" ca="1" si="609"/>
        <v/>
      </c>
      <c r="U2594" s="1" t="str">
        <f t="shared" ca="1" si="610"/>
        <v/>
      </c>
      <c r="V2594" s="1" t="str">
        <f t="shared" ca="1" si="611"/>
        <v/>
      </c>
      <c r="W2594" s="1" t="str">
        <f t="shared" ca="1" si="612"/>
        <v/>
      </c>
      <c r="X2594" s="1" t="str">
        <f t="shared" ca="1" si="613"/>
        <v/>
      </c>
    </row>
    <row r="2595" spans="1:24">
      <c r="A2595" t="s">
        <v>1041</v>
      </c>
      <c r="B2595" t="str">
        <f>INDEX(予約枠報告様式!$73:$73,MATCH(CSVフォーマット!C2595,予約枠報告様式!$74:$74,0))</f>
        <v>AS</v>
      </c>
      <c r="C2595">
        <f t="shared" si="614"/>
        <v>45</v>
      </c>
      <c r="D2595">
        <f t="shared" si="600"/>
        <v>23</v>
      </c>
      <c r="E2595" s="2" cm="1">
        <f t="array" aca="1" ref="E2595" ca="1">INDIRECT(A2595&amp;B2595&amp;$E$3)</f>
        <v>44795</v>
      </c>
      <c r="F2595" t="str" cm="1">
        <f t="array" aca="1" ref="F2595" ca="1">IF(INDIRECT(A2595&amp;B2595&amp;$F$3)="公",参照!$L$2,参照!$L$3)</f>
        <v>医療機関受付</v>
      </c>
      <c r="G2595" s="1" t="str" cm="1">
        <f t="array" aca="1" ref="G2595" ca="1">IF(E2595="","",IF(ISNUMBER(INDIRECT(A2595&amp;B2595&amp;D2595)),431001,""))</f>
        <v/>
      </c>
      <c r="H2595" s="1" t="str">
        <f t="shared" ca="1" si="601"/>
        <v/>
      </c>
      <c r="I2595" s="1" t="str">
        <f ca="1">IF(G2595="","",予約枠報告様式!H$3)</f>
        <v/>
      </c>
      <c r="J2595" s="1" t="str">
        <f t="shared" ca="1" si="602"/>
        <v/>
      </c>
      <c r="K2595" s="1" t="str">
        <f t="shared" ca="1" si="603"/>
        <v/>
      </c>
      <c r="L2595" s="1" t="str">
        <f t="shared" ca="1" si="604"/>
        <v/>
      </c>
      <c r="M2595" s="1" t="str">
        <f t="shared" ca="1" si="605"/>
        <v/>
      </c>
      <c r="N2595" s="1" t="str" cm="1">
        <f t="array" aca="1" ref="N2595" ca="1">IF(G2595="","",HOUR(INDIRECT(A2595&amp;$N$2&amp;D2595)))</f>
        <v/>
      </c>
      <c r="O2595" s="1" t="str" cm="1">
        <f t="array" aca="1" ref="O2595" ca="1">IF(G2595="","",MINUTE(INDIRECT(A2595&amp;$N$2&amp;D2595)))</f>
        <v/>
      </c>
      <c r="P2595" s="1" t="str">
        <f t="shared" ca="1" si="606"/>
        <v/>
      </c>
      <c r="Q2595" s="1" t="str">
        <f t="shared" ca="1" si="607"/>
        <v/>
      </c>
      <c r="R2595" s="1" t="str" cm="1">
        <f t="array" aca="1" ref="R2595" ca="1">IF(G2595="","",INDIRECT(A2595&amp;B2595&amp;D2595))</f>
        <v/>
      </c>
      <c r="S2595" s="1" t="str">
        <f t="shared" ca="1" si="608"/>
        <v/>
      </c>
      <c r="T2595" s="1" t="str">
        <f t="shared" ca="1" si="609"/>
        <v/>
      </c>
      <c r="U2595" s="1" t="str">
        <f t="shared" ca="1" si="610"/>
        <v/>
      </c>
      <c r="V2595" s="1" t="str">
        <f t="shared" ca="1" si="611"/>
        <v/>
      </c>
      <c r="W2595" s="1" t="str">
        <f t="shared" ca="1" si="612"/>
        <v/>
      </c>
      <c r="X2595" s="1" t="str">
        <f t="shared" ca="1" si="613"/>
        <v/>
      </c>
    </row>
    <row r="2596" spans="1:24">
      <c r="A2596" t="s">
        <v>1041</v>
      </c>
      <c r="B2596" t="str">
        <f>INDEX(予約枠報告様式!$73:$73,MATCH(CSVフォーマット!C2596,予約枠報告様式!$74:$74,0))</f>
        <v>AS</v>
      </c>
      <c r="C2596">
        <f t="shared" si="614"/>
        <v>45</v>
      </c>
      <c r="D2596">
        <f t="shared" si="600"/>
        <v>24</v>
      </c>
      <c r="E2596" s="2" cm="1">
        <f t="array" aca="1" ref="E2596" ca="1">INDIRECT(A2596&amp;B2596&amp;$E$3)</f>
        <v>44795</v>
      </c>
      <c r="F2596" t="str" cm="1">
        <f t="array" aca="1" ref="F2596" ca="1">IF(INDIRECT(A2596&amp;B2596&amp;$F$3)="公",参照!$L$2,参照!$L$3)</f>
        <v>医療機関受付</v>
      </c>
      <c r="G2596" s="1" t="str" cm="1">
        <f t="array" aca="1" ref="G2596" ca="1">IF(E2596="","",IF(ISNUMBER(INDIRECT(A2596&amp;B2596&amp;D2596)),431001,""))</f>
        <v/>
      </c>
      <c r="H2596" s="1" t="str">
        <f t="shared" ca="1" si="601"/>
        <v/>
      </c>
      <c r="I2596" s="1" t="str">
        <f ca="1">IF(G2596="","",予約枠報告様式!H$3)</f>
        <v/>
      </c>
      <c r="J2596" s="1" t="str">
        <f t="shared" ca="1" si="602"/>
        <v/>
      </c>
      <c r="K2596" s="1" t="str">
        <f t="shared" ca="1" si="603"/>
        <v/>
      </c>
      <c r="L2596" s="1" t="str">
        <f t="shared" ca="1" si="604"/>
        <v/>
      </c>
      <c r="M2596" s="1" t="str">
        <f t="shared" ca="1" si="605"/>
        <v/>
      </c>
      <c r="N2596" s="1" t="str" cm="1">
        <f t="array" aca="1" ref="N2596" ca="1">IF(G2596="","",HOUR(INDIRECT(A2596&amp;$N$2&amp;D2596)))</f>
        <v/>
      </c>
      <c r="O2596" s="1" t="str" cm="1">
        <f t="array" aca="1" ref="O2596" ca="1">IF(G2596="","",MINUTE(INDIRECT(A2596&amp;$N$2&amp;D2596)))</f>
        <v/>
      </c>
      <c r="P2596" s="1" t="str">
        <f t="shared" ca="1" si="606"/>
        <v/>
      </c>
      <c r="Q2596" s="1" t="str">
        <f t="shared" ca="1" si="607"/>
        <v/>
      </c>
      <c r="R2596" s="1" t="str" cm="1">
        <f t="array" aca="1" ref="R2596" ca="1">IF(G2596="","",INDIRECT(A2596&amp;B2596&amp;D2596))</f>
        <v/>
      </c>
      <c r="S2596" s="1" t="str">
        <f t="shared" ca="1" si="608"/>
        <v/>
      </c>
      <c r="T2596" s="1" t="str">
        <f t="shared" ca="1" si="609"/>
        <v/>
      </c>
      <c r="U2596" s="1" t="str">
        <f t="shared" ca="1" si="610"/>
        <v/>
      </c>
      <c r="V2596" s="1" t="str">
        <f t="shared" ca="1" si="611"/>
        <v/>
      </c>
      <c r="W2596" s="1" t="str">
        <f t="shared" ca="1" si="612"/>
        <v/>
      </c>
      <c r="X2596" s="1" t="str">
        <f t="shared" ca="1" si="613"/>
        <v/>
      </c>
    </row>
    <row r="2597" spans="1:24">
      <c r="A2597" t="s">
        <v>1041</v>
      </c>
      <c r="B2597" t="str">
        <f>INDEX(予約枠報告様式!$73:$73,MATCH(CSVフォーマット!C2597,予約枠報告様式!$74:$74,0))</f>
        <v>AS</v>
      </c>
      <c r="C2597">
        <f t="shared" si="614"/>
        <v>45</v>
      </c>
      <c r="D2597">
        <f t="shared" si="600"/>
        <v>25</v>
      </c>
      <c r="E2597" s="2" cm="1">
        <f t="array" aca="1" ref="E2597" ca="1">INDIRECT(A2597&amp;B2597&amp;$E$3)</f>
        <v>44795</v>
      </c>
      <c r="F2597" t="str" cm="1">
        <f t="array" aca="1" ref="F2597" ca="1">IF(INDIRECT(A2597&amp;B2597&amp;$F$3)="公",参照!$L$2,参照!$L$3)</f>
        <v>医療機関受付</v>
      </c>
      <c r="G2597" s="1" t="str" cm="1">
        <f t="array" aca="1" ref="G2597" ca="1">IF(E2597="","",IF(ISNUMBER(INDIRECT(A2597&amp;B2597&amp;D2597)),431001,""))</f>
        <v/>
      </c>
      <c r="H2597" s="1" t="str">
        <f t="shared" ca="1" si="601"/>
        <v/>
      </c>
      <c r="I2597" s="1" t="str">
        <f ca="1">IF(G2597="","",予約枠報告様式!H$3)</f>
        <v/>
      </c>
      <c r="J2597" s="1" t="str">
        <f t="shared" ca="1" si="602"/>
        <v/>
      </c>
      <c r="K2597" s="1" t="str">
        <f t="shared" ca="1" si="603"/>
        <v/>
      </c>
      <c r="L2597" s="1" t="str">
        <f t="shared" ca="1" si="604"/>
        <v/>
      </c>
      <c r="M2597" s="1" t="str">
        <f t="shared" ca="1" si="605"/>
        <v/>
      </c>
      <c r="N2597" s="1" t="str" cm="1">
        <f t="array" aca="1" ref="N2597" ca="1">IF(G2597="","",HOUR(INDIRECT(A2597&amp;$N$2&amp;D2597)))</f>
        <v/>
      </c>
      <c r="O2597" s="1" t="str" cm="1">
        <f t="array" aca="1" ref="O2597" ca="1">IF(G2597="","",MINUTE(INDIRECT(A2597&amp;$N$2&amp;D2597)))</f>
        <v/>
      </c>
      <c r="P2597" s="1" t="str">
        <f t="shared" ca="1" si="606"/>
        <v/>
      </c>
      <c r="Q2597" s="1" t="str">
        <f t="shared" ca="1" si="607"/>
        <v/>
      </c>
      <c r="R2597" s="1" t="str" cm="1">
        <f t="array" aca="1" ref="R2597" ca="1">IF(G2597="","",INDIRECT(A2597&amp;B2597&amp;D2597))</f>
        <v/>
      </c>
      <c r="S2597" s="1" t="str">
        <f t="shared" ca="1" si="608"/>
        <v/>
      </c>
      <c r="T2597" s="1" t="str">
        <f t="shared" ca="1" si="609"/>
        <v/>
      </c>
      <c r="U2597" s="1" t="str">
        <f t="shared" ca="1" si="610"/>
        <v/>
      </c>
      <c r="V2597" s="1" t="str">
        <f t="shared" ca="1" si="611"/>
        <v/>
      </c>
      <c r="W2597" s="1" t="str">
        <f t="shared" ca="1" si="612"/>
        <v/>
      </c>
      <c r="X2597" s="1" t="str">
        <f t="shared" ca="1" si="613"/>
        <v/>
      </c>
    </row>
    <row r="2598" spans="1:24">
      <c r="A2598" t="s">
        <v>1041</v>
      </c>
      <c r="B2598" t="str">
        <f>INDEX(予約枠報告様式!$73:$73,MATCH(CSVフォーマット!C2598,予約枠報告様式!$74:$74,0))</f>
        <v>AS</v>
      </c>
      <c r="C2598">
        <f t="shared" si="614"/>
        <v>45</v>
      </c>
      <c r="D2598">
        <f t="shared" si="600"/>
        <v>26</v>
      </c>
      <c r="E2598" s="2" cm="1">
        <f t="array" aca="1" ref="E2598" ca="1">INDIRECT(A2598&amp;B2598&amp;$E$3)</f>
        <v>44795</v>
      </c>
      <c r="F2598" t="str" cm="1">
        <f t="array" aca="1" ref="F2598" ca="1">IF(INDIRECT(A2598&amp;B2598&amp;$F$3)="公",参照!$L$2,参照!$L$3)</f>
        <v>医療機関受付</v>
      </c>
      <c r="G2598" s="1" t="str" cm="1">
        <f t="array" aca="1" ref="G2598" ca="1">IF(E2598="","",IF(ISNUMBER(INDIRECT(A2598&amp;B2598&amp;D2598)),431001,""))</f>
        <v/>
      </c>
      <c r="H2598" s="1" t="str">
        <f t="shared" ca="1" si="601"/>
        <v/>
      </c>
      <c r="I2598" s="1" t="str">
        <f ca="1">IF(G2598="","",予約枠報告様式!H$3)</f>
        <v/>
      </c>
      <c r="J2598" s="1" t="str">
        <f t="shared" ca="1" si="602"/>
        <v/>
      </c>
      <c r="K2598" s="1" t="str">
        <f t="shared" ca="1" si="603"/>
        <v/>
      </c>
      <c r="L2598" s="1" t="str">
        <f t="shared" ca="1" si="604"/>
        <v/>
      </c>
      <c r="M2598" s="1" t="str">
        <f t="shared" ca="1" si="605"/>
        <v/>
      </c>
      <c r="N2598" s="1" t="str" cm="1">
        <f t="array" aca="1" ref="N2598" ca="1">IF(G2598="","",HOUR(INDIRECT(A2598&amp;$N$2&amp;D2598)))</f>
        <v/>
      </c>
      <c r="O2598" s="1" t="str" cm="1">
        <f t="array" aca="1" ref="O2598" ca="1">IF(G2598="","",MINUTE(INDIRECT(A2598&amp;$N$2&amp;D2598)))</f>
        <v/>
      </c>
      <c r="P2598" s="1" t="str">
        <f t="shared" ca="1" si="606"/>
        <v/>
      </c>
      <c r="Q2598" s="1" t="str">
        <f t="shared" ca="1" si="607"/>
        <v/>
      </c>
      <c r="R2598" s="1" t="str" cm="1">
        <f t="array" aca="1" ref="R2598" ca="1">IF(G2598="","",INDIRECT(A2598&amp;B2598&amp;D2598))</f>
        <v/>
      </c>
      <c r="S2598" s="1" t="str">
        <f t="shared" ca="1" si="608"/>
        <v/>
      </c>
      <c r="T2598" s="1" t="str">
        <f t="shared" ca="1" si="609"/>
        <v/>
      </c>
      <c r="U2598" s="1" t="str">
        <f t="shared" ca="1" si="610"/>
        <v/>
      </c>
      <c r="V2598" s="1" t="str">
        <f t="shared" ca="1" si="611"/>
        <v/>
      </c>
      <c r="W2598" s="1" t="str">
        <f t="shared" ca="1" si="612"/>
        <v/>
      </c>
      <c r="X2598" s="1" t="str">
        <f t="shared" ca="1" si="613"/>
        <v/>
      </c>
    </row>
    <row r="2599" spans="1:24">
      <c r="A2599" t="s">
        <v>1041</v>
      </c>
      <c r="B2599" t="str">
        <f>INDEX(予約枠報告様式!$73:$73,MATCH(CSVフォーマット!C2599,予約枠報告様式!$74:$74,0))</f>
        <v>AS</v>
      </c>
      <c r="C2599">
        <f t="shared" si="614"/>
        <v>45</v>
      </c>
      <c r="D2599">
        <f t="shared" si="600"/>
        <v>27</v>
      </c>
      <c r="E2599" s="2" cm="1">
        <f t="array" aca="1" ref="E2599" ca="1">INDIRECT(A2599&amp;B2599&amp;$E$3)</f>
        <v>44795</v>
      </c>
      <c r="F2599" t="str" cm="1">
        <f t="array" aca="1" ref="F2599" ca="1">IF(INDIRECT(A2599&amp;B2599&amp;$F$3)="公",参照!$L$2,参照!$L$3)</f>
        <v>医療機関受付</v>
      </c>
      <c r="G2599" s="1" t="str" cm="1">
        <f t="array" aca="1" ref="G2599" ca="1">IF(E2599="","",IF(ISNUMBER(INDIRECT(A2599&amp;B2599&amp;D2599)),431001,""))</f>
        <v/>
      </c>
      <c r="H2599" s="1" t="str">
        <f t="shared" ca="1" si="601"/>
        <v/>
      </c>
      <c r="I2599" s="1" t="str">
        <f ca="1">IF(G2599="","",予約枠報告様式!H$3)</f>
        <v/>
      </c>
      <c r="J2599" s="1" t="str">
        <f t="shared" ca="1" si="602"/>
        <v/>
      </c>
      <c r="K2599" s="1" t="str">
        <f t="shared" ca="1" si="603"/>
        <v/>
      </c>
      <c r="L2599" s="1" t="str">
        <f t="shared" ca="1" si="604"/>
        <v/>
      </c>
      <c r="M2599" s="1" t="str">
        <f t="shared" ca="1" si="605"/>
        <v/>
      </c>
      <c r="N2599" s="1" t="str" cm="1">
        <f t="array" aca="1" ref="N2599" ca="1">IF(G2599="","",HOUR(INDIRECT(A2599&amp;$N$2&amp;D2599)))</f>
        <v/>
      </c>
      <c r="O2599" s="1" t="str" cm="1">
        <f t="array" aca="1" ref="O2599" ca="1">IF(G2599="","",MINUTE(INDIRECT(A2599&amp;$N$2&amp;D2599)))</f>
        <v/>
      </c>
      <c r="P2599" s="1" t="str">
        <f t="shared" ca="1" si="606"/>
        <v/>
      </c>
      <c r="Q2599" s="1" t="str">
        <f t="shared" ca="1" si="607"/>
        <v/>
      </c>
      <c r="R2599" s="1" t="str" cm="1">
        <f t="array" aca="1" ref="R2599" ca="1">IF(G2599="","",INDIRECT(A2599&amp;B2599&amp;D2599))</f>
        <v/>
      </c>
      <c r="S2599" s="1" t="str">
        <f t="shared" ca="1" si="608"/>
        <v/>
      </c>
      <c r="T2599" s="1" t="str">
        <f t="shared" ca="1" si="609"/>
        <v/>
      </c>
      <c r="U2599" s="1" t="str">
        <f t="shared" ca="1" si="610"/>
        <v/>
      </c>
      <c r="V2599" s="1" t="str">
        <f t="shared" ca="1" si="611"/>
        <v/>
      </c>
      <c r="W2599" s="1" t="str">
        <f t="shared" ca="1" si="612"/>
        <v/>
      </c>
      <c r="X2599" s="1" t="str">
        <f t="shared" ca="1" si="613"/>
        <v/>
      </c>
    </row>
    <row r="2600" spans="1:24">
      <c r="A2600" t="s">
        <v>1041</v>
      </c>
      <c r="B2600" t="str">
        <f>INDEX(予約枠報告様式!$73:$73,MATCH(CSVフォーマット!C2600,予約枠報告様式!$74:$74,0))</f>
        <v>AS</v>
      </c>
      <c r="C2600">
        <f t="shared" si="614"/>
        <v>45</v>
      </c>
      <c r="D2600">
        <f t="shared" si="600"/>
        <v>28</v>
      </c>
      <c r="E2600" s="2" cm="1">
        <f t="array" aca="1" ref="E2600" ca="1">INDIRECT(A2600&amp;B2600&amp;$E$3)</f>
        <v>44795</v>
      </c>
      <c r="F2600" t="str" cm="1">
        <f t="array" aca="1" ref="F2600" ca="1">IF(INDIRECT(A2600&amp;B2600&amp;$F$3)="公",参照!$L$2,参照!$L$3)</f>
        <v>医療機関受付</v>
      </c>
      <c r="G2600" s="1" t="str" cm="1">
        <f t="array" aca="1" ref="G2600" ca="1">IF(E2600="","",IF(ISNUMBER(INDIRECT(A2600&amp;B2600&amp;D2600)),431001,""))</f>
        <v/>
      </c>
      <c r="H2600" s="1" t="str">
        <f t="shared" ca="1" si="601"/>
        <v/>
      </c>
      <c r="I2600" s="1" t="str">
        <f ca="1">IF(G2600="","",予約枠報告様式!H$3)</f>
        <v/>
      </c>
      <c r="J2600" s="1" t="str">
        <f t="shared" ca="1" si="602"/>
        <v/>
      </c>
      <c r="K2600" s="1" t="str">
        <f t="shared" ca="1" si="603"/>
        <v/>
      </c>
      <c r="L2600" s="1" t="str">
        <f t="shared" ca="1" si="604"/>
        <v/>
      </c>
      <c r="M2600" s="1" t="str">
        <f t="shared" ca="1" si="605"/>
        <v/>
      </c>
      <c r="N2600" s="1" t="str" cm="1">
        <f t="array" aca="1" ref="N2600" ca="1">IF(G2600="","",HOUR(INDIRECT(A2600&amp;$N$2&amp;D2600)))</f>
        <v/>
      </c>
      <c r="O2600" s="1" t="str" cm="1">
        <f t="array" aca="1" ref="O2600" ca="1">IF(G2600="","",MINUTE(INDIRECT(A2600&amp;$N$2&amp;D2600)))</f>
        <v/>
      </c>
      <c r="P2600" s="1" t="str">
        <f t="shared" ca="1" si="606"/>
        <v/>
      </c>
      <c r="Q2600" s="1" t="str">
        <f t="shared" ca="1" si="607"/>
        <v/>
      </c>
      <c r="R2600" s="1" t="str" cm="1">
        <f t="array" aca="1" ref="R2600" ca="1">IF(G2600="","",INDIRECT(A2600&amp;B2600&amp;D2600))</f>
        <v/>
      </c>
      <c r="S2600" s="1" t="str">
        <f t="shared" ca="1" si="608"/>
        <v/>
      </c>
      <c r="T2600" s="1" t="str">
        <f t="shared" ca="1" si="609"/>
        <v/>
      </c>
      <c r="U2600" s="1" t="str">
        <f t="shared" ca="1" si="610"/>
        <v/>
      </c>
      <c r="V2600" s="1" t="str">
        <f t="shared" ca="1" si="611"/>
        <v/>
      </c>
      <c r="W2600" s="1" t="str">
        <f t="shared" ca="1" si="612"/>
        <v/>
      </c>
      <c r="X2600" s="1" t="str">
        <f t="shared" ca="1" si="613"/>
        <v/>
      </c>
    </row>
    <row r="2601" spans="1:24">
      <c r="A2601" t="s">
        <v>1041</v>
      </c>
      <c r="B2601" t="str">
        <f>INDEX(予約枠報告様式!$73:$73,MATCH(CSVフォーマット!C2601,予約枠報告様式!$74:$74,0))</f>
        <v>AS</v>
      </c>
      <c r="C2601">
        <f t="shared" si="614"/>
        <v>45</v>
      </c>
      <c r="D2601">
        <f t="shared" si="600"/>
        <v>29</v>
      </c>
      <c r="E2601" s="2" cm="1">
        <f t="array" aca="1" ref="E2601" ca="1">INDIRECT(A2601&amp;B2601&amp;$E$3)</f>
        <v>44795</v>
      </c>
      <c r="F2601" t="str" cm="1">
        <f t="array" aca="1" ref="F2601" ca="1">IF(INDIRECT(A2601&amp;B2601&amp;$F$3)="公",参照!$L$2,参照!$L$3)</f>
        <v>医療機関受付</v>
      </c>
      <c r="G2601" s="1" t="str" cm="1">
        <f t="array" aca="1" ref="G2601" ca="1">IF(E2601="","",IF(ISNUMBER(INDIRECT(A2601&amp;B2601&amp;D2601)),431001,""))</f>
        <v/>
      </c>
      <c r="H2601" s="1" t="str">
        <f t="shared" ca="1" si="601"/>
        <v/>
      </c>
      <c r="I2601" s="1" t="str">
        <f ca="1">IF(G2601="","",予約枠報告様式!H$3)</f>
        <v/>
      </c>
      <c r="J2601" s="1" t="str">
        <f t="shared" ca="1" si="602"/>
        <v/>
      </c>
      <c r="K2601" s="1" t="str">
        <f t="shared" ca="1" si="603"/>
        <v/>
      </c>
      <c r="L2601" s="1" t="str">
        <f t="shared" ca="1" si="604"/>
        <v/>
      </c>
      <c r="M2601" s="1" t="str">
        <f t="shared" ca="1" si="605"/>
        <v/>
      </c>
      <c r="N2601" s="1" t="str" cm="1">
        <f t="array" aca="1" ref="N2601" ca="1">IF(G2601="","",HOUR(INDIRECT(A2601&amp;$N$2&amp;D2601)))</f>
        <v/>
      </c>
      <c r="O2601" s="1" t="str" cm="1">
        <f t="array" aca="1" ref="O2601" ca="1">IF(G2601="","",MINUTE(INDIRECT(A2601&amp;$N$2&amp;D2601)))</f>
        <v/>
      </c>
      <c r="P2601" s="1" t="str">
        <f t="shared" ca="1" si="606"/>
        <v/>
      </c>
      <c r="Q2601" s="1" t="str">
        <f t="shared" ca="1" si="607"/>
        <v/>
      </c>
      <c r="R2601" s="1" t="str" cm="1">
        <f t="array" aca="1" ref="R2601" ca="1">IF(G2601="","",INDIRECT(A2601&amp;B2601&amp;D2601))</f>
        <v/>
      </c>
      <c r="S2601" s="1" t="str">
        <f t="shared" ca="1" si="608"/>
        <v/>
      </c>
      <c r="T2601" s="1" t="str">
        <f t="shared" ca="1" si="609"/>
        <v/>
      </c>
      <c r="U2601" s="1" t="str">
        <f t="shared" ca="1" si="610"/>
        <v/>
      </c>
      <c r="V2601" s="1" t="str">
        <f t="shared" ca="1" si="611"/>
        <v/>
      </c>
      <c r="W2601" s="1" t="str">
        <f t="shared" ca="1" si="612"/>
        <v/>
      </c>
      <c r="X2601" s="1" t="str">
        <f t="shared" ca="1" si="613"/>
        <v/>
      </c>
    </row>
    <row r="2602" spans="1:24">
      <c r="A2602" t="s">
        <v>1041</v>
      </c>
      <c r="B2602" t="str">
        <f>INDEX(予約枠報告様式!$73:$73,MATCH(CSVフォーマット!C2602,予約枠報告様式!$74:$74,0))</f>
        <v>AS</v>
      </c>
      <c r="C2602">
        <f t="shared" si="614"/>
        <v>45</v>
      </c>
      <c r="D2602">
        <f t="shared" si="600"/>
        <v>30</v>
      </c>
      <c r="E2602" s="2" cm="1">
        <f t="array" aca="1" ref="E2602" ca="1">INDIRECT(A2602&amp;B2602&amp;$E$3)</f>
        <v>44795</v>
      </c>
      <c r="F2602" t="str" cm="1">
        <f t="array" aca="1" ref="F2602" ca="1">IF(INDIRECT(A2602&amp;B2602&amp;$F$3)="公",参照!$L$2,参照!$L$3)</f>
        <v>医療機関受付</v>
      </c>
      <c r="G2602" s="1" t="str" cm="1">
        <f t="array" aca="1" ref="G2602" ca="1">IF(E2602="","",IF(ISNUMBER(INDIRECT(A2602&amp;B2602&amp;D2602)),431001,""))</f>
        <v/>
      </c>
      <c r="H2602" s="1" t="str">
        <f t="shared" ca="1" si="601"/>
        <v/>
      </c>
      <c r="I2602" s="1" t="str">
        <f ca="1">IF(G2602="","",予約枠報告様式!H$3)</f>
        <v/>
      </c>
      <c r="J2602" s="1" t="str">
        <f t="shared" ca="1" si="602"/>
        <v/>
      </c>
      <c r="K2602" s="1" t="str">
        <f t="shared" ca="1" si="603"/>
        <v/>
      </c>
      <c r="L2602" s="1" t="str">
        <f t="shared" ca="1" si="604"/>
        <v/>
      </c>
      <c r="M2602" s="1" t="str">
        <f t="shared" ca="1" si="605"/>
        <v/>
      </c>
      <c r="N2602" s="1" t="str" cm="1">
        <f t="array" aca="1" ref="N2602" ca="1">IF(G2602="","",HOUR(INDIRECT(A2602&amp;$N$2&amp;D2602)))</f>
        <v/>
      </c>
      <c r="O2602" s="1" t="str" cm="1">
        <f t="array" aca="1" ref="O2602" ca="1">IF(G2602="","",MINUTE(INDIRECT(A2602&amp;$N$2&amp;D2602)))</f>
        <v/>
      </c>
      <c r="P2602" s="1" t="str">
        <f t="shared" ca="1" si="606"/>
        <v/>
      </c>
      <c r="Q2602" s="1" t="str">
        <f t="shared" ca="1" si="607"/>
        <v/>
      </c>
      <c r="R2602" s="1" t="str" cm="1">
        <f t="array" aca="1" ref="R2602" ca="1">IF(G2602="","",INDIRECT(A2602&amp;B2602&amp;D2602))</f>
        <v/>
      </c>
      <c r="S2602" s="1" t="str">
        <f t="shared" ca="1" si="608"/>
        <v/>
      </c>
      <c r="T2602" s="1" t="str">
        <f t="shared" ca="1" si="609"/>
        <v/>
      </c>
      <c r="U2602" s="1" t="str">
        <f t="shared" ca="1" si="610"/>
        <v/>
      </c>
      <c r="V2602" s="1" t="str">
        <f t="shared" ca="1" si="611"/>
        <v/>
      </c>
      <c r="W2602" s="1" t="str">
        <f t="shared" ca="1" si="612"/>
        <v/>
      </c>
      <c r="X2602" s="1" t="str">
        <f t="shared" ca="1" si="613"/>
        <v/>
      </c>
    </row>
    <row r="2603" spans="1:24">
      <c r="A2603" t="s">
        <v>1041</v>
      </c>
      <c r="B2603" t="str">
        <f>INDEX(予約枠報告様式!$73:$73,MATCH(CSVフォーマット!C2603,予約枠報告様式!$74:$74,0))</f>
        <v>AS</v>
      </c>
      <c r="C2603">
        <f t="shared" si="614"/>
        <v>45</v>
      </c>
      <c r="D2603">
        <f t="shared" si="600"/>
        <v>31</v>
      </c>
      <c r="E2603" s="2" cm="1">
        <f t="array" aca="1" ref="E2603" ca="1">INDIRECT(A2603&amp;B2603&amp;$E$3)</f>
        <v>44795</v>
      </c>
      <c r="F2603" t="str" cm="1">
        <f t="array" aca="1" ref="F2603" ca="1">IF(INDIRECT(A2603&amp;B2603&amp;$F$3)="公",参照!$L$2,参照!$L$3)</f>
        <v>医療機関受付</v>
      </c>
      <c r="G2603" s="1" t="str" cm="1">
        <f t="array" aca="1" ref="G2603" ca="1">IF(E2603="","",IF(ISNUMBER(INDIRECT(A2603&amp;B2603&amp;D2603)),431001,""))</f>
        <v/>
      </c>
      <c r="H2603" s="1" t="str">
        <f t="shared" ca="1" si="601"/>
        <v/>
      </c>
      <c r="I2603" s="1" t="str">
        <f ca="1">IF(G2603="","",予約枠報告様式!H$3)</f>
        <v/>
      </c>
      <c r="J2603" s="1" t="str">
        <f t="shared" ca="1" si="602"/>
        <v/>
      </c>
      <c r="K2603" s="1" t="str">
        <f t="shared" ca="1" si="603"/>
        <v/>
      </c>
      <c r="L2603" s="1" t="str">
        <f t="shared" ca="1" si="604"/>
        <v/>
      </c>
      <c r="M2603" s="1" t="str">
        <f t="shared" ca="1" si="605"/>
        <v/>
      </c>
      <c r="N2603" s="1" t="str" cm="1">
        <f t="array" aca="1" ref="N2603" ca="1">IF(G2603="","",HOUR(INDIRECT(A2603&amp;$N$2&amp;D2603)))</f>
        <v/>
      </c>
      <c r="O2603" s="1" t="str" cm="1">
        <f t="array" aca="1" ref="O2603" ca="1">IF(G2603="","",MINUTE(INDIRECT(A2603&amp;$N$2&amp;D2603)))</f>
        <v/>
      </c>
      <c r="P2603" s="1" t="str">
        <f t="shared" ca="1" si="606"/>
        <v/>
      </c>
      <c r="Q2603" s="1" t="str">
        <f t="shared" ca="1" si="607"/>
        <v/>
      </c>
      <c r="R2603" s="1" t="str" cm="1">
        <f t="array" aca="1" ref="R2603" ca="1">IF(G2603="","",INDIRECT(A2603&amp;B2603&amp;D2603))</f>
        <v/>
      </c>
      <c r="S2603" s="1" t="str">
        <f t="shared" ca="1" si="608"/>
        <v/>
      </c>
      <c r="T2603" s="1" t="str">
        <f t="shared" ca="1" si="609"/>
        <v/>
      </c>
      <c r="U2603" s="1" t="str">
        <f t="shared" ca="1" si="610"/>
        <v/>
      </c>
      <c r="V2603" s="1" t="str">
        <f t="shared" ca="1" si="611"/>
        <v/>
      </c>
      <c r="W2603" s="1" t="str">
        <f t="shared" ca="1" si="612"/>
        <v/>
      </c>
      <c r="X2603" s="1" t="str">
        <f t="shared" ca="1" si="613"/>
        <v/>
      </c>
    </row>
    <row r="2604" spans="1:24">
      <c r="A2604" t="s">
        <v>1041</v>
      </c>
      <c r="B2604" t="str">
        <f>INDEX(予約枠報告様式!$73:$73,MATCH(CSVフォーマット!C2604,予約枠報告様式!$74:$74,0))</f>
        <v>AS</v>
      </c>
      <c r="C2604">
        <f t="shared" si="614"/>
        <v>45</v>
      </c>
      <c r="D2604">
        <f t="shared" si="600"/>
        <v>32</v>
      </c>
      <c r="E2604" s="2" cm="1">
        <f t="array" aca="1" ref="E2604" ca="1">INDIRECT(A2604&amp;B2604&amp;$E$3)</f>
        <v>44795</v>
      </c>
      <c r="F2604" t="str" cm="1">
        <f t="array" aca="1" ref="F2604" ca="1">IF(INDIRECT(A2604&amp;B2604&amp;$F$3)="公",参照!$L$2,参照!$L$3)</f>
        <v>医療機関受付</v>
      </c>
      <c r="G2604" s="1" t="str" cm="1">
        <f t="array" aca="1" ref="G2604" ca="1">IF(E2604="","",IF(ISNUMBER(INDIRECT(A2604&amp;B2604&amp;D2604)),431001,""))</f>
        <v/>
      </c>
      <c r="H2604" s="1" t="str">
        <f t="shared" ca="1" si="601"/>
        <v/>
      </c>
      <c r="I2604" s="1" t="str">
        <f ca="1">IF(G2604="","",予約枠報告様式!H$3)</f>
        <v/>
      </c>
      <c r="J2604" s="1" t="str">
        <f t="shared" ca="1" si="602"/>
        <v/>
      </c>
      <c r="K2604" s="1" t="str">
        <f t="shared" ca="1" si="603"/>
        <v/>
      </c>
      <c r="L2604" s="1" t="str">
        <f t="shared" ca="1" si="604"/>
        <v/>
      </c>
      <c r="M2604" s="1" t="str">
        <f t="shared" ca="1" si="605"/>
        <v/>
      </c>
      <c r="N2604" s="1" t="str" cm="1">
        <f t="array" aca="1" ref="N2604" ca="1">IF(G2604="","",HOUR(INDIRECT(A2604&amp;$N$2&amp;D2604)))</f>
        <v/>
      </c>
      <c r="O2604" s="1" t="str" cm="1">
        <f t="array" aca="1" ref="O2604" ca="1">IF(G2604="","",MINUTE(INDIRECT(A2604&amp;$N$2&amp;D2604)))</f>
        <v/>
      </c>
      <c r="P2604" s="1" t="str">
        <f t="shared" ca="1" si="606"/>
        <v/>
      </c>
      <c r="Q2604" s="1" t="str">
        <f t="shared" ca="1" si="607"/>
        <v/>
      </c>
      <c r="R2604" s="1" t="str" cm="1">
        <f t="array" aca="1" ref="R2604" ca="1">IF(G2604="","",INDIRECT(A2604&amp;B2604&amp;D2604))</f>
        <v/>
      </c>
      <c r="S2604" s="1" t="str">
        <f t="shared" ca="1" si="608"/>
        <v/>
      </c>
      <c r="T2604" s="1" t="str">
        <f t="shared" ca="1" si="609"/>
        <v/>
      </c>
      <c r="U2604" s="1" t="str">
        <f t="shared" ca="1" si="610"/>
        <v/>
      </c>
      <c r="V2604" s="1" t="str">
        <f t="shared" ca="1" si="611"/>
        <v/>
      </c>
      <c r="W2604" s="1" t="str">
        <f t="shared" ca="1" si="612"/>
        <v/>
      </c>
      <c r="X2604" s="1" t="str">
        <f t="shared" ca="1" si="613"/>
        <v/>
      </c>
    </row>
    <row r="2605" spans="1:24">
      <c r="A2605" t="s">
        <v>1041</v>
      </c>
      <c r="B2605" t="str">
        <f>INDEX(予約枠報告様式!$73:$73,MATCH(CSVフォーマット!C2605,予約枠報告様式!$74:$74,0))</f>
        <v>AS</v>
      </c>
      <c r="C2605">
        <f t="shared" si="614"/>
        <v>45</v>
      </c>
      <c r="D2605">
        <f t="shared" si="600"/>
        <v>33</v>
      </c>
      <c r="E2605" s="2" cm="1">
        <f t="array" aca="1" ref="E2605" ca="1">INDIRECT(A2605&amp;B2605&amp;$E$3)</f>
        <v>44795</v>
      </c>
      <c r="F2605" t="str" cm="1">
        <f t="array" aca="1" ref="F2605" ca="1">IF(INDIRECT(A2605&amp;B2605&amp;$F$3)="公",参照!$L$2,参照!$L$3)</f>
        <v>医療機関受付</v>
      </c>
      <c r="G2605" s="1" t="str" cm="1">
        <f t="array" aca="1" ref="G2605" ca="1">IF(E2605="","",IF(ISNUMBER(INDIRECT(A2605&amp;B2605&amp;D2605)),431001,""))</f>
        <v/>
      </c>
      <c r="H2605" s="1" t="str">
        <f t="shared" ca="1" si="601"/>
        <v/>
      </c>
      <c r="I2605" s="1" t="str">
        <f ca="1">IF(G2605="","",予約枠報告様式!H$3)</f>
        <v/>
      </c>
      <c r="J2605" s="1" t="str">
        <f t="shared" ca="1" si="602"/>
        <v/>
      </c>
      <c r="K2605" s="1" t="str">
        <f t="shared" ca="1" si="603"/>
        <v/>
      </c>
      <c r="L2605" s="1" t="str">
        <f t="shared" ca="1" si="604"/>
        <v/>
      </c>
      <c r="M2605" s="1" t="str">
        <f t="shared" ca="1" si="605"/>
        <v/>
      </c>
      <c r="N2605" s="1" t="str" cm="1">
        <f t="array" aca="1" ref="N2605" ca="1">IF(G2605="","",HOUR(INDIRECT(A2605&amp;$N$2&amp;D2605)))</f>
        <v/>
      </c>
      <c r="O2605" s="1" t="str" cm="1">
        <f t="array" aca="1" ref="O2605" ca="1">IF(G2605="","",MINUTE(INDIRECT(A2605&amp;$N$2&amp;D2605)))</f>
        <v/>
      </c>
      <c r="P2605" s="1" t="str">
        <f t="shared" ca="1" si="606"/>
        <v/>
      </c>
      <c r="Q2605" s="1" t="str">
        <f t="shared" ca="1" si="607"/>
        <v/>
      </c>
      <c r="R2605" s="1" t="str" cm="1">
        <f t="array" aca="1" ref="R2605" ca="1">IF(G2605="","",INDIRECT(A2605&amp;B2605&amp;D2605))</f>
        <v/>
      </c>
      <c r="S2605" s="1" t="str">
        <f t="shared" ca="1" si="608"/>
        <v/>
      </c>
      <c r="T2605" s="1" t="str">
        <f t="shared" ca="1" si="609"/>
        <v/>
      </c>
      <c r="U2605" s="1" t="str">
        <f t="shared" ca="1" si="610"/>
        <v/>
      </c>
      <c r="V2605" s="1" t="str">
        <f t="shared" ca="1" si="611"/>
        <v/>
      </c>
      <c r="W2605" s="1" t="str">
        <f t="shared" ca="1" si="612"/>
        <v/>
      </c>
      <c r="X2605" s="1" t="str">
        <f t="shared" ca="1" si="613"/>
        <v/>
      </c>
    </row>
    <row r="2606" spans="1:24">
      <c r="A2606" t="s">
        <v>1041</v>
      </c>
      <c r="B2606" t="str">
        <f>INDEX(予約枠報告様式!$73:$73,MATCH(CSVフォーマット!C2606,予約枠報告様式!$74:$74,0))</f>
        <v>AS</v>
      </c>
      <c r="C2606">
        <f t="shared" si="614"/>
        <v>45</v>
      </c>
      <c r="D2606">
        <f t="shared" si="600"/>
        <v>34</v>
      </c>
      <c r="E2606" s="2" cm="1">
        <f t="array" aca="1" ref="E2606" ca="1">INDIRECT(A2606&amp;B2606&amp;$E$3)</f>
        <v>44795</v>
      </c>
      <c r="F2606" t="str" cm="1">
        <f t="array" aca="1" ref="F2606" ca="1">IF(INDIRECT(A2606&amp;B2606&amp;$F$3)="公",参照!$L$2,参照!$L$3)</f>
        <v>医療機関受付</v>
      </c>
      <c r="G2606" s="1" t="str" cm="1">
        <f t="array" aca="1" ref="G2606" ca="1">IF(E2606="","",IF(ISNUMBER(INDIRECT(A2606&amp;B2606&amp;D2606)),431001,""))</f>
        <v/>
      </c>
      <c r="H2606" s="1" t="str">
        <f t="shared" ca="1" si="601"/>
        <v/>
      </c>
      <c r="I2606" s="1" t="str">
        <f ca="1">IF(G2606="","",予約枠報告様式!H$3)</f>
        <v/>
      </c>
      <c r="J2606" s="1" t="str">
        <f t="shared" ca="1" si="602"/>
        <v/>
      </c>
      <c r="K2606" s="1" t="str">
        <f t="shared" ca="1" si="603"/>
        <v/>
      </c>
      <c r="L2606" s="1" t="str">
        <f t="shared" ca="1" si="604"/>
        <v/>
      </c>
      <c r="M2606" s="1" t="str">
        <f t="shared" ca="1" si="605"/>
        <v/>
      </c>
      <c r="N2606" s="1" t="str" cm="1">
        <f t="array" aca="1" ref="N2606" ca="1">IF(G2606="","",HOUR(INDIRECT(A2606&amp;$N$2&amp;D2606)))</f>
        <v/>
      </c>
      <c r="O2606" s="1" t="str" cm="1">
        <f t="array" aca="1" ref="O2606" ca="1">IF(G2606="","",MINUTE(INDIRECT(A2606&amp;$N$2&amp;D2606)))</f>
        <v/>
      </c>
      <c r="P2606" s="1" t="str">
        <f t="shared" ca="1" si="606"/>
        <v/>
      </c>
      <c r="Q2606" s="1" t="str">
        <f t="shared" ca="1" si="607"/>
        <v/>
      </c>
      <c r="R2606" s="1" t="str" cm="1">
        <f t="array" aca="1" ref="R2606" ca="1">IF(G2606="","",INDIRECT(A2606&amp;B2606&amp;D2606))</f>
        <v/>
      </c>
      <c r="S2606" s="1" t="str">
        <f t="shared" ca="1" si="608"/>
        <v/>
      </c>
      <c r="T2606" s="1" t="str">
        <f t="shared" ca="1" si="609"/>
        <v/>
      </c>
      <c r="U2606" s="1" t="str">
        <f t="shared" ca="1" si="610"/>
        <v/>
      </c>
      <c r="V2606" s="1" t="str">
        <f t="shared" ca="1" si="611"/>
        <v/>
      </c>
      <c r="W2606" s="1" t="str">
        <f t="shared" ca="1" si="612"/>
        <v/>
      </c>
      <c r="X2606" s="1" t="str">
        <f t="shared" ca="1" si="613"/>
        <v/>
      </c>
    </row>
    <row r="2607" spans="1:24">
      <c r="A2607" t="s">
        <v>1041</v>
      </c>
      <c r="B2607" t="str">
        <f>INDEX(予約枠報告様式!$73:$73,MATCH(CSVフォーマット!C2607,予約枠報告様式!$74:$74,0))</f>
        <v>AS</v>
      </c>
      <c r="C2607">
        <f t="shared" si="614"/>
        <v>45</v>
      </c>
      <c r="D2607">
        <f t="shared" si="600"/>
        <v>35</v>
      </c>
      <c r="E2607" s="2" cm="1">
        <f t="array" aca="1" ref="E2607" ca="1">INDIRECT(A2607&amp;B2607&amp;$E$3)</f>
        <v>44795</v>
      </c>
      <c r="F2607" t="str" cm="1">
        <f t="array" aca="1" ref="F2607" ca="1">IF(INDIRECT(A2607&amp;B2607&amp;$F$3)="公",参照!$L$2,参照!$L$3)</f>
        <v>医療機関受付</v>
      </c>
      <c r="G2607" s="1" t="str" cm="1">
        <f t="array" aca="1" ref="G2607" ca="1">IF(E2607="","",IF(ISNUMBER(INDIRECT(A2607&amp;B2607&amp;D2607)),431001,""))</f>
        <v/>
      </c>
      <c r="H2607" s="1" t="str">
        <f t="shared" ca="1" si="601"/>
        <v/>
      </c>
      <c r="I2607" s="1" t="str">
        <f ca="1">IF(G2607="","",予約枠報告様式!H$3)</f>
        <v/>
      </c>
      <c r="J2607" s="1" t="str">
        <f t="shared" ca="1" si="602"/>
        <v/>
      </c>
      <c r="K2607" s="1" t="str">
        <f t="shared" ca="1" si="603"/>
        <v/>
      </c>
      <c r="L2607" s="1" t="str">
        <f t="shared" ca="1" si="604"/>
        <v/>
      </c>
      <c r="M2607" s="1" t="str">
        <f t="shared" ca="1" si="605"/>
        <v/>
      </c>
      <c r="N2607" s="1" t="str" cm="1">
        <f t="array" aca="1" ref="N2607" ca="1">IF(G2607="","",HOUR(INDIRECT(A2607&amp;$N$2&amp;D2607)))</f>
        <v/>
      </c>
      <c r="O2607" s="1" t="str" cm="1">
        <f t="array" aca="1" ref="O2607" ca="1">IF(G2607="","",MINUTE(INDIRECT(A2607&amp;$N$2&amp;D2607)))</f>
        <v/>
      </c>
      <c r="P2607" s="1" t="str">
        <f t="shared" ca="1" si="606"/>
        <v/>
      </c>
      <c r="Q2607" s="1" t="str">
        <f t="shared" ca="1" si="607"/>
        <v/>
      </c>
      <c r="R2607" s="1" t="str" cm="1">
        <f t="array" aca="1" ref="R2607" ca="1">IF(G2607="","",INDIRECT(A2607&amp;B2607&amp;D2607))</f>
        <v/>
      </c>
      <c r="S2607" s="1" t="str">
        <f t="shared" ca="1" si="608"/>
        <v/>
      </c>
      <c r="T2607" s="1" t="str">
        <f t="shared" ca="1" si="609"/>
        <v/>
      </c>
      <c r="U2607" s="1" t="str">
        <f t="shared" ca="1" si="610"/>
        <v/>
      </c>
      <c r="V2607" s="1" t="str">
        <f t="shared" ca="1" si="611"/>
        <v/>
      </c>
      <c r="W2607" s="1" t="str">
        <f t="shared" ca="1" si="612"/>
        <v/>
      </c>
      <c r="X2607" s="1" t="str">
        <f t="shared" ca="1" si="613"/>
        <v/>
      </c>
    </row>
    <row r="2608" spans="1:24">
      <c r="A2608" t="s">
        <v>1041</v>
      </c>
      <c r="B2608" t="str">
        <f>INDEX(予約枠報告様式!$73:$73,MATCH(CSVフォーマット!C2608,予約枠報告様式!$74:$74,0))</f>
        <v>AS</v>
      </c>
      <c r="C2608">
        <f t="shared" si="614"/>
        <v>45</v>
      </c>
      <c r="D2608">
        <f t="shared" si="600"/>
        <v>36</v>
      </c>
      <c r="E2608" s="2" cm="1">
        <f t="array" aca="1" ref="E2608" ca="1">INDIRECT(A2608&amp;B2608&amp;$E$3)</f>
        <v>44795</v>
      </c>
      <c r="F2608" t="str" cm="1">
        <f t="array" aca="1" ref="F2608" ca="1">IF(INDIRECT(A2608&amp;B2608&amp;$F$3)="公",参照!$L$2,参照!$L$3)</f>
        <v>医療機関受付</v>
      </c>
      <c r="G2608" s="1" t="str" cm="1">
        <f t="array" aca="1" ref="G2608" ca="1">IF(E2608="","",IF(ISNUMBER(INDIRECT(A2608&amp;B2608&amp;D2608)),431001,""))</f>
        <v/>
      </c>
      <c r="H2608" s="1" t="str">
        <f t="shared" ca="1" si="601"/>
        <v/>
      </c>
      <c r="I2608" s="1" t="str">
        <f ca="1">IF(G2608="","",予約枠報告様式!H$3)</f>
        <v/>
      </c>
      <c r="J2608" s="1" t="str">
        <f t="shared" ca="1" si="602"/>
        <v/>
      </c>
      <c r="K2608" s="1" t="str">
        <f t="shared" ca="1" si="603"/>
        <v/>
      </c>
      <c r="L2608" s="1" t="str">
        <f t="shared" ca="1" si="604"/>
        <v/>
      </c>
      <c r="M2608" s="1" t="str">
        <f t="shared" ca="1" si="605"/>
        <v/>
      </c>
      <c r="N2608" s="1" t="str" cm="1">
        <f t="array" aca="1" ref="N2608" ca="1">IF(G2608="","",HOUR(INDIRECT(A2608&amp;$N$2&amp;D2608)))</f>
        <v/>
      </c>
      <c r="O2608" s="1" t="str" cm="1">
        <f t="array" aca="1" ref="O2608" ca="1">IF(G2608="","",MINUTE(INDIRECT(A2608&amp;$N$2&amp;D2608)))</f>
        <v/>
      </c>
      <c r="P2608" s="1" t="str">
        <f t="shared" ca="1" si="606"/>
        <v/>
      </c>
      <c r="Q2608" s="1" t="str">
        <f t="shared" ca="1" si="607"/>
        <v/>
      </c>
      <c r="R2608" s="1" t="str" cm="1">
        <f t="array" aca="1" ref="R2608" ca="1">IF(G2608="","",INDIRECT(A2608&amp;B2608&amp;D2608))</f>
        <v/>
      </c>
      <c r="S2608" s="1" t="str">
        <f t="shared" ca="1" si="608"/>
        <v/>
      </c>
      <c r="T2608" s="1" t="str">
        <f t="shared" ca="1" si="609"/>
        <v/>
      </c>
      <c r="U2608" s="1" t="str">
        <f t="shared" ca="1" si="610"/>
        <v/>
      </c>
      <c r="V2608" s="1" t="str">
        <f t="shared" ca="1" si="611"/>
        <v/>
      </c>
      <c r="W2608" s="1" t="str">
        <f t="shared" ca="1" si="612"/>
        <v/>
      </c>
      <c r="X2608" s="1" t="str">
        <f t="shared" ca="1" si="613"/>
        <v/>
      </c>
    </row>
    <row r="2609" spans="1:24">
      <c r="A2609" t="s">
        <v>1041</v>
      </c>
      <c r="B2609" t="str">
        <f>INDEX(予約枠報告様式!$73:$73,MATCH(CSVフォーマット!C2609,予約枠報告様式!$74:$74,0))</f>
        <v>AS</v>
      </c>
      <c r="C2609">
        <f t="shared" si="614"/>
        <v>45</v>
      </c>
      <c r="D2609">
        <f t="shared" si="600"/>
        <v>37</v>
      </c>
      <c r="E2609" s="2" cm="1">
        <f t="array" aca="1" ref="E2609" ca="1">INDIRECT(A2609&amp;B2609&amp;$E$3)</f>
        <v>44795</v>
      </c>
      <c r="F2609" t="str" cm="1">
        <f t="array" aca="1" ref="F2609" ca="1">IF(INDIRECT(A2609&amp;B2609&amp;$F$3)="公",参照!$L$2,参照!$L$3)</f>
        <v>医療機関受付</v>
      </c>
      <c r="G2609" s="1" t="str" cm="1">
        <f t="array" aca="1" ref="G2609" ca="1">IF(E2609="","",IF(ISNUMBER(INDIRECT(A2609&amp;B2609&amp;D2609)),431001,""))</f>
        <v/>
      </c>
      <c r="H2609" s="1" t="str">
        <f t="shared" ca="1" si="601"/>
        <v/>
      </c>
      <c r="I2609" s="1" t="str">
        <f ca="1">IF(G2609="","",予約枠報告様式!H$3)</f>
        <v/>
      </c>
      <c r="J2609" s="1" t="str">
        <f t="shared" ca="1" si="602"/>
        <v/>
      </c>
      <c r="K2609" s="1" t="str">
        <f t="shared" ca="1" si="603"/>
        <v/>
      </c>
      <c r="L2609" s="1" t="str">
        <f t="shared" ca="1" si="604"/>
        <v/>
      </c>
      <c r="M2609" s="1" t="str">
        <f t="shared" ca="1" si="605"/>
        <v/>
      </c>
      <c r="N2609" s="1" t="str" cm="1">
        <f t="array" aca="1" ref="N2609" ca="1">IF(G2609="","",HOUR(INDIRECT(A2609&amp;$N$2&amp;D2609)))</f>
        <v/>
      </c>
      <c r="O2609" s="1" t="str" cm="1">
        <f t="array" aca="1" ref="O2609" ca="1">IF(G2609="","",MINUTE(INDIRECT(A2609&amp;$N$2&amp;D2609)))</f>
        <v/>
      </c>
      <c r="P2609" s="1" t="str">
        <f t="shared" ca="1" si="606"/>
        <v/>
      </c>
      <c r="Q2609" s="1" t="str">
        <f t="shared" ca="1" si="607"/>
        <v/>
      </c>
      <c r="R2609" s="1" t="str" cm="1">
        <f t="array" aca="1" ref="R2609" ca="1">IF(G2609="","",INDIRECT(A2609&amp;B2609&amp;D2609))</f>
        <v/>
      </c>
      <c r="S2609" s="1" t="str">
        <f t="shared" ca="1" si="608"/>
        <v/>
      </c>
      <c r="T2609" s="1" t="str">
        <f t="shared" ca="1" si="609"/>
        <v/>
      </c>
      <c r="U2609" s="1" t="str">
        <f t="shared" ca="1" si="610"/>
        <v/>
      </c>
      <c r="V2609" s="1" t="str">
        <f t="shared" ca="1" si="611"/>
        <v/>
      </c>
      <c r="W2609" s="1" t="str">
        <f t="shared" ca="1" si="612"/>
        <v/>
      </c>
      <c r="X2609" s="1" t="str">
        <f t="shared" ca="1" si="613"/>
        <v/>
      </c>
    </row>
    <row r="2610" spans="1:24">
      <c r="A2610" t="s">
        <v>1041</v>
      </c>
      <c r="B2610" t="str">
        <f>INDEX(予約枠報告様式!$73:$73,MATCH(CSVフォーマット!C2610,予約枠報告様式!$74:$74,0))</f>
        <v>AS</v>
      </c>
      <c r="C2610">
        <f t="shared" si="614"/>
        <v>45</v>
      </c>
      <c r="D2610">
        <f t="shared" si="600"/>
        <v>38</v>
      </c>
      <c r="E2610" s="2" cm="1">
        <f t="array" aca="1" ref="E2610" ca="1">INDIRECT(A2610&amp;B2610&amp;$E$3)</f>
        <v>44795</v>
      </c>
      <c r="F2610" t="str" cm="1">
        <f t="array" aca="1" ref="F2610" ca="1">IF(INDIRECT(A2610&amp;B2610&amp;$F$3)="公",参照!$L$2,参照!$L$3)</f>
        <v>医療機関受付</v>
      </c>
      <c r="G2610" s="1" t="str" cm="1">
        <f t="array" aca="1" ref="G2610" ca="1">IF(E2610="","",IF(ISNUMBER(INDIRECT(A2610&amp;B2610&amp;D2610)),431001,""))</f>
        <v/>
      </c>
      <c r="H2610" s="1" t="str">
        <f t="shared" ca="1" si="601"/>
        <v/>
      </c>
      <c r="I2610" s="1" t="str">
        <f ca="1">IF(G2610="","",予約枠報告様式!H$3)</f>
        <v/>
      </c>
      <c r="J2610" s="1" t="str">
        <f t="shared" ca="1" si="602"/>
        <v/>
      </c>
      <c r="K2610" s="1" t="str">
        <f t="shared" ca="1" si="603"/>
        <v/>
      </c>
      <c r="L2610" s="1" t="str">
        <f t="shared" ca="1" si="604"/>
        <v/>
      </c>
      <c r="M2610" s="1" t="str">
        <f t="shared" ca="1" si="605"/>
        <v/>
      </c>
      <c r="N2610" s="1" t="str" cm="1">
        <f t="array" aca="1" ref="N2610" ca="1">IF(G2610="","",HOUR(INDIRECT(A2610&amp;$N$2&amp;D2610)))</f>
        <v/>
      </c>
      <c r="O2610" s="1" t="str" cm="1">
        <f t="array" aca="1" ref="O2610" ca="1">IF(G2610="","",MINUTE(INDIRECT(A2610&amp;$N$2&amp;D2610)))</f>
        <v/>
      </c>
      <c r="P2610" s="1" t="str">
        <f t="shared" ca="1" si="606"/>
        <v/>
      </c>
      <c r="Q2610" s="1" t="str">
        <f t="shared" ca="1" si="607"/>
        <v/>
      </c>
      <c r="R2610" s="1" t="str" cm="1">
        <f t="array" aca="1" ref="R2610" ca="1">IF(G2610="","",INDIRECT(A2610&amp;B2610&amp;D2610))</f>
        <v/>
      </c>
      <c r="S2610" s="1" t="str">
        <f t="shared" ca="1" si="608"/>
        <v/>
      </c>
      <c r="T2610" s="1" t="str">
        <f t="shared" ca="1" si="609"/>
        <v/>
      </c>
      <c r="U2610" s="1" t="str">
        <f t="shared" ca="1" si="610"/>
        <v/>
      </c>
      <c r="V2610" s="1" t="str">
        <f t="shared" ca="1" si="611"/>
        <v/>
      </c>
      <c r="W2610" s="1" t="str">
        <f t="shared" ca="1" si="612"/>
        <v/>
      </c>
      <c r="X2610" s="1" t="str">
        <f t="shared" ca="1" si="613"/>
        <v/>
      </c>
    </row>
    <row r="2611" spans="1:24">
      <c r="A2611" t="s">
        <v>1041</v>
      </c>
      <c r="B2611" t="str">
        <f>INDEX(予約枠報告様式!$73:$73,MATCH(CSVフォーマット!C2611,予約枠報告様式!$74:$74,0))</f>
        <v>AS</v>
      </c>
      <c r="C2611">
        <f t="shared" si="614"/>
        <v>45</v>
      </c>
      <c r="D2611">
        <f t="shared" si="600"/>
        <v>39</v>
      </c>
      <c r="E2611" s="2" cm="1">
        <f t="array" aca="1" ref="E2611" ca="1">INDIRECT(A2611&amp;B2611&amp;$E$3)</f>
        <v>44795</v>
      </c>
      <c r="F2611" t="str" cm="1">
        <f t="array" aca="1" ref="F2611" ca="1">IF(INDIRECT(A2611&amp;B2611&amp;$F$3)="公",参照!$L$2,参照!$L$3)</f>
        <v>医療機関受付</v>
      </c>
      <c r="G2611" s="1" t="str" cm="1">
        <f t="array" aca="1" ref="G2611" ca="1">IF(E2611="","",IF(ISNUMBER(INDIRECT(A2611&amp;B2611&amp;D2611)),431001,""))</f>
        <v/>
      </c>
      <c r="H2611" s="1" t="str">
        <f t="shared" ca="1" si="601"/>
        <v/>
      </c>
      <c r="I2611" s="1" t="str">
        <f ca="1">IF(G2611="","",予約枠報告様式!H$3)</f>
        <v/>
      </c>
      <c r="J2611" s="1" t="str">
        <f t="shared" ca="1" si="602"/>
        <v/>
      </c>
      <c r="K2611" s="1" t="str">
        <f t="shared" ca="1" si="603"/>
        <v/>
      </c>
      <c r="L2611" s="1" t="str">
        <f t="shared" ca="1" si="604"/>
        <v/>
      </c>
      <c r="M2611" s="1" t="str">
        <f t="shared" ca="1" si="605"/>
        <v/>
      </c>
      <c r="N2611" s="1" t="str" cm="1">
        <f t="array" aca="1" ref="N2611" ca="1">IF(G2611="","",HOUR(INDIRECT(A2611&amp;$N$2&amp;D2611)))</f>
        <v/>
      </c>
      <c r="O2611" s="1" t="str" cm="1">
        <f t="array" aca="1" ref="O2611" ca="1">IF(G2611="","",MINUTE(INDIRECT(A2611&amp;$N$2&amp;D2611)))</f>
        <v/>
      </c>
      <c r="P2611" s="1" t="str">
        <f t="shared" ca="1" si="606"/>
        <v/>
      </c>
      <c r="Q2611" s="1" t="str">
        <f t="shared" ca="1" si="607"/>
        <v/>
      </c>
      <c r="R2611" s="1" t="str" cm="1">
        <f t="array" aca="1" ref="R2611" ca="1">IF(G2611="","",INDIRECT(A2611&amp;B2611&amp;D2611))</f>
        <v/>
      </c>
      <c r="S2611" s="1" t="str">
        <f t="shared" ca="1" si="608"/>
        <v/>
      </c>
      <c r="T2611" s="1" t="str">
        <f t="shared" ca="1" si="609"/>
        <v/>
      </c>
      <c r="U2611" s="1" t="str">
        <f t="shared" ca="1" si="610"/>
        <v/>
      </c>
      <c r="V2611" s="1" t="str">
        <f t="shared" ca="1" si="611"/>
        <v/>
      </c>
      <c r="W2611" s="1" t="str">
        <f t="shared" ca="1" si="612"/>
        <v/>
      </c>
      <c r="X2611" s="1" t="str">
        <f t="shared" ca="1" si="613"/>
        <v/>
      </c>
    </row>
    <row r="2612" spans="1:24">
      <c r="A2612" t="s">
        <v>1041</v>
      </c>
      <c r="B2612" t="str">
        <f>INDEX(予約枠報告様式!$73:$73,MATCH(CSVフォーマット!C2612,予約枠報告様式!$74:$74,0))</f>
        <v>AS</v>
      </c>
      <c r="C2612">
        <f t="shared" si="614"/>
        <v>45</v>
      </c>
      <c r="D2612">
        <f t="shared" si="600"/>
        <v>40</v>
      </c>
      <c r="E2612" s="2" cm="1">
        <f t="array" aca="1" ref="E2612" ca="1">INDIRECT(A2612&amp;B2612&amp;$E$3)</f>
        <v>44795</v>
      </c>
      <c r="F2612" t="str" cm="1">
        <f t="array" aca="1" ref="F2612" ca="1">IF(INDIRECT(A2612&amp;B2612&amp;$F$3)="公",参照!$L$2,参照!$L$3)</f>
        <v>医療機関受付</v>
      </c>
      <c r="G2612" s="1" t="str" cm="1">
        <f t="array" aca="1" ref="G2612" ca="1">IF(E2612="","",IF(ISNUMBER(INDIRECT(A2612&amp;B2612&amp;D2612)),431001,""))</f>
        <v/>
      </c>
      <c r="H2612" s="1" t="str">
        <f t="shared" ca="1" si="601"/>
        <v/>
      </c>
      <c r="I2612" s="1" t="str">
        <f ca="1">IF(G2612="","",予約枠報告様式!H$3)</f>
        <v/>
      </c>
      <c r="J2612" s="1" t="str">
        <f t="shared" ca="1" si="602"/>
        <v/>
      </c>
      <c r="K2612" s="1" t="str">
        <f t="shared" ca="1" si="603"/>
        <v/>
      </c>
      <c r="L2612" s="1" t="str">
        <f t="shared" ca="1" si="604"/>
        <v/>
      </c>
      <c r="M2612" s="1" t="str">
        <f t="shared" ca="1" si="605"/>
        <v/>
      </c>
      <c r="N2612" s="1" t="str" cm="1">
        <f t="array" aca="1" ref="N2612" ca="1">IF(G2612="","",HOUR(INDIRECT(A2612&amp;$N$2&amp;D2612)))</f>
        <v/>
      </c>
      <c r="O2612" s="1" t="str" cm="1">
        <f t="array" aca="1" ref="O2612" ca="1">IF(G2612="","",MINUTE(INDIRECT(A2612&amp;$N$2&amp;D2612)))</f>
        <v/>
      </c>
      <c r="P2612" s="1" t="str">
        <f t="shared" ca="1" si="606"/>
        <v/>
      </c>
      <c r="Q2612" s="1" t="str">
        <f t="shared" ca="1" si="607"/>
        <v/>
      </c>
      <c r="R2612" s="1" t="str" cm="1">
        <f t="array" aca="1" ref="R2612" ca="1">IF(G2612="","",INDIRECT(A2612&amp;B2612&amp;D2612))</f>
        <v/>
      </c>
      <c r="S2612" s="1" t="str">
        <f t="shared" ca="1" si="608"/>
        <v/>
      </c>
      <c r="T2612" s="1" t="str">
        <f t="shared" ca="1" si="609"/>
        <v/>
      </c>
      <c r="U2612" s="1" t="str">
        <f t="shared" ca="1" si="610"/>
        <v/>
      </c>
      <c r="V2612" s="1" t="str">
        <f t="shared" ca="1" si="611"/>
        <v/>
      </c>
      <c r="W2612" s="1" t="str">
        <f t="shared" ca="1" si="612"/>
        <v/>
      </c>
      <c r="X2612" s="1" t="str">
        <f t="shared" ca="1" si="613"/>
        <v/>
      </c>
    </row>
    <row r="2613" spans="1:24">
      <c r="A2613" t="s">
        <v>1041</v>
      </c>
      <c r="B2613" t="str">
        <f>INDEX(予約枠報告様式!$73:$73,MATCH(CSVフォーマット!C2613,予約枠報告様式!$74:$74,0))</f>
        <v>AS</v>
      </c>
      <c r="C2613">
        <f t="shared" si="614"/>
        <v>45</v>
      </c>
      <c r="D2613">
        <f t="shared" si="600"/>
        <v>41</v>
      </c>
      <c r="E2613" s="2" cm="1">
        <f t="array" aca="1" ref="E2613" ca="1">INDIRECT(A2613&amp;B2613&amp;$E$3)</f>
        <v>44795</v>
      </c>
      <c r="F2613" t="str" cm="1">
        <f t="array" aca="1" ref="F2613" ca="1">IF(INDIRECT(A2613&amp;B2613&amp;$F$3)="公",参照!$L$2,参照!$L$3)</f>
        <v>医療機関受付</v>
      </c>
      <c r="G2613" s="1" t="str" cm="1">
        <f t="array" aca="1" ref="G2613" ca="1">IF(E2613="","",IF(ISNUMBER(INDIRECT(A2613&amp;B2613&amp;D2613)),431001,""))</f>
        <v/>
      </c>
      <c r="H2613" s="1" t="str">
        <f t="shared" ca="1" si="601"/>
        <v/>
      </c>
      <c r="I2613" s="1" t="str">
        <f ca="1">IF(G2613="","",予約枠報告様式!H$3)</f>
        <v/>
      </c>
      <c r="J2613" s="1" t="str">
        <f t="shared" ca="1" si="602"/>
        <v/>
      </c>
      <c r="K2613" s="1" t="str">
        <f t="shared" ca="1" si="603"/>
        <v/>
      </c>
      <c r="L2613" s="1" t="str">
        <f t="shared" ca="1" si="604"/>
        <v/>
      </c>
      <c r="M2613" s="1" t="str">
        <f t="shared" ca="1" si="605"/>
        <v/>
      </c>
      <c r="N2613" s="1" t="str" cm="1">
        <f t="array" aca="1" ref="N2613" ca="1">IF(G2613="","",HOUR(INDIRECT(A2613&amp;$N$2&amp;D2613)))</f>
        <v/>
      </c>
      <c r="O2613" s="1" t="str" cm="1">
        <f t="array" aca="1" ref="O2613" ca="1">IF(G2613="","",MINUTE(INDIRECT(A2613&amp;$N$2&amp;D2613)))</f>
        <v/>
      </c>
      <c r="P2613" s="1" t="str">
        <f t="shared" ca="1" si="606"/>
        <v/>
      </c>
      <c r="Q2613" s="1" t="str">
        <f t="shared" ca="1" si="607"/>
        <v/>
      </c>
      <c r="R2613" s="1" t="str" cm="1">
        <f t="array" aca="1" ref="R2613" ca="1">IF(G2613="","",INDIRECT(A2613&amp;B2613&amp;D2613))</f>
        <v/>
      </c>
      <c r="S2613" s="1" t="str">
        <f t="shared" ca="1" si="608"/>
        <v/>
      </c>
      <c r="T2613" s="1" t="str">
        <f t="shared" ca="1" si="609"/>
        <v/>
      </c>
      <c r="U2613" s="1" t="str">
        <f t="shared" ca="1" si="610"/>
        <v/>
      </c>
      <c r="V2613" s="1" t="str">
        <f t="shared" ca="1" si="611"/>
        <v/>
      </c>
      <c r="W2613" s="1" t="str">
        <f t="shared" ca="1" si="612"/>
        <v/>
      </c>
      <c r="X2613" s="1" t="str">
        <f t="shared" ca="1" si="613"/>
        <v/>
      </c>
    </row>
    <row r="2614" spans="1:24">
      <c r="A2614" t="s">
        <v>1041</v>
      </c>
      <c r="B2614" t="str">
        <f>INDEX(予約枠報告様式!$73:$73,MATCH(CSVフォーマット!C2614,予約枠報告様式!$74:$74,0))</f>
        <v>AS</v>
      </c>
      <c r="C2614">
        <f t="shared" si="614"/>
        <v>45</v>
      </c>
      <c r="D2614">
        <f t="shared" si="600"/>
        <v>42</v>
      </c>
      <c r="E2614" s="2" cm="1">
        <f t="array" aca="1" ref="E2614" ca="1">INDIRECT(A2614&amp;B2614&amp;$E$3)</f>
        <v>44795</v>
      </c>
      <c r="F2614" t="str" cm="1">
        <f t="array" aca="1" ref="F2614" ca="1">IF(INDIRECT(A2614&amp;B2614&amp;$F$3)="公",参照!$L$2,参照!$L$3)</f>
        <v>医療機関受付</v>
      </c>
      <c r="G2614" s="1" t="str" cm="1">
        <f t="array" aca="1" ref="G2614" ca="1">IF(E2614="","",IF(ISNUMBER(INDIRECT(A2614&amp;B2614&amp;D2614)),431001,""))</f>
        <v/>
      </c>
      <c r="H2614" s="1" t="str">
        <f t="shared" ca="1" si="601"/>
        <v/>
      </c>
      <c r="I2614" s="1" t="str">
        <f ca="1">IF(G2614="","",予約枠報告様式!H$3)</f>
        <v/>
      </c>
      <c r="J2614" s="1" t="str">
        <f t="shared" ca="1" si="602"/>
        <v/>
      </c>
      <c r="K2614" s="1" t="str">
        <f t="shared" ca="1" si="603"/>
        <v/>
      </c>
      <c r="L2614" s="1" t="str">
        <f t="shared" ca="1" si="604"/>
        <v/>
      </c>
      <c r="M2614" s="1" t="str">
        <f t="shared" ca="1" si="605"/>
        <v/>
      </c>
      <c r="N2614" s="1" t="str" cm="1">
        <f t="array" aca="1" ref="N2614" ca="1">IF(G2614="","",HOUR(INDIRECT(A2614&amp;$N$2&amp;D2614)))</f>
        <v/>
      </c>
      <c r="O2614" s="1" t="str" cm="1">
        <f t="array" aca="1" ref="O2614" ca="1">IF(G2614="","",MINUTE(INDIRECT(A2614&amp;$N$2&amp;D2614)))</f>
        <v/>
      </c>
      <c r="P2614" s="1" t="str">
        <f t="shared" ca="1" si="606"/>
        <v/>
      </c>
      <c r="Q2614" s="1" t="str">
        <f t="shared" ca="1" si="607"/>
        <v/>
      </c>
      <c r="R2614" s="1" t="str" cm="1">
        <f t="array" aca="1" ref="R2614" ca="1">IF(G2614="","",INDIRECT(A2614&amp;B2614&amp;D2614))</f>
        <v/>
      </c>
      <c r="S2614" s="1" t="str">
        <f t="shared" ca="1" si="608"/>
        <v/>
      </c>
      <c r="T2614" s="1" t="str">
        <f t="shared" ca="1" si="609"/>
        <v/>
      </c>
      <c r="U2614" s="1" t="str">
        <f t="shared" ca="1" si="610"/>
        <v/>
      </c>
      <c r="V2614" s="1" t="str">
        <f t="shared" ca="1" si="611"/>
        <v/>
      </c>
      <c r="W2614" s="1" t="str">
        <f t="shared" ca="1" si="612"/>
        <v/>
      </c>
      <c r="X2614" s="1" t="str">
        <f t="shared" ca="1" si="613"/>
        <v/>
      </c>
    </row>
    <row r="2615" spans="1:24">
      <c r="A2615" t="s">
        <v>1041</v>
      </c>
      <c r="B2615" t="str">
        <f>INDEX(予約枠報告様式!$73:$73,MATCH(CSVフォーマット!C2615,予約枠報告様式!$74:$74,0))</f>
        <v>AS</v>
      </c>
      <c r="C2615">
        <f t="shared" si="614"/>
        <v>45</v>
      </c>
      <c r="D2615">
        <f t="shared" si="600"/>
        <v>43</v>
      </c>
      <c r="E2615" s="2" cm="1">
        <f t="array" aca="1" ref="E2615" ca="1">INDIRECT(A2615&amp;B2615&amp;$E$3)</f>
        <v>44795</v>
      </c>
      <c r="F2615" t="str" cm="1">
        <f t="array" aca="1" ref="F2615" ca="1">IF(INDIRECT(A2615&amp;B2615&amp;$F$3)="公",参照!$L$2,参照!$L$3)</f>
        <v>医療機関受付</v>
      </c>
      <c r="G2615" s="1" t="str" cm="1">
        <f t="array" aca="1" ref="G2615" ca="1">IF(E2615="","",IF(ISNUMBER(INDIRECT(A2615&amp;B2615&amp;D2615)),431001,""))</f>
        <v/>
      </c>
      <c r="H2615" s="1" t="str">
        <f t="shared" ca="1" si="601"/>
        <v/>
      </c>
      <c r="I2615" s="1" t="str">
        <f ca="1">IF(G2615="","",予約枠報告様式!H$3)</f>
        <v/>
      </c>
      <c r="J2615" s="1" t="str">
        <f t="shared" ca="1" si="602"/>
        <v/>
      </c>
      <c r="K2615" s="1" t="str">
        <f t="shared" ca="1" si="603"/>
        <v/>
      </c>
      <c r="L2615" s="1" t="str">
        <f t="shared" ca="1" si="604"/>
        <v/>
      </c>
      <c r="M2615" s="1" t="str">
        <f t="shared" ca="1" si="605"/>
        <v/>
      </c>
      <c r="N2615" s="1" t="str" cm="1">
        <f t="array" aca="1" ref="N2615" ca="1">IF(G2615="","",HOUR(INDIRECT(A2615&amp;$N$2&amp;D2615)))</f>
        <v/>
      </c>
      <c r="O2615" s="1" t="str" cm="1">
        <f t="array" aca="1" ref="O2615" ca="1">IF(G2615="","",MINUTE(INDIRECT(A2615&amp;$N$2&amp;D2615)))</f>
        <v/>
      </c>
      <c r="P2615" s="1" t="str">
        <f t="shared" ca="1" si="606"/>
        <v/>
      </c>
      <c r="Q2615" s="1" t="str">
        <f t="shared" ca="1" si="607"/>
        <v/>
      </c>
      <c r="R2615" s="1" t="str" cm="1">
        <f t="array" aca="1" ref="R2615" ca="1">IF(G2615="","",INDIRECT(A2615&amp;B2615&amp;D2615))</f>
        <v/>
      </c>
      <c r="S2615" s="1" t="str">
        <f t="shared" ca="1" si="608"/>
        <v/>
      </c>
      <c r="T2615" s="1" t="str">
        <f t="shared" ca="1" si="609"/>
        <v/>
      </c>
      <c r="U2615" s="1" t="str">
        <f t="shared" ca="1" si="610"/>
        <v/>
      </c>
      <c r="V2615" s="1" t="str">
        <f t="shared" ca="1" si="611"/>
        <v/>
      </c>
      <c r="W2615" s="1" t="str">
        <f t="shared" ca="1" si="612"/>
        <v/>
      </c>
      <c r="X2615" s="1" t="str">
        <f t="shared" ca="1" si="613"/>
        <v/>
      </c>
    </row>
    <row r="2616" spans="1:24">
      <c r="A2616" t="s">
        <v>1041</v>
      </c>
      <c r="B2616" t="str">
        <f>INDEX(予約枠報告様式!$73:$73,MATCH(CSVフォーマット!C2616,予約枠報告様式!$74:$74,0))</f>
        <v>AS</v>
      </c>
      <c r="C2616">
        <f t="shared" si="614"/>
        <v>45</v>
      </c>
      <c r="D2616">
        <f t="shared" si="600"/>
        <v>44</v>
      </c>
      <c r="E2616" s="2" cm="1">
        <f t="array" aca="1" ref="E2616" ca="1">INDIRECT(A2616&amp;B2616&amp;$E$3)</f>
        <v>44795</v>
      </c>
      <c r="F2616" t="str" cm="1">
        <f t="array" aca="1" ref="F2616" ca="1">IF(INDIRECT(A2616&amp;B2616&amp;$F$3)="公",参照!$L$2,参照!$L$3)</f>
        <v>医療機関受付</v>
      </c>
      <c r="G2616" s="1" t="str" cm="1">
        <f t="array" aca="1" ref="G2616" ca="1">IF(E2616="","",IF(ISNUMBER(INDIRECT(A2616&amp;B2616&amp;D2616)),431001,""))</f>
        <v/>
      </c>
      <c r="H2616" s="1" t="str">
        <f t="shared" ca="1" si="601"/>
        <v/>
      </c>
      <c r="I2616" s="1" t="str">
        <f ca="1">IF(G2616="","",予約枠報告様式!H$3)</f>
        <v/>
      </c>
      <c r="J2616" s="1" t="str">
        <f t="shared" ca="1" si="602"/>
        <v/>
      </c>
      <c r="K2616" s="1" t="str">
        <f t="shared" ca="1" si="603"/>
        <v/>
      </c>
      <c r="L2616" s="1" t="str">
        <f t="shared" ca="1" si="604"/>
        <v/>
      </c>
      <c r="M2616" s="1" t="str">
        <f t="shared" ca="1" si="605"/>
        <v/>
      </c>
      <c r="N2616" s="1" t="str" cm="1">
        <f t="array" aca="1" ref="N2616" ca="1">IF(G2616="","",HOUR(INDIRECT(A2616&amp;$N$2&amp;D2616)))</f>
        <v/>
      </c>
      <c r="O2616" s="1" t="str" cm="1">
        <f t="array" aca="1" ref="O2616" ca="1">IF(G2616="","",MINUTE(INDIRECT(A2616&amp;$N$2&amp;D2616)))</f>
        <v/>
      </c>
      <c r="P2616" s="1" t="str">
        <f t="shared" ca="1" si="606"/>
        <v/>
      </c>
      <c r="Q2616" s="1" t="str">
        <f t="shared" ca="1" si="607"/>
        <v/>
      </c>
      <c r="R2616" s="1" t="str" cm="1">
        <f t="array" aca="1" ref="R2616" ca="1">IF(G2616="","",INDIRECT(A2616&amp;B2616&amp;D2616))</f>
        <v/>
      </c>
      <c r="S2616" s="1" t="str">
        <f t="shared" ca="1" si="608"/>
        <v/>
      </c>
      <c r="T2616" s="1" t="str">
        <f t="shared" ca="1" si="609"/>
        <v/>
      </c>
      <c r="U2616" s="1" t="str">
        <f t="shared" ca="1" si="610"/>
        <v/>
      </c>
      <c r="V2616" s="1" t="str">
        <f t="shared" ca="1" si="611"/>
        <v/>
      </c>
      <c r="W2616" s="1" t="str">
        <f t="shared" ca="1" si="612"/>
        <v/>
      </c>
      <c r="X2616" s="1" t="str">
        <f t="shared" ca="1" si="613"/>
        <v/>
      </c>
    </row>
    <row r="2617" spans="1:24">
      <c r="A2617" t="s">
        <v>1041</v>
      </c>
      <c r="B2617" t="str">
        <f>INDEX(予約枠報告様式!$73:$73,MATCH(CSVフォーマット!C2617,予約枠報告様式!$74:$74,0))</f>
        <v>AS</v>
      </c>
      <c r="C2617">
        <f t="shared" si="614"/>
        <v>45</v>
      </c>
      <c r="D2617">
        <f t="shared" si="600"/>
        <v>45</v>
      </c>
      <c r="E2617" s="2" cm="1">
        <f t="array" aca="1" ref="E2617" ca="1">INDIRECT(A2617&amp;B2617&amp;$E$3)</f>
        <v>44795</v>
      </c>
      <c r="F2617" t="str" cm="1">
        <f t="array" aca="1" ref="F2617" ca="1">IF(INDIRECT(A2617&amp;B2617&amp;$F$3)="公",参照!$L$2,参照!$L$3)</f>
        <v>医療機関受付</v>
      </c>
      <c r="G2617" s="1" t="str" cm="1">
        <f t="array" aca="1" ref="G2617" ca="1">IF(E2617="","",IF(ISNUMBER(INDIRECT(A2617&amp;B2617&amp;D2617)),431001,""))</f>
        <v/>
      </c>
      <c r="H2617" s="1" t="str">
        <f t="shared" ca="1" si="601"/>
        <v/>
      </c>
      <c r="I2617" s="1" t="str">
        <f ca="1">IF(G2617="","",予約枠報告様式!H$3)</f>
        <v/>
      </c>
      <c r="J2617" s="1" t="str">
        <f t="shared" ca="1" si="602"/>
        <v/>
      </c>
      <c r="K2617" s="1" t="str">
        <f t="shared" ca="1" si="603"/>
        <v/>
      </c>
      <c r="L2617" s="1" t="str">
        <f t="shared" ca="1" si="604"/>
        <v/>
      </c>
      <c r="M2617" s="1" t="str">
        <f t="shared" ca="1" si="605"/>
        <v/>
      </c>
      <c r="N2617" s="1" t="str" cm="1">
        <f t="array" aca="1" ref="N2617" ca="1">IF(G2617="","",HOUR(INDIRECT(A2617&amp;$N$2&amp;D2617)))</f>
        <v/>
      </c>
      <c r="O2617" s="1" t="str" cm="1">
        <f t="array" aca="1" ref="O2617" ca="1">IF(G2617="","",MINUTE(INDIRECT(A2617&amp;$N$2&amp;D2617)))</f>
        <v/>
      </c>
      <c r="P2617" s="1" t="str">
        <f t="shared" ca="1" si="606"/>
        <v/>
      </c>
      <c r="Q2617" s="1" t="str">
        <f t="shared" ca="1" si="607"/>
        <v/>
      </c>
      <c r="R2617" s="1" t="str" cm="1">
        <f t="array" aca="1" ref="R2617" ca="1">IF(G2617="","",INDIRECT(A2617&amp;B2617&amp;D2617))</f>
        <v/>
      </c>
      <c r="S2617" s="1" t="str">
        <f t="shared" ca="1" si="608"/>
        <v/>
      </c>
      <c r="T2617" s="1" t="str">
        <f t="shared" ca="1" si="609"/>
        <v/>
      </c>
      <c r="U2617" s="1" t="str">
        <f t="shared" ca="1" si="610"/>
        <v/>
      </c>
      <c r="V2617" s="1" t="str">
        <f t="shared" ca="1" si="611"/>
        <v/>
      </c>
      <c r="W2617" s="1" t="str">
        <f t="shared" ca="1" si="612"/>
        <v/>
      </c>
      <c r="X2617" s="1" t="str">
        <f t="shared" ca="1" si="613"/>
        <v/>
      </c>
    </row>
    <row r="2618" spans="1:24">
      <c r="A2618" t="s">
        <v>1041</v>
      </c>
      <c r="B2618" t="str">
        <f>INDEX(予約枠報告様式!$73:$73,MATCH(CSVフォーマット!C2618,予約枠報告様式!$74:$74,0))</f>
        <v>AS</v>
      </c>
      <c r="C2618">
        <f t="shared" si="614"/>
        <v>45</v>
      </c>
      <c r="D2618">
        <f t="shared" si="600"/>
        <v>46</v>
      </c>
      <c r="E2618" s="2" cm="1">
        <f t="array" aca="1" ref="E2618" ca="1">INDIRECT(A2618&amp;B2618&amp;$E$3)</f>
        <v>44795</v>
      </c>
      <c r="F2618" t="str" cm="1">
        <f t="array" aca="1" ref="F2618" ca="1">IF(INDIRECT(A2618&amp;B2618&amp;$F$3)="公",参照!$L$2,参照!$L$3)</f>
        <v>医療機関受付</v>
      </c>
      <c r="G2618" s="1" t="str" cm="1">
        <f t="array" aca="1" ref="G2618" ca="1">IF(E2618="","",IF(ISNUMBER(INDIRECT(A2618&amp;B2618&amp;D2618)),431001,""))</f>
        <v/>
      </c>
      <c r="H2618" s="1" t="str">
        <f t="shared" ca="1" si="601"/>
        <v/>
      </c>
      <c r="I2618" s="1" t="str">
        <f ca="1">IF(G2618="","",予約枠報告様式!H$3)</f>
        <v/>
      </c>
      <c r="J2618" s="1" t="str">
        <f t="shared" ca="1" si="602"/>
        <v/>
      </c>
      <c r="K2618" s="1" t="str">
        <f t="shared" ca="1" si="603"/>
        <v/>
      </c>
      <c r="L2618" s="1" t="str">
        <f t="shared" ca="1" si="604"/>
        <v/>
      </c>
      <c r="M2618" s="1" t="str">
        <f t="shared" ca="1" si="605"/>
        <v/>
      </c>
      <c r="N2618" s="1" t="str" cm="1">
        <f t="array" aca="1" ref="N2618" ca="1">IF(G2618="","",HOUR(INDIRECT(A2618&amp;$N$2&amp;D2618)))</f>
        <v/>
      </c>
      <c r="O2618" s="1" t="str" cm="1">
        <f t="array" aca="1" ref="O2618" ca="1">IF(G2618="","",MINUTE(INDIRECT(A2618&amp;$N$2&amp;D2618)))</f>
        <v/>
      </c>
      <c r="P2618" s="1" t="str">
        <f t="shared" ca="1" si="606"/>
        <v/>
      </c>
      <c r="Q2618" s="1" t="str">
        <f t="shared" ca="1" si="607"/>
        <v/>
      </c>
      <c r="R2618" s="1" t="str" cm="1">
        <f t="array" aca="1" ref="R2618" ca="1">IF(G2618="","",INDIRECT(A2618&amp;B2618&amp;D2618))</f>
        <v/>
      </c>
      <c r="S2618" s="1" t="str">
        <f t="shared" ca="1" si="608"/>
        <v/>
      </c>
      <c r="T2618" s="1" t="str">
        <f t="shared" ca="1" si="609"/>
        <v/>
      </c>
      <c r="U2618" s="1" t="str">
        <f t="shared" ca="1" si="610"/>
        <v/>
      </c>
      <c r="V2618" s="1" t="str">
        <f t="shared" ca="1" si="611"/>
        <v/>
      </c>
      <c r="W2618" s="1" t="str">
        <f t="shared" ca="1" si="612"/>
        <v/>
      </c>
      <c r="X2618" s="1" t="str">
        <f t="shared" ca="1" si="613"/>
        <v/>
      </c>
    </row>
    <row r="2619" spans="1:24">
      <c r="A2619" t="s">
        <v>1041</v>
      </c>
      <c r="B2619" t="str">
        <f>INDEX(予約枠報告様式!$73:$73,MATCH(CSVフォーマット!C2619,予約枠報告様式!$74:$74,0))</f>
        <v>AS</v>
      </c>
      <c r="C2619">
        <f t="shared" si="614"/>
        <v>45</v>
      </c>
      <c r="D2619">
        <f t="shared" si="600"/>
        <v>47</v>
      </c>
      <c r="E2619" s="2" cm="1">
        <f t="array" aca="1" ref="E2619" ca="1">INDIRECT(A2619&amp;B2619&amp;$E$3)</f>
        <v>44795</v>
      </c>
      <c r="F2619" t="str" cm="1">
        <f t="array" aca="1" ref="F2619" ca="1">IF(INDIRECT(A2619&amp;B2619&amp;$F$3)="公",参照!$L$2,参照!$L$3)</f>
        <v>医療機関受付</v>
      </c>
      <c r="G2619" s="1" t="str" cm="1">
        <f t="array" aca="1" ref="G2619" ca="1">IF(E2619="","",IF(ISNUMBER(INDIRECT(A2619&amp;B2619&amp;D2619)),431001,""))</f>
        <v/>
      </c>
      <c r="H2619" s="1" t="str">
        <f t="shared" ca="1" si="601"/>
        <v/>
      </c>
      <c r="I2619" s="1" t="str">
        <f ca="1">IF(G2619="","",予約枠報告様式!H$3)</f>
        <v/>
      </c>
      <c r="J2619" s="1" t="str">
        <f t="shared" ca="1" si="602"/>
        <v/>
      </c>
      <c r="K2619" s="1" t="str">
        <f t="shared" ca="1" si="603"/>
        <v/>
      </c>
      <c r="L2619" s="1" t="str">
        <f t="shared" ca="1" si="604"/>
        <v/>
      </c>
      <c r="M2619" s="1" t="str">
        <f t="shared" ca="1" si="605"/>
        <v/>
      </c>
      <c r="N2619" s="1" t="str" cm="1">
        <f t="array" aca="1" ref="N2619" ca="1">IF(G2619="","",HOUR(INDIRECT(A2619&amp;$N$2&amp;D2619)))</f>
        <v/>
      </c>
      <c r="O2619" s="1" t="str" cm="1">
        <f t="array" aca="1" ref="O2619" ca="1">IF(G2619="","",MINUTE(INDIRECT(A2619&amp;$N$2&amp;D2619)))</f>
        <v/>
      </c>
      <c r="P2619" s="1" t="str">
        <f t="shared" ca="1" si="606"/>
        <v/>
      </c>
      <c r="Q2619" s="1" t="str">
        <f t="shared" ca="1" si="607"/>
        <v/>
      </c>
      <c r="R2619" s="1" t="str" cm="1">
        <f t="array" aca="1" ref="R2619" ca="1">IF(G2619="","",INDIRECT(A2619&amp;B2619&amp;D2619))</f>
        <v/>
      </c>
      <c r="S2619" s="1" t="str">
        <f t="shared" ca="1" si="608"/>
        <v/>
      </c>
      <c r="T2619" s="1" t="str">
        <f t="shared" ca="1" si="609"/>
        <v/>
      </c>
      <c r="U2619" s="1" t="str">
        <f t="shared" ca="1" si="610"/>
        <v/>
      </c>
      <c r="V2619" s="1" t="str">
        <f t="shared" ca="1" si="611"/>
        <v/>
      </c>
      <c r="W2619" s="1" t="str">
        <f t="shared" ca="1" si="612"/>
        <v/>
      </c>
      <c r="X2619" s="1" t="str">
        <f t="shared" ca="1" si="613"/>
        <v/>
      </c>
    </row>
    <row r="2620" spans="1:24">
      <c r="A2620" t="s">
        <v>1041</v>
      </c>
      <c r="B2620" t="str">
        <f>INDEX(予約枠報告様式!$73:$73,MATCH(CSVフォーマット!C2620,予約枠報告様式!$74:$74,0))</f>
        <v>AS</v>
      </c>
      <c r="C2620">
        <f t="shared" si="614"/>
        <v>45</v>
      </c>
      <c r="D2620">
        <f t="shared" si="600"/>
        <v>48</v>
      </c>
      <c r="E2620" s="2" cm="1">
        <f t="array" aca="1" ref="E2620" ca="1">INDIRECT(A2620&amp;B2620&amp;$E$3)</f>
        <v>44795</v>
      </c>
      <c r="F2620" t="str" cm="1">
        <f t="array" aca="1" ref="F2620" ca="1">IF(INDIRECT(A2620&amp;B2620&amp;$F$3)="公",参照!$L$2,参照!$L$3)</f>
        <v>医療機関受付</v>
      </c>
      <c r="G2620" s="1" t="str" cm="1">
        <f t="array" aca="1" ref="G2620" ca="1">IF(E2620="","",IF(ISNUMBER(INDIRECT(A2620&amp;B2620&amp;D2620)),431001,""))</f>
        <v/>
      </c>
      <c r="H2620" s="1" t="str">
        <f t="shared" ca="1" si="601"/>
        <v/>
      </c>
      <c r="I2620" s="1" t="str">
        <f ca="1">IF(G2620="","",予約枠報告様式!H$3)</f>
        <v/>
      </c>
      <c r="J2620" s="1" t="str">
        <f t="shared" ca="1" si="602"/>
        <v/>
      </c>
      <c r="K2620" s="1" t="str">
        <f t="shared" ca="1" si="603"/>
        <v/>
      </c>
      <c r="L2620" s="1" t="str">
        <f t="shared" ca="1" si="604"/>
        <v/>
      </c>
      <c r="M2620" s="1" t="str">
        <f t="shared" ca="1" si="605"/>
        <v/>
      </c>
      <c r="N2620" s="1" t="str" cm="1">
        <f t="array" aca="1" ref="N2620" ca="1">IF(G2620="","",HOUR(INDIRECT(A2620&amp;$N$2&amp;D2620)))</f>
        <v/>
      </c>
      <c r="O2620" s="1" t="str" cm="1">
        <f t="array" aca="1" ref="O2620" ca="1">IF(G2620="","",MINUTE(INDIRECT(A2620&amp;$N$2&amp;D2620)))</f>
        <v/>
      </c>
      <c r="P2620" s="1" t="str">
        <f t="shared" ca="1" si="606"/>
        <v/>
      </c>
      <c r="Q2620" s="1" t="str">
        <f t="shared" ca="1" si="607"/>
        <v/>
      </c>
      <c r="R2620" s="1" t="str" cm="1">
        <f t="array" aca="1" ref="R2620" ca="1">IF(G2620="","",INDIRECT(A2620&amp;B2620&amp;D2620))</f>
        <v/>
      </c>
      <c r="S2620" s="1" t="str">
        <f t="shared" ca="1" si="608"/>
        <v/>
      </c>
      <c r="T2620" s="1" t="str">
        <f t="shared" ca="1" si="609"/>
        <v/>
      </c>
      <c r="U2620" s="1" t="str">
        <f t="shared" ca="1" si="610"/>
        <v/>
      </c>
      <c r="V2620" s="1" t="str">
        <f t="shared" ca="1" si="611"/>
        <v/>
      </c>
      <c r="W2620" s="1" t="str">
        <f t="shared" ca="1" si="612"/>
        <v/>
      </c>
      <c r="X2620" s="1" t="str">
        <f t="shared" ca="1" si="613"/>
        <v/>
      </c>
    </row>
    <row r="2621" spans="1:24">
      <c r="A2621" t="s">
        <v>1041</v>
      </c>
      <c r="B2621" t="str">
        <f>INDEX(予約枠報告様式!$73:$73,MATCH(CSVフォーマット!C2621,予約枠報告様式!$74:$74,0))</f>
        <v>AS</v>
      </c>
      <c r="C2621">
        <f t="shared" si="614"/>
        <v>45</v>
      </c>
      <c r="D2621">
        <f t="shared" si="600"/>
        <v>49</v>
      </c>
      <c r="E2621" s="2" cm="1">
        <f t="array" aca="1" ref="E2621" ca="1">INDIRECT(A2621&amp;B2621&amp;$E$3)</f>
        <v>44795</v>
      </c>
      <c r="F2621" t="str" cm="1">
        <f t="array" aca="1" ref="F2621" ca="1">IF(INDIRECT(A2621&amp;B2621&amp;$F$3)="公",参照!$L$2,参照!$L$3)</f>
        <v>医療機関受付</v>
      </c>
      <c r="G2621" s="1" t="str" cm="1">
        <f t="array" aca="1" ref="G2621" ca="1">IF(E2621="","",IF(ISNUMBER(INDIRECT(A2621&amp;B2621&amp;D2621)),431001,""))</f>
        <v/>
      </c>
      <c r="H2621" s="1" t="str">
        <f t="shared" ca="1" si="601"/>
        <v/>
      </c>
      <c r="I2621" s="1" t="str">
        <f ca="1">IF(G2621="","",予約枠報告様式!H$3)</f>
        <v/>
      </c>
      <c r="J2621" s="1" t="str">
        <f t="shared" ca="1" si="602"/>
        <v/>
      </c>
      <c r="K2621" s="1" t="str">
        <f t="shared" ca="1" si="603"/>
        <v/>
      </c>
      <c r="L2621" s="1" t="str">
        <f t="shared" ca="1" si="604"/>
        <v/>
      </c>
      <c r="M2621" s="1" t="str">
        <f t="shared" ca="1" si="605"/>
        <v/>
      </c>
      <c r="N2621" s="1" t="str" cm="1">
        <f t="array" aca="1" ref="N2621" ca="1">IF(G2621="","",HOUR(INDIRECT(A2621&amp;$N$2&amp;D2621)))</f>
        <v/>
      </c>
      <c r="O2621" s="1" t="str" cm="1">
        <f t="array" aca="1" ref="O2621" ca="1">IF(G2621="","",MINUTE(INDIRECT(A2621&amp;$N$2&amp;D2621)))</f>
        <v/>
      </c>
      <c r="P2621" s="1" t="str">
        <f t="shared" ca="1" si="606"/>
        <v/>
      </c>
      <c r="Q2621" s="1" t="str">
        <f t="shared" ca="1" si="607"/>
        <v/>
      </c>
      <c r="R2621" s="1" t="str" cm="1">
        <f t="array" aca="1" ref="R2621" ca="1">IF(G2621="","",INDIRECT(A2621&amp;B2621&amp;D2621))</f>
        <v/>
      </c>
      <c r="S2621" s="1" t="str">
        <f t="shared" ca="1" si="608"/>
        <v/>
      </c>
      <c r="T2621" s="1" t="str">
        <f t="shared" ca="1" si="609"/>
        <v/>
      </c>
      <c r="U2621" s="1" t="str">
        <f t="shared" ca="1" si="610"/>
        <v/>
      </c>
      <c r="V2621" s="1" t="str">
        <f t="shared" ca="1" si="611"/>
        <v/>
      </c>
      <c r="W2621" s="1" t="str">
        <f t="shared" ca="1" si="612"/>
        <v/>
      </c>
      <c r="X2621" s="1" t="str">
        <f t="shared" ca="1" si="613"/>
        <v/>
      </c>
    </row>
    <row r="2622" spans="1:24">
      <c r="A2622" t="s">
        <v>1041</v>
      </c>
      <c r="B2622" t="str">
        <f>INDEX(予約枠報告様式!$73:$73,MATCH(CSVフォーマット!C2622,予約枠報告様式!$74:$74,0))</f>
        <v>AS</v>
      </c>
      <c r="C2622">
        <f t="shared" si="614"/>
        <v>45</v>
      </c>
      <c r="D2622">
        <f t="shared" si="600"/>
        <v>50</v>
      </c>
      <c r="E2622" s="2" cm="1">
        <f t="array" aca="1" ref="E2622" ca="1">INDIRECT(A2622&amp;B2622&amp;$E$3)</f>
        <v>44795</v>
      </c>
      <c r="F2622" t="str" cm="1">
        <f t="array" aca="1" ref="F2622" ca="1">IF(INDIRECT(A2622&amp;B2622&amp;$F$3)="公",参照!$L$2,参照!$L$3)</f>
        <v>医療機関受付</v>
      </c>
      <c r="G2622" s="1" t="str" cm="1">
        <f t="array" aca="1" ref="G2622" ca="1">IF(E2622="","",IF(ISNUMBER(INDIRECT(A2622&amp;B2622&amp;D2622)),431001,""))</f>
        <v/>
      </c>
      <c r="H2622" s="1" t="str">
        <f t="shared" ca="1" si="601"/>
        <v/>
      </c>
      <c r="I2622" s="1" t="str">
        <f ca="1">IF(G2622="","",予約枠報告様式!H$3)</f>
        <v/>
      </c>
      <c r="J2622" s="1" t="str">
        <f t="shared" ca="1" si="602"/>
        <v/>
      </c>
      <c r="K2622" s="1" t="str">
        <f t="shared" ca="1" si="603"/>
        <v/>
      </c>
      <c r="L2622" s="1" t="str">
        <f t="shared" ca="1" si="604"/>
        <v/>
      </c>
      <c r="M2622" s="1" t="str">
        <f t="shared" ca="1" si="605"/>
        <v/>
      </c>
      <c r="N2622" s="1" t="str" cm="1">
        <f t="array" aca="1" ref="N2622" ca="1">IF(G2622="","",HOUR(INDIRECT(A2622&amp;$N$2&amp;D2622)))</f>
        <v/>
      </c>
      <c r="O2622" s="1" t="str" cm="1">
        <f t="array" aca="1" ref="O2622" ca="1">IF(G2622="","",MINUTE(INDIRECT(A2622&amp;$N$2&amp;D2622)))</f>
        <v/>
      </c>
      <c r="P2622" s="1" t="str">
        <f t="shared" ca="1" si="606"/>
        <v/>
      </c>
      <c r="Q2622" s="1" t="str">
        <f t="shared" ca="1" si="607"/>
        <v/>
      </c>
      <c r="R2622" s="1" t="str" cm="1">
        <f t="array" aca="1" ref="R2622" ca="1">IF(G2622="","",INDIRECT(A2622&amp;B2622&amp;D2622))</f>
        <v/>
      </c>
      <c r="S2622" s="1" t="str">
        <f t="shared" ca="1" si="608"/>
        <v/>
      </c>
      <c r="T2622" s="1" t="str">
        <f t="shared" ca="1" si="609"/>
        <v/>
      </c>
      <c r="U2622" s="1" t="str">
        <f t="shared" ca="1" si="610"/>
        <v/>
      </c>
      <c r="V2622" s="1" t="str">
        <f t="shared" ca="1" si="611"/>
        <v/>
      </c>
      <c r="W2622" s="1" t="str">
        <f t="shared" ca="1" si="612"/>
        <v/>
      </c>
      <c r="X2622" s="1" t="str">
        <f t="shared" ca="1" si="613"/>
        <v/>
      </c>
    </row>
    <row r="2623" spans="1:24">
      <c r="A2623" t="s">
        <v>1041</v>
      </c>
      <c r="B2623" t="str">
        <f>INDEX(予約枠報告様式!$73:$73,MATCH(CSVフォーマット!C2623,予約枠報告様式!$74:$74,0))</f>
        <v>AS</v>
      </c>
      <c r="C2623">
        <f t="shared" si="614"/>
        <v>45</v>
      </c>
      <c r="D2623">
        <f t="shared" si="600"/>
        <v>51</v>
      </c>
      <c r="E2623" s="2" cm="1">
        <f t="array" aca="1" ref="E2623" ca="1">INDIRECT(A2623&amp;B2623&amp;$E$3)</f>
        <v>44795</v>
      </c>
      <c r="F2623" t="str" cm="1">
        <f t="array" aca="1" ref="F2623" ca="1">IF(INDIRECT(A2623&amp;B2623&amp;$F$3)="公",参照!$L$2,参照!$L$3)</f>
        <v>医療機関受付</v>
      </c>
      <c r="G2623" s="1" t="str" cm="1">
        <f t="array" aca="1" ref="G2623" ca="1">IF(E2623="","",IF(ISNUMBER(INDIRECT(A2623&amp;B2623&amp;D2623)),431001,""))</f>
        <v/>
      </c>
      <c r="H2623" s="1" t="str">
        <f t="shared" ca="1" si="601"/>
        <v/>
      </c>
      <c r="I2623" s="1" t="str">
        <f ca="1">IF(G2623="","",予約枠報告様式!H$3)</f>
        <v/>
      </c>
      <c r="J2623" s="1" t="str">
        <f t="shared" ca="1" si="602"/>
        <v/>
      </c>
      <c r="K2623" s="1" t="str">
        <f t="shared" ca="1" si="603"/>
        <v/>
      </c>
      <c r="L2623" s="1" t="str">
        <f t="shared" ca="1" si="604"/>
        <v/>
      </c>
      <c r="M2623" s="1" t="str">
        <f t="shared" ca="1" si="605"/>
        <v/>
      </c>
      <c r="N2623" s="1" t="str" cm="1">
        <f t="array" aca="1" ref="N2623" ca="1">IF(G2623="","",HOUR(INDIRECT(A2623&amp;$N$2&amp;D2623)))</f>
        <v/>
      </c>
      <c r="O2623" s="1" t="str" cm="1">
        <f t="array" aca="1" ref="O2623" ca="1">IF(G2623="","",MINUTE(INDIRECT(A2623&amp;$N$2&amp;D2623)))</f>
        <v/>
      </c>
      <c r="P2623" s="1" t="str">
        <f t="shared" ca="1" si="606"/>
        <v/>
      </c>
      <c r="Q2623" s="1" t="str">
        <f t="shared" ca="1" si="607"/>
        <v/>
      </c>
      <c r="R2623" s="1" t="str" cm="1">
        <f t="array" aca="1" ref="R2623" ca="1">IF(G2623="","",INDIRECT(A2623&amp;B2623&amp;D2623))</f>
        <v/>
      </c>
      <c r="S2623" s="1" t="str">
        <f t="shared" ca="1" si="608"/>
        <v/>
      </c>
      <c r="T2623" s="1" t="str">
        <f t="shared" ca="1" si="609"/>
        <v/>
      </c>
      <c r="U2623" s="1" t="str">
        <f t="shared" ca="1" si="610"/>
        <v/>
      </c>
      <c r="V2623" s="1" t="str">
        <f t="shared" ca="1" si="611"/>
        <v/>
      </c>
      <c r="W2623" s="1" t="str">
        <f t="shared" ca="1" si="612"/>
        <v/>
      </c>
      <c r="X2623" s="1" t="str">
        <f t="shared" ca="1" si="613"/>
        <v/>
      </c>
    </row>
    <row r="2624" spans="1:24">
      <c r="A2624" t="s">
        <v>1041</v>
      </c>
      <c r="B2624" t="str">
        <f>INDEX(予約枠報告様式!$73:$73,MATCH(CSVフォーマット!C2624,予約枠報告様式!$74:$74,0))</f>
        <v>AS</v>
      </c>
      <c r="C2624">
        <f t="shared" si="614"/>
        <v>45</v>
      </c>
      <c r="D2624">
        <f t="shared" si="600"/>
        <v>52</v>
      </c>
      <c r="E2624" s="2" cm="1">
        <f t="array" aca="1" ref="E2624" ca="1">INDIRECT(A2624&amp;B2624&amp;$E$3)</f>
        <v>44795</v>
      </c>
      <c r="F2624" t="str" cm="1">
        <f t="array" aca="1" ref="F2624" ca="1">IF(INDIRECT(A2624&amp;B2624&amp;$F$3)="公",参照!$L$2,参照!$L$3)</f>
        <v>医療機関受付</v>
      </c>
      <c r="G2624" s="1" t="str" cm="1">
        <f t="array" aca="1" ref="G2624" ca="1">IF(E2624="","",IF(ISNUMBER(INDIRECT(A2624&amp;B2624&amp;D2624)),431001,""))</f>
        <v/>
      </c>
      <c r="H2624" s="1" t="str">
        <f t="shared" ca="1" si="601"/>
        <v/>
      </c>
      <c r="I2624" s="1" t="str">
        <f ca="1">IF(G2624="","",予約枠報告様式!H$3)</f>
        <v/>
      </c>
      <c r="J2624" s="1" t="str">
        <f t="shared" ca="1" si="602"/>
        <v/>
      </c>
      <c r="K2624" s="1" t="str">
        <f t="shared" ca="1" si="603"/>
        <v/>
      </c>
      <c r="L2624" s="1" t="str">
        <f t="shared" ca="1" si="604"/>
        <v/>
      </c>
      <c r="M2624" s="1" t="str">
        <f t="shared" ca="1" si="605"/>
        <v/>
      </c>
      <c r="N2624" s="1" t="str" cm="1">
        <f t="array" aca="1" ref="N2624" ca="1">IF(G2624="","",HOUR(INDIRECT(A2624&amp;$N$2&amp;D2624)))</f>
        <v/>
      </c>
      <c r="O2624" s="1" t="str" cm="1">
        <f t="array" aca="1" ref="O2624" ca="1">IF(G2624="","",MINUTE(INDIRECT(A2624&amp;$N$2&amp;D2624)))</f>
        <v/>
      </c>
      <c r="P2624" s="1" t="str">
        <f t="shared" ca="1" si="606"/>
        <v/>
      </c>
      <c r="Q2624" s="1" t="str">
        <f t="shared" ca="1" si="607"/>
        <v/>
      </c>
      <c r="R2624" s="1" t="str" cm="1">
        <f t="array" aca="1" ref="R2624" ca="1">IF(G2624="","",INDIRECT(A2624&amp;B2624&amp;D2624))</f>
        <v/>
      </c>
      <c r="S2624" s="1" t="str">
        <f t="shared" ca="1" si="608"/>
        <v/>
      </c>
      <c r="T2624" s="1" t="str">
        <f t="shared" ca="1" si="609"/>
        <v/>
      </c>
      <c r="U2624" s="1" t="str">
        <f t="shared" ca="1" si="610"/>
        <v/>
      </c>
      <c r="V2624" s="1" t="str">
        <f t="shared" ca="1" si="611"/>
        <v/>
      </c>
      <c r="W2624" s="1" t="str">
        <f t="shared" ca="1" si="612"/>
        <v/>
      </c>
      <c r="X2624" s="1" t="str">
        <f t="shared" ca="1" si="613"/>
        <v/>
      </c>
    </row>
    <row r="2625" spans="1:24">
      <c r="A2625" t="s">
        <v>1041</v>
      </c>
      <c r="B2625" t="str">
        <f>INDEX(予約枠報告様式!$73:$73,MATCH(CSVフォーマット!C2625,予約枠報告様式!$74:$74,0))</f>
        <v>AS</v>
      </c>
      <c r="C2625">
        <f t="shared" si="614"/>
        <v>45</v>
      </c>
      <c r="D2625">
        <f t="shared" si="600"/>
        <v>53</v>
      </c>
      <c r="E2625" s="2" cm="1">
        <f t="array" aca="1" ref="E2625" ca="1">INDIRECT(A2625&amp;B2625&amp;$E$3)</f>
        <v>44795</v>
      </c>
      <c r="F2625" t="str" cm="1">
        <f t="array" aca="1" ref="F2625" ca="1">IF(INDIRECT(A2625&amp;B2625&amp;$F$3)="公",参照!$L$2,参照!$L$3)</f>
        <v>医療機関受付</v>
      </c>
      <c r="G2625" s="1" t="str" cm="1">
        <f t="array" aca="1" ref="G2625" ca="1">IF(E2625="","",IF(ISNUMBER(INDIRECT(A2625&amp;B2625&amp;D2625)),431001,""))</f>
        <v/>
      </c>
      <c r="H2625" s="1" t="str">
        <f t="shared" ca="1" si="601"/>
        <v/>
      </c>
      <c r="I2625" s="1" t="str">
        <f ca="1">IF(G2625="","",予約枠報告様式!H$3)</f>
        <v/>
      </c>
      <c r="J2625" s="1" t="str">
        <f t="shared" ca="1" si="602"/>
        <v/>
      </c>
      <c r="K2625" s="1" t="str">
        <f t="shared" ca="1" si="603"/>
        <v/>
      </c>
      <c r="L2625" s="1" t="str">
        <f t="shared" ca="1" si="604"/>
        <v/>
      </c>
      <c r="M2625" s="1" t="str">
        <f t="shared" ca="1" si="605"/>
        <v/>
      </c>
      <c r="N2625" s="1" t="str" cm="1">
        <f t="array" aca="1" ref="N2625" ca="1">IF(G2625="","",HOUR(INDIRECT(A2625&amp;$N$2&amp;D2625)))</f>
        <v/>
      </c>
      <c r="O2625" s="1" t="str" cm="1">
        <f t="array" aca="1" ref="O2625" ca="1">IF(G2625="","",MINUTE(INDIRECT(A2625&amp;$N$2&amp;D2625)))</f>
        <v/>
      </c>
      <c r="P2625" s="1" t="str">
        <f t="shared" ca="1" si="606"/>
        <v/>
      </c>
      <c r="Q2625" s="1" t="str">
        <f t="shared" ca="1" si="607"/>
        <v/>
      </c>
      <c r="R2625" s="1" t="str" cm="1">
        <f t="array" aca="1" ref="R2625" ca="1">IF(G2625="","",INDIRECT(A2625&amp;B2625&amp;D2625))</f>
        <v/>
      </c>
      <c r="S2625" s="1" t="str">
        <f t="shared" ca="1" si="608"/>
        <v/>
      </c>
      <c r="T2625" s="1" t="str">
        <f t="shared" ca="1" si="609"/>
        <v/>
      </c>
      <c r="U2625" s="1" t="str">
        <f t="shared" ca="1" si="610"/>
        <v/>
      </c>
      <c r="V2625" s="1" t="str">
        <f t="shared" ca="1" si="611"/>
        <v/>
      </c>
      <c r="W2625" s="1" t="str">
        <f t="shared" ca="1" si="612"/>
        <v/>
      </c>
      <c r="X2625" s="1" t="str">
        <f t="shared" ca="1" si="613"/>
        <v/>
      </c>
    </row>
    <row r="2626" spans="1:24">
      <c r="A2626" t="s">
        <v>1041</v>
      </c>
      <c r="B2626" t="str">
        <f>INDEX(予約枠報告様式!$73:$73,MATCH(CSVフォーマット!C2626,予約枠報告様式!$74:$74,0))</f>
        <v>AS</v>
      </c>
      <c r="C2626">
        <f t="shared" si="614"/>
        <v>45</v>
      </c>
      <c r="D2626">
        <f t="shared" si="600"/>
        <v>54</v>
      </c>
      <c r="E2626" s="2" cm="1">
        <f t="array" aca="1" ref="E2626" ca="1">INDIRECT(A2626&amp;B2626&amp;$E$3)</f>
        <v>44795</v>
      </c>
      <c r="F2626" t="str" cm="1">
        <f t="array" aca="1" ref="F2626" ca="1">IF(INDIRECT(A2626&amp;B2626&amp;$F$3)="公",参照!$L$2,参照!$L$3)</f>
        <v>医療機関受付</v>
      </c>
      <c r="G2626" s="1" t="str" cm="1">
        <f t="array" aca="1" ref="G2626" ca="1">IF(E2626="","",IF(ISNUMBER(INDIRECT(A2626&amp;B2626&amp;D2626)),431001,""))</f>
        <v/>
      </c>
      <c r="H2626" s="1" t="str">
        <f t="shared" ca="1" si="601"/>
        <v/>
      </c>
      <c r="I2626" s="1" t="str">
        <f ca="1">IF(G2626="","",予約枠報告様式!H$3)</f>
        <v/>
      </c>
      <c r="J2626" s="1" t="str">
        <f t="shared" ca="1" si="602"/>
        <v/>
      </c>
      <c r="K2626" s="1" t="str">
        <f t="shared" ca="1" si="603"/>
        <v/>
      </c>
      <c r="L2626" s="1" t="str">
        <f t="shared" ca="1" si="604"/>
        <v/>
      </c>
      <c r="M2626" s="1" t="str">
        <f t="shared" ca="1" si="605"/>
        <v/>
      </c>
      <c r="N2626" s="1" t="str" cm="1">
        <f t="array" aca="1" ref="N2626" ca="1">IF(G2626="","",HOUR(INDIRECT(A2626&amp;$N$2&amp;D2626)))</f>
        <v/>
      </c>
      <c r="O2626" s="1" t="str" cm="1">
        <f t="array" aca="1" ref="O2626" ca="1">IF(G2626="","",MINUTE(INDIRECT(A2626&amp;$N$2&amp;D2626)))</f>
        <v/>
      </c>
      <c r="P2626" s="1" t="str">
        <f t="shared" ca="1" si="606"/>
        <v/>
      </c>
      <c r="Q2626" s="1" t="str">
        <f t="shared" ca="1" si="607"/>
        <v/>
      </c>
      <c r="R2626" s="1" t="str" cm="1">
        <f t="array" aca="1" ref="R2626" ca="1">IF(G2626="","",INDIRECT(A2626&amp;B2626&amp;D2626))</f>
        <v/>
      </c>
      <c r="S2626" s="1" t="str">
        <f t="shared" ca="1" si="608"/>
        <v/>
      </c>
      <c r="T2626" s="1" t="str">
        <f t="shared" ca="1" si="609"/>
        <v/>
      </c>
      <c r="U2626" s="1" t="str">
        <f t="shared" ca="1" si="610"/>
        <v/>
      </c>
      <c r="V2626" s="1" t="str">
        <f t="shared" ca="1" si="611"/>
        <v/>
      </c>
      <c r="W2626" s="1" t="str">
        <f t="shared" ca="1" si="612"/>
        <v/>
      </c>
      <c r="X2626" s="1" t="str">
        <f t="shared" ca="1" si="613"/>
        <v/>
      </c>
    </row>
    <row r="2627" spans="1:24">
      <c r="A2627" t="s">
        <v>1041</v>
      </c>
      <c r="B2627" t="str">
        <f>INDEX(予約枠報告様式!$73:$73,MATCH(CSVフォーマット!C2627,予約枠報告様式!$74:$74,0))</f>
        <v>AS</v>
      </c>
      <c r="C2627">
        <f t="shared" si="614"/>
        <v>45</v>
      </c>
      <c r="D2627">
        <f t="shared" si="600"/>
        <v>55</v>
      </c>
      <c r="E2627" s="2" cm="1">
        <f t="array" aca="1" ref="E2627" ca="1">INDIRECT(A2627&amp;B2627&amp;$E$3)</f>
        <v>44795</v>
      </c>
      <c r="F2627" t="str" cm="1">
        <f t="array" aca="1" ref="F2627" ca="1">IF(INDIRECT(A2627&amp;B2627&amp;$F$3)="公",参照!$L$2,参照!$L$3)</f>
        <v>医療機関受付</v>
      </c>
      <c r="G2627" s="1" t="str" cm="1">
        <f t="array" aca="1" ref="G2627" ca="1">IF(E2627="","",IF(ISNUMBER(INDIRECT(A2627&amp;B2627&amp;D2627)),431001,""))</f>
        <v/>
      </c>
      <c r="H2627" s="1" t="str">
        <f t="shared" ca="1" si="601"/>
        <v/>
      </c>
      <c r="I2627" s="1" t="str">
        <f ca="1">IF(G2627="","",予約枠報告様式!H$3)</f>
        <v/>
      </c>
      <c r="J2627" s="1" t="str">
        <f t="shared" ca="1" si="602"/>
        <v/>
      </c>
      <c r="K2627" s="1" t="str">
        <f t="shared" ca="1" si="603"/>
        <v/>
      </c>
      <c r="L2627" s="1" t="str">
        <f t="shared" ca="1" si="604"/>
        <v/>
      </c>
      <c r="M2627" s="1" t="str">
        <f t="shared" ca="1" si="605"/>
        <v/>
      </c>
      <c r="N2627" s="1" t="str" cm="1">
        <f t="array" aca="1" ref="N2627" ca="1">IF(G2627="","",HOUR(INDIRECT(A2627&amp;$N$2&amp;D2627)))</f>
        <v/>
      </c>
      <c r="O2627" s="1" t="str" cm="1">
        <f t="array" aca="1" ref="O2627" ca="1">IF(G2627="","",MINUTE(INDIRECT(A2627&amp;$N$2&amp;D2627)))</f>
        <v/>
      </c>
      <c r="P2627" s="1" t="str">
        <f t="shared" ca="1" si="606"/>
        <v/>
      </c>
      <c r="Q2627" s="1" t="str">
        <f t="shared" ca="1" si="607"/>
        <v/>
      </c>
      <c r="R2627" s="1" t="str" cm="1">
        <f t="array" aca="1" ref="R2627" ca="1">IF(G2627="","",INDIRECT(A2627&amp;B2627&amp;D2627))</f>
        <v/>
      </c>
      <c r="S2627" s="1" t="str">
        <f t="shared" ca="1" si="608"/>
        <v/>
      </c>
      <c r="T2627" s="1" t="str">
        <f t="shared" ca="1" si="609"/>
        <v/>
      </c>
      <c r="U2627" s="1" t="str">
        <f t="shared" ca="1" si="610"/>
        <v/>
      </c>
      <c r="V2627" s="1" t="str">
        <f t="shared" ca="1" si="611"/>
        <v/>
      </c>
      <c r="W2627" s="1" t="str">
        <f t="shared" ca="1" si="612"/>
        <v/>
      </c>
      <c r="X2627" s="1" t="str">
        <f t="shared" ca="1" si="613"/>
        <v/>
      </c>
    </row>
    <row r="2628" spans="1:24">
      <c r="A2628" t="s">
        <v>1041</v>
      </c>
      <c r="B2628" t="str">
        <f>INDEX(予約枠報告様式!$73:$73,MATCH(CSVフォーマット!C2628,予約枠報告様式!$74:$74,0))</f>
        <v>AS</v>
      </c>
      <c r="C2628">
        <f t="shared" si="614"/>
        <v>45</v>
      </c>
      <c r="D2628">
        <f t="shared" si="600"/>
        <v>56</v>
      </c>
      <c r="E2628" s="2" cm="1">
        <f t="array" aca="1" ref="E2628" ca="1">INDIRECT(A2628&amp;B2628&amp;$E$3)</f>
        <v>44795</v>
      </c>
      <c r="F2628" t="str" cm="1">
        <f t="array" aca="1" ref="F2628" ca="1">IF(INDIRECT(A2628&amp;B2628&amp;$F$3)="公",参照!$L$2,参照!$L$3)</f>
        <v>医療機関受付</v>
      </c>
      <c r="G2628" s="1" t="str" cm="1">
        <f t="array" aca="1" ref="G2628" ca="1">IF(E2628="","",IF(ISNUMBER(INDIRECT(A2628&amp;B2628&amp;D2628)),431001,""))</f>
        <v/>
      </c>
      <c r="H2628" s="1" t="str">
        <f t="shared" ca="1" si="601"/>
        <v/>
      </c>
      <c r="I2628" s="1" t="str">
        <f ca="1">IF(G2628="","",予約枠報告様式!H$3)</f>
        <v/>
      </c>
      <c r="J2628" s="1" t="str">
        <f t="shared" ca="1" si="602"/>
        <v/>
      </c>
      <c r="K2628" s="1" t="str">
        <f t="shared" ca="1" si="603"/>
        <v/>
      </c>
      <c r="L2628" s="1" t="str">
        <f t="shared" ca="1" si="604"/>
        <v/>
      </c>
      <c r="M2628" s="1" t="str">
        <f t="shared" ca="1" si="605"/>
        <v/>
      </c>
      <c r="N2628" s="1" t="str" cm="1">
        <f t="array" aca="1" ref="N2628" ca="1">IF(G2628="","",HOUR(INDIRECT(A2628&amp;$N$2&amp;D2628)))</f>
        <v/>
      </c>
      <c r="O2628" s="1" t="str" cm="1">
        <f t="array" aca="1" ref="O2628" ca="1">IF(G2628="","",MINUTE(INDIRECT(A2628&amp;$N$2&amp;D2628)))</f>
        <v/>
      </c>
      <c r="P2628" s="1" t="str">
        <f t="shared" ca="1" si="606"/>
        <v/>
      </c>
      <c r="Q2628" s="1" t="str">
        <f t="shared" ca="1" si="607"/>
        <v/>
      </c>
      <c r="R2628" s="1" t="str" cm="1">
        <f t="array" aca="1" ref="R2628" ca="1">IF(G2628="","",INDIRECT(A2628&amp;B2628&amp;D2628))</f>
        <v/>
      </c>
      <c r="S2628" s="1" t="str">
        <f t="shared" ca="1" si="608"/>
        <v/>
      </c>
      <c r="T2628" s="1" t="str">
        <f t="shared" ca="1" si="609"/>
        <v/>
      </c>
      <c r="U2628" s="1" t="str">
        <f t="shared" ca="1" si="610"/>
        <v/>
      </c>
      <c r="V2628" s="1" t="str">
        <f t="shared" ca="1" si="611"/>
        <v/>
      </c>
      <c r="W2628" s="1" t="str">
        <f t="shared" ca="1" si="612"/>
        <v/>
      </c>
      <c r="X2628" s="1" t="str">
        <f t="shared" ca="1" si="613"/>
        <v/>
      </c>
    </row>
    <row r="2629" spans="1:24">
      <c r="A2629" t="s">
        <v>1041</v>
      </c>
      <c r="B2629" t="str">
        <f>INDEX(予約枠報告様式!$73:$73,MATCH(CSVフォーマット!C2629,予約枠報告様式!$74:$74,0))</f>
        <v>AS</v>
      </c>
      <c r="C2629">
        <f t="shared" si="614"/>
        <v>45</v>
      </c>
      <c r="D2629">
        <f t="shared" ref="D2629:D2692" si="615">IF(D2628=$D$3,$D$2,D2628+1)</f>
        <v>57</v>
      </c>
      <c r="E2629" s="2" cm="1">
        <f t="array" aca="1" ref="E2629" ca="1">INDIRECT(A2629&amp;B2629&amp;$E$3)</f>
        <v>44795</v>
      </c>
      <c r="F2629" t="str" cm="1">
        <f t="array" aca="1" ref="F2629" ca="1">IF(INDIRECT(A2629&amp;B2629&amp;$F$3)="公",参照!$L$2,参照!$L$3)</f>
        <v>医療機関受付</v>
      </c>
      <c r="G2629" s="1" t="str" cm="1">
        <f t="array" aca="1" ref="G2629" ca="1">IF(E2629="","",IF(ISNUMBER(INDIRECT(A2629&amp;B2629&amp;D2629)),431001,""))</f>
        <v/>
      </c>
      <c r="H2629" s="1" t="str">
        <f t="shared" ref="H2629:H2692" ca="1" si="616">IF(G2629="","","【（"&amp;H$2&amp;"）"&amp;F2629&amp;"】"&amp;I2629&amp;"."&amp;TEXT(L2629,"00")&amp;TEXT(M2629,"00")&amp;"."&amp;TEXT(N2629,"00")&amp;TEXT(O2629,"00"))</f>
        <v/>
      </c>
      <c r="I2629" s="1" t="str">
        <f ca="1">IF(G2629="","",予約枠報告様式!H$3)</f>
        <v/>
      </c>
      <c r="J2629" s="1" t="str">
        <f t="shared" ref="J2629:J2692" ca="1" si="617">IF(G2629="","",J$2)</f>
        <v/>
      </c>
      <c r="K2629" s="1" t="str">
        <f t="shared" ref="K2629:K2692" ca="1" si="618">IF(G2629="","",YEAR(E2629))</f>
        <v/>
      </c>
      <c r="L2629" s="1" t="str">
        <f t="shared" ref="L2629:L2692" ca="1" si="619">IF(G2629="","",MONTH(E2629))</f>
        <v/>
      </c>
      <c r="M2629" s="1" t="str">
        <f t="shared" ref="M2629:M2692" ca="1" si="620">IF(G2629="","",DAY(E2629))</f>
        <v/>
      </c>
      <c r="N2629" s="1" t="str" cm="1">
        <f t="array" aca="1" ref="N2629" ca="1">IF(G2629="","",HOUR(INDIRECT(A2629&amp;$N$2&amp;D2629)))</f>
        <v/>
      </c>
      <c r="O2629" s="1" t="str" cm="1">
        <f t="array" aca="1" ref="O2629" ca="1">IF(G2629="","",MINUTE(INDIRECT(A2629&amp;$N$2&amp;D2629)))</f>
        <v/>
      </c>
      <c r="P2629" s="1" t="str">
        <f t="shared" ref="P2629:P2692" ca="1" si="621">IF(G2629="","",N2629)</f>
        <v/>
      </c>
      <c r="Q2629" s="1" t="str">
        <f t="shared" ref="Q2629:Q2692" ca="1" si="622">IF(G2629="","",O2629+14)</f>
        <v/>
      </c>
      <c r="R2629" s="1" t="str" cm="1">
        <f t="array" aca="1" ref="R2629" ca="1">IF(G2629="","",INDIRECT(A2629&amp;B2629&amp;D2629))</f>
        <v/>
      </c>
      <c r="S2629" s="1" t="str">
        <f t="shared" ref="S2629:S2692" ca="1" si="623">IF(G2629="","",0)</f>
        <v/>
      </c>
      <c r="T2629" s="1" t="str">
        <f t="shared" ref="T2629:T2692" ca="1" si="624">IF($G2629="","",IF(T$1="×",K$2,T$2))</f>
        <v/>
      </c>
      <c r="U2629" s="1" t="str">
        <f t="shared" ref="U2629:U2692" ca="1" si="625">IF($G2629="","",IF(OR(U$1="×",U$2="なし"),"",U$2))</f>
        <v/>
      </c>
      <c r="V2629" s="1" t="str">
        <f t="shared" ref="V2629:V2692" ca="1" si="626">IF(G2629="","",3)</f>
        <v/>
      </c>
      <c r="W2629" s="1" t="str">
        <f t="shared" ref="W2629:W2692" ca="1" si="627">IF(G2629="","",5)</f>
        <v/>
      </c>
      <c r="X2629" s="1" t="str">
        <f t="shared" ref="X2629:X2692" ca="1" si="628">IF(G2629="","",0)</f>
        <v/>
      </c>
    </row>
    <row r="2630" spans="1:24">
      <c r="A2630" t="s">
        <v>1041</v>
      </c>
      <c r="B2630" t="str">
        <f>INDEX(予約枠報告様式!$73:$73,MATCH(CSVフォーマット!C2630,予約枠報告様式!$74:$74,0))</f>
        <v>AS</v>
      </c>
      <c r="C2630">
        <f t="shared" ref="C2630:C2693" si="629">IF(D2629=$D$3,C2629+1,C2629)</f>
        <v>45</v>
      </c>
      <c r="D2630">
        <f t="shared" si="615"/>
        <v>58</v>
      </c>
      <c r="E2630" s="2" cm="1">
        <f t="array" aca="1" ref="E2630" ca="1">INDIRECT(A2630&amp;B2630&amp;$E$3)</f>
        <v>44795</v>
      </c>
      <c r="F2630" t="str" cm="1">
        <f t="array" aca="1" ref="F2630" ca="1">IF(INDIRECT(A2630&amp;B2630&amp;$F$3)="公",参照!$L$2,参照!$L$3)</f>
        <v>医療機関受付</v>
      </c>
      <c r="G2630" s="1" t="str" cm="1">
        <f t="array" aca="1" ref="G2630" ca="1">IF(E2630="","",IF(ISNUMBER(INDIRECT(A2630&amp;B2630&amp;D2630)),431001,""))</f>
        <v/>
      </c>
      <c r="H2630" s="1" t="str">
        <f t="shared" ca="1" si="616"/>
        <v/>
      </c>
      <c r="I2630" s="1" t="str">
        <f ca="1">IF(G2630="","",予約枠報告様式!H$3)</f>
        <v/>
      </c>
      <c r="J2630" s="1" t="str">
        <f t="shared" ca="1" si="617"/>
        <v/>
      </c>
      <c r="K2630" s="1" t="str">
        <f t="shared" ca="1" si="618"/>
        <v/>
      </c>
      <c r="L2630" s="1" t="str">
        <f t="shared" ca="1" si="619"/>
        <v/>
      </c>
      <c r="M2630" s="1" t="str">
        <f t="shared" ca="1" si="620"/>
        <v/>
      </c>
      <c r="N2630" s="1" t="str" cm="1">
        <f t="array" aca="1" ref="N2630" ca="1">IF(G2630="","",HOUR(INDIRECT(A2630&amp;$N$2&amp;D2630)))</f>
        <v/>
      </c>
      <c r="O2630" s="1" t="str" cm="1">
        <f t="array" aca="1" ref="O2630" ca="1">IF(G2630="","",MINUTE(INDIRECT(A2630&amp;$N$2&amp;D2630)))</f>
        <v/>
      </c>
      <c r="P2630" s="1" t="str">
        <f t="shared" ca="1" si="621"/>
        <v/>
      </c>
      <c r="Q2630" s="1" t="str">
        <f t="shared" ca="1" si="622"/>
        <v/>
      </c>
      <c r="R2630" s="1" t="str" cm="1">
        <f t="array" aca="1" ref="R2630" ca="1">IF(G2630="","",INDIRECT(A2630&amp;B2630&amp;D2630))</f>
        <v/>
      </c>
      <c r="S2630" s="1" t="str">
        <f t="shared" ca="1" si="623"/>
        <v/>
      </c>
      <c r="T2630" s="1" t="str">
        <f t="shared" ca="1" si="624"/>
        <v/>
      </c>
      <c r="U2630" s="1" t="str">
        <f t="shared" ca="1" si="625"/>
        <v/>
      </c>
      <c r="V2630" s="1" t="str">
        <f t="shared" ca="1" si="626"/>
        <v/>
      </c>
      <c r="W2630" s="1" t="str">
        <f t="shared" ca="1" si="627"/>
        <v/>
      </c>
      <c r="X2630" s="1" t="str">
        <f t="shared" ca="1" si="628"/>
        <v/>
      </c>
    </row>
    <row r="2631" spans="1:24">
      <c r="A2631" t="s">
        <v>1041</v>
      </c>
      <c r="B2631" t="str">
        <f>INDEX(予約枠報告様式!$73:$73,MATCH(CSVフォーマット!C2631,予約枠報告様式!$74:$74,0))</f>
        <v>AS</v>
      </c>
      <c r="C2631">
        <f t="shared" si="629"/>
        <v>45</v>
      </c>
      <c r="D2631">
        <f t="shared" si="615"/>
        <v>59</v>
      </c>
      <c r="E2631" s="2" cm="1">
        <f t="array" aca="1" ref="E2631" ca="1">INDIRECT(A2631&amp;B2631&amp;$E$3)</f>
        <v>44795</v>
      </c>
      <c r="F2631" t="str" cm="1">
        <f t="array" aca="1" ref="F2631" ca="1">IF(INDIRECT(A2631&amp;B2631&amp;$F$3)="公",参照!$L$2,参照!$L$3)</f>
        <v>医療機関受付</v>
      </c>
      <c r="G2631" s="1" t="str" cm="1">
        <f t="array" aca="1" ref="G2631" ca="1">IF(E2631="","",IF(ISNUMBER(INDIRECT(A2631&amp;B2631&amp;D2631)),431001,""))</f>
        <v/>
      </c>
      <c r="H2631" s="1" t="str">
        <f t="shared" ca="1" si="616"/>
        <v/>
      </c>
      <c r="I2631" s="1" t="str">
        <f ca="1">IF(G2631="","",予約枠報告様式!H$3)</f>
        <v/>
      </c>
      <c r="J2631" s="1" t="str">
        <f t="shared" ca="1" si="617"/>
        <v/>
      </c>
      <c r="K2631" s="1" t="str">
        <f t="shared" ca="1" si="618"/>
        <v/>
      </c>
      <c r="L2631" s="1" t="str">
        <f t="shared" ca="1" si="619"/>
        <v/>
      </c>
      <c r="M2631" s="1" t="str">
        <f t="shared" ca="1" si="620"/>
        <v/>
      </c>
      <c r="N2631" s="1" t="str" cm="1">
        <f t="array" aca="1" ref="N2631" ca="1">IF(G2631="","",HOUR(INDIRECT(A2631&amp;$N$2&amp;D2631)))</f>
        <v/>
      </c>
      <c r="O2631" s="1" t="str" cm="1">
        <f t="array" aca="1" ref="O2631" ca="1">IF(G2631="","",MINUTE(INDIRECT(A2631&amp;$N$2&amp;D2631)))</f>
        <v/>
      </c>
      <c r="P2631" s="1" t="str">
        <f t="shared" ca="1" si="621"/>
        <v/>
      </c>
      <c r="Q2631" s="1" t="str">
        <f t="shared" ca="1" si="622"/>
        <v/>
      </c>
      <c r="R2631" s="1" t="str" cm="1">
        <f t="array" aca="1" ref="R2631" ca="1">IF(G2631="","",INDIRECT(A2631&amp;B2631&amp;D2631))</f>
        <v/>
      </c>
      <c r="S2631" s="1" t="str">
        <f t="shared" ca="1" si="623"/>
        <v/>
      </c>
      <c r="T2631" s="1" t="str">
        <f t="shared" ca="1" si="624"/>
        <v/>
      </c>
      <c r="U2631" s="1" t="str">
        <f t="shared" ca="1" si="625"/>
        <v/>
      </c>
      <c r="V2631" s="1" t="str">
        <f t="shared" ca="1" si="626"/>
        <v/>
      </c>
      <c r="W2631" s="1" t="str">
        <f t="shared" ca="1" si="627"/>
        <v/>
      </c>
      <c r="X2631" s="1" t="str">
        <f t="shared" ca="1" si="628"/>
        <v/>
      </c>
    </row>
    <row r="2632" spans="1:24">
      <c r="A2632" t="s">
        <v>1041</v>
      </c>
      <c r="B2632" t="str">
        <f>INDEX(予約枠報告様式!$73:$73,MATCH(CSVフォーマット!C2632,予約枠報告様式!$74:$74,0))</f>
        <v>AS</v>
      </c>
      <c r="C2632">
        <f t="shared" si="629"/>
        <v>45</v>
      </c>
      <c r="D2632">
        <f t="shared" si="615"/>
        <v>60</v>
      </c>
      <c r="E2632" s="2" cm="1">
        <f t="array" aca="1" ref="E2632" ca="1">INDIRECT(A2632&amp;B2632&amp;$E$3)</f>
        <v>44795</v>
      </c>
      <c r="F2632" t="str" cm="1">
        <f t="array" aca="1" ref="F2632" ca="1">IF(INDIRECT(A2632&amp;B2632&amp;$F$3)="公",参照!$L$2,参照!$L$3)</f>
        <v>医療機関受付</v>
      </c>
      <c r="G2632" s="1" t="str" cm="1">
        <f t="array" aca="1" ref="G2632" ca="1">IF(E2632="","",IF(ISNUMBER(INDIRECT(A2632&amp;B2632&amp;D2632)),431001,""))</f>
        <v/>
      </c>
      <c r="H2632" s="1" t="str">
        <f t="shared" ca="1" si="616"/>
        <v/>
      </c>
      <c r="I2632" s="1" t="str">
        <f ca="1">IF(G2632="","",予約枠報告様式!H$3)</f>
        <v/>
      </c>
      <c r="J2632" s="1" t="str">
        <f t="shared" ca="1" si="617"/>
        <v/>
      </c>
      <c r="K2632" s="1" t="str">
        <f t="shared" ca="1" si="618"/>
        <v/>
      </c>
      <c r="L2632" s="1" t="str">
        <f t="shared" ca="1" si="619"/>
        <v/>
      </c>
      <c r="M2632" s="1" t="str">
        <f t="shared" ca="1" si="620"/>
        <v/>
      </c>
      <c r="N2632" s="1" t="str" cm="1">
        <f t="array" aca="1" ref="N2632" ca="1">IF(G2632="","",HOUR(INDIRECT(A2632&amp;$N$2&amp;D2632)))</f>
        <v/>
      </c>
      <c r="O2632" s="1" t="str" cm="1">
        <f t="array" aca="1" ref="O2632" ca="1">IF(G2632="","",MINUTE(INDIRECT(A2632&amp;$N$2&amp;D2632)))</f>
        <v/>
      </c>
      <c r="P2632" s="1" t="str">
        <f t="shared" ca="1" si="621"/>
        <v/>
      </c>
      <c r="Q2632" s="1" t="str">
        <f t="shared" ca="1" si="622"/>
        <v/>
      </c>
      <c r="R2632" s="1" t="str" cm="1">
        <f t="array" aca="1" ref="R2632" ca="1">IF(G2632="","",INDIRECT(A2632&amp;B2632&amp;D2632))</f>
        <v/>
      </c>
      <c r="S2632" s="1" t="str">
        <f t="shared" ca="1" si="623"/>
        <v/>
      </c>
      <c r="T2632" s="1" t="str">
        <f t="shared" ca="1" si="624"/>
        <v/>
      </c>
      <c r="U2632" s="1" t="str">
        <f t="shared" ca="1" si="625"/>
        <v/>
      </c>
      <c r="V2632" s="1" t="str">
        <f t="shared" ca="1" si="626"/>
        <v/>
      </c>
      <c r="W2632" s="1" t="str">
        <f t="shared" ca="1" si="627"/>
        <v/>
      </c>
      <c r="X2632" s="1" t="str">
        <f t="shared" ca="1" si="628"/>
        <v/>
      </c>
    </row>
    <row r="2633" spans="1:24">
      <c r="A2633" t="s">
        <v>1041</v>
      </c>
      <c r="B2633" t="str">
        <f>INDEX(予約枠報告様式!$73:$73,MATCH(CSVフォーマット!C2633,予約枠報告様式!$74:$74,0))</f>
        <v>AS</v>
      </c>
      <c r="C2633">
        <f t="shared" si="629"/>
        <v>45</v>
      </c>
      <c r="D2633">
        <f t="shared" si="615"/>
        <v>61</v>
      </c>
      <c r="E2633" s="2" cm="1">
        <f t="array" aca="1" ref="E2633" ca="1">INDIRECT(A2633&amp;B2633&amp;$E$3)</f>
        <v>44795</v>
      </c>
      <c r="F2633" t="str" cm="1">
        <f t="array" aca="1" ref="F2633" ca="1">IF(INDIRECT(A2633&amp;B2633&amp;$F$3)="公",参照!$L$2,参照!$L$3)</f>
        <v>医療機関受付</v>
      </c>
      <c r="G2633" s="1" t="str" cm="1">
        <f t="array" aca="1" ref="G2633" ca="1">IF(E2633="","",IF(ISNUMBER(INDIRECT(A2633&amp;B2633&amp;D2633)),431001,""))</f>
        <v/>
      </c>
      <c r="H2633" s="1" t="str">
        <f t="shared" ca="1" si="616"/>
        <v/>
      </c>
      <c r="I2633" s="1" t="str">
        <f ca="1">IF(G2633="","",予約枠報告様式!H$3)</f>
        <v/>
      </c>
      <c r="J2633" s="1" t="str">
        <f t="shared" ca="1" si="617"/>
        <v/>
      </c>
      <c r="K2633" s="1" t="str">
        <f t="shared" ca="1" si="618"/>
        <v/>
      </c>
      <c r="L2633" s="1" t="str">
        <f t="shared" ca="1" si="619"/>
        <v/>
      </c>
      <c r="M2633" s="1" t="str">
        <f t="shared" ca="1" si="620"/>
        <v/>
      </c>
      <c r="N2633" s="1" t="str" cm="1">
        <f t="array" aca="1" ref="N2633" ca="1">IF(G2633="","",HOUR(INDIRECT(A2633&amp;$N$2&amp;D2633)))</f>
        <v/>
      </c>
      <c r="O2633" s="1" t="str" cm="1">
        <f t="array" aca="1" ref="O2633" ca="1">IF(G2633="","",MINUTE(INDIRECT(A2633&amp;$N$2&amp;D2633)))</f>
        <v/>
      </c>
      <c r="P2633" s="1" t="str">
        <f t="shared" ca="1" si="621"/>
        <v/>
      </c>
      <c r="Q2633" s="1" t="str">
        <f t="shared" ca="1" si="622"/>
        <v/>
      </c>
      <c r="R2633" s="1" t="str" cm="1">
        <f t="array" aca="1" ref="R2633" ca="1">IF(G2633="","",INDIRECT(A2633&amp;B2633&amp;D2633))</f>
        <v/>
      </c>
      <c r="S2633" s="1" t="str">
        <f t="shared" ca="1" si="623"/>
        <v/>
      </c>
      <c r="T2633" s="1" t="str">
        <f t="shared" ca="1" si="624"/>
        <v/>
      </c>
      <c r="U2633" s="1" t="str">
        <f t="shared" ca="1" si="625"/>
        <v/>
      </c>
      <c r="V2633" s="1" t="str">
        <f t="shared" ca="1" si="626"/>
        <v/>
      </c>
      <c r="W2633" s="1" t="str">
        <f t="shared" ca="1" si="627"/>
        <v/>
      </c>
      <c r="X2633" s="1" t="str">
        <f t="shared" ca="1" si="628"/>
        <v/>
      </c>
    </row>
    <row r="2634" spans="1:24">
      <c r="A2634" t="s">
        <v>1041</v>
      </c>
      <c r="B2634" t="str">
        <f>INDEX(予約枠報告様式!$73:$73,MATCH(CSVフォーマット!C2634,予約枠報告様式!$74:$74,0))</f>
        <v>AS</v>
      </c>
      <c r="C2634">
        <f t="shared" si="629"/>
        <v>45</v>
      </c>
      <c r="D2634">
        <f t="shared" si="615"/>
        <v>62</v>
      </c>
      <c r="E2634" s="2" cm="1">
        <f t="array" aca="1" ref="E2634" ca="1">INDIRECT(A2634&amp;B2634&amp;$E$3)</f>
        <v>44795</v>
      </c>
      <c r="F2634" t="str" cm="1">
        <f t="array" aca="1" ref="F2634" ca="1">IF(INDIRECT(A2634&amp;B2634&amp;$F$3)="公",参照!$L$2,参照!$L$3)</f>
        <v>医療機関受付</v>
      </c>
      <c r="G2634" s="1" t="str" cm="1">
        <f t="array" aca="1" ref="G2634" ca="1">IF(E2634="","",IF(ISNUMBER(INDIRECT(A2634&amp;B2634&amp;D2634)),431001,""))</f>
        <v/>
      </c>
      <c r="H2634" s="1" t="str">
        <f t="shared" ca="1" si="616"/>
        <v/>
      </c>
      <c r="I2634" s="1" t="str">
        <f ca="1">IF(G2634="","",予約枠報告様式!H$3)</f>
        <v/>
      </c>
      <c r="J2634" s="1" t="str">
        <f t="shared" ca="1" si="617"/>
        <v/>
      </c>
      <c r="K2634" s="1" t="str">
        <f t="shared" ca="1" si="618"/>
        <v/>
      </c>
      <c r="L2634" s="1" t="str">
        <f t="shared" ca="1" si="619"/>
        <v/>
      </c>
      <c r="M2634" s="1" t="str">
        <f t="shared" ca="1" si="620"/>
        <v/>
      </c>
      <c r="N2634" s="1" t="str" cm="1">
        <f t="array" aca="1" ref="N2634" ca="1">IF(G2634="","",HOUR(INDIRECT(A2634&amp;$N$2&amp;D2634)))</f>
        <v/>
      </c>
      <c r="O2634" s="1" t="str" cm="1">
        <f t="array" aca="1" ref="O2634" ca="1">IF(G2634="","",MINUTE(INDIRECT(A2634&amp;$N$2&amp;D2634)))</f>
        <v/>
      </c>
      <c r="P2634" s="1" t="str">
        <f t="shared" ca="1" si="621"/>
        <v/>
      </c>
      <c r="Q2634" s="1" t="str">
        <f t="shared" ca="1" si="622"/>
        <v/>
      </c>
      <c r="R2634" s="1" t="str" cm="1">
        <f t="array" aca="1" ref="R2634" ca="1">IF(G2634="","",INDIRECT(A2634&amp;B2634&amp;D2634))</f>
        <v/>
      </c>
      <c r="S2634" s="1" t="str">
        <f t="shared" ca="1" si="623"/>
        <v/>
      </c>
      <c r="T2634" s="1" t="str">
        <f t="shared" ca="1" si="624"/>
        <v/>
      </c>
      <c r="U2634" s="1" t="str">
        <f t="shared" ca="1" si="625"/>
        <v/>
      </c>
      <c r="V2634" s="1" t="str">
        <f t="shared" ca="1" si="626"/>
        <v/>
      </c>
      <c r="W2634" s="1" t="str">
        <f t="shared" ca="1" si="627"/>
        <v/>
      </c>
      <c r="X2634" s="1" t="str">
        <f t="shared" ca="1" si="628"/>
        <v/>
      </c>
    </row>
    <row r="2635" spans="1:24">
      <c r="A2635" t="s">
        <v>1041</v>
      </c>
      <c r="B2635" t="str">
        <f>INDEX(予約枠報告様式!$73:$73,MATCH(CSVフォーマット!C2635,予約枠報告様式!$74:$74,0))</f>
        <v>AS</v>
      </c>
      <c r="C2635">
        <f t="shared" si="629"/>
        <v>45</v>
      </c>
      <c r="D2635">
        <f t="shared" si="615"/>
        <v>63</v>
      </c>
      <c r="E2635" s="2" cm="1">
        <f t="array" aca="1" ref="E2635" ca="1">INDIRECT(A2635&amp;B2635&amp;$E$3)</f>
        <v>44795</v>
      </c>
      <c r="F2635" t="str" cm="1">
        <f t="array" aca="1" ref="F2635" ca="1">IF(INDIRECT(A2635&amp;B2635&amp;$F$3)="公",参照!$L$2,参照!$L$3)</f>
        <v>医療機関受付</v>
      </c>
      <c r="G2635" s="1" t="str" cm="1">
        <f t="array" aca="1" ref="G2635" ca="1">IF(E2635="","",IF(ISNUMBER(INDIRECT(A2635&amp;B2635&amp;D2635)),431001,""))</f>
        <v/>
      </c>
      <c r="H2635" s="1" t="str">
        <f t="shared" ca="1" si="616"/>
        <v/>
      </c>
      <c r="I2635" s="1" t="str">
        <f ca="1">IF(G2635="","",予約枠報告様式!H$3)</f>
        <v/>
      </c>
      <c r="J2635" s="1" t="str">
        <f t="shared" ca="1" si="617"/>
        <v/>
      </c>
      <c r="K2635" s="1" t="str">
        <f t="shared" ca="1" si="618"/>
        <v/>
      </c>
      <c r="L2635" s="1" t="str">
        <f t="shared" ca="1" si="619"/>
        <v/>
      </c>
      <c r="M2635" s="1" t="str">
        <f t="shared" ca="1" si="620"/>
        <v/>
      </c>
      <c r="N2635" s="1" t="str" cm="1">
        <f t="array" aca="1" ref="N2635" ca="1">IF(G2635="","",HOUR(INDIRECT(A2635&amp;$N$2&amp;D2635)))</f>
        <v/>
      </c>
      <c r="O2635" s="1" t="str" cm="1">
        <f t="array" aca="1" ref="O2635" ca="1">IF(G2635="","",MINUTE(INDIRECT(A2635&amp;$N$2&amp;D2635)))</f>
        <v/>
      </c>
      <c r="P2635" s="1" t="str">
        <f t="shared" ca="1" si="621"/>
        <v/>
      </c>
      <c r="Q2635" s="1" t="str">
        <f t="shared" ca="1" si="622"/>
        <v/>
      </c>
      <c r="R2635" s="1" t="str" cm="1">
        <f t="array" aca="1" ref="R2635" ca="1">IF(G2635="","",INDIRECT(A2635&amp;B2635&amp;D2635))</f>
        <v/>
      </c>
      <c r="S2635" s="1" t="str">
        <f t="shared" ca="1" si="623"/>
        <v/>
      </c>
      <c r="T2635" s="1" t="str">
        <f t="shared" ca="1" si="624"/>
        <v/>
      </c>
      <c r="U2635" s="1" t="str">
        <f t="shared" ca="1" si="625"/>
        <v/>
      </c>
      <c r="V2635" s="1" t="str">
        <f t="shared" ca="1" si="626"/>
        <v/>
      </c>
      <c r="W2635" s="1" t="str">
        <f t="shared" ca="1" si="627"/>
        <v/>
      </c>
      <c r="X2635" s="1" t="str">
        <f t="shared" ca="1" si="628"/>
        <v/>
      </c>
    </row>
    <row r="2636" spans="1:24">
      <c r="A2636" t="s">
        <v>1041</v>
      </c>
      <c r="B2636" t="str">
        <f>INDEX(予約枠報告様式!$73:$73,MATCH(CSVフォーマット!C2636,予約枠報告様式!$74:$74,0))</f>
        <v>AS</v>
      </c>
      <c r="C2636">
        <f t="shared" si="629"/>
        <v>45</v>
      </c>
      <c r="D2636">
        <f t="shared" si="615"/>
        <v>64</v>
      </c>
      <c r="E2636" s="2" cm="1">
        <f t="array" aca="1" ref="E2636" ca="1">INDIRECT(A2636&amp;B2636&amp;$E$3)</f>
        <v>44795</v>
      </c>
      <c r="F2636" t="str" cm="1">
        <f t="array" aca="1" ref="F2636" ca="1">IF(INDIRECT(A2636&amp;B2636&amp;$F$3)="公",参照!$L$2,参照!$L$3)</f>
        <v>医療機関受付</v>
      </c>
      <c r="G2636" s="1" t="str" cm="1">
        <f t="array" aca="1" ref="G2636" ca="1">IF(E2636="","",IF(ISNUMBER(INDIRECT(A2636&amp;B2636&amp;D2636)),431001,""))</f>
        <v/>
      </c>
      <c r="H2636" s="1" t="str">
        <f t="shared" ca="1" si="616"/>
        <v/>
      </c>
      <c r="I2636" s="1" t="str">
        <f ca="1">IF(G2636="","",予約枠報告様式!H$3)</f>
        <v/>
      </c>
      <c r="J2636" s="1" t="str">
        <f t="shared" ca="1" si="617"/>
        <v/>
      </c>
      <c r="K2636" s="1" t="str">
        <f t="shared" ca="1" si="618"/>
        <v/>
      </c>
      <c r="L2636" s="1" t="str">
        <f t="shared" ca="1" si="619"/>
        <v/>
      </c>
      <c r="M2636" s="1" t="str">
        <f t="shared" ca="1" si="620"/>
        <v/>
      </c>
      <c r="N2636" s="1" t="str" cm="1">
        <f t="array" aca="1" ref="N2636" ca="1">IF(G2636="","",HOUR(INDIRECT(A2636&amp;$N$2&amp;D2636)))</f>
        <v/>
      </c>
      <c r="O2636" s="1" t="str" cm="1">
        <f t="array" aca="1" ref="O2636" ca="1">IF(G2636="","",MINUTE(INDIRECT(A2636&amp;$N$2&amp;D2636)))</f>
        <v/>
      </c>
      <c r="P2636" s="1" t="str">
        <f t="shared" ca="1" si="621"/>
        <v/>
      </c>
      <c r="Q2636" s="1" t="str">
        <f t="shared" ca="1" si="622"/>
        <v/>
      </c>
      <c r="R2636" s="1" t="str" cm="1">
        <f t="array" aca="1" ref="R2636" ca="1">IF(G2636="","",INDIRECT(A2636&amp;B2636&amp;D2636))</f>
        <v/>
      </c>
      <c r="S2636" s="1" t="str">
        <f t="shared" ca="1" si="623"/>
        <v/>
      </c>
      <c r="T2636" s="1" t="str">
        <f t="shared" ca="1" si="624"/>
        <v/>
      </c>
      <c r="U2636" s="1" t="str">
        <f t="shared" ca="1" si="625"/>
        <v/>
      </c>
      <c r="V2636" s="1" t="str">
        <f t="shared" ca="1" si="626"/>
        <v/>
      </c>
      <c r="W2636" s="1" t="str">
        <f t="shared" ca="1" si="627"/>
        <v/>
      </c>
      <c r="X2636" s="1" t="str">
        <f t="shared" ca="1" si="628"/>
        <v/>
      </c>
    </row>
    <row r="2637" spans="1:24">
      <c r="A2637" t="s">
        <v>1041</v>
      </c>
      <c r="B2637" t="str">
        <f>INDEX(予約枠報告様式!$73:$73,MATCH(CSVフォーマット!C2637,予約枠報告様式!$74:$74,0))</f>
        <v>AS</v>
      </c>
      <c r="C2637">
        <f t="shared" si="629"/>
        <v>45</v>
      </c>
      <c r="D2637">
        <f t="shared" si="615"/>
        <v>65</v>
      </c>
      <c r="E2637" s="2" cm="1">
        <f t="array" aca="1" ref="E2637" ca="1">INDIRECT(A2637&amp;B2637&amp;$E$3)</f>
        <v>44795</v>
      </c>
      <c r="F2637" t="str" cm="1">
        <f t="array" aca="1" ref="F2637" ca="1">IF(INDIRECT(A2637&amp;B2637&amp;$F$3)="公",参照!$L$2,参照!$L$3)</f>
        <v>医療機関受付</v>
      </c>
      <c r="G2637" s="1" t="str" cm="1">
        <f t="array" aca="1" ref="G2637" ca="1">IF(E2637="","",IF(ISNUMBER(INDIRECT(A2637&amp;B2637&amp;D2637)),431001,""))</f>
        <v/>
      </c>
      <c r="H2637" s="1" t="str">
        <f t="shared" ca="1" si="616"/>
        <v/>
      </c>
      <c r="I2637" s="1" t="str">
        <f ca="1">IF(G2637="","",予約枠報告様式!H$3)</f>
        <v/>
      </c>
      <c r="J2637" s="1" t="str">
        <f t="shared" ca="1" si="617"/>
        <v/>
      </c>
      <c r="K2637" s="1" t="str">
        <f t="shared" ca="1" si="618"/>
        <v/>
      </c>
      <c r="L2637" s="1" t="str">
        <f t="shared" ca="1" si="619"/>
        <v/>
      </c>
      <c r="M2637" s="1" t="str">
        <f t="shared" ca="1" si="620"/>
        <v/>
      </c>
      <c r="N2637" s="1" t="str" cm="1">
        <f t="array" aca="1" ref="N2637" ca="1">IF(G2637="","",HOUR(INDIRECT(A2637&amp;$N$2&amp;D2637)))</f>
        <v/>
      </c>
      <c r="O2637" s="1" t="str" cm="1">
        <f t="array" aca="1" ref="O2637" ca="1">IF(G2637="","",MINUTE(INDIRECT(A2637&amp;$N$2&amp;D2637)))</f>
        <v/>
      </c>
      <c r="P2637" s="1" t="str">
        <f t="shared" ca="1" si="621"/>
        <v/>
      </c>
      <c r="Q2637" s="1" t="str">
        <f t="shared" ca="1" si="622"/>
        <v/>
      </c>
      <c r="R2637" s="1" t="str" cm="1">
        <f t="array" aca="1" ref="R2637" ca="1">IF(G2637="","",INDIRECT(A2637&amp;B2637&amp;D2637))</f>
        <v/>
      </c>
      <c r="S2637" s="1" t="str">
        <f t="shared" ca="1" si="623"/>
        <v/>
      </c>
      <c r="T2637" s="1" t="str">
        <f t="shared" ca="1" si="624"/>
        <v/>
      </c>
      <c r="U2637" s="1" t="str">
        <f t="shared" ca="1" si="625"/>
        <v/>
      </c>
      <c r="V2637" s="1" t="str">
        <f t="shared" ca="1" si="626"/>
        <v/>
      </c>
      <c r="W2637" s="1" t="str">
        <f t="shared" ca="1" si="627"/>
        <v/>
      </c>
      <c r="X2637" s="1" t="str">
        <f t="shared" ca="1" si="628"/>
        <v/>
      </c>
    </row>
    <row r="2638" spans="1:24">
      <c r="A2638" t="s">
        <v>1041</v>
      </c>
      <c r="B2638" t="str">
        <f>INDEX(予約枠報告様式!$73:$73,MATCH(CSVフォーマット!C2638,予約枠報告様式!$74:$74,0))</f>
        <v>AS</v>
      </c>
      <c r="C2638">
        <f t="shared" si="629"/>
        <v>45</v>
      </c>
      <c r="D2638">
        <f t="shared" si="615"/>
        <v>66</v>
      </c>
      <c r="E2638" s="2" cm="1">
        <f t="array" aca="1" ref="E2638" ca="1">INDIRECT(A2638&amp;B2638&amp;$E$3)</f>
        <v>44795</v>
      </c>
      <c r="F2638" t="str" cm="1">
        <f t="array" aca="1" ref="F2638" ca="1">IF(INDIRECT(A2638&amp;B2638&amp;$F$3)="公",参照!$L$2,参照!$L$3)</f>
        <v>医療機関受付</v>
      </c>
      <c r="G2638" s="1" t="str" cm="1">
        <f t="array" aca="1" ref="G2638" ca="1">IF(E2638="","",IF(ISNUMBER(INDIRECT(A2638&amp;B2638&amp;D2638)),431001,""))</f>
        <v/>
      </c>
      <c r="H2638" s="1" t="str">
        <f t="shared" ca="1" si="616"/>
        <v/>
      </c>
      <c r="I2638" s="1" t="str">
        <f ca="1">IF(G2638="","",予約枠報告様式!H$3)</f>
        <v/>
      </c>
      <c r="J2638" s="1" t="str">
        <f t="shared" ca="1" si="617"/>
        <v/>
      </c>
      <c r="K2638" s="1" t="str">
        <f t="shared" ca="1" si="618"/>
        <v/>
      </c>
      <c r="L2638" s="1" t="str">
        <f t="shared" ca="1" si="619"/>
        <v/>
      </c>
      <c r="M2638" s="1" t="str">
        <f t="shared" ca="1" si="620"/>
        <v/>
      </c>
      <c r="N2638" s="1" t="str" cm="1">
        <f t="array" aca="1" ref="N2638" ca="1">IF(G2638="","",HOUR(INDIRECT(A2638&amp;$N$2&amp;D2638)))</f>
        <v/>
      </c>
      <c r="O2638" s="1" t="str" cm="1">
        <f t="array" aca="1" ref="O2638" ca="1">IF(G2638="","",MINUTE(INDIRECT(A2638&amp;$N$2&amp;D2638)))</f>
        <v/>
      </c>
      <c r="P2638" s="1" t="str">
        <f t="shared" ca="1" si="621"/>
        <v/>
      </c>
      <c r="Q2638" s="1" t="str">
        <f t="shared" ca="1" si="622"/>
        <v/>
      </c>
      <c r="R2638" s="1" t="str" cm="1">
        <f t="array" aca="1" ref="R2638" ca="1">IF(G2638="","",INDIRECT(A2638&amp;B2638&amp;D2638))</f>
        <v/>
      </c>
      <c r="S2638" s="1" t="str">
        <f t="shared" ca="1" si="623"/>
        <v/>
      </c>
      <c r="T2638" s="1" t="str">
        <f t="shared" ca="1" si="624"/>
        <v/>
      </c>
      <c r="U2638" s="1" t="str">
        <f t="shared" ca="1" si="625"/>
        <v/>
      </c>
      <c r="V2638" s="1" t="str">
        <f t="shared" ca="1" si="626"/>
        <v/>
      </c>
      <c r="W2638" s="1" t="str">
        <f t="shared" ca="1" si="627"/>
        <v/>
      </c>
      <c r="X2638" s="1" t="str">
        <f t="shared" ca="1" si="628"/>
        <v/>
      </c>
    </row>
    <row r="2639" spans="1:24">
      <c r="A2639" t="s">
        <v>1041</v>
      </c>
      <c r="B2639" t="str">
        <f>INDEX(予約枠報告様式!$73:$73,MATCH(CSVフォーマット!C2639,予約枠報告様式!$74:$74,0))</f>
        <v>AS</v>
      </c>
      <c r="C2639">
        <f t="shared" si="629"/>
        <v>45</v>
      </c>
      <c r="D2639">
        <f t="shared" si="615"/>
        <v>67</v>
      </c>
      <c r="E2639" s="2" cm="1">
        <f t="array" aca="1" ref="E2639" ca="1">INDIRECT(A2639&amp;B2639&amp;$E$3)</f>
        <v>44795</v>
      </c>
      <c r="F2639" t="str" cm="1">
        <f t="array" aca="1" ref="F2639" ca="1">IF(INDIRECT(A2639&amp;B2639&amp;$F$3)="公",参照!$L$2,参照!$L$3)</f>
        <v>医療機関受付</v>
      </c>
      <c r="G2639" s="1" t="str" cm="1">
        <f t="array" aca="1" ref="G2639" ca="1">IF(E2639="","",IF(ISNUMBER(INDIRECT(A2639&amp;B2639&amp;D2639)),431001,""))</f>
        <v/>
      </c>
      <c r="H2639" s="1" t="str">
        <f t="shared" ca="1" si="616"/>
        <v/>
      </c>
      <c r="I2639" s="1" t="str">
        <f ca="1">IF(G2639="","",予約枠報告様式!H$3)</f>
        <v/>
      </c>
      <c r="J2639" s="1" t="str">
        <f t="shared" ca="1" si="617"/>
        <v/>
      </c>
      <c r="K2639" s="1" t="str">
        <f t="shared" ca="1" si="618"/>
        <v/>
      </c>
      <c r="L2639" s="1" t="str">
        <f t="shared" ca="1" si="619"/>
        <v/>
      </c>
      <c r="M2639" s="1" t="str">
        <f t="shared" ca="1" si="620"/>
        <v/>
      </c>
      <c r="N2639" s="1" t="str" cm="1">
        <f t="array" aca="1" ref="N2639" ca="1">IF(G2639="","",HOUR(INDIRECT(A2639&amp;$N$2&amp;D2639)))</f>
        <v/>
      </c>
      <c r="O2639" s="1" t="str" cm="1">
        <f t="array" aca="1" ref="O2639" ca="1">IF(G2639="","",MINUTE(INDIRECT(A2639&amp;$N$2&amp;D2639)))</f>
        <v/>
      </c>
      <c r="P2639" s="1" t="str">
        <f t="shared" ca="1" si="621"/>
        <v/>
      </c>
      <c r="Q2639" s="1" t="str">
        <f t="shared" ca="1" si="622"/>
        <v/>
      </c>
      <c r="R2639" s="1" t="str" cm="1">
        <f t="array" aca="1" ref="R2639" ca="1">IF(G2639="","",INDIRECT(A2639&amp;B2639&amp;D2639))</f>
        <v/>
      </c>
      <c r="S2639" s="1" t="str">
        <f t="shared" ca="1" si="623"/>
        <v/>
      </c>
      <c r="T2639" s="1" t="str">
        <f t="shared" ca="1" si="624"/>
        <v/>
      </c>
      <c r="U2639" s="1" t="str">
        <f t="shared" ca="1" si="625"/>
        <v/>
      </c>
      <c r="V2639" s="1" t="str">
        <f t="shared" ca="1" si="626"/>
        <v/>
      </c>
      <c r="W2639" s="1" t="str">
        <f t="shared" ca="1" si="627"/>
        <v/>
      </c>
      <c r="X2639" s="1" t="str">
        <f t="shared" ca="1" si="628"/>
        <v/>
      </c>
    </row>
    <row r="2640" spans="1:24">
      <c r="A2640" t="s">
        <v>1041</v>
      </c>
      <c r="B2640" t="str">
        <f>INDEX(予約枠報告様式!$73:$73,MATCH(CSVフォーマット!C2640,予約枠報告様式!$74:$74,0))</f>
        <v>AS</v>
      </c>
      <c r="C2640">
        <f t="shared" si="629"/>
        <v>45</v>
      </c>
      <c r="D2640">
        <f t="shared" si="615"/>
        <v>68</v>
      </c>
      <c r="E2640" s="2" cm="1">
        <f t="array" aca="1" ref="E2640" ca="1">INDIRECT(A2640&amp;B2640&amp;$E$3)</f>
        <v>44795</v>
      </c>
      <c r="F2640" t="str" cm="1">
        <f t="array" aca="1" ref="F2640" ca="1">IF(INDIRECT(A2640&amp;B2640&amp;$F$3)="公",参照!$L$2,参照!$L$3)</f>
        <v>医療機関受付</v>
      </c>
      <c r="G2640" s="1" t="str" cm="1">
        <f t="array" aca="1" ref="G2640" ca="1">IF(E2640="","",IF(ISNUMBER(INDIRECT(A2640&amp;B2640&amp;D2640)),431001,""))</f>
        <v/>
      </c>
      <c r="H2640" s="1" t="str">
        <f t="shared" ca="1" si="616"/>
        <v/>
      </c>
      <c r="I2640" s="1" t="str">
        <f ca="1">IF(G2640="","",予約枠報告様式!H$3)</f>
        <v/>
      </c>
      <c r="J2640" s="1" t="str">
        <f t="shared" ca="1" si="617"/>
        <v/>
      </c>
      <c r="K2640" s="1" t="str">
        <f t="shared" ca="1" si="618"/>
        <v/>
      </c>
      <c r="L2640" s="1" t="str">
        <f t="shared" ca="1" si="619"/>
        <v/>
      </c>
      <c r="M2640" s="1" t="str">
        <f t="shared" ca="1" si="620"/>
        <v/>
      </c>
      <c r="N2640" s="1" t="str" cm="1">
        <f t="array" aca="1" ref="N2640" ca="1">IF(G2640="","",HOUR(INDIRECT(A2640&amp;$N$2&amp;D2640)))</f>
        <v/>
      </c>
      <c r="O2640" s="1" t="str" cm="1">
        <f t="array" aca="1" ref="O2640" ca="1">IF(G2640="","",MINUTE(INDIRECT(A2640&amp;$N$2&amp;D2640)))</f>
        <v/>
      </c>
      <c r="P2640" s="1" t="str">
        <f t="shared" ca="1" si="621"/>
        <v/>
      </c>
      <c r="Q2640" s="1" t="str">
        <f t="shared" ca="1" si="622"/>
        <v/>
      </c>
      <c r="R2640" s="1" t="str" cm="1">
        <f t="array" aca="1" ref="R2640" ca="1">IF(G2640="","",INDIRECT(A2640&amp;B2640&amp;D2640))</f>
        <v/>
      </c>
      <c r="S2640" s="1" t="str">
        <f t="shared" ca="1" si="623"/>
        <v/>
      </c>
      <c r="T2640" s="1" t="str">
        <f t="shared" ca="1" si="624"/>
        <v/>
      </c>
      <c r="U2640" s="1" t="str">
        <f t="shared" ca="1" si="625"/>
        <v/>
      </c>
      <c r="V2640" s="1" t="str">
        <f t="shared" ca="1" si="626"/>
        <v/>
      </c>
      <c r="W2640" s="1" t="str">
        <f t="shared" ca="1" si="627"/>
        <v/>
      </c>
      <c r="X2640" s="1" t="str">
        <f t="shared" ca="1" si="628"/>
        <v/>
      </c>
    </row>
    <row r="2641" spans="1:24">
      <c r="A2641" t="s">
        <v>1041</v>
      </c>
      <c r="B2641" t="str">
        <f>INDEX(予約枠報告様式!$73:$73,MATCH(CSVフォーマット!C2641,予約枠報告様式!$74:$74,0))</f>
        <v>AS</v>
      </c>
      <c r="C2641">
        <f t="shared" si="629"/>
        <v>45</v>
      </c>
      <c r="D2641">
        <f t="shared" si="615"/>
        <v>69</v>
      </c>
      <c r="E2641" s="2" cm="1">
        <f t="array" aca="1" ref="E2641" ca="1">INDIRECT(A2641&amp;B2641&amp;$E$3)</f>
        <v>44795</v>
      </c>
      <c r="F2641" t="str" cm="1">
        <f t="array" aca="1" ref="F2641" ca="1">IF(INDIRECT(A2641&amp;B2641&amp;$F$3)="公",参照!$L$2,参照!$L$3)</f>
        <v>医療機関受付</v>
      </c>
      <c r="G2641" s="1" t="str" cm="1">
        <f t="array" aca="1" ref="G2641" ca="1">IF(E2641="","",IF(ISNUMBER(INDIRECT(A2641&amp;B2641&amp;D2641)),431001,""))</f>
        <v/>
      </c>
      <c r="H2641" s="1" t="str">
        <f t="shared" ca="1" si="616"/>
        <v/>
      </c>
      <c r="I2641" s="1" t="str">
        <f ca="1">IF(G2641="","",予約枠報告様式!H$3)</f>
        <v/>
      </c>
      <c r="J2641" s="1" t="str">
        <f t="shared" ca="1" si="617"/>
        <v/>
      </c>
      <c r="K2641" s="1" t="str">
        <f t="shared" ca="1" si="618"/>
        <v/>
      </c>
      <c r="L2641" s="1" t="str">
        <f t="shared" ca="1" si="619"/>
        <v/>
      </c>
      <c r="M2641" s="1" t="str">
        <f t="shared" ca="1" si="620"/>
        <v/>
      </c>
      <c r="N2641" s="1" t="str" cm="1">
        <f t="array" aca="1" ref="N2641" ca="1">IF(G2641="","",HOUR(INDIRECT(A2641&amp;$N$2&amp;D2641)))</f>
        <v/>
      </c>
      <c r="O2641" s="1" t="str" cm="1">
        <f t="array" aca="1" ref="O2641" ca="1">IF(G2641="","",MINUTE(INDIRECT(A2641&amp;$N$2&amp;D2641)))</f>
        <v/>
      </c>
      <c r="P2641" s="1" t="str">
        <f t="shared" ca="1" si="621"/>
        <v/>
      </c>
      <c r="Q2641" s="1" t="str">
        <f t="shared" ca="1" si="622"/>
        <v/>
      </c>
      <c r="R2641" s="1" t="str" cm="1">
        <f t="array" aca="1" ref="R2641" ca="1">IF(G2641="","",INDIRECT(A2641&amp;B2641&amp;D2641))</f>
        <v/>
      </c>
      <c r="S2641" s="1" t="str">
        <f t="shared" ca="1" si="623"/>
        <v/>
      </c>
      <c r="T2641" s="1" t="str">
        <f t="shared" ca="1" si="624"/>
        <v/>
      </c>
      <c r="U2641" s="1" t="str">
        <f t="shared" ca="1" si="625"/>
        <v/>
      </c>
      <c r="V2641" s="1" t="str">
        <f t="shared" ca="1" si="626"/>
        <v/>
      </c>
      <c r="W2641" s="1" t="str">
        <f t="shared" ca="1" si="627"/>
        <v/>
      </c>
      <c r="X2641" s="1" t="str">
        <f t="shared" ca="1" si="628"/>
        <v/>
      </c>
    </row>
    <row r="2642" spans="1:24">
      <c r="A2642" t="s">
        <v>1041</v>
      </c>
      <c r="B2642" t="str">
        <f>INDEX(予約枠報告様式!$73:$73,MATCH(CSVフォーマット!C2642,予約枠報告様式!$74:$74,0))</f>
        <v>AS</v>
      </c>
      <c r="C2642">
        <f t="shared" si="629"/>
        <v>45</v>
      </c>
      <c r="D2642">
        <f t="shared" si="615"/>
        <v>70</v>
      </c>
      <c r="E2642" s="2" cm="1">
        <f t="array" aca="1" ref="E2642" ca="1">INDIRECT(A2642&amp;B2642&amp;$E$3)</f>
        <v>44795</v>
      </c>
      <c r="F2642" t="str" cm="1">
        <f t="array" aca="1" ref="F2642" ca="1">IF(INDIRECT(A2642&amp;B2642&amp;$F$3)="公",参照!$L$2,参照!$L$3)</f>
        <v>医療機関受付</v>
      </c>
      <c r="G2642" s="1" t="str" cm="1">
        <f t="array" aca="1" ref="G2642" ca="1">IF(E2642="","",IF(ISNUMBER(INDIRECT(A2642&amp;B2642&amp;D2642)),431001,""))</f>
        <v/>
      </c>
      <c r="H2642" s="1" t="str">
        <f t="shared" ca="1" si="616"/>
        <v/>
      </c>
      <c r="I2642" s="1" t="str">
        <f ca="1">IF(G2642="","",予約枠報告様式!H$3)</f>
        <v/>
      </c>
      <c r="J2642" s="1" t="str">
        <f t="shared" ca="1" si="617"/>
        <v/>
      </c>
      <c r="K2642" s="1" t="str">
        <f t="shared" ca="1" si="618"/>
        <v/>
      </c>
      <c r="L2642" s="1" t="str">
        <f t="shared" ca="1" si="619"/>
        <v/>
      </c>
      <c r="M2642" s="1" t="str">
        <f t="shared" ca="1" si="620"/>
        <v/>
      </c>
      <c r="N2642" s="1" t="str" cm="1">
        <f t="array" aca="1" ref="N2642" ca="1">IF(G2642="","",HOUR(INDIRECT(A2642&amp;$N$2&amp;D2642)))</f>
        <v/>
      </c>
      <c r="O2642" s="1" t="str" cm="1">
        <f t="array" aca="1" ref="O2642" ca="1">IF(G2642="","",MINUTE(INDIRECT(A2642&amp;$N$2&amp;D2642)))</f>
        <v/>
      </c>
      <c r="P2642" s="1" t="str">
        <f t="shared" ca="1" si="621"/>
        <v/>
      </c>
      <c r="Q2642" s="1" t="str">
        <f t="shared" ca="1" si="622"/>
        <v/>
      </c>
      <c r="R2642" s="1" t="str" cm="1">
        <f t="array" aca="1" ref="R2642" ca="1">IF(G2642="","",INDIRECT(A2642&amp;B2642&amp;D2642))</f>
        <v/>
      </c>
      <c r="S2642" s="1" t="str">
        <f t="shared" ca="1" si="623"/>
        <v/>
      </c>
      <c r="T2642" s="1" t="str">
        <f t="shared" ca="1" si="624"/>
        <v/>
      </c>
      <c r="U2642" s="1" t="str">
        <f t="shared" ca="1" si="625"/>
        <v/>
      </c>
      <c r="V2642" s="1" t="str">
        <f t="shared" ca="1" si="626"/>
        <v/>
      </c>
      <c r="W2642" s="1" t="str">
        <f t="shared" ca="1" si="627"/>
        <v/>
      </c>
      <c r="X2642" s="1" t="str">
        <f t="shared" ca="1" si="628"/>
        <v/>
      </c>
    </row>
    <row r="2643" spans="1:24">
      <c r="A2643" t="s">
        <v>1041</v>
      </c>
      <c r="B2643" t="str">
        <f>INDEX(予約枠報告様式!$73:$73,MATCH(CSVフォーマット!C2643,予約枠報告様式!$74:$74,0))</f>
        <v>AS</v>
      </c>
      <c r="C2643">
        <f t="shared" si="629"/>
        <v>45</v>
      </c>
      <c r="D2643">
        <f t="shared" si="615"/>
        <v>71</v>
      </c>
      <c r="E2643" s="2" cm="1">
        <f t="array" aca="1" ref="E2643" ca="1">INDIRECT(A2643&amp;B2643&amp;$E$3)</f>
        <v>44795</v>
      </c>
      <c r="F2643" t="str" cm="1">
        <f t="array" aca="1" ref="F2643" ca="1">IF(INDIRECT(A2643&amp;B2643&amp;$F$3)="公",参照!$L$2,参照!$L$3)</f>
        <v>医療機関受付</v>
      </c>
      <c r="G2643" s="1" t="str" cm="1">
        <f t="array" aca="1" ref="G2643" ca="1">IF(E2643="","",IF(ISNUMBER(INDIRECT(A2643&amp;B2643&amp;D2643)),431001,""))</f>
        <v/>
      </c>
      <c r="H2643" s="1" t="str">
        <f t="shared" ca="1" si="616"/>
        <v/>
      </c>
      <c r="I2643" s="1" t="str">
        <f ca="1">IF(G2643="","",予約枠報告様式!H$3)</f>
        <v/>
      </c>
      <c r="J2643" s="1" t="str">
        <f t="shared" ca="1" si="617"/>
        <v/>
      </c>
      <c r="K2643" s="1" t="str">
        <f t="shared" ca="1" si="618"/>
        <v/>
      </c>
      <c r="L2643" s="1" t="str">
        <f t="shared" ca="1" si="619"/>
        <v/>
      </c>
      <c r="M2643" s="1" t="str">
        <f t="shared" ca="1" si="620"/>
        <v/>
      </c>
      <c r="N2643" s="1" t="str" cm="1">
        <f t="array" aca="1" ref="N2643" ca="1">IF(G2643="","",HOUR(INDIRECT(A2643&amp;$N$2&amp;D2643)))</f>
        <v/>
      </c>
      <c r="O2643" s="1" t="str" cm="1">
        <f t="array" aca="1" ref="O2643" ca="1">IF(G2643="","",MINUTE(INDIRECT(A2643&amp;$N$2&amp;D2643)))</f>
        <v/>
      </c>
      <c r="P2643" s="1" t="str">
        <f t="shared" ca="1" si="621"/>
        <v/>
      </c>
      <c r="Q2643" s="1" t="str">
        <f t="shared" ca="1" si="622"/>
        <v/>
      </c>
      <c r="R2643" s="1" t="str" cm="1">
        <f t="array" aca="1" ref="R2643" ca="1">IF(G2643="","",INDIRECT(A2643&amp;B2643&amp;D2643))</f>
        <v/>
      </c>
      <c r="S2643" s="1" t="str">
        <f t="shared" ca="1" si="623"/>
        <v/>
      </c>
      <c r="T2643" s="1" t="str">
        <f t="shared" ca="1" si="624"/>
        <v/>
      </c>
      <c r="U2643" s="1" t="str">
        <f t="shared" ca="1" si="625"/>
        <v/>
      </c>
      <c r="V2643" s="1" t="str">
        <f t="shared" ca="1" si="626"/>
        <v/>
      </c>
      <c r="W2643" s="1" t="str">
        <f t="shared" ca="1" si="627"/>
        <v/>
      </c>
      <c r="X2643" s="1" t="str">
        <f t="shared" ca="1" si="628"/>
        <v/>
      </c>
    </row>
    <row r="2644" spans="1:24">
      <c r="A2644" t="s">
        <v>1041</v>
      </c>
      <c r="B2644" t="str">
        <f>INDEX(予約枠報告様式!$73:$73,MATCH(CSVフォーマット!C2644,予約枠報告様式!$74:$74,0))</f>
        <v>AT</v>
      </c>
      <c r="C2644">
        <f t="shared" si="629"/>
        <v>46</v>
      </c>
      <c r="D2644">
        <f t="shared" si="615"/>
        <v>12</v>
      </c>
      <c r="E2644" s="2" cm="1">
        <f t="array" aca="1" ref="E2644" ca="1">INDIRECT(A2644&amp;B2644&amp;$E$3)</f>
        <v>44796</v>
      </c>
      <c r="F2644" t="str" cm="1">
        <f t="array" aca="1" ref="F2644" ca="1">IF(INDIRECT(A2644&amp;B2644&amp;$F$3)="公",参照!$L$2,参照!$L$3)</f>
        <v>WEB・コールセンター受付</v>
      </c>
      <c r="G2644" s="1" t="str" cm="1">
        <f t="array" aca="1" ref="G2644" ca="1">IF(E2644="","",IF(ISNUMBER(INDIRECT(A2644&amp;B2644&amp;D2644)),431001,""))</f>
        <v/>
      </c>
      <c r="H2644" s="1" t="str">
        <f t="shared" ca="1" si="616"/>
        <v/>
      </c>
      <c r="I2644" s="1" t="str">
        <f ca="1">IF(G2644="","",予約枠報告様式!H$3)</f>
        <v/>
      </c>
      <c r="J2644" s="1" t="str">
        <f t="shared" ca="1" si="617"/>
        <v/>
      </c>
      <c r="K2644" s="1" t="str">
        <f t="shared" ca="1" si="618"/>
        <v/>
      </c>
      <c r="L2644" s="1" t="str">
        <f t="shared" ca="1" si="619"/>
        <v/>
      </c>
      <c r="M2644" s="1" t="str">
        <f t="shared" ca="1" si="620"/>
        <v/>
      </c>
      <c r="N2644" s="1" t="str" cm="1">
        <f t="array" aca="1" ref="N2644" ca="1">IF(G2644="","",HOUR(INDIRECT(A2644&amp;$N$2&amp;D2644)))</f>
        <v/>
      </c>
      <c r="O2644" s="1" t="str" cm="1">
        <f t="array" aca="1" ref="O2644" ca="1">IF(G2644="","",MINUTE(INDIRECT(A2644&amp;$N$2&amp;D2644)))</f>
        <v/>
      </c>
      <c r="P2644" s="1" t="str">
        <f t="shared" ca="1" si="621"/>
        <v/>
      </c>
      <c r="Q2644" s="1" t="str">
        <f t="shared" ca="1" si="622"/>
        <v/>
      </c>
      <c r="R2644" s="1" t="str" cm="1">
        <f t="array" aca="1" ref="R2644" ca="1">IF(G2644="","",INDIRECT(A2644&amp;B2644&amp;D2644))</f>
        <v/>
      </c>
      <c r="S2644" s="1" t="str">
        <f t="shared" ca="1" si="623"/>
        <v/>
      </c>
      <c r="T2644" s="1" t="str">
        <f t="shared" ca="1" si="624"/>
        <v/>
      </c>
      <c r="U2644" s="1" t="str">
        <f t="shared" ca="1" si="625"/>
        <v/>
      </c>
      <c r="V2644" s="1" t="str">
        <f t="shared" ca="1" si="626"/>
        <v/>
      </c>
      <c r="W2644" s="1" t="str">
        <f t="shared" ca="1" si="627"/>
        <v/>
      </c>
      <c r="X2644" s="1" t="str">
        <f t="shared" ca="1" si="628"/>
        <v/>
      </c>
    </row>
    <row r="2645" spans="1:24">
      <c r="A2645" t="s">
        <v>1041</v>
      </c>
      <c r="B2645" t="str">
        <f>INDEX(予約枠報告様式!$73:$73,MATCH(CSVフォーマット!C2645,予約枠報告様式!$74:$74,0))</f>
        <v>AT</v>
      </c>
      <c r="C2645">
        <f t="shared" si="629"/>
        <v>46</v>
      </c>
      <c r="D2645">
        <f t="shared" si="615"/>
        <v>13</v>
      </c>
      <c r="E2645" s="2" cm="1">
        <f t="array" aca="1" ref="E2645" ca="1">INDIRECT(A2645&amp;B2645&amp;$E$3)</f>
        <v>44796</v>
      </c>
      <c r="F2645" t="str" cm="1">
        <f t="array" aca="1" ref="F2645" ca="1">IF(INDIRECT(A2645&amp;B2645&amp;$F$3)="公",参照!$L$2,参照!$L$3)</f>
        <v>WEB・コールセンター受付</v>
      </c>
      <c r="G2645" s="1" t="str" cm="1">
        <f t="array" aca="1" ref="G2645" ca="1">IF(E2645="","",IF(ISNUMBER(INDIRECT(A2645&amp;B2645&amp;D2645)),431001,""))</f>
        <v/>
      </c>
      <c r="H2645" s="1" t="str">
        <f t="shared" ca="1" si="616"/>
        <v/>
      </c>
      <c r="I2645" s="1" t="str">
        <f ca="1">IF(G2645="","",予約枠報告様式!H$3)</f>
        <v/>
      </c>
      <c r="J2645" s="1" t="str">
        <f t="shared" ca="1" si="617"/>
        <v/>
      </c>
      <c r="K2645" s="1" t="str">
        <f t="shared" ca="1" si="618"/>
        <v/>
      </c>
      <c r="L2645" s="1" t="str">
        <f t="shared" ca="1" si="619"/>
        <v/>
      </c>
      <c r="M2645" s="1" t="str">
        <f t="shared" ca="1" si="620"/>
        <v/>
      </c>
      <c r="N2645" s="1" t="str" cm="1">
        <f t="array" aca="1" ref="N2645" ca="1">IF(G2645="","",HOUR(INDIRECT(A2645&amp;$N$2&amp;D2645)))</f>
        <v/>
      </c>
      <c r="O2645" s="1" t="str" cm="1">
        <f t="array" aca="1" ref="O2645" ca="1">IF(G2645="","",MINUTE(INDIRECT(A2645&amp;$N$2&amp;D2645)))</f>
        <v/>
      </c>
      <c r="P2645" s="1" t="str">
        <f t="shared" ca="1" si="621"/>
        <v/>
      </c>
      <c r="Q2645" s="1" t="str">
        <f t="shared" ca="1" si="622"/>
        <v/>
      </c>
      <c r="R2645" s="1" t="str" cm="1">
        <f t="array" aca="1" ref="R2645" ca="1">IF(G2645="","",INDIRECT(A2645&amp;B2645&amp;D2645))</f>
        <v/>
      </c>
      <c r="S2645" s="1" t="str">
        <f t="shared" ca="1" si="623"/>
        <v/>
      </c>
      <c r="T2645" s="1" t="str">
        <f t="shared" ca="1" si="624"/>
        <v/>
      </c>
      <c r="U2645" s="1" t="str">
        <f t="shared" ca="1" si="625"/>
        <v/>
      </c>
      <c r="V2645" s="1" t="str">
        <f t="shared" ca="1" si="626"/>
        <v/>
      </c>
      <c r="W2645" s="1" t="str">
        <f t="shared" ca="1" si="627"/>
        <v/>
      </c>
      <c r="X2645" s="1" t="str">
        <f t="shared" ca="1" si="628"/>
        <v/>
      </c>
    </row>
    <row r="2646" spans="1:24">
      <c r="A2646" t="s">
        <v>1041</v>
      </c>
      <c r="B2646" t="str">
        <f>INDEX(予約枠報告様式!$73:$73,MATCH(CSVフォーマット!C2646,予約枠報告様式!$74:$74,0))</f>
        <v>AT</v>
      </c>
      <c r="C2646">
        <f t="shared" si="629"/>
        <v>46</v>
      </c>
      <c r="D2646">
        <f t="shared" si="615"/>
        <v>14</v>
      </c>
      <c r="E2646" s="2" cm="1">
        <f t="array" aca="1" ref="E2646" ca="1">INDIRECT(A2646&amp;B2646&amp;$E$3)</f>
        <v>44796</v>
      </c>
      <c r="F2646" t="str" cm="1">
        <f t="array" aca="1" ref="F2646" ca="1">IF(INDIRECT(A2646&amp;B2646&amp;$F$3)="公",参照!$L$2,参照!$L$3)</f>
        <v>WEB・コールセンター受付</v>
      </c>
      <c r="G2646" s="1" t="str" cm="1">
        <f t="array" aca="1" ref="G2646" ca="1">IF(E2646="","",IF(ISNUMBER(INDIRECT(A2646&amp;B2646&amp;D2646)),431001,""))</f>
        <v/>
      </c>
      <c r="H2646" s="1" t="str">
        <f t="shared" ca="1" si="616"/>
        <v/>
      </c>
      <c r="I2646" s="1" t="str">
        <f ca="1">IF(G2646="","",予約枠報告様式!H$3)</f>
        <v/>
      </c>
      <c r="J2646" s="1" t="str">
        <f t="shared" ca="1" si="617"/>
        <v/>
      </c>
      <c r="K2646" s="1" t="str">
        <f t="shared" ca="1" si="618"/>
        <v/>
      </c>
      <c r="L2646" s="1" t="str">
        <f t="shared" ca="1" si="619"/>
        <v/>
      </c>
      <c r="M2646" s="1" t="str">
        <f t="shared" ca="1" si="620"/>
        <v/>
      </c>
      <c r="N2646" s="1" t="str" cm="1">
        <f t="array" aca="1" ref="N2646" ca="1">IF(G2646="","",HOUR(INDIRECT(A2646&amp;$N$2&amp;D2646)))</f>
        <v/>
      </c>
      <c r="O2646" s="1" t="str" cm="1">
        <f t="array" aca="1" ref="O2646" ca="1">IF(G2646="","",MINUTE(INDIRECT(A2646&amp;$N$2&amp;D2646)))</f>
        <v/>
      </c>
      <c r="P2646" s="1" t="str">
        <f t="shared" ca="1" si="621"/>
        <v/>
      </c>
      <c r="Q2646" s="1" t="str">
        <f t="shared" ca="1" si="622"/>
        <v/>
      </c>
      <c r="R2646" s="1" t="str" cm="1">
        <f t="array" aca="1" ref="R2646" ca="1">IF(G2646="","",INDIRECT(A2646&amp;B2646&amp;D2646))</f>
        <v/>
      </c>
      <c r="S2646" s="1" t="str">
        <f t="shared" ca="1" si="623"/>
        <v/>
      </c>
      <c r="T2646" s="1" t="str">
        <f t="shared" ca="1" si="624"/>
        <v/>
      </c>
      <c r="U2646" s="1" t="str">
        <f t="shared" ca="1" si="625"/>
        <v/>
      </c>
      <c r="V2646" s="1" t="str">
        <f t="shared" ca="1" si="626"/>
        <v/>
      </c>
      <c r="W2646" s="1" t="str">
        <f t="shared" ca="1" si="627"/>
        <v/>
      </c>
      <c r="X2646" s="1" t="str">
        <f t="shared" ca="1" si="628"/>
        <v/>
      </c>
    </row>
    <row r="2647" spans="1:24">
      <c r="A2647" t="s">
        <v>1041</v>
      </c>
      <c r="B2647" t="str">
        <f>INDEX(予約枠報告様式!$73:$73,MATCH(CSVフォーマット!C2647,予約枠報告様式!$74:$74,0))</f>
        <v>AT</v>
      </c>
      <c r="C2647">
        <f t="shared" si="629"/>
        <v>46</v>
      </c>
      <c r="D2647">
        <f t="shared" si="615"/>
        <v>15</v>
      </c>
      <c r="E2647" s="2" cm="1">
        <f t="array" aca="1" ref="E2647" ca="1">INDIRECT(A2647&amp;B2647&amp;$E$3)</f>
        <v>44796</v>
      </c>
      <c r="F2647" t="str" cm="1">
        <f t="array" aca="1" ref="F2647" ca="1">IF(INDIRECT(A2647&amp;B2647&amp;$F$3)="公",参照!$L$2,参照!$L$3)</f>
        <v>WEB・コールセンター受付</v>
      </c>
      <c r="G2647" s="1" t="str" cm="1">
        <f t="array" aca="1" ref="G2647" ca="1">IF(E2647="","",IF(ISNUMBER(INDIRECT(A2647&amp;B2647&amp;D2647)),431001,""))</f>
        <v/>
      </c>
      <c r="H2647" s="1" t="str">
        <f t="shared" ca="1" si="616"/>
        <v/>
      </c>
      <c r="I2647" s="1" t="str">
        <f ca="1">IF(G2647="","",予約枠報告様式!H$3)</f>
        <v/>
      </c>
      <c r="J2647" s="1" t="str">
        <f t="shared" ca="1" si="617"/>
        <v/>
      </c>
      <c r="K2647" s="1" t="str">
        <f t="shared" ca="1" si="618"/>
        <v/>
      </c>
      <c r="L2647" s="1" t="str">
        <f t="shared" ca="1" si="619"/>
        <v/>
      </c>
      <c r="M2647" s="1" t="str">
        <f t="shared" ca="1" si="620"/>
        <v/>
      </c>
      <c r="N2647" s="1" t="str" cm="1">
        <f t="array" aca="1" ref="N2647" ca="1">IF(G2647="","",HOUR(INDIRECT(A2647&amp;$N$2&amp;D2647)))</f>
        <v/>
      </c>
      <c r="O2647" s="1" t="str" cm="1">
        <f t="array" aca="1" ref="O2647" ca="1">IF(G2647="","",MINUTE(INDIRECT(A2647&amp;$N$2&amp;D2647)))</f>
        <v/>
      </c>
      <c r="P2647" s="1" t="str">
        <f t="shared" ca="1" si="621"/>
        <v/>
      </c>
      <c r="Q2647" s="1" t="str">
        <f t="shared" ca="1" si="622"/>
        <v/>
      </c>
      <c r="R2647" s="1" t="str" cm="1">
        <f t="array" aca="1" ref="R2647" ca="1">IF(G2647="","",INDIRECT(A2647&amp;B2647&amp;D2647))</f>
        <v/>
      </c>
      <c r="S2647" s="1" t="str">
        <f t="shared" ca="1" si="623"/>
        <v/>
      </c>
      <c r="T2647" s="1" t="str">
        <f t="shared" ca="1" si="624"/>
        <v/>
      </c>
      <c r="U2647" s="1" t="str">
        <f t="shared" ca="1" si="625"/>
        <v/>
      </c>
      <c r="V2647" s="1" t="str">
        <f t="shared" ca="1" si="626"/>
        <v/>
      </c>
      <c r="W2647" s="1" t="str">
        <f t="shared" ca="1" si="627"/>
        <v/>
      </c>
      <c r="X2647" s="1" t="str">
        <f t="shared" ca="1" si="628"/>
        <v/>
      </c>
    </row>
    <row r="2648" spans="1:24">
      <c r="A2648" t="s">
        <v>1041</v>
      </c>
      <c r="B2648" t="str">
        <f>INDEX(予約枠報告様式!$73:$73,MATCH(CSVフォーマット!C2648,予約枠報告様式!$74:$74,0))</f>
        <v>AT</v>
      </c>
      <c r="C2648">
        <f t="shared" si="629"/>
        <v>46</v>
      </c>
      <c r="D2648">
        <f t="shared" si="615"/>
        <v>16</v>
      </c>
      <c r="E2648" s="2" cm="1">
        <f t="array" aca="1" ref="E2648" ca="1">INDIRECT(A2648&amp;B2648&amp;$E$3)</f>
        <v>44796</v>
      </c>
      <c r="F2648" t="str" cm="1">
        <f t="array" aca="1" ref="F2648" ca="1">IF(INDIRECT(A2648&amp;B2648&amp;$F$3)="公",参照!$L$2,参照!$L$3)</f>
        <v>WEB・コールセンター受付</v>
      </c>
      <c r="G2648" s="1" t="str" cm="1">
        <f t="array" aca="1" ref="G2648" ca="1">IF(E2648="","",IF(ISNUMBER(INDIRECT(A2648&amp;B2648&amp;D2648)),431001,""))</f>
        <v/>
      </c>
      <c r="H2648" s="1" t="str">
        <f t="shared" ca="1" si="616"/>
        <v/>
      </c>
      <c r="I2648" s="1" t="str">
        <f ca="1">IF(G2648="","",予約枠報告様式!H$3)</f>
        <v/>
      </c>
      <c r="J2648" s="1" t="str">
        <f t="shared" ca="1" si="617"/>
        <v/>
      </c>
      <c r="K2648" s="1" t="str">
        <f t="shared" ca="1" si="618"/>
        <v/>
      </c>
      <c r="L2648" s="1" t="str">
        <f t="shared" ca="1" si="619"/>
        <v/>
      </c>
      <c r="M2648" s="1" t="str">
        <f t="shared" ca="1" si="620"/>
        <v/>
      </c>
      <c r="N2648" s="1" t="str" cm="1">
        <f t="array" aca="1" ref="N2648" ca="1">IF(G2648="","",HOUR(INDIRECT(A2648&amp;$N$2&amp;D2648)))</f>
        <v/>
      </c>
      <c r="O2648" s="1" t="str" cm="1">
        <f t="array" aca="1" ref="O2648" ca="1">IF(G2648="","",MINUTE(INDIRECT(A2648&amp;$N$2&amp;D2648)))</f>
        <v/>
      </c>
      <c r="P2648" s="1" t="str">
        <f t="shared" ca="1" si="621"/>
        <v/>
      </c>
      <c r="Q2648" s="1" t="str">
        <f t="shared" ca="1" si="622"/>
        <v/>
      </c>
      <c r="R2648" s="1" t="str" cm="1">
        <f t="array" aca="1" ref="R2648" ca="1">IF(G2648="","",INDIRECT(A2648&amp;B2648&amp;D2648))</f>
        <v/>
      </c>
      <c r="S2648" s="1" t="str">
        <f t="shared" ca="1" si="623"/>
        <v/>
      </c>
      <c r="T2648" s="1" t="str">
        <f t="shared" ca="1" si="624"/>
        <v/>
      </c>
      <c r="U2648" s="1" t="str">
        <f t="shared" ca="1" si="625"/>
        <v/>
      </c>
      <c r="V2648" s="1" t="str">
        <f t="shared" ca="1" si="626"/>
        <v/>
      </c>
      <c r="W2648" s="1" t="str">
        <f t="shared" ca="1" si="627"/>
        <v/>
      </c>
      <c r="X2648" s="1" t="str">
        <f t="shared" ca="1" si="628"/>
        <v/>
      </c>
    </row>
    <row r="2649" spans="1:24">
      <c r="A2649" t="s">
        <v>1041</v>
      </c>
      <c r="B2649" t="str">
        <f>INDEX(予約枠報告様式!$73:$73,MATCH(CSVフォーマット!C2649,予約枠報告様式!$74:$74,0))</f>
        <v>AT</v>
      </c>
      <c r="C2649">
        <f t="shared" si="629"/>
        <v>46</v>
      </c>
      <c r="D2649">
        <f t="shared" si="615"/>
        <v>17</v>
      </c>
      <c r="E2649" s="2" cm="1">
        <f t="array" aca="1" ref="E2649" ca="1">INDIRECT(A2649&amp;B2649&amp;$E$3)</f>
        <v>44796</v>
      </c>
      <c r="F2649" t="str" cm="1">
        <f t="array" aca="1" ref="F2649" ca="1">IF(INDIRECT(A2649&amp;B2649&amp;$F$3)="公",参照!$L$2,参照!$L$3)</f>
        <v>WEB・コールセンター受付</v>
      </c>
      <c r="G2649" s="1" t="str" cm="1">
        <f t="array" aca="1" ref="G2649" ca="1">IF(E2649="","",IF(ISNUMBER(INDIRECT(A2649&amp;B2649&amp;D2649)),431001,""))</f>
        <v/>
      </c>
      <c r="H2649" s="1" t="str">
        <f t="shared" ca="1" si="616"/>
        <v/>
      </c>
      <c r="I2649" s="1" t="str">
        <f ca="1">IF(G2649="","",予約枠報告様式!H$3)</f>
        <v/>
      </c>
      <c r="J2649" s="1" t="str">
        <f t="shared" ca="1" si="617"/>
        <v/>
      </c>
      <c r="K2649" s="1" t="str">
        <f t="shared" ca="1" si="618"/>
        <v/>
      </c>
      <c r="L2649" s="1" t="str">
        <f t="shared" ca="1" si="619"/>
        <v/>
      </c>
      <c r="M2649" s="1" t="str">
        <f t="shared" ca="1" si="620"/>
        <v/>
      </c>
      <c r="N2649" s="1" t="str" cm="1">
        <f t="array" aca="1" ref="N2649" ca="1">IF(G2649="","",HOUR(INDIRECT(A2649&amp;$N$2&amp;D2649)))</f>
        <v/>
      </c>
      <c r="O2649" s="1" t="str" cm="1">
        <f t="array" aca="1" ref="O2649" ca="1">IF(G2649="","",MINUTE(INDIRECT(A2649&amp;$N$2&amp;D2649)))</f>
        <v/>
      </c>
      <c r="P2649" s="1" t="str">
        <f t="shared" ca="1" si="621"/>
        <v/>
      </c>
      <c r="Q2649" s="1" t="str">
        <f t="shared" ca="1" si="622"/>
        <v/>
      </c>
      <c r="R2649" s="1" t="str" cm="1">
        <f t="array" aca="1" ref="R2649" ca="1">IF(G2649="","",INDIRECT(A2649&amp;B2649&amp;D2649))</f>
        <v/>
      </c>
      <c r="S2649" s="1" t="str">
        <f t="shared" ca="1" si="623"/>
        <v/>
      </c>
      <c r="T2649" s="1" t="str">
        <f t="shared" ca="1" si="624"/>
        <v/>
      </c>
      <c r="U2649" s="1" t="str">
        <f t="shared" ca="1" si="625"/>
        <v/>
      </c>
      <c r="V2649" s="1" t="str">
        <f t="shared" ca="1" si="626"/>
        <v/>
      </c>
      <c r="W2649" s="1" t="str">
        <f t="shared" ca="1" si="627"/>
        <v/>
      </c>
      <c r="X2649" s="1" t="str">
        <f t="shared" ca="1" si="628"/>
        <v/>
      </c>
    </row>
    <row r="2650" spans="1:24">
      <c r="A2650" t="s">
        <v>1041</v>
      </c>
      <c r="B2650" t="str">
        <f>INDEX(予約枠報告様式!$73:$73,MATCH(CSVフォーマット!C2650,予約枠報告様式!$74:$74,0))</f>
        <v>AT</v>
      </c>
      <c r="C2650">
        <f t="shared" si="629"/>
        <v>46</v>
      </c>
      <c r="D2650">
        <f t="shared" si="615"/>
        <v>18</v>
      </c>
      <c r="E2650" s="2" cm="1">
        <f t="array" aca="1" ref="E2650" ca="1">INDIRECT(A2650&amp;B2650&amp;$E$3)</f>
        <v>44796</v>
      </c>
      <c r="F2650" t="str" cm="1">
        <f t="array" aca="1" ref="F2650" ca="1">IF(INDIRECT(A2650&amp;B2650&amp;$F$3)="公",参照!$L$2,参照!$L$3)</f>
        <v>WEB・コールセンター受付</v>
      </c>
      <c r="G2650" s="1" t="str" cm="1">
        <f t="array" aca="1" ref="G2650" ca="1">IF(E2650="","",IF(ISNUMBER(INDIRECT(A2650&amp;B2650&amp;D2650)),431001,""))</f>
        <v/>
      </c>
      <c r="H2650" s="1" t="str">
        <f t="shared" ca="1" si="616"/>
        <v/>
      </c>
      <c r="I2650" s="1" t="str">
        <f ca="1">IF(G2650="","",予約枠報告様式!H$3)</f>
        <v/>
      </c>
      <c r="J2650" s="1" t="str">
        <f t="shared" ca="1" si="617"/>
        <v/>
      </c>
      <c r="K2650" s="1" t="str">
        <f t="shared" ca="1" si="618"/>
        <v/>
      </c>
      <c r="L2650" s="1" t="str">
        <f t="shared" ca="1" si="619"/>
        <v/>
      </c>
      <c r="M2650" s="1" t="str">
        <f t="shared" ca="1" si="620"/>
        <v/>
      </c>
      <c r="N2650" s="1" t="str" cm="1">
        <f t="array" aca="1" ref="N2650" ca="1">IF(G2650="","",HOUR(INDIRECT(A2650&amp;$N$2&amp;D2650)))</f>
        <v/>
      </c>
      <c r="O2650" s="1" t="str" cm="1">
        <f t="array" aca="1" ref="O2650" ca="1">IF(G2650="","",MINUTE(INDIRECT(A2650&amp;$N$2&amp;D2650)))</f>
        <v/>
      </c>
      <c r="P2650" s="1" t="str">
        <f t="shared" ca="1" si="621"/>
        <v/>
      </c>
      <c r="Q2650" s="1" t="str">
        <f t="shared" ca="1" si="622"/>
        <v/>
      </c>
      <c r="R2650" s="1" t="str" cm="1">
        <f t="array" aca="1" ref="R2650" ca="1">IF(G2650="","",INDIRECT(A2650&amp;B2650&amp;D2650))</f>
        <v/>
      </c>
      <c r="S2650" s="1" t="str">
        <f t="shared" ca="1" si="623"/>
        <v/>
      </c>
      <c r="T2650" s="1" t="str">
        <f t="shared" ca="1" si="624"/>
        <v/>
      </c>
      <c r="U2650" s="1" t="str">
        <f t="shared" ca="1" si="625"/>
        <v/>
      </c>
      <c r="V2650" s="1" t="str">
        <f t="shared" ca="1" si="626"/>
        <v/>
      </c>
      <c r="W2650" s="1" t="str">
        <f t="shared" ca="1" si="627"/>
        <v/>
      </c>
      <c r="X2650" s="1" t="str">
        <f t="shared" ca="1" si="628"/>
        <v/>
      </c>
    </row>
    <row r="2651" spans="1:24">
      <c r="A2651" t="s">
        <v>1041</v>
      </c>
      <c r="B2651" t="str">
        <f>INDEX(予約枠報告様式!$73:$73,MATCH(CSVフォーマット!C2651,予約枠報告様式!$74:$74,0))</f>
        <v>AT</v>
      </c>
      <c r="C2651">
        <f t="shared" si="629"/>
        <v>46</v>
      </c>
      <c r="D2651">
        <f t="shared" si="615"/>
        <v>19</v>
      </c>
      <c r="E2651" s="2" cm="1">
        <f t="array" aca="1" ref="E2651" ca="1">INDIRECT(A2651&amp;B2651&amp;$E$3)</f>
        <v>44796</v>
      </c>
      <c r="F2651" t="str" cm="1">
        <f t="array" aca="1" ref="F2651" ca="1">IF(INDIRECT(A2651&amp;B2651&amp;$F$3)="公",参照!$L$2,参照!$L$3)</f>
        <v>WEB・コールセンター受付</v>
      </c>
      <c r="G2651" s="1" t="str" cm="1">
        <f t="array" aca="1" ref="G2651" ca="1">IF(E2651="","",IF(ISNUMBER(INDIRECT(A2651&amp;B2651&amp;D2651)),431001,""))</f>
        <v/>
      </c>
      <c r="H2651" s="1" t="str">
        <f t="shared" ca="1" si="616"/>
        <v/>
      </c>
      <c r="I2651" s="1" t="str">
        <f ca="1">IF(G2651="","",予約枠報告様式!H$3)</f>
        <v/>
      </c>
      <c r="J2651" s="1" t="str">
        <f t="shared" ca="1" si="617"/>
        <v/>
      </c>
      <c r="K2651" s="1" t="str">
        <f t="shared" ca="1" si="618"/>
        <v/>
      </c>
      <c r="L2651" s="1" t="str">
        <f t="shared" ca="1" si="619"/>
        <v/>
      </c>
      <c r="M2651" s="1" t="str">
        <f t="shared" ca="1" si="620"/>
        <v/>
      </c>
      <c r="N2651" s="1" t="str" cm="1">
        <f t="array" aca="1" ref="N2651" ca="1">IF(G2651="","",HOUR(INDIRECT(A2651&amp;$N$2&amp;D2651)))</f>
        <v/>
      </c>
      <c r="O2651" s="1" t="str" cm="1">
        <f t="array" aca="1" ref="O2651" ca="1">IF(G2651="","",MINUTE(INDIRECT(A2651&amp;$N$2&amp;D2651)))</f>
        <v/>
      </c>
      <c r="P2651" s="1" t="str">
        <f t="shared" ca="1" si="621"/>
        <v/>
      </c>
      <c r="Q2651" s="1" t="str">
        <f t="shared" ca="1" si="622"/>
        <v/>
      </c>
      <c r="R2651" s="1" t="str" cm="1">
        <f t="array" aca="1" ref="R2651" ca="1">IF(G2651="","",INDIRECT(A2651&amp;B2651&amp;D2651))</f>
        <v/>
      </c>
      <c r="S2651" s="1" t="str">
        <f t="shared" ca="1" si="623"/>
        <v/>
      </c>
      <c r="T2651" s="1" t="str">
        <f t="shared" ca="1" si="624"/>
        <v/>
      </c>
      <c r="U2651" s="1" t="str">
        <f t="shared" ca="1" si="625"/>
        <v/>
      </c>
      <c r="V2651" s="1" t="str">
        <f t="shared" ca="1" si="626"/>
        <v/>
      </c>
      <c r="W2651" s="1" t="str">
        <f t="shared" ca="1" si="627"/>
        <v/>
      </c>
      <c r="X2651" s="1" t="str">
        <f t="shared" ca="1" si="628"/>
        <v/>
      </c>
    </row>
    <row r="2652" spans="1:24">
      <c r="A2652" t="s">
        <v>1041</v>
      </c>
      <c r="B2652" t="str">
        <f>INDEX(予約枠報告様式!$73:$73,MATCH(CSVフォーマット!C2652,予約枠報告様式!$74:$74,0))</f>
        <v>AT</v>
      </c>
      <c r="C2652">
        <f t="shared" si="629"/>
        <v>46</v>
      </c>
      <c r="D2652">
        <f t="shared" si="615"/>
        <v>20</v>
      </c>
      <c r="E2652" s="2" cm="1">
        <f t="array" aca="1" ref="E2652" ca="1">INDIRECT(A2652&amp;B2652&amp;$E$3)</f>
        <v>44796</v>
      </c>
      <c r="F2652" t="str" cm="1">
        <f t="array" aca="1" ref="F2652" ca="1">IF(INDIRECT(A2652&amp;B2652&amp;$F$3)="公",参照!$L$2,参照!$L$3)</f>
        <v>WEB・コールセンター受付</v>
      </c>
      <c r="G2652" s="1" t="str" cm="1">
        <f t="array" aca="1" ref="G2652" ca="1">IF(E2652="","",IF(ISNUMBER(INDIRECT(A2652&amp;B2652&amp;D2652)),431001,""))</f>
        <v/>
      </c>
      <c r="H2652" s="1" t="str">
        <f t="shared" ca="1" si="616"/>
        <v/>
      </c>
      <c r="I2652" s="1" t="str">
        <f ca="1">IF(G2652="","",予約枠報告様式!H$3)</f>
        <v/>
      </c>
      <c r="J2652" s="1" t="str">
        <f t="shared" ca="1" si="617"/>
        <v/>
      </c>
      <c r="K2652" s="1" t="str">
        <f t="shared" ca="1" si="618"/>
        <v/>
      </c>
      <c r="L2652" s="1" t="str">
        <f t="shared" ca="1" si="619"/>
        <v/>
      </c>
      <c r="M2652" s="1" t="str">
        <f t="shared" ca="1" si="620"/>
        <v/>
      </c>
      <c r="N2652" s="1" t="str" cm="1">
        <f t="array" aca="1" ref="N2652" ca="1">IF(G2652="","",HOUR(INDIRECT(A2652&amp;$N$2&amp;D2652)))</f>
        <v/>
      </c>
      <c r="O2652" s="1" t="str" cm="1">
        <f t="array" aca="1" ref="O2652" ca="1">IF(G2652="","",MINUTE(INDIRECT(A2652&amp;$N$2&amp;D2652)))</f>
        <v/>
      </c>
      <c r="P2652" s="1" t="str">
        <f t="shared" ca="1" si="621"/>
        <v/>
      </c>
      <c r="Q2652" s="1" t="str">
        <f t="shared" ca="1" si="622"/>
        <v/>
      </c>
      <c r="R2652" s="1" t="str" cm="1">
        <f t="array" aca="1" ref="R2652" ca="1">IF(G2652="","",INDIRECT(A2652&amp;B2652&amp;D2652))</f>
        <v/>
      </c>
      <c r="S2652" s="1" t="str">
        <f t="shared" ca="1" si="623"/>
        <v/>
      </c>
      <c r="T2652" s="1" t="str">
        <f t="shared" ca="1" si="624"/>
        <v/>
      </c>
      <c r="U2652" s="1" t="str">
        <f t="shared" ca="1" si="625"/>
        <v/>
      </c>
      <c r="V2652" s="1" t="str">
        <f t="shared" ca="1" si="626"/>
        <v/>
      </c>
      <c r="W2652" s="1" t="str">
        <f t="shared" ca="1" si="627"/>
        <v/>
      </c>
      <c r="X2652" s="1" t="str">
        <f t="shared" ca="1" si="628"/>
        <v/>
      </c>
    </row>
    <row r="2653" spans="1:24">
      <c r="A2653" t="s">
        <v>1041</v>
      </c>
      <c r="B2653" t="str">
        <f>INDEX(予約枠報告様式!$73:$73,MATCH(CSVフォーマット!C2653,予約枠報告様式!$74:$74,0))</f>
        <v>AT</v>
      </c>
      <c r="C2653">
        <f t="shared" si="629"/>
        <v>46</v>
      </c>
      <c r="D2653">
        <f t="shared" si="615"/>
        <v>21</v>
      </c>
      <c r="E2653" s="2" cm="1">
        <f t="array" aca="1" ref="E2653" ca="1">INDIRECT(A2653&amp;B2653&amp;$E$3)</f>
        <v>44796</v>
      </c>
      <c r="F2653" t="str" cm="1">
        <f t="array" aca="1" ref="F2653" ca="1">IF(INDIRECT(A2653&amp;B2653&amp;$F$3)="公",参照!$L$2,参照!$L$3)</f>
        <v>WEB・コールセンター受付</v>
      </c>
      <c r="G2653" s="1" t="str" cm="1">
        <f t="array" aca="1" ref="G2653" ca="1">IF(E2653="","",IF(ISNUMBER(INDIRECT(A2653&amp;B2653&amp;D2653)),431001,""))</f>
        <v/>
      </c>
      <c r="H2653" s="1" t="str">
        <f t="shared" ca="1" si="616"/>
        <v/>
      </c>
      <c r="I2653" s="1" t="str">
        <f ca="1">IF(G2653="","",予約枠報告様式!H$3)</f>
        <v/>
      </c>
      <c r="J2653" s="1" t="str">
        <f t="shared" ca="1" si="617"/>
        <v/>
      </c>
      <c r="K2653" s="1" t="str">
        <f t="shared" ca="1" si="618"/>
        <v/>
      </c>
      <c r="L2653" s="1" t="str">
        <f t="shared" ca="1" si="619"/>
        <v/>
      </c>
      <c r="M2653" s="1" t="str">
        <f t="shared" ca="1" si="620"/>
        <v/>
      </c>
      <c r="N2653" s="1" t="str" cm="1">
        <f t="array" aca="1" ref="N2653" ca="1">IF(G2653="","",HOUR(INDIRECT(A2653&amp;$N$2&amp;D2653)))</f>
        <v/>
      </c>
      <c r="O2653" s="1" t="str" cm="1">
        <f t="array" aca="1" ref="O2653" ca="1">IF(G2653="","",MINUTE(INDIRECT(A2653&amp;$N$2&amp;D2653)))</f>
        <v/>
      </c>
      <c r="P2653" s="1" t="str">
        <f t="shared" ca="1" si="621"/>
        <v/>
      </c>
      <c r="Q2653" s="1" t="str">
        <f t="shared" ca="1" si="622"/>
        <v/>
      </c>
      <c r="R2653" s="1" t="str" cm="1">
        <f t="array" aca="1" ref="R2653" ca="1">IF(G2653="","",INDIRECT(A2653&amp;B2653&amp;D2653))</f>
        <v/>
      </c>
      <c r="S2653" s="1" t="str">
        <f t="shared" ca="1" si="623"/>
        <v/>
      </c>
      <c r="T2653" s="1" t="str">
        <f t="shared" ca="1" si="624"/>
        <v/>
      </c>
      <c r="U2653" s="1" t="str">
        <f t="shared" ca="1" si="625"/>
        <v/>
      </c>
      <c r="V2653" s="1" t="str">
        <f t="shared" ca="1" si="626"/>
        <v/>
      </c>
      <c r="W2653" s="1" t="str">
        <f t="shared" ca="1" si="627"/>
        <v/>
      </c>
      <c r="X2653" s="1" t="str">
        <f t="shared" ca="1" si="628"/>
        <v/>
      </c>
    </row>
    <row r="2654" spans="1:24">
      <c r="A2654" t="s">
        <v>1041</v>
      </c>
      <c r="B2654" t="str">
        <f>INDEX(予約枠報告様式!$73:$73,MATCH(CSVフォーマット!C2654,予約枠報告様式!$74:$74,0))</f>
        <v>AT</v>
      </c>
      <c r="C2654">
        <f t="shared" si="629"/>
        <v>46</v>
      </c>
      <c r="D2654">
        <f t="shared" si="615"/>
        <v>22</v>
      </c>
      <c r="E2654" s="2" cm="1">
        <f t="array" aca="1" ref="E2654" ca="1">INDIRECT(A2654&amp;B2654&amp;$E$3)</f>
        <v>44796</v>
      </c>
      <c r="F2654" t="str" cm="1">
        <f t="array" aca="1" ref="F2654" ca="1">IF(INDIRECT(A2654&amp;B2654&amp;$F$3)="公",参照!$L$2,参照!$L$3)</f>
        <v>WEB・コールセンター受付</v>
      </c>
      <c r="G2654" s="1" t="str" cm="1">
        <f t="array" aca="1" ref="G2654" ca="1">IF(E2654="","",IF(ISNUMBER(INDIRECT(A2654&amp;B2654&amp;D2654)),431001,""))</f>
        <v/>
      </c>
      <c r="H2654" s="1" t="str">
        <f t="shared" ca="1" si="616"/>
        <v/>
      </c>
      <c r="I2654" s="1" t="str">
        <f ca="1">IF(G2654="","",予約枠報告様式!H$3)</f>
        <v/>
      </c>
      <c r="J2654" s="1" t="str">
        <f t="shared" ca="1" si="617"/>
        <v/>
      </c>
      <c r="K2654" s="1" t="str">
        <f t="shared" ca="1" si="618"/>
        <v/>
      </c>
      <c r="L2654" s="1" t="str">
        <f t="shared" ca="1" si="619"/>
        <v/>
      </c>
      <c r="M2654" s="1" t="str">
        <f t="shared" ca="1" si="620"/>
        <v/>
      </c>
      <c r="N2654" s="1" t="str" cm="1">
        <f t="array" aca="1" ref="N2654" ca="1">IF(G2654="","",HOUR(INDIRECT(A2654&amp;$N$2&amp;D2654)))</f>
        <v/>
      </c>
      <c r="O2654" s="1" t="str" cm="1">
        <f t="array" aca="1" ref="O2654" ca="1">IF(G2654="","",MINUTE(INDIRECT(A2654&amp;$N$2&amp;D2654)))</f>
        <v/>
      </c>
      <c r="P2654" s="1" t="str">
        <f t="shared" ca="1" si="621"/>
        <v/>
      </c>
      <c r="Q2654" s="1" t="str">
        <f t="shared" ca="1" si="622"/>
        <v/>
      </c>
      <c r="R2654" s="1" t="str" cm="1">
        <f t="array" aca="1" ref="R2654" ca="1">IF(G2654="","",INDIRECT(A2654&amp;B2654&amp;D2654))</f>
        <v/>
      </c>
      <c r="S2654" s="1" t="str">
        <f t="shared" ca="1" si="623"/>
        <v/>
      </c>
      <c r="T2654" s="1" t="str">
        <f t="shared" ca="1" si="624"/>
        <v/>
      </c>
      <c r="U2654" s="1" t="str">
        <f t="shared" ca="1" si="625"/>
        <v/>
      </c>
      <c r="V2654" s="1" t="str">
        <f t="shared" ca="1" si="626"/>
        <v/>
      </c>
      <c r="W2654" s="1" t="str">
        <f t="shared" ca="1" si="627"/>
        <v/>
      </c>
      <c r="X2654" s="1" t="str">
        <f t="shared" ca="1" si="628"/>
        <v/>
      </c>
    </row>
    <row r="2655" spans="1:24">
      <c r="A2655" t="s">
        <v>1041</v>
      </c>
      <c r="B2655" t="str">
        <f>INDEX(予約枠報告様式!$73:$73,MATCH(CSVフォーマット!C2655,予約枠報告様式!$74:$74,0))</f>
        <v>AT</v>
      </c>
      <c r="C2655">
        <f t="shared" si="629"/>
        <v>46</v>
      </c>
      <c r="D2655">
        <f t="shared" si="615"/>
        <v>23</v>
      </c>
      <c r="E2655" s="2" cm="1">
        <f t="array" aca="1" ref="E2655" ca="1">INDIRECT(A2655&amp;B2655&amp;$E$3)</f>
        <v>44796</v>
      </c>
      <c r="F2655" t="str" cm="1">
        <f t="array" aca="1" ref="F2655" ca="1">IF(INDIRECT(A2655&amp;B2655&amp;$F$3)="公",参照!$L$2,参照!$L$3)</f>
        <v>WEB・コールセンター受付</v>
      </c>
      <c r="G2655" s="1" t="str" cm="1">
        <f t="array" aca="1" ref="G2655" ca="1">IF(E2655="","",IF(ISNUMBER(INDIRECT(A2655&amp;B2655&amp;D2655)),431001,""))</f>
        <v/>
      </c>
      <c r="H2655" s="1" t="str">
        <f t="shared" ca="1" si="616"/>
        <v/>
      </c>
      <c r="I2655" s="1" t="str">
        <f ca="1">IF(G2655="","",予約枠報告様式!H$3)</f>
        <v/>
      </c>
      <c r="J2655" s="1" t="str">
        <f t="shared" ca="1" si="617"/>
        <v/>
      </c>
      <c r="K2655" s="1" t="str">
        <f t="shared" ca="1" si="618"/>
        <v/>
      </c>
      <c r="L2655" s="1" t="str">
        <f t="shared" ca="1" si="619"/>
        <v/>
      </c>
      <c r="M2655" s="1" t="str">
        <f t="shared" ca="1" si="620"/>
        <v/>
      </c>
      <c r="N2655" s="1" t="str" cm="1">
        <f t="array" aca="1" ref="N2655" ca="1">IF(G2655="","",HOUR(INDIRECT(A2655&amp;$N$2&amp;D2655)))</f>
        <v/>
      </c>
      <c r="O2655" s="1" t="str" cm="1">
        <f t="array" aca="1" ref="O2655" ca="1">IF(G2655="","",MINUTE(INDIRECT(A2655&amp;$N$2&amp;D2655)))</f>
        <v/>
      </c>
      <c r="P2655" s="1" t="str">
        <f t="shared" ca="1" si="621"/>
        <v/>
      </c>
      <c r="Q2655" s="1" t="str">
        <f t="shared" ca="1" si="622"/>
        <v/>
      </c>
      <c r="R2655" s="1" t="str" cm="1">
        <f t="array" aca="1" ref="R2655" ca="1">IF(G2655="","",INDIRECT(A2655&amp;B2655&amp;D2655))</f>
        <v/>
      </c>
      <c r="S2655" s="1" t="str">
        <f t="shared" ca="1" si="623"/>
        <v/>
      </c>
      <c r="T2655" s="1" t="str">
        <f t="shared" ca="1" si="624"/>
        <v/>
      </c>
      <c r="U2655" s="1" t="str">
        <f t="shared" ca="1" si="625"/>
        <v/>
      </c>
      <c r="V2655" s="1" t="str">
        <f t="shared" ca="1" si="626"/>
        <v/>
      </c>
      <c r="W2655" s="1" t="str">
        <f t="shared" ca="1" si="627"/>
        <v/>
      </c>
      <c r="X2655" s="1" t="str">
        <f t="shared" ca="1" si="628"/>
        <v/>
      </c>
    </row>
    <row r="2656" spans="1:24">
      <c r="A2656" t="s">
        <v>1041</v>
      </c>
      <c r="B2656" t="str">
        <f>INDEX(予約枠報告様式!$73:$73,MATCH(CSVフォーマット!C2656,予約枠報告様式!$74:$74,0))</f>
        <v>AT</v>
      </c>
      <c r="C2656">
        <f t="shared" si="629"/>
        <v>46</v>
      </c>
      <c r="D2656">
        <f t="shared" si="615"/>
        <v>24</v>
      </c>
      <c r="E2656" s="2" cm="1">
        <f t="array" aca="1" ref="E2656" ca="1">INDIRECT(A2656&amp;B2656&amp;$E$3)</f>
        <v>44796</v>
      </c>
      <c r="F2656" t="str" cm="1">
        <f t="array" aca="1" ref="F2656" ca="1">IF(INDIRECT(A2656&amp;B2656&amp;$F$3)="公",参照!$L$2,参照!$L$3)</f>
        <v>WEB・コールセンター受付</v>
      </c>
      <c r="G2656" s="1" t="str" cm="1">
        <f t="array" aca="1" ref="G2656" ca="1">IF(E2656="","",IF(ISNUMBER(INDIRECT(A2656&amp;B2656&amp;D2656)),431001,""))</f>
        <v/>
      </c>
      <c r="H2656" s="1" t="str">
        <f t="shared" ca="1" si="616"/>
        <v/>
      </c>
      <c r="I2656" s="1" t="str">
        <f ca="1">IF(G2656="","",予約枠報告様式!H$3)</f>
        <v/>
      </c>
      <c r="J2656" s="1" t="str">
        <f t="shared" ca="1" si="617"/>
        <v/>
      </c>
      <c r="K2656" s="1" t="str">
        <f t="shared" ca="1" si="618"/>
        <v/>
      </c>
      <c r="L2656" s="1" t="str">
        <f t="shared" ca="1" si="619"/>
        <v/>
      </c>
      <c r="M2656" s="1" t="str">
        <f t="shared" ca="1" si="620"/>
        <v/>
      </c>
      <c r="N2656" s="1" t="str" cm="1">
        <f t="array" aca="1" ref="N2656" ca="1">IF(G2656="","",HOUR(INDIRECT(A2656&amp;$N$2&amp;D2656)))</f>
        <v/>
      </c>
      <c r="O2656" s="1" t="str" cm="1">
        <f t="array" aca="1" ref="O2656" ca="1">IF(G2656="","",MINUTE(INDIRECT(A2656&amp;$N$2&amp;D2656)))</f>
        <v/>
      </c>
      <c r="P2656" s="1" t="str">
        <f t="shared" ca="1" si="621"/>
        <v/>
      </c>
      <c r="Q2656" s="1" t="str">
        <f t="shared" ca="1" si="622"/>
        <v/>
      </c>
      <c r="R2656" s="1" t="str" cm="1">
        <f t="array" aca="1" ref="R2656" ca="1">IF(G2656="","",INDIRECT(A2656&amp;B2656&amp;D2656))</f>
        <v/>
      </c>
      <c r="S2656" s="1" t="str">
        <f t="shared" ca="1" si="623"/>
        <v/>
      </c>
      <c r="T2656" s="1" t="str">
        <f t="shared" ca="1" si="624"/>
        <v/>
      </c>
      <c r="U2656" s="1" t="str">
        <f t="shared" ca="1" si="625"/>
        <v/>
      </c>
      <c r="V2656" s="1" t="str">
        <f t="shared" ca="1" si="626"/>
        <v/>
      </c>
      <c r="W2656" s="1" t="str">
        <f t="shared" ca="1" si="627"/>
        <v/>
      </c>
      <c r="X2656" s="1" t="str">
        <f t="shared" ca="1" si="628"/>
        <v/>
      </c>
    </row>
    <row r="2657" spans="1:24">
      <c r="A2657" t="s">
        <v>1041</v>
      </c>
      <c r="B2657" t="str">
        <f>INDEX(予約枠報告様式!$73:$73,MATCH(CSVフォーマット!C2657,予約枠報告様式!$74:$74,0))</f>
        <v>AT</v>
      </c>
      <c r="C2657">
        <f t="shared" si="629"/>
        <v>46</v>
      </c>
      <c r="D2657">
        <f t="shared" si="615"/>
        <v>25</v>
      </c>
      <c r="E2657" s="2" cm="1">
        <f t="array" aca="1" ref="E2657" ca="1">INDIRECT(A2657&amp;B2657&amp;$E$3)</f>
        <v>44796</v>
      </c>
      <c r="F2657" t="str" cm="1">
        <f t="array" aca="1" ref="F2657" ca="1">IF(INDIRECT(A2657&amp;B2657&amp;$F$3)="公",参照!$L$2,参照!$L$3)</f>
        <v>WEB・コールセンター受付</v>
      </c>
      <c r="G2657" s="1" t="str" cm="1">
        <f t="array" aca="1" ref="G2657" ca="1">IF(E2657="","",IF(ISNUMBER(INDIRECT(A2657&amp;B2657&amp;D2657)),431001,""))</f>
        <v/>
      </c>
      <c r="H2657" s="1" t="str">
        <f t="shared" ca="1" si="616"/>
        <v/>
      </c>
      <c r="I2657" s="1" t="str">
        <f ca="1">IF(G2657="","",予約枠報告様式!H$3)</f>
        <v/>
      </c>
      <c r="J2657" s="1" t="str">
        <f t="shared" ca="1" si="617"/>
        <v/>
      </c>
      <c r="K2657" s="1" t="str">
        <f t="shared" ca="1" si="618"/>
        <v/>
      </c>
      <c r="L2657" s="1" t="str">
        <f t="shared" ca="1" si="619"/>
        <v/>
      </c>
      <c r="M2657" s="1" t="str">
        <f t="shared" ca="1" si="620"/>
        <v/>
      </c>
      <c r="N2657" s="1" t="str" cm="1">
        <f t="array" aca="1" ref="N2657" ca="1">IF(G2657="","",HOUR(INDIRECT(A2657&amp;$N$2&amp;D2657)))</f>
        <v/>
      </c>
      <c r="O2657" s="1" t="str" cm="1">
        <f t="array" aca="1" ref="O2657" ca="1">IF(G2657="","",MINUTE(INDIRECT(A2657&amp;$N$2&amp;D2657)))</f>
        <v/>
      </c>
      <c r="P2657" s="1" t="str">
        <f t="shared" ca="1" si="621"/>
        <v/>
      </c>
      <c r="Q2657" s="1" t="str">
        <f t="shared" ca="1" si="622"/>
        <v/>
      </c>
      <c r="R2657" s="1" t="str" cm="1">
        <f t="array" aca="1" ref="R2657" ca="1">IF(G2657="","",INDIRECT(A2657&amp;B2657&amp;D2657))</f>
        <v/>
      </c>
      <c r="S2657" s="1" t="str">
        <f t="shared" ca="1" si="623"/>
        <v/>
      </c>
      <c r="T2657" s="1" t="str">
        <f t="shared" ca="1" si="624"/>
        <v/>
      </c>
      <c r="U2657" s="1" t="str">
        <f t="shared" ca="1" si="625"/>
        <v/>
      </c>
      <c r="V2657" s="1" t="str">
        <f t="shared" ca="1" si="626"/>
        <v/>
      </c>
      <c r="W2657" s="1" t="str">
        <f t="shared" ca="1" si="627"/>
        <v/>
      </c>
      <c r="X2657" s="1" t="str">
        <f t="shared" ca="1" si="628"/>
        <v/>
      </c>
    </row>
    <row r="2658" spans="1:24">
      <c r="A2658" t="s">
        <v>1041</v>
      </c>
      <c r="B2658" t="str">
        <f>INDEX(予約枠報告様式!$73:$73,MATCH(CSVフォーマット!C2658,予約枠報告様式!$74:$74,0))</f>
        <v>AT</v>
      </c>
      <c r="C2658">
        <f t="shared" si="629"/>
        <v>46</v>
      </c>
      <c r="D2658">
        <f t="shared" si="615"/>
        <v>26</v>
      </c>
      <c r="E2658" s="2" cm="1">
        <f t="array" aca="1" ref="E2658" ca="1">INDIRECT(A2658&amp;B2658&amp;$E$3)</f>
        <v>44796</v>
      </c>
      <c r="F2658" t="str" cm="1">
        <f t="array" aca="1" ref="F2658" ca="1">IF(INDIRECT(A2658&amp;B2658&amp;$F$3)="公",参照!$L$2,参照!$L$3)</f>
        <v>WEB・コールセンター受付</v>
      </c>
      <c r="G2658" s="1" t="str" cm="1">
        <f t="array" aca="1" ref="G2658" ca="1">IF(E2658="","",IF(ISNUMBER(INDIRECT(A2658&amp;B2658&amp;D2658)),431001,""))</f>
        <v/>
      </c>
      <c r="H2658" s="1" t="str">
        <f t="shared" ca="1" si="616"/>
        <v/>
      </c>
      <c r="I2658" s="1" t="str">
        <f ca="1">IF(G2658="","",予約枠報告様式!H$3)</f>
        <v/>
      </c>
      <c r="J2658" s="1" t="str">
        <f t="shared" ca="1" si="617"/>
        <v/>
      </c>
      <c r="K2658" s="1" t="str">
        <f t="shared" ca="1" si="618"/>
        <v/>
      </c>
      <c r="L2658" s="1" t="str">
        <f t="shared" ca="1" si="619"/>
        <v/>
      </c>
      <c r="M2658" s="1" t="str">
        <f t="shared" ca="1" si="620"/>
        <v/>
      </c>
      <c r="N2658" s="1" t="str" cm="1">
        <f t="array" aca="1" ref="N2658" ca="1">IF(G2658="","",HOUR(INDIRECT(A2658&amp;$N$2&amp;D2658)))</f>
        <v/>
      </c>
      <c r="O2658" s="1" t="str" cm="1">
        <f t="array" aca="1" ref="O2658" ca="1">IF(G2658="","",MINUTE(INDIRECT(A2658&amp;$N$2&amp;D2658)))</f>
        <v/>
      </c>
      <c r="P2658" s="1" t="str">
        <f t="shared" ca="1" si="621"/>
        <v/>
      </c>
      <c r="Q2658" s="1" t="str">
        <f t="shared" ca="1" si="622"/>
        <v/>
      </c>
      <c r="R2658" s="1" t="str" cm="1">
        <f t="array" aca="1" ref="R2658" ca="1">IF(G2658="","",INDIRECT(A2658&amp;B2658&amp;D2658))</f>
        <v/>
      </c>
      <c r="S2658" s="1" t="str">
        <f t="shared" ca="1" si="623"/>
        <v/>
      </c>
      <c r="T2658" s="1" t="str">
        <f t="shared" ca="1" si="624"/>
        <v/>
      </c>
      <c r="U2658" s="1" t="str">
        <f t="shared" ca="1" si="625"/>
        <v/>
      </c>
      <c r="V2658" s="1" t="str">
        <f t="shared" ca="1" si="626"/>
        <v/>
      </c>
      <c r="W2658" s="1" t="str">
        <f t="shared" ca="1" si="627"/>
        <v/>
      </c>
      <c r="X2658" s="1" t="str">
        <f t="shared" ca="1" si="628"/>
        <v/>
      </c>
    </row>
    <row r="2659" spans="1:24">
      <c r="A2659" t="s">
        <v>1041</v>
      </c>
      <c r="B2659" t="str">
        <f>INDEX(予約枠報告様式!$73:$73,MATCH(CSVフォーマット!C2659,予約枠報告様式!$74:$74,0))</f>
        <v>AT</v>
      </c>
      <c r="C2659">
        <f t="shared" si="629"/>
        <v>46</v>
      </c>
      <c r="D2659">
        <f t="shared" si="615"/>
        <v>27</v>
      </c>
      <c r="E2659" s="2" cm="1">
        <f t="array" aca="1" ref="E2659" ca="1">INDIRECT(A2659&amp;B2659&amp;$E$3)</f>
        <v>44796</v>
      </c>
      <c r="F2659" t="str" cm="1">
        <f t="array" aca="1" ref="F2659" ca="1">IF(INDIRECT(A2659&amp;B2659&amp;$F$3)="公",参照!$L$2,参照!$L$3)</f>
        <v>WEB・コールセンター受付</v>
      </c>
      <c r="G2659" s="1" t="str" cm="1">
        <f t="array" aca="1" ref="G2659" ca="1">IF(E2659="","",IF(ISNUMBER(INDIRECT(A2659&amp;B2659&amp;D2659)),431001,""))</f>
        <v/>
      </c>
      <c r="H2659" s="1" t="str">
        <f t="shared" ca="1" si="616"/>
        <v/>
      </c>
      <c r="I2659" s="1" t="str">
        <f ca="1">IF(G2659="","",予約枠報告様式!H$3)</f>
        <v/>
      </c>
      <c r="J2659" s="1" t="str">
        <f t="shared" ca="1" si="617"/>
        <v/>
      </c>
      <c r="K2659" s="1" t="str">
        <f t="shared" ca="1" si="618"/>
        <v/>
      </c>
      <c r="L2659" s="1" t="str">
        <f t="shared" ca="1" si="619"/>
        <v/>
      </c>
      <c r="M2659" s="1" t="str">
        <f t="shared" ca="1" si="620"/>
        <v/>
      </c>
      <c r="N2659" s="1" t="str" cm="1">
        <f t="array" aca="1" ref="N2659" ca="1">IF(G2659="","",HOUR(INDIRECT(A2659&amp;$N$2&amp;D2659)))</f>
        <v/>
      </c>
      <c r="O2659" s="1" t="str" cm="1">
        <f t="array" aca="1" ref="O2659" ca="1">IF(G2659="","",MINUTE(INDIRECT(A2659&amp;$N$2&amp;D2659)))</f>
        <v/>
      </c>
      <c r="P2659" s="1" t="str">
        <f t="shared" ca="1" si="621"/>
        <v/>
      </c>
      <c r="Q2659" s="1" t="str">
        <f t="shared" ca="1" si="622"/>
        <v/>
      </c>
      <c r="R2659" s="1" t="str" cm="1">
        <f t="array" aca="1" ref="R2659" ca="1">IF(G2659="","",INDIRECT(A2659&amp;B2659&amp;D2659))</f>
        <v/>
      </c>
      <c r="S2659" s="1" t="str">
        <f t="shared" ca="1" si="623"/>
        <v/>
      </c>
      <c r="T2659" s="1" t="str">
        <f t="shared" ca="1" si="624"/>
        <v/>
      </c>
      <c r="U2659" s="1" t="str">
        <f t="shared" ca="1" si="625"/>
        <v/>
      </c>
      <c r="V2659" s="1" t="str">
        <f t="shared" ca="1" si="626"/>
        <v/>
      </c>
      <c r="W2659" s="1" t="str">
        <f t="shared" ca="1" si="627"/>
        <v/>
      </c>
      <c r="X2659" s="1" t="str">
        <f t="shared" ca="1" si="628"/>
        <v/>
      </c>
    </row>
    <row r="2660" spans="1:24">
      <c r="A2660" t="s">
        <v>1041</v>
      </c>
      <c r="B2660" t="str">
        <f>INDEX(予約枠報告様式!$73:$73,MATCH(CSVフォーマット!C2660,予約枠報告様式!$74:$74,0))</f>
        <v>AT</v>
      </c>
      <c r="C2660">
        <f t="shared" si="629"/>
        <v>46</v>
      </c>
      <c r="D2660">
        <f t="shared" si="615"/>
        <v>28</v>
      </c>
      <c r="E2660" s="2" cm="1">
        <f t="array" aca="1" ref="E2660" ca="1">INDIRECT(A2660&amp;B2660&amp;$E$3)</f>
        <v>44796</v>
      </c>
      <c r="F2660" t="str" cm="1">
        <f t="array" aca="1" ref="F2660" ca="1">IF(INDIRECT(A2660&amp;B2660&amp;$F$3)="公",参照!$L$2,参照!$L$3)</f>
        <v>WEB・コールセンター受付</v>
      </c>
      <c r="G2660" s="1" t="str" cm="1">
        <f t="array" aca="1" ref="G2660" ca="1">IF(E2660="","",IF(ISNUMBER(INDIRECT(A2660&amp;B2660&amp;D2660)),431001,""))</f>
        <v/>
      </c>
      <c r="H2660" s="1" t="str">
        <f t="shared" ca="1" si="616"/>
        <v/>
      </c>
      <c r="I2660" s="1" t="str">
        <f ca="1">IF(G2660="","",予約枠報告様式!H$3)</f>
        <v/>
      </c>
      <c r="J2660" s="1" t="str">
        <f t="shared" ca="1" si="617"/>
        <v/>
      </c>
      <c r="K2660" s="1" t="str">
        <f t="shared" ca="1" si="618"/>
        <v/>
      </c>
      <c r="L2660" s="1" t="str">
        <f t="shared" ca="1" si="619"/>
        <v/>
      </c>
      <c r="M2660" s="1" t="str">
        <f t="shared" ca="1" si="620"/>
        <v/>
      </c>
      <c r="N2660" s="1" t="str" cm="1">
        <f t="array" aca="1" ref="N2660" ca="1">IF(G2660="","",HOUR(INDIRECT(A2660&amp;$N$2&amp;D2660)))</f>
        <v/>
      </c>
      <c r="O2660" s="1" t="str" cm="1">
        <f t="array" aca="1" ref="O2660" ca="1">IF(G2660="","",MINUTE(INDIRECT(A2660&amp;$N$2&amp;D2660)))</f>
        <v/>
      </c>
      <c r="P2660" s="1" t="str">
        <f t="shared" ca="1" si="621"/>
        <v/>
      </c>
      <c r="Q2660" s="1" t="str">
        <f t="shared" ca="1" si="622"/>
        <v/>
      </c>
      <c r="R2660" s="1" t="str" cm="1">
        <f t="array" aca="1" ref="R2660" ca="1">IF(G2660="","",INDIRECT(A2660&amp;B2660&amp;D2660))</f>
        <v/>
      </c>
      <c r="S2660" s="1" t="str">
        <f t="shared" ca="1" si="623"/>
        <v/>
      </c>
      <c r="T2660" s="1" t="str">
        <f t="shared" ca="1" si="624"/>
        <v/>
      </c>
      <c r="U2660" s="1" t="str">
        <f t="shared" ca="1" si="625"/>
        <v/>
      </c>
      <c r="V2660" s="1" t="str">
        <f t="shared" ca="1" si="626"/>
        <v/>
      </c>
      <c r="W2660" s="1" t="str">
        <f t="shared" ca="1" si="627"/>
        <v/>
      </c>
      <c r="X2660" s="1" t="str">
        <f t="shared" ca="1" si="628"/>
        <v/>
      </c>
    </row>
    <row r="2661" spans="1:24">
      <c r="A2661" t="s">
        <v>1041</v>
      </c>
      <c r="B2661" t="str">
        <f>INDEX(予約枠報告様式!$73:$73,MATCH(CSVフォーマット!C2661,予約枠報告様式!$74:$74,0))</f>
        <v>AT</v>
      </c>
      <c r="C2661">
        <f t="shared" si="629"/>
        <v>46</v>
      </c>
      <c r="D2661">
        <f t="shared" si="615"/>
        <v>29</v>
      </c>
      <c r="E2661" s="2" cm="1">
        <f t="array" aca="1" ref="E2661" ca="1">INDIRECT(A2661&amp;B2661&amp;$E$3)</f>
        <v>44796</v>
      </c>
      <c r="F2661" t="str" cm="1">
        <f t="array" aca="1" ref="F2661" ca="1">IF(INDIRECT(A2661&amp;B2661&amp;$F$3)="公",参照!$L$2,参照!$L$3)</f>
        <v>WEB・コールセンター受付</v>
      </c>
      <c r="G2661" s="1" t="str" cm="1">
        <f t="array" aca="1" ref="G2661" ca="1">IF(E2661="","",IF(ISNUMBER(INDIRECT(A2661&amp;B2661&amp;D2661)),431001,""))</f>
        <v/>
      </c>
      <c r="H2661" s="1" t="str">
        <f t="shared" ca="1" si="616"/>
        <v/>
      </c>
      <c r="I2661" s="1" t="str">
        <f ca="1">IF(G2661="","",予約枠報告様式!H$3)</f>
        <v/>
      </c>
      <c r="J2661" s="1" t="str">
        <f t="shared" ca="1" si="617"/>
        <v/>
      </c>
      <c r="K2661" s="1" t="str">
        <f t="shared" ca="1" si="618"/>
        <v/>
      </c>
      <c r="L2661" s="1" t="str">
        <f t="shared" ca="1" si="619"/>
        <v/>
      </c>
      <c r="M2661" s="1" t="str">
        <f t="shared" ca="1" si="620"/>
        <v/>
      </c>
      <c r="N2661" s="1" t="str" cm="1">
        <f t="array" aca="1" ref="N2661" ca="1">IF(G2661="","",HOUR(INDIRECT(A2661&amp;$N$2&amp;D2661)))</f>
        <v/>
      </c>
      <c r="O2661" s="1" t="str" cm="1">
        <f t="array" aca="1" ref="O2661" ca="1">IF(G2661="","",MINUTE(INDIRECT(A2661&amp;$N$2&amp;D2661)))</f>
        <v/>
      </c>
      <c r="P2661" s="1" t="str">
        <f t="shared" ca="1" si="621"/>
        <v/>
      </c>
      <c r="Q2661" s="1" t="str">
        <f t="shared" ca="1" si="622"/>
        <v/>
      </c>
      <c r="R2661" s="1" t="str" cm="1">
        <f t="array" aca="1" ref="R2661" ca="1">IF(G2661="","",INDIRECT(A2661&amp;B2661&amp;D2661))</f>
        <v/>
      </c>
      <c r="S2661" s="1" t="str">
        <f t="shared" ca="1" si="623"/>
        <v/>
      </c>
      <c r="T2661" s="1" t="str">
        <f t="shared" ca="1" si="624"/>
        <v/>
      </c>
      <c r="U2661" s="1" t="str">
        <f t="shared" ca="1" si="625"/>
        <v/>
      </c>
      <c r="V2661" s="1" t="str">
        <f t="shared" ca="1" si="626"/>
        <v/>
      </c>
      <c r="W2661" s="1" t="str">
        <f t="shared" ca="1" si="627"/>
        <v/>
      </c>
      <c r="X2661" s="1" t="str">
        <f t="shared" ca="1" si="628"/>
        <v/>
      </c>
    </row>
    <row r="2662" spans="1:24">
      <c r="A2662" t="s">
        <v>1041</v>
      </c>
      <c r="B2662" t="str">
        <f>INDEX(予約枠報告様式!$73:$73,MATCH(CSVフォーマット!C2662,予約枠報告様式!$74:$74,0))</f>
        <v>AT</v>
      </c>
      <c r="C2662">
        <f t="shared" si="629"/>
        <v>46</v>
      </c>
      <c r="D2662">
        <f t="shared" si="615"/>
        <v>30</v>
      </c>
      <c r="E2662" s="2" cm="1">
        <f t="array" aca="1" ref="E2662" ca="1">INDIRECT(A2662&amp;B2662&amp;$E$3)</f>
        <v>44796</v>
      </c>
      <c r="F2662" t="str" cm="1">
        <f t="array" aca="1" ref="F2662" ca="1">IF(INDIRECT(A2662&amp;B2662&amp;$F$3)="公",参照!$L$2,参照!$L$3)</f>
        <v>WEB・コールセンター受付</v>
      </c>
      <c r="G2662" s="1" t="str" cm="1">
        <f t="array" aca="1" ref="G2662" ca="1">IF(E2662="","",IF(ISNUMBER(INDIRECT(A2662&amp;B2662&amp;D2662)),431001,""))</f>
        <v/>
      </c>
      <c r="H2662" s="1" t="str">
        <f t="shared" ca="1" si="616"/>
        <v/>
      </c>
      <c r="I2662" s="1" t="str">
        <f ca="1">IF(G2662="","",予約枠報告様式!H$3)</f>
        <v/>
      </c>
      <c r="J2662" s="1" t="str">
        <f t="shared" ca="1" si="617"/>
        <v/>
      </c>
      <c r="K2662" s="1" t="str">
        <f t="shared" ca="1" si="618"/>
        <v/>
      </c>
      <c r="L2662" s="1" t="str">
        <f t="shared" ca="1" si="619"/>
        <v/>
      </c>
      <c r="M2662" s="1" t="str">
        <f t="shared" ca="1" si="620"/>
        <v/>
      </c>
      <c r="N2662" s="1" t="str" cm="1">
        <f t="array" aca="1" ref="N2662" ca="1">IF(G2662="","",HOUR(INDIRECT(A2662&amp;$N$2&amp;D2662)))</f>
        <v/>
      </c>
      <c r="O2662" s="1" t="str" cm="1">
        <f t="array" aca="1" ref="O2662" ca="1">IF(G2662="","",MINUTE(INDIRECT(A2662&amp;$N$2&amp;D2662)))</f>
        <v/>
      </c>
      <c r="P2662" s="1" t="str">
        <f t="shared" ca="1" si="621"/>
        <v/>
      </c>
      <c r="Q2662" s="1" t="str">
        <f t="shared" ca="1" si="622"/>
        <v/>
      </c>
      <c r="R2662" s="1" t="str" cm="1">
        <f t="array" aca="1" ref="R2662" ca="1">IF(G2662="","",INDIRECT(A2662&amp;B2662&amp;D2662))</f>
        <v/>
      </c>
      <c r="S2662" s="1" t="str">
        <f t="shared" ca="1" si="623"/>
        <v/>
      </c>
      <c r="T2662" s="1" t="str">
        <f t="shared" ca="1" si="624"/>
        <v/>
      </c>
      <c r="U2662" s="1" t="str">
        <f t="shared" ca="1" si="625"/>
        <v/>
      </c>
      <c r="V2662" s="1" t="str">
        <f t="shared" ca="1" si="626"/>
        <v/>
      </c>
      <c r="W2662" s="1" t="str">
        <f t="shared" ca="1" si="627"/>
        <v/>
      </c>
      <c r="X2662" s="1" t="str">
        <f t="shared" ca="1" si="628"/>
        <v/>
      </c>
    </row>
    <row r="2663" spans="1:24">
      <c r="A2663" t="s">
        <v>1041</v>
      </c>
      <c r="B2663" t="str">
        <f>INDEX(予約枠報告様式!$73:$73,MATCH(CSVフォーマット!C2663,予約枠報告様式!$74:$74,0))</f>
        <v>AT</v>
      </c>
      <c r="C2663">
        <f t="shared" si="629"/>
        <v>46</v>
      </c>
      <c r="D2663">
        <f t="shared" si="615"/>
        <v>31</v>
      </c>
      <c r="E2663" s="2" cm="1">
        <f t="array" aca="1" ref="E2663" ca="1">INDIRECT(A2663&amp;B2663&amp;$E$3)</f>
        <v>44796</v>
      </c>
      <c r="F2663" t="str" cm="1">
        <f t="array" aca="1" ref="F2663" ca="1">IF(INDIRECT(A2663&amp;B2663&amp;$F$3)="公",参照!$L$2,参照!$L$3)</f>
        <v>WEB・コールセンター受付</v>
      </c>
      <c r="G2663" s="1" t="str" cm="1">
        <f t="array" aca="1" ref="G2663" ca="1">IF(E2663="","",IF(ISNUMBER(INDIRECT(A2663&amp;B2663&amp;D2663)),431001,""))</f>
        <v/>
      </c>
      <c r="H2663" s="1" t="str">
        <f t="shared" ca="1" si="616"/>
        <v/>
      </c>
      <c r="I2663" s="1" t="str">
        <f ca="1">IF(G2663="","",予約枠報告様式!H$3)</f>
        <v/>
      </c>
      <c r="J2663" s="1" t="str">
        <f t="shared" ca="1" si="617"/>
        <v/>
      </c>
      <c r="K2663" s="1" t="str">
        <f t="shared" ca="1" si="618"/>
        <v/>
      </c>
      <c r="L2663" s="1" t="str">
        <f t="shared" ca="1" si="619"/>
        <v/>
      </c>
      <c r="M2663" s="1" t="str">
        <f t="shared" ca="1" si="620"/>
        <v/>
      </c>
      <c r="N2663" s="1" t="str" cm="1">
        <f t="array" aca="1" ref="N2663" ca="1">IF(G2663="","",HOUR(INDIRECT(A2663&amp;$N$2&amp;D2663)))</f>
        <v/>
      </c>
      <c r="O2663" s="1" t="str" cm="1">
        <f t="array" aca="1" ref="O2663" ca="1">IF(G2663="","",MINUTE(INDIRECT(A2663&amp;$N$2&amp;D2663)))</f>
        <v/>
      </c>
      <c r="P2663" s="1" t="str">
        <f t="shared" ca="1" si="621"/>
        <v/>
      </c>
      <c r="Q2663" s="1" t="str">
        <f t="shared" ca="1" si="622"/>
        <v/>
      </c>
      <c r="R2663" s="1" t="str" cm="1">
        <f t="array" aca="1" ref="R2663" ca="1">IF(G2663="","",INDIRECT(A2663&amp;B2663&amp;D2663))</f>
        <v/>
      </c>
      <c r="S2663" s="1" t="str">
        <f t="shared" ca="1" si="623"/>
        <v/>
      </c>
      <c r="T2663" s="1" t="str">
        <f t="shared" ca="1" si="624"/>
        <v/>
      </c>
      <c r="U2663" s="1" t="str">
        <f t="shared" ca="1" si="625"/>
        <v/>
      </c>
      <c r="V2663" s="1" t="str">
        <f t="shared" ca="1" si="626"/>
        <v/>
      </c>
      <c r="W2663" s="1" t="str">
        <f t="shared" ca="1" si="627"/>
        <v/>
      </c>
      <c r="X2663" s="1" t="str">
        <f t="shared" ca="1" si="628"/>
        <v/>
      </c>
    </row>
    <row r="2664" spans="1:24">
      <c r="A2664" t="s">
        <v>1041</v>
      </c>
      <c r="B2664" t="str">
        <f>INDEX(予約枠報告様式!$73:$73,MATCH(CSVフォーマット!C2664,予約枠報告様式!$74:$74,0))</f>
        <v>AT</v>
      </c>
      <c r="C2664">
        <f t="shared" si="629"/>
        <v>46</v>
      </c>
      <c r="D2664">
        <f t="shared" si="615"/>
        <v>32</v>
      </c>
      <c r="E2664" s="2" cm="1">
        <f t="array" aca="1" ref="E2664" ca="1">INDIRECT(A2664&amp;B2664&amp;$E$3)</f>
        <v>44796</v>
      </c>
      <c r="F2664" t="str" cm="1">
        <f t="array" aca="1" ref="F2664" ca="1">IF(INDIRECT(A2664&amp;B2664&amp;$F$3)="公",参照!$L$2,参照!$L$3)</f>
        <v>WEB・コールセンター受付</v>
      </c>
      <c r="G2664" s="1" t="str" cm="1">
        <f t="array" aca="1" ref="G2664" ca="1">IF(E2664="","",IF(ISNUMBER(INDIRECT(A2664&amp;B2664&amp;D2664)),431001,""))</f>
        <v/>
      </c>
      <c r="H2664" s="1" t="str">
        <f t="shared" ca="1" si="616"/>
        <v/>
      </c>
      <c r="I2664" s="1" t="str">
        <f ca="1">IF(G2664="","",予約枠報告様式!H$3)</f>
        <v/>
      </c>
      <c r="J2664" s="1" t="str">
        <f t="shared" ca="1" si="617"/>
        <v/>
      </c>
      <c r="K2664" s="1" t="str">
        <f t="shared" ca="1" si="618"/>
        <v/>
      </c>
      <c r="L2664" s="1" t="str">
        <f t="shared" ca="1" si="619"/>
        <v/>
      </c>
      <c r="M2664" s="1" t="str">
        <f t="shared" ca="1" si="620"/>
        <v/>
      </c>
      <c r="N2664" s="1" t="str" cm="1">
        <f t="array" aca="1" ref="N2664" ca="1">IF(G2664="","",HOUR(INDIRECT(A2664&amp;$N$2&amp;D2664)))</f>
        <v/>
      </c>
      <c r="O2664" s="1" t="str" cm="1">
        <f t="array" aca="1" ref="O2664" ca="1">IF(G2664="","",MINUTE(INDIRECT(A2664&amp;$N$2&amp;D2664)))</f>
        <v/>
      </c>
      <c r="P2664" s="1" t="str">
        <f t="shared" ca="1" si="621"/>
        <v/>
      </c>
      <c r="Q2664" s="1" t="str">
        <f t="shared" ca="1" si="622"/>
        <v/>
      </c>
      <c r="R2664" s="1" t="str" cm="1">
        <f t="array" aca="1" ref="R2664" ca="1">IF(G2664="","",INDIRECT(A2664&amp;B2664&amp;D2664))</f>
        <v/>
      </c>
      <c r="S2664" s="1" t="str">
        <f t="shared" ca="1" si="623"/>
        <v/>
      </c>
      <c r="T2664" s="1" t="str">
        <f t="shared" ca="1" si="624"/>
        <v/>
      </c>
      <c r="U2664" s="1" t="str">
        <f t="shared" ca="1" si="625"/>
        <v/>
      </c>
      <c r="V2664" s="1" t="str">
        <f t="shared" ca="1" si="626"/>
        <v/>
      </c>
      <c r="W2664" s="1" t="str">
        <f t="shared" ca="1" si="627"/>
        <v/>
      </c>
      <c r="X2664" s="1" t="str">
        <f t="shared" ca="1" si="628"/>
        <v/>
      </c>
    </row>
    <row r="2665" spans="1:24">
      <c r="A2665" t="s">
        <v>1041</v>
      </c>
      <c r="B2665" t="str">
        <f>INDEX(予約枠報告様式!$73:$73,MATCH(CSVフォーマット!C2665,予約枠報告様式!$74:$74,0))</f>
        <v>AT</v>
      </c>
      <c r="C2665">
        <f t="shared" si="629"/>
        <v>46</v>
      </c>
      <c r="D2665">
        <f t="shared" si="615"/>
        <v>33</v>
      </c>
      <c r="E2665" s="2" cm="1">
        <f t="array" aca="1" ref="E2665" ca="1">INDIRECT(A2665&amp;B2665&amp;$E$3)</f>
        <v>44796</v>
      </c>
      <c r="F2665" t="str" cm="1">
        <f t="array" aca="1" ref="F2665" ca="1">IF(INDIRECT(A2665&amp;B2665&amp;$F$3)="公",参照!$L$2,参照!$L$3)</f>
        <v>WEB・コールセンター受付</v>
      </c>
      <c r="G2665" s="1" t="str" cm="1">
        <f t="array" aca="1" ref="G2665" ca="1">IF(E2665="","",IF(ISNUMBER(INDIRECT(A2665&amp;B2665&amp;D2665)),431001,""))</f>
        <v/>
      </c>
      <c r="H2665" s="1" t="str">
        <f t="shared" ca="1" si="616"/>
        <v/>
      </c>
      <c r="I2665" s="1" t="str">
        <f ca="1">IF(G2665="","",予約枠報告様式!H$3)</f>
        <v/>
      </c>
      <c r="J2665" s="1" t="str">
        <f t="shared" ca="1" si="617"/>
        <v/>
      </c>
      <c r="K2665" s="1" t="str">
        <f t="shared" ca="1" si="618"/>
        <v/>
      </c>
      <c r="L2665" s="1" t="str">
        <f t="shared" ca="1" si="619"/>
        <v/>
      </c>
      <c r="M2665" s="1" t="str">
        <f t="shared" ca="1" si="620"/>
        <v/>
      </c>
      <c r="N2665" s="1" t="str" cm="1">
        <f t="array" aca="1" ref="N2665" ca="1">IF(G2665="","",HOUR(INDIRECT(A2665&amp;$N$2&amp;D2665)))</f>
        <v/>
      </c>
      <c r="O2665" s="1" t="str" cm="1">
        <f t="array" aca="1" ref="O2665" ca="1">IF(G2665="","",MINUTE(INDIRECT(A2665&amp;$N$2&amp;D2665)))</f>
        <v/>
      </c>
      <c r="P2665" s="1" t="str">
        <f t="shared" ca="1" si="621"/>
        <v/>
      </c>
      <c r="Q2665" s="1" t="str">
        <f t="shared" ca="1" si="622"/>
        <v/>
      </c>
      <c r="R2665" s="1" t="str" cm="1">
        <f t="array" aca="1" ref="R2665" ca="1">IF(G2665="","",INDIRECT(A2665&amp;B2665&amp;D2665))</f>
        <v/>
      </c>
      <c r="S2665" s="1" t="str">
        <f t="shared" ca="1" si="623"/>
        <v/>
      </c>
      <c r="T2665" s="1" t="str">
        <f t="shared" ca="1" si="624"/>
        <v/>
      </c>
      <c r="U2665" s="1" t="str">
        <f t="shared" ca="1" si="625"/>
        <v/>
      </c>
      <c r="V2665" s="1" t="str">
        <f t="shared" ca="1" si="626"/>
        <v/>
      </c>
      <c r="W2665" s="1" t="str">
        <f t="shared" ca="1" si="627"/>
        <v/>
      </c>
      <c r="X2665" s="1" t="str">
        <f t="shared" ca="1" si="628"/>
        <v/>
      </c>
    </row>
    <row r="2666" spans="1:24">
      <c r="A2666" t="s">
        <v>1041</v>
      </c>
      <c r="B2666" t="str">
        <f>INDEX(予約枠報告様式!$73:$73,MATCH(CSVフォーマット!C2666,予約枠報告様式!$74:$74,0))</f>
        <v>AT</v>
      </c>
      <c r="C2666">
        <f t="shared" si="629"/>
        <v>46</v>
      </c>
      <c r="D2666">
        <f t="shared" si="615"/>
        <v>34</v>
      </c>
      <c r="E2666" s="2" cm="1">
        <f t="array" aca="1" ref="E2666" ca="1">INDIRECT(A2666&amp;B2666&amp;$E$3)</f>
        <v>44796</v>
      </c>
      <c r="F2666" t="str" cm="1">
        <f t="array" aca="1" ref="F2666" ca="1">IF(INDIRECT(A2666&amp;B2666&amp;$F$3)="公",参照!$L$2,参照!$L$3)</f>
        <v>WEB・コールセンター受付</v>
      </c>
      <c r="G2666" s="1" t="str" cm="1">
        <f t="array" aca="1" ref="G2666" ca="1">IF(E2666="","",IF(ISNUMBER(INDIRECT(A2666&amp;B2666&amp;D2666)),431001,""))</f>
        <v/>
      </c>
      <c r="H2666" s="1" t="str">
        <f t="shared" ca="1" si="616"/>
        <v/>
      </c>
      <c r="I2666" s="1" t="str">
        <f ca="1">IF(G2666="","",予約枠報告様式!H$3)</f>
        <v/>
      </c>
      <c r="J2666" s="1" t="str">
        <f t="shared" ca="1" si="617"/>
        <v/>
      </c>
      <c r="K2666" s="1" t="str">
        <f t="shared" ca="1" si="618"/>
        <v/>
      </c>
      <c r="L2666" s="1" t="str">
        <f t="shared" ca="1" si="619"/>
        <v/>
      </c>
      <c r="M2666" s="1" t="str">
        <f t="shared" ca="1" si="620"/>
        <v/>
      </c>
      <c r="N2666" s="1" t="str" cm="1">
        <f t="array" aca="1" ref="N2666" ca="1">IF(G2666="","",HOUR(INDIRECT(A2666&amp;$N$2&amp;D2666)))</f>
        <v/>
      </c>
      <c r="O2666" s="1" t="str" cm="1">
        <f t="array" aca="1" ref="O2666" ca="1">IF(G2666="","",MINUTE(INDIRECT(A2666&amp;$N$2&amp;D2666)))</f>
        <v/>
      </c>
      <c r="P2666" s="1" t="str">
        <f t="shared" ca="1" si="621"/>
        <v/>
      </c>
      <c r="Q2666" s="1" t="str">
        <f t="shared" ca="1" si="622"/>
        <v/>
      </c>
      <c r="R2666" s="1" t="str" cm="1">
        <f t="array" aca="1" ref="R2666" ca="1">IF(G2666="","",INDIRECT(A2666&amp;B2666&amp;D2666))</f>
        <v/>
      </c>
      <c r="S2666" s="1" t="str">
        <f t="shared" ca="1" si="623"/>
        <v/>
      </c>
      <c r="T2666" s="1" t="str">
        <f t="shared" ca="1" si="624"/>
        <v/>
      </c>
      <c r="U2666" s="1" t="str">
        <f t="shared" ca="1" si="625"/>
        <v/>
      </c>
      <c r="V2666" s="1" t="str">
        <f t="shared" ca="1" si="626"/>
        <v/>
      </c>
      <c r="W2666" s="1" t="str">
        <f t="shared" ca="1" si="627"/>
        <v/>
      </c>
      <c r="X2666" s="1" t="str">
        <f t="shared" ca="1" si="628"/>
        <v/>
      </c>
    </row>
    <row r="2667" spans="1:24">
      <c r="A2667" t="s">
        <v>1041</v>
      </c>
      <c r="B2667" t="str">
        <f>INDEX(予約枠報告様式!$73:$73,MATCH(CSVフォーマット!C2667,予約枠報告様式!$74:$74,0))</f>
        <v>AT</v>
      </c>
      <c r="C2667">
        <f t="shared" si="629"/>
        <v>46</v>
      </c>
      <c r="D2667">
        <f t="shared" si="615"/>
        <v>35</v>
      </c>
      <c r="E2667" s="2" cm="1">
        <f t="array" aca="1" ref="E2667" ca="1">INDIRECT(A2667&amp;B2667&amp;$E$3)</f>
        <v>44796</v>
      </c>
      <c r="F2667" t="str" cm="1">
        <f t="array" aca="1" ref="F2667" ca="1">IF(INDIRECT(A2667&amp;B2667&amp;$F$3)="公",参照!$L$2,参照!$L$3)</f>
        <v>WEB・コールセンター受付</v>
      </c>
      <c r="G2667" s="1" t="str" cm="1">
        <f t="array" aca="1" ref="G2667" ca="1">IF(E2667="","",IF(ISNUMBER(INDIRECT(A2667&amp;B2667&amp;D2667)),431001,""))</f>
        <v/>
      </c>
      <c r="H2667" s="1" t="str">
        <f t="shared" ca="1" si="616"/>
        <v/>
      </c>
      <c r="I2667" s="1" t="str">
        <f ca="1">IF(G2667="","",予約枠報告様式!H$3)</f>
        <v/>
      </c>
      <c r="J2667" s="1" t="str">
        <f t="shared" ca="1" si="617"/>
        <v/>
      </c>
      <c r="K2667" s="1" t="str">
        <f t="shared" ca="1" si="618"/>
        <v/>
      </c>
      <c r="L2667" s="1" t="str">
        <f t="shared" ca="1" si="619"/>
        <v/>
      </c>
      <c r="M2667" s="1" t="str">
        <f t="shared" ca="1" si="620"/>
        <v/>
      </c>
      <c r="N2667" s="1" t="str" cm="1">
        <f t="array" aca="1" ref="N2667" ca="1">IF(G2667="","",HOUR(INDIRECT(A2667&amp;$N$2&amp;D2667)))</f>
        <v/>
      </c>
      <c r="O2667" s="1" t="str" cm="1">
        <f t="array" aca="1" ref="O2667" ca="1">IF(G2667="","",MINUTE(INDIRECT(A2667&amp;$N$2&amp;D2667)))</f>
        <v/>
      </c>
      <c r="P2667" s="1" t="str">
        <f t="shared" ca="1" si="621"/>
        <v/>
      </c>
      <c r="Q2667" s="1" t="str">
        <f t="shared" ca="1" si="622"/>
        <v/>
      </c>
      <c r="R2667" s="1" t="str" cm="1">
        <f t="array" aca="1" ref="R2667" ca="1">IF(G2667="","",INDIRECT(A2667&amp;B2667&amp;D2667))</f>
        <v/>
      </c>
      <c r="S2667" s="1" t="str">
        <f t="shared" ca="1" si="623"/>
        <v/>
      </c>
      <c r="T2667" s="1" t="str">
        <f t="shared" ca="1" si="624"/>
        <v/>
      </c>
      <c r="U2667" s="1" t="str">
        <f t="shared" ca="1" si="625"/>
        <v/>
      </c>
      <c r="V2667" s="1" t="str">
        <f t="shared" ca="1" si="626"/>
        <v/>
      </c>
      <c r="W2667" s="1" t="str">
        <f t="shared" ca="1" si="627"/>
        <v/>
      </c>
      <c r="X2667" s="1" t="str">
        <f t="shared" ca="1" si="628"/>
        <v/>
      </c>
    </row>
    <row r="2668" spans="1:24">
      <c r="A2668" t="s">
        <v>1041</v>
      </c>
      <c r="B2668" t="str">
        <f>INDEX(予約枠報告様式!$73:$73,MATCH(CSVフォーマット!C2668,予約枠報告様式!$74:$74,0))</f>
        <v>AT</v>
      </c>
      <c r="C2668">
        <f t="shared" si="629"/>
        <v>46</v>
      </c>
      <c r="D2668">
        <f t="shared" si="615"/>
        <v>36</v>
      </c>
      <c r="E2668" s="2" cm="1">
        <f t="array" aca="1" ref="E2668" ca="1">INDIRECT(A2668&amp;B2668&amp;$E$3)</f>
        <v>44796</v>
      </c>
      <c r="F2668" t="str" cm="1">
        <f t="array" aca="1" ref="F2668" ca="1">IF(INDIRECT(A2668&amp;B2668&amp;$F$3)="公",参照!$L$2,参照!$L$3)</f>
        <v>WEB・コールセンター受付</v>
      </c>
      <c r="G2668" s="1" t="str" cm="1">
        <f t="array" aca="1" ref="G2668" ca="1">IF(E2668="","",IF(ISNUMBER(INDIRECT(A2668&amp;B2668&amp;D2668)),431001,""))</f>
        <v/>
      </c>
      <c r="H2668" s="1" t="str">
        <f t="shared" ca="1" si="616"/>
        <v/>
      </c>
      <c r="I2668" s="1" t="str">
        <f ca="1">IF(G2668="","",予約枠報告様式!H$3)</f>
        <v/>
      </c>
      <c r="J2668" s="1" t="str">
        <f t="shared" ca="1" si="617"/>
        <v/>
      </c>
      <c r="K2668" s="1" t="str">
        <f t="shared" ca="1" si="618"/>
        <v/>
      </c>
      <c r="L2668" s="1" t="str">
        <f t="shared" ca="1" si="619"/>
        <v/>
      </c>
      <c r="M2668" s="1" t="str">
        <f t="shared" ca="1" si="620"/>
        <v/>
      </c>
      <c r="N2668" s="1" t="str" cm="1">
        <f t="array" aca="1" ref="N2668" ca="1">IF(G2668="","",HOUR(INDIRECT(A2668&amp;$N$2&amp;D2668)))</f>
        <v/>
      </c>
      <c r="O2668" s="1" t="str" cm="1">
        <f t="array" aca="1" ref="O2668" ca="1">IF(G2668="","",MINUTE(INDIRECT(A2668&amp;$N$2&amp;D2668)))</f>
        <v/>
      </c>
      <c r="P2668" s="1" t="str">
        <f t="shared" ca="1" si="621"/>
        <v/>
      </c>
      <c r="Q2668" s="1" t="str">
        <f t="shared" ca="1" si="622"/>
        <v/>
      </c>
      <c r="R2668" s="1" t="str" cm="1">
        <f t="array" aca="1" ref="R2668" ca="1">IF(G2668="","",INDIRECT(A2668&amp;B2668&amp;D2668))</f>
        <v/>
      </c>
      <c r="S2668" s="1" t="str">
        <f t="shared" ca="1" si="623"/>
        <v/>
      </c>
      <c r="T2668" s="1" t="str">
        <f t="shared" ca="1" si="624"/>
        <v/>
      </c>
      <c r="U2668" s="1" t="str">
        <f t="shared" ca="1" si="625"/>
        <v/>
      </c>
      <c r="V2668" s="1" t="str">
        <f t="shared" ca="1" si="626"/>
        <v/>
      </c>
      <c r="W2668" s="1" t="str">
        <f t="shared" ca="1" si="627"/>
        <v/>
      </c>
      <c r="X2668" s="1" t="str">
        <f t="shared" ca="1" si="628"/>
        <v/>
      </c>
    </row>
    <row r="2669" spans="1:24">
      <c r="A2669" t="s">
        <v>1041</v>
      </c>
      <c r="B2669" t="str">
        <f>INDEX(予約枠報告様式!$73:$73,MATCH(CSVフォーマット!C2669,予約枠報告様式!$74:$74,0))</f>
        <v>AT</v>
      </c>
      <c r="C2669">
        <f t="shared" si="629"/>
        <v>46</v>
      </c>
      <c r="D2669">
        <f t="shared" si="615"/>
        <v>37</v>
      </c>
      <c r="E2669" s="2" cm="1">
        <f t="array" aca="1" ref="E2669" ca="1">INDIRECT(A2669&amp;B2669&amp;$E$3)</f>
        <v>44796</v>
      </c>
      <c r="F2669" t="str" cm="1">
        <f t="array" aca="1" ref="F2669" ca="1">IF(INDIRECT(A2669&amp;B2669&amp;$F$3)="公",参照!$L$2,参照!$L$3)</f>
        <v>WEB・コールセンター受付</v>
      </c>
      <c r="G2669" s="1" t="str" cm="1">
        <f t="array" aca="1" ref="G2669" ca="1">IF(E2669="","",IF(ISNUMBER(INDIRECT(A2669&amp;B2669&amp;D2669)),431001,""))</f>
        <v/>
      </c>
      <c r="H2669" s="1" t="str">
        <f t="shared" ca="1" si="616"/>
        <v/>
      </c>
      <c r="I2669" s="1" t="str">
        <f ca="1">IF(G2669="","",予約枠報告様式!H$3)</f>
        <v/>
      </c>
      <c r="J2669" s="1" t="str">
        <f t="shared" ca="1" si="617"/>
        <v/>
      </c>
      <c r="K2669" s="1" t="str">
        <f t="shared" ca="1" si="618"/>
        <v/>
      </c>
      <c r="L2669" s="1" t="str">
        <f t="shared" ca="1" si="619"/>
        <v/>
      </c>
      <c r="M2669" s="1" t="str">
        <f t="shared" ca="1" si="620"/>
        <v/>
      </c>
      <c r="N2669" s="1" t="str" cm="1">
        <f t="array" aca="1" ref="N2669" ca="1">IF(G2669="","",HOUR(INDIRECT(A2669&amp;$N$2&amp;D2669)))</f>
        <v/>
      </c>
      <c r="O2669" s="1" t="str" cm="1">
        <f t="array" aca="1" ref="O2669" ca="1">IF(G2669="","",MINUTE(INDIRECT(A2669&amp;$N$2&amp;D2669)))</f>
        <v/>
      </c>
      <c r="P2669" s="1" t="str">
        <f t="shared" ca="1" si="621"/>
        <v/>
      </c>
      <c r="Q2669" s="1" t="str">
        <f t="shared" ca="1" si="622"/>
        <v/>
      </c>
      <c r="R2669" s="1" t="str" cm="1">
        <f t="array" aca="1" ref="R2669" ca="1">IF(G2669="","",INDIRECT(A2669&amp;B2669&amp;D2669))</f>
        <v/>
      </c>
      <c r="S2669" s="1" t="str">
        <f t="shared" ca="1" si="623"/>
        <v/>
      </c>
      <c r="T2669" s="1" t="str">
        <f t="shared" ca="1" si="624"/>
        <v/>
      </c>
      <c r="U2669" s="1" t="str">
        <f t="shared" ca="1" si="625"/>
        <v/>
      </c>
      <c r="V2669" s="1" t="str">
        <f t="shared" ca="1" si="626"/>
        <v/>
      </c>
      <c r="W2669" s="1" t="str">
        <f t="shared" ca="1" si="627"/>
        <v/>
      </c>
      <c r="X2669" s="1" t="str">
        <f t="shared" ca="1" si="628"/>
        <v/>
      </c>
    </row>
    <row r="2670" spans="1:24">
      <c r="A2670" t="s">
        <v>1041</v>
      </c>
      <c r="B2670" t="str">
        <f>INDEX(予約枠報告様式!$73:$73,MATCH(CSVフォーマット!C2670,予約枠報告様式!$74:$74,0))</f>
        <v>AT</v>
      </c>
      <c r="C2670">
        <f t="shared" si="629"/>
        <v>46</v>
      </c>
      <c r="D2670">
        <f t="shared" si="615"/>
        <v>38</v>
      </c>
      <c r="E2670" s="2" cm="1">
        <f t="array" aca="1" ref="E2670" ca="1">INDIRECT(A2670&amp;B2670&amp;$E$3)</f>
        <v>44796</v>
      </c>
      <c r="F2670" t="str" cm="1">
        <f t="array" aca="1" ref="F2670" ca="1">IF(INDIRECT(A2670&amp;B2670&amp;$F$3)="公",参照!$L$2,参照!$L$3)</f>
        <v>WEB・コールセンター受付</v>
      </c>
      <c r="G2670" s="1" t="str" cm="1">
        <f t="array" aca="1" ref="G2670" ca="1">IF(E2670="","",IF(ISNUMBER(INDIRECT(A2670&amp;B2670&amp;D2670)),431001,""))</f>
        <v/>
      </c>
      <c r="H2670" s="1" t="str">
        <f t="shared" ca="1" si="616"/>
        <v/>
      </c>
      <c r="I2670" s="1" t="str">
        <f ca="1">IF(G2670="","",予約枠報告様式!H$3)</f>
        <v/>
      </c>
      <c r="J2670" s="1" t="str">
        <f t="shared" ca="1" si="617"/>
        <v/>
      </c>
      <c r="K2670" s="1" t="str">
        <f t="shared" ca="1" si="618"/>
        <v/>
      </c>
      <c r="L2670" s="1" t="str">
        <f t="shared" ca="1" si="619"/>
        <v/>
      </c>
      <c r="M2670" s="1" t="str">
        <f t="shared" ca="1" si="620"/>
        <v/>
      </c>
      <c r="N2670" s="1" t="str" cm="1">
        <f t="array" aca="1" ref="N2670" ca="1">IF(G2670="","",HOUR(INDIRECT(A2670&amp;$N$2&amp;D2670)))</f>
        <v/>
      </c>
      <c r="O2670" s="1" t="str" cm="1">
        <f t="array" aca="1" ref="O2670" ca="1">IF(G2670="","",MINUTE(INDIRECT(A2670&amp;$N$2&amp;D2670)))</f>
        <v/>
      </c>
      <c r="P2670" s="1" t="str">
        <f t="shared" ca="1" si="621"/>
        <v/>
      </c>
      <c r="Q2670" s="1" t="str">
        <f t="shared" ca="1" si="622"/>
        <v/>
      </c>
      <c r="R2670" s="1" t="str" cm="1">
        <f t="array" aca="1" ref="R2670" ca="1">IF(G2670="","",INDIRECT(A2670&amp;B2670&amp;D2670))</f>
        <v/>
      </c>
      <c r="S2670" s="1" t="str">
        <f t="shared" ca="1" si="623"/>
        <v/>
      </c>
      <c r="T2670" s="1" t="str">
        <f t="shared" ca="1" si="624"/>
        <v/>
      </c>
      <c r="U2670" s="1" t="str">
        <f t="shared" ca="1" si="625"/>
        <v/>
      </c>
      <c r="V2670" s="1" t="str">
        <f t="shared" ca="1" si="626"/>
        <v/>
      </c>
      <c r="W2670" s="1" t="str">
        <f t="shared" ca="1" si="627"/>
        <v/>
      </c>
      <c r="X2670" s="1" t="str">
        <f t="shared" ca="1" si="628"/>
        <v/>
      </c>
    </row>
    <row r="2671" spans="1:24">
      <c r="A2671" t="s">
        <v>1041</v>
      </c>
      <c r="B2671" t="str">
        <f>INDEX(予約枠報告様式!$73:$73,MATCH(CSVフォーマット!C2671,予約枠報告様式!$74:$74,0))</f>
        <v>AT</v>
      </c>
      <c r="C2671">
        <f t="shared" si="629"/>
        <v>46</v>
      </c>
      <c r="D2671">
        <f t="shared" si="615"/>
        <v>39</v>
      </c>
      <c r="E2671" s="2" cm="1">
        <f t="array" aca="1" ref="E2671" ca="1">INDIRECT(A2671&amp;B2671&amp;$E$3)</f>
        <v>44796</v>
      </c>
      <c r="F2671" t="str" cm="1">
        <f t="array" aca="1" ref="F2671" ca="1">IF(INDIRECT(A2671&amp;B2671&amp;$F$3)="公",参照!$L$2,参照!$L$3)</f>
        <v>WEB・コールセンター受付</v>
      </c>
      <c r="G2671" s="1" t="str" cm="1">
        <f t="array" aca="1" ref="G2671" ca="1">IF(E2671="","",IF(ISNUMBER(INDIRECT(A2671&amp;B2671&amp;D2671)),431001,""))</f>
        <v/>
      </c>
      <c r="H2671" s="1" t="str">
        <f t="shared" ca="1" si="616"/>
        <v/>
      </c>
      <c r="I2671" s="1" t="str">
        <f ca="1">IF(G2671="","",予約枠報告様式!H$3)</f>
        <v/>
      </c>
      <c r="J2671" s="1" t="str">
        <f t="shared" ca="1" si="617"/>
        <v/>
      </c>
      <c r="K2671" s="1" t="str">
        <f t="shared" ca="1" si="618"/>
        <v/>
      </c>
      <c r="L2671" s="1" t="str">
        <f t="shared" ca="1" si="619"/>
        <v/>
      </c>
      <c r="M2671" s="1" t="str">
        <f t="shared" ca="1" si="620"/>
        <v/>
      </c>
      <c r="N2671" s="1" t="str" cm="1">
        <f t="array" aca="1" ref="N2671" ca="1">IF(G2671="","",HOUR(INDIRECT(A2671&amp;$N$2&amp;D2671)))</f>
        <v/>
      </c>
      <c r="O2671" s="1" t="str" cm="1">
        <f t="array" aca="1" ref="O2671" ca="1">IF(G2671="","",MINUTE(INDIRECT(A2671&amp;$N$2&amp;D2671)))</f>
        <v/>
      </c>
      <c r="P2671" s="1" t="str">
        <f t="shared" ca="1" si="621"/>
        <v/>
      </c>
      <c r="Q2671" s="1" t="str">
        <f t="shared" ca="1" si="622"/>
        <v/>
      </c>
      <c r="R2671" s="1" t="str" cm="1">
        <f t="array" aca="1" ref="R2671" ca="1">IF(G2671="","",INDIRECT(A2671&amp;B2671&amp;D2671))</f>
        <v/>
      </c>
      <c r="S2671" s="1" t="str">
        <f t="shared" ca="1" si="623"/>
        <v/>
      </c>
      <c r="T2671" s="1" t="str">
        <f t="shared" ca="1" si="624"/>
        <v/>
      </c>
      <c r="U2671" s="1" t="str">
        <f t="shared" ca="1" si="625"/>
        <v/>
      </c>
      <c r="V2671" s="1" t="str">
        <f t="shared" ca="1" si="626"/>
        <v/>
      </c>
      <c r="W2671" s="1" t="str">
        <f t="shared" ca="1" si="627"/>
        <v/>
      </c>
      <c r="X2671" s="1" t="str">
        <f t="shared" ca="1" si="628"/>
        <v/>
      </c>
    </row>
    <row r="2672" spans="1:24">
      <c r="A2672" t="s">
        <v>1041</v>
      </c>
      <c r="B2672" t="str">
        <f>INDEX(予約枠報告様式!$73:$73,MATCH(CSVフォーマット!C2672,予約枠報告様式!$74:$74,0))</f>
        <v>AT</v>
      </c>
      <c r="C2672">
        <f t="shared" si="629"/>
        <v>46</v>
      </c>
      <c r="D2672">
        <f t="shared" si="615"/>
        <v>40</v>
      </c>
      <c r="E2672" s="2" cm="1">
        <f t="array" aca="1" ref="E2672" ca="1">INDIRECT(A2672&amp;B2672&amp;$E$3)</f>
        <v>44796</v>
      </c>
      <c r="F2672" t="str" cm="1">
        <f t="array" aca="1" ref="F2672" ca="1">IF(INDIRECT(A2672&amp;B2672&amp;$F$3)="公",参照!$L$2,参照!$L$3)</f>
        <v>WEB・コールセンター受付</v>
      </c>
      <c r="G2672" s="1" t="str" cm="1">
        <f t="array" aca="1" ref="G2672" ca="1">IF(E2672="","",IF(ISNUMBER(INDIRECT(A2672&amp;B2672&amp;D2672)),431001,""))</f>
        <v/>
      </c>
      <c r="H2672" s="1" t="str">
        <f t="shared" ca="1" si="616"/>
        <v/>
      </c>
      <c r="I2672" s="1" t="str">
        <f ca="1">IF(G2672="","",予約枠報告様式!H$3)</f>
        <v/>
      </c>
      <c r="J2672" s="1" t="str">
        <f t="shared" ca="1" si="617"/>
        <v/>
      </c>
      <c r="K2672" s="1" t="str">
        <f t="shared" ca="1" si="618"/>
        <v/>
      </c>
      <c r="L2672" s="1" t="str">
        <f t="shared" ca="1" si="619"/>
        <v/>
      </c>
      <c r="M2672" s="1" t="str">
        <f t="shared" ca="1" si="620"/>
        <v/>
      </c>
      <c r="N2672" s="1" t="str" cm="1">
        <f t="array" aca="1" ref="N2672" ca="1">IF(G2672="","",HOUR(INDIRECT(A2672&amp;$N$2&amp;D2672)))</f>
        <v/>
      </c>
      <c r="O2672" s="1" t="str" cm="1">
        <f t="array" aca="1" ref="O2672" ca="1">IF(G2672="","",MINUTE(INDIRECT(A2672&amp;$N$2&amp;D2672)))</f>
        <v/>
      </c>
      <c r="P2672" s="1" t="str">
        <f t="shared" ca="1" si="621"/>
        <v/>
      </c>
      <c r="Q2672" s="1" t="str">
        <f t="shared" ca="1" si="622"/>
        <v/>
      </c>
      <c r="R2672" s="1" t="str" cm="1">
        <f t="array" aca="1" ref="R2672" ca="1">IF(G2672="","",INDIRECT(A2672&amp;B2672&amp;D2672))</f>
        <v/>
      </c>
      <c r="S2672" s="1" t="str">
        <f t="shared" ca="1" si="623"/>
        <v/>
      </c>
      <c r="T2672" s="1" t="str">
        <f t="shared" ca="1" si="624"/>
        <v/>
      </c>
      <c r="U2672" s="1" t="str">
        <f t="shared" ca="1" si="625"/>
        <v/>
      </c>
      <c r="V2672" s="1" t="str">
        <f t="shared" ca="1" si="626"/>
        <v/>
      </c>
      <c r="W2672" s="1" t="str">
        <f t="shared" ca="1" si="627"/>
        <v/>
      </c>
      <c r="X2672" s="1" t="str">
        <f t="shared" ca="1" si="628"/>
        <v/>
      </c>
    </row>
    <row r="2673" spans="1:24">
      <c r="A2673" t="s">
        <v>1041</v>
      </c>
      <c r="B2673" t="str">
        <f>INDEX(予約枠報告様式!$73:$73,MATCH(CSVフォーマット!C2673,予約枠報告様式!$74:$74,0))</f>
        <v>AT</v>
      </c>
      <c r="C2673">
        <f t="shared" si="629"/>
        <v>46</v>
      </c>
      <c r="D2673">
        <f t="shared" si="615"/>
        <v>41</v>
      </c>
      <c r="E2673" s="2" cm="1">
        <f t="array" aca="1" ref="E2673" ca="1">INDIRECT(A2673&amp;B2673&amp;$E$3)</f>
        <v>44796</v>
      </c>
      <c r="F2673" t="str" cm="1">
        <f t="array" aca="1" ref="F2673" ca="1">IF(INDIRECT(A2673&amp;B2673&amp;$F$3)="公",参照!$L$2,参照!$L$3)</f>
        <v>WEB・コールセンター受付</v>
      </c>
      <c r="G2673" s="1" t="str" cm="1">
        <f t="array" aca="1" ref="G2673" ca="1">IF(E2673="","",IF(ISNUMBER(INDIRECT(A2673&amp;B2673&amp;D2673)),431001,""))</f>
        <v/>
      </c>
      <c r="H2673" s="1" t="str">
        <f t="shared" ca="1" si="616"/>
        <v/>
      </c>
      <c r="I2673" s="1" t="str">
        <f ca="1">IF(G2673="","",予約枠報告様式!H$3)</f>
        <v/>
      </c>
      <c r="J2673" s="1" t="str">
        <f t="shared" ca="1" si="617"/>
        <v/>
      </c>
      <c r="K2673" s="1" t="str">
        <f t="shared" ca="1" si="618"/>
        <v/>
      </c>
      <c r="L2673" s="1" t="str">
        <f t="shared" ca="1" si="619"/>
        <v/>
      </c>
      <c r="M2673" s="1" t="str">
        <f t="shared" ca="1" si="620"/>
        <v/>
      </c>
      <c r="N2673" s="1" t="str" cm="1">
        <f t="array" aca="1" ref="N2673" ca="1">IF(G2673="","",HOUR(INDIRECT(A2673&amp;$N$2&amp;D2673)))</f>
        <v/>
      </c>
      <c r="O2673" s="1" t="str" cm="1">
        <f t="array" aca="1" ref="O2673" ca="1">IF(G2673="","",MINUTE(INDIRECT(A2673&amp;$N$2&amp;D2673)))</f>
        <v/>
      </c>
      <c r="P2673" s="1" t="str">
        <f t="shared" ca="1" si="621"/>
        <v/>
      </c>
      <c r="Q2673" s="1" t="str">
        <f t="shared" ca="1" si="622"/>
        <v/>
      </c>
      <c r="R2673" s="1" t="str" cm="1">
        <f t="array" aca="1" ref="R2673" ca="1">IF(G2673="","",INDIRECT(A2673&amp;B2673&amp;D2673))</f>
        <v/>
      </c>
      <c r="S2673" s="1" t="str">
        <f t="shared" ca="1" si="623"/>
        <v/>
      </c>
      <c r="T2673" s="1" t="str">
        <f t="shared" ca="1" si="624"/>
        <v/>
      </c>
      <c r="U2673" s="1" t="str">
        <f t="shared" ca="1" si="625"/>
        <v/>
      </c>
      <c r="V2673" s="1" t="str">
        <f t="shared" ca="1" si="626"/>
        <v/>
      </c>
      <c r="W2673" s="1" t="str">
        <f t="shared" ca="1" si="627"/>
        <v/>
      </c>
      <c r="X2673" s="1" t="str">
        <f t="shared" ca="1" si="628"/>
        <v/>
      </c>
    </row>
    <row r="2674" spans="1:24">
      <c r="A2674" t="s">
        <v>1041</v>
      </c>
      <c r="B2674" t="str">
        <f>INDEX(予約枠報告様式!$73:$73,MATCH(CSVフォーマット!C2674,予約枠報告様式!$74:$74,0))</f>
        <v>AT</v>
      </c>
      <c r="C2674">
        <f t="shared" si="629"/>
        <v>46</v>
      </c>
      <c r="D2674">
        <f t="shared" si="615"/>
        <v>42</v>
      </c>
      <c r="E2674" s="2" cm="1">
        <f t="array" aca="1" ref="E2674" ca="1">INDIRECT(A2674&amp;B2674&amp;$E$3)</f>
        <v>44796</v>
      </c>
      <c r="F2674" t="str" cm="1">
        <f t="array" aca="1" ref="F2674" ca="1">IF(INDIRECT(A2674&amp;B2674&amp;$F$3)="公",参照!$L$2,参照!$L$3)</f>
        <v>WEB・コールセンター受付</v>
      </c>
      <c r="G2674" s="1" t="str" cm="1">
        <f t="array" aca="1" ref="G2674" ca="1">IF(E2674="","",IF(ISNUMBER(INDIRECT(A2674&amp;B2674&amp;D2674)),431001,""))</f>
        <v/>
      </c>
      <c r="H2674" s="1" t="str">
        <f t="shared" ca="1" si="616"/>
        <v/>
      </c>
      <c r="I2674" s="1" t="str">
        <f ca="1">IF(G2674="","",予約枠報告様式!H$3)</f>
        <v/>
      </c>
      <c r="J2674" s="1" t="str">
        <f t="shared" ca="1" si="617"/>
        <v/>
      </c>
      <c r="K2674" s="1" t="str">
        <f t="shared" ca="1" si="618"/>
        <v/>
      </c>
      <c r="L2674" s="1" t="str">
        <f t="shared" ca="1" si="619"/>
        <v/>
      </c>
      <c r="M2674" s="1" t="str">
        <f t="shared" ca="1" si="620"/>
        <v/>
      </c>
      <c r="N2674" s="1" t="str" cm="1">
        <f t="array" aca="1" ref="N2674" ca="1">IF(G2674="","",HOUR(INDIRECT(A2674&amp;$N$2&amp;D2674)))</f>
        <v/>
      </c>
      <c r="O2674" s="1" t="str" cm="1">
        <f t="array" aca="1" ref="O2674" ca="1">IF(G2674="","",MINUTE(INDIRECT(A2674&amp;$N$2&amp;D2674)))</f>
        <v/>
      </c>
      <c r="P2674" s="1" t="str">
        <f t="shared" ca="1" si="621"/>
        <v/>
      </c>
      <c r="Q2674" s="1" t="str">
        <f t="shared" ca="1" si="622"/>
        <v/>
      </c>
      <c r="R2674" s="1" t="str" cm="1">
        <f t="array" aca="1" ref="R2674" ca="1">IF(G2674="","",INDIRECT(A2674&amp;B2674&amp;D2674))</f>
        <v/>
      </c>
      <c r="S2674" s="1" t="str">
        <f t="shared" ca="1" si="623"/>
        <v/>
      </c>
      <c r="T2674" s="1" t="str">
        <f t="shared" ca="1" si="624"/>
        <v/>
      </c>
      <c r="U2674" s="1" t="str">
        <f t="shared" ca="1" si="625"/>
        <v/>
      </c>
      <c r="V2674" s="1" t="str">
        <f t="shared" ca="1" si="626"/>
        <v/>
      </c>
      <c r="W2674" s="1" t="str">
        <f t="shared" ca="1" si="627"/>
        <v/>
      </c>
      <c r="X2674" s="1" t="str">
        <f t="shared" ca="1" si="628"/>
        <v/>
      </c>
    </row>
    <row r="2675" spans="1:24">
      <c r="A2675" t="s">
        <v>1041</v>
      </c>
      <c r="B2675" t="str">
        <f>INDEX(予約枠報告様式!$73:$73,MATCH(CSVフォーマット!C2675,予約枠報告様式!$74:$74,0))</f>
        <v>AT</v>
      </c>
      <c r="C2675">
        <f t="shared" si="629"/>
        <v>46</v>
      </c>
      <c r="D2675">
        <f t="shared" si="615"/>
        <v>43</v>
      </c>
      <c r="E2675" s="2" cm="1">
        <f t="array" aca="1" ref="E2675" ca="1">INDIRECT(A2675&amp;B2675&amp;$E$3)</f>
        <v>44796</v>
      </c>
      <c r="F2675" t="str" cm="1">
        <f t="array" aca="1" ref="F2675" ca="1">IF(INDIRECT(A2675&amp;B2675&amp;$F$3)="公",参照!$L$2,参照!$L$3)</f>
        <v>WEB・コールセンター受付</v>
      </c>
      <c r="G2675" s="1" t="str" cm="1">
        <f t="array" aca="1" ref="G2675" ca="1">IF(E2675="","",IF(ISNUMBER(INDIRECT(A2675&amp;B2675&amp;D2675)),431001,""))</f>
        <v/>
      </c>
      <c r="H2675" s="1" t="str">
        <f t="shared" ca="1" si="616"/>
        <v/>
      </c>
      <c r="I2675" s="1" t="str">
        <f ca="1">IF(G2675="","",予約枠報告様式!H$3)</f>
        <v/>
      </c>
      <c r="J2675" s="1" t="str">
        <f t="shared" ca="1" si="617"/>
        <v/>
      </c>
      <c r="K2675" s="1" t="str">
        <f t="shared" ca="1" si="618"/>
        <v/>
      </c>
      <c r="L2675" s="1" t="str">
        <f t="shared" ca="1" si="619"/>
        <v/>
      </c>
      <c r="M2675" s="1" t="str">
        <f t="shared" ca="1" si="620"/>
        <v/>
      </c>
      <c r="N2675" s="1" t="str" cm="1">
        <f t="array" aca="1" ref="N2675" ca="1">IF(G2675="","",HOUR(INDIRECT(A2675&amp;$N$2&amp;D2675)))</f>
        <v/>
      </c>
      <c r="O2675" s="1" t="str" cm="1">
        <f t="array" aca="1" ref="O2675" ca="1">IF(G2675="","",MINUTE(INDIRECT(A2675&amp;$N$2&amp;D2675)))</f>
        <v/>
      </c>
      <c r="P2675" s="1" t="str">
        <f t="shared" ca="1" si="621"/>
        <v/>
      </c>
      <c r="Q2675" s="1" t="str">
        <f t="shared" ca="1" si="622"/>
        <v/>
      </c>
      <c r="R2675" s="1" t="str" cm="1">
        <f t="array" aca="1" ref="R2675" ca="1">IF(G2675="","",INDIRECT(A2675&amp;B2675&amp;D2675))</f>
        <v/>
      </c>
      <c r="S2675" s="1" t="str">
        <f t="shared" ca="1" si="623"/>
        <v/>
      </c>
      <c r="T2675" s="1" t="str">
        <f t="shared" ca="1" si="624"/>
        <v/>
      </c>
      <c r="U2675" s="1" t="str">
        <f t="shared" ca="1" si="625"/>
        <v/>
      </c>
      <c r="V2675" s="1" t="str">
        <f t="shared" ca="1" si="626"/>
        <v/>
      </c>
      <c r="W2675" s="1" t="str">
        <f t="shared" ca="1" si="627"/>
        <v/>
      </c>
      <c r="X2675" s="1" t="str">
        <f t="shared" ca="1" si="628"/>
        <v/>
      </c>
    </row>
    <row r="2676" spans="1:24">
      <c r="A2676" t="s">
        <v>1041</v>
      </c>
      <c r="B2676" t="str">
        <f>INDEX(予約枠報告様式!$73:$73,MATCH(CSVフォーマット!C2676,予約枠報告様式!$74:$74,0))</f>
        <v>AT</v>
      </c>
      <c r="C2676">
        <f t="shared" si="629"/>
        <v>46</v>
      </c>
      <c r="D2676">
        <f t="shared" si="615"/>
        <v>44</v>
      </c>
      <c r="E2676" s="2" cm="1">
        <f t="array" aca="1" ref="E2676" ca="1">INDIRECT(A2676&amp;B2676&amp;$E$3)</f>
        <v>44796</v>
      </c>
      <c r="F2676" t="str" cm="1">
        <f t="array" aca="1" ref="F2676" ca="1">IF(INDIRECT(A2676&amp;B2676&amp;$F$3)="公",参照!$L$2,参照!$L$3)</f>
        <v>WEB・コールセンター受付</v>
      </c>
      <c r="G2676" s="1" t="str" cm="1">
        <f t="array" aca="1" ref="G2676" ca="1">IF(E2676="","",IF(ISNUMBER(INDIRECT(A2676&amp;B2676&amp;D2676)),431001,""))</f>
        <v/>
      </c>
      <c r="H2676" s="1" t="str">
        <f t="shared" ca="1" si="616"/>
        <v/>
      </c>
      <c r="I2676" s="1" t="str">
        <f ca="1">IF(G2676="","",予約枠報告様式!H$3)</f>
        <v/>
      </c>
      <c r="J2676" s="1" t="str">
        <f t="shared" ca="1" si="617"/>
        <v/>
      </c>
      <c r="K2676" s="1" t="str">
        <f t="shared" ca="1" si="618"/>
        <v/>
      </c>
      <c r="L2676" s="1" t="str">
        <f t="shared" ca="1" si="619"/>
        <v/>
      </c>
      <c r="M2676" s="1" t="str">
        <f t="shared" ca="1" si="620"/>
        <v/>
      </c>
      <c r="N2676" s="1" t="str" cm="1">
        <f t="array" aca="1" ref="N2676" ca="1">IF(G2676="","",HOUR(INDIRECT(A2676&amp;$N$2&amp;D2676)))</f>
        <v/>
      </c>
      <c r="O2676" s="1" t="str" cm="1">
        <f t="array" aca="1" ref="O2676" ca="1">IF(G2676="","",MINUTE(INDIRECT(A2676&amp;$N$2&amp;D2676)))</f>
        <v/>
      </c>
      <c r="P2676" s="1" t="str">
        <f t="shared" ca="1" si="621"/>
        <v/>
      </c>
      <c r="Q2676" s="1" t="str">
        <f t="shared" ca="1" si="622"/>
        <v/>
      </c>
      <c r="R2676" s="1" t="str" cm="1">
        <f t="array" aca="1" ref="R2676" ca="1">IF(G2676="","",INDIRECT(A2676&amp;B2676&amp;D2676))</f>
        <v/>
      </c>
      <c r="S2676" s="1" t="str">
        <f t="shared" ca="1" si="623"/>
        <v/>
      </c>
      <c r="T2676" s="1" t="str">
        <f t="shared" ca="1" si="624"/>
        <v/>
      </c>
      <c r="U2676" s="1" t="str">
        <f t="shared" ca="1" si="625"/>
        <v/>
      </c>
      <c r="V2676" s="1" t="str">
        <f t="shared" ca="1" si="626"/>
        <v/>
      </c>
      <c r="W2676" s="1" t="str">
        <f t="shared" ca="1" si="627"/>
        <v/>
      </c>
      <c r="X2676" s="1" t="str">
        <f t="shared" ca="1" si="628"/>
        <v/>
      </c>
    </row>
    <row r="2677" spans="1:24">
      <c r="A2677" t="s">
        <v>1041</v>
      </c>
      <c r="B2677" t="str">
        <f>INDEX(予約枠報告様式!$73:$73,MATCH(CSVフォーマット!C2677,予約枠報告様式!$74:$74,0))</f>
        <v>AT</v>
      </c>
      <c r="C2677">
        <f t="shared" si="629"/>
        <v>46</v>
      </c>
      <c r="D2677">
        <f t="shared" si="615"/>
        <v>45</v>
      </c>
      <c r="E2677" s="2" cm="1">
        <f t="array" aca="1" ref="E2677" ca="1">INDIRECT(A2677&amp;B2677&amp;$E$3)</f>
        <v>44796</v>
      </c>
      <c r="F2677" t="str" cm="1">
        <f t="array" aca="1" ref="F2677" ca="1">IF(INDIRECT(A2677&amp;B2677&amp;$F$3)="公",参照!$L$2,参照!$L$3)</f>
        <v>WEB・コールセンター受付</v>
      </c>
      <c r="G2677" s="1" t="str" cm="1">
        <f t="array" aca="1" ref="G2677" ca="1">IF(E2677="","",IF(ISNUMBER(INDIRECT(A2677&amp;B2677&amp;D2677)),431001,""))</f>
        <v/>
      </c>
      <c r="H2677" s="1" t="str">
        <f t="shared" ca="1" si="616"/>
        <v/>
      </c>
      <c r="I2677" s="1" t="str">
        <f ca="1">IF(G2677="","",予約枠報告様式!H$3)</f>
        <v/>
      </c>
      <c r="J2677" s="1" t="str">
        <f t="shared" ca="1" si="617"/>
        <v/>
      </c>
      <c r="K2677" s="1" t="str">
        <f t="shared" ca="1" si="618"/>
        <v/>
      </c>
      <c r="L2677" s="1" t="str">
        <f t="shared" ca="1" si="619"/>
        <v/>
      </c>
      <c r="M2677" s="1" t="str">
        <f t="shared" ca="1" si="620"/>
        <v/>
      </c>
      <c r="N2677" s="1" t="str" cm="1">
        <f t="array" aca="1" ref="N2677" ca="1">IF(G2677="","",HOUR(INDIRECT(A2677&amp;$N$2&amp;D2677)))</f>
        <v/>
      </c>
      <c r="O2677" s="1" t="str" cm="1">
        <f t="array" aca="1" ref="O2677" ca="1">IF(G2677="","",MINUTE(INDIRECT(A2677&amp;$N$2&amp;D2677)))</f>
        <v/>
      </c>
      <c r="P2677" s="1" t="str">
        <f t="shared" ca="1" si="621"/>
        <v/>
      </c>
      <c r="Q2677" s="1" t="str">
        <f t="shared" ca="1" si="622"/>
        <v/>
      </c>
      <c r="R2677" s="1" t="str" cm="1">
        <f t="array" aca="1" ref="R2677" ca="1">IF(G2677="","",INDIRECT(A2677&amp;B2677&amp;D2677))</f>
        <v/>
      </c>
      <c r="S2677" s="1" t="str">
        <f t="shared" ca="1" si="623"/>
        <v/>
      </c>
      <c r="T2677" s="1" t="str">
        <f t="shared" ca="1" si="624"/>
        <v/>
      </c>
      <c r="U2677" s="1" t="str">
        <f t="shared" ca="1" si="625"/>
        <v/>
      </c>
      <c r="V2677" s="1" t="str">
        <f t="shared" ca="1" si="626"/>
        <v/>
      </c>
      <c r="W2677" s="1" t="str">
        <f t="shared" ca="1" si="627"/>
        <v/>
      </c>
      <c r="X2677" s="1" t="str">
        <f t="shared" ca="1" si="628"/>
        <v/>
      </c>
    </row>
    <row r="2678" spans="1:24">
      <c r="A2678" t="s">
        <v>1041</v>
      </c>
      <c r="B2678" t="str">
        <f>INDEX(予約枠報告様式!$73:$73,MATCH(CSVフォーマット!C2678,予約枠報告様式!$74:$74,0))</f>
        <v>AT</v>
      </c>
      <c r="C2678">
        <f t="shared" si="629"/>
        <v>46</v>
      </c>
      <c r="D2678">
        <f t="shared" si="615"/>
        <v>46</v>
      </c>
      <c r="E2678" s="2" cm="1">
        <f t="array" aca="1" ref="E2678" ca="1">INDIRECT(A2678&amp;B2678&amp;$E$3)</f>
        <v>44796</v>
      </c>
      <c r="F2678" t="str" cm="1">
        <f t="array" aca="1" ref="F2678" ca="1">IF(INDIRECT(A2678&amp;B2678&amp;$F$3)="公",参照!$L$2,参照!$L$3)</f>
        <v>WEB・コールセンター受付</v>
      </c>
      <c r="G2678" s="1" t="str" cm="1">
        <f t="array" aca="1" ref="G2678" ca="1">IF(E2678="","",IF(ISNUMBER(INDIRECT(A2678&amp;B2678&amp;D2678)),431001,""))</f>
        <v/>
      </c>
      <c r="H2678" s="1" t="str">
        <f t="shared" ca="1" si="616"/>
        <v/>
      </c>
      <c r="I2678" s="1" t="str">
        <f ca="1">IF(G2678="","",予約枠報告様式!H$3)</f>
        <v/>
      </c>
      <c r="J2678" s="1" t="str">
        <f t="shared" ca="1" si="617"/>
        <v/>
      </c>
      <c r="K2678" s="1" t="str">
        <f t="shared" ca="1" si="618"/>
        <v/>
      </c>
      <c r="L2678" s="1" t="str">
        <f t="shared" ca="1" si="619"/>
        <v/>
      </c>
      <c r="M2678" s="1" t="str">
        <f t="shared" ca="1" si="620"/>
        <v/>
      </c>
      <c r="N2678" s="1" t="str" cm="1">
        <f t="array" aca="1" ref="N2678" ca="1">IF(G2678="","",HOUR(INDIRECT(A2678&amp;$N$2&amp;D2678)))</f>
        <v/>
      </c>
      <c r="O2678" s="1" t="str" cm="1">
        <f t="array" aca="1" ref="O2678" ca="1">IF(G2678="","",MINUTE(INDIRECT(A2678&amp;$N$2&amp;D2678)))</f>
        <v/>
      </c>
      <c r="P2678" s="1" t="str">
        <f t="shared" ca="1" si="621"/>
        <v/>
      </c>
      <c r="Q2678" s="1" t="str">
        <f t="shared" ca="1" si="622"/>
        <v/>
      </c>
      <c r="R2678" s="1" t="str" cm="1">
        <f t="array" aca="1" ref="R2678" ca="1">IF(G2678="","",INDIRECT(A2678&amp;B2678&amp;D2678))</f>
        <v/>
      </c>
      <c r="S2678" s="1" t="str">
        <f t="shared" ca="1" si="623"/>
        <v/>
      </c>
      <c r="T2678" s="1" t="str">
        <f t="shared" ca="1" si="624"/>
        <v/>
      </c>
      <c r="U2678" s="1" t="str">
        <f t="shared" ca="1" si="625"/>
        <v/>
      </c>
      <c r="V2678" s="1" t="str">
        <f t="shared" ca="1" si="626"/>
        <v/>
      </c>
      <c r="W2678" s="1" t="str">
        <f t="shared" ca="1" si="627"/>
        <v/>
      </c>
      <c r="X2678" s="1" t="str">
        <f t="shared" ca="1" si="628"/>
        <v/>
      </c>
    </row>
    <row r="2679" spans="1:24">
      <c r="A2679" t="s">
        <v>1041</v>
      </c>
      <c r="B2679" t="str">
        <f>INDEX(予約枠報告様式!$73:$73,MATCH(CSVフォーマット!C2679,予約枠報告様式!$74:$74,0))</f>
        <v>AT</v>
      </c>
      <c r="C2679">
        <f t="shared" si="629"/>
        <v>46</v>
      </c>
      <c r="D2679">
        <f t="shared" si="615"/>
        <v>47</v>
      </c>
      <c r="E2679" s="2" cm="1">
        <f t="array" aca="1" ref="E2679" ca="1">INDIRECT(A2679&amp;B2679&amp;$E$3)</f>
        <v>44796</v>
      </c>
      <c r="F2679" t="str" cm="1">
        <f t="array" aca="1" ref="F2679" ca="1">IF(INDIRECT(A2679&amp;B2679&amp;$F$3)="公",参照!$L$2,参照!$L$3)</f>
        <v>WEB・コールセンター受付</v>
      </c>
      <c r="G2679" s="1" t="str" cm="1">
        <f t="array" aca="1" ref="G2679" ca="1">IF(E2679="","",IF(ISNUMBER(INDIRECT(A2679&amp;B2679&amp;D2679)),431001,""))</f>
        <v/>
      </c>
      <c r="H2679" s="1" t="str">
        <f t="shared" ca="1" si="616"/>
        <v/>
      </c>
      <c r="I2679" s="1" t="str">
        <f ca="1">IF(G2679="","",予約枠報告様式!H$3)</f>
        <v/>
      </c>
      <c r="J2679" s="1" t="str">
        <f t="shared" ca="1" si="617"/>
        <v/>
      </c>
      <c r="K2679" s="1" t="str">
        <f t="shared" ca="1" si="618"/>
        <v/>
      </c>
      <c r="L2679" s="1" t="str">
        <f t="shared" ca="1" si="619"/>
        <v/>
      </c>
      <c r="M2679" s="1" t="str">
        <f t="shared" ca="1" si="620"/>
        <v/>
      </c>
      <c r="N2679" s="1" t="str" cm="1">
        <f t="array" aca="1" ref="N2679" ca="1">IF(G2679="","",HOUR(INDIRECT(A2679&amp;$N$2&amp;D2679)))</f>
        <v/>
      </c>
      <c r="O2679" s="1" t="str" cm="1">
        <f t="array" aca="1" ref="O2679" ca="1">IF(G2679="","",MINUTE(INDIRECT(A2679&amp;$N$2&amp;D2679)))</f>
        <v/>
      </c>
      <c r="P2679" s="1" t="str">
        <f t="shared" ca="1" si="621"/>
        <v/>
      </c>
      <c r="Q2679" s="1" t="str">
        <f t="shared" ca="1" si="622"/>
        <v/>
      </c>
      <c r="R2679" s="1" t="str" cm="1">
        <f t="array" aca="1" ref="R2679" ca="1">IF(G2679="","",INDIRECT(A2679&amp;B2679&amp;D2679))</f>
        <v/>
      </c>
      <c r="S2679" s="1" t="str">
        <f t="shared" ca="1" si="623"/>
        <v/>
      </c>
      <c r="T2679" s="1" t="str">
        <f t="shared" ca="1" si="624"/>
        <v/>
      </c>
      <c r="U2679" s="1" t="str">
        <f t="shared" ca="1" si="625"/>
        <v/>
      </c>
      <c r="V2679" s="1" t="str">
        <f t="shared" ca="1" si="626"/>
        <v/>
      </c>
      <c r="W2679" s="1" t="str">
        <f t="shared" ca="1" si="627"/>
        <v/>
      </c>
      <c r="X2679" s="1" t="str">
        <f t="shared" ca="1" si="628"/>
        <v/>
      </c>
    </row>
    <row r="2680" spans="1:24">
      <c r="A2680" t="s">
        <v>1041</v>
      </c>
      <c r="B2680" t="str">
        <f>INDEX(予約枠報告様式!$73:$73,MATCH(CSVフォーマット!C2680,予約枠報告様式!$74:$74,0))</f>
        <v>AT</v>
      </c>
      <c r="C2680">
        <f t="shared" si="629"/>
        <v>46</v>
      </c>
      <c r="D2680">
        <f t="shared" si="615"/>
        <v>48</v>
      </c>
      <c r="E2680" s="2" cm="1">
        <f t="array" aca="1" ref="E2680" ca="1">INDIRECT(A2680&amp;B2680&amp;$E$3)</f>
        <v>44796</v>
      </c>
      <c r="F2680" t="str" cm="1">
        <f t="array" aca="1" ref="F2680" ca="1">IF(INDIRECT(A2680&amp;B2680&amp;$F$3)="公",参照!$L$2,参照!$L$3)</f>
        <v>WEB・コールセンター受付</v>
      </c>
      <c r="G2680" s="1" t="str" cm="1">
        <f t="array" aca="1" ref="G2680" ca="1">IF(E2680="","",IF(ISNUMBER(INDIRECT(A2680&amp;B2680&amp;D2680)),431001,""))</f>
        <v/>
      </c>
      <c r="H2680" s="1" t="str">
        <f t="shared" ca="1" si="616"/>
        <v/>
      </c>
      <c r="I2680" s="1" t="str">
        <f ca="1">IF(G2680="","",予約枠報告様式!H$3)</f>
        <v/>
      </c>
      <c r="J2680" s="1" t="str">
        <f t="shared" ca="1" si="617"/>
        <v/>
      </c>
      <c r="K2680" s="1" t="str">
        <f t="shared" ca="1" si="618"/>
        <v/>
      </c>
      <c r="L2680" s="1" t="str">
        <f t="shared" ca="1" si="619"/>
        <v/>
      </c>
      <c r="M2680" s="1" t="str">
        <f t="shared" ca="1" si="620"/>
        <v/>
      </c>
      <c r="N2680" s="1" t="str" cm="1">
        <f t="array" aca="1" ref="N2680" ca="1">IF(G2680="","",HOUR(INDIRECT(A2680&amp;$N$2&amp;D2680)))</f>
        <v/>
      </c>
      <c r="O2680" s="1" t="str" cm="1">
        <f t="array" aca="1" ref="O2680" ca="1">IF(G2680="","",MINUTE(INDIRECT(A2680&amp;$N$2&amp;D2680)))</f>
        <v/>
      </c>
      <c r="P2680" s="1" t="str">
        <f t="shared" ca="1" si="621"/>
        <v/>
      </c>
      <c r="Q2680" s="1" t="str">
        <f t="shared" ca="1" si="622"/>
        <v/>
      </c>
      <c r="R2680" s="1" t="str" cm="1">
        <f t="array" aca="1" ref="R2680" ca="1">IF(G2680="","",INDIRECT(A2680&amp;B2680&amp;D2680))</f>
        <v/>
      </c>
      <c r="S2680" s="1" t="str">
        <f t="shared" ca="1" si="623"/>
        <v/>
      </c>
      <c r="T2680" s="1" t="str">
        <f t="shared" ca="1" si="624"/>
        <v/>
      </c>
      <c r="U2680" s="1" t="str">
        <f t="shared" ca="1" si="625"/>
        <v/>
      </c>
      <c r="V2680" s="1" t="str">
        <f t="shared" ca="1" si="626"/>
        <v/>
      </c>
      <c r="W2680" s="1" t="str">
        <f t="shared" ca="1" si="627"/>
        <v/>
      </c>
      <c r="X2680" s="1" t="str">
        <f t="shared" ca="1" si="628"/>
        <v/>
      </c>
    </row>
    <row r="2681" spans="1:24">
      <c r="A2681" t="s">
        <v>1041</v>
      </c>
      <c r="B2681" t="str">
        <f>INDEX(予約枠報告様式!$73:$73,MATCH(CSVフォーマット!C2681,予約枠報告様式!$74:$74,0))</f>
        <v>AT</v>
      </c>
      <c r="C2681">
        <f t="shared" si="629"/>
        <v>46</v>
      </c>
      <c r="D2681">
        <f t="shared" si="615"/>
        <v>49</v>
      </c>
      <c r="E2681" s="2" cm="1">
        <f t="array" aca="1" ref="E2681" ca="1">INDIRECT(A2681&amp;B2681&amp;$E$3)</f>
        <v>44796</v>
      </c>
      <c r="F2681" t="str" cm="1">
        <f t="array" aca="1" ref="F2681" ca="1">IF(INDIRECT(A2681&amp;B2681&amp;$F$3)="公",参照!$L$2,参照!$L$3)</f>
        <v>WEB・コールセンター受付</v>
      </c>
      <c r="G2681" s="1" t="str" cm="1">
        <f t="array" aca="1" ref="G2681" ca="1">IF(E2681="","",IF(ISNUMBER(INDIRECT(A2681&amp;B2681&amp;D2681)),431001,""))</f>
        <v/>
      </c>
      <c r="H2681" s="1" t="str">
        <f t="shared" ca="1" si="616"/>
        <v/>
      </c>
      <c r="I2681" s="1" t="str">
        <f ca="1">IF(G2681="","",予約枠報告様式!H$3)</f>
        <v/>
      </c>
      <c r="J2681" s="1" t="str">
        <f t="shared" ca="1" si="617"/>
        <v/>
      </c>
      <c r="K2681" s="1" t="str">
        <f t="shared" ca="1" si="618"/>
        <v/>
      </c>
      <c r="L2681" s="1" t="str">
        <f t="shared" ca="1" si="619"/>
        <v/>
      </c>
      <c r="M2681" s="1" t="str">
        <f t="shared" ca="1" si="620"/>
        <v/>
      </c>
      <c r="N2681" s="1" t="str" cm="1">
        <f t="array" aca="1" ref="N2681" ca="1">IF(G2681="","",HOUR(INDIRECT(A2681&amp;$N$2&amp;D2681)))</f>
        <v/>
      </c>
      <c r="O2681" s="1" t="str" cm="1">
        <f t="array" aca="1" ref="O2681" ca="1">IF(G2681="","",MINUTE(INDIRECT(A2681&amp;$N$2&amp;D2681)))</f>
        <v/>
      </c>
      <c r="P2681" s="1" t="str">
        <f t="shared" ca="1" si="621"/>
        <v/>
      </c>
      <c r="Q2681" s="1" t="str">
        <f t="shared" ca="1" si="622"/>
        <v/>
      </c>
      <c r="R2681" s="1" t="str" cm="1">
        <f t="array" aca="1" ref="R2681" ca="1">IF(G2681="","",INDIRECT(A2681&amp;B2681&amp;D2681))</f>
        <v/>
      </c>
      <c r="S2681" s="1" t="str">
        <f t="shared" ca="1" si="623"/>
        <v/>
      </c>
      <c r="T2681" s="1" t="str">
        <f t="shared" ca="1" si="624"/>
        <v/>
      </c>
      <c r="U2681" s="1" t="str">
        <f t="shared" ca="1" si="625"/>
        <v/>
      </c>
      <c r="V2681" s="1" t="str">
        <f t="shared" ca="1" si="626"/>
        <v/>
      </c>
      <c r="W2681" s="1" t="str">
        <f t="shared" ca="1" si="627"/>
        <v/>
      </c>
      <c r="X2681" s="1" t="str">
        <f t="shared" ca="1" si="628"/>
        <v/>
      </c>
    </row>
    <row r="2682" spans="1:24">
      <c r="A2682" t="s">
        <v>1041</v>
      </c>
      <c r="B2682" t="str">
        <f>INDEX(予約枠報告様式!$73:$73,MATCH(CSVフォーマット!C2682,予約枠報告様式!$74:$74,0))</f>
        <v>AT</v>
      </c>
      <c r="C2682">
        <f t="shared" si="629"/>
        <v>46</v>
      </c>
      <c r="D2682">
        <f t="shared" si="615"/>
        <v>50</v>
      </c>
      <c r="E2682" s="2" cm="1">
        <f t="array" aca="1" ref="E2682" ca="1">INDIRECT(A2682&amp;B2682&amp;$E$3)</f>
        <v>44796</v>
      </c>
      <c r="F2682" t="str" cm="1">
        <f t="array" aca="1" ref="F2682" ca="1">IF(INDIRECT(A2682&amp;B2682&amp;$F$3)="公",参照!$L$2,参照!$L$3)</f>
        <v>WEB・コールセンター受付</v>
      </c>
      <c r="G2682" s="1" t="str" cm="1">
        <f t="array" aca="1" ref="G2682" ca="1">IF(E2682="","",IF(ISNUMBER(INDIRECT(A2682&amp;B2682&amp;D2682)),431001,""))</f>
        <v/>
      </c>
      <c r="H2682" s="1" t="str">
        <f t="shared" ca="1" si="616"/>
        <v/>
      </c>
      <c r="I2682" s="1" t="str">
        <f ca="1">IF(G2682="","",予約枠報告様式!H$3)</f>
        <v/>
      </c>
      <c r="J2682" s="1" t="str">
        <f t="shared" ca="1" si="617"/>
        <v/>
      </c>
      <c r="K2682" s="1" t="str">
        <f t="shared" ca="1" si="618"/>
        <v/>
      </c>
      <c r="L2682" s="1" t="str">
        <f t="shared" ca="1" si="619"/>
        <v/>
      </c>
      <c r="M2682" s="1" t="str">
        <f t="shared" ca="1" si="620"/>
        <v/>
      </c>
      <c r="N2682" s="1" t="str" cm="1">
        <f t="array" aca="1" ref="N2682" ca="1">IF(G2682="","",HOUR(INDIRECT(A2682&amp;$N$2&amp;D2682)))</f>
        <v/>
      </c>
      <c r="O2682" s="1" t="str" cm="1">
        <f t="array" aca="1" ref="O2682" ca="1">IF(G2682="","",MINUTE(INDIRECT(A2682&amp;$N$2&amp;D2682)))</f>
        <v/>
      </c>
      <c r="P2682" s="1" t="str">
        <f t="shared" ca="1" si="621"/>
        <v/>
      </c>
      <c r="Q2682" s="1" t="str">
        <f t="shared" ca="1" si="622"/>
        <v/>
      </c>
      <c r="R2682" s="1" t="str" cm="1">
        <f t="array" aca="1" ref="R2682" ca="1">IF(G2682="","",INDIRECT(A2682&amp;B2682&amp;D2682))</f>
        <v/>
      </c>
      <c r="S2682" s="1" t="str">
        <f t="shared" ca="1" si="623"/>
        <v/>
      </c>
      <c r="T2682" s="1" t="str">
        <f t="shared" ca="1" si="624"/>
        <v/>
      </c>
      <c r="U2682" s="1" t="str">
        <f t="shared" ca="1" si="625"/>
        <v/>
      </c>
      <c r="V2682" s="1" t="str">
        <f t="shared" ca="1" si="626"/>
        <v/>
      </c>
      <c r="W2682" s="1" t="str">
        <f t="shared" ca="1" si="627"/>
        <v/>
      </c>
      <c r="X2682" s="1" t="str">
        <f t="shared" ca="1" si="628"/>
        <v/>
      </c>
    </row>
    <row r="2683" spans="1:24">
      <c r="A2683" t="s">
        <v>1041</v>
      </c>
      <c r="B2683" t="str">
        <f>INDEX(予約枠報告様式!$73:$73,MATCH(CSVフォーマット!C2683,予約枠報告様式!$74:$74,0))</f>
        <v>AT</v>
      </c>
      <c r="C2683">
        <f t="shared" si="629"/>
        <v>46</v>
      </c>
      <c r="D2683">
        <f t="shared" si="615"/>
        <v>51</v>
      </c>
      <c r="E2683" s="2" cm="1">
        <f t="array" aca="1" ref="E2683" ca="1">INDIRECT(A2683&amp;B2683&amp;$E$3)</f>
        <v>44796</v>
      </c>
      <c r="F2683" t="str" cm="1">
        <f t="array" aca="1" ref="F2683" ca="1">IF(INDIRECT(A2683&amp;B2683&amp;$F$3)="公",参照!$L$2,参照!$L$3)</f>
        <v>WEB・コールセンター受付</v>
      </c>
      <c r="G2683" s="1" t="str" cm="1">
        <f t="array" aca="1" ref="G2683" ca="1">IF(E2683="","",IF(ISNUMBER(INDIRECT(A2683&amp;B2683&amp;D2683)),431001,""))</f>
        <v/>
      </c>
      <c r="H2683" s="1" t="str">
        <f t="shared" ca="1" si="616"/>
        <v/>
      </c>
      <c r="I2683" s="1" t="str">
        <f ca="1">IF(G2683="","",予約枠報告様式!H$3)</f>
        <v/>
      </c>
      <c r="J2683" s="1" t="str">
        <f t="shared" ca="1" si="617"/>
        <v/>
      </c>
      <c r="K2683" s="1" t="str">
        <f t="shared" ca="1" si="618"/>
        <v/>
      </c>
      <c r="L2683" s="1" t="str">
        <f t="shared" ca="1" si="619"/>
        <v/>
      </c>
      <c r="M2683" s="1" t="str">
        <f t="shared" ca="1" si="620"/>
        <v/>
      </c>
      <c r="N2683" s="1" t="str" cm="1">
        <f t="array" aca="1" ref="N2683" ca="1">IF(G2683="","",HOUR(INDIRECT(A2683&amp;$N$2&amp;D2683)))</f>
        <v/>
      </c>
      <c r="O2683" s="1" t="str" cm="1">
        <f t="array" aca="1" ref="O2683" ca="1">IF(G2683="","",MINUTE(INDIRECT(A2683&amp;$N$2&amp;D2683)))</f>
        <v/>
      </c>
      <c r="P2683" s="1" t="str">
        <f t="shared" ca="1" si="621"/>
        <v/>
      </c>
      <c r="Q2683" s="1" t="str">
        <f t="shared" ca="1" si="622"/>
        <v/>
      </c>
      <c r="R2683" s="1" t="str" cm="1">
        <f t="array" aca="1" ref="R2683" ca="1">IF(G2683="","",INDIRECT(A2683&amp;B2683&amp;D2683))</f>
        <v/>
      </c>
      <c r="S2683" s="1" t="str">
        <f t="shared" ca="1" si="623"/>
        <v/>
      </c>
      <c r="T2683" s="1" t="str">
        <f t="shared" ca="1" si="624"/>
        <v/>
      </c>
      <c r="U2683" s="1" t="str">
        <f t="shared" ca="1" si="625"/>
        <v/>
      </c>
      <c r="V2683" s="1" t="str">
        <f t="shared" ca="1" si="626"/>
        <v/>
      </c>
      <c r="W2683" s="1" t="str">
        <f t="shared" ca="1" si="627"/>
        <v/>
      </c>
      <c r="X2683" s="1" t="str">
        <f t="shared" ca="1" si="628"/>
        <v/>
      </c>
    </row>
    <row r="2684" spans="1:24">
      <c r="A2684" t="s">
        <v>1041</v>
      </c>
      <c r="B2684" t="str">
        <f>INDEX(予約枠報告様式!$73:$73,MATCH(CSVフォーマット!C2684,予約枠報告様式!$74:$74,0))</f>
        <v>AT</v>
      </c>
      <c r="C2684">
        <f t="shared" si="629"/>
        <v>46</v>
      </c>
      <c r="D2684">
        <f t="shared" si="615"/>
        <v>52</v>
      </c>
      <c r="E2684" s="2" cm="1">
        <f t="array" aca="1" ref="E2684" ca="1">INDIRECT(A2684&amp;B2684&amp;$E$3)</f>
        <v>44796</v>
      </c>
      <c r="F2684" t="str" cm="1">
        <f t="array" aca="1" ref="F2684" ca="1">IF(INDIRECT(A2684&amp;B2684&amp;$F$3)="公",参照!$L$2,参照!$L$3)</f>
        <v>WEB・コールセンター受付</v>
      </c>
      <c r="G2684" s="1" t="str" cm="1">
        <f t="array" aca="1" ref="G2684" ca="1">IF(E2684="","",IF(ISNUMBER(INDIRECT(A2684&amp;B2684&amp;D2684)),431001,""))</f>
        <v/>
      </c>
      <c r="H2684" s="1" t="str">
        <f t="shared" ca="1" si="616"/>
        <v/>
      </c>
      <c r="I2684" s="1" t="str">
        <f ca="1">IF(G2684="","",予約枠報告様式!H$3)</f>
        <v/>
      </c>
      <c r="J2684" s="1" t="str">
        <f t="shared" ca="1" si="617"/>
        <v/>
      </c>
      <c r="K2684" s="1" t="str">
        <f t="shared" ca="1" si="618"/>
        <v/>
      </c>
      <c r="L2684" s="1" t="str">
        <f t="shared" ca="1" si="619"/>
        <v/>
      </c>
      <c r="M2684" s="1" t="str">
        <f t="shared" ca="1" si="620"/>
        <v/>
      </c>
      <c r="N2684" s="1" t="str" cm="1">
        <f t="array" aca="1" ref="N2684" ca="1">IF(G2684="","",HOUR(INDIRECT(A2684&amp;$N$2&amp;D2684)))</f>
        <v/>
      </c>
      <c r="O2684" s="1" t="str" cm="1">
        <f t="array" aca="1" ref="O2684" ca="1">IF(G2684="","",MINUTE(INDIRECT(A2684&amp;$N$2&amp;D2684)))</f>
        <v/>
      </c>
      <c r="P2684" s="1" t="str">
        <f t="shared" ca="1" si="621"/>
        <v/>
      </c>
      <c r="Q2684" s="1" t="str">
        <f t="shared" ca="1" si="622"/>
        <v/>
      </c>
      <c r="R2684" s="1" t="str" cm="1">
        <f t="array" aca="1" ref="R2684" ca="1">IF(G2684="","",INDIRECT(A2684&amp;B2684&amp;D2684))</f>
        <v/>
      </c>
      <c r="S2684" s="1" t="str">
        <f t="shared" ca="1" si="623"/>
        <v/>
      </c>
      <c r="T2684" s="1" t="str">
        <f t="shared" ca="1" si="624"/>
        <v/>
      </c>
      <c r="U2684" s="1" t="str">
        <f t="shared" ca="1" si="625"/>
        <v/>
      </c>
      <c r="V2684" s="1" t="str">
        <f t="shared" ca="1" si="626"/>
        <v/>
      </c>
      <c r="W2684" s="1" t="str">
        <f t="shared" ca="1" si="627"/>
        <v/>
      </c>
      <c r="X2684" s="1" t="str">
        <f t="shared" ca="1" si="628"/>
        <v/>
      </c>
    </row>
    <row r="2685" spans="1:24">
      <c r="A2685" t="s">
        <v>1041</v>
      </c>
      <c r="B2685" t="str">
        <f>INDEX(予約枠報告様式!$73:$73,MATCH(CSVフォーマット!C2685,予約枠報告様式!$74:$74,0))</f>
        <v>AT</v>
      </c>
      <c r="C2685">
        <f t="shared" si="629"/>
        <v>46</v>
      </c>
      <c r="D2685">
        <f t="shared" si="615"/>
        <v>53</v>
      </c>
      <c r="E2685" s="2" cm="1">
        <f t="array" aca="1" ref="E2685" ca="1">INDIRECT(A2685&amp;B2685&amp;$E$3)</f>
        <v>44796</v>
      </c>
      <c r="F2685" t="str" cm="1">
        <f t="array" aca="1" ref="F2685" ca="1">IF(INDIRECT(A2685&amp;B2685&amp;$F$3)="公",参照!$L$2,参照!$L$3)</f>
        <v>WEB・コールセンター受付</v>
      </c>
      <c r="G2685" s="1" t="str" cm="1">
        <f t="array" aca="1" ref="G2685" ca="1">IF(E2685="","",IF(ISNUMBER(INDIRECT(A2685&amp;B2685&amp;D2685)),431001,""))</f>
        <v/>
      </c>
      <c r="H2685" s="1" t="str">
        <f t="shared" ca="1" si="616"/>
        <v/>
      </c>
      <c r="I2685" s="1" t="str">
        <f ca="1">IF(G2685="","",予約枠報告様式!H$3)</f>
        <v/>
      </c>
      <c r="J2685" s="1" t="str">
        <f t="shared" ca="1" si="617"/>
        <v/>
      </c>
      <c r="K2685" s="1" t="str">
        <f t="shared" ca="1" si="618"/>
        <v/>
      </c>
      <c r="L2685" s="1" t="str">
        <f t="shared" ca="1" si="619"/>
        <v/>
      </c>
      <c r="M2685" s="1" t="str">
        <f t="shared" ca="1" si="620"/>
        <v/>
      </c>
      <c r="N2685" s="1" t="str" cm="1">
        <f t="array" aca="1" ref="N2685" ca="1">IF(G2685="","",HOUR(INDIRECT(A2685&amp;$N$2&amp;D2685)))</f>
        <v/>
      </c>
      <c r="O2685" s="1" t="str" cm="1">
        <f t="array" aca="1" ref="O2685" ca="1">IF(G2685="","",MINUTE(INDIRECT(A2685&amp;$N$2&amp;D2685)))</f>
        <v/>
      </c>
      <c r="P2685" s="1" t="str">
        <f t="shared" ca="1" si="621"/>
        <v/>
      </c>
      <c r="Q2685" s="1" t="str">
        <f t="shared" ca="1" si="622"/>
        <v/>
      </c>
      <c r="R2685" s="1" t="str" cm="1">
        <f t="array" aca="1" ref="R2685" ca="1">IF(G2685="","",INDIRECT(A2685&amp;B2685&amp;D2685))</f>
        <v/>
      </c>
      <c r="S2685" s="1" t="str">
        <f t="shared" ca="1" si="623"/>
        <v/>
      </c>
      <c r="T2685" s="1" t="str">
        <f t="shared" ca="1" si="624"/>
        <v/>
      </c>
      <c r="U2685" s="1" t="str">
        <f t="shared" ca="1" si="625"/>
        <v/>
      </c>
      <c r="V2685" s="1" t="str">
        <f t="shared" ca="1" si="626"/>
        <v/>
      </c>
      <c r="W2685" s="1" t="str">
        <f t="shared" ca="1" si="627"/>
        <v/>
      </c>
      <c r="X2685" s="1" t="str">
        <f t="shared" ca="1" si="628"/>
        <v/>
      </c>
    </row>
    <row r="2686" spans="1:24">
      <c r="A2686" t="s">
        <v>1041</v>
      </c>
      <c r="B2686" t="str">
        <f>INDEX(予約枠報告様式!$73:$73,MATCH(CSVフォーマット!C2686,予約枠報告様式!$74:$74,0))</f>
        <v>AT</v>
      </c>
      <c r="C2686">
        <f t="shared" si="629"/>
        <v>46</v>
      </c>
      <c r="D2686">
        <f t="shared" si="615"/>
        <v>54</v>
      </c>
      <c r="E2686" s="2" cm="1">
        <f t="array" aca="1" ref="E2686" ca="1">INDIRECT(A2686&amp;B2686&amp;$E$3)</f>
        <v>44796</v>
      </c>
      <c r="F2686" t="str" cm="1">
        <f t="array" aca="1" ref="F2686" ca="1">IF(INDIRECT(A2686&amp;B2686&amp;$F$3)="公",参照!$L$2,参照!$L$3)</f>
        <v>WEB・コールセンター受付</v>
      </c>
      <c r="G2686" s="1" t="str" cm="1">
        <f t="array" aca="1" ref="G2686" ca="1">IF(E2686="","",IF(ISNUMBER(INDIRECT(A2686&amp;B2686&amp;D2686)),431001,""))</f>
        <v/>
      </c>
      <c r="H2686" s="1" t="str">
        <f t="shared" ca="1" si="616"/>
        <v/>
      </c>
      <c r="I2686" s="1" t="str">
        <f ca="1">IF(G2686="","",予約枠報告様式!H$3)</f>
        <v/>
      </c>
      <c r="J2686" s="1" t="str">
        <f t="shared" ca="1" si="617"/>
        <v/>
      </c>
      <c r="K2686" s="1" t="str">
        <f t="shared" ca="1" si="618"/>
        <v/>
      </c>
      <c r="L2686" s="1" t="str">
        <f t="shared" ca="1" si="619"/>
        <v/>
      </c>
      <c r="M2686" s="1" t="str">
        <f t="shared" ca="1" si="620"/>
        <v/>
      </c>
      <c r="N2686" s="1" t="str" cm="1">
        <f t="array" aca="1" ref="N2686" ca="1">IF(G2686="","",HOUR(INDIRECT(A2686&amp;$N$2&amp;D2686)))</f>
        <v/>
      </c>
      <c r="O2686" s="1" t="str" cm="1">
        <f t="array" aca="1" ref="O2686" ca="1">IF(G2686="","",MINUTE(INDIRECT(A2686&amp;$N$2&amp;D2686)))</f>
        <v/>
      </c>
      <c r="P2686" s="1" t="str">
        <f t="shared" ca="1" si="621"/>
        <v/>
      </c>
      <c r="Q2686" s="1" t="str">
        <f t="shared" ca="1" si="622"/>
        <v/>
      </c>
      <c r="R2686" s="1" t="str" cm="1">
        <f t="array" aca="1" ref="R2686" ca="1">IF(G2686="","",INDIRECT(A2686&amp;B2686&amp;D2686))</f>
        <v/>
      </c>
      <c r="S2686" s="1" t="str">
        <f t="shared" ca="1" si="623"/>
        <v/>
      </c>
      <c r="T2686" s="1" t="str">
        <f t="shared" ca="1" si="624"/>
        <v/>
      </c>
      <c r="U2686" s="1" t="str">
        <f t="shared" ca="1" si="625"/>
        <v/>
      </c>
      <c r="V2686" s="1" t="str">
        <f t="shared" ca="1" si="626"/>
        <v/>
      </c>
      <c r="W2686" s="1" t="str">
        <f t="shared" ca="1" si="627"/>
        <v/>
      </c>
      <c r="X2686" s="1" t="str">
        <f t="shared" ca="1" si="628"/>
        <v/>
      </c>
    </row>
    <row r="2687" spans="1:24">
      <c r="A2687" t="s">
        <v>1041</v>
      </c>
      <c r="B2687" t="str">
        <f>INDEX(予約枠報告様式!$73:$73,MATCH(CSVフォーマット!C2687,予約枠報告様式!$74:$74,0))</f>
        <v>AT</v>
      </c>
      <c r="C2687">
        <f t="shared" si="629"/>
        <v>46</v>
      </c>
      <c r="D2687">
        <f t="shared" si="615"/>
        <v>55</v>
      </c>
      <c r="E2687" s="2" cm="1">
        <f t="array" aca="1" ref="E2687" ca="1">INDIRECT(A2687&amp;B2687&amp;$E$3)</f>
        <v>44796</v>
      </c>
      <c r="F2687" t="str" cm="1">
        <f t="array" aca="1" ref="F2687" ca="1">IF(INDIRECT(A2687&amp;B2687&amp;$F$3)="公",参照!$L$2,参照!$L$3)</f>
        <v>WEB・コールセンター受付</v>
      </c>
      <c r="G2687" s="1" t="str" cm="1">
        <f t="array" aca="1" ref="G2687" ca="1">IF(E2687="","",IF(ISNUMBER(INDIRECT(A2687&amp;B2687&amp;D2687)),431001,""))</f>
        <v/>
      </c>
      <c r="H2687" s="1" t="str">
        <f t="shared" ca="1" si="616"/>
        <v/>
      </c>
      <c r="I2687" s="1" t="str">
        <f ca="1">IF(G2687="","",予約枠報告様式!H$3)</f>
        <v/>
      </c>
      <c r="J2687" s="1" t="str">
        <f t="shared" ca="1" si="617"/>
        <v/>
      </c>
      <c r="K2687" s="1" t="str">
        <f t="shared" ca="1" si="618"/>
        <v/>
      </c>
      <c r="L2687" s="1" t="str">
        <f t="shared" ca="1" si="619"/>
        <v/>
      </c>
      <c r="M2687" s="1" t="str">
        <f t="shared" ca="1" si="620"/>
        <v/>
      </c>
      <c r="N2687" s="1" t="str" cm="1">
        <f t="array" aca="1" ref="N2687" ca="1">IF(G2687="","",HOUR(INDIRECT(A2687&amp;$N$2&amp;D2687)))</f>
        <v/>
      </c>
      <c r="O2687" s="1" t="str" cm="1">
        <f t="array" aca="1" ref="O2687" ca="1">IF(G2687="","",MINUTE(INDIRECT(A2687&amp;$N$2&amp;D2687)))</f>
        <v/>
      </c>
      <c r="P2687" s="1" t="str">
        <f t="shared" ca="1" si="621"/>
        <v/>
      </c>
      <c r="Q2687" s="1" t="str">
        <f t="shared" ca="1" si="622"/>
        <v/>
      </c>
      <c r="R2687" s="1" t="str" cm="1">
        <f t="array" aca="1" ref="R2687" ca="1">IF(G2687="","",INDIRECT(A2687&amp;B2687&amp;D2687))</f>
        <v/>
      </c>
      <c r="S2687" s="1" t="str">
        <f t="shared" ca="1" si="623"/>
        <v/>
      </c>
      <c r="T2687" s="1" t="str">
        <f t="shared" ca="1" si="624"/>
        <v/>
      </c>
      <c r="U2687" s="1" t="str">
        <f t="shared" ca="1" si="625"/>
        <v/>
      </c>
      <c r="V2687" s="1" t="str">
        <f t="shared" ca="1" si="626"/>
        <v/>
      </c>
      <c r="W2687" s="1" t="str">
        <f t="shared" ca="1" si="627"/>
        <v/>
      </c>
      <c r="X2687" s="1" t="str">
        <f t="shared" ca="1" si="628"/>
        <v/>
      </c>
    </row>
    <row r="2688" spans="1:24">
      <c r="A2688" t="s">
        <v>1041</v>
      </c>
      <c r="B2688" t="str">
        <f>INDEX(予約枠報告様式!$73:$73,MATCH(CSVフォーマット!C2688,予約枠報告様式!$74:$74,0))</f>
        <v>AT</v>
      </c>
      <c r="C2688">
        <f t="shared" si="629"/>
        <v>46</v>
      </c>
      <c r="D2688">
        <f t="shared" si="615"/>
        <v>56</v>
      </c>
      <c r="E2688" s="2" cm="1">
        <f t="array" aca="1" ref="E2688" ca="1">INDIRECT(A2688&amp;B2688&amp;$E$3)</f>
        <v>44796</v>
      </c>
      <c r="F2688" t="str" cm="1">
        <f t="array" aca="1" ref="F2688" ca="1">IF(INDIRECT(A2688&amp;B2688&amp;$F$3)="公",参照!$L$2,参照!$L$3)</f>
        <v>WEB・コールセンター受付</v>
      </c>
      <c r="G2688" s="1" t="str" cm="1">
        <f t="array" aca="1" ref="G2688" ca="1">IF(E2688="","",IF(ISNUMBER(INDIRECT(A2688&amp;B2688&amp;D2688)),431001,""))</f>
        <v/>
      </c>
      <c r="H2688" s="1" t="str">
        <f t="shared" ca="1" si="616"/>
        <v/>
      </c>
      <c r="I2688" s="1" t="str">
        <f ca="1">IF(G2688="","",予約枠報告様式!H$3)</f>
        <v/>
      </c>
      <c r="J2688" s="1" t="str">
        <f t="shared" ca="1" si="617"/>
        <v/>
      </c>
      <c r="K2688" s="1" t="str">
        <f t="shared" ca="1" si="618"/>
        <v/>
      </c>
      <c r="L2688" s="1" t="str">
        <f t="shared" ca="1" si="619"/>
        <v/>
      </c>
      <c r="M2688" s="1" t="str">
        <f t="shared" ca="1" si="620"/>
        <v/>
      </c>
      <c r="N2688" s="1" t="str" cm="1">
        <f t="array" aca="1" ref="N2688" ca="1">IF(G2688="","",HOUR(INDIRECT(A2688&amp;$N$2&amp;D2688)))</f>
        <v/>
      </c>
      <c r="O2688" s="1" t="str" cm="1">
        <f t="array" aca="1" ref="O2688" ca="1">IF(G2688="","",MINUTE(INDIRECT(A2688&amp;$N$2&amp;D2688)))</f>
        <v/>
      </c>
      <c r="P2688" s="1" t="str">
        <f t="shared" ca="1" si="621"/>
        <v/>
      </c>
      <c r="Q2688" s="1" t="str">
        <f t="shared" ca="1" si="622"/>
        <v/>
      </c>
      <c r="R2688" s="1" t="str" cm="1">
        <f t="array" aca="1" ref="R2688" ca="1">IF(G2688="","",INDIRECT(A2688&amp;B2688&amp;D2688))</f>
        <v/>
      </c>
      <c r="S2688" s="1" t="str">
        <f t="shared" ca="1" si="623"/>
        <v/>
      </c>
      <c r="T2688" s="1" t="str">
        <f t="shared" ca="1" si="624"/>
        <v/>
      </c>
      <c r="U2688" s="1" t="str">
        <f t="shared" ca="1" si="625"/>
        <v/>
      </c>
      <c r="V2688" s="1" t="str">
        <f t="shared" ca="1" si="626"/>
        <v/>
      </c>
      <c r="W2688" s="1" t="str">
        <f t="shared" ca="1" si="627"/>
        <v/>
      </c>
      <c r="X2688" s="1" t="str">
        <f t="shared" ca="1" si="628"/>
        <v/>
      </c>
    </row>
    <row r="2689" spans="1:24">
      <c r="A2689" t="s">
        <v>1041</v>
      </c>
      <c r="B2689" t="str">
        <f>INDEX(予約枠報告様式!$73:$73,MATCH(CSVフォーマット!C2689,予約枠報告様式!$74:$74,0))</f>
        <v>AT</v>
      </c>
      <c r="C2689">
        <f t="shared" si="629"/>
        <v>46</v>
      </c>
      <c r="D2689">
        <f t="shared" si="615"/>
        <v>57</v>
      </c>
      <c r="E2689" s="2" cm="1">
        <f t="array" aca="1" ref="E2689" ca="1">INDIRECT(A2689&amp;B2689&amp;$E$3)</f>
        <v>44796</v>
      </c>
      <c r="F2689" t="str" cm="1">
        <f t="array" aca="1" ref="F2689" ca="1">IF(INDIRECT(A2689&amp;B2689&amp;$F$3)="公",参照!$L$2,参照!$L$3)</f>
        <v>WEB・コールセンター受付</v>
      </c>
      <c r="G2689" s="1" t="str" cm="1">
        <f t="array" aca="1" ref="G2689" ca="1">IF(E2689="","",IF(ISNUMBER(INDIRECT(A2689&amp;B2689&amp;D2689)),431001,""))</f>
        <v/>
      </c>
      <c r="H2689" s="1" t="str">
        <f t="shared" ca="1" si="616"/>
        <v/>
      </c>
      <c r="I2689" s="1" t="str">
        <f ca="1">IF(G2689="","",予約枠報告様式!H$3)</f>
        <v/>
      </c>
      <c r="J2689" s="1" t="str">
        <f t="shared" ca="1" si="617"/>
        <v/>
      </c>
      <c r="K2689" s="1" t="str">
        <f t="shared" ca="1" si="618"/>
        <v/>
      </c>
      <c r="L2689" s="1" t="str">
        <f t="shared" ca="1" si="619"/>
        <v/>
      </c>
      <c r="M2689" s="1" t="str">
        <f t="shared" ca="1" si="620"/>
        <v/>
      </c>
      <c r="N2689" s="1" t="str" cm="1">
        <f t="array" aca="1" ref="N2689" ca="1">IF(G2689="","",HOUR(INDIRECT(A2689&amp;$N$2&amp;D2689)))</f>
        <v/>
      </c>
      <c r="O2689" s="1" t="str" cm="1">
        <f t="array" aca="1" ref="O2689" ca="1">IF(G2689="","",MINUTE(INDIRECT(A2689&amp;$N$2&amp;D2689)))</f>
        <v/>
      </c>
      <c r="P2689" s="1" t="str">
        <f t="shared" ca="1" si="621"/>
        <v/>
      </c>
      <c r="Q2689" s="1" t="str">
        <f t="shared" ca="1" si="622"/>
        <v/>
      </c>
      <c r="R2689" s="1" t="str" cm="1">
        <f t="array" aca="1" ref="R2689" ca="1">IF(G2689="","",INDIRECT(A2689&amp;B2689&amp;D2689))</f>
        <v/>
      </c>
      <c r="S2689" s="1" t="str">
        <f t="shared" ca="1" si="623"/>
        <v/>
      </c>
      <c r="T2689" s="1" t="str">
        <f t="shared" ca="1" si="624"/>
        <v/>
      </c>
      <c r="U2689" s="1" t="str">
        <f t="shared" ca="1" si="625"/>
        <v/>
      </c>
      <c r="V2689" s="1" t="str">
        <f t="shared" ca="1" si="626"/>
        <v/>
      </c>
      <c r="W2689" s="1" t="str">
        <f t="shared" ca="1" si="627"/>
        <v/>
      </c>
      <c r="X2689" s="1" t="str">
        <f t="shared" ca="1" si="628"/>
        <v/>
      </c>
    </row>
    <row r="2690" spans="1:24">
      <c r="A2690" t="s">
        <v>1041</v>
      </c>
      <c r="B2690" t="str">
        <f>INDEX(予約枠報告様式!$73:$73,MATCH(CSVフォーマット!C2690,予約枠報告様式!$74:$74,0))</f>
        <v>AT</v>
      </c>
      <c r="C2690">
        <f t="shared" si="629"/>
        <v>46</v>
      </c>
      <c r="D2690">
        <f t="shared" si="615"/>
        <v>58</v>
      </c>
      <c r="E2690" s="2" cm="1">
        <f t="array" aca="1" ref="E2690" ca="1">INDIRECT(A2690&amp;B2690&amp;$E$3)</f>
        <v>44796</v>
      </c>
      <c r="F2690" t="str" cm="1">
        <f t="array" aca="1" ref="F2690" ca="1">IF(INDIRECT(A2690&amp;B2690&amp;$F$3)="公",参照!$L$2,参照!$L$3)</f>
        <v>WEB・コールセンター受付</v>
      </c>
      <c r="G2690" s="1" t="str" cm="1">
        <f t="array" aca="1" ref="G2690" ca="1">IF(E2690="","",IF(ISNUMBER(INDIRECT(A2690&amp;B2690&amp;D2690)),431001,""))</f>
        <v/>
      </c>
      <c r="H2690" s="1" t="str">
        <f t="shared" ca="1" si="616"/>
        <v/>
      </c>
      <c r="I2690" s="1" t="str">
        <f ca="1">IF(G2690="","",予約枠報告様式!H$3)</f>
        <v/>
      </c>
      <c r="J2690" s="1" t="str">
        <f t="shared" ca="1" si="617"/>
        <v/>
      </c>
      <c r="K2690" s="1" t="str">
        <f t="shared" ca="1" si="618"/>
        <v/>
      </c>
      <c r="L2690" s="1" t="str">
        <f t="shared" ca="1" si="619"/>
        <v/>
      </c>
      <c r="M2690" s="1" t="str">
        <f t="shared" ca="1" si="620"/>
        <v/>
      </c>
      <c r="N2690" s="1" t="str" cm="1">
        <f t="array" aca="1" ref="N2690" ca="1">IF(G2690="","",HOUR(INDIRECT(A2690&amp;$N$2&amp;D2690)))</f>
        <v/>
      </c>
      <c r="O2690" s="1" t="str" cm="1">
        <f t="array" aca="1" ref="O2690" ca="1">IF(G2690="","",MINUTE(INDIRECT(A2690&amp;$N$2&amp;D2690)))</f>
        <v/>
      </c>
      <c r="P2690" s="1" t="str">
        <f t="shared" ca="1" si="621"/>
        <v/>
      </c>
      <c r="Q2690" s="1" t="str">
        <f t="shared" ca="1" si="622"/>
        <v/>
      </c>
      <c r="R2690" s="1" t="str" cm="1">
        <f t="array" aca="1" ref="R2690" ca="1">IF(G2690="","",INDIRECT(A2690&amp;B2690&amp;D2690))</f>
        <v/>
      </c>
      <c r="S2690" s="1" t="str">
        <f t="shared" ca="1" si="623"/>
        <v/>
      </c>
      <c r="T2690" s="1" t="str">
        <f t="shared" ca="1" si="624"/>
        <v/>
      </c>
      <c r="U2690" s="1" t="str">
        <f t="shared" ca="1" si="625"/>
        <v/>
      </c>
      <c r="V2690" s="1" t="str">
        <f t="shared" ca="1" si="626"/>
        <v/>
      </c>
      <c r="W2690" s="1" t="str">
        <f t="shared" ca="1" si="627"/>
        <v/>
      </c>
      <c r="X2690" s="1" t="str">
        <f t="shared" ca="1" si="628"/>
        <v/>
      </c>
    </row>
    <row r="2691" spans="1:24">
      <c r="A2691" t="s">
        <v>1041</v>
      </c>
      <c r="B2691" t="str">
        <f>INDEX(予約枠報告様式!$73:$73,MATCH(CSVフォーマット!C2691,予約枠報告様式!$74:$74,0))</f>
        <v>AT</v>
      </c>
      <c r="C2691">
        <f t="shared" si="629"/>
        <v>46</v>
      </c>
      <c r="D2691">
        <f t="shared" si="615"/>
        <v>59</v>
      </c>
      <c r="E2691" s="2" cm="1">
        <f t="array" aca="1" ref="E2691" ca="1">INDIRECT(A2691&amp;B2691&amp;$E$3)</f>
        <v>44796</v>
      </c>
      <c r="F2691" t="str" cm="1">
        <f t="array" aca="1" ref="F2691" ca="1">IF(INDIRECT(A2691&amp;B2691&amp;$F$3)="公",参照!$L$2,参照!$L$3)</f>
        <v>WEB・コールセンター受付</v>
      </c>
      <c r="G2691" s="1" t="str" cm="1">
        <f t="array" aca="1" ref="G2691" ca="1">IF(E2691="","",IF(ISNUMBER(INDIRECT(A2691&amp;B2691&amp;D2691)),431001,""))</f>
        <v/>
      </c>
      <c r="H2691" s="1" t="str">
        <f t="shared" ca="1" si="616"/>
        <v/>
      </c>
      <c r="I2691" s="1" t="str">
        <f ca="1">IF(G2691="","",予約枠報告様式!H$3)</f>
        <v/>
      </c>
      <c r="J2691" s="1" t="str">
        <f t="shared" ca="1" si="617"/>
        <v/>
      </c>
      <c r="K2691" s="1" t="str">
        <f t="shared" ca="1" si="618"/>
        <v/>
      </c>
      <c r="L2691" s="1" t="str">
        <f t="shared" ca="1" si="619"/>
        <v/>
      </c>
      <c r="M2691" s="1" t="str">
        <f t="shared" ca="1" si="620"/>
        <v/>
      </c>
      <c r="N2691" s="1" t="str" cm="1">
        <f t="array" aca="1" ref="N2691" ca="1">IF(G2691="","",HOUR(INDIRECT(A2691&amp;$N$2&amp;D2691)))</f>
        <v/>
      </c>
      <c r="O2691" s="1" t="str" cm="1">
        <f t="array" aca="1" ref="O2691" ca="1">IF(G2691="","",MINUTE(INDIRECT(A2691&amp;$N$2&amp;D2691)))</f>
        <v/>
      </c>
      <c r="P2691" s="1" t="str">
        <f t="shared" ca="1" si="621"/>
        <v/>
      </c>
      <c r="Q2691" s="1" t="str">
        <f t="shared" ca="1" si="622"/>
        <v/>
      </c>
      <c r="R2691" s="1" t="str" cm="1">
        <f t="array" aca="1" ref="R2691" ca="1">IF(G2691="","",INDIRECT(A2691&amp;B2691&amp;D2691))</f>
        <v/>
      </c>
      <c r="S2691" s="1" t="str">
        <f t="shared" ca="1" si="623"/>
        <v/>
      </c>
      <c r="T2691" s="1" t="str">
        <f t="shared" ca="1" si="624"/>
        <v/>
      </c>
      <c r="U2691" s="1" t="str">
        <f t="shared" ca="1" si="625"/>
        <v/>
      </c>
      <c r="V2691" s="1" t="str">
        <f t="shared" ca="1" si="626"/>
        <v/>
      </c>
      <c r="W2691" s="1" t="str">
        <f t="shared" ca="1" si="627"/>
        <v/>
      </c>
      <c r="X2691" s="1" t="str">
        <f t="shared" ca="1" si="628"/>
        <v/>
      </c>
    </row>
    <row r="2692" spans="1:24">
      <c r="A2692" t="s">
        <v>1041</v>
      </c>
      <c r="B2692" t="str">
        <f>INDEX(予約枠報告様式!$73:$73,MATCH(CSVフォーマット!C2692,予約枠報告様式!$74:$74,0))</f>
        <v>AT</v>
      </c>
      <c r="C2692">
        <f t="shared" si="629"/>
        <v>46</v>
      </c>
      <c r="D2692">
        <f t="shared" si="615"/>
        <v>60</v>
      </c>
      <c r="E2692" s="2" cm="1">
        <f t="array" aca="1" ref="E2692" ca="1">INDIRECT(A2692&amp;B2692&amp;$E$3)</f>
        <v>44796</v>
      </c>
      <c r="F2692" t="str" cm="1">
        <f t="array" aca="1" ref="F2692" ca="1">IF(INDIRECT(A2692&amp;B2692&amp;$F$3)="公",参照!$L$2,参照!$L$3)</f>
        <v>WEB・コールセンター受付</v>
      </c>
      <c r="G2692" s="1" t="str" cm="1">
        <f t="array" aca="1" ref="G2692" ca="1">IF(E2692="","",IF(ISNUMBER(INDIRECT(A2692&amp;B2692&amp;D2692)),431001,""))</f>
        <v/>
      </c>
      <c r="H2692" s="1" t="str">
        <f t="shared" ca="1" si="616"/>
        <v/>
      </c>
      <c r="I2692" s="1" t="str">
        <f ca="1">IF(G2692="","",予約枠報告様式!H$3)</f>
        <v/>
      </c>
      <c r="J2692" s="1" t="str">
        <f t="shared" ca="1" si="617"/>
        <v/>
      </c>
      <c r="K2692" s="1" t="str">
        <f t="shared" ca="1" si="618"/>
        <v/>
      </c>
      <c r="L2692" s="1" t="str">
        <f t="shared" ca="1" si="619"/>
        <v/>
      </c>
      <c r="M2692" s="1" t="str">
        <f t="shared" ca="1" si="620"/>
        <v/>
      </c>
      <c r="N2692" s="1" t="str" cm="1">
        <f t="array" aca="1" ref="N2692" ca="1">IF(G2692="","",HOUR(INDIRECT(A2692&amp;$N$2&amp;D2692)))</f>
        <v/>
      </c>
      <c r="O2692" s="1" t="str" cm="1">
        <f t="array" aca="1" ref="O2692" ca="1">IF(G2692="","",MINUTE(INDIRECT(A2692&amp;$N$2&amp;D2692)))</f>
        <v/>
      </c>
      <c r="P2692" s="1" t="str">
        <f t="shared" ca="1" si="621"/>
        <v/>
      </c>
      <c r="Q2692" s="1" t="str">
        <f t="shared" ca="1" si="622"/>
        <v/>
      </c>
      <c r="R2692" s="1" t="str" cm="1">
        <f t="array" aca="1" ref="R2692" ca="1">IF(G2692="","",INDIRECT(A2692&amp;B2692&amp;D2692))</f>
        <v/>
      </c>
      <c r="S2692" s="1" t="str">
        <f t="shared" ca="1" si="623"/>
        <v/>
      </c>
      <c r="T2692" s="1" t="str">
        <f t="shared" ca="1" si="624"/>
        <v/>
      </c>
      <c r="U2692" s="1" t="str">
        <f t="shared" ca="1" si="625"/>
        <v/>
      </c>
      <c r="V2692" s="1" t="str">
        <f t="shared" ca="1" si="626"/>
        <v/>
      </c>
      <c r="W2692" s="1" t="str">
        <f t="shared" ca="1" si="627"/>
        <v/>
      </c>
      <c r="X2692" s="1" t="str">
        <f t="shared" ca="1" si="628"/>
        <v/>
      </c>
    </row>
    <row r="2693" spans="1:24">
      <c r="A2693" t="s">
        <v>1041</v>
      </c>
      <c r="B2693" t="str">
        <f>INDEX(予約枠報告様式!$73:$73,MATCH(CSVフォーマット!C2693,予約枠報告様式!$74:$74,0))</f>
        <v>AT</v>
      </c>
      <c r="C2693">
        <f t="shared" si="629"/>
        <v>46</v>
      </c>
      <c r="D2693">
        <f t="shared" ref="D2693:D2756" si="630">IF(D2692=$D$3,$D$2,D2692+1)</f>
        <v>61</v>
      </c>
      <c r="E2693" s="2" cm="1">
        <f t="array" aca="1" ref="E2693" ca="1">INDIRECT(A2693&amp;B2693&amp;$E$3)</f>
        <v>44796</v>
      </c>
      <c r="F2693" t="str" cm="1">
        <f t="array" aca="1" ref="F2693" ca="1">IF(INDIRECT(A2693&amp;B2693&amp;$F$3)="公",参照!$L$2,参照!$L$3)</f>
        <v>WEB・コールセンター受付</v>
      </c>
      <c r="G2693" s="1" t="str" cm="1">
        <f t="array" aca="1" ref="G2693" ca="1">IF(E2693="","",IF(ISNUMBER(INDIRECT(A2693&amp;B2693&amp;D2693)),431001,""))</f>
        <v/>
      </c>
      <c r="H2693" s="1" t="str">
        <f t="shared" ref="H2693:H2756" ca="1" si="631">IF(G2693="","","【（"&amp;H$2&amp;"）"&amp;F2693&amp;"】"&amp;I2693&amp;"."&amp;TEXT(L2693,"00")&amp;TEXT(M2693,"00")&amp;"."&amp;TEXT(N2693,"00")&amp;TEXT(O2693,"00"))</f>
        <v/>
      </c>
      <c r="I2693" s="1" t="str">
        <f ca="1">IF(G2693="","",予約枠報告様式!H$3)</f>
        <v/>
      </c>
      <c r="J2693" s="1" t="str">
        <f t="shared" ref="J2693:J2756" ca="1" si="632">IF(G2693="","",J$2)</f>
        <v/>
      </c>
      <c r="K2693" s="1" t="str">
        <f t="shared" ref="K2693:K2756" ca="1" si="633">IF(G2693="","",YEAR(E2693))</f>
        <v/>
      </c>
      <c r="L2693" s="1" t="str">
        <f t="shared" ref="L2693:L2756" ca="1" si="634">IF(G2693="","",MONTH(E2693))</f>
        <v/>
      </c>
      <c r="M2693" s="1" t="str">
        <f t="shared" ref="M2693:M2756" ca="1" si="635">IF(G2693="","",DAY(E2693))</f>
        <v/>
      </c>
      <c r="N2693" s="1" t="str" cm="1">
        <f t="array" aca="1" ref="N2693" ca="1">IF(G2693="","",HOUR(INDIRECT(A2693&amp;$N$2&amp;D2693)))</f>
        <v/>
      </c>
      <c r="O2693" s="1" t="str" cm="1">
        <f t="array" aca="1" ref="O2693" ca="1">IF(G2693="","",MINUTE(INDIRECT(A2693&amp;$N$2&amp;D2693)))</f>
        <v/>
      </c>
      <c r="P2693" s="1" t="str">
        <f t="shared" ref="P2693:P2756" ca="1" si="636">IF(G2693="","",N2693)</f>
        <v/>
      </c>
      <c r="Q2693" s="1" t="str">
        <f t="shared" ref="Q2693:Q2756" ca="1" si="637">IF(G2693="","",O2693+14)</f>
        <v/>
      </c>
      <c r="R2693" s="1" t="str" cm="1">
        <f t="array" aca="1" ref="R2693" ca="1">IF(G2693="","",INDIRECT(A2693&amp;B2693&amp;D2693))</f>
        <v/>
      </c>
      <c r="S2693" s="1" t="str">
        <f t="shared" ref="S2693:S2756" ca="1" si="638">IF(G2693="","",0)</f>
        <v/>
      </c>
      <c r="T2693" s="1" t="str">
        <f t="shared" ref="T2693:T2756" ca="1" si="639">IF($G2693="","",IF(T$1="×",K$2,T$2))</f>
        <v/>
      </c>
      <c r="U2693" s="1" t="str">
        <f t="shared" ref="U2693:U2756" ca="1" si="640">IF($G2693="","",IF(OR(U$1="×",U$2="なし"),"",U$2))</f>
        <v/>
      </c>
      <c r="V2693" s="1" t="str">
        <f t="shared" ref="V2693:V2756" ca="1" si="641">IF(G2693="","",3)</f>
        <v/>
      </c>
      <c r="W2693" s="1" t="str">
        <f t="shared" ref="W2693:W2756" ca="1" si="642">IF(G2693="","",5)</f>
        <v/>
      </c>
      <c r="X2693" s="1" t="str">
        <f t="shared" ref="X2693:X2756" ca="1" si="643">IF(G2693="","",0)</f>
        <v/>
      </c>
    </row>
    <row r="2694" spans="1:24">
      <c r="A2694" t="s">
        <v>1041</v>
      </c>
      <c r="B2694" t="str">
        <f>INDEX(予約枠報告様式!$73:$73,MATCH(CSVフォーマット!C2694,予約枠報告様式!$74:$74,0))</f>
        <v>AT</v>
      </c>
      <c r="C2694">
        <f t="shared" ref="C2694:C2757" si="644">IF(D2693=$D$3,C2693+1,C2693)</f>
        <v>46</v>
      </c>
      <c r="D2694">
        <f t="shared" si="630"/>
        <v>62</v>
      </c>
      <c r="E2694" s="2" cm="1">
        <f t="array" aca="1" ref="E2694" ca="1">INDIRECT(A2694&amp;B2694&amp;$E$3)</f>
        <v>44796</v>
      </c>
      <c r="F2694" t="str" cm="1">
        <f t="array" aca="1" ref="F2694" ca="1">IF(INDIRECT(A2694&amp;B2694&amp;$F$3)="公",参照!$L$2,参照!$L$3)</f>
        <v>WEB・コールセンター受付</v>
      </c>
      <c r="G2694" s="1" t="str" cm="1">
        <f t="array" aca="1" ref="G2694" ca="1">IF(E2694="","",IF(ISNUMBER(INDIRECT(A2694&amp;B2694&amp;D2694)),431001,""))</f>
        <v/>
      </c>
      <c r="H2694" s="1" t="str">
        <f t="shared" ca="1" si="631"/>
        <v/>
      </c>
      <c r="I2694" s="1" t="str">
        <f ca="1">IF(G2694="","",予約枠報告様式!H$3)</f>
        <v/>
      </c>
      <c r="J2694" s="1" t="str">
        <f t="shared" ca="1" si="632"/>
        <v/>
      </c>
      <c r="K2694" s="1" t="str">
        <f t="shared" ca="1" si="633"/>
        <v/>
      </c>
      <c r="L2694" s="1" t="str">
        <f t="shared" ca="1" si="634"/>
        <v/>
      </c>
      <c r="M2694" s="1" t="str">
        <f t="shared" ca="1" si="635"/>
        <v/>
      </c>
      <c r="N2694" s="1" t="str" cm="1">
        <f t="array" aca="1" ref="N2694" ca="1">IF(G2694="","",HOUR(INDIRECT(A2694&amp;$N$2&amp;D2694)))</f>
        <v/>
      </c>
      <c r="O2694" s="1" t="str" cm="1">
        <f t="array" aca="1" ref="O2694" ca="1">IF(G2694="","",MINUTE(INDIRECT(A2694&amp;$N$2&amp;D2694)))</f>
        <v/>
      </c>
      <c r="P2694" s="1" t="str">
        <f t="shared" ca="1" si="636"/>
        <v/>
      </c>
      <c r="Q2694" s="1" t="str">
        <f t="shared" ca="1" si="637"/>
        <v/>
      </c>
      <c r="R2694" s="1" t="str" cm="1">
        <f t="array" aca="1" ref="R2694" ca="1">IF(G2694="","",INDIRECT(A2694&amp;B2694&amp;D2694))</f>
        <v/>
      </c>
      <c r="S2694" s="1" t="str">
        <f t="shared" ca="1" si="638"/>
        <v/>
      </c>
      <c r="T2694" s="1" t="str">
        <f t="shared" ca="1" si="639"/>
        <v/>
      </c>
      <c r="U2694" s="1" t="str">
        <f t="shared" ca="1" si="640"/>
        <v/>
      </c>
      <c r="V2694" s="1" t="str">
        <f t="shared" ca="1" si="641"/>
        <v/>
      </c>
      <c r="W2694" s="1" t="str">
        <f t="shared" ca="1" si="642"/>
        <v/>
      </c>
      <c r="X2694" s="1" t="str">
        <f t="shared" ca="1" si="643"/>
        <v/>
      </c>
    </row>
    <row r="2695" spans="1:24">
      <c r="A2695" t="s">
        <v>1041</v>
      </c>
      <c r="B2695" t="str">
        <f>INDEX(予約枠報告様式!$73:$73,MATCH(CSVフォーマット!C2695,予約枠報告様式!$74:$74,0))</f>
        <v>AT</v>
      </c>
      <c r="C2695">
        <f t="shared" si="644"/>
        <v>46</v>
      </c>
      <c r="D2695">
        <f t="shared" si="630"/>
        <v>63</v>
      </c>
      <c r="E2695" s="2" cm="1">
        <f t="array" aca="1" ref="E2695" ca="1">INDIRECT(A2695&amp;B2695&amp;$E$3)</f>
        <v>44796</v>
      </c>
      <c r="F2695" t="str" cm="1">
        <f t="array" aca="1" ref="F2695" ca="1">IF(INDIRECT(A2695&amp;B2695&amp;$F$3)="公",参照!$L$2,参照!$L$3)</f>
        <v>WEB・コールセンター受付</v>
      </c>
      <c r="G2695" s="1" t="str" cm="1">
        <f t="array" aca="1" ref="G2695" ca="1">IF(E2695="","",IF(ISNUMBER(INDIRECT(A2695&amp;B2695&amp;D2695)),431001,""))</f>
        <v/>
      </c>
      <c r="H2695" s="1" t="str">
        <f t="shared" ca="1" si="631"/>
        <v/>
      </c>
      <c r="I2695" s="1" t="str">
        <f ca="1">IF(G2695="","",予約枠報告様式!H$3)</f>
        <v/>
      </c>
      <c r="J2695" s="1" t="str">
        <f t="shared" ca="1" si="632"/>
        <v/>
      </c>
      <c r="K2695" s="1" t="str">
        <f t="shared" ca="1" si="633"/>
        <v/>
      </c>
      <c r="L2695" s="1" t="str">
        <f t="shared" ca="1" si="634"/>
        <v/>
      </c>
      <c r="M2695" s="1" t="str">
        <f t="shared" ca="1" si="635"/>
        <v/>
      </c>
      <c r="N2695" s="1" t="str" cm="1">
        <f t="array" aca="1" ref="N2695" ca="1">IF(G2695="","",HOUR(INDIRECT(A2695&amp;$N$2&amp;D2695)))</f>
        <v/>
      </c>
      <c r="O2695" s="1" t="str" cm="1">
        <f t="array" aca="1" ref="O2695" ca="1">IF(G2695="","",MINUTE(INDIRECT(A2695&amp;$N$2&amp;D2695)))</f>
        <v/>
      </c>
      <c r="P2695" s="1" t="str">
        <f t="shared" ca="1" si="636"/>
        <v/>
      </c>
      <c r="Q2695" s="1" t="str">
        <f t="shared" ca="1" si="637"/>
        <v/>
      </c>
      <c r="R2695" s="1" t="str" cm="1">
        <f t="array" aca="1" ref="R2695" ca="1">IF(G2695="","",INDIRECT(A2695&amp;B2695&amp;D2695))</f>
        <v/>
      </c>
      <c r="S2695" s="1" t="str">
        <f t="shared" ca="1" si="638"/>
        <v/>
      </c>
      <c r="T2695" s="1" t="str">
        <f t="shared" ca="1" si="639"/>
        <v/>
      </c>
      <c r="U2695" s="1" t="str">
        <f t="shared" ca="1" si="640"/>
        <v/>
      </c>
      <c r="V2695" s="1" t="str">
        <f t="shared" ca="1" si="641"/>
        <v/>
      </c>
      <c r="W2695" s="1" t="str">
        <f t="shared" ca="1" si="642"/>
        <v/>
      </c>
      <c r="X2695" s="1" t="str">
        <f t="shared" ca="1" si="643"/>
        <v/>
      </c>
    </row>
    <row r="2696" spans="1:24">
      <c r="A2696" t="s">
        <v>1041</v>
      </c>
      <c r="B2696" t="str">
        <f>INDEX(予約枠報告様式!$73:$73,MATCH(CSVフォーマット!C2696,予約枠報告様式!$74:$74,0))</f>
        <v>AT</v>
      </c>
      <c r="C2696">
        <f t="shared" si="644"/>
        <v>46</v>
      </c>
      <c r="D2696">
        <f t="shared" si="630"/>
        <v>64</v>
      </c>
      <c r="E2696" s="2" cm="1">
        <f t="array" aca="1" ref="E2696" ca="1">INDIRECT(A2696&amp;B2696&amp;$E$3)</f>
        <v>44796</v>
      </c>
      <c r="F2696" t="str" cm="1">
        <f t="array" aca="1" ref="F2696" ca="1">IF(INDIRECT(A2696&amp;B2696&amp;$F$3)="公",参照!$L$2,参照!$L$3)</f>
        <v>WEB・コールセンター受付</v>
      </c>
      <c r="G2696" s="1" t="str" cm="1">
        <f t="array" aca="1" ref="G2696" ca="1">IF(E2696="","",IF(ISNUMBER(INDIRECT(A2696&amp;B2696&amp;D2696)),431001,""))</f>
        <v/>
      </c>
      <c r="H2696" s="1" t="str">
        <f t="shared" ca="1" si="631"/>
        <v/>
      </c>
      <c r="I2696" s="1" t="str">
        <f ca="1">IF(G2696="","",予約枠報告様式!H$3)</f>
        <v/>
      </c>
      <c r="J2696" s="1" t="str">
        <f t="shared" ca="1" si="632"/>
        <v/>
      </c>
      <c r="K2696" s="1" t="str">
        <f t="shared" ca="1" si="633"/>
        <v/>
      </c>
      <c r="L2696" s="1" t="str">
        <f t="shared" ca="1" si="634"/>
        <v/>
      </c>
      <c r="M2696" s="1" t="str">
        <f t="shared" ca="1" si="635"/>
        <v/>
      </c>
      <c r="N2696" s="1" t="str" cm="1">
        <f t="array" aca="1" ref="N2696" ca="1">IF(G2696="","",HOUR(INDIRECT(A2696&amp;$N$2&amp;D2696)))</f>
        <v/>
      </c>
      <c r="O2696" s="1" t="str" cm="1">
        <f t="array" aca="1" ref="O2696" ca="1">IF(G2696="","",MINUTE(INDIRECT(A2696&amp;$N$2&amp;D2696)))</f>
        <v/>
      </c>
      <c r="P2696" s="1" t="str">
        <f t="shared" ca="1" si="636"/>
        <v/>
      </c>
      <c r="Q2696" s="1" t="str">
        <f t="shared" ca="1" si="637"/>
        <v/>
      </c>
      <c r="R2696" s="1" t="str" cm="1">
        <f t="array" aca="1" ref="R2696" ca="1">IF(G2696="","",INDIRECT(A2696&amp;B2696&amp;D2696))</f>
        <v/>
      </c>
      <c r="S2696" s="1" t="str">
        <f t="shared" ca="1" si="638"/>
        <v/>
      </c>
      <c r="T2696" s="1" t="str">
        <f t="shared" ca="1" si="639"/>
        <v/>
      </c>
      <c r="U2696" s="1" t="str">
        <f t="shared" ca="1" si="640"/>
        <v/>
      </c>
      <c r="V2696" s="1" t="str">
        <f t="shared" ca="1" si="641"/>
        <v/>
      </c>
      <c r="W2696" s="1" t="str">
        <f t="shared" ca="1" si="642"/>
        <v/>
      </c>
      <c r="X2696" s="1" t="str">
        <f t="shared" ca="1" si="643"/>
        <v/>
      </c>
    </row>
    <row r="2697" spans="1:24">
      <c r="A2697" t="s">
        <v>1041</v>
      </c>
      <c r="B2697" t="str">
        <f>INDEX(予約枠報告様式!$73:$73,MATCH(CSVフォーマット!C2697,予約枠報告様式!$74:$74,0))</f>
        <v>AT</v>
      </c>
      <c r="C2697">
        <f t="shared" si="644"/>
        <v>46</v>
      </c>
      <c r="D2697">
        <f t="shared" si="630"/>
        <v>65</v>
      </c>
      <c r="E2697" s="2" cm="1">
        <f t="array" aca="1" ref="E2697" ca="1">INDIRECT(A2697&amp;B2697&amp;$E$3)</f>
        <v>44796</v>
      </c>
      <c r="F2697" t="str" cm="1">
        <f t="array" aca="1" ref="F2697" ca="1">IF(INDIRECT(A2697&amp;B2697&amp;$F$3)="公",参照!$L$2,参照!$L$3)</f>
        <v>WEB・コールセンター受付</v>
      </c>
      <c r="G2697" s="1" t="str" cm="1">
        <f t="array" aca="1" ref="G2697" ca="1">IF(E2697="","",IF(ISNUMBER(INDIRECT(A2697&amp;B2697&amp;D2697)),431001,""))</f>
        <v/>
      </c>
      <c r="H2697" s="1" t="str">
        <f t="shared" ca="1" si="631"/>
        <v/>
      </c>
      <c r="I2697" s="1" t="str">
        <f ca="1">IF(G2697="","",予約枠報告様式!H$3)</f>
        <v/>
      </c>
      <c r="J2697" s="1" t="str">
        <f t="shared" ca="1" si="632"/>
        <v/>
      </c>
      <c r="K2697" s="1" t="str">
        <f t="shared" ca="1" si="633"/>
        <v/>
      </c>
      <c r="L2697" s="1" t="str">
        <f t="shared" ca="1" si="634"/>
        <v/>
      </c>
      <c r="M2697" s="1" t="str">
        <f t="shared" ca="1" si="635"/>
        <v/>
      </c>
      <c r="N2697" s="1" t="str" cm="1">
        <f t="array" aca="1" ref="N2697" ca="1">IF(G2697="","",HOUR(INDIRECT(A2697&amp;$N$2&amp;D2697)))</f>
        <v/>
      </c>
      <c r="O2697" s="1" t="str" cm="1">
        <f t="array" aca="1" ref="O2697" ca="1">IF(G2697="","",MINUTE(INDIRECT(A2697&amp;$N$2&amp;D2697)))</f>
        <v/>
      </c>
      <c r="P2697" s="1" t="str">
        <f t="shared" ca="1" si="636"/>
        <v/>
      </c>
      <c r="Q2697" s="1" t="str">
        <f t="shared" ca="1" si="637"/>
        <v/>
      </c>
      <c r="R2697" s="1" t="str" cm="1">
        <f t="array" aca="1" ref="R2697" ca="1">IF(G2697="","",INDIRECT(A2697&amp;B2697&amp;D2697))</f>
        <v/>
      </c>
      <c r="S2697" s="1" t="str">
        <f t="shared" ca="1" si="638"/>
        <v/>
      </c>
      <c r="T2697" s="1" t="str">
        <f t="shared" ca="1" si="639"/>
        <v/>
      </c>
      <c r="U2697" s="1" t="str">
        <f t="shared" ca="1" si="640"/>
        <v/>
      </c>
      <c r="V2697" s="1" t="str">
        <f t="shared" ca="1" si="641"/>
        <v/>
      </c>
      <c r="W2697" s="1" t="str">
        <f t="shared" ca="1" si="642"/>
        <v/>
      </c>
      <c r="X2697" s="1" t="str">
        <f t="shared" ca="1" si="643"/>
        <v/>
      </c>
    </row>
    <row r="2698" spans="1:24">
      <c r="A2698" t="s">
        <v>1041</v>
      </c>
      <c r="B2698" t="str">
        <f>INDEX(予約枠報告様式!$73:$73,MATCH(CSVフォーマット!C2698,予約枠報告様式!$74:$74,0))</f>
        <v>AT</v>
      </c>
      <c r="C2698">
        <f t="shared" si="644"/>
        <v>46</v>
      </c>
      <c r="D2698">
        <f t="shared" si="630"/>
        <v>66</v>
      </c>
      <c r="E2698" s="2" cm="1">
        <f t="array" aca="1" ref="E2698" ca="1">INDIRECT(A2698&amp;B2698&amp;$E$3)</f>
        <v>44796</v>
      </c>
      <c r="F2698" t="str" cm="1">
        <f t="array" aca="1" ref="F2698" ca="1">IF(INDIRECT(A2698&amp;B2698&amp;$F$3)="公",参照!$L$2,参照!$L$3)</f>
        <v>WEB・コールセンター受付</v>
      </c>
      <c r="G2698" s="1" t="str" cm="1">
        <f t="array" aca="1" ref="G2698" ca="1">IF(E2698="","",IF(ISNUMBER(INDIRECT(A2698&amp;B2698&amp;D2698)),431001,""))</f>
        <v/>
      </c>
      <c r="H2698" s="1" t="str">
        <f t="shared" ca="1" si="631"/>
        <v/>
      </c>
      <c r="I2698" s="1" t="str">
        <f ca="1">IF(G2698="","",予約枠報告様式!H$3)</f>
        <v/>
      </c>
      <c r="J2698" s="1" t="str">
        <f t="shared" ca="1" si="632"/>
        <v/>
      </c>
      <c r="K2698" s="1" t="str">
        <f t="shared" ca="1" si="633"/>
        <v/>
      </c>
      <c r="L2698" s="1" t="str">
        <f t="shared" ca="1" si="634"/>
        <v/>
      </c>
      <c r="M2698" s="1" t="str">
        <f t="shared" ca="1" si="635"/>
        <v/>
      </c>
      <c r="N2698" s="1" t="str" cm="1">
        <f t="array" aca="1" ref="N2698" ca="1">IF(G2698="","",HOUR(INDIRECT(A2698&amp;$N$2&amp;D2698)))</f>
        <v/>
      </c>
      <c r="O2698" s="1" t="str" cm="1">
        <f t="array" aca="1" ref="O2698" ca="1">IF(G2698="","",MINUTE(INDIRECT(A2698&amp;$N$2&amp;D2698)))</f>
        <v/>
      </c>
      <c r="P2698" s="1" t="str">
        <f t="shared" ca="1" si="636"/>
        <v/>
      </c>
      <c r="Q2698" s="1" t="str">
        <f t="shared" ca="1" si="637"/>
        <v/>
      </c>
      <c r="R2698" s="1" t="str" cm="1">
        <f t="array" aca="1" ref="R2698" ca="1">IF(G2698="","",INDIRECT(A2698&amp;B2698&amp;D2698))</f>
        <v/>
      </c>
      <c r="S2698" s="1" t="str">
        <f t="shared" ca="1" si="638"/>
        <v/>
      </c>
      <c r="T2698" s="1" t="str">
        <f t="shared" ca="1" si="639"/>
        <v/>
      </c>
      <c r="U2698" s="1" t="str">
        <f t="shared" ca="1" si="640"/>
        <v/>
      </c>
      <c r="V2698" s="1" t="str">
        <f t="shared" ca="1" si="641"/>
        <v/>
      </c>
      <c r="W2698" s="1" t="str">
        <f t="shared" ca="1" si="642"/>
        <v/>
      </c>
      <c r="X2698" s="1" t="str">
        <f t="shared" ca="1" si="643"/>
        <v/>
      </c>
    </row>
    <row r="2699" spans="1:24">
      <c r="A2699" t="s">
        <v>1041</v>
      </c>
      <c r="B2699" t="str">
        <f>INDEX(予約枠報告様式!$73:$73,MATCH(CSVフォーマット!C2699,予約枠報告様式!$74:$74,0))</f>
        <v>AT</v>
      </c>
      <c r="C2699">
        <f t="shared" si="644"/>
        <v>46</v>
      </c>
      <c r="D2699">
        <f t="shared" si="630"/>
        <v>67</v>
      </c>
      <c r="E2699" s="2" cm="1">
        <f t="array" aca="1" ref="E2699" ca="1">INDIRECT(A2699&amp;B2699&amp;$E$3)</f>
        <v>44796</v>
      </c>
      <c r="F2699" t="str" cm="1">
        <f t="array" aca="1" ref="F2699" ca="1">IF(INDIRECT(A2699&amp;B2699&amp;$F$3)="公",参照!$L$2,参照!$L$3)</f>
        <v>WEB・コールセンター受付</v>
      </c>
      <c r="G2699" s="1" t="str" cm="1">
        <f t="array" aca="1" ref="G2699" ca="1">IF(E2699="","",IF(ISNUMBER(INDIRECT(A2699&amp;B2699&amp;D2699)),431001,""))</f>
        <v/>
      </c>
      <c r="H2699" s="1" t="str">
        <f t="shared" ca="1" si="631"/>
        <v/>
      </c>
      <c r="I2699" s="1" t="str">
        <f ca="1">IF(G2699="","",予約枠報告様式!H$3)</f>
        <v/>
      </c>
      <c r="J2699" s="1" t="str">
        <f t="shared" ca="1" si="632"/>
        <v/>
      </c>
      <c r="K2699" s="1" t="str">
        <f t="shared" ca="1" si="633"/>
        <v/>
      </c>
      <c r="L2699" s="1" t="str">
        <f t="shared" ca="1" si="634"/>
        <v/>
      </c>
      <c r="M2699" s="1" t="str">
        <f t="shared" ca="1" si="635"/>
        <v/>
      </c>
      <c r="N2699" s="1" t="str" cm="1">
        <f t="array" aca="1" ref="N2699" ca="1">IF(G2699="","",HOUR(INDIRECT(A2699&amp;$N$2&amp;D2699)))</f>
        <v/>
      </c>
      <c r="O2699" s="1" t="str" cm="1">
        <f t="array" aca="1" ref="O2699" ca="1">IF(G2699="","",MINUTE(INDIRECT(A2699&amp;$N$2&amp;D2699)))</f>
        <v/>
      </c>
      <c r="P2699" s="1" t="str">
        <f t="shared" ca="1" si="636"/>
        <v/>
      </c>
      <c r="Q2699" s="1" t="str">
        <f t="shared" ca="1" si="637"/>
        <v/>
      </c>
      <c r="R2699" s="1" t="str" cm="1">
        <f t="array" aca="1" ref="R2699" ca="1">IF(G2699="","",INDIRECT(A2699&amp;B2699&amp;D2699))</f>
        <v/>
      </c>
      <c r="S2699" s="1" t="str">
        <f t="shared" ca="1" si="638"/>
        <v/>
      </c>
      <c r="T2699" s="1" t="str">
        <f t="shared" ca="1" si="639"/>
        <v/>
      </c>
      <c r="U2699" s="1" t="str">
        <f t="shared" ca="1" si="640"/>
        <v/>
      </c>
      <c r="V2699" s="1" t="str">
        <f t="shared" ca="1" si="641"/>
        <v/>
      </c>
      <c r="W2699" s="1" t="str">
        <f t="shared" ca="1" si="642"/>
        <v/>
      </c>
      <c r="X2699" s="1" t="str">
        <f t="shared" ca="1" si="643"/>
        <v/>
      </c>
    </row>
    <row r="2700" spans="1:24">
      <c r="A2700" t="s">
        <v>1041</v>
      </c>
      <c r="B2700" t="str">
        <f>INDEX(予約枠報告様式!$73:$73,MATCH(CSVフォーマット!C2700,予約枠報告様式!$74:$74,0))</f>
        <v>AT</v>
      </c>
      <c r="C2700">
        <f t="shared" si="644"/>
        <v>46</v>
      </c>
      <c r="D2700">
        <f t="shared" si="630"/>
        <v>68</v>
      </c>
      <c r="E2700" s="2" cm="1">
        <f t="array" aca="1" ref="E2700" ca="1">INDIRECT(A2700&amp;B2700&amp;$E$3)</f>
        <v>44796</v>
      </c>
      <c r="F2700" t="str" cm="1">
        <f t="array" aca="1" ref="F2700" ca="1">IF(INDIRECT(A2700&amp;B2700&amp;$F$3)="公",参照!$L$2,参照!$L$3)</f>
        <v>WEB・コールセンター受付</v>
      </c>
      <c r="G2700" s="1" t="str" cm="1">
        <f t="array" aca="1" ref="G2700" ca="1">IF(E2700="","",IF(ISNUMBER(INDIRECT(A2700&amp;B2700&amp;D2700)),431001,""))</f>
        <v/>
      </c>
      <c r="H2700" s="1" t="str">
        <f t="shared" ca="1" si="631"/>
        <v/>
      </c>
      <c r="I2700" s="1" t="str">
        <f ca="1">IF(G2700="","",予約枠報告様式!H$3)</f>
        <v/>
      </c>
      <c r="J2700" s="1" t="str">
        <f t="shared" ca="1" si="632"/>
        <v/>
      </c>
      <c r="K2700" s="1" t="str">
        <f t="shared" ca="1" si="633"/>
        <v/>
      </c>
      <c r="L2700" s="1" t="str">
        <f t="shared" ca="1" si="634"/>
        <v/>
      </c>
      <c r="M2700" s="1" t="str">
        <f t="shared" ca="1" si="635"/>
        <v/>
      </c>
      <c r="N2700" s="1" t="str" cm="1">
        <f t="array" aca="1" ref="N2700" ca="1">IF(G2700="","",HOUR(INDIRECT(A2700&amp;$N$2&amp;D2700)))</f>
        <v/>
      </c>
      <c r="O2700" s="1" t="str" cm="1">
        <f t="array" aca="1" ref="O2700" ca="1">IF(G2700="","",MINUTE(INDIRECT(A2700&amp;$N$2&amp;D2700)))</f>
        <v/>
      </c>
      <c r="P2700" s="1" t="str">
        <f t="shared" ca="1" si="636"/>
        <v/>
      </c>
      <c r="Q2700" s="1" t="str">
        <f t="shared" ca="1" si="637"/>
        <v/>
      </c>
      <c r="R2700" s="1" t="str" cm="1">
        <f t="array" aca="1" ref="R2700" ca="1">IF(G2700="","",INDIRECT(A2700&amp;B2700&amp;D2700))</f>
        <v/>
      </c>
      <c r="S2700" s="1" t="str">
        <f t="shared" ca="1" si="638"/>
        <v/>
      </c>
      <c r="T2700" s="1" t="str">
        <f t="shared" ca="1" si="639"/>
        <v/>
      </c>
      <c r="U2700" s="1" t="str">
        <f t="shared" ca="1" si="640"/>
        <v/>
      </c>
      <c r="V2700" s="1" t="str">
        <f t="shared" ca="1" si="641"/>
        <v/>
      </c>
      <c r="W2700" s="1" t="str">
        <f t="shared" ca="1" si="642"/>
        <v/>
      </c>
      <c r="X2700" s="1" t="str">
        <f t="shared" ca="1" si="643"/>
        <v/>
      </c>
    </row>
    <row r="2701" spans="1:24">
      <c r="A2701" t="s">
        <v>1041</v>
      </c>
      <c r="B2701" t="str">
        <f>INDEX(予約枠報告様式!$73:$73,MATCH(CSVフォーマット!C2701,予約枠報告様式!$74:$74,0))</f>
        <v>AT</v>
      </c>
      <c r="C2701">
        <f t="shared" si="644"/>
        <v>46</v>
      </c>
      <c r="D2701">
        <f t="shared" si="630"/>
        <v>69</v>
      </c>
      <c r="E2701" s="2" cm="1">
        <f t="array" aca="1" ref="E2701" ca="1">INDIRECT(A2701&amp;B2701&amp;$E$3)</f>
        <v>44796</v>
      </c>
      <c r="F2701" t="str" cm="1">
        <f t="array" aca="1" ref="F2701" ca="1">IF(INDIRECT(A2701&amp;B2701&amp;$F$3)="公",参照!$L$2,参照!$L$3)</f>
        <v>WEB・コールセンター受付</v>
      </c>
      <c r="G2701" s="1" t="str" cm="1">
        <f t="array" aca="1" ref="G2701" ca="1">IF(E2701="","",IF(ISNUMBER(INDIRECT(A2701&amp;B2701&amp;D2701)),431001,""))</f>
        <v/>
      </c>
      <c r="H2701" s="1" t="str">
        <f t="shared" ca="1" si="631"/>
        <v/>
      </c>
      <c r="I2701" s="1" t="str">
        <f ca="1">IF(G2701="","",予約枠報告様式!H$3)</f>
        <v/>
      </c>
      <c r="J2701" s="1" t="str">
        <f t="shared" ca="1" si="632"/>
        <v/>
      </c>
      <c r="K2701" s="1" t="str">
        <f t="shared" ca="1" si="633"/>
        <v/>
      </c>
      <c r="L2701" s="1" t="str">
        <f t="shared" ca="1" si="634"/>
        <v/>
      </c>
      <c r="M2701" s="1" t="str">
        <f t="shared" ca="1" si="635"/>
        <v/>
      </c>
      <c r="N2701" s="1" t="str" cm="1">
        <f t="array" aca="1" ref="N2701" ca="1">IF(G2701="","",HOUR(INDIRECT(A2701&amp;$N$2&amp;D2701)))</f>
        <v/>
      </c>
      <c r="O2701" s="1" t="str" cm="1">
        <f t="array" aca="1" ref="O2701" ca="1">IF(G2701="","",MINUTE(INDIRECT(A2701&amp;$N$2&amp;D2701)))</f>
        <v/>
      </c>
      <c r="P2701" s="1" t="str">
        <f t="shared" ca="1" si="636"/>
        <v/>
      </c>
      <c r="Q2701" s="1" t="str">
        <f t="shared" ca="1" si="637"/>
        <v/>
      </c>
      <c r="R2701" s="1" t="str" cm="1">
        <f t="array" aca="1" ref="R2701" ca="1">IF(G2701="","",INDIRECT(A2701&amp;B2701&amp;D2701))</f>
        <v/>
      </c>
      <c r="S2701" s="1" t="str">
        <f t="shared" ca="1" si="638"/>
        <v/>
      </c>
      <c r="T2701" s="1" t="str">
        <f t="shared" ca="1" si="639"/>
        <v/>
      </c>
      <c r="U2701" s="1" t="str">
        <f t="shared" ca="1" si="640"/>
        <v/>
      </c>
      <c r="V2701" s="1" t="str">
        <f t="shared" ca="1" si="641"/>
        <v/>
      </c>
      <c r="W2701" s="1" t="str">
        <f t="shared" ca="1" si="642"/>
        <v/>
      </c>
      <c r="X2701" s="1" t="str">
        <f t="shared" ca="1" si="643"/>
        <v/>
      </c>
    </row>
    <row r="2702" spans="1:24">
      <c r="A2702" t="s">
        <v>1041</v>
      </c>
      <c r="B2702" t="str">
        <f>INDEX(予約枠報告様式!$73:$73,MATCH(CSVフォーマット!C2702,予約枠報告様式!$74:$74,0))</f>
        <v>AT</v>
      </c>
      <c r="C2702">
        <f t="shared" si="644"/>
        <v>46</v>
      </c>
      <c r="D2702">
        <f t="shared" si="630"/>
        <v>70</v>
      </c>
      <c r="E2702" s="2" cm="1">
        <f t="array" aca="1" ref="E2702" ca="1">INDIRECT(A2702&amp;B2702&amp;$E$3)</f>
        <v>44796</v>
      </c>
      <c r="F2702" t="str" cm="1">
        <f t="array" aca="1" ref="F2702" ca="1">IF(INDIRECT(A2702&amp;B2702&amp;$F$3)="公",参照!$L$2,参照!$L$3)</f>
        <v>WEB・コールセンター受付</v>
      </c>
      <c r="G2702" s="1" t="str" cm="1">
        <f t="array" aca="1" ref="G2702" ca="1">IF(E2702="","",IF(ISNUMBER(INDIRECT(A2702&amp;B2702&amp;D2702)),431001,""))</f>
        <v/>
      </c>
      <c r="H2702" s="1" t="str">
        <f t="shared" ca="1" si="631"/>
        <v/>
      </c>
      <c r="I2702" s="1" t="str">
        <f ca="1">IF(G2702="","",予約枠報告様式!H$3)</f>
        <v/>
      </c>
      <c r="J2702" s="1" t="str">
        <f t="shared" ca="1" si="632"/>
        <v/>
      </c>
      <c r="K2702" s="1" t="str">
        <f t="shared" ca="1" si="633"/>
        <v/>
      </c>
      <c r="L2702" s="1" t="str">
        <f t="shared" ca="1" si="634"/>
        <v/>
      </c>
      <c r="M2702" s="1" t="str">
        <f t="shared" ca="1" si="635"/>
        <v/>
      </c>
      <c r="N2702" s="1" t="str" cm="1">
        <f t="array" aca="1" ref="N2702" ca="1">IF(G2702="","",HOUR(INDIRECT(A2702&amp;$N$2&amp;D2702)))</f>
        <v/>
      </c>
      <c r="O2702" s="1" t="str" cm="1">
        <f t="array" aca="1" ref="O2702" ca="1">IF(G2702="","",MINUTE(INDIRECT(A2702&amp;$N$2&amp;D2702)))</f>
        <v/>
      </c>
      <c r="P2702" s="1" t="str">
        <f t="shared" ca="1" si="636"/>
        <v/>
      </c>
      <c r="Q2702" s="1" t="str">
        <f t="shared" ca="1" si="637"/>
        <v/>
      </c>
      <c r="R2702" s="1" t="str" cm="1">
        <f t="array" aca="1" ref="R2702" ca="1">IF(G2702="","",INDIRECT(A2702&amp;B2702&amp;D2702))</f>
        <v/>
      </c>
      <c r="S2702" s="1" t="str">
        <f t="shared" ca="1" si="638"/>
        <v/>
      </c>
      <c r="T2702" s="1" t="str">
        <f t="shared" ca="1" si="639"/>
        <v/>
      </c>
      <c r="U2702" s="1" t="str">
        <f t="shared" ca="1" si="640"/>
        <v/>
      </c>
      <c r="V2702" s="1" t="str">
        <f t="shared" ca="1" si="641"/>
        <v/>
      </c>
      <c r="W2702" s="1" t="str">
        <f t="shared" ca="1" si="642"/>
        <v/>
      </c>
      <c r="X2702" s="1" t="str">
        <f t="shared" ca="1" si="643"/>
        <v/>
      </c>
    </row>
    <row r="2703" spans="1:24">
      <c r="A2703" t="s">
        <v>1041</v>
      </c>
      <c r="B2703" t="str">
        <f>INDEX(予約枠報告様式!$73:$73,MATCH(CSVフォーマット!C2703,予約枠報告様式!$74:$74,0))</f>
        <v>AT</v>
      </c>
      <c r="C2703">
        <f t="shared" si="644"/>
        <v>46</v>
      </c>
      <c r="D2703">
        <f t="shared" si="630"/>
        <v>71</v>
      </c>
      <c r="E2703" s="2" cm="1">
        <f t="array" aca="1" ref="E2703" ca="1">INDIRECT(A2703&amp;B2703&amp;$E$3)</f>
        <v>44796</v>
      </c>
      <c r="F2703" t="str" cm="1">
        <f t="array" aca="1" ref="F2703" ca="1">IF(INDIRECT(A2703&amp;B2703&amp;$F$3)="公",参照!$L$2,参照!$L$3)</f>
        <v>WEB・コールセンター受付</v>
      </c>
      <c r="G2703" s="1" t="str" cm="1">
        <f t="array" aca="1" ref="G2703" ca="1">IF(E2703="","",IF(ISNUMBER(INDIRECT(A2703&amp;B2703&amp;D2703)),431001,""))</f>
        <v/>
      </c>
      <c r="H2703" s="1" t="str">
        <f t="shared" ca="1" si="631"/>
        <v/>
      </c>
      <c r="I2703" s="1" t="str">
        <f ca="1">IF(G2703="","",予約枠報告様式!H$3)</f>
        <v/>
      </c>
      <c r="J2703" s="1" t="str">
        <f t="shared" ca="1" si="632"/>
        <v/>
      </c>
      <c r="K2703" s="1" t="str">
        <f t="shared" ca="1" si="633"/>
        <v/>
      </c>
      <c r="L2703" s="1" t="str">
        <f t="shared" ca="1" si="634"/>
        <v/>
      </c>
      <c r="M2703" s="1" t="str">
        <f t="shared" ca="1" si="635"/>
        <v/>
      </c>
      <c r="N2703" s="1" t="str" cm="1">
        <f t="array" aca="1" ref="N2703" ca="1">IF(G2703="","",HOUR(INDIRECT(A2703&amp;$N$2&amp;D2703)))</f>
        <v/>
      </c>
      <c r="O2703" s="1" t="str" cm="1">
        <f t="array" aca="1" ref="O2703" ca="1">IF(G2703="","",MINUTE(INDIRECT(A2703&amp;$N$2&amp;D2703)))</f>
        <v/>
      </c>
      <c r="P2703" s="1" t="str">
        <f t="shared" ca="1" si="636"/>
        <v/>
      </c>
      <c r="Q2703" s="1" t="str">
        <f t="shared" ca="1" si="637"/>
        <v/>
      </c>
      <c r="R2703" s="1" t="str" cm="1">
        <f t="array" aca="1" ref="R2703" ca="1">IF(G2703="","",INDIRECT(A2703&amp;B2703&amp;D2703))</f>
        <v/>
      </c>
      <c r="S2703" s="1" t="str">
        <f t="shared" ca="1" si="638"/>
        <v/>
      </c>
      <c r="T2703" s="1" t="str">
        <f t="shared" ca="1" si="639"/>
        <v/>
      </c>
      <c r="U2703" s="1" t="str">
        <f t="shared" ca="1" si="640"/>
        <v/>
      </c>
      <c r="V2703" s="1" t="str">
        <f t="shared" ca="1" si="641"/>
        <v/>
      </c>
      <c r="W2703" s="1" t="str">
        <f t="shared" ca="1" si="642"/>
        <v/>
      </c>
      <c r="X2703" s="1" t="str">
        <f t="shared" ca="1" si="643"/>
        <v/>
      </c>
    </row>
    <row r="2704" spans="1:24">
      <c r="A2704" t="s">
        <v>1041</v>
      </c>
      <c r="B2704" t="str">
        <f>INDEX(予約枠報告様式!$73:$73,MATCH(CSVフォーマット!C2704,予約枠報告様式!$74:$74,0))</f>
        <v>AU</v>
      </c>
      <c r="C2704">
        <f t="shared" si="644"/>
        <v>47</v>
      </c>
      <c r="D2704">
        <f t="shared" si="630"/>
        <v>12</v>
      </c>
      <c r="E2704" s="2" cm="1">
        <f t="array" aca="1" ref="E2704" ca="1">INDIRECT(A2704&amp;B2704&amp;$E$3)</f>
        <v>44796</v>
      </c>
      <c r="F2704" t="str" cm="1">
        <f t="array" aca="1" ref="F2704" ca="1">IF(INDIRECT(A2704&amp;B2704&amp;$F$3)="公",参照!$L$2,参照!$L$3)</f>
        <v>医療機関受付</v>
      </c>
      <c r="G2704" s="1" t="str" cm="1">
        <f t="array" aca="1" ref="G2704" ca="1">IF(E2704="","",IF(ISNUMBER(INDIRECT(A2704&amp;B2704&amp;D2704)),431001,""))</f>
        <v/>
      </c>
      <c r="H2704" s="1" t="str">
        <f t="shared" ca="1" si="631"/>
        <v/>
      </c>
      <c r="I2704" s="1" t="str">
        <f ca="1">IF(G2704="","",予約枠報告様式!H$3)</f>
        <v/>
      </c>
      <c r="J2704" s="1" t="str">
        <f t="shared" ca="1" si="632"/>
        <v/>
      </c>
      <c r="K2704" s="1" t="str">
        <f t="shared" ca="1" si="633"/>
        <v/>
      </c>
      <c r="L2704" s="1" t="str">
        <f t="shared" ca="1" si="634"/>
        <v/>
      </c>
      <c r="M2704" s="1" t="str">
        <f t="shared" ca="1" si="635"/>
        <v/>
      </c>
      <c r="N2704" s="1" t="str" cm="1">
        <f t="array" aca="1" ref="N2704" ca="1">IF(G2704="","",HOUR(INDIRECT(A2704&amp;$N$2&amp;D2704)))</f>
        <v/>
      </c>
      <c r="O2704" s="1" t="str" cm="1">
        <f t="array" aca="1" ref="O2704" ca="1">IF(G2704="","",MINUTE(INDIRECT(A2704&amp;$N$2&amp;D2704)))</f>
        <v/>
      </c>
      <c r="P2704" s="1" t="str">
        <f t="shared" ca="1" si="636"/>
        <v/>
      </c>
      <c r="Q2704" s="1" t="str">
        <f t="shared" ca="1" si="637"/>
        <v/>
      </c>
      <c r="R2704" s="1" t="str" cm="1">
        <f t="array" aca="1" ref="R2704" ca="1">IF(G2704="","",INDIRECT(A2704&amp;B2704&amp;D2704))</f>
        <v/>
      </c>
      <c r="S2704" s="1" t="str">
        <f t="shared" ca="1" si="638"/>
        <v/>
      </c>
      <c r="T2704" s="1" t="str">
        <f t="shared" ca="1" si="639"/>
        <v/>
      </c>
      <c r="U2704" s="1" t="str">
        <f t="shared" ca="1" si="640"/>
        <v/>
      </c>
      <c r="V2704" s="1" t="str">
        <f t="shared" ca="1" si="641"/>
        <v/>
      </c>
      <c r="W2704" s="1" t="str">
        <f t="shared" ca="1" si="642"/>
        <v/>
      </c>
      <c r="X2704" s="1" t="str">
        <f t="shared" ca="1" si="643"/>
        <v/>
      </c>
    </row>
    <row r="2705" spans="1:24">
      <c r="A2705" t="s">
        <v>1041</v>
      </c>
      <c r="B2705" t="str">
        <f>INDEX(予約枠報告様式!$73:$73,MATCH(CSVフォーマット!C2705,予約枠報告様式!$74:$74,0))</f>
        <v>AU</v>
      </c>
      <c r="C2705">
        <f t="shared" si="644"/>
        <v>47</v>
      </c>
      <c r="D2705">
        <f t="shared" si="630"/>
        <v>13</v>
      </c>
      <c r="E2705" s="2" cm="1">
        <f t="array" aca="1" ref="E2705" ca="1">INDIRECT(A2705&amp;B2705&amp;$E$3)</f>
        <v>44796</v>
      </c>
      <c r="F2705" t="str" cm="1">
        <f t="array" aca="1" ref="F2705" ca="1">IF(INDIRECT(A2705&amp;B2705&amp;$F$3)="公",参照!$L$2,参照!$L$3)</f>
        <v>医療機関受付</v>
      </c>
      <c r="G2705" s="1" t="str" cm="1">
        <f t="array" aca="1" ref="G2705" ca="1">IF(E2705="","",IF(ISNUMBER(INDIRECT(A2705&amp;B2705&amp;D2705)),431001,""))</f>
        <v/>
      </c>
      <c r="H2705" s="1" t="str">
        <f t="shared" ca="1" si="631"/>
        <v/>
      </c>
      <c r="I2705" s="1" t="str">
        <f ca="1">IF(G2705="","",予約枠報告様式!H$3)</f>
        <v/>
      </c>
      <c r="J2705" s="1" t="str">
        <f t="shared" ca="1" si="632"/>
        <v/>
      </c>
      <c r="K2705" s="1" t="str">
        <f t="shared" ca="1" si="633"/>
        <v/>
      </c>
      <c r="L2705" s="1" t="str">
        <f t="shared" ca="1" si="634"/>
        <v/>
      </c>
      <c r="M2705" s="1" t="str">
        <f t="shared" ca="1" si="635"/>
        <v/>
      </c>
      <c r="N2705" s="1" t="str" cm="1">
        <f t="array" aca="1" ref="N2705" ca="1">IF(G2705="","",HOUR(INDIRECT(A2705&amp;$N$2&amp;D2705)))</f>
        <v/>
      </c>
      <c r="O2705" s="1" t="str" cm="1">
        <f t="array" aca="1" ref="O2705" ca="1">IF(G2705="","",MINUTE(INDIRECT(A2705&amp;$N$2&amp;D2705)))</f>
        <v/>
      </c>
      <c r="P2705" s="1" t="str">
        <f t="shared" ca="1" si="636"/>
        <v/>
      </c>
      <c r="Q2705" s="1" t="str">
        <f t="shared" ca="1" si="637"/>
        <v/>
      </c>
      <c r="R2705" s="1" t="str" cm="1">
        <f t="array" aca="1" ref="R2705" ca="1">IF(G2705="","",INDIRECT(A2705&amp;B2705&amp;D2705))</f>
        <v/>
      </c>
      <c r="S2705" s="1" t="str">
        <f t="shared" ca="1" si="638"/>
        <v/>
      </c>
      <c r="T2705" s="1" t="str">
        <f t="shared" ca="1" si="639"/>
        <v/>
      </c>
      <c r="U2705" s="1" t="str">
        <f t="shared" ca="1" si="640"/>
        <v/>
      </c>
      <c r="V2705" s="1" t="str">
        <f t="shared" ca="1" si="641"/>
        <v/>
      </c>
      <c r="W2705" s="1" t="str">
        <f t="shared" ca="1" si="642"/>
        <v/>
      </c>
      <c r="X2705" s="1" t="str">
        <f t="shared" ca="1" si="643"/>
        <v/>
      </c>
    </row>
    <row r="2706" spans="1:24">
      <c r="A2706" t="s">
        <v>1041</v>
      </c>
      <c r="B2706" t="str">
        <f>INDEX(予約枠報告様式!$73:$73,MATCH(CSVフォーマット!C2706,予約枠報告様式!$74:$74,0))</f>
        <v>AU</v>
      </c>
      <c r="C2706">
        <f t="shared" si="644"/>
        <v>47</v>
      </c>
      <c r="D2706">
        <f t="shared" si="630"/>
        <v>14</v>
      </c>
      <c r="E2706" s="2" cm="1">
        <f t="array" aca="1" ref="E2706" ca="1">INDIRECT(A2706&amp;B2706&amp;$E$3)</f>
        <v>44796</v>
      </c>
      <c r="F2706" t="str" cm="1">
        <f t="array" aca="1" ref="F2706" ca="1">IF(INDIRECT(A2706&amp;B2706&amp;$F$3)="公",参照!$L$2,参照!$L$3)</f>
        <v>医療機関受付</v>
      </c>
      <c r="G2706" s="1" t="str" cm="1">
        <f t="array" aca="1" ref="G2706" ca="1">IF(E2706="","",IF(ISNUMBER(INDIRECT(A2706&amp;B2706&amp;D2706)),431001,""))</f>
        <v/>
      </c>
      <c r="H2706" s="1" t="str">
        <f t="shared" ca="1" si="631"/>
        <v/>
      </c>
      <c r="I2706" s="1" t="str">
        <f ca="1">IF(G2706="","",予約枠報告様式!H$3)</f>
        <v/>
      </c>
      <c r="J2706" s="1" t="str">
        <f t="shared" ca="1" si="632"/>
        <v/>
      </c>
      <c r="K2706" s="1" t="str">
        <f t="shared" ca="1" si="633"/>
        <v/>
      </c>
      <c r="L2706" s="1" t="str">
        <f t="shared" ca="1" si="634"/>
        <v/>
      </c>
      <c r="M2706" s="1" t="str">
        <f t="shared" ca="1" si="635"/>
        <v/>
      </c>
      <c r="N2706" s="1" t="str" cm="1">
        <f t="array" aca="1" ref="N2706" ca="1">IF(G2706="","",HOUR(INDIRECT(A2706&amp;$N$2&amp;D2706)))</f>
        <v/>
      </c>
      <c r="O2706" s="1" t="str" cm="1">
        <f t="array" aca="1" ref="O2706" ca="1">IF(G2706="","",MINUTE(INDIRECT(A2706&amp;$N$2&amp;D2706)))</f>
        <v/>
      </c>
      <c r="P2706" s="1" t="str">
        <f t="shared" ca="1" si="636"/>
        <v/>
      </c>
      <c r="Q2706" s="1" t="str">
        <f t="shared" ca="1" si="637"/>
        <v/>
      </c>
      <c r="R2706" s="1" t="str" cm="1">
        <f t="array" aca="1" ref="R2706" ca="1">IF(G2706="","",INDIRECT(A2706&amp;B2706&amp;D2706))</f>
        <v/>
      </c>
      <c r="S2706" s="1" t="str">
        <f t="shared" ca="1" si="638"/>
        <v/>
      </c>
      <c r="T2706" s="1" t="str">
        <f t="shared" ca="1" si="639"/>
        <v/>
      </c>
      <c r="U2706" s="1" t="str">
        <f t="shared" ca="1" si="640"/>
        <v/>
      </c>
      <c r="V2706" s="1" t="str">
        <f t="shared" ca="1" si="641"/>
        <v/>
      </c>
      <c r="W2706" s="1" t="str">
        <f t="shared" ca="1" si="642"/>
        <v/>
      </c>
      <c r="X2706" s="1" t="str">
        <f t="shared" ca="1" si="643"/>
        <v/>
      </c>
    </row>
    <row r="2707" spans="1:24">
      <c r="A2707" t="s">
        <v>1041</v>
      </c>
      <c r="B2707" t="str">
        <f>INDEX(予約枠報告様式!$73:$73,MATCH(CSVフォーマット!C2707,予約枠報告様式!$74:$74,0))</f>
        <v>AU</v>
      </c>
      <c r="C2707">
        <f t="shared" si="644"/>
        <v>47</v>
      </c>
      <c r="D2707">
        <f t="shared" si="630"/>
        <v>15</v>
      </c>
      <c r="E2707" s="2" cm="1">
        <f t="array" aca="1" ref="E2707" ca="1">INDIRECT(A2707&amp;B2707&amp;$E$3)</f>
        <v>44796</v>
      </c>
      <c r="F2707" t="str" cm="1">
        <f t="array" aca="1" ref="F2707" ca="1">IF(INDIRECT(A2707&amp;B2707&amp;$F$3)="公",参照!$L$2,参照!$L$3)</f>
        <v>医療機関受付</v>
      </c>
      <c r="G2707" s="1" t="str" cm="1">
        <f t="array" aca="1" ref="G2707" ca="1">IF(E2707="","",IF(ISNUMBER(INDIRECT(A2707&amp;B2707&amp;D2707)),431001,""))</f>
        <v/>
      </c>
      <c r="H2707" s="1" t="str">
        <f t="shared" ca="1" si="631"/>
        <v/>
      </c>
      <c r="I2707" s="1" t="str">
        <f ca="1">IF(G2707="","",予約枠報告様式!H$3)</f>
        <v/>
      </c>
      <c r="J2707" s="1" t="str">
        <f t="shared" ca="1" si="632"/>
        <v/>
      </c>
      <c r="K2707" s="1" t="str">
        <f t="shared" ca="1" si="633"/>
        <v/>
      </c>
      <c r="L2707" s="1" t="str">
        <f t="shared" ca="1" si="634"/>
        <v/>
      </c>
      <c r="M2707" s="1" t="str">
        <f t="shared" ca="1" si="635"/>
        <v/>
      </c>
      <c r="N2707" s="1" t="str" cm="1">
        <f t="array" aca="1" ref="N2707" ca="1">IF(G2707="","",HOUR(INDIRECT(A2707&amp;$N$2&amp;D2707)))</f>
        <v/>
      </c>
      <c r="O2707" s="1" t="str" cm="1">
        <f t="array" aca="1" ref="O2707" ca="1">IF(G2707="","",MINUTE(INDIRECT(A2707&amp;$N$2&amp;D2707)))</f>
        <v/>
      </c>
      <c r="P2707" s="1" t="str">
        <f t="shared" ca="1" si="636"/>
        <v/>
      </c>
      <c r="Q2707" s="1" t="str">
        <f t="shared" ca="1" si="637"/>
        <v/>
      </c>
      <c r="R2707" s="1" t="str" cm="1">
        <f t="array" aca="1" ref="R2707" ca="1">IF(G2707="","",INDIRECT(A2707&amp;B2707&amp;D2707))</f>
        <v/>
      </c>
      <c r="S2707" s="1" t="str">
        <f t="shared" ca="1" si="638"/>
        <v/>
      </c>
      <c r="T2707" s="1" t="str">
        <f t="shared" ca="1" si="639"/>
        <v/>
      </c>
      <c r="U2707" s="1" t="str">
        <f t="shared" ca="1" si="640"/>
        <v/>
      </c>
      <c r="V2707" s="1" t="str">
        <f t="shared" ca="1" si="641"/>
        <v/>
      </c>
      <c r="W2707" s="1" t="str">
        <f t="shared" ca="1" si="642"/>
        <v/>
      </c>
      <c r="X2707" s="1" t="str">
        <f t="shared" ca="1" si="643"/>
        <v/>
      </c>
    </row>
    <row r="2708" spans="1:24">
      <c r="A2708" t="s">
        <v>1041</v>
      </c>
      <c r="B2708" t="str">
        <f>INDEX(予約枠報告様式!$73:$73,MATCH(CSVフォーマット!C2708,予約枠報告様式!$74:$74,0))</f>
        <v>AU</v>
      </c>
      <c r="C2708">
        <f t="shared" si="644"/>
        <v>47</v>
      </c>
      <c r="D2708">
        <f t="shared" si="630"/>
        <v>16</v>
      </c>
      <c r="E2708" s="2" cm="1">
        <f t="array" aca="1" ref="E2708" ca="1">INDIRECT(A2708&amp;B2708&amp;$E$3)</f>
        <v>44796</v>
      </c>
      <c r="F2708" t="str" cm="1">
        <f t="array" aca="1" ref="F2708" ca="1">IF(INDIRECT(A2708&amp;B2708&amp;$F$3)="公",参照!$L$2,参照!$L$3)</f>
        <v>医療機関受付</v>
      </c>
      <c r="G2708" s="1" t="str" cm="1">
        <f t="array" aca="1" ref="G2708" ca="1">IF(E2708="","",IF(ISNUMBER(INDIRECT(A2708&amp;B2708&amp;D2708)),431001,""))</f>
        <v/>
      </c>
      <c r="H2708" s="1" t="str">
        <f t="shared" ca="1" si="631"/>
        <v/>
      </c>
      <c r="I2708" s="1" t="str">
        <f ca="1">IF(G2708="","",予約枠報告様式!H$3)</f>
        <v/>
      </c>
      <c r="J2708" s="1" t="str">
        <f t="shared" ca="1" si="632"/>
        <v/>
      </c>
      <c r="K2708" s="1" t="str">
        <f t="shared" ca="1" si="633"/>
        <v/>
      </c>
      <c r="L2708" s="1" t="str">
        <f t="shared" ca="1" si="634"/>
        <v/>
      </c>
      <c r="M2708" s="1" t="str">
        <f t="shared" ca="1" si="635"/>
        <v/>
      </c>
      <c r="N2708" s="1" t="str" cm="1">
        <f t="array" aca="1" ref="N2708" ca="1">IF(G2708="","",HOUR(INDIRECT(A2708&amp;$N$2&amp;D2708)))</f>
        <v/>
      </c>
      <c r="O2708" s="1" t="str" cm="1">
        <f t="array" aca="1" ref="O2708" ca="1">IF(G2708="","",MINUTE(INDIRECT(A2708&amp;$N$2&amp;D2708)))</f>
        <v/>
      </c>
      <c r="P2708" s="1" t="str">
        <f t="shared" ca="1" si="636"/>
        <v/>
      </c>
      <c r="Q2708" s="1" t="str">
        <f t="shared" ca="1" si="637"/>
        <v/>
      </c>
      <c r="R2708" s="1" t="str" cm="1">
        <f t="array" aca="1" ref="R2708" ca="1">IF(G2708="","",INDIRECT(A2708&amp;B2708&amp;D2708))</f>
        <v/>
      </c>
      <c r="S2708" s="1" t="str">
        <f t="shared" ca="1" si="638"/>
        <v/>
      </c>
      <c r="T2708" s="1" t="str">
        <f t="shared" ca="1" si="639"/>
        <v/>
      </c>
      <c r="U2708" s="1" t="str">
        <f t="shared" ca="1" si="640"/>
        <v/>
      </c>
      <c r="V2708" s="1" t="str">
        <f t="shared" ca="1" si="641"/>
        <v/>
      </c>
      <c r="W2708" s="1" t="str">
        <f t="shared" ca="1" si="642"/>
        <v/>
      </c>
      <c r="X2708" s="1" t="str">
        <f t="shared" ca="1" si="643"/>
        <v/>
      </c>
    </row>
    <row r="2709" spans="1:24">
      <c r="A2709" t="s">
        <v>1041</v>
      </c>
      <c r="B2709" t="str">
        <f>INDEX(予約枠報告様式!$73:$73,MATCH(CSVフォーマット!C2709,予約枠報告様式!$74:$74,0))</f>
        <v>AU</v>
      </c>
      <c r="C2709">
        <f t="shared" si="644"/>
        <v>47</v>
      </c>
      <c r="D2709">
        <f t="shared" si="630"/>
        <v>17</v>
      </c>
      <c r="E2709" s="2" cm="1">
        <f t="array" aca="1" ref="E2709" ca="1">INDIRECT(A2709&amp;B2709&amp;$E$3)</f>
        <v>44796</v>
      </c>
      <c r="F2709" t="str" cm="1">
        <f t="array" aca="1" ref="F2709" ca="1">IF(INDIRECT(A2709&amp;B2709&amp;$F$3)="公",参照!$L$2,参照!$L$3)</f>
        <v>医療機関受付</v>
      </c>
      <c r="G2709" s="1" t="str" cm="1">
        <f t="array" aca="1" ref="G2709" ca="1">IF(E2709="","",IF(ISNUMBER(INDIRECT(A2709&amp;B2709&amp;D2709)),431001,""))</f>
        <v/>
      </c>
      <c r="H2709" s="1" t="str">
        <f t="shared" ca="1" si="631"/>
        <v/>
      </c>
      <c r="I2709" s="1" t="str">
        <f ca="1">IF(G2709="","",予約枠報告様式!H$3)</f>
        <v/>
      </c>
      <c r="J2709" s="1" t="str">
        <f t="shared" ca="1" si="632"/>
        <v/>
      </c>
      <c r="K2709" s="1" t="str">
        <f t="shared" ca="1" si="633"/>
        <v/>
      </c>
      <c r="L2709" s="1" t="str">
        <f t="shared" ca="1" si="634"/>
        <v/>
      </c>
      <c r="M2709" s="1" t="str">
        <f t="shared" ca="1" si="635"/>
        <v/>
      </c>
      <c r="N2709" s="1" t="str" cm="1">
        <f t="array" aca="1" ref="N2709" ca="1">IF(G2709="","",HOUR(INDIRECT(A2709&amp;$N$2&amp;D2709)))</f>
        <v/>
      </c>
      <c r="O2709" s="1" t="str" cm="1">
        <f t="array" aca="1" ref="O2709" ca="1">IF(G2709="","",MINUTE(INDIRECT(A2709&amp;$N$2&amp;D2709)))</f>
        <v/>
      </c>
      <c r="P2709" s="1" t="str">
        <f t="shared" ca="1" si="636"/>
        <v/>
      </c>
      <c r="Q2709" s="1" t="str">
        <f t="shared" ca="1" si="637"/>
        <v/>
      </c>
      <c r="R2709" s="1" t="str" cm="1">
        <f t="array" aca="1" ref="R2709" ca="1">IF(G2709="","",INDIRECT(A2709&amp;B2709&amp;D2709))</f>
        <v/>
      </c>
      <c r="S2709" s="1" t="str">
        <f t="shared" ca="1" si="638"/>
        <v/>
      </c>
      <c r="T2709" s="1" t="str">
        <f t="shared" ca="1" si="639"/>
        <v/>
      </c>
      <c r="U2709" s="1" t="str">
        <f t="shared" ca="1" si="640"/>
        <v/>
      </c>
      <c r="V2709" s="1" t="str">
        <f t="shared" ca="1" si="641"/>
        <v/>
      </c>
      <c r="W2709" s="1" t="str">
        <f t="shared" ca="1" si="642"/>
        <v/>
      </c>
      <c r="X2709" s="1" t="str">
        <f t="shared" ca="1" si="643"/>
        <v/>
      </c>
    </row>
    <row r="2710" spans="1:24">
      <c r="A2710" t="s">
        <v>1041</v>
      </c>
      <c r="B2710" t="str">
        <f>INDEX(予約枠報告様式!$73:$73,MATCH(CSVフォーマット!C2710,予約枠報告様式!$74:$74,0))</f>
        <v>AU</v>
      </c>
      <c r="C2710">
        <f t="shared" si="644"/>
        <v>47</v>
      </c>
      <c r="D2710">
        <f t="shared" si="630"/>
        <v>18</v>
      </c>
      <c r="E2710" s="2" cm="1">
        <f t="array" aca="1" ref="E2710" ca="1">INDIRECT(A2710&amp;B2710&amp;$E$3)</f>
        <v>44796</v>
      </c>
      <c r="F2710" t="str" cm="1">
        <f t="array" aca="1" ref="F2710" ca="1">IF(INDIRECT(A2710&amp;B2710&amp;$F$3)="公",参照!$L$2,参照!$L$3)</f>
        <v>医療機関受付</v>
      </c>
      <c r="G2710" s="1" t="str" cm="1">
        <f t="array" aca="1" ref="G2710" ca="1">IF(E2710="","",IF(ISNUMBER(INDIRECT(A2710&amp;B2710&amp;D2710)),431001,""))</f>
        <v/>
      </c>
      <c r="H2710" s="1" t="str">
        <f t="shared" ca="1" si="631"/>
        <v/>
      </c>
      <c r="I2710" s="1" t="str">
        <f ca="1">IF(G2710="","",予約枠報告様式!H$3)</f>
        <v/>
      </c>
      <c r="J2710" s="1" t="str">
        <f t="shared" ca="1" si="632"/>
        <v/>
      </c>
      <c r="K2710" s="1" t="str">
        <f t="shared" ca="1" si="633"/>
        <v/>
      </c>
      <c r="L2710" s="1" t="str">
        <f t="shared" ca="1" si="634"/>
        <v/>
      </c>
      <c r="M2710" s="1" t="str">
        <f t="shared" ca="1" si="635"/>
        <v/>
      </c>
      <c r="N2710" s="1" t="str" cm="1">
        <f t="array" aca="1" ref="N2710" ca="1">IF(G2710="","",HOUR(INDIRECT(A2710&amp;$N$2&amp;D2710)))</f>
        <v/>
      </c>
      <c r="O2710" s="1" t="str" cm="1">
        <f t="array" aca="1" ref="O2710" ca="1">IF(G2710="","",MINUTE(INDIRECT(A2710&amp;$N$2&amp;D2710)))</f>
        <v/>
      </c>
      <c r="P2710" s="1" t="str">
        <f t="shared" ca="1" si="636"/>
        <v/>
      </c>
      <c r="Q2710" s="1" t="str">
        <f t="shared" ca="1" si="637"/>
        <v/>
      </c>
      <c r="R2710" s="1" t="str" cm="1">
        <f t="array" aca="1" ref="R2710" ca="1">IF(G2710="","",INDIRECT(A2710&amp;B2710&amp;D2710))</f>
        <v/>
      </c>
      <c r="S2710" s="1" t="str">
        <f t="shared" ca="1" si="638"/>
        <v/>
      </c>
      <c r="T2710" s="1" t="str">
        <f t="shared" ca="1" si="639"/>
        <v/>
      </c>
      <c r="U2710" s="1" t="str">
        <f t="shared" ca="1" si="640"/>
        <v/>
      </c>
      <c r="V2710" s="1" t="str">
        <f t="shared" ca="1" si="641"/>
        <v/>
      </c>
      <c r="W2710" s="1" t="str">
        <f t="shared" ca="1" si="642"/>
        <v/>
      </c>
      <c r="X2710" s="1" t="str">
        <f t="shared" ca="1" si="643"/>
        <v/>
      </c>
    </row>
    <row r="2711" spans="1:24">
      <c r="A2711" t="s">
        <v>1041</v>
      </c>
      <c r="B2711" t="str">
        <f>INDEX(予約枠報告様式!$73:$73,MATCH(CSVフォーマット!C2711,予約枠報告様式!$74:$74,0))</f>
        <v>AU</v>
      </c>
      <c r="C2711">
        <f t="shared" si="644"/>
        <v>47</v>
      </c>
      <c r="D2711">
        <f t="shared" si="630"/>
        <v>19</v>
      </c>
      <c r="E2711" s="2" cm="1">
        <f t="array" aca="1" ref="E2711" ca="1">INDIRECT(A2711&amp;B2711&amp;$E$3)</f>
        <v>44796</v>
      </c>
      <c r="F2711" t="str" cm="1">
        <f t="array" aca="1" ref="F2711" ca="1">IF(INDIRECT(A2711&amp;B2711&amp;$F$3)="公",参照!$L$2,参照!$L$3)</f>
        <v>医療機関受付</v>
      </c>
      <c r="G2711" s="1" t="str" cm="1">
        <f t="array" aca="1" ref="G2711" ca="1">IF(E2711="","",IF(ISNUMBER(INDIRECT(A2711&amp;B2711&amp;D2711)),431001,""))</f>
        <v/>
      </c>
      <c r="H2711" s="1" t="str">
        <f t="shared" ca="1" si="631"/>
        <v/>
      </c>
      <c r="I2711" s="1" t="str">
        <f ca="1">IF(G2711="","",予約枠報告様式!H$3)</f>
        <v/>
      </c>
      <c r="J2711" s="1" t="str">
        <f t="shared" ca="1" si="632"/>
        <v/>
      </c>
      <c r="K2711" s="1" t="str">
        <f t="shared" ca="1" si="633"/>
        <v/>
      </c>
      <c r="L2711" s="1" t="str">
        <f t="shared" ca="1" si="634"/>
        <v/>
      </c>
      <c r="M2711" s="1" t="str">
        <f t="shared" ca="1" si="635"/>
        <v/>
      </c>
      <c r="N2711" s="1" t="str" cm="1">
        <f t="array" aca="1" ref="N2711" ca="1">IF(G2711="","",HOUR(INDIRECT(A2711&amp;$N$2&amp;D2711)))</f>
        <v/>
      </c>
      <c r="O2711" s="1" t="str" cm="1">
        <f t="array" aca="1" ref="O2711" ca="1">IF(G2711="","",MINUTE(INDIRECT(A2711&amp;$N$2&amp;D2711)))</f>
        <v/>
      </c>
      <c r="P2711" s="1" t="str">
        <f t="shared" ca="1" si="636"/>
        <v/>
      </c>
      <c r="Q2711" s="1" t="str">
        <f t="shared" ca="1" si="637"/>
        <v/>
      </c>
      <c r="R2711" s="1" t="str" cm="1">
        <f t="array" aca="1" ref="R2711" ca="1">IF(G2711="","",INDIRECT(A2711&amp;B2711&amp;D2711))</f>
        <v/>
      </c>
      <c r="S2711" s="1" t="str">
        <f t="shared" ca="1" si="638"/>
        <v/>
      </c>
      <c r="T2711" s="1" t="str">
        <f t="shared" ca="1" si="639"/>
        <v/>
      </c>
      <c r="U2711" s="1" t="str">
        <f t="shared" ca="1" si="640"/>
        <v/>
      </c>
      <c r="V2711" s="1" t="str">
        <f t="shared" ca="1" si="641"/>
        <v/>
      </c>
      <c r="W2711" s="1" t="str">
        <f t="shared" ca="1" si="642"/>
        <v/>
      </c>
      <c r="X2711" s="1" t="str">
        <f t="shared" ca="1" si="643"/>
        <v/>
      </c>
    </row>
    <row r="2712" spans="1:24">
      <c r="A2712" t="s">
        <v>1041</v>
      </c>
      <c r="B2712" t="str">
        <f>INDEX(予約枠報告様式!$73:$73,MATCH(CSVフォーマット!C2712,予約枠報告様式!$74:$74,0))</f>
        <v>AU</v>
      </c>
      <c r="C2712">
        <f t="shared" si="644"/>
        <v>47</v>
      </c>
      <c r="D2712">
        <f t="shared" si="630"/>
        <v>20</v>
      </c>
      <c r="E2712" s="2" cm="1">
        <f t="array" aca="1" ref="E2712" ca="1">INDIRECT(A2712&amp;B2712&amp;$E$3)</f>
        <v>44796</v>
      </c>
      <c r="F2712" t="str" cm="1">
        <f t="array" aca="1" ref="F2712" ca="1">IF(INDIRECT(A2712&amp;B2712&amp;$F$3)="公",参照!$L$2,参照!$L$3)</f>
        <v>医療機関受付</v>
      </c>
      <c r="G2712" s="1" t="str" cm="1">
        <f t="array" aca="1" ref="G2712" ca="1">IF(E2712="","",IF(ISNUMBER(INDIRECT(A2712&amp;B2712&amp;D2712)),431001,""))</f>
        <v/>
      </c>
      <c r="H2712" s="1" t="str">
        <f t="shared" ca="1" si="631"/>
        <v/>
      </c>
      <c r="I2712" s="1" t="str">
        <f ca="1">IF(G2712="","",予約枠報告様式!H$3)</f>
        <v/>
      </c>
      <c r="J2712" s="1" t="str">
        <f t="shared" ca="1" si="632"/>
        <v/>
      </c>
      <c r="K2712" s="1" t="str">
        <f t="shared" ca="1" si="633"/>
        <v/>
      </c>
      <c r="L2712" s="1" t="str">
        <f t="shared" ca="1" si="634"/>
        <v/>
      </c>
      <c r="M2712" s="1" t="str">
        <f t="shared" ca="1" si="635"/>
        <v/>
      </c>
      <c r="N2712" s="1" t="str" cm="1">
        <f t="array" aca="1" ref="N2712" ca="1">IF(G2712="","",HOUR(INDIRECT(A2712&amp;$N$2&amp;D2712)))</f>
        <v/>
      </c>
      <c r="O2712" s="1" t="str" cm="1">
        <f t="array" aca="1" ref="O2712" ca="1">IF(G2712="","",MINUTE(INDIRECT(A2712&amp;$N$2&amp;D2712)))</f>
        <v/>
      </c>
      <c r="P2712" s="1" t="str">
        <f t="shared" ca="1" si="636"/>
        <v/>
      </c>
      <c r="Q2712" s="1" t="str">
        <f t="shared" ca="1" si="637"/>
        <v/>
      </c>
      <c r="R2712" s="1" t="str" cm="1">
        <f t="array" aca="1" ref="R2712" ca="1">IF(G2712="","",INDIRECT(A2712&amp;B2712&amp;D2712))</f>
        <v/>
      </c>
      <c r="S2712" s="1" t="str">
        <f t="shared" ca="1" si="638"/>
        <v/>
      </c>
      <c r="T2712" s="1" t="str">
        <f t="shared" ca="1" si="639"/>
        <v/>
      </c>
      <c r="U2712" s="1" t="str">
        <f t="shared" ca="1" si="640"/>
        <v/>
      </c>
      <c r="V2712" s="1" t="str">
        <f t="shared" ca="1" si="641"/>
        <v/>
      </c>
      <c r="W2712" s="1" t="str">
        <f t="shared" ca="1" si="642"/>
        <v/>
      </c>
      <c r="X2712" s="1" t="str">
        <f t="shared" ca="1" si="643"/>
        <v/>
      </c>
    </row>
    <row r="2713" spans="1:24">
      <c r="A2713" t="s">
        <v>1041</v>
      </c>
      <c r="B2713" t="str">
        <f>INDEX(予約枠報告様式!$73:$73,MATCH(CSVフォーマット!C2713,予約枠報告様式!$74:$74,0))</f>
        <v>AU</v>
      </c>
      <c r="C2713">
        <f t="shared" si="644"/>
        <v>47</v>
      </c>
      <c r="D2713">
        <f t="shared" si="630"/>
        <v>21</v>
      </c>
      <c r="E2713" s="2" cm="1">
        <f t="array" aca="1" ref="E2713" ca="1">INDIRECT(A2713&amp;B2713&amp;$E$3)</f>
        <v>44796</v>
      </c>
      <c r="F2713" t="str" cm="1">
        <f t="array" aca="1" ref="F2713" ca="1">IF(INDIRECT(A2713&amp;B2713&amp;$F$3)="公",参照!$L$2,参照!$L$3)</f>
        <v>医療機関受付</v>
      </c>
      <c r="G2713" s="1" t="str" cm="1">
        <f t="array" aca="1" ref="G2713" ca="1">IF(E2713="","",IF(ISNUMBER(INDIRECT(A2713&amp;B2713&amp;D2713)),431001,""))</f>
        <v/>
      </c>
      <c r="H2713" s="1" t="str">
        <f t="shared" ca="1" si="631"/>
        <v/>
      </c>
      <c r="I2713" s="1" t="str">
        <f ca="1">IF(G2713="","",予約枠報告様式!H$3)</f>
        <v/>
      </c>
      <c r="J2713" s="1" t="str">
        <f t="shared" ca="1" si="632"/>
        <v/>
      </c>
      <c r="K2713" s="1" t="str">
        <f t="shared" ca="1" si="633"/>
        <v/>
      </c>
      <c r="L2713" s="1" t="str">
        <f t="shared" ca="1" si="634"/>
        <v/>
      </c>
      <c r="M2713" s="1" t="str">
        <f t="shared" ca="1" si="635"/>
        <v/>
      </c>
      <c r="N2713" s="1" t="str" cm="1">
        <f t="array" aca="1" ref="N2713" ca="1">IF(G2713="","",HOUR(INDIRECT(A2713&amp;$N$2&amp;D2713)))</f>
        <v/>
      </c>
      <c r="O2713" s="1" t="str" cm="1">
        <f t="array" aca="1" ref="O2713" ca="1">IF(G2713="","",MINUTE(INDIRECT(A2713&amp;$N$2&amp;D2713)))</f>
        <v/>
      </c>
      <c r="P2713" s="1" t="str">
        <f t="shared" ca="1" si="636"/>
        <v/>
      </c>
      <c r="Q2713" s="1" t="str">
        <f t="shared" ca="1" si="637"/>
        <v/>
      </c>
      <c r="R2713" s="1" t="str" cm="1">
        <f t="array" aca="1" ref="R2713" ca="1">IF(G2713="","",INDIRECT(A2713&amp;B2713&amp;D2713))</f>
        <v/>
      </c>
      <c r="S2713" s="1" t="str">
        <f t="shared" ca="1" si="638"/>
        <v/>
      </c>
      <c r="T2713" s="1" t="str">
        <f t="shared" ca="1" si="639"/>
        <v/>
      </c>
      <c r="U2713" s="1" t="str">
        <f t="shared" ca="1" si="640"/>
        <v/>
      </c>
      <c r="V2713" s="1" t="str">
        <f t="shared" ca="1" si="641"/>
        <v/>
      </c>
      <c r="W2713" s="1" t="str">
        <f t="shared" ca="1" si="642"/>
        <v/>
      </c>
      <c r="X2713" s="1" t="str">
        <f t="shared" ca="1" si="643"/>
        <v/>
      </c>
    </row>
    <row r="2714" spans="1:24">
      <c r="A2714" t="s">
        <v>1041</v>
      </c>
      <c r="B2714" t="str">
        <f>INDEX(予約枠報告様式!$73:$73,MATCH(CSVフォーマット!C2714,予約枠報告様式!$74:$74,0))</f>
        <v>AU</v>
      </c>
      <c r="C2714">
        <f t="shared" si="644"/>
        <v>47</v>
      </c>
      <c r="D2714">
        <f t="shared" si="630"/>
        <v>22</v>
      </c>
      <c r="E2714" s="2" cm="1">
        <f t="array" aca="1" ref="E2714" ca="1">INDIRECT(A2714&amp;B2714&amp;$E$3)</f>
        <v>44796</v>
      </c>
      <c r="F2714" t="str" cm="1">
        <f t="array" aca="1" ref="F2714" ca="1">IF(INDIRECT(A2714&amp;B2714&amp;$F$3)="公",参照!$L$2,参照!$L$3)</f>
        <v>医療機関受付</v>
      </c>
      <c r="G2714" s="1" t="str" cm="1">
        <f t="array" aca="1" ref="G2714" ca="1">IF(E2714="","",IF(ISNUMBER(INDIRECT(A2714&amp;B2714&amp;D2714)),431001,""))</f>
        <v/>
      </c>
      <c r="H2714" s="1" t="str">
        <f t="shared" ca="1" si="631"/>
        <v/>
      </c>
      <c r="I2714" s="1" t="str">
        <f ca="1">IF(G2714="","",予約枠報告様式!H$3)</f>
        <v/>
      </c>
      <c r="J2714" s="1" t="str">
        <f t="shared" ca="1" si="632"/>
        <v/>
      </c>
      <c r="K2714" s="1" t="str">
        <f t="shared" ca="1" si="633"/>
        <v/>
      </c>
      <c r="L2714" s="1" t="str">
        <f t="shared" ca="1" si="634"/>
        <v/>
      </c>
      <c r="M2714" s="1" t="str">
        <f t="shared" ca="1" si="635"/>
        <v/>
      </c>
      <c r="N2714" s="1" t="str" cm="1">
        <f t="array" aca="1" ref="N2714" ca="1">IF(G2714="","",HOUR(INDIRECT(A2714&amp;$N$2&amp;D2714)))</f>
        <v/>
      </c>
      <c r="O2714" s="1" t="str" cm="1">
        <f t="array" aca="1" ref="O2714" ca="1">IF(G2714="","",MINUTE(INDIRECT(A2714&amp;$N$2&amp;D2714)))</f>
        <v/>
      </c>
      <c r="P2714" s="1" t="str">
        <f t="shared" ca="1" si="636"/>
        <v/>
      </c>
      <c r="Q2714" s="1" t="str">
        <f t="shared" ca="1" si="637"/>
        <v/>
      </c>
      <c r="R2714" s="1" t="str" cm="1">
        <f t="array" aca="1" ref="R2714" ca="1">IF(G2714="","",INDIRECT(A2714&amp;B2714&amp;D2714))</f>
        <v/>
      </c>
      <c r="S2714" s="1" t="str">
        <f t="shared" ca="1" si="638"/>
        <v/>
      </c>
      <c r="T2714" s="1" t="str">
        <f t="shared" ca="1" si="639"/>
        <v/>
      </c>
      <c r="U2714" s="1" t="str">
        <f t="shared" ca="1" si="640"/>
        <v/>
      </c>
      <c r="V2714" s="1" t="str">
        <f t="shared" ca="1" si="641"/>
        <v/>
      </c>
      <c r="W2714" s="1" t="str">
        <f t="shared" ca="1" si="642"/>
        <v/>
      </c>
      <c r="X2714" s="1" t="str">
        <f t="shared" ca="1" si="643"/>
        <v/>
      </c>
    </row>
    <row r="2715" spans="1:24">
      <c r="A2715" t="s">
        <v>1041</v>
      </c>
      <c r="B2715" t="str">
        <f>INDEX(予約枠報告様式!$73:$73,MATCH(CSVフォーマット!C2715,予約枠報告様式!$74:$74,0))</f>
        <v>AU</v>
      </c>
      <c r="C2715">
        <f t="shared" si="644"/>
        <v>47</v>
      </c>
      <c r="D2715">
        <f t="shared" si="630"/>
        <v>23</v>
      </c>
      <c r="E2715" s="2" cm="1">
        <f t="array" aca="1" ref="E2715" ca="1">INDIRECT(A2715&amp;B2715&amp;$E$3)</f>
        <v>44796</v>
      </c>
      <c r="F2715" t="str" cm="1">
        <f t="array" aca="1" ref="F2715" ca="1">IF(INDIRECT(A2715&amp;B2715&amp;$F$3)="公",参照!$L$2,参照!$L$3)</f>
        <v>医療機関受付</v>
      </c>
      <c r="G2715" s="1" t="str" cm="1">
        <f t="array" aca="1" ref="G2715" ca="1">IF(E2715="","",IF(ISNUMBER(INDIRECT(A2715&amp;B2715&amp;D2715)),431001,""))</f>
        <v/>
      </c>
      <c r="H2715" s="1" t="str">
        <f t="shared" ca="1" si="631"/>
        <v/>
      </c>
      <c r="I2715" s="1" t="str">
        <f ca="1">IF(G2715="","",予約枠報告様式!H$3)</f>
        <v/>
      </c>
      <c r="J2715" s="1" t="str">
        <f t="shared" ca="1" si="632"/>
        <v/>
      </c>
      <c r="K2715" s="1" t="str">
        <f t="shared" ca="1" si="633"/>
        <v/>
      </c>
      <c r="L2715" s="1" t="str">
        <f t="shared" ca="1" si="634"/>
        <v/>
      </c>
      <c r="M2715" s="1" t="str">
        <f t="shared" ca="1" si="635"/>
        <v/>
      </c>
      <c r="N2715" s="1" t="str" cm="1">
        <f t="array" aca="1" ref="N2715" ca="1">IF(G2715="","",HOUR(INDIRECT(A2715&amp;$N$2&amp;D2715)))</f>
        <v/>
      </c>
      <c r="O2715" s="1" t="str" cm="1">
        <f t="array" aca="1" ref="O2715" ca="1">IF(G2715="","",MINUTE(INDIRECT(A2715&amp;$N$2&amp;D2715)))</f>
        <v/>
      </c>
      <c r="P2715" s="1" t="str">
        <f t="shared" ca="1" si="636"/>
        <v/>
      </c>
      <c r="Q2715" s="1" t="str">
        <f t="shared" ca="1" si="637"/>
        <v/>
      </c>
      <c r="R2715" s="1" t="str" cm="1">
        <f t="array" aca="1" ref="R2715" ca="1">IF(G2715="","",INDIRECT(A2715&amp;B2715&amp;D2715))</f>
        <v/>
      </c>
      <c r="S2715" s="1" t="str">
        <f t="shared" ca="1" si="638"/>
        <v/>
      </c>
      <c r="T2715" s="1" t="str">
        <f t="shared" ca="1" si="639"/>
        <v/>
      </c>
      <c r="U2715" s="1" t="str">
        <f t="shared" ca="1" si="640"/>
        <v/>
      </c>
      <c r="V2715" s="1" t="str">
        <f t="shared" ca="1" si="641"/>
        <v/>
      </c>
      <c r="W2715" s="1" t="str">
        <f t="shared" ca="1" si="642"/>
        <v/>
      </c>
      <c r="X2715" s="1" t="str">
        <f t="shared" ca="1" si="643"/>
        <v/>
      </c>
    </row>
    <row r="2716" spans="1:24">
      <c r="A2716" t="s">
        <v>1041</v>
      </c>
      <c r="B2716" t="str">
        <f>INDEX(予約枠報告様式!$73:$73,MATCH(CSVフォーマット!C2716,予約枠報告様式!$74:$74,0))</f>
        <v>AU</v>
      </c>
      <c r="C2716">
        <f t="shared" si="644"/>
        <v>47</v>
      </c>
      <c r="D2716">
        <f t="shared" si="630"/>
        <v>24</v>
      </c>
      <c r="E2716" s="2" cm="1">
        <f t="array" aca="1" ref="E2716" ca="1">INDIRECT(A2716&amp;B2716&amp;$E$3)</f>
        <v>44796</v>
      </c>
      <c r="F2716" t="str" cm="1">
        <f t="array" aca="1" ref="F2716" ca="1">IF(INDIRECT(A2716&amp;B2716&amp;$F$3)="公",参照!$L$2,参照!$L$3)</f>
        <v>医療機関受付</v>
      </c>
      <c r="G2716" s="1" t="str" cm="1">
        <f t="array" aca="1" ref="G2716" ca="1">IF(E2716="","",IF(ISNUMBER(INDIRECT(A2716&amp;B2716&amp;D2716)),431001,""))</f>
        <v/>
      </c>
      <c r="H2716" s="1" t="str">
        <f t="shared" ca="1" si="631"/>
        <v/>
      </c>
      <c r="I2716" s="1" t="str">
        <f ca="1">IF(G2716="","",予約枠報告様式!H$3)</f>
        <v/>
      </c>
      <c r="J2716" s="1" t="str">
        <f t="shared" ca="1" si="632"/>
        <v/>
      </c>
      <c r="K2716" s="1" t="str">
        <f t="shared" ca="1" si="633"/>
        <v/>
      </c>
      <c r="L2716" s="1" t="str">
        <f t="shared" ca="1" si="634"/>
        <v/>
      </c>
      <c r="M2716" s="1" t="str">
        <f t="shared" ca="1" si="635"/>
        <v/>
      </c>
      <c r="N2716" s="1" t="str" cm="1">
        <f t="array" aca="1" ref="N2716" ca="1">IF(G2716="","",HOUR(INDIRECT(A2716&amp;$N$2&amp;D2716)))</f>
        <v/>
      </c>
      <c r="O2716" s="1" t="str" cm="1">
        <f t="array" aca="1" ref="O2716" ca="1">IF(G2716="","",MINUTE(INDIRECT(A2716&amp;$N$2&amp;D2716)))</f>
        <v/>
      </c>
      <c r="P2716" s="1" t="str">
        <f t="shared" ca="1" si="636"/>
        <v/>
      </c>
      <c r="Q2716" s="1" t="str">
        <f t="shared" ca="1" si="637"/>
        <v/>
      </c>
      <c r="R2716" s="1" t="str" cm="1">
        <f t="array" aca="1" ref="R2716" ca="1">IF(G2716="","",INDIRECT(A2716&amp;B2716&amp;D2716))</f>
        <v/>
      </c>
      <c r="S2716" s="1" t="str">
        <f t="shared" ca="1" si="638"/>
        <v/>
      </c>
      <c r="T2716" s="1" t="str">
        <f t="shared" ca="1" si="639"/>
        <v/>
      </c>
      <c r="U2716" s="1" t="str">
        <f t="shared" ca="1" si="640"/>
        <v/>
      </c>
      <c r="V2716" s="1" t="str">
        <f t="shared" ca="1" si="641"/>
        <v/>
      </c>
      <c r="W2716" s="1" t="str">
        <f t="shared" ca="1" si="642"/>
        <v/>
      </c>
      <c r="X2716" s="1" t="str">
        <f t="shared" ca="1" si="643"/>
        <v/>
      </c>
    </row>
    <row r="2717" spans="1:24">
      <c r="A2717" t="s">
        <v>1041</v>
      </c>
      <c r="B2717" t="str">
        <f>INDEX(予約枠報告様式!$73:$73,MATCH(CSVフォーマット!C2717,予約枠報告様式!$74:$74,0))</f>
        <v>AU</v>
      </c>
      <c r="C2717">
        <f t="shared" si="644"/>
        <v>47</v>
      </c>
      <c r="D2717">
        <f t="shared" si="630"/>
        <v>25</v>
      </c>
      <c r="E2717" s="2" cm="1">
        <f t="array" aca="1" ref="E2717" ca="1">INDIRECT(A2717&amp;B2717&amp;$E$3)</f>
        <v>44796</v>
      </c>
      <c r="F2717" t="str" cm="1">
        <f t="array" aca="1" ref="F2717" ca="1">IF(INDIRECT(A2717&amp;B2717&amp;$F$3)="公",参照!$L$2,参照!$L$3)</f>
        <v>医療機関受付</v>
      </c>
      <c r="G2717" s="1" t="str" cm="1">
        <f t="array" aca="1" ref="G2717" ca="1">IF(E2717="","",IF(ISNUMBER(INDIRECT(A2717&amp;B2717&amp;D2717)),431001,""))</f>
        <v/>
      </c>
      <c r="H2717" s="1" t="str">
        <f t="shared" ca="1" si="631"/>
        <v/>
      </c>
      <c r="I2717" s="1" t="str">
        <f ca="1">IF(G2717="","",予約枠報告様式!H$3)</f>
        <v/>
      </c>
      <c r="J2717" s="1" t="str">
        <f t="shared" ca="1" si="632"/>
        <v/>
      </c>
      <c r="K2717" s="1" t="str">
        <f t="shared" ca="1" si="633"/>
        <v/>
      </c>
      <c r="L2717" s="1" t="str">
        <f t="shared" ca="1" si="634"/>
        <v/>
      </c>
      <c r="M2717" s="1" t="str">
        <f t="shared" ca="1" si="635"/>
        <v/>
      </c>
      <c r="N2717" s="1" t="str" cm="1">
        <f t="array" aca="1" ref="N2717" ca="1">IF(G2717="","",HOUR(INDIRECT(A2717&amp;$N$2&amp;D2717)))</f>
        <v/>
      </c>
      <c r="O2717" s="1" t="str" cm="1">
        <f t="array" aca="1" ref="O2717" ca="1">IF(G2717="","",MINUTE(INDIRECT(A2717&amp;$N$2&amp;D2717)))</f>
        <v/>
      </c>
      <c r="P2717" s="1" t="str">
        <f t="shared" ca="1" si="636"/>
        <v/>
      </c>
      <c r="Q2717" s="1" t="str">
        <f t="shared" ca="1" si="637"/>
        <v/>
      </c>
      <c r="R2717" s="1" t="str" cm="1">
        <f t="array" aca="1" ref="R2717" ca="1">IF(G2717="","",INDIRECT(A2717&amp;B2717&amp;D2717))</f>
        <v/>
      </c>
      <c r="S2717" s="1" t="str">
        <f t="shared" ca="1" si="638"/>
        <v/>
      </c>
      <c r="T2717" s="1" t="str">
        <f t="shared" ca="1" si="639"/>
        <v/>
      </c>
      <c r="U2717" s="1" t="str">
        <f t="shared" ca="1" si="640"/>
        <v/>
      </c>
      <c r="V2717" s="1" t="str">
        <f t="shared" ca="1" si="641"/>
        <v/>
      </c>
      <c r="W2717" s="1" t="str">
        <f t="shared" ca="1" si="642"/>
        <v/>
      </c>
      <c r="X2717" s="1" t="str">
        <f t="shared" ca="1" si="643"/>
        <v/>
      </c>
    </row>
    <row r="2718" spans="1:24">
      <c r="A2718" t="s">
        <v>1041</v>
      </c>
      <c r="B2718" t="str">
        <f>INDEX(予約枠報告様式!$73:$73,MATCH(CSVフォーマット!C2718,予約枠報告様式!$74:$74,0))</f>
        <v>AU</v>
      </c>
      <c r="C2718">
        <f t="shared" si="644"/>
        <v>47</v>
      </c>
      <c r="D2718">
        <f t="shared" si="630"/>
        <v>26</v>
      </c>
      <c r="E2718" s="2" cm="1">
        <f t="array" aca="1" ref="E2718" ca="1">INDIRECT(A2718&amp;B2718&amp;$E$3)</f>
        <v>44796</v>
      </c>
      <c r="F2718" t="str" cm="1">
        <f t="array" aca="1" ref="F2718" ca="1">IF(INDIRECT(A2718&amp;B2718&amp;$F$3)="公",参照!$L$2,参照!$L$3)</f>
        <v>医療機関受付</v>
      </c>
      <c r="G2718" s="1" t="str" cm="1">
        <f t="array" aca="1" ref="G2718" ca="1">IF(E2718="","",IF(ISNUMBER(INDIRECT(A2718&amp;B2718&amp;D2718)),431001,""))</f>
        <v/>
      </c>
      <c r="H2718" s="1" t="str">
        <f t="shared" ca="1" si="631"/>
        <v/>
      </c>
      <c r="I2718" s="1" t="str">
        <f ca="1">IF(G2718="","",予約枠報告様式!H$3)</f>
        <v/>
      </c>
      <c r="J2718" s="1" t="str">
        <f t="shared" ca="1" si="632"/>
        <v/>
      </c>
      <c r="K2718" s="1" t="str">
        <f t="shared" ca="1" si="633"/>
        <v/>
      </c>
      <c r="L2718" s="1" t="str">
        <f t="shared" ca="1" si="634"/>
        <v/>
      </c>
      <c r="M2718" s="1" t="str">
        <f t="shared" ca="1" si="635"/>
        <v/>
      </c>
      <c r="N2718" s="1" t="str" cm="1">
        <f t="array" aca="1" ref="N2718" ca="1">IF(G2718="","",HOUR(INDIRECT(A2718&amp;$N$2&amp;D2718)))</f>
        <v/>
      </c>
      <c r="O2718" s="1" t="str" cm="1">
        <f t="array" aca="1" ref="O2718" ca="1">IF(G2718="","",MINUTE(INDIRECT(A2718&amp;$N$2&amp;D2718)))</f>
        <v/>
      </c>
      <c r="P2718" s="1" t="str">
        <f t="shared" ca="1" si="636"/>
        <v/>
      </c>
      <c r="Q2718" s="1" t="str">
        <f t="shared" ca="1" si="637"/>
        <v/>
      </c>
      <c r="R2718" s="1" t="str" cm="1">
        <f t="array" aca="1" ref="R2718" ca="1">IF(G2718="","",INDIRECT(A2718&amp;B2718&amp;D2718))</f>
        <v/>
      </c>
      <c r="S2718" s="1" t="str">
        <f t="shared" ca="1" si="638"/>
        <v/>
      </c>
      <c r="T2718" s="1" t="str">
        <f t="shared" ca="1" si="639"/>
        <v/>
      </c>
      <c r="U2718" s="1" t="str">
        <f t="shared" ca="1" si="640"/>
        <v/>
      </c>
      <c r="V2718" s="1" t="str">
        <f t="shared" ca="1" si="641"/>
        <v/>
      </c>
      <c r="W2718" s="1" t="str">
        <f t="shared" ca="1" si="642"/>
        <v/>
      </c>
      <c r="X2718" s="1" t="str">
        <f t="shared" ca="1" si="643"/>
        <v/>
      </c>
    </row>
    <row r="2719" spans="1:24">
      <c r="A2719" t="s">
        <v>1041</v>
      </c>
      <c r="B2719" t="str">
        <f>INDEX(予約枠報告様式!$73:$73,MATCH(CSVフォーマット!C2719,予約枠報告様式!$74:$74,0))</f>
        <v>AU</v>
      </c>
      <c r="C2719">
        <f t="shared" si="644"/>
        <v>47</v>
      </c>
      <c r="D2719">
        <f t="shared" si="630"/>
        <v>27</v>
      </c>
      <c r="E2719" s="2" cm="1">
        <f t="array" aca="1" ref="E2719" ca="1">INDIRECT(A2719&amp;B2719&amp;$E$3)</f>
        <v>44796</v>
      </c>
      <c r="F2719" t="str" cm="1">
        <f t="array" aca="1" ref="F2719" ca="1">IF(INDIRECT(A2719&amp;B2719&amp;$F$3)="公",参照!$L$2,参照!$L$3)</f>
        <v>医療機関受付</v>
      </c>
      <c r="G2719" s="1" t="str" cm="1">
        <f t="array" aca="1" ref="G2719" ca="1">IF(E2719="","",IF(ISNUMBER(INDIRECT(A2719&amp;B2719&amp;D2719)),431001,""))</f>
        <v/>
      </c>
      <c r="H2719" s="1" t="str">
        <f t="shared" ca="1" si="631"/>
        <v/>
      </c>
      <c r="I2719" s="1" t="str">
        <f ca="1">IF(G2719="","",予約枠報告様式!H$3)</f>
        <v/>
      </c>
      <c r="J2719" s="1" t="str">
        <f t="shared" ca="1" si="632"/>
        <v/>
      </c>
      <c r="K2719" s="1" t="str">
        <f t="shared" ca="1" si="633"/>
        <v/>
      </c>
      <c r="L2719" s="1" t="str">
        <f t="shared" ca="1" si="634"/>
        <v/>
      </c>
      <c r="M2719" s="1" t="str">
        <f t="shared" ca="1" si="635"/>
        <v/>
      </c>
      <c r="N2719" s="1" t="str" cm="1">
        <f t="array" aca="1" ref="N2719" ca="1">IF(G2719="","",HOUR(INDIRECT(A2719&amp;$N$2&amp;D2719)))</f>
        <v/>
      </c>
      <c r="O2719" s="1" t="str" cm="1">
        <f t="array" aca="1" ref="O2719" ca="1">IF(G2719="","",MINUTE(INDIRECT(A2719&amp;$N$2&amp;D2719)))</f>
        <v/>
      </c>
      <c r="P2719" s="1" t="str">
        <f t="shared" ca="1" si="636"/>
        <v/>
      </c>
      <c r="Q2719" s="1" t="str">
        <f t="shared" ca="1" si="637"/>
        <v/>
      </c>
      <c r="R2719" s="1" t="str" cm="1">
        <f t="array" aca="1" ref="R2719" ca="1">IF(G2719="","",INDIRECT(A2719&amp;B2719&amp;D2719))</f>
        <v/>
      </c>
      <c r="S2719" s="1" t="str">
        <f t="shared" ca="1" si="638"/>
        <v/>
      </c>
      <c r="T2719" s="1" t="str">
        <f t="shared" ca="1" si="639"/>
        <v/>
      </c>
      <c r="U2719" s="1" t="str">
        <f t="shared" ca="1" si="640"/>
        <v/>
      </c>
      <c r="V2719" s="1" t="str">
        <f t="shared" ca="1" si="641"/>
        <v/>
      </c>
      <c r="W2719" s="1" t="str">
        <f t="shared" ca="1" si="642"/>
        <v/>
      </c>
      <c r="X2719" s="1" t="str">
        <f t="shared" ca="1" si="643"/>
        <v/>
      </c>
    </row>
    <row r="2720" spans="1:24">
      <c r="A2720" t="s">
        <v>1041</v>
      </c>
      <c r="B2720" t="str">
        <f>INDEX(予約枠報告様式!$73:$73,MATCH(CSVフォーマット!C2720,予約枠報告様式!$74:$74,0))</f>
        <v>AU</v>
      </c>
      <c r="C2720">
        <f t="shared" si="644"/>
        <v>47</v>
      </c>
      <c r="D2720">
        <f t="shared" si="630"/>
        <v>28</v>
      </c>
      <c r="E2720" s="2" cm="1">
        <f t="array" aca="1" ref="E2720" ca="1">INDIRECT(A2720&amp;B2720&amp;$E$3)</f>
        <v>44796</v>
      </c>
      <c r="F2720" t="str" cm="1">
        <f t="array" aca="1" ref="F2720" ca="1">IF(INDIRECT(A2720&amp;B2720&amp;$F$3)="公",参照!$L$2,参照!$L$3)</f>
        <v>医療機関受付</v>
      </c>
      <c r="G2720" s="1" t="str" cm="1">
        <f t="array" aca="1" ref="G2720" ca="1">IF(E2720="","",IF(ISNUMBER(INDIRECT(A2720&amp;B2720&amp;D2720)),431001,""))</f>
        <v/>
      </c>
      <c r="H2720" s="1" t="str">
        <f t="shared" ca="1" si="631"/>
        <v/>
      </c>
      <c r="I2720" s="1" t="str">
        <f ca="1">IF(G2720="","",予約枠報告様式!H$3)</f>
        <v/>
      </c>
      <c r="J2720" s="1" t="str">
        <f t="shared" ca="1" si="632"/>
        <v/>
      </c>
      <c r="K2720" s="1" t="str">
        <f t="shared" ca="1" si="633"/>
        <v/>
      </c>
      <c r="L2720" s="1" t="str">
        <f t="shared" ca="1" si="634"/>
        <v/>
      </c>
      <c r="M2720" s="1" t="str">
        <f t="shared" ca="1" si="635"/>
        <v/>
      </c>
      <c r="N2720" s="1" t="str" cm="1">
        <f t="array" aca="1" ref="N2720" ca="1">IF(G2720="","",HOUR(INDIRECT(A2720&amp;$N$2&amp;D2720)))</f>
        <v/>
      </c>
      <c r="O2720" s="1" t="str" cm="1">
        <f t="array" aca="1" ref="O2720" ca="1">IF(G2720="","",MINUTE(INDIRECT(A2720&amp;$N$2&amp;D2720)))</f>
        <v/>
      </c>
      <c r="P2720" s="1" t="str">
        <f t="shared" ca="1" si="636"/>
        <v/>
      </c>
      <c r="Q2720" s="1" t="str">
        <f t="shared" ca="1" si="637"/>
        <v/>
      </c>
      <c r="R2720" s="1" t="str" cm="1">
        <f t="array" aca="1" ref="R2720" ca="1">IF(G2720="","",INDIRECT(A2720&amp;B2720&amp;D2720))</f>
        <v/>
      </c>
      <c r="S2720" s="1" t="str">
        <f t="shared" ca="1" si="638"/>
        <v/>
      </c>
      <c r="T2720" s="1" t="str">
        <f t="shared" ca="1" si="639"/>
        <v/>
      </c>
      <c r="U2720" s="1" t="str">
        <f t="shared" ca="1" si="640"/>
        <v/>
      </c>
      <c r="V2720" s="1" t="str">
        <f t="shared" ca="1" si="641"/>
        <v/>
      </c>
      <c r="W2720" s="1" t="str">
        <f t="shared" ca="1" si="642"/>
        <v/>
      </c>
      <c r="X2720" s="1" t="str">
        <f t="shared" ca="1" si="643"/>
        <v/>
      </c>
    </row>
    <row r="2721" spans="1:24">
      <c r="A2721" t="s">
        <v>1041</v>
      </c>
      <c r="B2721" t="str">
        <f>INDEX(予約枠報告様式!$73:$73,MATCH(CSVフォーマット!C2721,予約枠報告様式!$74:$74,0))</f>
        <v>AU</v>
      </c>
      <c r="C2721">
        <f t="shared" si="644"/>
        <v>47</v>
      </c>
      <c r="D2721">
        <f t="shared" si="630"/>
        <v>29</v>
      </c>
      <c r="E2721" s="2" cm="1">
        <f t="array" aca="1" ref="E2721" ca="1">INDIRECT(A2721&amp;B2721&amp;$E$3)</f>
        <v>44796</v>
      </c>
      <c r="F2721" t="str" cm="1">
        <f t="array" aca="1" ref="F2721" ca="1">IF(INDIRECT(A2721&amp;B2721&amp;$F$3)="公",参照!$L$2,参照!$L$3)</f>
        <v>医療機関受付</v>
      </c>
      <c r="G2721" s="1" t="str" cm="1">
        <f t="array" aca="1" ref="G2721" ca="1">IF(E2721="","",IF(ISNUMBER(INDIRECT(A2721&amp;B2721&amp;D2721)),431001,""))</f>
        <v/>
      </c>
      <c r="H2721" s="1" t="str">
        <f t="shared" ca="1" si="631"/>
        <v/>
      </c>
      <c r="I2721" s="1" t="str">
        <f ca="1">IF(G2721="","",予約枠報告様式!H$3)</f>
        <v/>
      </c>
      <c r="J2721" s="1" t="str">
        <f t="shared" ca="1" si="632"/>
        <v/>
      </c>
      <c r="K2721" s="1" t="str">
        <f t="shared" ca="1" si="633"/>
        <v/>
      </c>
      <c r="L2721" s="1" t="str">
        <f t="shared" ca="1" si="634"/>
        <v/>
      </c>
      <c r="M2721" s="1" t="str">
        <f t="shared" ca="1" si="635"/>
        <v/>
      </c>
      <c r="N2721" s="1" t="str" cm="1">
        <f t="array" aca="1" ref="N2721" ca="1">IF(G2721="","",HOUR(INDIRECT(A2721&amp;$N$2&amp;D2721)))</f>
        <v/>
      </c>
      <c r="O2721" s="1" t="str" cm="1">
        <f t="array" aca="1" ref="O2721" ca="1">IF(G2721="","",MINUTE(INDIRECT(A2721&amp;$N$2&amp;D2721)))</f>
        <v/>
      </c>
      <c r="P2721" s="1" t="str">
        <f t="shared" ca="1" si="636"/>
        <v/>
      </c>
      <c r="Q2721" s="1" t="str">
        <f t="shared" ca="1" si="637"/>
        <v/>
      </c>
      <c r="R2721" s="1" t="str" cm="1">
        <f t="array" aca="1" ref="R2721" ca="1">IF(G2721="","",INDIRECT(A2721&amp;B2721&amp;D2721))</f>
        <v/>
      </c>
      <c r="S2721" s="1" t="str">
        <f t="shared" ca="1" si="638"/>
        <v/>
      </c>
      <c r="T2721" s="1" t="str">
        <f t="shared" ca="1" si="639"/>
        <v/>
      </c>
      <c r="U2721" s="1" t="str">
        <f t="shared" ca="1" si="640"/>
        <v/>
      </c>
      <c r="V2721" s="1" t="str">
        <f t="shared" ca="1" si="641"/>
        <v/>
      </c>
      <c r="W2721" s="1" t="str">
        <f t="shared" ca="1" si="642"/>
        <v/>
      </c>
      <c r="X2721" s="1" t="str">
        <f t="shared" ca="1" si="643"/>
        <v/>
      </c>
    </row>
    <row r="2722" spans="1:24">
      <c r="A2722" t="s">
        <v>1041</v>
      </c>
      <c r="B2722" t="str">
        <f>INDEX(予約枠報告様式!$73:$73,MATCH(CSVフォーマット!C2722,予約枠報告様式!$74:$74,0))</f>
        <v>AU</v>
      </c>
      <c r="C2722">
        <f t="shared" si="644"/>
        <v>47</v>
      </c>
      <c r="D2722">
        <f t="shared" si="630"/>
        <v>30</v>
      </c>
      <c r="E2722" s="2" cm="1">
        <f t="array" aca="1" ref="E2722" ca="1">INDIRECT(A2722&amp;B2722&amp;$E$3)</f>
        <v>44796</v>
      </c>
      <c r="F2722" t="str" cm="1">
        <f t="array" aca="1" ref="F2722" ca="1">IF(INDIRECT(A2722&amp;B2722&amp;$F$3)="公",参照!$L$2,参照!$L$3)</f>
        <v>医療機関受付</v>
      </c>
      <c r="G2722" s="1" t="str" cm="1">
        <f t="array" aca="1" ref="G2722" ca="1">IF(E2722="","",IF(ISNUMBER(INDIRECT(A2722&amp;B2722&amp;D2722)),431001,""))</f>
        <v/>
      </c>
      <c r="H2722" s="1" t="str">
        <f t="shared" ca="1" si="631"/>
        <v/>
      </c>
      <c r="I2722" s="1" t="str">
        <f ca="1">IF(G2722="","",予約枠報告様式!H$3)</f>
        <v/>
      </c>
      <c r="J2722" s="1" t="str">
        <f t="shared" ca="1" si="632"/>
        <v/>
      </c>
      <c r="K2722" s="1" t="str">
        <f t="shared" ca="1" si="633"/>
        <v/>
      </c>
      <c r="L2722" s="1" t="str">
        <f t="shared" ca="1" si="634"/>
        <v/>
      </c>
      <c r="M2722" s="1" t="str">
        <f t="shared" ca="1" si="635"/>
        <v/>
      </c>
      <c r="N2722" s="1" t="str" cm="1">
        <f t="array" aca="1" ref="N2722" ca="1">IF(G2722="","",HOUR(INDIRECT(A2722&amp;$N$2&amp;D2722)))</f>
        <v/>
      </c>
      <c r="O2722" s="1" t="str" cm="1">
        <f t="array" aca="1" ref="O2722" ca="1">IF(G2722="","",MINUTE(INDIRECT(A2722&amp;$N$2&amp;D2722)))</f>
        <v/>
      </c>
      <c r="P2722" s="1" t="str">
        <f t="shared" ca="1" si="636"/>
        <v/>
      </c>
      <c r="Q2722" s="1" t="str">
        <f t="shared" ca="1" si="637"/>
        <v/>
      </c>
      <c r="R2722" s="1" t="str" cm="1">
        <f t="array" aca="1" ref="R2722" ca="1">IF(G2722="","",INDIRECT(A2722&amp;B2722&amp;D2722))</f>
        <v/>
      </c>
      <c r="S2722" s="1" t="str">
        <f t="shared" ca="1" si="638"/>
        <v/>
      </c>
      <c r="T2722" s="1" t="str">
        <f t="shared" ca="1" si="639"/>
        <v/>
      </c>
      <c r="U2722" s="1" t="str">
        <f t="shared" ca="1" si="640"/>
        <v/>
      </c>
      <c r="V2722" s="1" t="str">
        <f t="shared" ca="1" si="641"/>
        <v/>
      </c>
      <c r="W2722" s="1" t="str">
        <f t="shared" ca="1" si="642"/>
        <v/>
      </c>
      <c r="X2722" s="1" t="str">
        <f t="shared" ca="1" si="643"/>
        <v/>
      </c>
    </row>
    <row r="2723" spans="1:24">
      <c r="A2723" t="s">
        <v>1041</v>
      </c>
      <c r="B2723" t="str">
        <f>INDEX(予約枠報告様式!$73:$73,MATCH(CSVフォーマット!C2723,予約枠報告様式!$74:$74,0))</f>
        <v>AU</v>
      </c>
      <c r="C2723">
        <f t="shared" si="644"/>
        <v>47</v>
      </c>
      <c r="D2723">
        <f t="shared" si="630"/>
        <v>31</v>
      </c>
      <c r="E2723" s="2" cm="1">
        <f t="array" aca="1" ref="E2723" ca="1">INDIRECT(A2723&amp;B2723&amp;$E$3)</f>
        <v>44796</v>
      </c>
      <c r="F2723" t="str" cm="1">
        <f t="array" aca="1" ref="F2723" ca="1">IF(INDIRECT(A2723&amp;B2723&amp;$F$3)="公",参照!$L$2,参照!$L$3)</f>
        <v>医療機関受付</v>
      </c>
      <c r="G2723" s="1" t="str" cm="1">
        <f t="array" aca="1" ref="G2723" ca="1">IF(E2723="","",IF(ISNUMBER(INDIRECT(A2723&amp;B2723&amp;D2723)),431001,""))</f>
        <v/>
      </c>
      <c r="H2723" s="1" t="str">
        <f t="shared" ca="1" si="631"/>
        <v/>
      </c>
      <c r="I2723" s="1" t="str">
        <f ca="1">IF(G2723="","",予約枠報告様式!H$3)</f>
        <v/>
      </c>
      <c r="J2723" s="1" t="str">
        <f t="shared" ca="1" si="632"/>
        <v/>
      </c>
      <c r="K2723" s="1" t="str">
        <f t="shared" ca="1" si="633"/>
        <v/>
      </c>
      <c r="L2723" s="1" t="str">
        <f t="shared" ca="1" si="634"/>
        <v/>
      </c>
      <c r="M2723" s="1" t="str">
        <f t="shared" ca="1" si="635"/>
        <v/>
      </c>
      <c r="N2723" s="1" t="str" cm="1">
        <f t="array" aca="1" ref="N2723" ca="1">IF(G2723="","",HOUR(INDIRECT(A2723&amp;$N$2&amp;D2723)))</f>
        <v/>
      </c>
      <c r="O2723" s="1" t="str" cm="1">
        <f t="array" aca="1" ref="O2723" ca="1">IF(G2723="","",MINUTE(INDIRECT(A2723&amp;$N$2&amp;D2723)))</f>
        <v/>
      </c>
      <c r="P2723" s="1" t="str">
        <f t="shared" ca="1" si="636"/>
        <v/>
      </c>
      <c r="Q2723" s="1" t="str">
        <f t="shared" ca="1" si="637"/>
        <v/>
      </c>
      <c r="R2723" s="1" t="str" cm="1">
        <f t="array" aca="1" ref="R2723" ca="1">IF(G2723="","",INDIRECT(A2723&amp;B2723&amp;D2723))</f>
        <v/>
      </c>
      <c r="S2723" s="1" t="str">
        <f t="shared" ca="1" si="638"/>
        <v/>
      </c>
      <c r="T2723" s="1" t="str">
        <f t="shared" ca="1" si="639"/>
        <v/>
      </c>
      <c r="U2723" s="1" t="str">
        <f t="shared" ca="1" si="640"/>
        <v/>
      </c>
      <c r="V2723" s="1" t="str">
        <f t="shared" ca="1" si="641"/>
        <v/>
      </c>
      <c r="W2723" s="1" t="str">
        <f t="shared" ca="1" si="642"/>
        <v/>
      </c>
      <c r="X2723" s="1" t="str">
        <f t="shared" ca="1" si="643"/>
        <v/>
      </c>
    </row>
    <row r="2724" spans="1:24">
      <c r="A2724" t="s">
        <v>1041</v>
      </c>
      <c r="B2724" t="str">
        <f>INDEX(予約枠報告様式!$73:$73,MATCH(CSVフォーマット!C2724,予約枠報告様式!$74:$74,0))</f>
        <v>AU</v>
      </c>
      <c r="C2724">
        <f t="shared" si="644"/>
        <v>47</v>
      </c>
      <c r="D2724">
        <f t="shared" si="630"/>
        <v>32</v>
      </c>
      <c r="E2724" s="2" cm="1">
        <f t="array" aca="1" ref="E2724" ca="1">INDIRECT(A2724&amp;B2724&amp;$E$3)</f>
        <v>44796</v>
      </c>
      <c r="F2724" t="str" cm="1">
        <f t="array" aca="1" ref="F2724" ca="1">IF(INDIRECT(A2724&amp;B2724&amp;$F$3)="公",参照!$L$2,参照!$L$3)</f>
        <v>医療機関受付</v>
      </c>
      <c r="G2724" s="1" t="str" cm="1">
        <f t="array" aca="1" ref="G2724" ca="1">IF(E2724="","",IF(ISNUMBER(INDIRECT(A2724&amp;B2724&amp;D2724)),431001,""))</f>
        <v/>
      </c>
      <c r="H2724" s="1" t="str">
        <f t="shared" ca="1" si="631"/>
        <v/>
      </c>
      <c r="I2724" s="1" t="str">
        <f ca="1">IF(G2724="","",予約枠報告様式!H$3)</f>
        <v/>
      </c>
      <c r="J2724" s="1" t="str">
        <f t="shared" ca="1" si="632"/>
        <v/>
      </c>
      <c r="K2724" s="1" t="str">
        <f t="shared" ca="1" si="633"/>
        <v/>
      </c>
      <c r="L2724" s="1" t="str">
        <f t="shared" ca="1" si="634"/>
        <v/>
      </c>
      <c r="M2724" s="1" t="str">
        <f t="shared" ca="1" si="635"/>
        <v/>
      </c>
      <c r="N2724" s="1" t="str" cm="1">
        <f t="array" aca="1" ref="N2724" ca="1">IF(G2724="","",HOUR(INDIRECT(A2724&amp;$N$2&amp;D2724)))</f>
        <v/>
      </c>
      <c r="O2724" s="1" t="str" cm="1">
        <f t="array" aca="1" ref="O2724" ca="1">IF(G2724="","",MINUTE(INDIRECT(A2724&amp;$N$2&amp;D2724)))</f>
        <v/>
      </c>
      <c r="P2724" s="1" t="str">
        <f t="shared" ca="1" si="636"/>
        <v/>
      </c>
      <c r="Q2724" s="1" t="str">
        <f t="shared" ca="1" si="637"/>
        <v/>
      </c>
      <c r="R2724" s="1" t="str" cm="1">
        <f t="array" aca="1" ref="R2724" ca="1">IF(G2724="","",INDIRECT(A2724&amp;B2724&amp;D2724))</f>
        <v/>
      </c>
      <c r="S2724" s="1" t="str">
        <f t="shared" ca="1" si="638"/>
        <v/>
      </c>
      <c r="T2724" s="1" t="str">
        <f t="shared" ca="1" si="639"/>
        <v/>
      </c>
      <c r="U2724" s="1" t="str">
        <f t="shared" ca="1" si="640"/>
        <v/>
      </c>
      <c r="V2724" s="1" t="str">
        <f t="shared" ca="1" si="641"/>
        <v/>
      </c>
      <c r="W2724" s="1" t="str">
        <f t="shared" ca="1" si="642"/>
        <v/>
      </c>
      <c r="X2724" s="1" t="str">
        <f t="shared" ca="1" si="643"/>
        <v/>
      </c>
    </row>
    <row r="2725" spans="1:24">
      <c r="A2725" t="s">
        <v>1041</v>
      </c>
      <c r="B2725" t="str">
        <f>INDEX(予約枠報告様式!$73:$73,MATCH(CSVフォーマット!C2725,予約枠報告様式!$74:$74,0))</f>
        <v>AU</v>
      </c>
      <c r="C2725">
        <f t="shared" si="644"/>
        <v>47</v>
      </c>
      <c r="D2725">
        <f t="shared" si="630"/>
        <v>33</v>
      </c>
      <c r="E2725" s="2" cm="1">
        <f t="array" aca="1" ref="E2725" ca="1">INDIRECT(A2725&amp;B2725&amp;$E$3)</f>
        <v>44796</v>
      </c>
      <c r="F2725" t="str" cm="1">
        <f t="array" aca="1" ref="F2725" ca="1">IF(INDIRECT(A2725&amp;B2725&amp;$F$3)="公",参照!$L$2,参照!$L$3)</f>
        <v>医療機関受付</v>
      </c>
      <c r="G2725" s="1" t="str" cm="1">
        <f t="array" aca="1" ref="G2725" ca="1">IF(E2725="","",IF(ISNUMBER(INDIRECT(A2725&amp;B2725&amp;D2725)),431001,""))</f>
        <v/>
      </c>
      <c r="H2725" s="1" t="str">
        <f t="shared" ca="1" si="631"/>
        <v/>
      </c>
      <c r="I2725" s="1" t="str">
        <f ca="1">IF(G2725="","",予約枠報告様式!H$3)</f>
        <v/>
      </c>
      <c r="J2725" s="1" t="str">
        <f t="shared" ca="1" si="632"/>
        <v/>
      </c>
      <c r="K2725" s="1" t="str">
        <f t="shared" ca="1" si="633"/>
        <v/>
      </c>
      <c r="L2725" s="1" t="str">
        <f t="shared" ca="1" si="634"/>
        <v/>
      </c>
      <c r="M2725" s="1" t="str">
        <f t="shared" ca="1" si="635"/>
        <v/>
      </c>
      <c r="N2725" s="1" t="str" cm="1">
        <f t="array" aca="1" ref="N2725" ca="1">IF(G2725="","",HOUR(INDIRECT(A2725&amp;$N$2&amp;D2725)))</f>
        <v/>
      </c>
      <c r="O2725" s="1" t="str" cm="1">
        <f t="array" aca="1" ref="O2725" ca="1">IF(G2725="","",MINUTE(INDIRECT(A2725&amp;$N$2&amp;D2725)))</f>
        <v/>
      </c>
      <c r="P2725" s="1" t="str">
        <f t="shared" ca="1" si="636"/>
        <v/>
      </c>
      <c r="Q2725" s="1" t="str">
        <f t="shared" ca="1" si="637"/>
        <v/>
      </c>
      <c r="R2725" s="1" t="str" cm="1">
        <f t="array" aca="1" ref="R2725" ca="1">IF(G2725="","",INDIRECT(A2725&amp;B2725&amp;D2725))</f>
        <v/>
      </c>
      <c r="S2725" s="1" t="str">
        <f t="shared" ca="1" si="638"/>
        <v/>
      </c>
      <c r="T2725" s="1" t="str">
        <f t="shared" ca="1" si="639"/>
        <v/>
      </c>
      <c r="U2725" s="1" t="str">
        <f t="shared" ca="1" si="640"/>
        <v/>
      </c>
      <c r="V2725" s="1" t="str">
        <f t="shared" ca="1" si="641"/>
        <v/>
      </c>
      <c r="W2725" s="1" t="str">
        <f t="shared" ca="1" si="642"/>
        <v/>
      </c>
      <c r="X2725" s="1" t="str">
        <f t="shared" ca="1" si="643"/>
        <v/>
      </c>
    </row>
    <row r="2726" spans="1:24">
      <c r="A2726" t="s">
        <v>1041</v>
      </c>
      <c r="B2726" t="str">
        <f>INDEX(予約枠報告様式!$73:$73,MATCH(CSVフォーマット!C2726,予約枠報告様式!$74:$74,0))</f>
        <v>AU</v>
      </c>
      <c r="C2726">
        <f t="shared" si="644"/>
        <v>47</v>
      </c>
      <c r="D2726">
        <f t="shared" si="630"/>
        <v>34</v>
      </c>
      <c r="E2726" s="2" cm="1">
        <f t="array" aca="1" ref="E2726" ca="1">INDIRECT(A2726&amp;B2726&amp;$E$3)</f>
        <v>44796</v>
      </c>
      <c r="F2726" t="str" cm="1">
        <f t="array" aca="1" ref="F2726" ca="1">IF(INDIRECT(A2726&amp;B2726&amp;$F$3)="公",参照!$L$2,参照!$L$3)</f>
        <v>医療機関受付</v>
      </c>
      <c r="G2726" s="1" t="str" cm="1">
        <f t="array" aca="1" ref="G2726" ca="1">IF(E2726="","",IF(ISNUMBER(INDIRECT(A2726&amp;B2726&amp;D2726)),431001,""))</f>
        <v/>
      </c>
      <c r="H2726" s="1" t="str">
        <f t="shared" ca="1" si="631"/>
        <v/>
      </c>
      <c r="I2726" s="1" t="str">
        <f ca="1">IF(G2726="","",予約枠報告様式!H$3)</f>
        <v/>
      </c>
      <c r="J2726" s="1" t="str">
        <f t="shared" ca="1" si="632"/>
        <v/>
      </c>
      <c r="K2726" s="1" t="str">
        <f t="shared" ca="1" si="633"/>
        <v/>
      </c>
      <c r="L2726" s="1" t="str">
        <f t="shared" ca="1" si="634"/>
        <v/>
      </c>
      <c r="M2726" s="1" t="str">
        <f t="shared" ca="1" si="635"/>
        <v/>
      </c>
      <c r="N2726" s="1" t="str" cm="1">
        <f t="array" aca="1" ref="N2726" ca="1">IF(G2726="","",HOUR(INDIRECT(A2726&amp;$N$2&amp;D2726)))</f>
        <v/>
      </c>
      <c r="O2726" s="1" t="str" cm="1">
        <f t="array" aca="1" ref="O2726" ca="1">IF(G2726="","",MINUTE(INDIRECT(A2726&amp;$N$2&amp;D2726)))</f>
        <v/>
      </c>
      <c r="P2726" s="1" t="str">
        <f t="shared" ca="1" si="636"/>
        <v/>
      </c>
      <c r="Q2726" s="1" t="str">
        <f t="shared" ca="1" si="637"/>
        <v/>
      </c>
      <c r="R2726" s="1" t="str" cm="1">
        <f t="array" aca="1" ref="R2726" ca="1">IF(G2726="","",INDIRECT(A2726&amp;B2726&amp;D2726))</f>
        <v/>
      </c>
      <c r="S2726" s="1" t="str">
        <f t="shared" ca="1" si="638"/>
        <v/>
      </c>
      <c r="T2726" s="1" t="str">
        <f t="shared" ca="1" si="639"/>
        <v/>
      </c>
      <c r="U2726" s="1" t="str">
        <f t="shared" ca="1" si="640"/>
        <v/>
      </c>
      <c r="V2726" s="1" t="str">
        <f t="shared" ca="1" si="641"/>
        <v/>
      </c>
      <c r="W2726" s="1" t="str">
        <f t="shared" ca="1" si="642"/>
        <v/>
      </c>
      <c r="X2726" s="1" t="str">
        <f t="shared" ca="1" si="643"/>
        <v/>
      </c>
    </row>
    <row r="2727" spans="1:24">
      <c r="A2727" t="s">
        <v>1041</v>
      </c>
      <c r="B2727" t="str">
        <f>INDEX(予約枠報告様式!$73:$73,MATCH(CSVフォーマット!C2727,予約枠報告様式!$74:$74,0))</f>
        <v>AU</v>
      </c>
      <c r="C2727">
        <f t="shared" si="644"/>
        <v>47</v>
      </c>
      <c r="D2727">
        <f t="shared" si="630"/>
        <v>35</v>
      </c>
      <c r="E2727" s="2" cm="1">
        <f t="array" aca="1" ref="E2727" ca="1">INDIRECT(A2727&amp;B2727&amp;$E$3)</f>
        <v>44796</v>
      </c>
      <c r="F2727" t="str" cm="1">
        <f t="array" aca="1" ref="F2727" ca="1">IF(INDIRECT(A2727&amp;B2727&amp;$F$3)="公",参照!$L$2,参照!$L$3)</f>
        <v>医療機関受付</v>
      </c>
      <c r="G2727" s="1" t="str" cm="1">
        <f t="array" aca="1" ref="G2727" ca="1">IF(E2727="","",IF(ISNUMBER(INDIRECT(A2727&amp;B2727&amp;D2727)),431001,""))</f>
        <v/>
      </c>
      <c r="H2727" s="1" t="str">
        <f t="shared" ca="1" si="631"/>
        <v/>
      </c>
      <c r="I2727" s="1" t="str">
        <f ca="1">IF(G2727="","",予約枠報告様式!H$3)</f>
        <v/>
      </c>
      <c r="J2727" s="1" t="str">
        <f t="shared" ca="1" si="632"/>
        <v/>
      </c>
      <c r="K2727" s="1" t="str">
        <f t="shared" ca="1" si="633"/>
        <v/>
      </c>
      <c r="L2727" s="1" t="str">
        <f t="shared" ca="1" si="634"/>
        <v/>
      </c>
      <c r="M2727" s="1" t="str">
        <f t="shared" ca="1" si="635"/>
        <v/>
      </c>
      <c r="N2727" s="1" t="str" cm="1">
        <f t="array" aca="1" ref="N2727" ca="1">IF(G2727="","",HOUR(INDIRECT(A2727&amp;$N$2&amp;D2727)))</f>
        <v/>
      </c>
      <c r="O2727" s="1" t="str" cm="1">
        <f t="array" aca="1" ref="O2727" ca="1">IF(G2727="","",MINUTE(INDIRECT(A2727&amp;$N$2&amp;D2727)))</f>
        <v/>
      </c>
      <c r="P2727" s="1" t="str">
        <f t="shared" ca="1" si="636"/>
        <v/>
      </c>
      <c r="Q2727" s="1" t="str">
        <f t="shared" ca="1" si="637"/>
        <v/>
      </c>
      <c r="R2727" s="1" t="str" cm="1">
        <f t="array" aca="1" ref="R2727" ca="1">IF(G2727="","",INDIRECT(A2727&amp;B2727&amp;D2727))</f>
        <v/>
      </c>
      <c r="S2727" s="1" t="str">
        <f t="shared" ca="1" si="638"/>
        <v/>
      </c>
      <c r="T2727" s="1" t="str">
        <f t="shared" ca="1" si="639"/>
        <v/>
      </c>
      <c r="U2727" s="1" t="str">
        <f t="shared" ca="1" si="640"/>
        <v/>
      </c>
      <c r="V2727" s="1" t="str">
        <f t="shared" ca="1" si="641"/>
        <v/>
      </c>
      <c r="W2727" s="1" t="str">
        <f t="shared" ca="1" si="642"/>
        <v/>
      </c>
      <c r="X2727" s="1" t="str">
        <f t="shared" ca="1" si="643"/>
        <v/>
      </c>
    </row>
    <row r="2728" spans="1:24">
      <c r="A2728" t="s">
        <v>1041</v>
      </c>
      <c r="B2728" t="str">
        <f>INDEX(予約枠報告様式!$73:$73,MATCH(CSVフォーマット!C2728,予約枠報告様式!$74:$74,0))</f>
        <v>AU</v>
      </c>
      <c r="C2728">
        <f t="shared" si="644"/>
        <v>47</v>
      </c>
      <c r="D2728">
        <f t="shared" si="630"/>
        <v>36</v>
      </c>
      <c r="E2728" s="2" cm="1">
        <f t="array" aca="1" ref="E2728" ca="1">INDIRECT(A2728&amp;B2728&amp;$E$3)</f>
        <v>44796</v>
      </c>
      <c r="F2728" t="str" cm="1">
        <f t="array" aca="1" ref="F2728" ca="1">IF(INDIRECT(A2728&amp;B2728&amp;$F$3)="公",参照!$L$2,参照!$L$3)</f>
        <v>医療機関受付</v>
      </c>
      <c r="G2728" s="1" t="str" cm="1">
        <f t="array" aca="1" ref="G2728" ca="1">IF(E2728="","",IF(ISNUMBER(INDIRECT(A2728&amp;B2728&amp;D2728)),431001,""))</f>
        <v/>
      </c>
      <c r="H2728" s="1" t="str">
        <f t="shared" ca="1" si="631"/>
        <v/>
      </c>
      <c r="I2728" s="1" t="str">
        <f ca="1">IF(G2728="","",予約枠報告様式!H$3)</f>
        <v/>
      </c>
      <c r="J2728" s="1" t="str">
        <f t="shared" ca="1" si="632"/>
        <v/>
      </c>
      <c r="K2728" s="1" t="str">
        <f t="shared" ca="1" si="633"/>
        <v/>
      </c>
      <c r="L2728" s="1" t="str">
        <f t="shared" ca="1" si="634"/>
        <v/>
      </c>
      <c r="M2728" s="1" t="str">
        <f t="shared" ca="1" si="635"/>
        <v/>
      </c>
      <c r="N2728" s="1" t="str" cm="1">
        <f t="array" aca="1" ref="N2728" ca="1">IF(G2728="","",HOUR(INDIRECT(A2728&amp;$N$2&amp;D2728)))</f>
        <v/>
      </c>
      <c r="O2728" s="1" t="str" cm="1">
        <f t="array" aca="1" ref="O2728" ca="1">IF(G2728="","",MINUTE(INDIRECT(A2728&amp;$N$2&amp;D2728)))</f>
        <v/>
      </c>
      <c r="P2728" s="1" t="str">
        <f t="shared" ca="1" si="636"/>
        <v/>
      </c>
      <c r="Q2728" s="1" t="str">
        <f t="shared" ca="1" si="637"/>
        <v/>
      </c>
      <c r="R2728" s="1" t="str" cm="1">
        <f t="array" aca="1" ref="R2728" ca="1">IF(G2728="","",INDIRECT(A2728&amp;B2728&amp;D2728))</f>
        <v/>
      </c>
      <c r="S2728" s="1" t="str">
        <f t="shared" ca="1" si="638"/>
        <v/>
      </c>
      <c r="T2728" s="1" t="str">
        <f t="shared" ca="1" si="639"/>
        <v/>
      </c>
      <c r="U2728" s="1" t="str">
        <f t="shared" ca="1" si="640"/>
        <v/>
      </c>
      <c r="V2728" s="1" t="str">
        <f t="shared" ca="1" si="641"/>
        <v/>
      </c>
      <c r="W2728" s="1" t="str">
        <f t="shared" ca="1" si="642"/>
        <v/>
      </c>
      <c r="X2728" s="1" t="str">
        <f t="shared" ca="1" si="643"/>
        <v/>
      </c>
    </row>
    <row r="2729" spans="1:24">
      <c r="A2729" t="s">
        <v>1041</v>
      </c>
      <c r="B2729" t="str">
        <f>INDEX(予約枠報告様式!$73:$73,MATCH(CSVフォーマット!C2729,予約枠報告様式!$74:$74,0))</f>
        <v>AU</v>
      </c>
      <c r="C2729">
        <f t="shared" si="644"/>
        <v>47</v>
      </c>
      <c r="D2729">
        <f t="shared" si="630"/>
        <v>37</v>
      </c>
      <c r="E2729" s="2" cm="1">
        <f t="array" aca="1" ref="E2729" ca="1">INDIRECT(A2729&amp;B2729&amp;$E$3)</f>
        <v>44796</v>
      </c>
      <c r="F2729" t="str" cm="1">
        <f t="array" aca="1" ref="F2729" ca="1">IF(INDIRECT(A2729&amp;B2729&amp;$F$3)="公",参照!$L$2,参照!$L$3)</f>
        <v>医療機関受付</v>
      </c>
      <c r="G2729" s="1" t="str" cm="1">
        <f t="array" aca="1" ref="G2729" ca="1">IF(E2729="","",IF(ISNUMBER(INDIRECT(A2729&amp;B2729&amp;D2729)),431001,""))</f>
        <v/>
      </c>
      <c r="H2729" s="1" t="str">
        <f t="shared" ca="1" si="631"/>
        <v/>
      </c>
      <c r="I2729" s="1" t="str">
        <f ca="1">IF(G2729="","",予約枠報告様式!H$3)</f>
        <v/>
      </c>
      <c r="J2729" s="1" t="str">
        <f t="shared" ca="1" si="632"/>
        <v/>
      </c>
      <c r="K2729" s="1" t="str">
        <f t="shared" ca="1" si="633"/>
        <v/>
      </c>
      <c r="L2729" s="1" t="str">
        <f t="shared" ca="1" si="634"/>
        <v/>
      </c>
      <c r="M2729" s="1" t="str">
        <f t="shared" ca="1" si="635"/>
        <v/>
      </c>
      <c r="N2729" s="1" t="str" cm="1">
        <f t="array" aca="1" ref="N2729" ca="1">IF(G2729="","",HOUR(INDIRECT(A2729&amp;$N$2&amp;D2729)))</f>
        <v/>
      </c>
      <c r="O2729" s="1" t="str" cm="1">
        <f t="array" aca="1" ref="O2729" ca="1">IF(G2729="","",MINUTE(INDIRECT(A2729&amp;$N$2&amp;D2729)))</f>
        <v/>
      </c>
      <c r="P2729" s="1" t="str">
        <f t="shared" ca="1" si="636"/>
        <v/>
      </c>
      <c r="Q2729" s="1" t="str">
        <f t="shared" ca="1" si="637"/>
        <v/>
      </c>
      <c r="R2729" s="1" t="str" cm="1">
        <f t="array" aca="1" ref="R2729" ca="1">IF(G2729="","",INDIRECT(A2729&amp;B2729&amp;D2729))</f>
        <v/>
      </c>
      <c r="S2729" s="1" t="str">
        <f t="shared" ca="1" si="638"/>
        <v/>
      </c>
      <c r="T2729" s="1" t="str">
        <f t="shared" ca="1" si="639"/>
        <v/>
      </c>
      <c r="U2729" s="1" t="str">
        <f t="shared" ca="1" si="640"/>
        <v/>
      </c>
      <c r="V2729" s="1" t="str">
        <f t="shared" ca="1" si="641"/>
        <v/>
      </c>
      <c r="W2729" s="1" t="str">
        <f t="shared" ca="1" si="642"/>
        <v/>
      </c>
      <c r="X2729" s="1" t="str">
        <f t="shared" ca="1" si="643"/>
        <v/>
      </c>
    </row>
    <row r="2730" spans="1:24">
      <c r="A2730" t="s">
        <v>1041</v>
      </c>
      <c r="B2730" t="str">
        <f>INDEX(予約枠報告様式!$73:$73,MATCH(CSVフォーマット!C2730,予約枠報告様式!$74:$74,0))</f>
        <v>AU</v>
      </c>
      <c r="C2730">
        <f t="shared" si="644"/>
        <v>47</v>
      </c>
      <c r="D2730">
        <f t="shared" si="630"/>
        <v>38</v>
      </c>
      <c r="E2730" s="2" cm="1">
        <f t="array" aca="1" ref="E2730" ca="1">INDIRECT(A2730&amp;B2730&amp;$E$3)</f>
        <v>44796</v>
      </c>
      <c r="F2730" t="str" cm="1">
        <f t="array" aca="1" ref="F2730" ca="1">IF(INDIRECT(A2730&amp;B2730&amp;$F$3)="公",参照!$L$2,参照!$L$3)</f>
        <v>医療機関受付</v>
      </c>
      <c r="G2730" s="1" t="str" cm="1">
        <f t="array" aca="1" ref="G2730" ca="1">IF(E2730="","",IF(ISNUMBER(INDIRECT(A2730&amp;B2730&amp;D2730)),431001,""))</f>
        <v/>
      </c>
      <c r="H2730" s="1" t="str">
        <f t="shared" ca="1" si="631"/>
        <v/>
      </c>
      <c r="I2730" s="1" t="str">
        <f ca="1">IF(G2730="","",予約枠報告様式!H$3)</f>
        <v/>
      </c>
      <c r="J2730" s="1" t="str">
        <f t="shared" ca="1" si="632"/>
        <v/>
      </c>
      <c r="K2730" s="1" t="str">
        <f t="shared" ca="1" si="633"/>
        <v/>
      </c>
      <c r="L2730" s="1" t="str">
        <f t="shared" ca="1" si="634"/>
        <v/>
      </c>
      <c r="M2730" s="1" t="str">
        <f t="shared" ca="1" si="635"/>
        <v/>
      </c>
      <c r="N2730" s="1" t="str" cm="1">
        <f t="array" aca="1" ref="N2730" ca="1">IF(G2730="","",HOUR(INDIRECT(A2730&amp;$N$2&amp;D2730)))</f>
        <v/>
      </c>
      <c r="O2730" s="1" t="str" cm="1">
        <f t="array" aca="1" ref="O2730" ca="1">IF(G2730="","",MINUTE(INDIRECT(A2730&amp;$N$2&amp;D2730)))</f>
        <v/>
      </c>
      <c r="P2730" s="1" t="str">
        <f t="shared" ca="1" si="636"/>
        <v/>
      </c>
      <c r="Q2730" s="1" t="str">
        <f t="shared" ca="1" si="637"/>
        <v/>
      </c>
      <c r="R2730" s="1" t="str" cm="1">
        <f t="array" aca="1" ref="R2730" ca="1">IF(G2730="","",INDIRECT(A2730&amp;B2730&amp;D2730))</f>
        <v/>
      </c>
      <c r="S2730" s="1" t="str">
        <f t="shared" ca="1" si="638"/>
        <v/>
      </c>
      <c r="T2730" s="1" t="str">
        <f t="shared" ca="1" si="639"/>
        <v/>
      </c>
      <c r="U2730" s="1" t="str">
        <f t="shared" ca="1" si="640"/>
        <v/>
      </c>
      <c r="V2730" s="1" t="str">
        <f t="shared" ca="1" si="641"/>
        <v/>
      </c>
      <c r="W2730" s="1" t="str">
        <f t="shared" ca="1" si="642"/>
        <v/>
      </c>
      <c r="X2730" s="1" t="str">
        <f t="shared" ca="1" si="643"/>
        <v/>
      </c>
    </row>
    <row r="2731" spans="1:24">
      <c r="A2731" t="s">
        <v>1041</v>
      </c>
      <c r="B2731" t="str">
        <f>INDEX(予約枠報告様式!$73:$73,MATCH(CSVフォーマット!C2731,予約枠報告様式!$74:$74,0))</f>
        <v>AU</v>
      </c>
      <c r="C2731">
        <f t="shared" si="644"/>
        <v>47</v>
      </c>
      <c r="D2731">
        <f t="shared" si="630"/>
        <v>39</v>
      </c>
      <c r="E2731" s="2" cm="1">
        <f t="array" aca="1" ref="E2731" ca="1">INDIRECT(A2731&amp;B2731&amp;$E$3)</f>
        <v>44796</v>
      </c>
      <c r="F2731" t="str" cm="1">
        <f t="array" aca="1" ref="F2731" ca="1">IF(INDIRECT(A2731&amp;B2731&amp;$F$3)="公",参照!$L$2,参照!$L$3)</f>
        <v>医療機関受付</v>
      </c>
      <c r="G2731" s="1" t="str" cm="1">
        <f t="array" aca="1" ref="G2731" ca="1">IF(E2731="","",IF(ISNUMBER(INDIRECT(A2731&amp;B2731&amp;D2731)),431001,""))</f>
        <v/>
      </c>
      <c r="H2731" s="1" t="str">
        <f t="shared" ca="1" si="631"/>
        <v/>
      </c>
      <c r="I2731" s="1" t="str">
        <f ca="1">IF(G2731="","",予約枠報告様式!H$3)</f>
        <v/>
      </c>
      <c r="J2731" s="1" t="str">
        <f t="shared" ca="1" si="632"/>
        <v/>
      </c>
      <c r="K2731" s="1" t="str">
        <f t="shared" ca="1" si="633"/>
        <v/>
      </c>
      <c r="L2731" s="1" t="str">
        <f t="shared" ca="1" si="634"/>
        <v/>
      </c>
      <c r="M2731" s="1" t="str">
        <f t="shared" ca="1" si="635"/>
        <v/>
      </c>
      <c r="N2731" s="1" t="str" cm="1">
        <f t="array" aca="1" ref="N2731" ca="1">IF(G2731="","",HOUR(INDIRECT(A2731&amp;$N$2&amp;D2731)))</f>
        <v/>
      </c>
      <c r="O2731" s="1" t="str" cm="1">
        <f t="array" aca="1" ref="O2731" ca="1">IF(G2731="","",MINUTE(INDIRECT(A2731&amp;$N$2&amp;D2731)))</f>
        <v/>
      </c>
      <c r="P2731" s="1" t="str">
        <f t="shared" ca="1" si="636"/>
        <v/>
      </c>
      <c r="Q2731" s="1" t="str">
        <f t="shared" ca="1" si="637"/>
        <v/>
      </c>
      <c r="R2731" s="1" t="str" cm="1">
        <f t="array" aca="1" ref="R2731" ca="1">IF(G2731="","",INDIRECT(A2731&amp;B2731&amp;D2731))</f>
        <v/>
      </c>
      <c r="S2731" s="1" t="str">
        <f t="shared" ca="1" si="638"/>
        <v/>
      </c>
      <c r="T2731" s="1" t="str">
        <f t="shared" ca="1" si="639"/>
        <v/>
      </c>
      <c r="U2731" s="1" t="str">
        <f t="shared" ca="1" si="640"/>
        <v/>
      </c>
      <c r="V2731" s="1" t="str">
        <f t="shared" ca="1" si="641"/>
        <v/>
      </c>
      <c r="W2731" s="1" t="str">
        <f t="shared" ca="1" si="642"/>
        <v/>
      </c>
      <c r="X2731" s="1" t="str">
        <f t="shared" ca="1" si="643"/>
        <v/>
      </c>
    </row>
    <row r="2732" spans="1:24">
      <c r="A2732" t="s">
        <v>1041</v>
      </c>
      <c r="B2732" t="str">
        <f>INDEX(予約枠報告様式!$73:$73,MATCH(CSVフォーマット!C2732,予約枠報告様式!$74:$74,0))</f>
        <v>AU</v>
      </c>
      <c r="C2732">
        <f t="shared" si="644"/>
        <v>47</v>
      </c>
      <c r="D2732">
        <f t="shared" si="630"/>
        <v>40</v>
      </c>
      <c r="E2732" s="2" cm="1">
        <f t="array" aca="1" ref="E2732" ca="1">INDIRECT(A2732&amp;B2732&amp;$E$3)</f>
        <v>44796</v>
      </c>
      <c r="F2732" t="str" cm="1">
        <f t="array" aca="1" ref="F2732" ca="1">IF(INDIRECT(A2732&amp;B2732&amp;$F$3)="公",参照!$L$2,参照!$L$3)</f>
        <v>医療機関受付</v>
      </c>
      <c r="G2732" s="1" t="str" cm="1">
        <f t="array" aca="1" ref="G2732" ca="1">IF(E2732="","",IF(ISNUMBER(INDIRECT(A2732&amp;B2732&amp;D2732)),431001,""))</f>
        <v/>
      </c>
      <c r="H2732" s="1" t="str">
        <f t="shared" ca="1" si="631"/>
        <v/>
      </c>
      <c r="I2732" s="1" t="str">
        <f ca="1">IF(G2732="","",予約枠報告様式!H$3)</f>
        <v/>
      </c>
      <c r="J2732" s="1" t="str">
        <f t="shared" ca="1" si="632"/>
        <v/>
      </c>
      <c r="K2732" s="1" t="str">
        <f t="shared" ca="1" si="633"/>
        <v/>
      </c>
      <c r="L2732" s="1" t="str">
        <f t="shared" ca="1" si="634"/>
        <v/>
      </c>
      <c r="M2732" s="1" t="str">
        <f t="shared" ca="1" si="635"/>
        <v/>
      </c>
      <c r="N2732" s="1" t="str" cm="1">
        <f t="array" aca="1" ref="N2732" ca="1">IF(G2732="","",HOUR(INDIRECT(A2732&amp;$N$2&amp;D2732)))</f>
        <v/>
      </c>
      <c r="O2732" s="1" t="str" cm="1">
        <f t="array" aca="1" ref="O2732" ca="1">IF(G2732="","",MINUTE(INDIRECT(A2732&amp;$N$2&amp;D2732)))</f>
        <v/>
      </c>
      <c r="P2732" s="1" t="str">
        <f t="shared" ca="1" si="636"/>
        <v/>
      </c>
      <c r="Q2732" s="1" t="str">
        <f t="shared" ca="1" si="637"/>
        <v/>
      </c>
      <c r="R2732" s="1" t="str" cm="1">
        <f t="array" aca="1" ref="R2732" ca="1">IF(G2732="","",INDIRECT(A2732&amp;B2732&amp;D2732))</f>
        <v/>
      </c>
      <c r="S2732" s="1" t="str">
        <f t="shared" ca="1" si="638"/>
        <v/>
      </c>
      <c r="T2732" s="1" t="str">
        <f t="shared" ca="1" si="639"/>
        <v/>
      </c>
      <c r="U2732" s="1" t="str">
        <f t="shared" ca="1" si="640"/>
        <v/>
      </c>
      <c r="V2732" s="1" t="str">
        <f t="shared" ca="1" si="641"/>
        <v/>
      </c>
      <c r="W2732" s="1" t="str">
        <f t="shared" ca="1" si="642"/>
        <v/>
      </c>
      <c r="X2732" s="1" t="str">
        <f t="shared" ca="1" si="643"/>
        <v/>
      </c>
    </row>
    <row r="2733" spans="1:24">
      <c r="A2733" t="s">
        <v>1041</v>
      </c>
      <c r="B2733" t="str">
        <f>INDEX(予約枠報告様式!$73:$73,MATCH(CSVフォーマット!C2733,予約枠報告様式!$74:$74,0))</f>
        <v>AU</v>
      </c>
      <c r="C2733">
        <f t="shared" si="644"/>
        <v>47</v>
      </c>
      <c r="D2733">
        <f t="shared" si="630"/>
        <v>41</v>
      </c>
      <c r="E2733" s="2" cm="1">
        <f t="array" aca="1" ref="E2733" ca="1">INDIRECT(A2733&amp;B2733&amp;$E$3)</f>
        <v>44796</v>
      </c>
      <c r="F2733" t="str" cm="1">
        <f t="array" aca="1" ref="F2733" ca="1">IF(INDIRECT(A2733&amp;B2733&amp;$F$3)="公",参照!$L$2,参照!$L$3)</f>
        <v>医療機関受付</v>
      </c>
      <c r="G2733" s="1" t="str" cm="1">
        <f t="array" aca="1" ref="G2733" ca="1">IF(E2733="","",IF(ISNUMBER(INDIRECT(A2733&amp;B2733&amp;D2733)),431001,""))</f>
        <v/>
      </c>
      <c r="H2733" s="1" t="str">
        <f t="shared" ca="1" si="631"/>
        <v/>
      </c>
      <c r="I2733" s="1" t="str">
        <f ca="1">IF(G2733="","",予約枠報告様式!H$3)</f>
        <v/>
      </c>
      <c r="J2733" s="1" t="str">
        <f t="shared" ca="1" si="632"/>
        <v/>
      </c>
      <c r="K2733" s="1" t="str">
        <f t="shared" ca="1" si="633"/>
        <v/>
      </c>
      <c r="L2733" s="1" t="str">
        <f t="shared" ca="1" si="634"/>
        <v/>
      </c>
      <c r="M2733" s="1" t="str">
        <f t="shared" ca="1" si="635"/>
        <v/>
      </c>
      <c r="N2733" s="1" t="str" cm="1">
        <f t="array" aca="1" ref="N2733" ca="1">IF(G2733="","",HOUR(INDIRECT(A2733&amp;$N$2&amp;D2733)))</f>
        <v/>
      </c>
      <c r="O2733" s="1" t="str" cm="1">
        <f t="array" aca="1" ref="O2733" ca="1">IF(G2733="","",MINUTE(INDIRECT(A2733&amp;$N$2&amp;D2733)))</f>
        <v/>
      </c>
      <c r="P2733" s="1" t="str">
        <f t="shared" ca="1" si="636"/>
        <v/>
      </c>
      <c r="Q2733" s="1" t="str">
        <f t="shared" ca="1" si="637"/>
        <v/>
      </c>
      <c r="R2733" s="1" t="str" cm="1">
        <f t="array" aca="1" ref="R2733" ca="1">IF(G2733="","",INDIRECT(A2733&amp;B2733&amp;D2733))</f>
        <v/>
      </c>
      <c r="S2733" s="1" t="str">
        <f t="shared" ca="1" si="638"/>
        <v/>
      </c>
      <c r="T2733" s="1" t="str">
        <f t="shared" ca="1" si="639"/>
        <v/>
      </c>
      <c r="U2733" s="1" t="str">
        <f t="shared" ca="1" si="640"/>
        <v/>
      </c>
      <c r="V2733" s="1" t="str">
        <f t="shared" ca="1" si="641"/>
        <v/>
      </c>
      <c r="W2733" s="1" t="str">
        <f t="shared" ca="1" si="642"/>
        <v/>
      </c>
      <c r="X2733" s="1" t="str">
        <f t="shared" ca="1" si="643"/>
        <v/>
      </c>
    </row>
    <row r="2734" spans="1:24">
      <c r="A2734" t="s">
        <v>1041</v>
      </c>
      <c r="B2734" t="str">
        <f>INDEX(予約枠報告様式!$73:$73,MATCH(CSVフォーマット!C2734,予約枠報告様式!$74:$74,0))</f>
        <v>AU</v>
      </c>
      <c r="C2734">
        <f t="shared" si="644"/>
        <v>47</v>
      </c>
      <c r="D2734">
        <f t="shared" si="630"/>
        <v>42</v>
      </c>
      <c r="E2734" s="2" cm="1">
        <f t="array" aca="1" ref="E2734" ca="1">INDIRECT(A2734&amp;B2734&amp;$E$3)</f>
        <v>44796</v>
      </c>
      <c r="F2734" t="str" cm="1">
        <f t="array" aca="1" ref="F2734" ca="1">IF(INDIRECT(A2734&amp;B2734&amp;$F$3)="公",参照!$L$2,参照!$L$3)</f>
        <v>医療機関受付</v>
      </c>
      <c r="G2734" s="1" t="str" cm="1">
        <f t="array" aca="1" ref="G2734" ca="1">IF(E2734="","",IF(ISNUMBER(INDIRECT(A2734&amp;B2734&amp;D2734)),431001,""))</f>
        <v/>
      </c>
      <c r="H2734" s="1" t="str">
        <f t="shared" ca="1" si="631"/>
        <v/>
      </c>
      <c r="I2734" s="1" t="str">
        <f ca="1">IF(G2734="","",予約枠報告様式!H$3)</f>
        <v/>
      </c>
      <c r="J2734" s="1" t="str">
        <f t="shared" ca="1" si="632"/>
        <v/>
      </c>
      <c r="K2734" s="1" t="str">
        <f t="shared" ca="1" si="633"/>
        <v/>
      </c>
      <c r="L2734" s="1" t="str">
        <f t="shared" ca="1" si="634"/>
        <v/>
      </c>
      <c r="M2734" s="1" t="str">
        <f t="shared" ca="1" si="635"/>
        <v/>
      </c>
      <c r="N2734" s="1" t="str" cm="1">
        <f t="array" aca="1" ref="N2734" ca="1">IF(G2734="","",HOUR(INDIRECT(A2734&amp;$N$2&amp;D2734)))</f>
        <v/>
      </c>
      <c r="O2734" s="1" t="str" cm="1">
        <f t="array" aca="1" ref="O2734" ca="1">IF(G2734="","",MINUTE(INDIRECT(A2734&amp;$N$2&amp;D2734)))</f>
        <v/>
      </c>
      <c r="P2734" s="1" t="str">
        <f t="shared" ca="1" si="636"/>
        <v/>
      </c>
      <c r="Q2734" s="1" t="str">
        <f t="shared" ca="1" si="637"/>
        <v/>
      </c>
      <c r="R2734" s="1" t="str" cm="1">
        <f t="array" aca="1" ref="R2734" ca="1">IF(G2734="","",INDIRECT(A2734&amp;B2734&amp;D2734))</f>
        <v/>
      </c>
      <c r="S2734" s="1" t="str">
        <f t="shared" ca="1" si="638"/>
        <v/>
      </c>
      <c r="T2734" s="1" t="str">
        <f t="shared" ca="1" si="639"/>
        <v/>
      </c>
      <c r="U2734" s="1" t="str">
        <f t="shared" ca="1" si="640"/>
        <v/>
      </c>
      <c r="V2734" s="1" t="str">
        <f t="shared" ca="1" si="641"/>
        <v/>
      </c>
      <c r="W2734" s="1" t="str">
        <f t="shared" ca="1" si="642"/>
        <v/>
      </c>
      <c r="X2734" s="1" t="str">
        <f t="shared" ca="1" si="643"/>
        <v/>
      </c>
    </row>
    <row r="2735" spans="1:24">
      <c r="A2735" t="s">
        <v>1041</v>
      </c>
      <c r="B2735" t="str">
        <f>INDEX(予約枠報告様式!$73:$73,MATCH(CSVフォーマット!C2735,予約枠報告様式!$74:$74,0))</f>
        <v>AU</v>
      </c>
      <c r="C2735">
        <f t="shared" si="644"/>
        <v>47</v>
      </c>
      <c r="D2735">
        <f t="shared" si="630"/>
        <v>43</v>
      </c>
      <c r="E2735" s="2" cm="1">
        <f t="array" aca="1" ref="E2735" ca="1">INDIRECT(A2735&amp;B2735&amp;$E$3)</f>
        <v>44796</v>
      </c>
      <c r="F2735" t="str" cm="1">
        <f t="array" aca="1" ref="F2735" ca="1">IF(INDIRECT(A2735&amp;B2735&amp;$F$3)="公",参照!$L$2,参照!$L$3)</f>
        <v>医療機関受付</v>
      </c>
      <c r="G2735" s="1" t="str" cm="1">
        <f t="array" aca="1" ref="G2735" ca="1">IF(E2735="","",IF(ISNUMBER(INDIRECT(A2735&amp;B2735&amp;D2735)),431001,""))</f>
        <v/>
      </c>
      <c r="H2735" s="1" t="str">
        <f t="shared" ca="1" si="631"/>
        <v/>
      </c>
      <c r="I2735" s="1" t="str">
        <f ca="1">IF(G2735="","",予約枠報告様式!H$3)</f>
        <v/>
      </c>
      <c r="J2735" s="1" t="str">
        <f t="shared" ca="1" si="632"/>
        <v/>
      </c>
      <c r="K2735" s="1" t="str">
        <f t="shared" ca="1" si="633"/>
        <v/>
      </c>
      <c r="L2735" s="1" t="str">
        <f t="shared" ca="1" si="634"/>
        <v/>
      </c>
      <c r="M2735" s="1" t="str">
        <f t="shared" ca="1" si="635"/>
        <v/>
      </c>
      <c r="N2735" s="1" t="str" cm="1">
        <f t="array" aca="1" ref="N2735" ca="1">IF(G2735="","",HOUR(INDIRECT(A2735&amp;$N$2&amp;D2735)))</f>
        <v/>
      </c>
      <c r="O2735" s="1" t="str" cm="1">
        <f t="array" aca="1" ref="O2735" ca="1">IF(G2735="","",MINUTE(INDIRECT(A2735&amp;$N$2&amp;D2735)))</f>
        <v/>
      </c>
      <c r="P2735" s="1" t="str">
        <f t="shared" ca="1" si="636"/>
        <v/>
      </c>
      <c r="Q2735" s="1" t="str">
        <f t="shared" ca="1" si="637"/>
        <v/>
      </c>
      <c r="R2735" s="1" t="str" cm="1">
        <f t="array" aca="1" ref="R2735" ca="1">IF(G2735="","",INDIRECT(A2735&amp;B2735&amp;D2735))</f>
        <v/>
      </c>
      <c r="S2735" s="1" t="str">
        <f t="shared" ca="1" si="638"/>
        <v/>
      </c>
      <c r="T2735" s="1" t="str">
        <f t="shared" ca="1" si="639"/>
        <v/>
      </c>
      <c r="U2735" s="1" t="str">
        <f t="shared" ca="1" si="640"/>
        <v/>
      </c>
      <c r="V2735" s="1" t="str">
        <f t="shared" ca="1" si="641"/>
        <v/>
      </c>
      <c r="W2735" s="1" t="str">
        <f t="shared" ca="1" si="642"/>
        <v/>
      </c>
      <c r="X2735" s="1" t="str">
        <f t="shared" ca="1" si="643"/>
        <v/>
      </c>
    </row>
    <row r="2736" spans="1:24">
      <c r="A2736" t="s">
        <v>1041</v>
      </c>
      <c r="B2736" t="str">
        <f>INDEX(予約枠報告様式!$73:$73,MATCH(CSVフォーマット!C2736,予約枠報告様式!$74:$74,0))</f>
        <v>AU</v>
      </c>
      <c r="C2736">
        <f t="shared" si="644"/>
        <v>47</v>
      </c>
      <c r="D2736">
        <f t="shared" si="630"/>
        <v>44</v>
      </c>
      <c r="E2736" s="2" cm="1">
        <f t="array" aca="1" ref="E2736" ca="1">INDIRECT(A2736&amp;B2736&amp;$E$3)</f>
        <v>44796</v>
      </c>
      <c r="F2736" t="str" cm="1">
        <f t="array" aca="1" ref="F2736" ca="1">IF(INDIRECT(A2736&amp;B2736&amp;$F$3)="公",参照!$L$2,参照!$L$3)</f>
        <v>医療機関受付</v>
      </c>
      <c r="G2736" s="1" t="str" cm="1">
        <f t="array" aca="1" ref="G2736" ca="1">IF(E2736="","",IF(ISNUMBER(INDIRECT(A2736&amp;B2736&amp;D2736)),431001,""))</f>
        <v/>
      </c>
      <c r="H2736" s="1" t="str">
        <f t="shared" ca="1" si="631"/>
        <v/>
      </c>
      <c r="I2736" s="1" t="str">
        <f ca="1">IF(G2736="","",予約枠報告様式!H$3)</f>
        <v/>
      </c>
      <c r="J2736" s="1" t="str">
        <f t="shared" ca="1" si="632"/>
        <v/>
      </c>
      <c r="K2736" s="1" t="str">
        <f t="shared" ca="1" si="633"/>
        <v/>
      </c>
      <c r="L2736" s="1" t="str">
        <f t="shared" ca="1" si="634"/>
        <v/>
      </c>
      <c r="M2736" s="1" t="str">
        <f t="shared" ca="1" si="635"/>
        <v/>
      </c>
      <c r="N2736" s="1" t="str" cm="1">
        <f t="array" aca="1" ref="N2736" ca="1">IF(G2736="","",HOUR(INDIRECT(A2736&amp;$N$2&amp;D2736)))</f>
        <v/>
      </c>
      <c r="O2736" s="1" t="str" cm="1">
        <f t="array" aca="1" ref="O2736" ca="1">IF(G2736="","",MINUTE(INDIRECT(A2736&amp;$N$2&amp;D2736)))</f>
        <v/>
      </c>
      <c r="P2736" s="1" t="str">
        <f t="shared" ca="1" si="636"/>
        <v/>
      </c>
      <c r="Q2736" s="1" t="str">
        <f t="shared" ca="1" si="637"/>
        <v/>
      </c>
      <c r="R2736" s="1" t="str" cm="1">
        <f t="array" aca="1" ref="R2736" ca="1">IF(G2736="","",INDIRECT(A2736&amp;B2736&amp;D2736))</f>
        <v/>
      </c>
      <c r="S2736" s="1" t="str">
        <f t="shared" ca="1" si="638"/>
        <v/>
      </c>
      <c r="T2736" s="1" t="str">
        <f t="shared" ca="1" si="639"/>
        <v/>
      </c>
      <c r="U2736" s="1" t="str">
        <f t="shared" ca="1" si="640"/>
        <v/>
      </c>
      <c r="V2736" s="1" t="str">
        <f t="shared" ca="1" si="641"/>
        <v/>
      </c>
      <c r="W2736" s="1" t="str">
        <f t="shared" ca="1" si="642"/>
        <v/>
      </c>
      <c r="X2736" s="1" t="str">
        <f t="shared" ca="1" si="643"/>
        <v/>
      </c>
    </row>
    <row r="2737" spans="1:24">
      <c r="A2737" t="s">
        <v>1041</v>
      </c>
      <c r="B2737" t="str">
        <f>INDEX(予約枠報告様式!$73:$73,MATCH(CSVフォーマット!C2737,予約枠報告様式!$74:$74,0))</f>
        <v>AU</v>
      </c>
      <c r="C2737">
        <f t="shared" si="644"/>
        <v>47</v>
      </c>
      <c r="D2737">
        <f t="shared" si="630"/>
        <v>45</v>
      </c>
      <c r="E2737" s="2" cm="1">
        <f t="array" aca="1" ref="E2737" ca="1">INDIRECT(A2737&amp;B2737&amp;$E$3)</f>
        <v>44796</v>
      </c>
      <c r="F2737" t="str" cm="1">
        <f t="array" aca="1" ref="F2737" ca="1">IF(INDIRECT(A2737&amp;B2737&amp;$F$3)="公",参照!$L$2,参照!$L$3)</f>
        <v>医療機関受付</v>
      </c>
      <c r="G2737" s="1" t="str" cm="1">
        <f t="array" aca="1" ref="G2737" ca="1">IF(E2737="","",IF(ISNUMBER(INDIRECT(A2737&amp;B2737&amp;D2737)),431001,""))</f>
        <v/>
      </c>
      <c r="H2737" s="1" t="str">
        <f t="shared" ca="1" si="631"/>
        <v/>
      </c>
      <c r="I2737" s="1" t="str">
        <f ca="1">IF(G2737="","",予約枠報告様式!H$3)</f>
        <v/>
      </c>
      <c r="J2737" s="1" t="str">
        <f t="shared" ca="1" si="632"/>
        <v/>
      </c>
      <c r="K2737" s="1" t="str">
        <f t="shared" ca="1" si="633"/>
        <v/>
      </c>
      <c r="L2737" s="1" t="str">
        <f t="shared" ca="1" si="634"/>
        <v/>
      </c>
      <c r="M2737" s="1" t="str">
        <f t="shared" ca="1" si="635"/>
        <v/>
      </c>
      <c r="N2737" s="1" t="str" cm="1">
        <f t="array" aca="1" ref="N2737" ca="1">IF(G2737="","",HOUR(INDIRECT(A2737&amp;$N$2&amp;D2737)))</f>
        <v/>
      </c>
      <c r="O2737" s="1" t="str" cm="1">
        <f t="array" aca="1" ref="O2737" ca="1">IF(G2737="","",MINUTE(INDIRECT(A2737&amp;$N$2&amp;D2737)))</f>
        <v/>
      </c>
      <c r="P2737" s="1" t="str">
        <f t="shared" ca="1" si="636"/>
        <v/>
      </c>
      <c r="Q2737" s="1" t="str">
        <f t="shared" ca="1" si="637"/>
        <v/>
      </c>
      <c r="R2737" s="1" t="str" cm="1">
        <f t="array" aca="1" ref="R2737" ca="1">IF(G2737="","",INDIRECT(A2737&amp;B2737&amp;D2737))</f>
        <v/>
      </c>
      <c r="S2737" s="1" t="str">
        <f t="shared" ca="1" si="638"/>
        <v/>
      </c>
      <c r="T2737" s="1" t="str">
        <f t="shared" ca="1" si="639"/>
        <v/>
      </c>
      <c r="U2737" s="1" t="str">
        <f t="shared" ca="1" si="640"/>
        <v/>
      </c>
      <c r="V2737" s="1" t="str">
        <f t="shared" ca="1" si="641"/>
        <v/>
      </c>
      <c r="W2737" s="1" t="str">
        <f t="shared" ca="1" si="642"/>
        <v/>
      </c>
      <c r="X2737" s="1" t="str">
        <f t="shared" ca="1" si="643"/>
        <v/>
      </c>
    </row>
    <row r="2738" spans="1:24">
      <c r="A2738" t="s">
        <v>1041</v>
      </c>
      <c r="B2738" t="str">
        <f>INDEX(予約枠報告様式!$73:$73,MATCH(CSVフォーマット!C2738,予約枠報告様式!$74:$74,0))</f>
        <v>AU</v>
      </c>
      <c r="C2738">
        <f t="shared" si="644"/>
        <v>47</v>
      </c>
      <c r="D2738">
        <f t="shared" si="630"/>
        <v>46</v>
      </c>
      <c r="E2738" s="2" cm="1">
        <f t="array" aca="1" ref="E2738" ca="1">INDIRECT(A2738&amp;B2738&amp;$E$3)</f>
        <v>44796</v>
      </c>
      <c r="F2738" t="str" cm="1">
        <f t="array" aca="1" ref="F2738" ca="1">IF(INDIRECT(A2738&amp;B2738&amp;$F$3)="公",参照!$L$2,参照!$L$3)</f>
        <v>医療機関受付</v>
      </c>
      <c r="G2738" s="1" t="str" cm="1">
        <f t="array" aca="1" ref="G2738" ca="1">IF(E2738="","",IF(ISNUMBER(INDIRECT(A2738&amp;B2738&amp;D2738)),431001,""))</f>
        <v/>
      </c>
      <c r="H2738" s="1" t="str">
        <f t="shared" ca="1" si="631"/>
        <v/>
      </c>
      <c r="I2738" s="1" t="str">
        <f ca="1">IF(G2738="","",予約枠報告様式!H$3)</f>
        <v/>
      </c>
      <c r="J2738" s="1" t="str">
        <f t="shared" ca="1" si="632"/>
        <v/>
      </c>
      <c r="K2738" s="1" t="str">
        <f t="shared" ca="1" si="633"/>
        <v/>
      </c>
      <c r="L2738" s="1" t="str">
        <f t="shared" ca="1" si="634"/>
        <v/>
      </c>
      <c r="M2738" s="1" t="str">
        <f t="shared" ca="1" si="635"/>
        <v/>
      </c>
      <c r="N2738" s="1" t="str" cm="1">
        <f t="array" aca="1" ref="N2738" ca="1">IF(G2738="","",HOUR(INDIRECT(A2738&amp;$N$2&amp;D2738)))</f>
        <v/>
      </c>
      <c r="O2738" s="1" t="str" cm="1">
        <f t="array" aca="1" ref="O2738" ca="1">IF(G2738="","",MINUTE(INDIRECT(A2738&amp;$N$2&amp;D2738)))</f>
        <v/>
      </c>
      <c r="P2738" s="1" t="str">
        <f t="shared" ca="1" si="636"/>
        <v/>
      </c>
      <c r="Q2738" s="1" t="str">
        <f t="shared" ca="1" si="637"/>
        <v/>
      </c>
      <c r="R2738" s="1" t="str" cm="1">
        <f t="array" aca="1" ref="R2738" ca="1">IF(G2738="","",INDIRECT(A2738&amp;B2738&amp;D2738))</f>
        <v/>
      </c>
      <c r="S2738" s="1" t="str">
        <f t="shared" ca="1" si="638"/>
        <v/>
      </c>
      <c r="T2738" s="1" t="str">
        <f t="shared" ca="1" si="639"/>
        <v/>
      </c>
      <c r="U2738" s="1" t="str">
        <f t="shared" ca="1" si="640"/>
        <v/>
      </c>
      <c r="V2738" s="1" t="str">
        <f t="shared" ca="1" si="641"/>
        <v/>
      </c>
      <c r="W2738" s="1" t="str">
        <f t="shared" ca="1" si="642"/>
        <v/>
      </c>
      <c r="X2738" s="1" t="str">
        <f t="shared" ca="1" si="643"/>
        <v/>
      </c>
    </row>
    <row r="2739" spans="1:24">
      <c r="A2739" t="s">
        <v>1041</v>
      </c>
      <c r="B2739" t="str">
        <f>INDEX(予約枠報告様式!$73:$73,MATCH(CSVフォーマット!C2739,予約枠報告様式!$74:$74,0))</f>
        <v>AU</v>
      </c>
      <c r="C2739">
        <f t="shared" si="644"/>
        <v>47</v>
      </c>
      <c r="D2739">
        <f t="shared" si="630"/>
        <v>47</v>
      </c>
      <c r="E2739" s="2" cm="1">
        <f t="array" aca="1" ref="E2739" ca="1">INDIRECT(A2739&amp;B2739&amp;$E$3)</f>
        <v>44796</v>
      </c>
      <c r="F2739" t="str" cm="1">
        <f t="array" aca="1" ref="F2739" ca="1">IF(INDIRECT(A2739&amp;B2739&amp;$F$3)="公",参照!$L$2,参照!$L$3)</f>
        <v>医療機関受付</v>
      </c>
      <c r="G2739" s="1" t="str" cm="1">
        <f t="array" aca="1" ref="G2739" ca="1">IF(E2739="","",IF(ISNUMBER(INDIRECT(A2739&amp;B2739&amp;D2739)),431001,""))</f>
        <v/>
      </c>
      <c r="H2739" s="1" t="str">
        <f t="shared" ca="1" si="631"/>
        <v/>
      </c>
      <c r="I2739" s="1" t="str">
        <f ca="1">IF(G2739="","",予約枠報告様式!H$3)</f>
        <v/>
      </c>
      <c r="J2739" s="1" t="str">
        <f t="shared" ca="1" si="632"/>
        <v/>
      </c>
      <c r="K2739" s="1" t="str">
        <f t="shared" ca="1" si="633"/>
        <v/>
      </c>
      <c r="L2739" s="1" t="str">
        <f t="shared" ca="1" si="634"/>
        <v/>
      </c>
      <c r="M2739" s="1" t="str">
        <f t="shared" ca="1" si="635"/>
        <v/>
      </c>
      <c r="N2739" s="1" t="str" cm="1">
        <f t="array" aca="1" ref="N2739" ca="1">IF(G2739="","",HOUR(INDIRECT(A2739&amp;$N$2&amp;D2739)))</f>
        <v/>
      </c>
      <c r="O2739" s="1" t="str" cm="1">
        <f t="array" aca="1" ref="O2739" ca="1">IF(G2739="","",MINUTE(INDIRECT(A2739&amp;$N$2&amp;D2739)))</f>
        <v/>
      </c>
      <c r="P2739" s="1" t="str">
        <f t="shared" ca="1" si="636"/>
        <v/>
      </c>
      <c r="Q2739" s="1" t="str">
        <f t="shared" ca="1" si="637"/>
        <v/>
      </c>
      <c r="R2739" s="1" t="str" cm="1">
        <f t="array" aca="1" ref="R2739" ca="1">IF(G2739="","",INDIRECT(A2739&amp;B2739&amp;D2739))</f>
        <v/>
      </c>
      <c r="S2739" s="1" t="str">
        <f t="shared" ca="1" si="638"/>
        <v/>
      </c>
      <c r="T2739" s="1" t="str">
        <f t="shared" ca="1" si="639"/>
        <v/>
      </c>
      <c r="U2739" s="1" t="str">
        <f t="shared" ca="1" si="640"/>
        <v/>
      </c>
      <c r="V2739" s="1" t="str">
        <f t="shared" ca="1" si="641"/>
        <v/>
      </c>
      <c r="W2739" s="1" t="str">
        <f t="shared" ca="1" si="642"/>
        <v/>
      </c>
      <c r="X2739" s="1" t="str">
        <f t="shared" ca="1" si="643"/>
        <v/>
      </c>
    </row>
    <row r="2740" spans="1:24">
      <c r="A2740" t="s">
        <v>1041</v>
      </c>
      <c r="B2740" t="str">
        <f>INDEX(予約枠報告様式!$73:$73,MATCH(CSVフォーマット!C2740,予約枠報告様式!$74:$74,0))</f>
        <v>AU</v>
      </c>
      <c r="C2740">
        <f t="shared" si="644"/>
        <v>47</v>
      </c>
      <c r="D2740">
        <f t="shared" si="630"/>
        <v>48</v>
      </c>
      <c r="E2740" s="2" cm="1">
        <f t="array" aca="1" ref="E2740" ca="1">INDIRECT(A2740&amp;B2740&amp;$E$3)</f>
        <v>44796</v>
      </c>
      <c r="F2740" t="str" cm="1">
        <f t="array" aca="1" ref="F2740" ca="1">IF(INDIRECT(A2740&amp;B2740&amp;$F$3)="公",参照!$L$2,参照!$L$3)</f>
        <v>医療機関受付</v>
      </c>
      <c r="G2740" s="1" t="str" cm="1">
        <f t="array" aca="1" ref="G2740" ca="1">IF(E2740="","",IF(ISNUMBER(INDIRECT(A2740&amp;B2740&amp;D2740)),431001,""))</f>
        <v/>
      </c>
      <c r="H2740" s="1" t="str">
        <f t="shared" ca="1" si="631"/>
        <v/>
      </c>
      <c r="I2740" s="1" t="str">
        <f ca="1">IF(G2740="","",予約枠報告様式!H$3)</f>
        <v/>
      </c>
      <c r="J2740" s="1" t="str">
        <f t="shared" ca="1" si="632"/>
        <v/>
      </c>
      <c r="K2740" s="1" t="str">
        <f t="shared" ca="1" si="633"/>
        <v/>
      </c>
      <c r="L2740" s="1" t="str">
        <f t="shared" ca="1" si="634"/>
        <v/>
      </c>
      <c r="M2740" s="1" t="str">
        <f t="shared" ca="1" si="635"/>
        <v/>
      </c>
      <c r="N2740" s="1" t="str" cm="1">
        <f t="array" aca="1" ref="N2740" ca="1">IF(G2740="","",HOUR(INDIRECT(A2740&amp;$N$2&amp;D2740)))</f>
        <v/>
      </c>
      <c r="O2740" s="1" t="str" cm="1">
        <f t="array" aca="1" ref="O2740" ca="1">IF(G2740="","",MINUTE(INDIRECT(A2740&amp;$N$2&amp;D2740)))</f>
        <v/>
      </c>
      <c r="P2740" s="1" t="str">
        <f t="shared" ca="1" si="636"/>
        <v/>
      </c>
      <c r="Q2740" s="1" t="str">
        <f t="shared" ca="1" si="637"/>
        <v/>
      </c>
      <c r="R2740" s="1" t="str" cm="1">
        <f t="array" aca="1" ref="R2740" ca="1">IF(G2740="","",INDIRECT(A2740&amp;B2740&amp;D2740))</f>
        <v/>
      </c>
      <c r="S2740" s="1" t="str">
        <f t="shared" ca="1" si="638"/>
        <v/>
      </c>
      <c r="T2740" s="1" t="str">
        <f t="shared" ca="1" si="639"/>
        <v/>
      </c>
      <c r="U2740" s="1" t="str">
        <f t="shared" ca="1" si="640"/>
        <v/>
      </c>
      <c r="V2740" s="1" t="str">
        <f t="shared" ca="1" si="641"/>
        <v/>
      </c>
      <c r="W2740" s="1" t="str">
        <f t="shared" ca="1" si="642"/>
        <v/>
      </c>
      <c r="X2740" s="1" t="str">
        <f t="shared" ca="1" si="643"/>
        <v/>
      </c>
    </row>
    <row r="2741" spans="1:24">
      <c r="A2741" t="s">
        <v>1041</v>
      </c>
      <c r="B2741" t="str">
        <f>INDEX(予約枠報告様式!$73:$73,MATCH(CSVフォーマット!C2741,予約枠報告様式!$74:$74,0))</f>
        <v>AU</v>
      </c>
      <c r="C2741">
        <f t="shared" si="644"/>
        <v>47</v>
      </c>
      <c r="D2741">
        <f t="shared" si="630"/>
        <v>49</v>
      </c>
      <c r="E2741" s="2" cm="1">
        <f t="array" aca="1" ref="E2741" ca="1">INDIRECT(A2741&amp;B2741&amp;$E$3)</f>
        <v>44796</v>
      </c>
      <c r="F2741" t="str" cm="1">
        <f t="array" aca="1" ref="F2741" ca="1">IF(INDIRECT(A2741&amp;B2741&amp;$F$3)="公",参照!$L$2,参照!$L$3)</f>
        <v>医療機関受付</v>
      </c>
      <c r="G2741" s="1" t="str" cm="1">
        <f t="array" aca="1" ref="G2741" ca="1">IF(E2741="","",IF(ISNUMBER(INDIRECT(A2741&amp;B2741&amp;D2741)),431001,""))</f>
        <v/>
      </c>
      <c r="H2741" s="1" t="str">
        <f t="shared" ca="1" si="631"/>
        <v/>
      </c>
      <c r="I2741" s="1" t="str">
        <f ca="1">IF(G2741="","",予約枠報告様式!H$3)</f>
        <v/>
      </c>
      <c r="J2741" s="1" t="str">
        <f t="shared" ca="1" si="632"/>
        <v/>
      </c>
      <c r="K2741" s="1" t="str">
        <f t="shared" ca="1" si="633"/>
        <v/>
      </c>
      <c r="L2741" s="1" t="str">
        <f t="shared" ca="1" si="634"/>
        <v/>
      </c>
      <c r="M2741" s="1" t="str">
        <f t="shared" ca="1" si="635"/>
        <v/>
      </c>
      <c r="N2741" s="1" t="str" cm="1">
        <f t="array" aca="1" ref="N2741" ca="1">IF(G2741="","",HOUR(INDIRECT(A2741&amp;$N$2&amp;D2741)))</f>
        <v/>
      </c>
      <c r="O2741" s="1" t="str" cm="1">
        <f t="array" aca="1" ref="O2741" ca="1">IF(G2741="","",MINUTE(INDIRECT(A2741&amp;$N$2&amp;D2741)))</f>
        <v/>
      </c>
      <c r="P2741" s="1" t="str">
        <f t="shared" ca="1" si="636"/>
        <v/>
      </c>
      <c r="Q2741" s="1" t="str">
        <f t="shared" ca="1" si="637"/>
        <v/>
      </c>
      <c r="R2741" s="1" t="str" cm="1">
        <f t="array" aca="1" ref="R2741" ca="1">IF(G2741="","",INDIRECT(A2741&amp;B2741&amp;D2741))</f>
        <v/>
      </c>
      <c r="S2741" s="1" t="str">
        <f t="shared" ca="1" si="638"/>
        <v/>
      </c>
      <c r="T2741" s="1" t="str">
        <f t="shared" ca="1" si="639"/>
        <v/>
      </c>
      <c r="U2741" s="1" t="str">
        <f t="shared" ca="1" si="640"/>
        <v/>
      </c>
      <c r="V2741" s="1" t="str">
        <f t="shared" ca="1" si="641"/>
        <v/>
      </c>
      <c r="W2741" s="1" t="str">
        <f t="shared" ca="1" si="642"/>
        <v/>
      </c>
      <c r="X2741" s="1" t="str">
        <f t="shared" ca="1" si="643"/>
        <v/>
      </c>
    </row>
    <row r="2742" spans="1:24">
      <c r="A2742" t="s">
        <v>1041</v>
      </c>
      <c r="B2742" t="str">
        <f>INDEX(予約枠報告様式!$73:$73,MATCH(CSVフォーマット!C2742,予約枠報告様式!$74:$74,0))</f>
        <v>AU</v>
      </c>
      <c r="C2742">
        <f t="shared" si="644"/>
        <v>47</v>
      </c>
      <c r="D2742">
        <f t="shared" si="630"/>
        <v>50</v>
      </c>
      <c r="E2742" s="2" cm="1">
        <f t="array" aca="1" ref="E2742" ca="1">INDIRECT(A2742&amp;B2742&amp;$E$3)</f>
        <v>44796</v>
      </c>
      <c r="F2742" t="str" cm="1">
        <f t="array" aca="1" ref="F2742" ca="1">IF(INDIRECT(A2742&amp;B2742&amp;$F$3)="公",参照!$L$2,参照!$L$3)</f>
        <v>医療機関受付</v>
      </c>
      <c r="G2742" s="1" t="str" cm="1">
        <f t="array" aca="1" ref="G2742" ca="1">IF(E2742="","",IF(ISNUMBER(INDIRECT(A2742&amp;B2742&amp;D2742)),431001,""))</f>
        <v/>
      </c>
      <c r="H2742" s="1" t="str">
        <f t="shared" ca="1" si="631"/>
        <v/>
      </c>
      <c r="I2742" s="1" t="str">
        <f ca="1">IF(G2742="","",予約枠報告様式!H$3)</f>
        <v/>
      </c>
      <c r="J2742" s="1" t="str">
        <f t="shared" ca="1" si="632"/>
        <v/>
      </c>
      <c r="K2742" s="1" t="str">
        <f t="shared" ca="1" si="633"/>
        <v/>
      </c>
      <c r="L2742" s="1" t="str">
        <f t="shared" ca="1" si="634"/>
        <v/>
      </c>
      <c r="M2742" s="1" t="str">
        <f t="shared" ca="1" si="635"/>
        <v/>
      </c>
      <c r="N2742" s="1" t="str" cm="1">
        <f t="array" aca="1" ref="N2742" ca="1">IF(G2742="","",HOUR(INDIRECT(A2742&amp;$N$2&amp;D2742)))</f>
        <v/>
      </c>
      <c r="O2742" s="1" t="str" cm="1">
        <f t="array" aca="1" ref="O2742" ca="1">IF(G2742="","",MINUTE(INDIRECT(A2742&amp;$N$2&amp;D2742)))</f>
        <v/>
      </c>
      <c r="P2742" s="1" t="str">
        <f t="shared" ca="1" si="636"/>
        <v/>
      </c>
      <c r="Q2742" s="1" t="str">
        <f t="shared" ca="1" si="637"/>
        <v/>
      </c>
      <c r="R2742" s="1" t="str" cm="1">
        <f t="array" aca="1" ref="R2742" ca="1">IF(G2742="","",INDIRECT(A2742&amp;B2742&amp;D2742))</f>
        <v/>
      </c>
      <c r="S2742" s="1" t="str">
        <f t="shared" ca="1" si="638"/>
        <v/>
      </c>
      <c r="T2742" s="1" t="str">
        <f t="shared" ca="1" si="639"/>
        <v/>
      </c>
      <c r="U2742" s="1" t="str">
        <f t="shared" ca="1" si="640"/>
        <v/>
      </c>
      <c r="V2742" s="1" t="str">
        <f t="shared" ca="1" si="641"/>
        <v/>
      </c>
      <c r="W2742" s="1" t="str">
        <f t="shared" ca="1" si="642"/>
        <v/>
      </c>
      <c r="X2742" s="1" t="str">
        <f t="shared" ca="1" si="643"/>
        <v/>
      </c>
    </row>
    <row r="2743" spans="1:24">
      <c r="A2743" t="s">
        <v>1041</v>
      </c>
      <c r="B2743" t="str">
        <f>INDEX(予約枠報告様式!$73:$73,MATCH(CSVフォーマット!C2743,予約枠報告様式!$74:$74,0))</f>
        <v>AU</v>
      </c>
      <c r="C2743">
        <f t="shared" si="644"/>
        <v>47</v>
      </c>
      <c r="D2743">
        <f t="shared" si="630"/>
        <v>51</v>
      </c>
      <c r="E2743" s="2" cm="1">
        <f t="array" aca="1" ref="E2743" ca="1">INDIRECT(A2743&amp;B2743&amp;$E$3)</f>
        <v>44796</v>
      </c>
      <c r="F2743" t="str" cm="1">
        <f t="array" aca="1" ref="F2743" ca="1">IF(INDIRECT(A2743&amp;B2743&amp;$F$3)="公",参照!$L$2,参照!$L$3)</f>
        <v>医療機関受付</v>
      </c>
      <c r="G2743" s="1" t="str" cm="1">
        <f t="array" aca="1" ref="G2743" ca="1">IF(E2743="","",IF(ISNUMBER(INDIRECT(A2743&amp;B2743&amp;D2743)),431001,""))</f>
        <v/>
      </c>
      <c r="H2743" s="1" t="str">
        <f t="shared" ca="1" si="631"/>
        <v/>
      </c>
      <c r="I2743" s="1" t="str">
        <f ca="1">IF(G2743="","",予約枠報告様式!H$3)</f>
        <v/>
      </c>
      <c r="J2743" s="1" t="str">
        <f t="shared" ca="1" si="632"/>
        <v/>
      </c>
      <c r="K2743" s="1" t="str">
        <f t="shared" ca="1" si="633"/>
        <v/>
      </c>
      <c r="L2743" s="1" t="str">
        <f t="shared" ca="1" si="634"/>
        <v/>
      </c>
      <c r="M2743" s="1" t="str">
        <f t="shared" ca="1" si="635"/>
        <v/>
      </c>
      <c r="N2743" s="1" t="str" cm="1">
        <f t="array" aca="1" ref="N2743" ca="1">IF(G2743="","",HOUR(INDIRECT(A2743&amp;$N$2&amp;D2743)))</f>
        <v/>
      </c>
      <c r="O2743" s="1" t="str" cm="1">
        <f t="array" aca="1" ref="O2743" ca="1">IF(G2743="","",MINUTE(INDIRECT(A2743&amp;$N$2&amp;D2743)))</f>
        <v/>
      </c>
      <c r="P2743" s="1" t="str">
        <f t="shared" ca="1" si="636"/>
        <v/>
      </c>
      <c r="Q2743" s="1" t="str">
        <f t="shared" ca="1" si="637"/>
        <v/>
      </c>
      <c r="R2743" s="1" t="str" cm="1">
        <f t="array" aca="1" ref="R2743" ca="1">IF(G2743="","",INDIRECT(A2743&amp;B2743&amp;D2743))</f>
        <v/>
      </c>
      <c r="S2743" s="1" t="str">
        <f t="shared" ca="1" si="638"/>
        <v/>
      </c>
      <c r="T2743" s="1" t="str">
        <f t="shared" ca="1" si="639"/>
        <v/>
      </c>
      <c r="U2743" s="1" t="str">
        <f t="shared" ca="1" si="640"/>
        <v/>
      </c>
      <c r="V2743" s="1" t="str">
        <f t="shared" ca="1" si="641"/>
        <v/>
      </c>
      <c r="W2743" s="1" t="str">
        <f t="shared" ca="1" si="642"/>
        <v/>
      </c>
      <c r="X2743" s="1" t="str">
        <f t="shared" ca="1" si="643"/>
        <v/>
      </c>
    </row>
    <row r="2744" spans="1:24">
      <c r="A2744" t="s">
        <v>1041</v>
      </c>
      <c r="B2744" t="str">
        <f>INDEX(予約枠報告様式!$73:$73,MATCH(CSVフォーマット!C2744,予約枠報告様式!$74:$74,0))</f>
        <v>AU</v>
      </c>
      <c r="C2744">
        <f t="shared" si="644"/>
        <v>47</v>
      </c>
      <c r="D2744">
        <f t="shared" si="630"/>
        <v>52</v>
      </c>
      <c r="E2744" s="2" cm="1">
        <f t="array" aca="1" ref="E2744" ca="1">INDIRECT(A2744&amp;B2744&amp;$E$3)</f>
        <v>44796</v>
      </c>
      <c r="F2744" t="str" cm="1">
        <f t="array" aca="1" ref="F2744" ca="1">IF(INDIRECT(A2744&amp;B2744&amp;$F$3)="公",参照!$L$2,参照!$L$3)</f>
        <v>医療機関受付</v>
      </c>
      <c r="G2744" s="1" t="str" cm="1">
        <f t="array" aca="1" ref="G2744" ca="1">IF(E2744="","",IF(ISNUMBER(INDIRECT(A2744&amp;B2744&amp;D2744)),431001,""))</f>
        <v/>
      </c>
      <c r="H2744" s="1" t="str">
        <f t="shared" ca="1" si="631"/>
        <v/>
      </c>
      <c r="I2744" s="1" t="str">
        <f ca="1">IF(G2744="","",予約枠報告様式!H$3)</f>
        <v/>
      </c>
      <c r="J2744" s="1" t="str">
        <f t="shared" ca="1" si="632"/>
        <v/>
      </c>
      <c r="K2744" s="1" t="str">
        <f t="shared" ca="1" si="633"/>
        <v/>
      </c>
      <c r="L2744" s="1" t="str">
        <f t="shared" ca="1" si="634"/>
        <v/>
      </c>
      <c r="M2744" s="1" t="str">
        <f t="shared" ca="1" si="635"/>
        <v/>
      </c>
      <c r="N2744" s="1" t="str" cm="1">
        <f t="array" aca="1" ref="N2744" ca="1">IF(G2744="","",HOUR(INDIRECT(A2744&amp;$N$2&amp;D2744)))</f>
        <v/>
      </c>
      <c r="O2744" s="1" t="str" cm="1">
        <f t="array" aca="1" ref="O2744" ca="1">IF(G2744="","",MINUTE(INDIRECT(A2744&amp;$N$2&amp;D2744)))</f>
        <v/>
      </c>
      <c r="P2744" s="1" t="str">
        <f t="shared" ca="1" si="636"/>
        <v/>
      </c>
      <c r="Q2744" s="1" t="str">
        <f t="shared" ca="1" si="637"/>
        <v/>
      </c>
      <c r="R2744" s="1" t="str" cm="1">
        <f t="array" aca="1" ref="R2744" ca="1">IF(G2744="","",INDIRECT(A2744&amp;B2744&amp;D2744))</f>
        <v/>
      </c>
      <c r="S2744" s="1" t="str">
        <f t="shared" ca="1" si="638"/>
        <v/>
      </c>
      <c r="T2744" s="1" t="str">
        <f t="shared" ca="1" si="639"/>
        <v/>
      </c>
      <c r="U2744" s="1" t="str">
        <f t="shared" ca="1" si="640"/>
        <v/>
      </c>
      <c r="V2744" s="1" t="str">
        <f t="shared" ca="1" si="641"/>
        <v/>
      </c>
      <c r="W2744" s="1" t="str">
        <f t="shared" ca="1" si="642"/>
        <v/>
      </c>
      <c r="X2744" s="1" t="str">
        <f t="shared" ca="1" si="643"/>
        <v/>
      </c>
    </row>
    <row r="2745" spans="1:24">
      <c r="A2745" t="s">
        <v>1041</v>
      </c>
      <c r="B2745" t="str">
        <f>INDEX(予約枠報告様式!$73:$73,MATCH(CSVフォーマット!C2745,予約枠報告様式!$74:$74,0))</f>
        <v>AU</v>
      </c>
      <c r="C2745">
        <f t="shared" si="644"/>
        <v>47</v>
      </c>
      <c r="D2745">
        <f t="shared" si="630"/>
        <v>53</v>
      </c>
      <c r="E2745" s="2" cm="1">
        <f t="array" aca="1" ref="E2745" ca="1">INDIRECT(A2745&amp;B2745&amp;$E$3)</f>
        <v>44796</v>
      </c>
      <c r="F2745" t="str" cm="1">
        <f t="array" aca="1" ref="F2745" ca="1">IF(INDIRECT(A2745&amp;B2745&amp;$F$3)="公",参照!$L$2,参照!$L$3)</f>
        <v>医療機関受付</v>
      </c>
      <c r="G2745" s="1" t="str" cm="1">
        <f t="array" aca="1" ref="G2745" ca="1">IF(E2745="","",IF(ISNUMBER(INDIRECT(A2745&amp;B2745&amp;D2745)),431001,""))</f>
        <v/>
      </c>
      <c r="H2745" s="1" t="str">
        <f t="shared" ca="1" si="631"/>
        <v/>
      </c>
      <c r="I2745" s="1" t="str">
        <f ca="1">IF(G2745="","",予約枠報告様式!H$3)</f>
        <v/>
      </c>
      <c r="J2745" s="1" t="str">
        <f t="shared" ca="1" si="632"/>
        <v/>
      </c>
      <c r="K2745" s="1" t="str">
        <f t="shared" ca="1" si="633"/>
        <v/>
      </c>
      <c r="L2745" s="1" t="str">
        <f t="shared" ca="1" si="634"/>
        <v/>
      </c>
      <c r="M2745" s="1" t="str">
        <f t="shared" ca="1" si="635"/>
        <v/>
      </c>
      <c r="N2745" s="1" t="str" cm="1">
        <f t="array" aca="1" ref="N2745" ca="1">IF(G2745="","",HOUR(INDIRECT(A2745&amp;$N$2&amp;D2745)))</f>
        <v/>
      </c>
      <c r="O2745" s="1" t="str" cm="1">
        <f t="array" aca="1" ref="O2745" ca="1">IF(G2745="","",MINUTE(INDIRECT(A2745&amp;$N$2&amp;D2745)))</f>
        <v/>
      </c>
      <c r="P2745" s="1" t="str">
        <f t="shared" ca="1" si="636"/>
        <v/>
      </c>
      <c r="Q2745" s="1" t="str">
        <f t="shared" ca="1" si="637"/>
        <v/>
      </c>
      <c r="R2745" s="1" t="str" cm="1">
        <f t="array" aca="1" ref="R2745" ca="1">IF(G2745="","",INDIRECT(A2745&amp;B2745&amp;D2745))</f>
        <v/>
      </c>
      <c r="S2745" s="1" t="str">
        <f t="shared" ca="1" si="638"/>
        <v/>
      </c>
      <c r="T2745" s="1" t="str">
        <f t="shared" ca="1" si="639"/>
        <v/>
      </c>
      <c r="U2745" s="1" t="str">
        <f t="shared" ca="1" si="640"/>
        <v/>
      </c>
      <c r="V2745" s="1" t="str">
        <f t="shared" ca="1" si="641"/>
        <v/>
      </c>
      <c r="W2745" s="1" t="str">
        <f t="shared" ca="1" si="642"/>
        <v/>
      </c>
      <c r="X2745" s="1" t="str">
        <f t="shared" ca="1" si="643"/>
        <v/>
      </c>
    </row>
    <row r="2746" spans="1:24">
      <c r="A2746" t="s">
        <v>1041</v>
      </c>
      <c r="B2746" t="str">
        <f>INDEX(予約枠報告様式!$73:$73,MATCH(CSVフォーマット!C2746,予約枠報告様式!$74:$74,0))</f>
        <v>AU</v>
      </c>
      <c r="C2746">
        <f t="shared" si="644"/>
        <v>47</v>
      </c>
      <c r="D2746">
        <f t="shared" si="630"/>
        <v>54</v>
      </c>
      <c r="E2746" s="2" cm="1">
        <f t="array" aca="1" ref="E2746" ca="1">INDIRECT(A2746&amp;B2746&amp;$E$3)</f>
        <v>44796</v>
      </c>
      <c r="F2746" t="str" cm="1">
        <f t="array" aca="1" ref="F2746" ca="1">IF(INDIRECT(A2746&amp;B2746&amp;$F$3)="公",参照!$L$2,参照!$L$3)</f>
        <v>医療機関受付</v>
      </c>
      <c r="G2746" s="1" t="str" cm="1">
        <f t="array" aca="1" ref="G2746" ca="1">IF(E2746="","",IF(ISNUMBER(INDIRECT(A2746&amp;B2746&amp;D2746)),431001,""))</f>
        <v/>
      </c>
      <c r="H2746" s="1" t="str">
        <f t="shared" ca="1" si="631"/>
        <v/>
      </c>
      <c r="I2746" s="1" t="str">
        <f ca="1">IF(G2746="","",予約枠報告様式!H$3)</f>
        <v/>
      </c>
      <c r="J2746" s="1" t="str">
        <f t="shared" ca="1" si="632"/>
        <v/>
      </c>
      <c r="K2746" s="1" t="str">
        <f t="shared" ca="1" si="633"/>
        <v/>
      </c>
      <c r="L2746" s="1" t="str">
        <f t="shared" ca="1" si="634"/>
        <v/>
      </c>
      <c r="M2746" s="1" t="str">
        <f t="shared" ca="1" si="635"/>
        <v/>
      </c>
      <c r="N2746" s="1" t="str" cm="1">
        <f t="array" aca="1" ref="N2746" ca="1">IF(G2746="","",HOUR(INDIRECT(A2746&amp;$N$2&amp;D2746)))</f>
        <v/>
      </c>
      <c r="O2746" s="1" t="str" cm="1">
        <f t="array" aca="1" ref="O2746" ca="1">IF(G2746="","",MINUTE(INDIRECT(A2746&amp;$N$2&amp;D2746)))</f>
        <v/>
      </c>
      <c r="P2746" s="1" t="str">
        <f t="shared" ca="1" si="636"/>
        <v/>
      </c>
      <c r="Q2746" s="1" t="str">
        <f t="shared" ca="1" si="637"/>
        <v/>
      </c>
      <c r="R2746" s="1" t="str" cm="1">
        <f t="array" aca="1" ref="R2746" ca="1">IF(G2746="","",INDIRECT(A2746&amp;B2746&amp;D2746))</f>
        <v/>
      </c>
      <c r="S2746" s="1" t="str">
        <f t="shared" ca="1" si="638"/>
        <v/>
      </c>
      <c r="T2746" s="1" t="str">
        <f t="shared" ca="1" si="639"/>
        <v/>
      </c>
      <c r="U2746" s="1" t="str">
        <f t="shared" ca="1" si="640"/>
        <v/>
      </c>
      <c r="V2746" s="1" t="str">
        <f t="shared" ca="1" si="641"/>
        <v/>
      </c>
      <c r="W2746" s="1" t="str">
        <f t="shared" ca="1" si="642"/>
        <v/>
      </c>
      <c r="X2746" s="1" t="str">
        <f t="shared" ca="1" si="643"/>
        <v/>
      </c>
    </row>
    <row r="2747" spans="1:24">
      <c r="A2747" t="s">
        <v>1041</v>
      </c>
      <c r="B2747" t="str">
        <f>INDEX(予約枠報告様式!$73:$73,MATCH(CSVフォーマット!C2747,予約枠報告様式!$74:$74,0))</f>
        <v>AU</v>
      </c>
      <c r="C2747">
        <f t="shared" si="644"/>
        <v>47</v>
      </c>
      <c r="D2747">
        <f t="shared" si="630"/>
        <v>55</v>
      </c>
      <c r="E2747" s="2" cm="1">
        <f t="array" aca="1" ref="E2747" ca="1">INDIRECT(A2747&amp;B2747&amp;$E$3)</f>
        <v>44796</v>
      </c>
      <c r="F2747" t="str" cm="1">
        <f t="array" aca="1" ref="F2747" ca="1">IF(INDIRECT(A2747&amp;B2747&amp;$F$3)="公",参照!$L$2,参照!$L$3)</f>
        <v>医療機関受付</v>
      </c>
      <c r="G2747" s="1" t="str" cm="1">
        <f t="array" aca="1" ref="G2747" ca="1">IF(E2747="","",IF(ISNUMBER(INDIRECT(A2747&amp;B2747&amp;D2747)),431001,""))</f>
        <v/>
      </c>
      <c r="H2747" s="1" t="str">
        <f t="shared" ca="1" si="631"/>
        <v/>
      </c>
      <c r="I2747" s="1" t="str">
        <f ca="1">IF(G2747="","",予約枠報告様式!H$3)</f>
        <v/>
      </c>
      <c r="J2747" s="1" t="str">
        <f t="shared" ca="1" si="632"/>
        <v/>
      </c>
      <c r="K2747" s="1" t="str">
        <f t="shared" ca="1" si="633"/>
        <v/>
      </c>
      <c r="L2747" s="1" t="str">
        <f t="shared" ca="1" si="634"/>
        <v/>
      </c>
      <c r="M2747" s="1" t="str">
        <f t="shared" ca="1" si="635"/>
        <v/>
      </c>
      <c r="N2747" s="1" t="str" cm="1">
        <f t="array" aca="1" ref="N2747" ca="1">IF(G2747="","",HOUR(INDIRECT(A2747&amp;$N$2&amp;D2747)))</f>
        <v/>
      </c>
      <c r="O2747" s="1" t="str" cm="1">
        <f t="array" aca="1" ref="O2747" ca="1">IF(G2747="","",MINUTE(INDIRECT(A2747&amp;$N$2&amp;D2747)))</f>
        <v/>
      </c>
      <c r="P2747" s="1" t="str">
        <f t="shared" ca="1" si="636"/>
        <v/>
      </c>
      <c r="Q2747" s="1" t="str">
        <f t="shared" ca="1" si="637"/>
        <v/>
      </c>
      <c r="R2747" s="1" t="str" cm="1">
        <f t="array" aca="1" ref="R2747" ca="1">IF(G2747="","",INDIRECT(A2747&amp;B2747&amp;D2747))</f>
        <v/>
      </c>
      <c r="S2747" s="1" t="str">
        <f t="shared" ca="1" si="638"/>
        <v/>
      </c>
      <c r="T2747" s="1" t="str">
        <f t="shared" ca="1" si="639"/>
        <v/>
      </c>
      <c r="U2747" s="1" t="str">
        <f t="shared" ca="1" si="640"/>
        <v/>
      </c>
      <c r="V2747" s="1" t="str">
        <f t="shared" ca="1" si="641"/>
        <v/>
      </c>
      <c r="W2747" s="1" t="str">
        <f t="shared" ca="1" si="642"/>
        <v/>
      </c>
      <c r="X2747" s="1" t="str">
        <f t="shared" ca="1" si="643"/>
        <v/>
      </c>
    </row>
    <row r="2748" spans="1:24">
      <c r="A2748" t="s">
        <v>1041</v>
      </c>
      <c r="B2748" t="str">
        <f>INDEX(予約枠報告様式!$73:$73,MATCH(CSVフォーマット!C2748,予約枠報告様式!$74:$74,0))</f>
        <v>AU</v>
      </c>
      <c r="C2748">
        <f t="shared" si="644"/>
        <v>47</v>
      </c>
      <c r="D2748">
        <f t="shared" si="630"/>
        <v>56</v>
      </c>
      <c r="E2748" s="2" cm="1">
        <f t="array" aca="1" ref="E2748" ca="1">INDIRECT(A2748&amp;B2748&amp;$E$3)</f>
        <v>44796</v>
      </c>
      <c r="F2748" t="str" cm="1">
        <f t="array" aca="1" ref="F2748" ca="1">IF(INDIRECT(A2748&amp;B2748&amp;$F$3)="公",参照!$L$2,参照!$L$3)</f>
        <v>医療機関受付</v>
      </c>
      <c r="G2748" s="1" t="str" cm="1">
        <f t="array" aca="1" ref="G2748" ca="1">IF(E2748="","",IF(ISNUMBER(INDIRECT(A2748&amp;B2748&amp;D2748)),431001,""))</f>
        <v/>
      </c>
      <c r="H2748" s="1" t="str">
        <f t="shared" ca="1" si="631"/>
        <v/>
      </c>
      <c r="I2748" s="1" t="str">
        <f ca="1">IF(G2748="","",予約枠報告様式!H$3)</f>
        <v/>
      </c>
      <c r="J2748" s="1" t="str">
        <f t="shared" ca="1" si="632"/>
        <v/>
      </c>
      <c r="K2748" s="1" t="str">
        <f t="shared" ca="1" si="633"/>
        <v/>
      </c>
      <c r="L2748" s="1" t="str">
        <f t="shared" ca="1" si="634"/>
        <v/>
      </c>
      <c r="M2748" s="1" t="str">
        <f t="shared" ca="1" si="635"/>
        <v/>
      </c>
      <c r="N2748" s="1" t="str" cm="1">
        <f t="array" aca="1" ref="N2748" ca="1">IF(G2748="","",HOUR(INDIRECT(A2748&amp;$N$2&amp;D2748)))</f>
        <v/>
      </c>
      <c r="O2748" s="1" t="str" cm="1">
        <f t="array" aca="1" ref="O2748" ca="1">IF(G2748="","",MINUTE(INDIRECT(A2748&amp;$N$2&amp;D2748)))</f>
        <v/>
      </c>
      <c r="P2748" s="1" t="str">
        <f t="shared" ca="1" si="636"/>
        <v/>
      </c>
      <c r="Q2748" s="1" t="str">
        <f t="shared" ca="1" si="637"/>
        <v/>
      </c>
      <c r="R2748" s="1" t="str" cm="1">
        <f t="array" aca="1" ref="R2748" ca="1">IF(G2748="","",INDIRECT(A2748&amp;B2748&amp;D2748))</f>
        <v/>
      </c>
      <c r="S2748" s="1" t="str">
        <f t="shared" ca="1" si="638"/>
        <v/>
      </c>
      <c r="T2748" s="1" t="str">
        <f t="shared" ca="1" si="639"/>
        <v/>
      </c>
      <c r="U2748" s="1" t="str">
        <f t="shared" ca="1" si="640"/>
        <v/>
      </c>
      <c r="V2748" s="1" t="str">
        <f t="shared" ca="1" si="641"/>
        <v/>
      </c>
      <c r="W2748" s="1" t="str">
        <f t="shared" ca="1" si="642"/>
        <v/>
      </c>
      <c r="X2748" s="1" t="str">
        <f t="shared" ca="1" si="643"/>
        <v/>
      </c>
    </row>
    <row r="2749" spans="1:24">
      <c r="A2749" t="s">
        <v>1041</v>
      </c>
      <c r="B2749" t="str">
        <f>INDEX(予約枠報告様式!$73:$73,MATCH(CSVフォーマット!C2749,予約枠報告様式!$74:$74,0))</f>
        <v>AU</v>
      </c>
      <c r="C2749">
        <f t="shared" si="644"/>
        <v>47</v>
      </c>
      <c r="D2749">
        <f t="shared" si="630"/>
        <v>57</v>
      </c>
      <c r="E2749" s="2" cm="1">
        <f t="array" aca="1" ref="E2749" ca="1">INDIRECT(A2749&amp;B2749&amp;$E$3)</f>
        <v>44796</v>
      </c>
      <c r="F2749" t="str" cm="1">
        <f t="array" aca="1" ref="F2749" ca="1">IF(INDIRECT(A2749&amp;B2749&amp;$F$3)="公",参照!$L$2,参照!$L$3)</f>
        <v>医療機関受付</v>
      </c>
      <c r="G2749" s="1" t="str" cm="1">
        <f t="array" aca="1" ref="G2749" ca="1">IF(E2749="","",IF(ISNUMBER(INDIRECT(A2749&amp;B2749&amp;D2749)),431001,""))</f>
        <v/>
      </c>
      <c r="H2749" s="1" t="str">
        <f t="shared" ca="1" si="631"/>
        <v/>
      </c>
      <c r="I2749" s="1" t="str">
        <f ca="1">IF(G2749="","",予約枠報告様式!H$3)</f>
        <v/>
      </c>
      <c r="J2749" s="1" t="str">
        <f t="shared" ca="1" si="632"/>
        <v/>
      </c>
      <c r="K2749" s="1" t="str">
        <f t="shared" ca="1" si="633"/>
        <v/>
      </c>
      <c r="L2749" s="1" t="str">
        <f t="shared" ca="1" si="634"/>
        <v/>
      </c>
      <c r="M2749" s="1" t="str">
        <f t="shared" ca="1" si="635"/>
        <v/>
      </c>
      <c r="N2749" s="1" t="str" cm="1">
        <f t="array" aca="1" ref="N2749" ca="1">IF(G2749="","",HOUR(INDIRECT(A2749&amp;$N$2&amp;D2749)))</f>
        <v/>
      </c>
      <c r="O2749" s="1" t="str" cm="1">
        <f t="array" aca="1" ref="O2749" ca="1">IF(G2749="","",MINUTE(INDIRECT(A2749&amp;$N$2&amp;D2749)))</f>
        <v/>
      </c>
      <c r="P2749" s="1" t="str">
        <f t="shared" ca="1" si="636"/>
        <v/>
      </c>
      <c r="Q2749" s="1" t="str">
        <f t="shared" ca="1" si="637"/>
        <v/>
      </c>
      <c r="R2749" s="1" t="str" cm="1">
        <f t="array" aca="1" ref="R2749" ca="1">IF(G2749="","",INDIRECT(A2749&amp;B2749&amp;D2749))</f>
        <v/>
      </c>
      <c r="S2749" s="1" t="str">
        <f t="shared" ca="1" si="638"/>
        <v/>
      </c>
      <c r="T2749" s="1" t="str">
        <f t="shared" ca="1" si="639"/>
        <v/>
      </c>
      <c r="U2749" s="1" t="str">
        <f t="shared" ca="1" si="640"/>
        <v/>
      </c>
      <c r="V2749" s="1" t="str">
        <f t="shared" ca="1" si="641"/>
        <v/>
      </c>
      <c r="W2749" s="1" t="str">
        <f t="shared" ca="1" si="642"/>
        <v/>
      </c>
      <c r="X2749" s="1" t="str">
        <f t="shared" ca="1" si="643"/>
        <v/>
      </c>
    </row>
    <row r="2750" spans="1:24">
      <c r="A2750" t="s">
        <v>1041</v>
      </c>
      <c r="B2750" t="str">
        <f>INDEX(予約枠報告様式!$73:$73,MATCH(CSVフォーマット!C2750,予約枠報告様式!$74:$74,0))</f>
        <v>AU</v>
      </c>
      <c r="C2750">
        <f t="shared" si="644"/>
        <v>47</v>
      </c>
      <c r="D2750">
        <f t="shared" si="630"/>
        <v>58</v>
      </c>
      <c r="E2750" s="2" cm="1">
        <f t="array" aca="1" ref="E2750" ca="1">INDIRECT(A2750&amp;B2750&amp;$E$3)</f>
        <v>44796</v>
      </c>
      <c r="F2750" t="str" cm="1">
        <f t="array" aca="1" ref="F2750" ca="1">IF(INDIRECT(A2750&amp;B2750&amp;$F$3)="公",参照!$L$2,参照!$L$3)</f>
        <v>医療機関受付</v>
      </c>
      <c r="G2750" s="1" t="str" cm="1">
        <f t="array" aca="1" ref="G2750" ca="1">IF(E2750="","",IF(ISNUMBER(INDIRECT(A2750&amp;B2750&amp;D2750)),431001,""))</f>
        <v/>
      </c>
      <c r="H2750" s="1" t="str">
        <f t="shared" ca="1" si="631"/>
        <v/>
      </c>
      <c r="I2750" s="1" t="str">
        <f ca="1">IF(G2750="","",予約枠報告様式!H$3)</f>
        <v/>
      </c>
      <c r="J2750" s="1" t="str">
        <f t="shared" ca="1" si="632"/>
        <v/>
      </c>
      <c r="K2750" s="1" t="str">
        <f t="shared" ca="1" si="633"/>
        <v/>
      </c>
      <c r="L2750" s="1" t="str">
        <f t="shared" ca="1" si="634"/>
        <v/>
      </c>
      <c r="M2750" s="1" t="str">
        <f t="shared" ca="1" si="635"/>
        <v/>
      </c>
      <c r="N2750" s="1" t="str" cm="1">
        <f t="array" aca="1" ref="N2750" ca="1">IF(G2750="","",HOUR(INDIRECT(A2750&amp;$N$2&amp;D2750)))</f>
        <v/>
      </c>
      <c r="O2750" s="1" t="str" cm="1">
        <f t="array" aca="1" ref="O2750" ca="1">IF(G2750="","",MINUTE(INDIRECT(A2750&amp;$N$2&amp;D2750)))</f>
        <v/>
      </c>
      <c r="P2750" s="1" t="str">
        <f t="shared" ca="1" si="636"/>
        <v/>
      </c>
      <c r="Q2750" s="1" t="str">
        <f t="shared" ca="1" si="637"/>
        <v/>
      </c>
      <c r="R2750" s="1" t="str" cm="1">
        <f t="array" aca="1" ref="R2750" ca="1">IF(G2750="","",INDIRECT(A2750&amp;B2750&amp;D2750))</f>
        <v/>
      </c>
      <c r="S2750" s="1" t="str">
        <f t="shared" ca="1" si="638"/>
        <v/>
      </c>
      <c r="T2750" s="1" t="str">
        <f t="shared" ca="1" si="639"/>
        <v/>
      </c>
      <c r="U2750" s="1" t="str">
        <f t="shared" ca="1" si="640"/>
        <v/>
      </c>
      <c r="V2750" s="1" t="str">
        <f t="shared" ca="1" si="641"/>
        <v/>
      </c>
      <c r="W2750" s="1" t="str">
        <f t="shared" ca="1" si="642"/>
        <v/>
      </c>
      <c r="X2750" s="1" t="str">
        <f t="shared" ca="1" si="643"/>
        <v/>
      </c>
    </row>
    <row r="2751" spans="1:24">
      <c r="A2751" t="s">
        <v>1041</v>
      </c>
      <c r="B2751" t="str">
        <f>INDEX(予約枠報告様式!$73:$73,MATCH(CSVフォーマット!C2751,予約枠報告様式!$74:$74,0))</f>
        <v>AU</v>
      </c>
      <c r="C2751">
        <f t="shared" si="644"/>
        <v>47</v>
      </c>
      <c r="D2751">
        <f t="shared" si="630"/>
        <v>59</v>
      </c>
      <c r="E2751" s="2" cm="1">
        <f t="array" aca="1" ref="E2751" ca="1">INDIRECT(A2751&amp;B2751&amp;$E$3)</f>
        <v>44796</v>
      </c>
      <c r="F2751" t="str" cm="1">
        <f t="array" aca="1" ref="F2751" ca="1">IF(INDIRECT(A2751&amp;B2751&amp;$F$3)="公",参照!$L$2,参照!$L$3)</f>
        <v>医療機関受付</v>
      </c>
      <c r="G2751" s="1" t="str" cm="1">
        <f t="array" aca="1" ref="G2751" ca="1">IF(E2751="","",IF(ISNUMBER(INDIRECT(A2751&amp;B2751&amp;D2751)),431001,""))</f>
        <v/>
      </c>
      <c r="H2751" s="1" t="str">
        <f t="shared" ca="1" si="631"/>
        <v/>
      </c>
      <c r="I2751" s="1" t="str">
        <f ca="1">IF(G2751="","",予約枠報告様式!H$3)</f>
        <v/>
      </c>
      <c r="J2751" s="1" t="str">
        <f t="shared" ca="1" si="632"/>
        <v/>
      </c>
      <c r="K2751" s="1" t="str">
        <f t="shared" ca="1" si="633"/>
        <v/>
      </c>
      <c r="L2751" s="1" t="str">
        <f t="shared" ca="1" si="634"/>
        <v/>
      </c>
      <c r="M2751" s="1" t="str">
        <f t="shared" ca="1" si="635"/>
        <v/>
      </c>
      <c r="N2751" s="1" t="str" cm="1">
        <f t="array" aca="1" ref="N2751" ca="1">IF(G2751="","",HOUR(INDIRECT(A2751&amp;$N$2&amp;D2751)))</f>
        <v/>
      </c>
      <c r="O2751" s="1" t="str" cm="1">
        <f t="array" aca="1" ref="O2751" ca="1">IF(G2751="","",MINUTE(INDIRECT(A2751&amp;$N$2&amp;D2751)))</f>
        <v/>
      </c>
      <c r="P2751" s="1" t="str">
        <f t="shared" ca="1" si="636"/>
        <v/>
      </c>
      <c r="Q2751" s="1" t="str">
        <f t="shared" ca="1" si="637"/>
        <v/>
      </c>
      <c r="R2751" s="1" t="str" cm="1">
        <f t="array" aca="1" ref="R2751" ca="1">IF(G2751="","",INDIRECT(A2751&amp;B2751&amp;D2751))</f>
        <v/>
      </c>
      <c r="S2751" s="1" t="str">
        <f t="shared" ca="1" si="638"/>
        <v/>
      </c>
      <c r="T2751" s="1" t="str">
        <f t="shared" ca="1" si="639"/>
        <v/>
      </c>
      <c r="U2751" s="1" t="str">
        <f t="shared" ca="1" si="640"/>
        <v/>
      </c>
      <c r="V2751" s="1" t="str">
        <f t="shared" ca="1" si="641"/>
        <v/>
      </c>
      <c r="W2751" s="1" t="str">
        <f t="shared" ca="1" si="642"/>
        <v/>
      </c>
      <c r="X2751" s="1" t="str">
        <f t="shared" ca="1" si="643"/>
        <v/>
      </c>
    </row>
    <row r="2752" spans="1:24">
      <c r="A2752" t="s">
        <v>1041</v>
      </c>
      <c r="B2752" t="str">
        <f>INDEX(予約枠報告様式!$73:$73,MATCH(CSVフォーマット!C2752,予約枠報告様式!$74:$74,0))</f>
        <v>AU</v>
      </c>
      <c r="C2752">
        <f t="shared" si="644"/>
        <v>47</v>
      </c>
      <c r="D2752">
        <f t="shared" si="630"/>
        <v>60</v>
      </c>
      <c r="E2752" s="2" cm="1">
        <f t="array" aca="1" ref="E2752" ca="1">INDIRECT(A2752&amp;B2752&amp;$E$3)</f>
        <v>44796</v>
      </c>
      <c r="F2752" t="str" cm="1">
        <f t="array" aca="1" ref="F2752" ca="1">IF(INDIRECT(A2752&amp;B2752&amp;$F$3)="公",参照!$L$2,参照!$L$3)</f>
        <v>医療機関受付</v>
      </c>
      <c r="G2752" s="1" t="str" cm="1">
        <f t="array" aca="1" ref="G2752" ca="1">IF(E2752="","",IF(ISNUMBER(INDIRECT(A2752&amp;B2752&amp;D2752)),431001,""))</f>
        <v/>
      </c>
      <c r="H2752" s="1" t="str">
        <f t="shared" ca="1" si="631"/>
        <v/>
      </c>
      <c r="I2752" s="1" t="str">
        <f ca="1">IF(G2752="","",予約枠報告様式!H$3)</f>
        <v/>
      </c>
      <c r="J2752" s="1" t="str">
        <f t="shared" ca="1" si="632"/>
        <v/>
      </c>
      <c r="K2752" s="1" t="str">
        <f t="shared" ca="1" si="633"/>
        <v/>
      </c>
      <c r="L2752" s="1" t="str">
        <f t="shared" ca="1" si="634"/>
        <v/>
      </c>
      <c r="M2752" s="1" t="str">
        <f t="shared" ca="1" si="635"/>
        <v/>
      </c>
      <c r="N2752" s="1" t="str" cm="1">
        <f t="array" aca="1" ref="N2752" ca="1">IF(G2752="","",HOUR(INDIRECT(A2752&amp;$N$2&amp;D2752)))</f>
        <v/>
      </c>
      <c r="O2752" s="1" t="str" cm="1">
        <f t="array" aca="1" ref="O2752" ca="1">IF(G2752="","",MINUTE(INDIRECT(A2752&amp;$N$2&amp;D2752)))</f>
        <v/>
      </c>
      <c r="P2752" s="1" t="str">
        <f t="shared" ca="1" si="636"/>
        <v/>
      </c>
      <c r="Q2752" s="1" t="str">
        <f t="shared" ca="1" si="637"/>
        <v/>
      </c>
      <c r="R2752" s="1" t="str" cm="1">
        <f t="array" aca="1" ref="R2752" ca="1">IF(G2752="","",INDIRECT(A2752&amp;B2752&amp;D2752))</f>
        <v/>
      </c>
      <c r="S2752" s="1" t="str">
        <f t="shared" ca="1" si="638"/>
        <v/>
      </c>
      <c r="T2752" s="1" t="str">
        <f t="shared" ca="1" si="639"/>
        <v/>
      </c>
      <c r="U2752" s="1" t="str">
        <f t="shared" ca="1" si="640"/>
        <v/>
      </c>
      <c r="V2752" s="1" t="str">
        <f t="shared" ca="1" si="641"/>
        <v/>
      </c>
      <c r="W2752" s="1" t="str">
        <f t="shared" ca="1" si="642"/>
        <v/>
      </c>
      <c r="X2752" s="1" t="str">
        <f t="shared" ca="1" si="643"/>
        <v/>
      </c>
    </row>
    <row r="2753" spans="1:24">
      <c r="A2753" t="s">
        <v>1041</v>
      </c>
      <c r="B2753" t="str">
        <f>INDEX(予約枠報告様式!$73:$73,MATCH(CSVフォーマット!C2753,予約枠報告様式!$74:$74,0))</f>
        <v>AU</v>
      </c>
      <c r="C2753">
        <f t="shared" si="644"/>
        <v>47</v>
      </c>
      <c r="D2753">
        <f t="shared" si="630"/>
        <v>61</v>
      </c>
      <c r="E2753" s="2" cm="1">
        <f t="array" aca="1" ref="E2753" ca="1">INDIRECT(A2753&amp;B2753&amp;$E$3)</f>
        <v>44796</v>
      </c>
      <c r="F2753" t="str" cm="1">
        <f t="array" aca="1" ref="F2753" ca="1">IF(INDIRECT(A2753&amp;B2753&amp;$F$3)="公",参照!$L$2,参照!$L$3)</f>
        <v>医療機関受付</v>
      </c>
      <c r="G2753" s="1" t="str" cm="1">
        <f t="array" aca="1" ref="G2753" ca="1">IF(E2753="","",IF(ISNUMBER(INDIRECT(A2753&amp;B2753&amp;D2753)),431001,""))</f>
        <v/>
      </c>
      <c r="H2753" s="1" t="str">
        <f t="shared" ca="1" si="631"/>
        <v/>
      </c>
      <c r="I2753" s="1" t="str">
        <f ca="1">IF(G2753="","",予約枠報告様式!H$3)</f>
        <v/>
      </c>
      <c r="J2753" s="1" t="str">
        <f t="shared" ca="1" si="632"/>
        <v/>
      </c>
      <c r="K2753" s="1" t="str">
        <f t="shared" ca="1" si="633"/>
        <v/>
      </c>
      <c r="L2753" s="1" t="str">
        <f t="shared" ca="1" si="634"/>
        <v/>
      </c>
      <c r="M2753" s="1" t="str">
        <f t="shared" ca="1" si="635"/>
        <v/>
      </c>
      <c r="N2753" s="1" t="str" cm="1">
        <f t="array" aca="1" ref="N2753" ca="1">IF(G2753="","",HOUR(INDIRECT(A2753&amp;$N$2&amp;D2753)))</f>
        <v/>
      </c>
      <c r="O2753" s="1" t="str" cm="1">
        <f t="array" aca="1" ref="O2753" ca="1">IF(G2753="","",MINUTE(INDIRECT(A2753&amp;$N$2&amp;D2753)))</f>
        <v/>
      </c>
      <c r="P2753" s="1" t="str">
        <f t="shared" ca="1" si="636"/>
        <v/>
      </c>
      <c r="Q2753" s="1" t="str">
        <f t="shared" ca="1" si="637"/>
        <v/>
      </c>
      <c r="R2753" s="1" t="str" cm="1">
        <f t="array" aca="1" ref="R2753" ca="1">IF(G2753="","",INDIRECT(A2753&amp;B2753&amp;D2753))</f>
        <v/>
      </c>
      <c r="S2753" s="1" t="str">
        <f t="shared" ca="1" si="638"/>
        <v/>
      </c>
      <c r="T2753" s="1" t="str">
        <f t="shared" ca="1" si="639"/>
        <v/>
      </c>
      <c r="U2753" s="1" t="str">
        <f t="shared" ca="1" si="640"/>
        <v/>
      </c>
      <c r="V2753" s="1" t="str">
        <f t="shared" ca="1" si="641"/>
        <v/>
      </c>
      <c r="W2753" s="1" t="str">
        <f t="shared" ca="1" si="642"/>
        <v/>
      </c>
      <c r="X2753" s="1" t="str">
        <f t="shared" ca="1" si="643"/>
        <v/>
      </c>
    </row>
    <row r="2754" spans="1:24">
      <c r="A2754" t="s">
        <v>1041</v>
      </c>
      <c r="B2754" t="str">
        <f>INDEX(予約枠報告様式!$73:$73,MATCH(CSVフォーマット!C2754,予約枠報告様式!$74:$74,0))</f>
        <v>AU</v>
      </c>
      <c r="C2754">
        <f t="shared" si="644"/>
        <v>47</v>
      </c>
      <c r="D2754">
        <f t="shared" si="630"/>
        <v>62</v>
      </c>
      <c r="E2754" s="2" cm="1">
        <f t="array" aca="1" ref="E2754" ca="1">INDIRECT(A2754&amp;B2754&amp;$E$3)</f>
        <v>44796</v>
      </c>
      <c r="F2754" t="str" cm="1">
        <f t="array" aca="1" ref="F2754" ca="1">IF(INDIRECT(A2754&amp;B2754&amp;$F$3)="公",参照!$L$2,参照!$L$3)</f>
        <v>医療機関受付</v>
      </c>
      <c r="G2754" s="1" t="str" cm="1">
        <f t="array" aca="1" ref="G2754" ca="1">IF(E2754="","",IF(ISNUMBER(INDIRECT(A2754&amp;B2754&amp;D2754)),431001,""))</f>
        <v/>
      </c>
      <c r="H2754" s="1" t="str">
        <f t="shared" ca="1" si="631"/>
        <v/>
      </c>
      <c r="I2754" s="1" t="str">
        <f ca="1">IF(G2754="","",予約枠報告様式!H$3)</f>
        <v/>
      </c>
      <c r="J2754" s="1" t="str">
        <f t="shared" ca="1" si="632"/>
        <v/>
      </c>
      <c r="K2754" s="1" t="str">
        <f t="shared" ca="1" si="633"/>
        <v/>
      </c>
      <c r="L2754" s="1" t="str">
        <f t="shared" ca="1" si="634"/>
        <v/>
      </c>
      <c r="M2754" s="1" t="str">
        <f t="shared" ca="1" si="635"/>
        <v/>
      </c>
      <c r="N2754" s="1" t="str" cm="1">
        <f t="array" aca="1" ref="N2754" ca="1">IF(G2754="","",HOUR(INDIRECT(A2754&amp;$N$2&amp;D2754)))</f>
        <v/>
      </c>
      <c r="O2754" s="1" t="str" cm="1">
        <f t="array" aca="1" ref="O2754" ca="1">IF(G2754="","",MINUTE(INDIRECT(A2754&amp;$N$2&amp;D2754)))</f>
        <v/>
      </c>
      <c r="P2754" s="1" t="str">
        <f t="shared" ca="1" si="636"/>
        <v/>
      </c>
      <c r="Q2754" s="1" t="str">
        <f t="shared" ca="1" si="637"/>
        <v/>
      </c>
      <c r="R2754" s="1" t="str" cm="1">
        <f t="array" aca="1" ref="R2754" ca="1">IF(G2754="","",INDIRECT(A2754&amp;B2754&amp;D2754))</f>
        <v/>
      </c>
      <c r="S2754" s="1" t="str">
        <f t="shared" ca="1" si="638"/>
        <v/>
      </c>
      <c r="T2754" s="1" t="str">
        <f t="shared" ca="1" si="639"/>
        <v/>
      </c>
      <c r="U2754" s="1" t="str">
        <f t="shared" ca="1" si="640"/>
        <v/>
      </c>
      <c r="V2754" s="1" t="str">
        <f t="shared" ca="1" si="641"/>
        <v/>
      </c>
      <c r="W2754" s="1" t="str">
        <f t="shared" ca="1" si="642"/>
        <v/>
      </c>
      <c r="X2754" s="1" t="str">
        <f t="shared" ca="1" si="643"/>
        <v/>
      </c>
    </row>
    <row r="2755" spans="1:24">
      <c r="A2755" t="s">
        <v>1041</v>
      </c>
      <c r="B2755" t="str">
        <f>INDEX(予約枠報告様式!$73:$73,MATCH(CSVフォーマット!C2755,予約枠報告様式!$74:$74,0))</f>
        <v>AU</v>
      </c>
      <c r="C2755">
        <f t="shared" si="644"/>
        <v>47</v>
      </c>
      <c r="D2755">
        <f t="shared" si="630"/>
        <v>63</v>
      </c>
      <c r="E2755" s="2" cm="1">
        <f t="array" aca="1" ref="E2755" ca="1">INDIRECT(A2755&amp;B2755&amp;$E$3)</f>
        <v>44796</v>
      </c>
      <c r="F2755" t="str" cm="1">
        <f t="array" aca="1" ref="F2755" ca="1">IF(INDIRECT(A2755&amp;B2755&amp;$F$3)="公",参照!$L$2,参照!$L$3)</f>
        <v>医療機関受付</v>
      </c>
      <c r="G2755" s="1" t="str" cm="1">
        <f t="array" aca="1" ref="G2755" ca="1">IF(E2755="","",IF(ISNUMBER(INDIRECT(A2755&amp;B2755&amp;D2755)),431001,""))</f>
        <v/>
      </c>
      <c r="H2755" s="1" t="str">
        <f t="shared" ca="1" si="631"/>
        <v/>
      </c>
      <c r="I2755" s="1" t="str">
        <f ca="1">IF(G2755="","",予約枠報告様式!H$3)</f>
        <v/>
      </c>
      <c r="J2755" s="1" t="str">
        <f t="shared" ca="1" si="632"/>
        <v/>
      </c>
      <c r="K2755" s="1" t="str">
        <f t="shared" ca="1" si="633"/>
        <v/>
      </c>
      <c r="L2755" s="1" t="str">
        <f t="shared" ca="1" si="634"/>
        <v/>
      </c>
      <c r="M2755" s="1" t="str">
        <f t="shared" ca="1" si="635"/>
        <v/>
      </c>
      <c r="N2755" s="1" t="str" cm="1">
        <f t="array" aca="1" ref="N2755" ca="1">IF(G2755="","",HOUR(INDIRECT(A2755&amp;$N$2&amp;D2755)))</f>
        <v/>
      </c>
      <c r="O2755" s="1" t="str" cm="1">
        <f t="array" aca="1" ref="O2755" ca="1">IF(G2755="","",MINUTE(INDIRECT(A2755&amp;$N$2&amp;D2755)))</f>
        <v/>
      </c>
      <c r="P2755" s="1" t="str">
        <f t="shared" ca="1" si="636"/>
        <v/>
      </c>
      <c r="Q2755" s="1" t="str">
        <f t="shared" ca="1" si="637"/>
        <v/>
      </c>
      <c r="R2755" s="1" t="str" cm="1">
        <f t="array" aca="1" ref="R2755" ca="1">IF(G2755="","",INDIRECT(A2755&amp;B2755&amp;D2755))</f>
        <v/>
      </c>
      <c r="S2755" s="1" t="str">
        <f t="shared" ca="1" si="638"/>
        <v/>
      </c>
      <c r="T2755" s="1" t="str">
        <f t="shared" ca="1" si="639"/>
        <v/>
      </c>
      <c r="U2755" s="1" t="str">
        <f t="shared" ca="1" si="640"/>
        <v/>
      </c>
      <c r="V2755" s="1" t="str">
        <f t="shared" ca="1" si="641"/>
        <v/>
      </c>
      <c r="W2755" s="1" t="str">
        <f t="shared" ca="1" si="642"/>
        <v/>
      </c>
      <c r="X2755" s="1" t="str">
        <f t="shared" ca="1" si="643"/>
        <v/>
      </c>
    </row>
    <row r="2756" spans="1:24">
      <c r="A2756" t="s">
        <v>1041</v>
      </c>
      <c r="B2756" t="str">
        <f>INDEX(予約枠報告様式!$73:$73,MATCH(CSVフォーマット!C2756,予約枠報告様式!$74:$74,0))</f>
        <v>AU</v>
      </c>
      <c r="C2756">
        <f t="shared" si="644"/>
        <v>47</v>
      </c>
      <c r="D2756">
        <f t="shared" si="630"/>
        <v>64</v>
      </c>
      <c r="E2756" s="2" cm="1">
        <f t="array" aca="1" ref="E2756" ca="1">INDIRECT(A2756&amp;B2756&amp;$E$3)</f>
        <v>44796</v>
      </c>
      <c r="F2756" t="str" cm="1">
        <f t="array" aca="1" ref="F2756" ca="1">IF(INDIRECT(A2756&amp;B2756&amp;$F$3)="公",参照!$L$2,参照!$L$3)</f>
        <v>医療機関受付</v>
      </c>
      <c r="G2756" s="1" t="str" cm="1">
        <f t="array" aca="1" ref="G2756" ca="1">IF(E2756="","",IF(ISNUMBER(INDIRECT(A2756&amp;B2756&amp;D2756)),431001,""))</f>
        <v/>
      </c>
      <c r="H2756" s="1" t="str">
        <f t="shared" ca="1" si="631"/>
        <v/>
      </c>
      <c r="I2756" s="1" t="str">
        <f ca="1">IF(G2756="","",予約枠報告様式!H$3)</f>
        <v/>
      </c>
      <c r="J2756" s="1" t="str">
        <f t="shared" ca="1" si="632"/>
        <v/>
      </c>
      <c r="K2756" s="1" t="str">
        <f t="shared" ca="1" si="633"/>
        <v/>
      </c>
      <c r="L2756" s="1" t="str">
        <f t="shared" ca="1" si="634"/>
        <v/>
      </c>
      <c r="M2756" s="1" t="str">
        <f t="shared" ca="1" si="635"/>
        <v/>
      </c>
      <c r="N2756" s="1" t="str" cm="1">
        <f t="array" aca="1" ref="N2756" ca="1">IF(G2756="","",HOUR(INDIRECT(A2756&amp;$N$2&amp;D2756)))</f>
        <v/>
      </c>
      <c r="O2756" s="1" t="str" cm="1">
        <f t="array" aca="1" ref="O2756" ca="1">IF(G2756="","",MINUTE(INDIRECT(A2756&amp;$N$2&amp;D2756)))</f>
        <v/>
      </c>
      <c r="P2756" s="1" t="str">
        <f t="shared" ca="1" si="636"/>
        <v/>
      </c>
      <c r="Q2756" s="1" t="str">
        <f t="shared" ca="1" si="637"/>
        <v/>
      </c>
      <c r="R2756" s="1" t="str" cm="1">
        <f t="array" aca="1" ref="R2756" ca="1">IF(G2756="","",INDIRECT(A2756&amp;B2756&amp;D2756))</f>
        <v/>
      </c>
      <c r="S2756" s="1" t="str">
        <f t="shared" ca="1" si="638"/>
        <v/>
      </c>
      <c r="T2756" s="1" t="str">
        <f t="shared" ca="1" si="639"/>
        <v/>
      </c>
      <c r="U2756" s="1" t="str">
        <f t="shared" ca="1" si="640"/>
        <v/>
      </c>
      <c r="V2756" s="1" t="str">
        <f t="shared" ca="1" si="641"/>
        <v/>
      </c>
      <c r="W2756" s="1" t="str">
        <f t="shared" ca="1" si="642"/>
        <v/>
      </c>
      <c r="X2756" s="1" t="str">
        <f t="shared" ca="1" si="643"/>
        <v/>
      </c>
    </row>
    <row r="2757" spans="1:24">
      <c r="A2757" t="s">
        <v>1041</v>
      </c>
      <c r="B2757" t="str">
        <f>INDEX(予約枠報告様式!$73:$73,MATCH(CSVフォーマット!C2757,予約枠報告様式!$74:$74,0))</f>
        <v>AU</v>
      </c>
      <c r="C2757">
        <f t="shared" si="644"/>
        <v>47</v>
      </c>
      <c r="D2757">
        <f t="shared" ref="D2757:D2820" si="645">IF(D2756=$D$3,$D$2,D2756+1)</f>
        <v>65</v>
      </c>
      <c r="E2757" s="2" cm="1">
        <f t="array" aca="1" ref="E2757" ca="1">INDIRECT(A2757&amp;B2757&amp;$E$3)</f>
        <v>44796</v>
      </c>
      <c r="F2757" t="str" cm="1">
        <f t="array" aca="1" ref="F2757" ca="1">IF(INDIRECT(A2757&amp;B2757&amp;$F$3)="公",参照!$L$2,参照!$L$3)</f>
        <v>医療機関受付</v>
      </c>
      <c r="G2757" s="1" t="str" cm="1">
        <f t="array" aca="1" ref="G2757" ca="1">IF(E2757="","",IF(ISNUMBER(INDIRECT(A2757&amp;B2757&amp;D2757)),431001,""))</f>
        <v/>
      </c>
      <c r="H2757" s="1" t="str">
        <f t="shared" ref="H2757:H2820" ca="1" si="646">IF(G2757="","","【（"&amp;H$2&amp;"）"&amp;F2757&amp;"】"&amp;I2757&amp;"."&amp;TEXT(L2757,"00")&amp;TEXT(M2757,"00")&amp;"."&amp;TEXT(N2757,"00")&amp;TEXT(O2757,"00"))</f>
        <v/>
      </c>
      <c r="I2757" s="1" t="str">
        <f ca="1">IF(G2757="","",予約枠報告様式!H$3)</f>
        <v/>
      </c>
      <c r="J2757" s="1" t="str">
        <f t="shared" ref="J2757:J2820" ca="1" si="647">IF(G2757="","",J$2)</f>
        <v/>
      </c>
      <c r="K2757" s="1" t="str">
        <f t="shared" ref="K2757:K2820" ca="1" si="648">IF(G2757="","",YEAR(E2757))</f>
        <v/>
      </c>
      <c r="L2757" s="1" t="str">
        <f t="shared" ref="L2757:L2820" ca="1" si="649">IF(G2757="","",MONTH(E2757))</f>
        <v/>
      </c>
      <c r="M2757" s="1" t="str">
        <f t="shared" ref="M2757:M2820" ca="1" si="650">IF(G2757="","",DAY(E2757))</f>
        <v/>
      </c>
      <c r="N2757" s="1" t="str" cm="1">
        <f t="array" aca="1" ref="N2757" ca="1">IF(G2757="","",HOUR(INDIRECT(A2757&amp;$N$2&amp;D2757)))</f>
        <v/>
      </c>
      <c r="O2757" s="1" t="str" cm="1">
        <f t="array" aca="1" ref="O2757" ca="1">IF(G2757="","",MINUTE(INDIRECT(A2757&amp;$N$2&amp;D2757)))</f>
        <v/>
      </c>
      <c r="P2757" s="1" t="str">
        <f t="shared" ref="P2757:P2820" ca="1" si="651">IF(G2757="","",N2757)</f>
        <v/>
      </c>
      <c r="Q2757" s="1" t="str">
        <f t="shared" ref="Q2757:Q2820" ca="1" si="652">IF(G2757="","",O2757+14)</f>
        <v/>
      </c>
      <c r="R2757" s="1" t="str" cm="1">
        <f t="array" aca="1" ref="R2757" ca="1">IF(G2757="","",INDIRECT(A2757&amp;B2757&amp;D2757))</f>
        <v/>
      </c>
      <c r="S2757" s="1" t="str">
        <f t="shared" ref="S2757:S2820" ca="1" si="653">IF(G2757="","",0)</f>
        <v/>
      </c>
      <c r="T2757" s="1" t="str">
        <f t="shared" ref="T2757:T2820" ca="1" si="654">IF($G2757="","",IF(T$1="×",K$2,T$2))</f>
        <v/>
      </c>
      <c r="U2757" s="1" t="str">
        <f t="shared" ref="U2757:U2820" ca="1" si="655">IF($G2757="","",IF(OR(U$1="×",U$2="なし"),"",U$2))</f>
        <v/>
      </c>
      <c r="V2757" s="1" t="str">
        <f t="shared" ref="V2757:V2820" ca="1" si="656">IF(G2757="","",3)</f>
        <v/>
      </c>
      <c r="W2757" s="1" t="str">
        <f t="shared" ref="W2757:W2820" ca="1" si="657">IF(G2757="","",5)</f>
        <v/>
      </c>
      <c r="X2757" s="1" t="str">
        <f t="shared" ref="X2757:X2820" ca="1" si="658">IF(G2757="","",0)</f>
        <v/>
      </c>
    </row>
    <row r="2758" spans="1:24">
      <c r="A2758" t="s">
        <v>1041</v>
      </c>
      <c r="B2758" t="str">
        <f>INDEX(予約枠報告様式!$73:$73,MATCH(CSVフォーマット!C2758,予約枠報告様式!$74:$74,0))</f>
        <v>AU</v>
      </c>
      <c r="C2758">
        <f t="shared" ref="C2758:C2821" si="659">IF(D2757=$D$3,C2757+1,C2757)</f>
        <v>47</v>
      </c>
      <c r="D2758">
        <f t="shared" si="645"/>
        <v>66</v>
      </c>
      <c r="E2758" s="2" cm="1">
        <f t="array" aca="1" ref="E2758" ca="1">INDIRECT(A2758&amp;B2758&amp;$E$3)</f>
        <v>44796</v>
      </c>
      <c r="F2758" t="str" cm="1">
        <f t="array" aca="1" ref="F2758" ca="1">IF(INDIRECT(A2758&amp;B2758&amp;$F$3)="公",参照!$L$2,参照!$L$3)</f>
        <v>医療機関受付</v>
      </c>
      <c r="G2758" s="1" t="str" cm="1">
        <f t="array" aca="1" ref="G2758" ca="1">IF(E2758="","",IF(ISNUMBER(INDIRECT(A2758&amp;B2758&amp;D2758)),431001,""))</f>
        <v/>
      </c>
      <c r="H2758" s="1" t="str">
        <f t="shared" ca="1" si="646"/>
        <v/>
      </c>
      <c r="I2758" s="1" t="str">
        <f ca="1">IF(G2758="","",予約枠報告様式!H$3)</f>
        <v/>
      </c>
      <c r="J2758" s="1" t="str">
        <f t="shared" ca="1" si="647"/>
        <v/>
      </c>
      <c r="K2758" s="1" t="str">
        <f t="shared" ca="1" si="648"/>
        <v/>
      </c>
      <c r="L2758" s="1" t="str">
        <f t="shared" ca="1" si="649"/>
        <v/>
      </c>
      <c r="M2758" s="1" t="str">
        <f t="shared" ca="1" si="650"/>
        <v/>
      </c>
      <c r="N2758" s="1" t="str" cm="1">
        <f t="array" aca="1" ref="N2758" ca="1">IF(G2758="","",HOUR(INDIRECT(A2758&amp;$N$2&amp;D2758)))</f>
        <v/>
      </c>
      <c r="O2758" s="1" t="str" cm="1">
        <f t="array" aca="1" ref="O2758" ca="1">IF(G2758="","",MINUTE(INDIRECT(A2758&amp;$N$2&amp;D2758)))</f>
        <v/>
      </c>
      <c r="P2758" s="1" t="str">
        <f t="shared" ca="1" si="651"/>
        <v/>
      </c>
      <c r="Q2758" s="1" t="str">
        <f t="shared" ca="1" si="652"/>
        <v/>
      </c>
      <c r="R2758" s="1" t="str" cm="1">
        <f t="array" aca="1" ref="R2758" ca="1">IF(G2758="","",INDIRECT(A2758&amp;B2758&amp;D2758))</f>
        <v/>
      </c>
      <c r="S2758" s="1" t="str">
        <f t="shared" ca="1" si="653"/>
        <v/>
      </c>
      <c r="T2758" s="1" t="str">
        <f t="shared" ca="1" si="654"/>
        <v/>
      </c>
      <c r="U2758" s="1" t="str">
        <f t="shared" ca="1" si="655"/>
        <v/>
      </c>
      <c r="V2758" s="1" t="str">
        <f t="shared" ca="1" si="656"/>
        <v/>
      </c>
      <c r="W2758" s="1" t="str">
        <f t="shared" ca="1" si="657"/>
        <v/>
      </c>
      <c r="X2758" s="1" t="str">
        <f t="shared" ca="1" si="658"/>
        <v/>
      </c>
    </row>
    <row r="2759" spans="1:24">
      <c r="A2759" t="s">
        <v>1041</v>
      </c>
      <c r="B2759" t="str">
        <f>INDEX(予約枠報告様式!$73:$73,MATCH(CSVフォーマット!C2759,予約枠報告様式!$74:$74,0))</f>
        <v>AU</v>
      </c>
      <c r="C2759">
        <f t="shared" si="659"/>
        <v>47</v>
      </c>
      <c r="D2759">
        <f t="shared" si="645"/>
        <v>67</v>
      </c>
      <c r="E2759" s="2" cm="1">
        <f t="array" aca="1" ref="E2759" ca="1">INDIRECT(A2759&amp;B2759&amp;$E$3)</f>
        <v>44796</v>
      </c>
      <c r="F2759" t="str" cm="1">
        <f t="array" aca="1" ref="F2759" ca="1">IF(INDIRECT(A2759&amp;B2759&amp;$F$3)="公",参照!$L$2,参照!$L$3)</f>
        <v>医療機関受付</v>
      </c>
      <c r="G2759" s="1" t="str" cm="1">
        <f t="array" aca="1" ref="G2759" ca="1">IF(E2759="","",IF(ISNUMBER(INDIRECT(A2759&amp;B2759&amp;D2759)),431001,""))</f>
        <v/>
      </c>
      <c r="H2759" s="1" t="str">
        <f t="shared" ca="1" si="646"/>
        <v/>
      </c>
      <c r="I2759" s="1" t="str">
        <f ca="1">IF(G2759="","",予約枠報告様式!H$3)</f>
        <v/>
      </c>
      <c r="J2759" s="1" t="str">
        <f t="shared" ca="1" si="647"/>
        <v/>
      </c>
      <c r="K2759" s="1" t="str">
        <f t="shared" ca="1" si="648"/>
        <v/>
      </c>
      <c r="L2759" s="1" t="str">
        <f t="shared" ca="1" si="649"/>
        <v/>
      </c>
      <c r="M2759" s="1" t="str">
        <f t="shared" ca="1" si="650"/>
        <v/>
      </c>
      <c r="N2759" s="1" t="str" cm="1">
        <f t="array" aca="1" ref="N2759" ca="1">IF(G2759="","",HOUR(INDIRECT(A2759&amp;$N$2&amp;D2759)))</f>
        <v/>
      </c>
      <c r="O2759" s="1" t="str" cm="1">
        <f t="array" aca="1" ref="O2759" ca="1">IF(G2759="","",MINUTE(INDIRECT(A2759&amp;$N$2&amp;D2759)))</f>
        <v/>
      </c>
      <c r="P2759" s="1" t="str">
        <f t="shared" ca="1" si="651"/>
        <v/>
      </c>
      <c r="Q2759" s="1" t="str">
        <f t="shared" ca="1" si="652"/>
        <v/>
      </c>
      <c r="R2759" s="1" t="str" cm="1">
        <f t="array" aca="1" ref="R2759" ca="1">IF(G2759="","",INDIRECT(A2759&amp;B2759&amp;D2759))</f>
        <v/>
      </c>
      <c r="S2759" s="1" t="str">
        <f t="shared" ca="1" si="653"/>
        <v/>
      </c>
      <c r="T2759" s="1" t="str">
        <f t="shared" ca="1" si="654"/>
        <v/>
      </c>
      <c r="U2759" s="1" t="str">
        <f t="shared" ca="1" si="655"/>
        <v/>
      </c>
      <c r="V2759" s="1" t="str">
        <f t="shared" ca="1" si="656"/>
        <v/>
      </c>
      <c r="W2759" s="1" t="str">
        <f t="shared" ca="1" si="657"/>
        <v/>
      </c>
      <c r="X2759" s="1" t="str">
        <f t="shared" ca="1" si="658"/>
        <v/>
      </c>
    </row>
    <row r="2760" spans="1:24">
      <c r="A2760" t="s">
        <v>1041</v>
      </c>
      <c r="B2760" t="str">
        <f>INDEX(予約枠報告様式!$73:$73,MATCH(CSVフォーマット!C2760,予約枠報告様式!$74:$74,0))</f>
        <v>AU</v>
      </c>
      <c r="C2760">
        <f t="shared" si="659"/>
        <v>47</v>
      </c>
      <c r="D2760">
        <f t="shared" si="645"/>
        <v>68</v>
      </c>
      <c r="E2760" s="2" cm="1">
        <f t="array" aca="1" ref="E2760" ca="1">INDIRECT(A2760&amp;B2760&amp;$E$3)</f>
        <v>44796</v>
      </c>
      <c r="F2760" t="str" cm="1">
        <f t="array" aca="1" ref="F2760" ca="1">IF(INDIRECT(A2760&amp;B2760&amp;$F$3)="公",参照!$L$2,参照!$L$3)</f>
        <v>医療機関受付</v>
      </c>
      <c r="G2760" s="1" t="str" cm="1">
        <f t="array" aca="1" ref="G2760" ca="1">IF(E2760="","",IF(ISNUMBER(INDIRECT(A2760&amp;B2760&amp;D2760)),431001,""))</f>
        <v/>
      </c>
      <c r="H2760" s="1" t="str">
        <f t="shared" ca="1" si="646"/>
        <v/>
      </c>
      <c r="I2760" s="1" t="str">
        <f ca="1">IF(G2760="","",予約枠報告様式!H$3)</f>
        <v/>
      </c>
      <c r="J2760" s="1" t="str">
        <f t="shared" ca="1" si="647"/>
        <v/>
      </c>
      <c r="K2760" s="1" t="str">
        <f t="shared" ca="1" si="648"/>
        <v/>
      </c>
      <c r="L2760" s="1" t="str">
        <f t="shared" ca="1" si="649"/>
        <v/>
      </c>
      <c r="M2760" s="1" t="str">
        <f t="shared" ca="1" si="650"/>
        <v/>
      </c>
      <c r="N2760" s="1" t="str" cm="1">
        <f t="array" aca="1" ref="N2760" ca="1">IF(G2760="","",HOUR(INDIRECT(A2760&amp;$N$2&amp;D2760)))</f>
        <v/>
      </c>
      <c r="O2760" s="1" t="str" cm="1">
        <f t="array" aca="1" ref="O2760" ca="1">IF(G2760="","",MINUTE(INDIRECT(A2760&amp;$N$2&amp;D2760)))</f>
        <v/>
      </c>
      <c r="P2760" s="1" t="str">
        <f t="shared" ca="1" si="651"/>
        <v/>
      </c>
      <c r="Q2760" s="1" t="str">
        <f t="shared" ca="1" si="652"/>
        <v/>
      </c>
      <c r="R2760" s="1" t="str" cm="1">
        <f t="array" aca="1" ref="R2760" ca="1">IF(G2760="","",INDIRECT(A2760&amp;B2760&amp;D2760))</f>
        <v/>
      </c>
      <c r="S2760" s="1" t="str">
        <f t="shared" ca="1" si="653"/>
        <v/>
      </c>
      <c r="T2760" s="1" t="str">
        <f t="shared" ca="1" si="654"/>
        <v/>
      </c>
      <c r="U2760" s="1" t="str">
        <f t="shared" ca="1" si="655"/>
        <v/>
      </c>
      <c r="V2760" s="1" t="str">
        <f t="shared" ca="1" si="656"/>
        <v/>
      </c>
      <c r="W2760" s="1" t="str">
        <f t="shared" ca="1" si="657"/>
        <v/>
      </c>
      <c r="X2760" s="1" t="str">
        <f t="shared" ca="1" si="658"/>
        <v/>
      </c>
    </row>
    <row r="2761" spans="1:24">
      <c r="A2761" t="s">
        <v>1041</v>
      </c>
      <c r="B2761" t="str">
        <f>INDEX(予約枠報告様式!$73:$73,MATCH(CSVフォーマット!C2761,予約枠報告様式!$74:$74,0))</f>
        <v>AU</v>
      </c>
      <c r="C2761">
        <f t="shared" si="659"/>
        <v>47</v>
      </c>
      <c r="D2761">
        <f t="shared" si="645"/>
        <v>69</v>
      </c>
      <c r="E2761" s="2" cm="1">
        <f t="array" aca="1" ref="E2761" ca="1">INDIRECT(A2761&amp;B2761&amp;$E$3)</f>
        <v>44796</v>
      </c>
      <c r="F2761" t="str" cm="1">
        <f t="array" aca="1" ref="F2761" ca="1">IF(INDIRECT(A2761&amp;B2761&amp;$F$3)="公",参照!$L$2,参照!$L$3)</f>
        <v>医療機関受付</v>
      </c>
      <c r="G2761" s="1" t="str" cm="1">
        <f t="array" aca="1" ref="G2761" ca="1">IF(E2761="","",IF(ISNUMBER(INDIRECT(A2761&amp;B2761&amp;D2761)),431001,""))</f>
        <v/>
      </c>
      <c r="H2761" s="1" t="str">
        <f t="shared" ca="1" si="646"/>
        <v/>
      </c>
      <c r="I2761" s="1" t="str">
        <f ca="1">IF(G2761="","",予約枠報告様式!H$3)</f>
        <v/>
      </c>
      <c r="J2761" s="1" t="str">
        <f t="shared" ca="1" si="647"/>
        <v/>
      </c>
      <c r="K2761" s="1" t="str">
        <f t="shared" ca="1" si="648"/>
        <v/>
      </c>
      <c r="L2761" s="1" t="str">
        <f t="shared" ca="1" si="649"/>
        <v/>
      </c>
      <c r="M2761" s="1" t="str">
        <f t="shared" ca="1" si="650"/>
        <v/>
      </c>
      <c r="N2761" s="1" t="str" cm="1">
        <f t="array" aca="1" ref="N2761" ca="1">IF(G2761="","",HOUR(INDIRECT(A2761&amp;$N$2&amp;D2761)))</f>
        <v/>
      </c>
      <c r="O2761" s="1" t="str" cm="1">
        <f t="array" aca="1" ref="O2761" ca="1">IF(G2761="","",MINUTE(INDIRECT(A2761&amp;$N$2&amp;D2761)))</f>
        <v/>
      </c>
      <c r="P2761" s="1" t="str">
        <f t="shared" ca="1" si="651"/>
        <v/>
      </c>
      <c r="Q2761" s="1" t="str">
        <f t="shared" ca="1" si="652"/>
        <v/>
      </c>
      <c r="R2761" s="1" t="str" cm="1">
        <f t="array" aca="1" ref="R2761" ca="1">IF(G2761="","",INDIRECT(A2761&amp;B2761&amp;D2761))</f>
        <v/>
      </c>
      <c r="S2761" s="1" t="str">
        <f t="shared" ca="1" si="653"/>
        <v/>
      </c>
      <c r="T2761" s="1" t="str">
        <f t="shared" ca="1" si="654"/>
        <v/>
      </c>
      <c r="U2761" s="1" t="str">
        <f t="shared" ca="1" si="655"/>
        <v/>
      </c>
      <c r="V2761" s="1" t="str">
        <f t="shared" ca="1" si="656"/>
        <v/>
      </c>
      <c r="W2761" s="1" t="str">
        <f t="shared" ca="1" si="657"/>
        <v/>
      </c>
      <c r="X2761" s="1" t="str">
        <f t="shared" ca="1" si="658"/>
        <v/>
      </c>
    </row>
    <row r="2762" spans="1:24">
      <c r="A2762" t="s">
        <v>1041</v>
      </c>
      <c r="B2762" t="str">
        <f>INDEX(予約枠報告様式!$73:$73,MATCH(CSVフォーマット!C2762,予約枠報告様式!$74:$74,0))</f>
        <v>AU</v>
      </c>
      <c r="C2762">
        <f t="shared" si="659"/>
        <v>47</v>
      </c>
      <c r="D2762">
        <f t="shared" si="645"/>
        <v>70</v>
      </c>
      <c r="E2762" s="2" cm="1">
        <f t="array" aca="1" ref="E2762" ca="1">INDIRECT(A2762&amp;B2762&amp;$E$3)</f>
        <v>44796</v>
      </c>
      <c r="F2762" t="str" cm="1">
        <f t="array" aca="1" ref="F2762" ca="1">IF(INDIRECT(A2762&amp;B2762&amp;$F$3)="公",参照!$L$2,参照!$L$3)</f>
        <v>医療機関受付</v>
      </c>
      <c r="G2762" s="1" t="str" cm="1">
        <f t="array" aca="1" ref="G2762" ca="1">IF(E2762="","",IF(ISNUMBER(INDIRECT(A2762&amp;B2762&amp;D2762)),431001,""))</f>
        <v/>
      </c>
      <c r="H2762" s="1" t="str">
        <f t="shared" ca="1" si="646"/>
        <v/>
      </c>
      <c r="I2762" s="1" t="str">
        <f ca="1">IF(G2762="","",予約枠報告様式!H$3)</f>
        <v/>
      </c>
      <c r="J2762" s="1" t="str">
        <f t="shared" ca="1" si="647"/>
        <v/>
      </c>
      <c r="K2762" s="1" t="str">
        <f t="shared" ca="1" si="648"/>
        <v/>
      </c>
      <c r="L2762" s="1" t="str">
        <f t="shared" ca="1" si="649"/>
        <v/>
      </c>
      <c r="M2762" s="1" t="str">
        <f t="shared" ca="1" si="650"/>
        <v/>
      </c>
      <c r="N2762" s="1" t="str" cm="1">
        <f t="array" aca="1" ref="N2762" ca="1">IF(G2762="","",HOUR(INDIRECT(A2762&amp;$N$2&amp;D2762)))</f>
        <v/>
      </c>
      <c r="O2762" s="1" t="str" cm="1">
        <f t="array" aca="1" ref="O2762" ca="1">IF(G2762="","",MINUTE(INDIRECT(A2762&amp;$N$2&amp;D2762)))</f>
        <v/>
      </c>
      <c r="P2762" s="1" t="str">
        <f t="shared" ca="1" si="651"/>
        <v/>
      </c>
      <c r="Q2762" s="1" t="str">
        <f t="shared" ca="1" si="652"/>
        <v/>
      </c>
      <c r="R2762" s="1" t="str" cm="1">
        <f t="array" aca="1" ref="R2762" ca="1">IF(G2762="","",INDIRECT(A2762&amp;B2762&amp;D2762))</f>
        <v/>
      </c>
      <c r="S2762" s="1" t="str">
        <f t="shared" ca="1" si="653"/>
        <v/>
      </c>
      <c r="T2762" s="1" t="str">
        <f t="shared" ca="1" si="654"/>
        <v/>
      </c>
      <c r="U2762" s="1" t="str">
        <f t="shared" ca="1" si="655"/>
        <v/>
      </c>
      <c r="V2762" s="1" t="str">
        <f t="shared" ca="1" si="656"/>
        <v/>
      </c>
      <c r="W2762" s="1" t="str">
        <f t="shared" ca="1" si="657"/>
        <v/>
      </c>
      <c r="X2762" s="1" t="str">
        <f t="shared" ca="1" si="658"/>
        <v/>
      </c>
    </row>
    <row r="2763" spans="1:24">
      <c r="A2763" t="s">
        <v>1041</v>
      </c>
      <c r="B2763" t="str">
        <f>INDEX(予約枠報告様式!$73:$73,MATCH(CSVフォーマット!C2763,予約枠報告様式!$74:$74,0))</f>
        <v>AU</v>
      </c>
      <c r="C2763">
        <f t="shared" si="659"/>
        <v>47</v>
      </c>
      <c r="D2763">
        <f t="shared" si="645"/>
        <v>71</v>
      </c>
      <c r="E2763" s="2" cm="1">
        <f t="array" aca="1" ref="E2763" ca="1">INDIRECT(A2763&amp;B2763&amp;$E$3)</f>
        <v>44796</v>
      </c>
      <c r="F2763" t="str" cm="1">
        <f t="array" aca="1" ref="F2763" ca="1">IF(INDIRECT(A2763&amp;B2763&amp;$F$3)="公",参照!$L$2,参照!$L$3)</f>
        <v>医療機関受付</v>
      </c>
      <c r="G2763" s="1" t="str" cm="1">
        <f t="array" aca="1" ref="G2763" ca="1">IF(E2763="","",IF(ISNUMBER(INDIRECT(A2763&amp;B2763&amp;D2763)),431001,""))</f>
        <v/>
      </c>
      <c r="H2763" s="1" t="str">
        <f t="shared" ca="1" si="646"/>
        <v/>
      </c>
      <c r="I2763" s="1" t="str">
        <f ca="1">IF(G2763="","",予約枠報告様式!H$3)</f>
        <v/>
      </c>
      <c r="J2763" s="1" t="str">
        <f t="shared" ca="1" si="647"/>
        <v/>
      </c>
      <c r="K2763" s="1" t="str">
        <f t="shared" ca="1" si="648"/>
        <v/>
      </c>
      <c r="L2763" s="1" t="str">
        <f t="shared" ca="1" si="649"/>
        <v/>
      </c>
      <c r="M2763" s="1" t="str">
        <f t="shared" ca="1" si="650"/>
        <v/>
      </c>
      <c r="N2763" s="1" t="str" cm="1">
        <f t="array" aca="1" ref="N2763" ca="1">IF(G2763="","",HOUR(INDIRECT(A2763&amp;$N$2&amp;D2763)))</f>
        <v/>
      </c>
      <c r="O2763" s="1" t="str" cm="1">
        <f t="array" aca="1" ref="O2763" ca="1">IF(G2763="","",MINUTE(INDIRECT(A2763&amp;$N$2&amp;D2763)))</f>
        <v/>
      </c>
      <c r="P2763" s="1" t="str">
        <f t="shared" ca="1" si="651"/>
        <v/>
      </c>
      <c r="Q2763" s="1" t="str">
        <f t="shared" ca="1" si="652"/>
        <v/>
      </c>
      <c r="R2763" s="1" t="str" cm="1">
        <f t="array" aca="1" ref="R2763" ca="1">IF(G2763="","",INDIRECT(A2763&amp;B2763&amp;D2763))</f>
        <v/>
      </c>
      <c r="S2763" s="1" t="str">
        <f t="shared" ca="1" si="653"/>
        <v/>
      </c>
      <c r="T2763" s="1" t="str">
        <f t="shared" ca="1" si="654"/>
        <v/>
      </c>
      <c r="U2763" s="1" t="str">
        <f t="shared" ca="1" si="655"/>
        <v/>
      </c>
      <c r="V2763" s="1" t="str">
        <f t="shared" ca="1" si="656"/>
        <v/>
      </c>
      <c r="W2763" s="1" t="str">
        <f t="shared" ca="1" si="657"/>
        <v/>
      </c>
      <c r="X2763" s="1" t="str">
        <f t="shared" ca="1" si="658"/>
        <v/>
      </c>
    </row>
    <row r="2764" spans="1:24">
      <c r="A2764" t="s">
        <v>1041</v>
      </c>
      <c r="B2764" t="str">
        <f>INDEX(予約枠報告様式!$73:$73,MATCH(CSVフォーマット!C2764,予約枠報告様式!$74:$74,0))</f>
        <v>AV</v>
      </c>
      <c r="C2764">
        <f t="shared" si="659"/>
        <v>48</v>
      </c>
      <c r="D2764">
        <f t="shared" si="645"/>
        <v>12</v>
      </c>
      <c r="E2764" s="2" cm="1">
        <f t="array" aca="1" ref="E2764" ca="1">INDIRECT(A2764&amp;B2764&amp;$E$3)</f>
        <v>44797</v>
      </c>
      <c r="F2764" t="str" cm="1">
        <f t="array" aca="1" ref="F2764" ca="1">IF(INDIRECT(A2764&amp;B2764&amp;$F$3)="公",参照!$L$2,参照!$L$3)</f>
        <v>WEB・コールセンター受付</v>
      </c>
      <c r="G2764" s="1" t="str" cm="1">
        <f t="array" aca="1" ref="G2764" ca="1">IF(E2764="","",IF(ISNUMBER(INDIRECT(A2764&amp;B2764&amp;D2764)),431001,""))</f>
        <v/>
      </c>
      <c r="H2764" s="1" t="str">
        <f t="shared" ca="1" si="646"/>
        <v/>
      </c>
      <c r="I2764" s="1" t="str">
        <f ca="1">IF(G2764="","",予約枠報告様式!H$3)</f>
        <v/>
      </c>
      <c r="J2764" s="1" t="str">
        <f t="shared" ca="1" si="647"/>
        <v/>
      </c>
      <c r="K2764" s="1" t="str">
        <f t="shared" ca="1" si="648"/>
        <v/>
      </c>
      <c r="L2764" s="1" t="str">
        <f t="shared" ca="1" si="649"/>
        <v/>
      </c>
      <c r="M2764" s="1" t="str">
        <f t="shared" ca="1" si="650"/>
        <v/>
      </c>
      <c r="N2764" s="1" t="str" cm="1">
        <f t="array" aca="1" ref="N2764" ca="1">IF(G2764="","",HOUR(INDIRECT(A2764&amp;$N$2&amp;D2764)))</f>
        <v/>
      </c>
      <c r="O2764" s="1" t="str" cm="1">
        <f t="array" aca="1" ref="O2764" ca="1">IF(G2764="","",MINUTE(INDIRECT(A2764&amp;$N$2&amp;D2764)))</f>
        <v/>
      </c>
      <c r="P2764" s="1" t="str">
        <f t="shared" ca="1" si="651"/>
        <v/>
      </c>
      <c r="Q2764" s="1" t="str">
        <f t="shared" ca="1" si="652"/>
        <v/>
      </c>
      <c r="R2764" s="1" t="str" cm="1">
        <f t="array" aca="1" ref="R2764" ca="1">IF(G2764="","",INDIRECT(A2764&amp;B2764&amp;D2764))</f>
        <v/>
      </c>
      <c r="S2764" s="1" t="str">
        <f t="shared" ca="1" si="653"/>
        <v/>
      </c>
      <c r="T2764" s="1" t="str">
        <f t="shared" ca="1" si="654"/>
        <v/>
      </c>
      <c r="U2764" s="1" t="str">
        <f t="shared" ca="1" si="655"/>
        <v/>
      </c>
      <c r="V2764" s="1" t="str">
        <f t="shared" ca="1" si="656"/>
        <v/>
      </c>
      <c r="W2764" s="1" t="str">
        <f t="shared" ca="1" si="657"/>
        <v/>
      </c>
      <c r="X2764" s="1" t="str">
        <f t="shared" ca="1" si="658"/>
        <v/>
      </c>
    </row>
    <row r="2765" spans="1:24">
      <c r="A2765" t="s">
        <v>1041</v>
      </c>
      <c r="B2765" t="str">
        <f>INDEX(予約枠報告様式!$73:$73,MATCH(CSVフォーマット!C2765,予約枠報告様式!$74:$74,0))</f>
        <v>AV</v>
      </c>
      <c r="C2765">
        <f t="shared" si="659"/>
        <v>48</v>
      </c>
      <c r="D2765">
        <f t="shared" si="645"/>
        <v>13</v>
      </c>
      <c r="E2765" s="2" cm="1">
        <f t="array" aca="1" ref="E2765" ca="1">INDIRECT(A2765&amp;B2765&amp;$E$3)</f>
        <v>44797</v>
      </c>
      <c r="F2765" t="str" cm="1">
        <f t="array" aca="1" ref="F2765" ca="1">IF(INDIRECT(A2765&amp;B2765&amp;$F$3)="公",参照!$L$2,参照!$L$3)</f>
        <v>WEB・コールセンター受付</v>
      </c>
      <c r="G2765" s="1" t="str" cm="1">
        <f t="array" aca="1" ref="G2765" ca="1">IF(E2765="","",IF(ISNUMBER(INDIRECT(A2765&amp;B2765&amp;D2765)),431001,""))</f>
        <v/>
      </c>
      <c r="H2765" s="1" t="str">
        <f t="shared" ca="1" si="646"/>
        <v/>
      </c>
      <c r="I2765" s="1" t="str">
        <f ca="1">IF(G2765="","",予約枠報告様式!H$3)</f>
        <v/>
      </c>
      <c r="J2765" s="1" t="str">
        <f t="shared" ca="1" si="647"/>
        <v/>
      </c>
      <c r="K2765" s="1" t="str">
        <f t="shared" ca="1" si="648"/>
        <v/>
      </c>
      <c r="L2765" s="1" t="str">
        <f t="shared" ca="1" si="649"/>
        <v/>
      </c>
      <c r="M2765" s="1" t="str">
        <f t="shared" ca="1" si="650"/>
        <v/>
      </c>
      <c r="N2765" s="1" t="str" cm="1">
        <f t="array" aca="1" ref="N2765" ca="1">IF(G2765="","",HOUR(INDIRECT(A2765&amp;$N$2&amp;D2765)))</f>
        <v/>
      </c>
      <c r="O2765" s="1" t="str" cm="1">
        <f t="array" aca="1" ref="O2765" ca="1">IF(G2765="","",MINUTE(INDIRECT(A2765&amp;$N$2&amp;D2765)))</f>
        <v/>
      </c>
      <c r="P2765" s="1" t="str">
        <f t="shared" ca="1" si="651"/>
        <v/>
      </c>
      <c r="Q2765" s="1" t="str">
        <f t="shared" ca="1" si="652"/>
        <v/>
      </c>
      <c r="R2765" s="1" t="str" cm="1">
        <f t="array" aca="1" ref="R2765" ca="1">IF(G2765="","",INDIRECT(A2765&amp;B2765&amp;D2765))</f>
        <v/>
      </c>
      <c r="S2765" s="1" t="str">
        <f t="shared" ca="1" si="653"/>
        <v/>
      </c>
      <c r="T2765" s="1" t="str">
        <f t="shared" ca="1" si="654"/>
        <v/>
      </c>
      <c r="U2765" s="1" t="str">
        <f t="shared" ca="1" si="655"/>
        <v/>
      </c>
      <c r="V2765" s="1" t="str">
        <f t="shared" ca="1" si="656"/>
        <v/>
      </c>
      <c r="W2765" s="1" t="str">
        <f t="shared" ca="1" si="657"/>
        <v/>
      </c>
      <c r="X2765" s="1" t="str">
        <f t="shared" ca="1" si="658"/>
        <v/>
      </c>
    </row>
    <row r="2766" spans="1:24">
      <c r="A2766" t="s">
        <v>1041</v>
      </c>
      <c r="B2766" t="str">
        <f>INDEX(予約枠報告様式!$73:$73,MATCH(CSVフォーマット!C2766,予約枠報告様式!$74:$74,0))</f>
        <v>AV</v>
      </c>
      <c r="C2766">
        <f t="shared" si="659"/>
        <v>48</v>
      </c>
      <c r="D2766">
        <f t="shared" si="645"/>
        <v>14</v>
      </c>
      <c r="E2766" s="2" cm="1">
        <f t="array" aca="1" ref="E2766" ca="1">INDIRECT(A2766&amp;B2766&amp;$E$3)</f>
        <v>44797</v>
      </c>
      <c r="F2766" t="str" cm="1">
        <f t="array" aca="1" ref="F2766" ca="1">IF(INDIRECT(A2766&amp;B2766&amp;$F$3)="公",参照!$L$2,参照!$L$3)</f>
        <v>WEB・コールセンター受付</v>
      </c>
      <c r="G2766" s="1" t="str" cm="1">
        <f t="array" aca="1" ref="G2766" ca="1">IF(E2766="","",IF(ISNUMBER(INDIRECT(A2766&amp;B2766&amp;D2766)),431001,""))</f>
        <v/>
      </c>
      <c r="H2766" s="1" t="str">
        <f t="shared" ca="1" si="646"/>
        <v/>
      </c>
      <c r="I2766" s="1" t="str">
        <f ca="1">IF(G2766="","",予約枠報告様式!H$3)</f>
        <v/>
      </c>
      <c r="J2766" s="1" t="str">
        <f t="shared" ca="1" si="647"/>
        <v/>
      </c>
      <c r="K2766" s="1" t="str">
        <f t="shared" ca="1" si="648"/>
        <v/>
      </c>
      <c r="L2766" s="1" t="str">
        <f t="shared" ca="1" si="649"/>
        <v/>
      </c>
      <c r="M2766" s="1" t="str">
        <f t="shared" ca="1" si="650"/>
        <v/>
      </c>
      <c r="N2766" s="1" t="str" cm="1">
        <f t="array" aca="1" ref="N2766" ca="1">IF(G2766="","",HOUR(INDIRECT(A2766&amp;$N$2&amp;D2766)))</f>
        <v/>
      </c>
      <c r="O2766" s="1" t="str" cm="1">
        <f t="array" aca="1" ref="O2766" ca="1">IF(G2766="","",MINUTE(INDIRECT(A2766&amp;$N$2&amp;D2766)))</f>
        <v/>
      </c>
      <c r="P2766" s="1" t="str">
        <f t="shared" ca="1" si="651"/>
        <v/>
      </c>
      <c r="Q2766" s="1" t="str">
        <f t="shared" ca="1" si="652"/>
        <v/>
      </c>
      <c r="R2766" s="1" t="str" cm="1">
        <f t="array" aca="1" ref="R2766" ca="1">IF(G2766="","",INDIRECT(A2766&amp;B2766&amp;D2766))</f>
        <v/>
      </c>
      <c r="S2766" s="1" t="str">
        <f t="shared" ca="1" si="653"/>
        <v/>
      </c>
      <c r="T2766" s="1" t="str">
        <f t="shared" ca="1" si="654"/>
        <v/>
      </c>
      <c r="U2766" s="1" t="str">
        <f t="shared" ca="1" si="655"/>
        <v/>
      </c>
      <c r="V2766" s="1" t="str">
        <f t="shared" ca="1" si="656"/>
        <v/>
      </c>
      <c r="W2766" s="1" t="str">
        <f t="shared" ca="1" si="657"/>
        <v/>
      </c>
      <c r="X2766" s="1" t="str">
        <f t="shared" ca="1" si="658"/>
        <v/>
      </c>
    </row>
    <row r="2767" spans="1:24">
      <c r="A2767" t="s">
        <v>1041</v>
      </c>
      <c r="B2767" t="str">
        <f>INDEX(予約枠報告様式!$73:$73,MATCH(CSVフォーマット!C2767,予約枠報告様式!$74:$74,0))</f>
        <v>AV</v>
      </c>
      <c r="C2767">
        <f t="shared" si="659"/>
        <v>48</v>
      </c>
      <c r="D2767">
        <f t="shared" si="645"/>
        <v>15</v>
      </c>
      <c r="E2767" s="2" cm="1">
        <f t="array" aca="1" ref="E2767" ca="1">INDIRECT(A2767&amp;B2767&amp;$E$3)</f>
        <v>44797</v>
      </c>
      <c r="F2767" t="str" cm="1">
        <f t="array" aca="1" ref="F2767" ca="1">IF(INDIRECT(A2767&amp;B2767&amp;$F$3)="公",参照!$L$2,参照!$L$3)</f>
        <v>WEB・コールセンター受付</v>
      </c>
      <c r="G2767" s="1" t="str" cm="1">
        <f t="array" aca="1" ref="G2767" ca="1">IF(E2767="","",IF(ISNUMBER(INDIRECT(A2767&amp;B2767&amp;D2767)),431001,""))</f>
        <v/>
      </c>
      <c r="H2767" s="1" t="str">
        <f t="shared" ca="1" si="646"/>
        <v/>
      </c>
      <c r="I2767" s="1" t="str">
        <f ca="1">IF(G2767="","",予約枠報告様式!H$3)</f>
        <v/>
      </c>
      <c r="J2767" s="1" t="str">
        <f t="shared" ca="1" si="647"/>
        <v/>
      </c>
      <c r="K2767" s="1" t="str">
        <f t="shared" ca="1" si="648"/>
        <v/>
      </c>
      <c r="L2767" s="1" t="str">
        <f t="shared" ca="1" si="649"/>
        <v/>
      </c>
      <c r="M2767" s="1" t="str">
        <f t="shared" ca="1" si="650"/>
        <v/>
      </c>
      <c r="N2767" s="1" t="str" cm="1">
        <f t="array" aca="1" ref="N2767" ca="1">IF(G2767="","",HOUR(INDIRECT(A2767&amp;$N$2&amp;D2767)))</f>
        <v/>
      </c>
      <c r="O2767" s="1" t="str" cm="1">
        <f t="array" aca="1" ref="O2767" ca="1">IF(G2767="","",MINUTE(INDIRECT(A2767&amp;$N$2&amp;D2767)))</f>
        <v/>
      </c>
      <c r="P2767" s="1" t="str">
        <f t="shared" ca="1" si="651"/>
        <v/>
      </c>
      <c r="Q2767" s="1" t="str">
        <f t="shared" ca="1" si="652"/>
        <v/>
      </c>
      <c r="R2767" s="1" t="str" cm="1">
        <f t="array" aca="1" ref="R2767" ca="1">IF(G2767="","",INDIRECT(A2767&amp;B2767&amp;D2767))</f>
        <v/>
      </c>
      <c r="S2767" s="1" t="str">
        <f t="shared" ca="1" si="653"/>
        <v/>
      </c>
      <c r="T2767" s="1" t="str">
        <f t="shared" ca="1" si="654"/>
        <v/>
      </c>
      <c r="U2767" s="1" t="str">
        <f t="shared" ca="1" si="655"/>
        <v/>
      </c>
      <c r="V2767" s="1" t="str">
        <f t="shared" ca="1" si="656"/>
        <v/>
      </c>
      <c r="W2767" s="1" t="str">
        <f t="shared" ca="1" si="657"/>
        <v/>
      </c>
      <c r="X2767" s="1" t="str">
        <f t="shared" ca="1" si="658"/>
        <v/>
      </c>
    </row>
    <row r="2768" spans="1:24">
      <c r="A2768" t="s">
        <v>1041</v>
      </c>
      <c r="B2768" t="str">
        <f>INDEX(予約枠報告様式!$73:$73,MATCH(CSVフォーマット!C2768,予約枠報告様式!$74:$74,0))</f>
        <v>AV</v>
      </c>
      <c r="C2768">
        <f t="shared" si="659"/>
        <v>48</v>
      </c>
      <c r="D2768">
        <f t="shared" si="645"/>
        <v>16</v>
      </c>
      <c r="E2768" s="2" cm="1">
        <f t="array" aca="1" ref="E2768" ca="1">INDIRECT(A2768&amp;B2768&amp;$E$3)</f>
        <v>44797</v>
      </c>
      <c r="F2768" t="str" cm="1">
        <f t="array" aca="1" ref="F2768" ca="1">IF(INDIRECT(A2768&amp;B2768&amp;$F$3)="公",参照!$L$2,参照!$L$3)</f>
        <v>WEB・コールセンター受付</v>
      </c>
      <c r="G2768" s="1" t="str" cm="1">
        <f t="array" aca="1" ref="G2768" ca="1">IF(E2768="","",IF(ISNUMBER(INDIRECT(A2768&amp;B2768&amp;D2768)),431001,""))</f>
        <v/>
      </c>
      <c r="H2768" s="1" t="str">
        <f t="shared" ca="1" si="646"/>
        <v/>
      </c>
      <c r="I2768" s="1" t="str">
        <f ca="1">IF(G2768="","",予約枠報告様式!H$3)</f>
        <v/>
      </c>
      <c r="J2768" s="1" t="str">
        <f t="shared" ca="1" si="647"/>
        <v/>
      </c>
      <c r="K2768" s="1" t="str">
        <f t="shared" ca="1" si="648"/>
        <v/>
      </c>
      <c r="L2768" s="1" t="str">
        <f t="shared" ca="1" si="649"/>
        <v/>
      </c>
      <c r="M2768" s="1" t="str">
        <f t="shared" ca="1" si="650"/>
        <v/>
      </c>
      <c r="N2768" s="1" t="str" cm="1">
        <f t="array" aca="1" ref="N2768" ca="1">IF(G2768="","",HOUR(INDIRECT(A2768&amp;$N$2&amp;D2768)))</f>
        <v/>
      </c>
      <c r="O2768" s="1" t="str" cm="1">
        <f t="array" aca="1" ref="O2768" ca="1">IF(G2768="","",MINUTE(INDIRECT(A2768&amp;$N$2&amp;D2768)))</f>
        <v/>
      </c>
      <c r="P2768" s="1" t="str">
        <f t="shared" ca="1" si="651"/>
        <v/>
      </c>
      <c r="Q2768" s="1" t="str">
        <f t="shared" ca="1" si="652"/>
        <v/>
      </c>
      <c r="R2768" s="1" t="str" cm="1">
        <f t="array" aca="1" ref="R2768" ca="1">IF(G2768="","",INDIRECT(A2768&amp;B2768&amp;D2768))</f>
        <v/>
      </c>
      <c r="S2768" s="1" t="str">
        <f t="shared" ca="1" si="653"/>
        <v/>
      </c>
      <c r="T2768" s="1" t="str">
        <f t="shared" ca="1" si="654"/>
        <v/>
      </c>
      <c r="U2768" s="1" t="str">
        <f t="shared" ca="1" si="655"/>
        <v/>
      </c>
      <c r="V2768" s="1" t="str">
        <f t="shared" ca="1" si="656"/>
        <v/>
      </c>
      <c r="W2768" s="1" t="str">
        <f t="shared" ca="1" si="657"/>
        <v/>
      </c>
      <c r="X2768" s="1" t="str">
        <f t="shared" ca="1" si="658"/>
        <v/>
      </c>
    </row>
    <row r="2769" spans="1:24">
      <c r="A2769" t="s">
        <v>1041</v>
      </c>
      <c r="B2769" t="str">
        <f>INDEX(予約枠報告様式!$73:$73,MATCH(CSVフォーマット!C2769,予約枠報告様式!$74:$74,0))</f>
        <v>AV</v>
      </c>
      <c r="C2769">
        <f t="shared" si="659"/>
        <v>48</v>
      </c>
      <c r="D2769">
        <f t="shared" si="645"/>
        <v>17</v>
      </c>
      <c r="E2769" s="2" cm="1">
        <f t="array" aca="1" ref="E2769" ca="1">INDIRECT(A2769&amp;B2769&amp;$E$3)</f>
        <v>44797</v>
      </c>
      <c r="F2769" t="str" cm="1">
        <f t="array" aca="1" ref="F2769" ca="1">IF(INDIRECT(A2769&amp;B2769&amp;$F$3)="公",参照!$L$2,参照!$L$3)</f>
        <v>WEB・コールセンター受付</v>
      </c>
      <c r="G2769" s="1" t="str" cm="1">
        <f t="array" aca="1" ref="G2769" ca="1">IF(E2769="","",IF(ISNUMBER(INDIRECT(A2769&amp;B2769&amp;D2769)),431001,""))</f>
        <v/>
      </c>
      <c r="H2769" s="1" t="str">
        <f t="shared" ca="1" si="646"/>
        <v/>
      </c>
      <c r="I2769" s="1" t="str">
        <f ca="1">IF(G2769="","",予約枠報告様式!H$3)</f>
        <v/>
      </c>
      <c r="J2769" s="1" t="str">
        <f t="shared" ca="1" si="647"/>
        <v/>
      </c>
      <c r="K2769" s="1" t="str">
        <f t="shared" ca="1" si="648"/>
        <v/>
      </c>
      <c r="L2769" s="1" t="str">
        <f t="shared" ca="1" si="649"/>
        <v/>
      </c>
      <c r="M2769" s="1" t="str">
        <f t="shared" ca="1" si="650"/>
        <v/>
      </c>
      <c r="N2769" s="1" t="str" cm="1">
        <f t="array" aca="1" ref="N2769" ca="1">IF(G2769="","",HOUR(INDIRECT(A2769&amp;$N$2&amp;D2769)))</f>
        <v/>
      </c>
      <c r="O2769" s="1" t="str" cm="1">
        <f t="array" aca="1" ref="O2769" ca="1">IF(G2769="","",MINUTE(INDIRECT(A2769&amp;$N$2&amp;D2769)))</f>
        <v/>
      </c>
      <c r="P2769" s="1" t="str">
        <f t="shared" ca="1" si="651"/>
        <v/>
      </c>
      <c r="Q2769" s="1" t="str">
        <f t="shared" ca="1" si="652"/>
        <v/>
      </c>
      <c r="R2769" s="1" t="str" cm="1">
        <f t="array" aca="1" ref="R2769" ca="1">IF(G2769="","",INDIRECT(A2769&amp;B2769&amp;D2769))</f>
        <v/>
      </c>
      <c r="S2769" s="1" t="str">
        <f t="shared" ca="1" si="653"/>
        <v/>
      </c>
      <c r="T2769" s="1" t="str">
        <f t="shared" ca="1" si="654"/>
        <v/>
      </c>
      <c r="U2769" s="1" t="str">
        <f t="shared" ca="1" si="655"/>
        <v/>
      </c>
      <c r="V2769" s="1" t="str">
        <f t="shared" ca="1" si="656"/>
        <v/>
      </c>
      <c r="W2769" s="1" t="str">
        <f t="shared" ca="1" si="657"/>
        <v/>
      </c>
      <c r="X2769" s="1" t="str">
        <f t="shared" ca="1" si="658"/>
        <v/>
      </c>
    </row>
    <row r="2770" spans="1:24">
      <c r="A2770" t="s">
        <v>1041</v>
      </c>
      <c r="B2770" t="str">
        <f>INDEX(予約枠報告様式!$73:$73,MATCH(CSVフォーマット!C2770,予約枠報告様式!$74:$74,0))</f>
        <v>AV</v>
      </c>
      <c r="C2770">
        <f t="shared" si="659"/>
        <v>48</v>
      </c>
      <c r="D2770">
        <f t="shared" si="645"/>
        <v>18</v>
      </c>
      <c r="E2770" s="2" cm="1">
        <f t="array" aca="1" ref="E2770" ca="1">INDIRECT(A2770&amp;B2770&amp;$E$3)</f>
        <v>44797</v>
      </c>
      <c r="F2770" t="str" cm="1">
        <f t="array" aca="1" ref="F2770" ca="1">IF(INDIRECT(A2770&amp;B2770&amp;$F$3)="公",参照!$L$2,参照!$L$3)</f>
        <v>WEB・コールセンター受付</v>
      </c>
      <c r="G2770" s="1" t="str" cm="1">
        <f t="array" aca="1" ref="G2770" ca="1">IF(E2770="","",IF(ISNUMBER(INDIRECT(A2770&amp;B2770&amp;D2770)),431001,""))</f>
        <v/>
      </c>
      <c r="H2770" s="1" t="str">
        <f t="shared" ca="1" si="646"/>
        <v/>
      </c>
      <c r="I2770" s="1" t="str">
        <f ca="1">IF(G2770="","",予約枠報告様式!H$3)</f>
        <v/>
      </c>
      <c r="J2770" s="1" t="str">
        <f t="shared" ca="1" si="647"/>
        <v/>
      </c>
      <c r="K2770" s="1" t="str">
        <f t="shared" ca="1" si="648"/>
        <v/>
      </c>
      <c r="L2770" s="1" t="str">
        <f t="shared" ca="1" si="649"/>
        <v/>
      </c>
      <c r="M2770" s="1" t="str">
        <f t="shared" ca="1" si="650"/>
        <v/>
      </c>
      <c r="N2770" s="1" t="str" cm="1">
        <f t="array" aca="1" ref="N2770" ca="1">IF(G2770="","",HOUR(INDIRECT(A2770&amp;$N$2&amp;D2770)))</f>
        <v/>
      </c>
      <c r="O2770" s="1" t="str" cm="1">
        <f t="array" aca="1" ref="O2770" ca="1">IF(G2770="","",MINUTE(INDIRECT(A2770&amp;$N$2&amp;D2770)))</f>
        <v/>
      </c>
      <c r="P2770" s="1" t="str">
        <f t="shared" ca="1" si="651"/>
        <v/>
      </c>
      <c r="Q2770" s="1" t="str">
        <f t="shared" ca="1" si="652"/>
        <v/>
      </c>
      <c r="R2770" s="1" t="str" cm="1">
        <f t="array" aca="1" ref="R2770" ca="1">IF(G2770="","",INDIRECT(A2770&amp;B2770&amp;D2770))</f>
        <v/>
      </c>
      <c r="S2770" s="1" t="str">
        <f t="shared" ca="1" si="653"/>
        <v/>
      </c>
      <c r="T2770" s="1" t="str">
        <f t="shared" ca="1" si="654"/>
        <v/>
      </c>
      <c r="U2770" s="1" t="str">
        <f t="shared" ca="1" si="655"/>
        <v/>
      </c>
      <c r="V2770" s="1" t="str">
        <f t="shared" ca="1" si="656"/>
        <v/>
      </c>
      <c r="W2770" s="1" t="str">
        <f t="shared" ca="1" si="657"/>
        <v/>
      </c>
      <c r="X2770" s="1" t="str">
        <f t="shared" ca="1" si="658"/>
        <v/>
      </c>
    </row>
    <row r="2771" spans="1:24">
      <c r="A2771" t="s">
        <v>1041</v>
      </c>
      <c r="B2771" t="str">
        <f>INDEX(予約枠報告様式!$73:$73,MATCH(CSVフォーマット!C2771,予約枠報告様式!$74:$74,0))</f>
        <v>AV</v>
      </c>
      <c r="C2771">
        <f t="shared" si="659"/>
        <v>48</v>
      </c>
      <c r="D2771">
        <f t="shared" si="645"/>
        <v>19</v>
      </c>
      <c r="E2771" s="2" cm="1">
        <f t="array" aca="1" ref="E2771" ca="1">INDIRECT(A2771&amp;B2771&amp;$E$3)</f>
        <v>44797</v>
      </c>
      <c r="F2771" t="str" cm="1">
        <f t="array" aca="1" ref="F2771" ca="1">IF(INDIRECT(A2771&amp;B2771&amp;$F$3)="公",参照!$L$2,参照!$L$3)</f>
        <v>WEB・コールセンター受付</v>
      </c>
      <c r="G2771" s="1" t="str" cm="1">
        <f t="array" aca="1" ref="G2771" ca="1">IF(E2771="","",IF(ISNUMBER(INDIRECT(A2771&amp;B2771&amp;D2771)),431001,""))</f>
        <v/>
      </c>
      <c r="H2771" s="1" t="str">
        <f t="shared" ca="1" si="646"/>
        <v/>
      </c>
      <c r="I2771" s="1" t="str">
        <f ca="1">IF(G2771="","",予約枠報告様式!H$3)</f>
        <v/>
      </c>
      <c r="J2771" s="1" t="str">
        <f t="shared" ca="1" si="647"/>
        <v/>
      </c>
      <c r="K2771" s="1" t="str">
        <f t="shared" ca="1" si="648"/>
        <v/>
      </c>
      <c r="L2771" s="1" t="str">
        <f t="shared" ca="1" si="649"/>
        <v/>
      </c>
      <c r="M2771" s="1" t="str">
        <f t="shared" ca="1" si="650"/>
        <v/>
      </c>
      <c r="N2771" s="1" t="str" cm="1">
        <f t="array" aca="1" ref="N2771" ca="1">IF(G2771="","",HOUR(INDIRECT(A2771&amp;$N$2&amp;D2771)))</f>
        <v/>
      </c>
      <c r="O2771" s="1" t="str" cm="1">
        <f t="array" aca="1" ref="O2771" ca="1">IF(G2771="","",MINUTE(INDIRECT(A2771&amp;$N$2&amp;D2771)))</f>
        <v/>
      </c>
      <c r="P2771" s="1" t="str">
        <f t="shared" ca="1" si="651"/>
        <v/>
      </c>
      <c r="Q2771" s="1" t="str">
        <f t="shared" ca="1" si="652"/>
        <v/>
      </c>
      <c r="R2771" s="1" t="str" cm="1">
        <f t="array" aca="1" ref="R2771" ca="1">IF(G2771="","",INDIRECT(A2771&amp;B2771&amp;D2771))</f>
        <v/>
      </c>
      <c r="S2771" s="1" t="str">
        <f t="shared" ca="1" si="653"/>
        <v/>
      </c>
      <c r="T2771" s="1" t="str">
        <f t="shared" ca="1" si="654"/>
        <v/>
      </c>
      <c r="U2771" s="1" t="str">
        <f t="shared" ca="1" si="655"/>
        <v/>
      </c>
      <c r="V2771" s="1" t="str">
        <f t="shared" ca="1" si="656"/>
        <v/>
      </c>
      <c r="W2771" s="1" t="str">
        <f t="shared" ca="1" si="657"/>
        <v/>
      </c>
      <c r="X2771" s="1" t="str">
        <f t="shared" ca="1" si="658"/>
        <v/>
      </c>
    </row>
    <row r="2772" spans="1:24">
      <c r="A2772" t="s">
        <v>1041</v>
      </c>
      <c r="B2772" t="str">
        <f>INDEX(予約枠報告様式!$73:$73,MATCH(CSVフォーマット!C2772,予約枠報告様式!$74:$74,0))</f>
        <v>AV</v>
      </c>
      <c r="C2772">
        <f t="shared" si="659"/>
        <v>48</v>
      </c>
      <c r="D2772">
        <f t="shared" si="645"/>
        <v>20</v>
      </c>
      <c r="E2772" s="2" cm="1">
        <f t="array" aca="1" ref="E2772" ca="1">INDIRECT(A2772&amp;B2772&amp;$E$3)</f>
        <v>44797</v>
      </c>
      <c r="F2772" t="str" cm="1">
        <f t="array" aca="1" ref="F2772" ca="1">IF(INDIRECT(A2772&amp;B2772&amp;$F$3)="公",参照!$L$2,参照!$L$3)</f>
        <v>WEB・コールセンター受付</v>
      </c>
      <c r="G2772" s="1" t="str" cm="1">
        <f t="array" aca="1" ref="G2772" ca="1">IF(E2772="","",IF(ISNUMBER(INDIRECT(A2772&amp;B2772&amp;D2772)),431001,""))</f>
        <v/>
      </c>
      <c r="H2772" s="1" t="str">
        <f t="shared" ca="1" si="646"/>
        <v/>
      </c>
      <c r="I2772" s="1" t="str">
        <f ca="1">IF(G2772="","",予約枠報告様式!H$3)</f>
        <v/>
      </c>
      <c r="J2772" s="1" t="str">
        <f t="shared" ca="1" si="647"/>
        <v/>
      </c>
      <c r="K2772" s="1" t="str">
        <f t="shared" ca="1" si="648"/>
        <v/>
      </c>
      <c r="L2772" s="1" t="str">
        <f t="shared" ca="1" si="649"/>
        <v/>
      </c>
      <c r="M2772" s="1" t="str">
        <f t="shared" ca="1" si="650"/>
        <v/>
      </c>
      <c r="N2772" s="1" t="str" cm="1">
        <f t="array" aca="1" ref="N2772" ca="1">IF(G2772="","",HOUR(INDIRECT(A2772&amp;$N$2&amp;D2772)))</f>
        <v/>
      </c>
      <c r="O2772" s="1" t="str" cm="1">
        <f t="array" aca="1" ref="O2772" ca="1">IF(G2772="","",MINUTE(INDIRECT(A2772&amp;$N$2&amp;D2772)))</f>
        <v/>
      </c>
      <c r="P2772" s="1" t="str">
        <f t="shared" ca="1" si="651"/>
        <v/>
      </c>
      <c r="Q2772" s="1" t="str">
        <f t="shared" ca="1" si="652"/>
        <v/>
      </c>
      <c r="R2772" s="1" t="str" cm="1">
        <f t="array" aca="1" ref="R2772" ca="1">IF(G2772="","",INDIRECT(A2772&amp;B2772&amp;D2772))</f>
        <v/>
      </c>
      <c r="S2772" s="1" t="str">
        <f t="shared" ca="1" si="653"/>
        <v/>
      </c>
      <c r="T2772" s="1" t="str">
        <f t="shared" ca="1" si="654"/>
        <v/>
      </c>
      <c r="U2772" s="1" t="str">
        <f t="shared" ca="1" si="655"/>
        <v/>
      </c>
      <c r="V2772" s="1" t="str">
        <f t="shared" ca="1" si="656"/>
        <v/>
      </c>
      <c r="W2772" s="1" t="str">
        <f t="shared" ca="1" si="657"/>
        <v/>
      </c>
      <c r="X2772" s="1" t="str">
        <f t="shared" ca="1" si="658"/>
        <v/>
      </c>
    </row>
    <row r="2773" spans="1:24">
      <c r="A2773" t="s">
        <v>1041</v>
      </c>
      <c r="B2773" t="str">
        <f>INDEX(予約枠報告様式!$73:$73,MATCH(CSVフォーマット!C2773,予約枠報告様式!$74:$74,0))</f>
        <v>AV</v>
      </c>
      <c r="C2773">
        <f t="shared" si="659"/>
        <v>48</v>
      </c>
      <c r="D2773">
        <f t="shared" si="645"/>
        <v>21</v>
      </c>
      <c r="E2773" s="2" cm="1">
        <f t="array" aca="1" ref="E2773" ca="1">INDIRECT(A2773&amp;B2773&amp;$E$3)</f>
        <v>44797</v>
      </c>
      <c r="F2773" t="str" cm="1">
        <f t="array" aca="1" ref="F2773" ca="1">IF(INDIRECT(A2773&amp;B2773&amp;$F$3)="公",参照!$L$2,参照!$L$3)</f>
        <v>WEB・コールセンター受付</v>
      </c>
      <c r="G2773" s="1" t="str" cm="1">
        <f t="array" aca="1" ref="G2773" ca="1">IF(E2773="","",IF(ISNUMBER(INDIRECT(A2773&amp;B2773&amp;D2773)),431001,""))</f>
        <v/>
      </c>
      <c r="H2773" s="1" t="str">
        <f t="shared" ca="1" si="646"/>
        <v/>
      </c>
      <c r="I2773" s="1" t="str">
        <f ca="1">IF(G2773="","",予約枠報告様式!H$3)</f>
        <v/>
      </c>
      <c r="J2773" s="1" t="str">
        <f t="shared" ca="1" si="647"/>
        <v/>
      </c>
      <c r="K2773" s="1" t="str">
        <f t="shared" ca="1" si="648"/>
        <v/>
      </c>
      <c r="L2773" s="1" t="str">
        <f t="shared" ca="1" si="649"/>
        <v/>
      </c>
      <c r="M2773" s="1" t="str">
        <f t="shared" ca="1" si="650"/>
        <v/>
      </c>
      <c r="N2773" s="1" t="str" cm="1">
        <f t="array" aca="1" ref="N2773" ca="1">IF(G2773="","",HOUR(INDIRECT(A2773&amp;$N$2&amp;D2773)))</f>
        <v/>
      </c>
      <c r="O2773" s="1" t="str" cm="1">
        <f t="array" aca="1" ref="O2773" ca="1">IF(G2773="","",MINUTE(INDIRECT(A2773&amp;$N$2&amp;D2773)))</f>
        <v/>
      </c>
      <c r="P2773" s="1" t="str">
        <f t="shared" ca="1" si="651"/>
        <v/>
      </c>
      <c r="Q2773" s="1" t="str">
        <f t="shared" ca="1" si="652"/>
        <v/>
      </c>
      <c r="R2773" s="1" t="str" cm="1">
        <f t="array" aca="1" ref="R2773" ca="1">IF(G2773="","",INDIRECT(A2773&amp;B2773&amp;D2773))</f>
        <v/>
      </c>
      <c r="S2773" s="1" t="str">
        <f t="shared" ca="1" si="653"/>
        <v/>
      </c>
      <c r="T2773" s="1" t="str">
        <f t="shared" ca="1" si="654"/>
        <v/>
      </c>
      <c r="U2773" s="1" t="str">
        <f t="shared" ca="1" si="655"/>
        <v/>
      </c>
      <c r="V2773" s="1" t="str">
        <f t="shared" ca="1" si="656"/>
        <v/>
      </c>
      <c r="W2773" s="1" t="str">
        <f t="shared" ca="1" si="657"/>
        <v/>
      </c>
      <c r="X2773" s="1" t="str">
        <f t="shared" ca="1" si="658"/>
        <v/>
      </c>
    </row>
    <row r="2774" spans="1:24">
      <c r="A2774" t="s">
        <v>1041</v>
      </c>
      <c r="B2774" t="str">
        <f>INDEX(予約枠報告様式!$73:$73,MATCH(CSVフォーマット!C2774,予約枠報告様式!$74:$74,0))</f>
        <v>AV</v>
      </c>
      <c r="C2774">
        <f t="shared" si="659"/>
        <v>48</v>
      </c>
      <c r="D2774">
        <f t="shared" si="645"/>
        <v>22</v>
      </c>
      <c r="E2774" s="2" cm="1">
        <f t="array" aca="1" ref="E2774" ca="1">INDIRECT(A2774&amp;B2774&amp;$E$3)</f>
        <v>44797</v>
      </c>
      <c r="F2774" t="str" cm="1">
        <f t="array" aca="1" ref="F2774" ca="1">IF(INDIRECT(A2774&amp;B2774&amp;$F$3)="公",参照!$L$2,参照!$L$3)</f>
        <v>WEB・コールセンター受付</v>
      </c>
      <c r="G2774" s="1" t="str" cm="1">
        <f t="array" aca="1" ref="G2774" ca="1">IF(E2774="","",IF(ISNUMBER(INDIRECT(A2774&amp;B2774&amp;D2774)),431001,""))</f>
        <v/>
      </c>
      <c r="H2774" s="1" t="str">
        <f t="shared" ca="1" si="646"/>
        <v/>
      </c>
      <c r="I2774" s="1" t="str">
        <f ca="1">IF(G2774="","",予約枠報告様式!H$3)</f>
        <v/>
      </c>
      <c r="J2774" s="1" t="str">
        <f t="shared" ca="1" si="647"/>
        <v/>
      </c>
      <c r="K2774" s="1" t="str">
        <f t="shared" ca="1" si="648"/>
        <v/>
      </c>
      <c r="L2774" s="1" t="str">
        <f t="shared" ca="1" si="649"/>
        <v/>
      </c>
      <c r="M2774" s="1" t="str">
        <f t="shared" ca="1" si="650"/>
        <v/>
      </c>
      <c r="N2774" s="1" t="str" cm="1">
        <f t="array" aca="1" ref="N2774" ca="1">IF(G2774="","",HOUR(INDIRECT(A2774&amp;$N$2&amp;D2774)))</f>
        <v/>
      </c>
      <c r="O2774" s="1" t="str" cm="1">
        <f t="array" aca="1" ref="O2774" ca="1">IF(G2774="","",MINUTE(INDIRECT(A2774&amp;$N$2&amp;D2774)))</f>
        <v/>
      </c>
      <c r="P2774" s="1" t="str">
        <f t="shared" ca="1" si="651"/>
        <v/>
      </c>
      <c r="Q2774" s="1" t="str">
        <f t="shared" ca="1" si="652"/>
        <v/>
      </c>
      <c r="R2774" s="1" t="str" cm="1">
        <f t="array" aca="1" ref="R2774" ca="1">IF(G2774="","",INDIRECT(A2774&amp;B2774&amp;D2774))</f>
        <v/>
      </c>
      <c r="S2774" s="1" t="str">
        <f t="shared" ca="1" si="653"/>
        <v/>
      </c>
      <c r="T2774" s="1" t="str">
        <f t="shared" ca="1" si="654"/>
        <v/>
      </c>
      <c r="U2774" s="1" t="str">
        <f t="shared" ca="1" si="655"/>
        <v/>
      </c>
      <c r="V2774" s="1" t="str">
        <f t="shared" ca="1" si="656"/>
        <v/>
      </c>
      <c r="W2774" s="1" t="str">
        <f t="shared" ca="1" si="657"/>
        <v/>
      </c>
      <c r="X2774" s="1" t="str">
        <f t="shared" ca="1" si="658"/>
        <v/>
      </c>
    </row>
    <row r="2775" spans="1:24">
      <c r="A2775" t="s">
        <v>1041</v>
      </c>
      <c r="B2775" t="str">
        <f>INDEX(予約枠報告様式!$73:$73,MATCH(CSVフォーマット!C2775,予約枠報告様式!$74:$74,0))</f>
        <v>AV</v>
      </c>
      <c r="C2775">
        <f t="shared" si="659"/>
        <v>48</v>
      </c>
      <c r="D2775">
        <f t="shared" si="645"/>
        <v>23</v>
      </c>
      <c r="E2775" s="2" cm="1">
        <f t="array" aca="1" ref="E2775" ca="1">INDIRECT(A2775&amp;B2775&amp;$E$3)</f>
        <v>44797</v>
      </c>
      <c r="F2775" t="str" cm="1">
        <f t="array" aca="1" ref="F2775" ca="1">IF(INDIRECT(A2775&amp;B2775&amp;$F$3)="公",参照!$L$2,参照!$L$3)</f>
        <v>WEB・コールセンター受付</v>
      </c>
      <c r="G2775" s="1" t="str" cm="1">
        <f t="array" aca="1" ref="G2775" ca="1">IF(E2775="","",IF(ISNUMBER(INDIRECT(A2775&amp;B2775&amp;D2775)),431001,""))</f>
        <v/>
      </c>
      <c r="H2775" s="1" t="str">
        <f t="shared" ca="1" si="646"/>
        <v/>
      </c>
      <c r="I2775" s="1" t="str">
        <f ca="1">IF(G2775="","",予約枠報告様式!H$3)</f>
        <v/>
      </c>
      <c r="J2775" s="1" t="str">
        <f t="shared" ca="1" si="647"/>
        <v/>
      </c>
      <c r="K2775" s="1" t="str">
        <f t="shared" ca="1" si="648"/>
        <v/>
      </c>
      <c r="L2775" s="1" t="str">
        <f t="shared" ca="1" si="649"/>
        <v/>
      </c>
      <c r="M2775" s="1" t="str">
        <f t="shared" ca="1" si="650"/>
        <v/>
      </c>
      <c r="N2775" s="1" t="str" cm="1">
        <f t="array" aca="1" ref="N2775" ca="1">IF(G2775="","",HOUR(INDIRECT(A2775&amp;$N$2&amp;D2775)))</f>
        <v/>
      </c>
      <c r="O2775" s="1" t="str" cm="1">
        <f t="array" aca="1" ref="O2775" ca="1">IF(G2775="","",MINUTE(INDIRECT(A2775&amp;$N$2&amp;D2775)))</f>
        <v/>
      </c>
      <c r="P2775" s="1" t="str">
        <f t="shared" ca="1" si="651"/>
        <v/>
      </c>
      <c r="Q2775" s="1" t="str">
        <f t="shared" ca="1" si="652"/>
        <v/>
      </c>
      <c r="R2775" s="1" t="str" cm="1">
        <f t="array" aca="1" ref="R2775" ca="1">IF(G2775="","",INDIRECT(A2775&amp;B2775&amp;D2775))</f>
        <v/>
      </c>
      <c r="S2775" s="1" t="str">
        <f t="shared" ca="1" si="653"/>
        <v/>
      </c>
      <c r="T2775" s="1" t="str">
        <f t="shared" ca="1" si="654"/>
        <v/>
      </c>
      <c r="U2775" s="1" t="str">
        <f t="shared" ca="1" si="655"/>
        <v/>
      </c>
      <c r="V2775" s="1" t="str">
        <f t="shared" ca="1" si="656"/>
        <v/>
      </c>
      <c r="W2775" s="1" t="str">
        <f t="shared" ca="1" si="657"/>
        <v/>
      </c>
      <c r="X2775" s="1" t="str">
        <f t="shared" ca="1" si="658"/>
        <v/>
      </c>
    </row>
    <row r="2776" spans="1:24">
      <c r="A2776" t="s">
        <v>1041</v>
      </c>
      <c r="B2776" t="str">
        <f>INDEX(予約枠報告様式!$73:$73,MATCH(CSVフォーマット!C2776,予約枠報告様式!$74:$74,0))</f>
        <v>AV</v>
      </c>
      <c r="C2776">
        <f t="shared" si="659"/>
        <v>48</v>
      </c>
      <c r="D2776">
        <f t="shared" si="645"/>
        <v>24</v>
      </c>
      <c r="E2776" s="2" cm="1">
        <f t="array" aca="1" ref="E2776" ca="1">INDIRECT(A2776&amp;B2776&amp;$E$3)</f>
        <v>44797</v>
      </c>
      <c r="F2776" t="str" cm="1">
        <f t="array" aca="1" ref="F2776" ca="1">IF(INDIRECT(A2776&amp;B2776&amp;$F$3)="公",参照!$L$2,参照!$L$3)</f>
        <v>WEB・コールセンター受付</v>
      </c>
      <c r="G2776" s="1" t="str" cm="1">
        <f t="array" aca="1" ref="G2776" ca="1">IF(E2776="","",IF(ISNUMBER(INDIRECT(A2776&amp;B2776&amp;D2776)),431001,""))</f>
        <v/>
      </c>
      <c r="H2776" s="1" t="str">
        <f t="shared" ca="1" si="646"/>
        <v/>
      </c>
      <c r="I2776" s="1" t="str">
        <f ca="1">IF(G2776="","",予約枠報告様式!H$3)</f>
        <v/>
      </c>
      <c r="J2776" s="1" t="str">
        <f t="shared" ca="1" si="647"/>
        <v/>
      </c>
      <c r="K2776" s="1" t="str">
        <f t="shared" ca="1" si="648"/>
        <v/>
      </c>
      <c r="L2776" s="1" t="str">
        <f t="shared" ca="1" si="649"/>
        <v/>
      </c>
      <c r="M2776" s="1" t="str">
        <f t="shared" ca="1" si="650"/>
        <v/>
      </c>
      <c r="N2776" s="1" t="str" cm="1">
        <f t="array" aca="1" ref="N2776" ca="1">IF(G2776="","",HOUR(INDIRECT(A2776&amp;$N$2&amp;D2776)))</f>
        <v/>
      </c>
      <c r="O2776" s="1" t="str" cm="1">
        <f t="array" aca="1" ref="O2776" ca="1">IF(G2776="","",MINUTE(INDIRECT(A2776&amp;$N$2&amp;D2776)))</f>
        <v/>
      </c>
      <c r="P2776" s="1" t="str">
        <f t="shared" ca="1" si="651"/>
        <v/>
      </c>
      <c r="Q2776" s="1" t="str">
        <f t="shared" ca="1" si="652"/>
        <v/>
      </c>
      <c r="R2776" s="1" t="str" cm="1">
        <f t="array" aca="1" ref="R2776" ca="1">IF(G2776="","",INDIRECT(A2776&amp;B2776&amp;D2776))</f>
        <v/>
      </c>
      <c r="S2776" s="1" t="str">
        <f t="shared" ca="1" si="653"/>
        <v/>
      </c>
      <c r="T2776" s="1" t="str">
        <f t="shared" ca="1" si="654"/>
        <v/>
      </c>
      <c r="U2776" s="1" t="str">
        <f t="shared" ca="1" si="655"/>
        <v/>
      </c>
      <c r="V2776" s="1" t="str">
        <f t="shared" ca="1" si="656"/>
        <v/>
      </c>
      <c r="W2776" s="1" t="str">
        <f t="shared" ca="1" si="657"/>
        <v/>
      </c>
      <c r="X2776" s="1" t="str">
        <f t="shared" ca="1" si="658"/>
        <v/>
      </c>
    </row>
    <row r="2777" spans="1:24">
      <c r="A2777" t="s">
        <v>1041</v>
      </c>
      <c r="B2777" t="str">
        <f>INDEX(予約枠報告様式!$73:$73,MATCH(CSVフォーマット!C2777,予約枠報告様式!$74:$74,0))</f>
        <v>AV</v>
      </c>
      <c r="C2777">
        <f t="shared" si="659"/>
        <v>48</v>
      </c>
      <c r="D2777">
        <f t="shared" si="645"/>
        <v>25</v>
      </c>
      <c r="E2777" s="2" cm="1">
        <f t="array" aca="1" ref="E2777" ca="1">INDIRECT(A2777&amp;B2777&amp;$E$3)</f>
        <v>44797</v>
      </c>
      <c r="F2777" t="str" cm="1">
        <f t="array" aca="1" ref="F2777" ca="1">IF(INDIRECT(A2777&amp;B2777&amp;$F$3)="公",参照!$L$2,参照!$L$3)</f>
        <v>WEB・コールセンター受付</v>
      </c>
      <c r="G2777" s="1" t="str" cm="1">
        <f t="array" aca="1" ref="G2777" ca="1">IF(E2777="","",IF(ISNUMBER(INDIRECT(A2777&amp;B2777&amp;D2777)),431001,""))</f>
        <v/>
      </c>
      <c r="H2777" s="1" t="str">
        <f t="shared" ca="1" si="646"/>
        <v/>
      </c>
      <c r="I2777" s="1" t="str">
        <f ca="1">IF(G2777="","",予約枠報告様式!H$3)</f>
        <v/>
      </c>
      <c r="J2777" s="1" t="str">
        <f t="shared" ca="1" si="647"/>
        <v/>
      </c>
      <c r="K2777" s="1" t="str">
        <f t="shared" ca="1" si="648"/>
        <v/>
      </c>
      <c r="L2777" s="1" t="str">
        <f t="shared" ca="1" si="649"/>
        <v/>
      </c>
      <c r="M2777" s="1" t="str">
        <f t="shared" ca="1" si="650"/>
        <v/>
      </c>
      <c r="N2777" s="1" t="str" cm="1">
        <f t="array" aca="1" ref="N2777" ca="1">IF(G2777="","",HOUR(INDIRECT(A2777&amp;$N$2&amp;D2777)))</f>
        <v/>
      </c>
      <c r="O2777" s="1" t="str" cm="1">
        <f t="array" aca="1" ref="O2777" ca="1">IF(G2777="","",MINUTE(INDIRECT(A2777&amp;$N$2&amp;D2777)))</f>
        <v/>
      </c>
      <c r="P2777" s="1" t="str">
        <f t="shared" ca="1" si="651"/>
        <v/>
      </c>
      <c r="Q2777" s="1" t="str">
        <f t="shared" ca="1" si="652"/>
        <v/>
      </c>
      <c r="R2777" s="1" t="str" cm="1">
        <f t="array" aca="1" ref="R2777" ca="1">IF(G2777="","",INDIRECT(A2777&amp;B2777&amp;D2777))</f>
        <v/>
      </c>
      <c r="S2777" s="1" t="str">
        <f t="shared" ca="1" si="653"/>
        <v/>
      </c>
      <c r="T2777" s="1" t="str">
        <f t="shared" ca="1" si="654"/>
        <v/>
      </c>
      <c r="U2777" s="1" t="str">
        <f t="shared" ca="1" si="655"/>
        <v/>
      </c>
      <c r="V2777" s="1" t="str">
        <f t="shared" ca="1" si="656"/>
        <v/>
      </c>
      <c r="W2777" s="1" t="str">
        <f t="shared" ca="1" si="657"/>
        <v/>
      </c>
      <c r="X2777" s="1" t="str">
        <f t="shared" ca="1" si="658"/>
        <v/>
      </c>
    </row>
    <row r="2778" spans="1:24">
      <c r="A2778" t="s">
        <v>1041</v>
      </c>
      <c r="B2778" t="str">
        <f>INDEX(予約枠報告様式!$73:$73,MATCH(CSVフォーマット!C2778,予約枠報告様式!$74:$74,0))</f>
        <v>AV</v>
      </c>
      <c r="C2778">
        <f t="shared" si="659"/>
        <v>48</v>
      </c>
      <c r="D2778">
        <f t="shared" si="645"/>
        <v>26</v>
      </c>
      <c r="E2778" s="2" cm="1">
        <f t="array" aca="1" ref="E2778" ca="1">INDIRECT(A2778&amp;B2778&amp;$E$3)</f>
        <v>44797</v>
      </c>
      <c r="F2778" t="str" cm="1">
        <f t="array" aca="1" ref="F2778" ca="1">IF(INDIRECT(A2778&amp;B2778&amp;$F$3)="公",参照!$L$2,参照!$L$3)</f>
        <v>WEB・コールセンター受付</v>
      </c>
      <c r="G2778" s="1" t="str" cm="1">
        <f t="array" aca="1" ref="G2778" ca="1">IF(E2778="","",IF(ISNUMBER(INDIRECT(A2778&amp;B2778&amp;D2778)),431001,""))</f>
        <v/>
      </c>
      <c r="H2778" s="1" t="str">
        <f t="shared" ca="1" si="646"/>
        <v/>
      </c>
      <c r="I2778" s="1" t="str">
        <f ca="1">IF(G2778="","",予約枠報告様式!H$3)</f>
        <v/>
      </c>
      <c r="J2778" s="1" t="str">
        <f t="shared" ca="1" si="647"/>
        <v/>
      </c>
      <c r="K2778" s="1" t="str">
        <f t="shared" ca="1" si="648"/>
        <v/>
      </c>
      <c r="L2778" s="1" t="str">
        <f t="shared" ca="1" si="649"/>
        <v/>
      </c>
      <c r="M2778" s="1" t="str">
        <f t="shared" ca="1" si="650"/>
        <v/>
      </c>
      <c r="N2778" s="1" t="str" cm="1">
        <f t="array" aca="1" ref="N2778" ca="1">IF(G2778="","",HOUR(INDIRECT(A2778&amp;$N$2&amp;D2778)))</f>
        <v/>
      </c>
      <c r="O2778" s="1" t="str" cm="1">
        <f t="array" aca="1" ref="O2778" ca="1">IF(G2778="","",MINUTE(INDIRECT(A2778&amp;$N$2&amp;D2778)))</f>
        <v/>
      </c>
      <c r="P2778" s="1" t="str">
        <f t="shared" ca="1" si="651"/>
        <v/>
      </c>
      <c r="Q2778" s="1" t="str">
        <f t="shared" ca="1" si="652"/>
        <v/>
      </c>
      <c r="R2778" s="1" t="str" cm="1">
        <f t="array" aca="1" ref="R2778" ca="1">IF(G2778="","",INDIRECT(A2778&amp;B2778&amp;D2778))</f>
        <v/>
      </c>
      <c r="S2778" s="1" t="str">
        <f t="shared" ca="1" si="653"/>
        <v/>
      </c>
      <c r="T2778" s="1" t="str">
        <f t="shared" ca="1" si="654"/>
        <v/>
      </c>
      <c r="U2778" s="1" t="str">
        <f t="shared" ca="1" si="655"/>
        <v/>
      </c>
      <c r="V2778" s="1" t="str">
        <f t="shared" ca="1" si="656"/>
        <v/>
      </c>
      <c r="W2778" s="1" t="str">
        <f t="shared" ca="1" si="657"/>
        <v/>
      </c>
      <c r="X2778" s="1" t="str">
        <f t="shared" ca="1" si="658"/>
        <v/>
      </c>
    </row>
    <row r="2779" spans="1:24">
      <c r="A2779" t="s">
        <v>1041</v>
      </c>
      <c r="B2779" t="str">
        <f>INDEX(予約枠報告様式!$73:$73,MATCH(CSVフォーマット!C2779,予約枠報告様式!$74:$74,0))</f>
        <v>AV</v>
      </c>
      <c r="C2779">
        <f t="shared" si="659"/>
        <v>48</v>
      </c>
      <c r="D2779">
        <f t="shared" si="645"/>
        <v>27</v>
      </c>
      <c r="E2779" s="2" cm="1">
        <f t="array" aca="1" ref="E2779" ca="1">INDIRECT(A2779&amp;B2779&amp;$E$3)</f>
        <v>44797</v>
      </c>
      <c r="F2779" t="str" cm="1">
        <f t="array" aca="1" ref="F2779" ca="1">IF(INDIRECT(A2779&amp;B2779&amp;$F$3)="公",参照!$L$2,参照!$L$3)</f>
        <v>WEB・コールセンター受付</v>
      </c>
      <c r="G2779" s="1" t="str" cm="1">
        <f t="array" aca="1" ref="G2779" ca="1">IF(E2779="","",IF(ISNUMBER(INDIRECT(A2779&amp;B2779&amp;D2779)),431001,""))</f>
        <v/>
      </c>
      <c r="H2779" s="1" t="str">
        <f t="shared" ca="1" si="646"/>
        <v/>
      </c>
      <c r="I2779" s="1" t="str">
        <f ca="1">IF(G2779="","",予約枠報告様式!H$3)</f>
        <v/>
      </c>
      <c r="J2779" s="1" t="str">
        <f t="shared" ca="1" si="647"/>
        <v/>
      </c>
      <c r="K2779" s="1" t="str">
        <f t="shared" ca="1" si="648"/>
        <v/>
      </c>
      <c r="L2779" s="1" t="str">
        <f t="shared" ca="1" si="649"/>
        <v/>
      </c>
      <c r="M2779" s="1" t="str">
        <f t="shared" ca="1" si="650"/>
        <v/>
      </c>
      <c r="N2779" s="1" t="str" cm="1">
        <f t="array" aca="1" ref="N2779" ca="1">IF(G2779="","",HOUR(INDIRECT(A2779&amp;$N$2&amp;D2779)))</f>
        <v/>
      </c>
      <c r="O2779" s="1" t="str" cm="1">
        <f t="array" aca="1" ref="O2779" ca="1">IF(G2779="","",MINUTE(INDIRECT(A2779&amp;$N$2&amp;D2779)))</f>
        <v/>
      </c>
      <c r="P2779" s="1" t="str">
        <f t="shared" ca="1" si="651"/>
        <v/>
      </c>
      <c r="Q2779" s="1" t="str">
        <f t="shared" ca="1" si="652"/>
        <v/>
      </c>
      <c r="R2779" s="1" t="str" cm="1">
        <f t="array" aca="1" ref="R2779" ca="1">IF(G2779="","",INDIRECT(A2779&amp;B2779&amp;D2779))</f>
        <v/>
      </c>
      <c r="S2779" s="1" t="str">
        <f t="shared" ca="1" si="653"/>
        <v/>
      </c>
      <c r="T2779" s="1" t="str">
        <f t="shared" ca="1" si="654"/>
        <v/>
      </c>
      <c r="U2779" s="1" t="str">
        <f t="shared" ca="1" si="655"/>
        <v/>
      </c>
      <c r="V2779" s="1" t="str">
        <f t="shared" ca="1" si="656"/>
        <v/>
      </c>
      <c r="W2779" s="1" t="str">
        <f t="shared" ca="1" si="657"/>
        <v/>
      </c>
      <c r="X2779" s="1" t="str">
        <f t="shared" ca="1" si="658"/>
        <v/>
      </c>
    </row>
    <row r="2780" spans="1:24">
      <c r="A2780" t="s">
        <v>1041</v>
      </c>
      <c r="B2780" t="str">
        <f>INDEX(予約枠報告様式!$73:$73,MATCH(CSVフォーマット!C2780,予約枠報告様式!$74:$74,0))</f>
        <v>AV</v>
      </c>
      <c r="C2780">
        <f t="shared" si="659"/>
        <v>48</v>
      </c>
      <c r="D2780">
        <f t="shared" si="645"/>
        <v>28</v>
      </c>
      <c r="E2780" s="2" cm="1">
        <f t="array" aca="1" ref="E2780" ca="1">INDIRECT(A2780&amp;B2780&amp;$E$3)</f>
        <v>44797</v>
      </c>
      <c r="F2780" t="str" cm="1">
        <f t="array" aca="1" ref="F2780" ca="1">IF(INDIRECT(A2780&amp;B2780&amp;$F$3)="公",参照!$L$2,参照!$L$3)</f>
        <v>WEB・コールセンター受付</v>
      </c>
      <c r="G2780" s="1" t="str" cm="1">
        <f t="array" aca="1" ref="G2780" ca="1">IF(E2780="","",IF(ISNUMBER(INDIRECT(A2780&amp;B2780&amp;D2780)),431001,""))</f>
        <v/>
      </c>
      <c r="H2780" s="1" t="str">
        <f t="shared" ca="1" si="646"/>
        <v/>
      </c>
      <c r="I2780" s="1" t="str">
        <f ca="1">IF(G2780="","",予約枠報告様式!H$3)</f>
        <v/>
      </c>
      <c r="J2780" s="1" t="str">
        <f t="shared" ca="1" si="647"/>
        <v/>
      </c>
      <c r="K2780" s="1" t="str">
        <f t="shared" ca="1" si="648"/>
        <v/>
      </c>
      <c r="L2780" s="1" t="str">
        <f t="shared" ca="1" si="649"/>
        <v/>
      </c>
      <c r="M2780" s="1" t="str">
        <f t="shared" ca="1" si="650"/>
        <v/>
      </c>
      <c r="N2780" s="1" t="str" cm="1">
        <f t="array" aca="1" ref="N2780" ca="1">IF(G2780="","",HOUR(INDIRECT(A2780&amp;$N$2&amp;D2780)))</f>
        <v/>
      </c>
      <c r="O2780" s="1" t="str" cm="1">
        <f t="array" aca="1" ref="O2780" ca="1">IF(G2780="","",MINUTE(INDIRECT(A2780&amp;$N$2&amp;D2780)))</f>
        <v/>
      </c>
      <c r="P2780" s="1" t="str">
        <f t="shared" ca="1" si="651"/>
        <v/>
      </c>
      <c r="Q2780" s="1" t="str">
        <f t="shared" ca="1" si="652"/>
        <v/>
      </c>
      <c r="R2780" s="1" t="str" cm="1">
        <f t="array" aca="1" ref="R2780" ca="1">IF(G2780="","",INDIRECT(A2780&amp;B2780&amp;D2780))</f>
        <v/>
      </c>
      <c r="S2780" s="1" t="str">
        <f t="shared" ca="1" si="653"/>
        <v/>
      </c>
      <c r="T2780" s="1" t="str">
        <f t="shared" ca="1" si="654"/>
        <v/>
      </c>
      <c r="U2780" s="1" t="str">
        <f t="shared" ca="1" si="655"/>
        <v/>
      </c>
      <c r="V2780" s="1" t="str">
        <f t="shared" ca="1" si="656"/>
        <v/>
      </c>
      <c r="W2780" s="1" t="str">
        <f t="shared" ca="1" si="657"/>
        <v/>
      </c>
      <c r="X2780" s="1" t="str">
        <f t="shared" ca="1" si="658"/>
        <v/>
      </c>
    </row>
    <row r="2781" spans="1:24">
      <c r="A2781" t="s">
        <v>1041</v>
      </c>
      <c r="B2781" t="str">
        <f>INDEX(予約枠報告様式!$73:$73,MATCH(CSVフォーマット!C2781,予約枠報告様式!$74:$74,0))</f>
        <v>AV</v>
      </c>
      <c r="C2781">
        <f t="shared" si="659"/>
        <v>48</v>
      </c>
      <c r="D2781">
        <f t="shared" si="645"/>
        <v>29</v>
      </c>
      <c r="E2781" s="2" cm="1">
        <f t="array" aca="1" ref="E2781" ca="1">INDIRECT(A2781&amp;B2781&amp;$E$3)</f>
        <v>44797</v>
      </c>
      <c r="F2781" t="str" cm="1">
        <f t="array" aca="1" ref="F2781" ca="1">IF(INDIRECT(A2781&amp;B2781&amp;$F$3)="公",参照!$L$2,参照!$L$3)</f>
        <v>WEB・コールセンター受付</v>
      </c>
      <c r="G2781" s="1" t="str" cm="1">
        <f t="array" aca="1" ref="G2781" ca="1">IF(E2781="","",IF(ISNUMBER(INDIRECT(A2781&amp;B2781&amp;D2781)),431001,""))</f>
        <v/>
      </c>
      <c r="H2781" s="1" t="str">
        <f t="shared" ca="1" si="646"/>
        <v/>
      </c>
      <c r="I2781" s="1" t="str">
        <f ca="1">IF(G2781="","",予約枠報告様式!H$3)</f>
        <v/>
      </c>
      <c r="J2781" s="1" t="str">
        <f t="shared" ca="1" si="647"/>
        <v/>
      </c>
      <c r="K2781" s="1" t="str">
        <f t="shared" ca="1" si="648"/>
        <v/>
      </c>
      <c r="L2781" s="1" t="str">
        <f t="shared" ca="1" si="649"/>
        <v/>
      </c>
      <c r="M2781" s="1" t="str">
        <f t="shared" ca="1" si="650"/>
        <v/>
      </c>
      <c r="N2781" s="1" t="str" cm="1">
        <f t="array" aca="1" ref="N2781" ca="1">IF(G2781="","",HOUR(INDIRECT(A2781&amp;$N$2&amp;D2781)))</f>
        <v/>
      </c>
      <c r="O2781" s="1" t="str" cm="1">
        <f t="array" aca="1" ref="O2781" ca="1">IF(G2781="","",MINUTE(INDIRECT(A2781&amp;$N$2&amp;D2781)))</f>
        <v/>
      </c>
      <c r="P2781" s="1" t="str">
        <f t="shared" ca="1" si="651"/>
        <v/>
      </c>
      <c r="Q2781" s="1" t="str">
        <f t="shared" ca="1" si="652"/>
        <v/>
      </c>
      <c r="R2781" s="1" t="str" cm="1">
        <f t="array" aca="1" ref="R2781" ca="1">IF(G2781="","",INDIRECT(A2781&amp;B2781&amp;D2781))</f>
        <v/>
      </c>
      <c r="S2781" s="1" t="str">
        <f t="shared" ca="1" si="653"/>
        <v/>
      </c>
      <c r="T2781" s="1" t="str">
        <f t="shared" ca="1" si="654"/>
        <v/>
      </c>
      <c r="U2781" s="1" t="str">
        <f t="shared" ca="1" si="655"/>
        <v/>
      </c>
      <c r="V2781" s="1" t="str">
        <f t="shared" ca="1" si="656"/>
        <v/>
      </c>
      <c r="W2781" s="1" t="str">
        <f t="shared" ca="1" si="657"/>
        <v/>
      </c>
      <c r="X2781" s="1" t="str">
        <f t="shared" ca="1" si="658"/>
        <v/>
      </c>
    </row>
    <row r="2782" spans="1:24">
      <c r="A2782" t="s">
        <v>1041</v>
      </c>
      <c r="B2782" t="str">
        <f>INDEX(予約枠報告様式!$73:$73,MATCH(CSVフォーマット!C2782,予約枠報告様式!$74:$74,0))</f>
        <v>AV</v>
      </c>
      <c r="C2782">
        <f t="shared" si="659"/>
        <v>48</v>
      </c>
      <c r="D2782">
        <f t="shared" si="645"/>
        <v>30</v>
      </c>
      <c r="E2782" s="2" cm="1">
        <f t="array" aca="1" ref="E2782" ca="1">INDIRECT(A2782&amp;B2782&amp;$E$3)</f>
        <v>44797</v>
      </c>
      <c r="F2782" t="str" cm="1">
        <f t="array" aca="1" ref="F2782" ca="1">IF(INDIRECT(A2782&amp;B2782&amp;$F$3)="公",参照!$L$2,参照!$L$3)</f>
        <v>WEB・コールセンター受付</v>
      </c>
      <c r="G2782" s="1" t="str" cm="1">
        <f t="array" aca="1" ref="G2782" ca="1">IF(E2782="","",IF(ISNUMBER(INDIRECT(A2782&amp;B2782&amp;D2782)),431001,""))</f>
        <v/>
      </c>
      <c r="H2782" s="1" t="str">
        <f t="shared" ca="1" si="646"/>
        <v/>
      </c>
      <c r="I2782" s="1" t="str">
        <f ca="1">IF(G2782="","",予約枠報告様式!H$3)</f>
        <v/>
      </c>
      <c r="J2782" s="1" t="str">
        <f t="shared" ca="1" si="647"/>
        <v/>
      </c>
      <c r="K2782" s="1" t="str">
        <f t="shared" ca="1" si="648"/>
        <v/>
      </c>
      <c r="L2782" s="1" t="str">
        <f t="shared" ca="1" si="649"/>
        <v/>
      </c>
      <c r="M2782" s="1" t="str">
        <f t="shared" ca="1" si="650"/>
        <v/>
      </c>
      <c r="N2782" s="1" t="str" cm="1">
        <f t="array" aca="1" ref="N2782" ca="1">IF(G2782="","",HOUR(INDIRECT(A2782&amp;$N$2&amp;D2782)))</f>
        <v/>
      </c>
      <c r="O2782" s="1" t="str" cm="1">
        <f t="array" aca="1" ref="O2782" ca="1">IF(G2782="","",MINUTE(INDIRECT(A2782&amp;$N$2&amp;D2782)))</f>
        <v/>
      </c>
      <c r="P2782" s="1" t="str">
        <f t="shared" ca="1" si="651"/>
        <v/>
      </c>
      <c r="Q2782" s="1" t="str">
        <f t="shared" ca="1" si="652"/>
        <v/>
      </c>
      <c r="R2782" s="1" t="str" cm="1">
        <f t="array" aca="1" ref="R2782" ca="1">IF(G2782="","",INDIRECT(A2782&amp;B2782&amp;D2782))</f>
        <v/>
      </c>
      <c r="S2782" s="1" t="str">
        <f t="shared" ca="1" si="653"/>
        <v/>
      </c>
      <c r="T2782" s="1" t="str">
        <f t="shared" ca="1" si="654"/>
        <v/>
      </c>
      <c r="U2782" s="1" t="str">
        <f t="shared" ca="1" si="655"/>
        <v/>
      </c>
      <c r="V2782" s="1" t="str">
        <f t="shared" ca="1" si="656"/>
        <v/>
      </c>
      <c r="W2782" s="1" t="str">
        <f t="shared" ca="1" si="657"/>
        <v/>
      </c>
      <c r="X2782" s="1" t="str">
        <f t="shared" ca="1" si="658"/>
        <v/>
      </c>
    </row>
    <row r="2783" spans="1:24">
      <c r="A2783" t="s">
        <v>1041</v>
      </c>
      <c r="B2783" t="str">
        <f>INDEX(予約枠報告様式!$73:$73,MATCH(CSVフォーマット!C2783,予約枠報告様式!$74:$74,0))</f>
        <v>AV</v>
      </c>
      <c r="C2783">
        <f t="shared" si="659"/>
        <v>48</v>
      </c>
      <c r="D2783">
        <f t="shared" si="645"/>
        <v>31</v>
      </c>
      <c r="E2783" s="2" cm="1">
        <f t="array" aca="1" ref="E2783" ca="1">INDIRECT(A2783&amp;B2783&amp;$E$3)</f>
        <v>44797</v>
      </c>
      <c r="F2783" t="str" cm="1">
        <f t="array" aca="1" ref="F2783" ca="1">IF(INDIRECT(A2783&amp;B2783&amp;$F$3)="公",参照!$L$2,参照!$L$3)</f>
        <v>WEB・コールセンター受付</v>
      </c>
      <c r="G2783" s="1" t="str" cm="1">
        <f t="array" aca="1" ref="G2783" ca="1">IF(E2783="","",IF(ISNUMBER(INDIRECT(A2783&amp;B2783&amp;D2783)),431001,""))</f>
        <v/>
      </c>
      <c r="H2783" s="1" t="str">
        <f t="shared" ca="1" si="646"/>
        <v/>
      </c>
      <c r="I2783" s="1" t="str">
        <f ca="1">IF(G2783="","",予約枠報告様式!H$3)</f>
        <v/>
      </c>
      <c r="J2783" s="1" t="str">
        <f t="shared" ca="1" si="647"/>
        <v/>
      </c>
      <c r="K2783" s="1" t="str">
        <f t="shared" ca="1" si="648"/>
        <v/>
      </c>
      <c r="L2783" s="1" t="str">
        <f t="shared" ca="1" si="649"/>
        <v/>
      </c>
      <c r="M2783" s="1" t="str">
        <f t="shared" ca="1" si="650"/>
        <v/>
      </c>
      <c r="N2783" s="1" t="str" cm="1">
        <f t="array" aca="1" ref="N2783" ca="1">IF(G2783="","",HOUR(INDIRECT(A2783&amp;$N$2&amp;D2783)))</f>
        <v/>
      </c>
      <c r="O2783" s="1" t="str" cm="1">
        <f t="array" aca="1" ref="O2783" ca="1">IF(G2783="","",MINUTE(INDIRECT(A2783&amp;$N$2&amp;D2783)))</f>
        <v/>
      </c>
      <c r="P2783" s="1" t="str">
        <f t="shared" ca="1" si="651"/>
        <v/>
      </c>
      <c r="Q2783" s="1" t="str">
        <f t="shared" ca="1" si="652"/>
        <v/>
      </c>
      <c r="R2783" s="1" t="str" cm="1">
        <f t="array" aca="1" ref="R2783" ca="1">IF(G2783="","",INDIRECT(A2783&amp;B2783&amp;D2783))</f>
        <v/>
      </c>
      <c r="S2783" s="1" t="str">
        <f t="shared" ca="1" si="653"/>
        <v/>
      </c>
      <c r="T2783" s="1" t="str">
        <f t="shared" ca="1" si="654"/>
        <v/>
      </c>
      <c r="U2783" s="1" t="str">
        <f t="shared" ca="1" si="655"/>
        <v/>
      </c>
      <c r="V2783" s="1" t="str">
        <f t="shared" ca="1" si="656"/>
        <v/>
      </c>
      <c r="W2783" s="1" t="str">
        <f t="shared" ca="1" si="657"/>
        <v/>
      </c>
      <c r="X2783" s="1" t="str">
        <f t="shared" ca="1" si="658"/>
        <v/>
      </c>
    </row>
    <row r="2784" spans="1:24">
      <c r="A2784" t="s">
        <v>1041</v>
      </c>
      <c r="B2784" t="str">
        <f>INDEX(予約枠報告様式!$73:$73,MATCH(CSVフォーマット!C2784,予約枠報告様式!$74:$74,0))</f>
        <v>AV</v>
      </c>
      <c r="C2784">
        <f t="shared" si="659"/>
        <v>48</v>
      </c>
      <c r="D2784">
        <f t="shared" si="645"/>
        <v>32</v>
      </c>
      <c r="E2784" s="2" cm="1">
        <f t="array" aca="1" ref="E2784" ca="1">INDIRECT(A2784&amp;B2784&amp;$E$3)</f>
        <v>44797</v>
      </c>
      <c r="F2784" t="str" cm="1">
        <f t="array" aca="1" ref="F2784" ca="1">IF(INDIRECT(A2784&amp;B2784&amp;$F$3)="公",参照!$L$2,参照!$L$3)</f>
        <v>WEB・コールセンター受付</v>
      </c>
      <c r="G2784" s="1" t="str" cm="1">
        <f t="array" aca="1" ref="G2784" ca="1">IF(E2784="","",IF(ISNUMBER(INDIRECT(A2784&amp;B2784&amp;D2784)),431001,""))</f>
        <v/>
      </c>
      <c r="H2784" s="1" t="str">
        <f t="shared" ca="1" si="646"/>
        <v/>
      </c>
      <c r="I2784" s="1" t="str">
        <f ca="1">IF(G2784="","",予約枠報告様式!H$3)</f>
        <v/>
      </c>
      <c r="J2784" s="1" t="str">
        <f t="shared" ca="1" si="647"/>
        <v/>
      </c>
      <c r="K2784" s="1" t="str">
        <f t="shared" ca="1" si="648"/>
        <v/>
      </c>
      <c r="L2784" s="1" t="str">
        <f t="shared" ca="1" si="649"/>
        <v/>
      </c>
      <c r="M2784" s="1" t="str">
        <f t="shared" ca="1" si="650"/>
        <v/>
      </c>
      <c r="N2784" s="1" t="str" cm="1">
        <f t="array" aca="1" ref="N2784" ca="1">IF(G2784="","",HOUR(INDIRECT(A2784&amp;$N$2&amp;D2784)))</f>
        <v/>
      </c>
      <c r="O2784" s="1" t="str" cm="1">
        <f t="array" aca="1" ref="O2784" ca="1">IF(G2784="","",MINUTE(INDIRECT(A2784&amp;$N$2&amp;D2784)))</f>
        <v/>
      </c>
      <c r="P2784" s="1" t="str">
        <f t="shared" ca="1" si="651"/>
        <v/>
      </c>
      <c r="Q2784" s="1" t="str">
        <f t="shared" ca="1" si="652"/>
        <v/>
      </c>
      <c r="R2784" s="1" t="str" cm="1">
        <f t="array" aca="1" ref="R2784" ca="1">IF(G2784="","",INDIRECT(A2784&amp;B2784&amp;D2784))</f>
        <v/>
      </c>
      <c r="S2784" s="1" t="str">
        <f t="shared" ca="1" si="653"/>
        <v/>
      </c>
      <c r="T2784" s="1" t="str">
        <f t="shared" ca="1" si="654"/>
        <v/>
      </c>
      <c r="U2784" s="1" t="str">
        <f t="shared" ca="1" si="655"/>
        <v/>
      </c>
      <c r="V2784" s="1" t="str">
        <f t="shared" ca="1" si="656"/>
        <v/>
      </c>
      <c r="W2784" s="1" t="str">
        <f t="shared" ca="1" si="657"/>
        <v/>
      </c>
      <c r="X2784" s="1" t="str">
        <f t="shared" ca="1" si="658"/>
        <v/>
      </c>
    </row>
    <row r="2785" spans="1:24">
      <c r="A2785" t="s">
        <v>1041</v>
      </c>
      <c r="B2785" t="str">
        <f>INDEX(予約枠報告様式!$73:$73,MATCH(CSVフォーマット!C2785,予約枠報告様式!$74:$74,0))</f>
        <v>AV</v>
      </c>
      <c r="C2785">
        <f t="shared" si="659"/>
        <v>48</v>
      </c>
      <c r="D2785">
        <f t="shared" si="645"/>
        <v>33</v>
      </c>
      <c r="E2785" s="2" cm="1">
        <f t="array" aca="1" ref="E2785" ca="1">INDIRECT(A2785&amp;B2785&amp;$E$3)</f>
        <v>44797</v>
      </c>
      <c r="F2785" t="str" cm="1">
        <f t="array" aca="1" ref="F2785" ca="1">IF(INDIRECT(A2785&amp;B2785&amp;$F$3)="公",参照!$L$2,参照!$L$3)</f>
        <v>WEB・コールセンター受付</v>
      </c>
      <c r="G2785" s="1" t="str" cm="1">
        <f t="array" aca="1" ref="G2785" ca="1">IF(E2785="","",IF(ISNUMBER(INDIRECT(A2785&amp;B2785&amp;D2785)),431001,""))</f>
        <v/>
      </c>
      <c r="H2785" s="1" t="str">
        <f t="shared" ca="1" si="646"/>
        <v/>
      </c>
      <c r="I2785" s="1" t="str">
        <f ca="1">IF(G2785="","",予約枠報告様式!H$3)</f>
        <v/>
      </c>
      <c r="J2785" s="1" t="str">
        <f t="shared" ca="1" si="647"/>
        <v/>
      </c>
      <c r="K2785" s="1" t="str">
        <f t="shared" ca="1" si="648"/>
        <v/>
      </c>
      <c r="L2785" s="1" t="str">
        <f t="shared" ca="1" si="649"/>
        <v/>
      </c>
      <c r="M2785" s="1" t="str">
        <f t="shared" ca="1" si="650"/>
        <v/>
      </c>
      <c r="N2785" s="1" t="str" cm="1">
        <f t="array" aca="1" ref="N2785" ca="1">IF(G2785="","",HOUR(INDIRECT(A2785&amp;$N$2&amp;D2785)))</f>
        <v/>
      </c>
      <c r="O2785" s="1" t="str" cm="1">
        <f t="array" aca="1" ref="O2785" ca="1">IF(G2785="","",MINUTE(INDIRECT(A2785&amp;$N$2&amp;D2785)))</f>
        <v/>
      </c>
      <c r="P2785" s="1" t="str">
        <f t="shared" ca="1" si="651"/>
        <v/>
      </c>
      <c r="Q2785" s="1" t="str">
        <f t="shared" ca="1" si="652"/>
        <v/>
      </c>
      <c r="R2785" s="1" t="str" cm="1">
        <f t="array" aca="1" ref="R2785" ca="1">IF(G2785="","",INDIRECT(A2785&amp;B2785&amp;D2785))</f>
        <v/>
      </c>
      <c r="S2785" s="1" t="str">
        <f t="shared" ca="1" si="653"/>
        <v/>
      </c>
      <c r="T2785" s="1" t="str">
        <f t="shared" ca="1" si="654"/>
        <v/>
      </c>
      <c r="U2785" s="1" t="str">
        <f t="shared" ca="1" si="655"/>
        <v/>
      </c>
      <c r="V2785" s="1" t="str">
        <f t="shared" ca="1" si="656"/>
        <v/>
      </c>
      <c r="W2785" s="1" t="str">
        <f t="shared" ca="1" si="657"/>
        <v/>
      </c>
      <c r="X2785" s="1" t="str">
        <f t="shared" ca="1" si="658"/>
        <v/>
      </c>
    </row>
    <row r="2786" spans="1:24">
      <c r="A2786" t="s">
        <v>1041</v>
      </c>
      <c r="B2786" t="str">
        <f>INDEX(予約枠報告様式!$73:$73,MATCH(CSVフォーマット!C2786,予約枠報告様式!$74:$74,0))</f>
        <v>AV</v>
      </c>
      <c r="C2786">
        <f t="shared" si="659"/>
        <v>48</v>
      </c>
      <c r="D2786">
        <f t="shared" si="645"/>
        <v>34</v>
      </c>
      <c r="E2786" s="2" cm="1">
        <f t="array" aca="1" ref="E2786" ca="1">INDIRECT(A2786&amp;B2786&amp;$E$3)</f>
        <v>44797</v>
      </c>
      <c r="F2786" t="str" cm="1">
        <f t="array" aca="1" ref="F2786" ca="1">IF(INDIRECT(A2786&amp;B2786&amp;$F$3)="公",参照!$L$2,参照!$L$3)</f>
        <v>WEB・コールセンター受付</v>
      </c>
      <c r="G2786" s="1" t="str" cm="1">
        <f t="array" aca="1" ref="G2786" ca="1">IF(E2786="","",IF(ISNUMBER(INDIRECT(A2786&amp;B2786&amp;D2786)),431001,""))</f>
        <v/>
      </c>
      <c r="H2786" s="1" t="str">
        <f t="shared" ca="1" si="646"/>
        <v/>
      </c>
      <c r="I2786" s="1" t="str">
        <f ca="1">IF(G2786="","",予約枠報告様式!H$3)</f>
        <v/>
      </c>
      <c r="J2786" s="1" t="str">
        <f t="shared" ca="1" si="647"/>
        <v/>
      </c>
      <c r="K2786" s="1" t="str">
        <f t="shared" ca="1" si="648"/>
        <v/>
      </c>
      <c r="L2786" s="1" t="str">
        <f t="shared" ca="1" si="649"/>
        <v/>
      </c>
      <c r="M2786" s="1" t="str">
        <f t="shared" ca="1" si="650"/>
        <v/>
      </c>
      <c r="N2786" s="1" t="str" cm="1">
        <f t="array" aca="1" ref="N2786" ca="1">IF(G2786="","",HOUR(INDIRECT(A2786&amp;$N$2&amp;D2786)))</f>
        <v/>
      </c>
      <c r="O2786" s="1" t="str" cm="1">
        <f t="array" aca="1" ref="O2786" ca="1">IF(G2786="","",MINUTE(INDIRECT(A2786&amp;$N$2&amp;D2786)))</f>
        <v/>
      </c>
      <c r="P2786" s="1" t="str">
        <f t="shared" ca="1" si="651"/>
        <v/>
      </c>
      <c r="Q2786" s="1" t="str">
        <f t="shared" ca="1" si="652"/>
        <v/>
      </c>
      <c r="R2786" s="1" t="str" cm="1">
        <f t="array" aca="1" ref="R2786" ca="1">IF(G2786="","",INDIRECT(A2786&amp;B2786&amp;D2786))</f>
        <v/>
      </c>
      <c r="S2786" s="1" t="str">
        <f t="shared" ca="1" si="653"/>
        <v/>
      </c>
      <c r="T2786" s="1" t="str">
        <f t="shared" ca="1" si="654"/>
        <v/>
      </c>
      <c r="U2786" s="1" t="str">
        <f t="shared" ca="1" si="655"/>
        <v/>
      </c>
      <c r="V2786" s="1" t="str">
        <f t="shared" ca="1" si="656"/>
        <v/>
      </c>
      <c r="W2786" s="1" t="str">
        <f t="shared" ca="1" si="657"/>
        <v/>
      </c>
      <c r="X2786" s="1" t="str">
        <f t="shared" ca="1" si="658"/>
        <v/>
      </c>
    </row>
    <row r="2787" spans="1:24">
      <c r="A2787" t="s">
        <v>1041</v>
      </c>
      <c r="B2787" t="str">
        <f>INDEX(予約枠報告様式!$73:$73,MATCH(CSVフォーマット!C2787,予約枠報告様式!$74:$74,0))</f>
        <v>AV</v>
      </c>
      <c r="C2787">
        <f t="shared" si="659"/>
        <v>48</v>
      </c>
      <c r="D2787">
        <f t="shared" si="645"/>
        <v>35</v>
      </c>
      <c r="E2787" s="2" cm="1">
        <f t="array" aca="1" ref="E2787" ca="1">INDIRECT(A2787&amp;B2787&amp;$E$3)</f>
        <v>44797</v>
      </c>
      <c r="F2787" t="str" cm="1">
        <f t="array" aca="1" ref="F2787" ca="1">IF(INDIRECT(A2787&amp;B2787&amp;$F$3)="公",参照!$L$2,参照!$L$3)</f>
        <v>WEB・コールセンター受付</v>
      </c>
      <c r="G2787" s="1" t="str" cm="1">
        <f t="array" aca="1" ref="G2787" ca="1">IF(E2787="","",IF(ISNUMBER(INDIRECT(A2787&amp;B2787&amp;D2787)),431001,""))</f>
        <v/>
      </c>
      <c r="H2787" s="1" t="str">
        <f t="shared" ca="1" si="646"/>
        <v/>
      </c>
      <c r="I2787" s="1" t="str">
        <f ca="1">IF(G2787="","",予約枠報告様式!H$3)</f>
        <v/>
      </c>
      <c r="J2787" s="1" t="str">
        <f t="shared" ca="1" si="647"/>
        <v/>
      </c>
      <c r="K2787" s="1" t="str">
        <f t="shared" ca="1" si="648"/>
        <v/>
      </c>
      <c r="L2787" s="1" t="str">
        <f t="shared" ca="1" si="649"/>
        <v/>
      </c>
      <c r="M2787" s="1" t="str">
        <f t="shared" ca="1" si="650"/>
        <v/>
      </c>
      <c r="N2787" s="1" t="str" cm="1">
        <f t="array" aca="1" ref="N2787" ca="1">IF(G2787="","",HOUR(INDIRECT(A2787&amp;$N$2&amp;D2787)))</f>
        <v/>
      </c>
      <c r="O2787" s="1" t="str" cm="1">
        <f t="array" aca="1" ref="O2787" ca="1">IF(G2787="","",MINUTE(INDIRECT(A2787&amp;$N$2&amp;D2787)))</f>
        <v/>
      </c>
      <c r="P2787" s="1" t="str">
        <f t="shared" ca="1" si="651"/>
        <v/>
      </c>
      <c r="Q2787" s="1" t="str">
        <f t="shared" ca="1" si="652"/>
        <v/>
      </c>
      <c r="R2787" s="1" t="str" cm="1">
        <f t="array" aca="1" ref="R2787" ca="1">IF(G2787="","",INDIRECT(A2787&amp;B2787&amp;D2787))</f>
        <v/>
      </c>
      <c r="S2787" s="1" t="str">
        <f t="shared" ca="1" si="653"/>
        <v/>
      </c>
      <c r="T2787" s="1" t="str">
        <f t="shared" ca="1" si="654"/>
        <v/>
      </c>
      <c r="U2787" s="1" t="str">
        <f t="shared" ca="1" si="655"/>
        <v/>
      </c>
      <c r="V2787" s="1" t="str">
        <f t="shared" ca="1" si="656"/>
        <v/>
      </c>
      <c r="W2787" s="1" t="str">
        <f t="shared" ca="1" si="657"/>
        <v/>
      </c>
      <c r="X2787" s="1" t="str">
        <f t="shared" ca="1" si="658"/>
        <v/>
      </c>
    </row>
    <row r="2788" spans="1:24">
      <c r="A2788" t="s">
        <v>1041</v>
      </c>
      <c r="B2788" t="str">
        <f>INDEX(予約枠報告様式!$73:$73,MATCH(CSVフォーマット!C2788,予約枠報告様式!$74:$74,0))</f>
        <v>AV</v>
      </c>
      <c r="C2788">
        <f t="shared" si="659"/>
        <v>48</v>
      </c>
      <c r="D2788">
        <f t="shared" si="645"/>
        <v>36</v>
      </c>
      <c r="E2788" s="2" cm="1">
        <f t="array" aca="1" ref="E2788" ca="1">INDIRECT(A2788&amp;B2788&amp;$E$3)</f>
        <v>44797</v>
      </c>
      <c r="F2788" t="str" cm="1">
        <f t="array" aca="1" ref="F2788" ca="1">IF(INDIRECT(A2788&amp;B2788&amp;$F$3)="公",参照!$L$2,参照!$L$3)</f>
        <v>WEB・コールセンター受付</v>
      </c>
      <c r="G2788" s="1" t="str" cm="1">
        <f t="array" aca="1" ref="G2788" ca="1">IF(E2788="","",IF(ISNUMBER(INDIRECT(A2788&amp;B2788&amp;D2788)),431001,""))</f>
        <v/>
      </c>
      <c r="H2788" s="1" t="str">
        <f t="shared" ca="1" si="646"/>
        <v/>
      </c>
      <c r="I2788" s="1" t="str">
        <f ca="1">IF(G2788="","",予約枠報告様式!H$3)</f>
        <v/>
      </c>
      <c r="J2788" s="1" t="str">
        <f t="shared" ca="1" si="647"/>
        <v/>
      </c>
      <c r="K2788" s="1" t="str">
        <f t="shared" ca="1" si="648"/>
        <v/>
      </c>
      <c r="L2788" s="1" t="str">
        <f t="shared" ca="1" si="649"/>
        <v/>
      </c>
      <c r="M2788" s="1" t="str">
        <f t="shared" ca="1" si="650"/>
        <v/>
      </c>
      <c r="N2788" s="1" t="str" cm="1">
        <f t="array" aca="1" ref="N2788" ca="1">IF(G2788="","",HOUR(INDIRECT(A2788&amp;$N$2&amp;D2788)))</f>
        <v/>
      </c>
      <c r="O2788" s="1" t="str" cm="1">
        <f t="array" aca="1" ref="O2788" ca="1">IF(G2788="","",MINUTE(INDIRECT(A2788&amp;$N$2&amp;D2788)))</f>
        <v/>
      </c>
      <c r="P2788" s="1" t="str">
        <f t="shared" ca="1" si="651"/>
        <v/>
      </c>
      <c r="Q2788" s="1" t="str">
        <f t="shared" ca="1" si="652"/>
        <v/>
      </c>
      <c r="R2788" s="1" t="str" cm="1">
        <f t="array" aca="1" ref="R2788" ca="1">IF(G2788="","",INDIRECT(A2788&amp;B2788&amp;D2788))</f>
        <v/>
      </c>
      <c r="S2788" s="1" t="str">
        <f t="shared" ca="1" si="653"/>
        <v/>
      </c>
      <c r="T2788" s="1" t="str">
        <f t="shared" ca="1" si="654"/>
        <v/>
      </c>
      <c r="U2788" s="1" t="str">
        <f t="shared" ca="1" si="655"/>
        <v/>
      </c>
      <c r="V2788" s="1" t="str">
        <f t="shared" ca="1" si="656"/>
        <v/>
      </c>
      <c r="W2788" s="1" t="str">
        <f t="shared" ca="1" si="657"/>
        <v/>
      </c>
      <c r="X2788" s="1" t="str">
        <f t="shared" ca="1" si="658"/>
        <v/>
      </c>
    </row>
    <row r="2789" spans="1:24">
      <c r="A2789" t="s">
        <v>1041</v>
      </c>
      <c r="B2789" t="str">
        <f>INDEX(予約枠報告様式!$73:$73,MATCH(CSVフォーマット!C2789,予約枠報告様式!$74:$74,0))</f>
        <v>AV</v>
      </c>
      <c r="C2789">
        <f t="shared" si="659"/>
        <v>48</v>
      </c>
      <c r="D2789">
        <f t="shared" si="645"/>
        <v>37</v>
      </c>
      <c r="E2789" s="2" cm="1">
        <f t="array" aca="1" ref="E2789" ca="1">INDIRECT(A2789&amp;B2789&amp;$E$3)</f>
        <v>44797</v>
      </c>
      <c r="F2789" t="str" cm="1">
        <f t="array" aca="1" ref="F2789" ca="1">IF(INDIRECT(A2789&amp;B2789&amp;$F$3)="公",参照!$L$2,参照!$L$3)</f>
        <v>WEB・コールセンター受付</v>
      </c>
      <c r="G2789" s="1" t="str" cm="1">
        <f t="array" aca="1" ref="G2789" ca="1">IF(E2789="","",IF(ISNUMBER(INDIRECT(A2789&amp;B2789&amp;D2789)),431001,""))</f>
        <v/>
      </c>
      <c r="H2789" s="1" t="str">
        <f t="shared" ca="1" si="646"/>
        <v/>
      </c>
      <c r="I2789" s="1" t="str">
        <f ca="1">IF(G2789="","",予約枠報告様式!H$3)</f>
        <v/>
      </c>
      <c r="J2789" s="1" t="str">
        <f t="shared" ca="1" si="647"/>
        <v/>
      </c>
      <c r="K2789" s="1" t="str">
        <f t="shared" ca="1" si="648"/>
        <v/>
      </c>
      <c r="L2789" s="1" t="str">
        <f t="shared" ca="1" si="649"/>
        <v/>
      </c>
      <c r="M2789" s="1" t="str">
        <f t="shared" ca="1" si="650"/>
        <v/>
      </c>
      <c r="N2789" s="1" t="str" cm="1">
        <f t="array" aca="1" ref="N2789" ca="1">IF(G2789="","",HOUR(INDIRECT(A2789&amp;$N$2&amp;D2789)))</f>
        <v/>
      </c>
      <c r="O2789" s="1" t="str" cm="1">
        <f t="array" aca="1" ref="O2789" ca="1">IF(G2789="","",MINUTE(INDIRECT(A2789&amp;$N$2&amp;D2789)))</f>
        <v/>
      </c>
      <c r="P2789" s="1" t="str">
        <f t="shared" ca="1" si="651"/>
        <v/>
      </c>
      <c r="Q2789" s="1" t="str">
        <f t="shared" ca="1" si="652"/>
        <v/>
      </c>
      <c r="R2789" s="1" t="str" cm="1">
        <f t="array" aca="1" ref="R2789" ca="1">IF(G2789="","",INDIRECT(A2789&amp;B2789&amp;D2789))</f>
        <v/>
      </c>
      <c r="S2789" s="1" t="str">
        <f t="shared" ca="1" si="653"/>
        <v/>
      </c>
      <c r="T2789" s="1" t="str">
        <f t="shared" ca="1" si="654"/>
        <v/>
      </c>
      <c r="U2789" s="1" t="str">
        <f t="shared" ca="1" si="655"/>
        <v/>
      </c>
      <c r="V2789" s="1" t="str">
        <f t="shared" ca="1" si="656"/>
        <v/>
      </c>
      <c r="W2789" s="1" t="str">
        <f t="shared" ca="1" si="657"/>
        <v/>
      </c>
      <c r="X2789" s="1" t="str">
        <f t="shared" ca="1" si="658"/>
        <v/>
      </c>
    </row>
    <row r="2790" spans="1:24">
      <c r="A2790" t="s">
        <v>1041</v>
      </c>
      <c r="B2790" t="str">
        <f>INDEX(予約枠報告様式!$73:$73,MATCH(CSVフォーマット!C2790,予約枠報告様式!$74:$74,0))</f>
        <v>AV</v>
      </c>
      <c r="C2790">
        <f t="shared" si="659"/>
        <v>48</v>
      </c>
      <c r="D2790">
        <f t="shared" si="645"/>
        <v>38</v>
      </c>
      <c r="E2790" s="2" cm="1">
        <f t="array" aca="1" ref="E2790" ca="1">INDIRECT(A2790&amp;B2790&amp;$E$3)</f>
        <v>44797</v>
      </c>
      <c r="F2790" t="str" cm="1">
        <f t="array" aca="1" ref="F2790" ca="1">IF(INDIRECT(A2790&amp;B2790&amp;$F$3)="公",参照!$L$2,参照!$L$3)</f>
        <v>WEB・コールセンター受付</v>
      </c>
      <c r="G2790" s="1" t="str" cm="1">
        <f t="array" aca="1" ref="G2790" ca="1">IF(E2790="","",IF(ISNUMBER(INDIRECT(A2790&amp;B2790&amp;D2790)),431001,""))</f>
        <v/>
      </c>
      <c r="H2790" s="1" t="str">
        <f t="shared" ca="1" si="646"/>
        <v/>
      </c>
      <c r="I2790" s="1" t="str">
        <f ca="1">IF(G2790="","",予約枠報告様式!H$3)</f>
        <v/>
      </c>
      <c r="J2790" s="1" t="str">
        <f t="shared" ca="1" si="647"/>
        <v/>
      </c>
      <c r="K2790" s="1" t="str">
        <f t="shared" ca="1" si="648"/>
        <v/>
      </c>
      <c r="L2790" s="1" t="str">
        <f t="shared" ca="1" si="649"/>
        <v/>
      </c>
      <c r="M2790" s="1" t="str">
        <f t="shared" ca="1" si="650"/>
        <v/>
      </c>
      <c r="N2790" s="1" t="str" cm="1">
        <f t="array" aca="1" ref="N2790" ca="1">IF(G2790="","",HOUR(INDIRECT(A2790&amp;$N$2&amp;D2790)))</f>
        <v/>
      </c>
      <c r="O2790" s="1" t="str" cm="1">
        <f t="array" aca="1" ref="O2790" ca="1">IF(G2790="","",MINUTE(INDIRECT(A2790&amp;$N$2&amp;D2790)))</f>
        <v/>
      </c>
      <c r="P2790" s="1" t="str">
        <f t="shared" ca="1" si="651"/>
        <v/>
      </c>
      <c r="Q2790" s="1" t="str">
        <f t="shared" ca="1" si="652"/>
        <v/>
      </c>
      <c r="R2790" s="1" t="str" cm="1">
        <f t="array" aca="1" ref="R2790" ca="1">IF(G2790="","",INDIRECT(A2790&amp;B2790&amp;D2790))</f>
        <v/>
      </c>
      <c r="S2790" s="1" t="str">
        <f t="shared" ca="1" si="653"/>
        <v/>
      </c>
      <c r="T2790" s="1" t="str">
        <f t="shared" ca="1" si="654"/>
        <v/>
      </c>
      <c r="U2790" s="1" t="str">
        <f t="shared" ca="1" si="655"/>
        <v/>
      </c>
      <c r="V2790" s="1" t="str">
        <f t="shared" ca="1" si="656"/>
        <v/>
      </c>
      <c r="W2790" s="1" t="str">
        <f t="shared" ca="1" si="657"/>
        <v/>
      </c>
      <c r="X2790" s="1" t="str">
        <f t="shared" ca="1" si="658"/>
        <v/>
      </c>
    </row>
    <row r="2791" spans="1:24">
      <c r="A2791" t="s">
        <v>1041</v>
      </c>
      <c r="B2791" t="str">
        <f>INDEX(予約枠報告様式!$73:$73,MATCH(CSVフォーマット!C2791,予約枠報告様式!$74:$74,0))</f>
        <v>AV</v>
      </c>
      <c r="C2791">
        <f t="shared" si="659"/>
        <v>48</v>
      </c>
      <c r="D2791">
        <f t="shared" si="645"/>
        <v>39</v>
      </c>
      <c r="E2791" s="2" cm="1">
        <f t="array" aca="1" ref="E2791" ca="1">INDIRECT(A2791&amp;B2791&amp;$E$3)</f>
        <v>44797</v>
      </c>
      <c r="F2791" t="str" cm="1">
        <f t="array" aca="1" ref="F2791" ca="1">IF(INDIRECT(A2791&amp;B2791&amp;$F$3)="公",参照!$L$2,参照!$L$3)</f>
        <v>WEB・コールセンター受付</v>
      </c>
      <c r="G2791" s="1" t="str" cm="1">
        <f t="array" aca="1" ref="G2791" ca="1">IF(E2791="","",IF(ISNUMBER(INDIRECT(A2791&amp;B2791&amp;D2791)),431001,""))</f>
        <v/>
      </c>
      <c r="H2791" s="1" t="str">
        <f t="shared" ca="1" si="646"/>
        <v/>
      </c>
      <c r="I2791" s="1" t="str">
        <f ca="1">IF(G2791="","",予約枠報告様式!H$3)</f>
        <v/>
      </c>
      <c r="J2791" s="1" t="str">
        <f t="shared" ca="1" si="647"/>
        <v/>
      </c>
      <c r="K2791" s="1" t="str">
        <f t="shared" ca="1" si="648"/>
        <v/>
      </c>
      <c r="L2791" s="1" t="str">
        <f t="shared" ca="1" si="649"/>
        <v/>
      </c>
      <c r="M2791" s="1" t="str">
        <f t="shared" ca="1" si="650"/>
        <v/>
      </c>
      <c r="N2791" s="1" t="str" cm="1">
        <f t="array" aca="1" ref="N2791" ca="1">IF(G2791="","",HOUR(INDIRECT(A2791&amp;$N$2&amp;D2791)))</f>
        <v/>
      </c>
      <c r="O2791" s="1" t="str" cm="1">
        <f t="array" aca="1" ref="O2791" ca="1">IF(G2791="","",MINUTE(INDIRECT(A2791&amp;$N$2&amp;D2791)))</f>
        <v/>
      </c>
      <c r="P2791" s="1" t="str">
        <f t="shared" ca="1" si="651"/>
        <v/>
      </c>
      <c r="Q2791" s="1" t="str">
        <f t="shared" ca="1" si="652"/>
        <v/>
      </c>
      <c r="R2791" s="1" t="str" cm="1">
        <f t="array" aca="1" ref="R2791" ca="1">IF(G2791="","",INDIRECT(A2791&amp;B2791&amp;D2791))</f>
        <v/>
      </c>
      <c r="S2791" s="1" t="str">
        <f t="shared" ca="1" si="653"/>
        <v/>
      </c>
      <c r="T2791" s="1" t="str">
        <f t="shared" ca="1" si="654"/>
        <v/>
      </c>
      <c r="U2791" s="1" t="str">
        <f t="shared" ca="1" si="655"/>
        <v/>
      </c>
      <c r="V2791" s="1" t="str">
        <f t="shared" ca="1" si="656"/>
        <v/>
      </c>
      <c r="W2791" s="1" t="str">
        <f t="shared" ca="1" si="657"/>
        <v/>
      </c>
      <c r="X2791" s="1" t="str">
        <f t="shared" ca="1" si="658"/>
        <v/>
      </c>
    </row>
    <row r="2792" spans="1:24">
      <c r="A2792" t="s">
        <v>1041</v>
      </c>
      <c r="B2792" t="str">
        <f>INDEX(予約枠報告様式!$73:$73,MATCH(CSVフォーマット!C2792,予約枠報告様式!$74:$74,0))</f>
        <v>AV</v>
      </c>
      <c r="C2792">
        <f t="shared" si="659"/>
        <v>48</v>
      </c>
      <c r="D2792">
        <f t="shared" si="645"/>
        <v>40</v>
      </c>
      <c r="E2792" s="2" cm="1">
        <f t="array" aca="1" ref="E2792" ca="1">INDIRECT(A2792&amp;B2792&amp;$E$3)</f>
        <v>44797</v>
      </c>
      <c r="F2792" t="str" cm="1">
        <f t="array" aca="1" ref="F2792" ca="1">IF(INDIRECT(A2792&amp;B2792&amp;$F$3)="公",参照!$L$2,参照!$L$3)</f>
        <v>WEB・コールセンター受付</v>
      </c>
      <c r="G2792" s="1" t="str" cm="1">
        <f t="array" aca="1" ref="G2792" ca="1">IF(E2792="","",IF(ISNUMBER(INDIRECT(A2792&amp;B2792&amp;D2792)),431001,""))</f>
        <v/>
      </c>
      <c r="H2792" s="1" t="str">
        <f t="shared" ca="1" si="646"/>
        <v/>
      </c>
      <c r="I2792" s="1" t="str">
        <f ca="1">IF(G2792="","",予約枠報告様式!H$3)</f>
        <v/>
      </c>
      <c r="J2792" s="1" t="str">
        <f t="shared" ca="1" si="647"/>
        <v/>
      </c>
      <c r="K2792" s="1" t="str">
        <f t="shared" ca="1" si="648"/>
        <v/>
      </c>
      <c r="L2792" s="1" t="str">
        <f t="shared" ca="1" si="649"/>
        <v/>
      </c>
      <c r="M2792" s="1" t="str">
        <f t="shared" ca="1" si="650"/>
        <v/>
      </c>
      <c r="N2792" s="1" t="str" cm="1">
        <f t="array" aca="1" ref="N2792" ca="1">IF(G2792="","",HOUR(INDIRECT(A2792&amp;$N$2&amp;D2792)))</f>
        <v/>
      </c>
      <c r="O2792" s="1" t="str" cm="1">
        <f t="array" aca="1" ref="O2792" ca="1">IF(G2792="","",MINUTE(INDIRECT(A2792&amp;$N$2&amp;D2792)))</f>
        <v/>
      </c>
      <c r="P2792" s="1" t="str">
        <f t="shared" ca="1" si="651"/>
        <v/>
      </c>
      <c r="Q2792" s="1" t="str">
        <f t="shared" ca="1" si="652"/>
        <v/>
      </c>
      <c r="R2792" s="1" t="str" cm="1">
        <f t="array" aca="1" ref="R2792" ca="1">IF(G2792="","",INDIRECT(A2792&amp;B2792&amp;D2792))</f>
        <v/>
      </c>
      <c r="S2792" s="1" t="str">
        <f t="shared" ca="1" si="653"/>
        <v/>
      </c>
      <c r="T2792" s="1" t="str">
        <f t="shared" ca="1" si="654"/>
        <v/>
      </c>
      <c r="U2792" s="1" t="str">
        <f t="shared" ca="1" si="655"/>
        <v/>
      </c>
      <c r="V2792" s="1" t="str">
        <f t="shared" ca="1" si="656"/>
        <v/>
      </c>
      <c r="W2792" s="1" t="str">
        <f t="shared" ca="1" si="657"/>
        <v/>
      </c>
      <c r="X2792" s="1" t="str">
        <f t="shared" ca="1" si="658"/>
        <v/>
      </c>
    </row>
    <row r="2793" spans="1:24">
      <c r="A2793" t="s">
        <v>1041</v>
      </c>
      <c r="B2793" t="str">
        <f>INDEX(予約枠報告様式!$73:$73,MATCH(CSVフォーマット!C2793,予約枠報告様式!$74:$74,0))</f>
        <v>AV</v>
      </c>
      <c r="C2793">
        <f t="shared" si="659"/>
        <v>48</v>
      </c>
      <c r="D2793">
        <f t="shared" si="645"/>
        <v>41</v>
      </c>
      <c r="E2793" s="2" cm="1">
        <f t="array" aca="1" ref="E2793" ca="1">INDIRECT(A2793&amp;B2793&amp;$E$3)</f>
        <v>44797</v>
      </c>
      <c r="F2793" t="str" cm="1">
        <f t="array" aca="1" ref="F2793" ca="1">IF(INDIRECT(A2793&amp;B2793&amp;$F$3)="公",参照!$L$2,参照!$L$3)</f>
        <v>WEB・コールセンター受付</v>
      </c>
      <c r="G2793" s="1" t="str" cm="1">
        <f t="array" aca="1" ref="G2793" ca="1">IF(E2793="","",IF(ISNUMBER(INDIRECT(A2793&amp;B2793&amp;D2793)),431001,""))</f>
        <v/>
      </c>
      <c r="H2793" s="1" t="str">
        <f t="shared" ca="1" si="646"/>
        <v/>
      </c>
      <c r="I2793" s="1" t="str">
        <f ca="1">IF(G2793="","",予約枠報告様式!H$3)</f>
        <v/>
      </c>
      <c r="J2793" s="1" t="str">
        <f t="shared" ca="1" si="647"/>
        <v/>
      </c>
      <c r="K2793" s="1" t="str">
        <f t="shared" ca="1" si="648"/>
        <v/>
      </c>
      <c r="L2793" s="1" t="str">
        <f t="shared" ca="1" si="649"/>
        <v/>
      </c>
      <c r="M2793" s="1" t="str">
        <f t="shared" ca="1" si="650"/>
        <v/>
      </c>
      <c r="N2793" s="1" t="str" cm="1">
        <f t="array" aca="1" ref="N2793" ca="1">IF(G2793="","",HOUR(INDIRECT(A2793&amp;$N$2&amp;D2793)))</f>
        <v/>
      </c>
      <c r="O2793" s="1" t="str" cm="1">
        <f t="array" aca="1" ref="O2793" ca="1">IF(G2793="","",MINUTE(INDIRECT(A2793&amp;$N$2&amp;D2793)))</f>
        <v/>
      </c>
      <c r="P2793" s="1" t="str">
        <f t="shared" ca="1" si="651"/>
        <v/>
      </c>
      <c r="Q2793" s="1" t="str">
        <f t="shared" ca="1" si="652"/>
        <v/>
      </c>
      <c r="R2793" s="1" t="str" cm="1">
        <f t="array" aca="1" ref="R2793" ca="1">IF(G2793="","",INDIRECT(A2793&amp;B2793&amp;D2793))</f>
        <v/>
      </c>
      <c r="S2793" s="1" t="str">
        <f t="shared" ca="1" si="653"/>
        <v/>
      </c>
      <c r="T2793" s="1" t="str">
        <f t="shared" ca="1" si="654"/>
        <v/>
      </c>
      <c r="U2793" s="1" t="str">
        <f t="shared" ca="1" si="655"/>
        <v/>
      </c>
      <c r="V2793" s="1" t="str">
        <f t="shared" ca="1" si="656"/>
        <v/>
      </c>
      <c r="W2793" s="1" t="str">
        <f t="shared" ca="1" si="657"/>
        <v/>
      </c>
      <c r="X2793" s="1" t="str">
        <f t="shared" ca="1" si="658"/>
        <v/>
      </c>
    </row>
    <row r="2794" spans="1:24">
      <c r="A2794" t="s">
        <v>1041</v>
      </c>
      <c r="B2794" t="str">
        <f>INDEX(予約枠報告様式!$73:$73,MATCH(CSVフォーマット!C2794,予約枠報告様式!$74:$74,0))</f>
        <v>AV</v>
      </c>
      <c r="C2794">
        <f t="shared" si="659"/>
        <v>48</v>
      </c>
      <c r="D2794">
        <f t="shared" si="645"/>
        <v>42</v>
      </c>
      <c r="E2794" s="2" cm="1">
        <f t="array" aca="1" ref="E2794" ca="1">INDIRECT(A2794&amp;B2794&amp;$E$3)</f>
        <v>44797</v>
      </c>
      <c r="F2794" t="str" cm="1">
        <f t="array" aca="1" ref="F2794" ca="1">IF(INDIRECT(A2794&amp;B2794&amp;$F$3)="公",参照!$L$2,参照!$L$3)</f>
        <v>WEB・コールセンター受付</v>
      </c>
      <c r="G2794" s="1" t="str" cm="1">
        <f t="array" aca="1" ref="G2794" ca="1">IF(E2794="","",IF(ISNUMBER(INDIRECT(A2794&amp;B2794&amp;D2794)),431001,""))</f>
        <v/>
      </c>
      <c r="H2794" s="1" t="str">
        <f t="shared" ca="1" si="646"/>
        <v/>
      </c>
      <c r="I2794" s="1" t="str">
        <f ca="1">IF(G2794="","",予約枠報告様式!H$3)</f>
        <v/>
      </c>
      <c r="J2794" s="1" t="str">
        <f t="shared" ca="1" si="647"/>
        <v/>
      </c>
      <c r="K2794" s="1" t="str">
        <f t="shared" ca="1" si="648"/>
        <v/>
      </c>
      <c r="L2794" s="1" t="str">
        <f t="shared" ca="1" si="649"/>
        <v/>
      </c>
      <c r="M2794" s="1" t="str">
        <f t="shared" ca="1" si="650"/>
        <v/>
      </c>
      <c r="N2794" s="1" t="str" cm="1">
        <f t="array" aca="1" ref="N2794" ca="1">IF(G2794="","",HOUR(INDIRECT(A2794&amp;$N$2&amp;D2794)))</f>
        <v/>
      </c>
      <c r="O2794" s="1" t="str" cm="1">
        <f t="array" aca="1" ref="O2794" ca="1">IF(G2794="","",MINUTE(INDIRECT(A2794&amp;$N$2&amp;D2794)))</f>
        <v/>
      </c>
      <c r="P2794" s="1" t="str">
        <f t="shared" ca="1" si="651"/>
        <v/>
      </c>
      <c r="Q2794" s="1" t="str">
        <f t="shared" ca="1" si="652"/>
        <v/>
      </c>
      <c r="R2794" s="1" t="str" cm="1">
        <f t="array" aca="1" ref="R2794" ca="1">IF(G2794="","",INDIRECT(A2794&amp;B2794&amp;D2794))</f>
        <v/>
      </c>
      <c r="S2794" s="1" t="str">
        <f t="shared" ca="1" si="653"/>
        <v/>
      </c>
      <c r="T2794" s="1" t="str">
        <f t="shared" ca="1" si="654"/>
        <v/>
      </c>
      <c r="U2794" s="1" t="str">
        <f t="shared" ca="1" si="655"/>
        <v/>
      </c>
      <c r="V2794" s="1" t="str">
        <f t="shared" ca="1" si="656"/>
        <v/>
      </c>
      <c r="W2794" s="1" t="str">
        <f t="shared" ca="1" si="657"/>
        <v/>
      </c>
      <c r="X2794" s="1" t="str">
        <f t="shared" ca="1" si="658"/>
        <v/>
      </c>
    </row>
    <row r="2795" spans="1:24">
      <c r="A2795" t="s">
        <v>1041</v>
      </c>
      <c r="B2795" t="str">
        <f>INDEX(予約枠報告様式!$73:$73,MATCH(CSVフォーマット!C2795,予約枠報告様式!$74:$74,0))</f>
        <v>AV</v>
      </c>
      <c r="C2795">
        <f t="shared" si="659"/>
        <v>48</v>
      </c>
      <c r="D2795">
        <f t="shared" si="645"/>
        <v>43</v>
      </c>
      <c r="E2795" s="2" cm="1">
        <f t="array" aca="1" ref="E2795" ca="1">INDIRECT(A2795&amp;B2795&amp;$E$3)</f>
        <v>44797</v>
      </c>
      <c r="F2795" t="str" cm="1">
        <f t="array" aca="1" ref="F2795" ca="1">IF(INDIRECT(A2795&amp;B2795&amp;$F$3)="公",参照!$L$2,参照!$L$3)</f>
        <v>WEB・コールセンター受付</v>
      </c>
      <c r="G2795" s="1" t="str" cm="1">
        <f t="array" aca="1" ref="G2795" ca="1">IF(E2795="","",IF(ISNUMBER(INDIRECT(A2795&amp;B2795&amp;D2795)),431001,""))</f>
        <v/>
      </c>
      <c r="H2795" s="1" t="str">
        <f t="shared" ca="1" si="646"/>
        <v/>
      </c>
      <c r="I2795" s="1" t="str">
        <f ca="1">IF(G2795="","",予約枠報告様式!H$3)</f>
        <v/>
      </c>
      <c r="J2795" s="1" t="str">
        <f t="shared" ca="1" si="647"/>
        <v/>
      </c>
      <c r="K2795" s="1" t="str">
        <f t="shared" ca="1" si="648"/>
        <v/>
      </c>
      <c r="L2795" s="1" t="str">
        <f t="shared" ca="1" si="649"/>
        <v/>
      </c>
      <c r="M2795" s="1" t="str">
        <f t="shared" ca="1" si="650"/>
        <v/>
      </c>
      <c r="N2795" s="1" t="str" cm="1">
        <f t="array" aca="1" ref="N2795" ca="1">IF(G2795="","",HOUR(INDIRECT(A2795&amp;$N$2&amp;D2795)))</f>
        <v/>
      </c>
      <c r="O2795" s="1" t="str" cm="1">
        <f t="array" aca="1" ref="O2795" ca="1">IF(G2795="","",MINUTE(INDIRECT(A2795&amp;$N$2&amp;D2795)))</f>
        <v/>
      </c>
      <c r="P2795" s="1" t="str">
        <f t="shared" ca="1" si="651"/>
        <v/>
      </c>
      <c r="Q2795" s="1" t="str">
        <f t="shared" ca="1" si="652"/>
        <v/>
      </c>
      <c r="R2795" s="1" t="str" cm="1">
        <f t="array" aca="1" ref="R2795" ca="1">IF(G2795="","",INDIRECT(A2795&amp;B2795&amp;D2795))</f>
        <v/>
      </c>
      <c r="S2795" s="1" t="str">
        <f t="shared" ca="1" si="653"/>
        <v/>
      </c>
      <c r="T2795" s="1" t="str">
        <f t="shared" ca="1" si="654"/>
        <v/>
      </c>
      <c r="U2795" s="1" t="str">
        <f t="shared" ca="1" si="655"/>
        <v/>
      </c>
      <c r="V2795" s="1" t="str">
        <f t="shared" ca="1" si="656"/>
        <v/>
      </c>
      <c r="W2795" s="1" t="str">
        <f t="shared" ca="1" si="657"/>
        <v/>
      </c>
      <c r="X2795" s="1" t="str">
        <f t="shared" ca="1" si="658"/>
        <v/>
      </c>
    </row>
    <row r="2796" spans="1:24">
      <c r="A2796" t="s">
        <v>1041</v>
      </c>
      <c r="B2796" t="str">
        <f>INDEX(予約枠報告様式!$73:$73,MATCH(CSVフォーマット!C2796,予約枠報告様式!$74:$74,0))</f>
        <v>AV</v>
      </c>
      <c r="C2796">
        <f t="shared" si="659"/>
        <v>48</v>
      </c>
      <c r="D2796">
        <f t="shared" si="645"/>
        <v>44</v>
      </c>
      <c r="E2796" s="2" cm="1">
        <f t="array" aca="1" ref="E2796" ca="1">INDIRECT(A2796&amp;B2796&amp;$E$3)</f>
        <v>44797</v>
      </c>
      <c r="F2796" t="str" cm="1">
        <f t="array" aca="1" ref="F2796" ca="1">IF(INDIRECT(A2796&amp;B2796&amp;$F$3)="公",参照!$L$2,参照!$L$3)</f>
        <v>WEB・コールセンター受付</v>
      </c>
      <c r="G2796" s="1" t="str" cm="1">
        <f t="array" aca="1" ref="G2796" ca="1">IF(E2796="","",IF(ISNUMBER(INDIRECT(A2796&amp;B2796&amp;D2796)),431001,""))</f>
        <v/>
      </c>
      <c r="H2796" s="1" t="str">
        <f t="shared" ca="1" si="646"/>
        <v/>
      </c>
      <c r="I2796" s="1" t="str">
        <f ca="1">IF(G2796="","",予約枠報告様式!H$3)</f>
        <v/>
      </c>
      <c r="J2796" s="1" t="str">
        <f t="shared" ca="1" si="647"/>
        <v/>
      </c>
      <c r="K2796" s="1" t="str">
        <f t="shared" ca="1" si="648"/>
        <v/>
      </c>
      <c r="L2796" s="1" t="str">
        <f t="shared" ca="1" si="649"/>
        <v/>
      </c>
      <c r="M2796" s="1" t="str">
        <f t="shared" ca="1" si="650"/>
        <v/>
      </c>
      <c r="N2796" s="1" t="str" cm="1">
        <f t="array" aca="1" ref="N2796" ca="1">IF(G2796="","",HOUR(INDIRECT(A2796&amp;$N$2&amp;D2796)))</f>
        <v/>
      </c>
      <c r="O2796" s="1" t="str" cm="1">
        <f t="array" aca="1" ref="O2796" ca="1">IF(G2796="","",MINUTE(INDIRECT(A2796&amp;$N$2&amp;D2796)))</f>
        <v/>
      </c>
      <c r="P2796" s="1" t="str">
        <f t="shared" ca="1" si="651"/>
        <v/>
      </c>
      <c r="Q2796" s="1" t="str">
        <f t="shared" ca="1" si="652"/>
        <v/>
      </c>
      <c r="R2796" s="1" t="str" cm="1">
        <f t="array" aca="1" ref="R2796" ca="1">IF(G2796="","",INDIRECT(A2796&amp;B2796&amp;D2796))</f>
        <v/>
      </c>
      <c r="S2796" s="1" t="str">
        <f t="shared" ca="1" si="653"/>
        <v/>
      </c>
      <c r="T2796" s="1" t="str">
        <f t="shared" ca="1" si="654"/>
        <v/>
      </c>
      <c r="U2796" s="1" t="str">
        <f t="shared" ca="1" si="655"/>
        <v/>
      </c>
      <c r="V2796" s="1" t="str">
        <f t="shared" ca="1" si="656"/>
        <v/>
      </c>
      <c r="W2796" s="1" t="str">
        <f t="shared" ca="1" si="657"/>
        <v/>
      </c>
      <c r="X2796" s="1" t="str">
        <f t="shared" ca="1" si="658"/>
        <v/>
      </c>
    </row>
    <row r="2797" spans="1:24">
      <c r="A2797" t="s">
        <v>1041</v>
      </c>
      <c r="B2797" t="str">
        <f>INDEX(予約枠報告様式!$73:$73,MATCH(CSVフォーマット!C2797,予約枠報告様式!$74:$74,0))</f>
        <v>AV</v>
      </c>
      <c r="C2797">
        <f t="shared" si="659"/>
        <v>48</v>
      </c>
      <c r="D2797">
        <f t="shared" si="645"/>
        <v>45</v>
      </c>
      <c r="E2797" s="2" cm="1">
        <f t="array" aca="1" ref="E2797" ca="1">INDIRECT(A2797&amp;B2797&amp;$E$3)</f>
        <v>44797</v>
      </c>
      <c r="F2797" t="str" cm="1">
        <f t="array" aca="1" ref="F2797" ca="1">IF(INDIRECT(A2797&amp;B2797&amp;$F$3)="公",参照!$L$2,参照!$L$3)</f>
        <v>WEB・コールセンター受付</v>
      </c>
      <c r="G2797" s="1" t="str" cm="1">
        <f t="array" aca="1" ref="G2797" ca="1">IF(E2797="","",IF(ISNUMBER(INDIRECT(A2797&amp;B2797&amp;D2797)),431001,""))</f>
        <v/>
      </c>
      <c r="H2797" s="1" t="str">
        <f t="shared" ca="1" si="646"/>
        <v/>
      </c>
      <c r="I2797" s="1" t="str">
        <f ca="1">IF(G2797="","",予約枠報告様式!H$3)</f>
        <v/>
      </c>
      <c r="J2797" s="1" t="str">
        <f t="shared" ca="1" si="647"/>
        <v/>
      </c>
      <c r="K2797" s="1" t="str">
        <f t="shared" ca="1" si="648"/>
        <v/>
      </c>
      <c r="L2797" s="1" t="str">
        <f t="shared" ca="1" si="649"/>
        <v/>
      </c>
      <c r="M2797" s="1" t="str">
        <f t="shared" ca="1" si="650"/>
        <v/>
      </c>
      <c r="N2797" s="1" t="str" cm="1">
        <f t="array" aca="1" ref="N2797" ca="1">IF(G2797="","",HOUR(INDIRECT(A2797&amp;$N$2&amp;D2797)))</f>
        <v/>
      </c>
      <c r="O2797" s="1" t="str" cm="1">
        <f t="array" aca="1" ref="O2797" ca="1">IF(G2797="","",MINUTE(INDIRECT(A2797&amp;$N$2&amp;D2797)))</f>
        <v/>
      </c>
      <c r="P2797" s="1" t="str">
        <f t="shared" ca="1" si="651"/>
        <v/>
      </c>
      <c r="Q2797" s="1" t="str">
        <f t="shared" ca="1" si="652"/>
        <v/>
      </c>
      <c r="R2797" s="1" t="str" cm="1">
        <f t="array" aca="1" ref="R2797" ca="1">IF(G2797="","",INDIRECT(A2797&amp;B2797&amp;D2797))</f>
        <v/>
      </c>
      <c r="S2797" s="1" t="str">
        <f t="shared" ca="1" si="653"/>
        <v/>
      </c>
      <c r="T2797" s="1" t="str">
        <f t="shared" ca="1" si="654"/>
        <v/>
      </c>
      <c r="U2797" s="1" t="str">
        <f t="shared" ca="1" si="655"/>
        <v/>
      </c>
      <c r="V2797" s="1" t="str">
        <f t="shared" ca="1" si="656"/>
        <v/>
      </c>
      <c r="W2797" s="1" t="str">
        <f t="shared" ca="1" si="657"/>
        <v/>
      </c>
      <c r="X2797" s="1" t="str">
        <f t="shared" ca="1" si="658"/>
        <v/>
      </c>
    </row>
    <row r="2798" spans="1:24">
      <c r="A2798" t="s">
        <v>1041</v>
      </c>
      <c r="B2798" t="str">
        <f>INDEX(予約枠報告様式!$73:$73,MATCH(CSVフォーマット!C2798,予約枠報告様式!$74:$74,0))</f>
        <v>AV</v>
      </c>
      <c r="C2798">
        <f t="shared" si="659"/>
        <v>48</v>
      </c>
      <c r="D2798">
        <f t="shared" si="645"/>
        <v>46</v>
      </c>
      <c r="E2798" s="2" cm="1">
        <f t="array" aca="1" ref="E2798" ca="1">INDIRECT(A2798&amp;B2798&amp;$E$3)</f>
        <v>44797</v>
      </c>
      <c r="F2798" t="str" cm="1">
        <f t="array" aca="1" ref="F2798" ca="1">IF(INDIRECT(A2798&amp;B2798&amp;$F$3)="公",参照!$L$2,参照!$L$3)</f>
        <v>WEB・コールセンター受付</v>
      </c>
      <c r="G2798" s="1" t="str" cm="1">
        <f t="array" aca="1" ref="G2798" ca="1">IF(E2798="","",IF(ISNUMBER(INDIRECT(A2798&amp;B2798&amp;D2798)),431001,""))</f>
        <v/>
      </c>
      <c r="H2798" s="1" t="str">
        <f t="shared" ca="1" si="646"/>
        <v/>
      </c>
      <c r="I2798" s="1" t="str">
        <f ca="1">IF(G2798="","",予約枠報告様式!H$3)</f>
        <v/>
      </c>
      <c r="J2798" s="1" t="str">
        <f t="shared" ca="1" si="647"/>
        <v/>
      </c>
      <c r="K2798" s="1" t="str">
        <f t="shared" ca="1" si="648"/>
        <v/>
      </c>
      <c r="L2798" s="1" t="str">
        <f t="shared" ca="1" si="649"/>
        <v/>
      </c>
      <c r="M2798" s="1" t="str">
        <f t="shared" ca="1" si="650"/>
        <v/>
      </c>
      <c r="N2798" s="1" t="str" cm="1">
        <f t="array" aca="1" ref="N2798" ca="1">IF(G2798="","",HOUR(INDIRECT(A2798&amp;$N$2&amp;D2798)))</f>
        <v/>
      </c>
      <c r="O2798" s="1" t="str" cm="1">
        <f t="array" aca="1" ref="O2798" ca="1">IF(G2798="","",MINUTE(INDIRECT(A2798&amp;$N$2&amp;D2798)))</f>
        <v/>
      </c>
      <c r="P2798" s="1" t="str">
        <f t="shared" ca="1" si="651"/>
        <v/>
      </c>
      <c r="Q2798" s="1" t="str">
        <f t="shared" ca="1" si="652"/>
        <v/>
      </c>
      <c r="R2798" s="1" t="str" cm="1">
        <f t="array" aca="1" ref="R2798" ca="1">IF(G2798="","",INDIRECT(A2798&amp;B2798&amp;D2798))</f>
        <v/>
      </c>
      <c r="S2798" s="1" t="str">
        <f t="shared" ca="1" si="653"/>
        <v/>
      </c>
      <c r="T2798" s="1" t="str">
        <f t="shared" ca="1" si="654"/>
        <v/>
      </c>
      <c r="U2798" s="1" t="str">
        <f t="shared" ca="1" si="655"/>
        <v/>
      </c>
      <c r="V2798" s="1" t="str">
        <f t="shared" ca="1" si="656"/>
        <v/>
      </c>
      <c r="W2798" s="1" t="str">
        <f t="shared" ca="1" si="657"/>
        <v/>
      </c>
      <c r="X2798" s="1" t="str">
        <f t="shared" ca="1" si="658"/>
        <v/>
      </c>
    </row>
    <row r="2799" spans="1:24">
      <c r="A2799" t="s">
        <v>1041</v>
      </c>
      <c r="B2799" t="str">
        <f>INDEX(予約枠報告様式!$73:$73,MATCH(CSVフォーマット!C2799,予約枠報告様式!$74:$74,0))</f>
        <v>AV</v>
      </c>
      <c r="C2799">
        <f t="shared" si="659"/>
        <v>48</v>
      </c>
      <c r="D2799">
        <f t="shared" si="645"/>
        <v>47</v>
      </c>
      <c r="E2799" s="2" cm="1">
        <f t="array" aca="1" ref="E2799" ca="1">INDIRECT(A2799&amp;B2799&amp;$E$3)</f>
        <v>44797</v>
      </c>
      <c r="F2799" t="str" cm="1">
        <f t="array" aca="1" ref="F2799" ca="1">IF(INDIRECT(A2799&amp;B2799&amp;$F$3)="公",参照!$L$2,参照!$L$3)</f>
        <v>WEB・コールセンター受付</v>
      </c>
      <c r="G2799" s="1" t="str" cm="1">
        <f t="array" aca="1" ref="G2799" ca="1">IF(E2799="","",IF(ISNUMBER(INDIRECT(A2799&amp;B2799&amp;D2799)),431001,""))</f>
        <v/>
      </c>
      <c r="H2799" s="1" t="str">
        <f t="shared" ca="1" si="646"/>
        <v/>
      </c>
      <c r="I2799" s="1" t="str">
        <f ca="1">IF(G2799="","",予約枠報告様式!H$3)</f>
        <v/>
      </c>
      <c r="J2799" s="1" t="str">
        <f t="shared" ca="1" si="647"/>
        <v/>
      </c>
      <c r="K2799" s="1" t="str">
        <f t="shared" ca="1" si="648"/>
        <v/>
      </c>
      <c r="L2799" s="1" t="str">
        <f t="shared" ca="1" si="649"/>
        <v/>
      </c>
      <c r="M2799" s="1" t="str">
        <f t="shared" ca="1" si="650"/>
        <v/>
      </c>
      <c r="N2799" s="1" t="str" cm="1">
        <f t="array" aca="1" ref="N2799" ca="1">IF(G2799="","",HOUR(INDIRECT(A2799&amp;$N$2&amp;D2799)))</f>
        <v/>
      </c>
      <c r="O2799" s="1" t="str" cm="1">
        <f t="array" aca="1" ref="O2799" ca="1">IF(G2799="","",MINUTE(INDIRECT(A2799&amp;$N$2&amp;D2799)))</f>
        <v/>
      </c>
      <c r="P2799" s="1" t="str">
        <f t="shared" ca="1" si="651"/>
        <v/>
      </c>
      <c r="Q2799" s="1" t="str">
        <f t="shared" ca="1" si="652"/>
        <v/>
      </c>
      <c r="R2799" s="1" t="str" cm="1">
        <f t="array" aca="1" ref="R2799" ca="1">IF(G2799="","",INDIRECT(A2799&amp;B2799&amp;D2799))</f>
        <v/>
      </c>
      <c r="S2799" s="1" t="str">
        <f t="shared" ca="1" si="653"/>
        <v/>
      </c>
      <c r="T2799" s="1" t="str">
        <f t="shared" ca="1" si="654"/>
        <v/>
      </c>
      <c r="U2799" s="1" t="str">
        <f t="shared" ca="1" si="655"/>
        <v/>
      </c>
      <c r="V2799" s="1" t="str">
        <f t="shared" ca="1" si="656"/>
        <v/>
      </c>
      <c r="W2799" s="1" t="str">
        <f t="shared" ca="1" si="657"/>
        <v/>
      </c>
      <c r="X2799" s="1" t="str">
        <f t="shared" ca="1" si="658"/>
        <v/>
      </c>
    </row>
    <row r="2800" spans="1:24">
      <c r="A2800" t="s">
        <v>1041</v>
      </c>
      <c r="B2800" t="str">
        <f>INDEX(予約枠報告様式!$73:$73,MATCH(CSVフォーマット!C2800,予約枠報告様式!$74:$74,0))</f>
        <v>AV</v>
      </c>
      <c r="C2800">
        <f t="shared" si="659"/>
        <v>48</v>
      </c>
      <c r="D2800">
        <f t="shared" si="645"/>
        <v>48</v>
      </c>
      <c r="E2800" s="2" cm="1">
        <f t="array" aca="1" ref="E2800" ca="1">INDIRECT(A2800&amp;B2800&amp;$E$3)</f>
        <v>44797</v>
      </c>
      <c r="F2800" t="str" cm="1">
        <f t="array" aca="1" ref="F2800" ca="1">IF(INDIRECT(A2800&amp;B2800&amp;$F$3)="公",参照!$L$2,参照!$L$3)</f>
        <v>WEB・コールセンター受付</v>
      </c>
      <c r="G2800" s="1" t="str" cm="1">
        <f t="array" aca="1" ref="G2800" ca="1">IF(E2800="","",IF(ISNUMBER(INDIRECT(A2800&amp;B2800&amp;D2800)),431001,""))</f>
        <v/>
      </c>
      <c r="H2800" s="1" t="str">
        <f t="shared" ca="1" si="646"/>
        <v/>
      </c>
      <c r="I2800" s="1" t="str">
        <f ca="1">IF(G2800="","",予約枠報告様式!H$3)</f>
        <v/>
      </c>
      <c r="J2800" s="1" t="str">
        <f t="shared" ca="1" si="647"/>
        <v/>
      </c>
      <c r="K2800" s="1" t="str">
        <f t="shared" ca="1" si="648"/>
        <v/>
      </c>
      <c r="L2800" s="1" t="str">
        <f t="shared" ca="1" si="649"/>
        <v/>
      </c>
      <c r="M2800" s="1" t="str">
        <f t="shared" ca="1" si="650"/>
        <v/>
      </c>
      <c r="N2800" s="1" t="str" cm="1">
        <f t="array" aca="1" ref="N2800" ca="1">IF(G2800="","",HOUR(INDIRECT(A2800&amp;$N$2&amp;D2800)))</f>
        <v/>
      </c>
      <c r="O2800" s="1" t="str" cm="1">
        <f t="array" aca="1" ref="O2800" ca="1">IF(G2800="","",MINUTE(INDIRECT(A2800&amp;$N$2&amp;D2800)))</f>
        <v/>
      </c>
      <c r="P2800" s="1" t="str">
        <f t="shared" ca="1" si="651"/>
        <v/>
      </c>
      <c r="Q2800" s="1" t="str">
        <f t="shared" ca="1" si="652"/>
        <v/>
      </c>
      <c r="R2800" s="1" t="str" cm="1">
        <f t="array" aca="1" ref="R2800" ca="1">IF(G2800="","",INDIRECT(A2800&amp;B2800&amp;D2800))</f>
        <v/>
      </c>
      <c r="S2800" s="1" t="str">
        <f t="shared" ca="1" si="653"/>
        <v/>
      </c>
      <c r="T2800" s="1" t="str">
        <f t="shared" ca="1" si="654"/>
        <v/>
      </c>
      <c r="U2800" s="1" t="str">
        <f t="shared" ca="1" si="655"/>
        <v/>
      </c>
      <c r="V2800" s="1" t="str">
        <f t="shared" ca="1" si="656"/>
        <v/>
      </c>
      <c r="W2800" s="1" t="str">
        <f t="shared" ca="1" si="657"/>
        <v/>
      </c>
      <c r="X2800" s="1" t="str">
        <f t="shared" ca="1" si="658"/>
        <v/>
      </c>
    </row>
    <row r="2801" spans="1:24">
      <c r="A2801" t="s">
        <v>1041</v>
      </c>
      <c r="B2801" t="str">
        <f>INDEX(予約枠報告様式!$73:$73,MATCH(CSVフォーマット!C2801,予約枠報告様式!$74:$74,0))</f>
        <v>AV</v>
      </c>
      <c r="C2801">
        <f t="shared" si="659"/>
        <v>48</v>
      </c>
      <c r="D2801">
        <f t="shared" si="645"/>
        <v>49</v>
      </c>
      <c r="E2801" s="2" cm="1">
        <f t="array" aca="1" ref="E2801" ca="1">INDIRECT(A2801&amp;B2801&amp;$E$3)</f>
        <v>44797</v>
      </c>
      <c r="F2801" t="str" cm="1">
        <f t="array" aca="1" ref="F2801" ca="1">IF(INDIRECT(A2801&amp;B2801&amp;$F$3)="公",参照!$L$2,参照!$L$3)</f>
        <v>WEB・コールセンター受付</v>
      </c>
      <c r="G2801" s="1" t="str" cm="1">
        <f t="array" aca="1" ref="G2801" ca="1">IF(E2801="","",IF(ISNUMBER(INDIRECT(A2801&amp;B2801&amp;D2801)),431001,""))</f>
        <v/>
      </c>
      <c r="H2801" s="1" t="str">
        <f t="shared" ca="1" si="646"/>
        <v/>
      </c>
      <c r="I2801" s="1" t="str">
        <f ca="1">IF(G2801="","",予約枠報告様式!H$3)</f>
        <v/>
      </c>
      <c r="J2801" s="1" t="str">
        <f t="shared" ca="1" si="647"/>
        <v/>
      </c>
      <c r="K2801" s="1" t="str">
        <f t="shared" ca="1" si="648"/>
        <v/>
      </c>
      <c r="L2801" s="1" t="str">
        <f t="shared" ca="1" si="649"/>
        <v/>
      </c>
      <c r="M2801" s="1" t="str">
        <f t="shared" ca="1" si="650"/>
        <v/>
      </c>
      <c r="N2801" s="1" t="str" cm="1">
        <f t="array" aca="1" ref="N2801" ca="1">IF(G2801="","",HOUR(INDIRECT(A2801&amp;$N$2&amp;D2801)))</f>
        <v/>
      </c>
      <c r="O2801" s="1" t="str" cm="1">
        <f t="array" aca="1" ref="O2801" ca="1">IF(G2801="","",MINUTE(INDIRECT(A2801&amp;$N$2&amp;D2801)))</f>
        <v/>
      </c>
      <c r="P2801" s="1" t="str">
        <f t="shared" ca="1" si="651"/>
        <v/>
      </c>
      <c r="Q2801" s="1" t="str">
        <f t="shared" ca="1" si="652"/>
        <v/>
      </c>
      <c r="R2801" s="1" t="str" cm="1">
        <f t="array" aca="1" ref="R2801" ca="1">IF(G2801="","",INDIRECT(A2801&amp;B2801&amp;D2801))</f>
        <v/>
      </c>
      <c r="S2801" s="1" t="str">
        <f t="shared" ca="1" si="653"/>
        <v/>
      </c>
      <c r="T2801" s="1" t="str">
        <f t="shared" ca="1" si="654"/>
        <v/>
      </c>
      <c r="U2801" s="1" t="str">
        <f t="shared" ca="1" si="655"/>
        <v/>
      </c>
      <c r="V2801" s="1" t="str">
        <f t="shared" ca="1" si="656"/>
        <v/>
      </c>
      <c r="W2801" s="1" t="str">
        <f t="shared" ca="1" si="657"/>
        <v/>
      </c>
      <c r="X2801" s="1" t="str">
        <f t="shared" ca="1" si="658"/>
        <v/>
      </c>
    </row>
    <row r="2802" spans="1:24">
      <c r="A2802" t="s">
        <v>1041</v>
      </c>
      <c r="B2802" t="str">
        <f>INDEX(予約枠報告様式!$73:$73,MATCH(CSVフォーマット!C2802,予約枠報告様式!$74:$74,0))</f>
        <v>AV</v>
      </c>
      <c r="C2802">
        <f t="shared" si="659"/>
        <v>48</v>
      </c>
      <c r="D2802">
        <f t="shared" si="645"/>
        <v>50</v>
      </c>
      <c r="E2802" s="2" cm="1">
        <f t="array" aca="1" ref="E2802" ca="1">INDIRECT(A2802&amp;B2802&amp;$E$3)</f>
        <v>44797</v>
      </c>
      <c r="F2802" t="str" cm="1">
        <f t="array" aca="1" ref="F2802" ca="1">IF(INDIRECT(A2802&amp;B2802&amp;$F$3)="公",参照!$L$2,参照!$L$3)</f>
        <v>WEB・コールセンター受付</v>
      </c>
      <c r="G2802" s="1" t="str" cm="1">
        <f t="array" aca="1" ref="G2802" ca="1">IF(E2802="","",IF(ISNUMBER(INDIRECT(A2802&amp;B2802&amp;D2802)),431001,""))</f>
        <v/>
      </c>
      <c r="H2802" s="1" t="str">
        <f t="shared" ca="1" si="646"/>
        <v/>
      </c>
      <c r="I2802" s="1" t="str">
        <f ca="1">IF(G2802="","",予約枠報告様式!H$3)</f>
        <v/>
      </c>
      <c r="J2802" s="1" t="str">
        <f t="shared" ca="1" si="647"/>
        <v/>
      </c>
      <c r="K2802" s="1" t="str">
        <f t="shared" ca="1" si="648"/>
        <v/>
      </c>
      <c r="L2802" s="1" t="str">
        <f t="shared" ca="1" si="649"/>
        <v/>
      </c>
      <c r="M2802" s="1" t="str">
        <f t="shared" ca="1" si="650"/>
        <v/>
      </c>
      <c r="N2802" s="1" t="str" cm="1">
        <f t="array" aca="1" ref="N2802" ca="1">IF(G2802="","",HOUR(INDIRECT(A2802&amp;$N$2&amp;D2802)))</f>
        <v/>
      </c>
      <c r="O2802" s="1" t="str" cm="1">
        <f t="array" aca="1" ref="O2802" ca="1">IF(G2802="","",MINUTE(INDIRECT(A2802&amp;$N$2&amp;D2802)))</f>
        <v/>
      </c>
      <c r="P2802" s="1" t="str">
        <f t="shared" ca="1" si="651"/>
        <v/>
      </c>
      <c r="Q2802" s="1" t="str">
        <f t="shared" ca="1" si="652"/>
        <v/>
      </c>
      <c r="R2802" s="1" t="str" cm="1">
        <f t="array" aca="1" ref="R2802" ca="1">IF(G2802="","",INDIRECT(A2802&amp;B2802&amp;D2802))</f>
        <v/>
      </c>
      <c r="S2802" s="1" t="str">
        <f t="shared" ca="1" si="653"/>
        <v/>
      </c>
      <c r="T2802" s="1" t="str">
        <f t="shared" ca="1" si="654"/>
        <v/>
      </c>
      <c r="U2802" s="1" t="str">
        <f t="shared" ca="1" si="655"/>
        <v/>
      </c>
      <c r="V2802" s="1" t="str">
        <f t="shared" ca="1" si="656"/>
        <v/>
      </c>
      <c r="W2802" s="1" t="str">
        <f t="shared" ca="1" si="657"/>
        <v/>
      </c>
      <c r="X2802" s="1" t="str">
        <f t="shared" ca="1" si="658"/>
        <v/>
      </c>
    </row>
    <row r="2803" spans="1:24">
      <c r="A2803" t="s">
        <v>1041</v>
      </c>
      <c r="B2803" t="str">
        <f>INDEX(予約枠報告様式!$73:$73,MATCH(CSVフォーマット!C2803,予約枠報告様式!$74:$74,0))</f>
        <v>AV</v>
      </c>
      <c r="C2803">
        <f t="shared" si="659"/>
        <v>48</v>
      </c>
      <c r="D2803">
        <f t="shared" si="645"/>
        <v>51</v>
      </c>
      <c r="E2803" s="2" cm="1">
        <f t="array" aca="1" ref="E2803" ca="1">INDIRECT(A2803&amp;B2803&amp;$E$3)</f>
        <v>44797</v>
      </c>
      <c r="F2803" t="str" cm="1">
        <f t="array" aca="1" ref="F2803" ca="1">IF(INDIRECT(A2803&amp;B2803&amp;$F$3)="公",参照!$L$2,参照!$L$3)</f>
        <v>WEB・コールセンター受付</v>
      </c>
      <c r="G2803" s="1" t="str" cm="1">
        <f t="array" aca="1" ref="G2803" ca="1">IF(E2803="","",IF(ISNUMBER(INDIRECT(A2803&amp;B2803&amp;D2803)),431001,""))</f>
        <v/>
      </c>
      <c r="H2803" s="1" t="str">
        <f t="shared" ca="1" si="646"/>
        <v/>
      </c>
      <c r="I2803" s="1" t="str">
        <f ca="1">IF(G2803="","",予約枠報告様式!H$3)</f>
        <v/>
      </c>
      <c r="J2803" s="1" t="str">
        <f t="shared" ca="1" si="647"/>
        <v/>
      </c>
      <c r="K2803" s="1" t="str">
        <f t="shared" ca="1" si="648"/>
        <v/>
      </c>
      <c r="L2803" s="1" t="str">
        <f t="shared" ca="1" si="649"/>
        <v/>
      </c>
      <c r="M2803" s="1" t="str">
        <f t="shared" ca="1" si="650"/>
        <v/>
      </c>
      <c r="N2803" s="1" t="str" cm="1">
        <f t="array" aca="1" ref="N2803" ca="1">IF(G2803="","",HOUR(INDIRECT(A2803&amp;$N$2&amp;D2803)))</f>
        <v/>
      </c>
      <c r="O2803" s="1" t="str" cm="1">
        <f t="array" aca="1" ref="O2803" ca="1">IF(G2803="","",MINUTE(INDIRECT(A2803&amp;$N$2&amp;D2803)))</f>
        <v/>
      </c>
      <c r="P2803" s="1" t="str">
        <f t="shared" ca="1" si="651"/>
        <v/>
      </c>
      <c r="Q2803" s="1" t="str">
        <f t="shared" ca="1" si="652"/>
        <v/>
      </c>
      <c r="R2803" s="1" t="str" cm="1">
        <f t="array" aca="1" ref="R2803" ca="1">IF(G2803="","",INDIRECT(A2803&amp;B2803&amp;D2803))</f>
        <v/>
      </c>
      <c r="S2803" s="1" t="str">
        <f t="shared" ca="1" si="653"/>
        <v/>
      </c>
      <c r="T2803" s="1" t="str">
        <f t="shared" ca="1" si="654"/>
        <v/>
      </c>
      <c r="U2803" s="1" t="str">
        <f t="shared" ca="1" si="655"/>
        <v/>
      </c>
      <c r="V2803" s="1" t="str">
        <f t="shared" ca="1" si="656"/>
        <v/>
      </c>
      <c r="W2803" s="1" t="str">
        <f t="shared" ca="1" si="657"/>
        <v/>
      </c>
      <c r="X2803" s="1" t="str">
        <f t="shared" ca="1" si="658"/>
        <v/>
      </c>
    </row>
    <row r="2804" spans="1:24">
      <c r="A2804" t="s">
        <v>1041</v>
      </c>
      <c r="B2804" t="str">
        <f>INDEX(予約枠報告様式!$73:$73,MATCH(CSVフォーマット!C2804,予約枠報告様式!$74:$74,0))</f>
        <v>AV</v>
      </c>
      <c r="C2804">
        <f t="shared" si="659"/>
        <v>48</v>
      </c>
      <c r="D2804">
        <f t="shared" si="645"/>
        <v>52</v>
      </c>
      <c r="E2804" s="2" cm="1">
        <f t="array" aca="1" ref="E2804" ca="1">INDIRECT(A2804&amp;B2804&amp;$E$3)</f>
        <v>44797</v>
      </c>
      <c r="F2804" t="str" cm="1">
        <f t="array" aca="1" ref="F2804" ca="1">IF(INDIRECT(A2804&amp;B2804&amp;$F$3)="公",参照!$L$2,参照!$L$3)</f>
        <v>WEB・コールセンター受付</v>
      </c>
      <c r="G2804" s="1" t="str" cm="1">
        <f t="array" aca="1" ref="G2804" ca="1">IF(E2804="","",IF(ISNUMBER(INDIRECT(A2804&amp;B2804&amp;D2804)),431001,""))</f>
        <v/>
      </c>
      <c r="H2804" s="1" t="str">
        <f t="shared" ca="1" si="646"/>
        <v/>
      </c>
      <c r="I2804" s="1" t="str">
        <f ca="1">IF(G2804="","",予約枠報告様式!H$3)</f>
        <v/>
      </c>
      <c r="J2804" s="1" t="str">
        <f t="shared" ca="1" si="647"/>
        <v/>
      </c>
      <c r="K2804" s="1" t="str">
        <f t="shared" ca="1" si="648"/>
        <v/>
      </c>
      <c r="L2804" s="1" t="str">
        <f t="shared" ca="1" si="649"/>
        <v/>
      </c>
      <c r="M2804" s="1" t="str">
        <f t="shared" ca="1" si="650"/>
        <v/>
      </c>
      <c r="N2804" s="1" t="str" cm="1">
        <f t="array" aca="1" ref="N2804" ca="1">IF(G2804="","",HOUR(INDIRECT(A2804&amp;$N$2&amp;D2804)))</f>
        <v/>
      </c>
      <c r="O2804" s="1" t="str" cm="1">
        <f t="array" aca="1" ref="O2804" ca="1">IF(G2804="","",MINUTE(INDIRECT(A2804&amp;$N$2&amp;D2804)))</f>
        <v/>
      </c>
      <c r="P2804" s="1" t="str">
        <f t="shared" ca="1" si="651"/>
        <v/>
      </c>
      <c r="Q2804" s="1" t="str">
        <f t="shared" ca="1" si="652"/>
        <v/>
      </c>
      <c r="R2804" s="1" t="str" cm="1">
        <f t="array" aca="1" ref="R2804" ca="1">IF(G2804="","",INDIRECT(A2804&amp;B2804&amp;D2804))</f>
        <v/>
      </c>
      <c r="S2804" s="1" t="str">
        <f t="shared" ca="1" si="653"/>
        <v/>
      </c>
      <c r="T2804" s="1" t="str">
        <f t="shared" ca="1" si="654"/>
        <v/>
      </c>
      <c r="U2804" s="1" t="str">
        <f t="shared" ca="1" si="655"/>
        <v/>
      </c>
      <c r="V2804" s="1" t="str">
        <f t="shared" ca="1" si="656"/>
        <v/>
      </c>
      <c r="W2804" s="1" t="str">
        <f t="shared" ca="1" si="657"/>
        <v/>
      </c>
      <c r="X2804" s="1" t="str">
        <f t="shared" ca="1" si="658"/>
        <v/>
      </c>
    </row>
    <row r="2805" spans="1:24">
      <c r="A2805" t="s">
        <v>1041</v>
      </c>
      <c r="B2805" t="str">
        <f>INDEX(予約枠報告様式!$73:$73,MATCH(CSVフォーマット!C2805,予約枠報告様式!$74:$74,0))</f>
        <v>AV</v>
      </c>
      <c r="C2805">
        <f t="shared" si="659"/>
        <v>48</v>
      </c>
      <c r="D2805">
        <f t="shared" si="645"/>
        <v>53</v>
      </c>
      <c r="E2805" s="2" cm="1">
        <f t="array" aca="1" ref="E2805" ca="1">INDIRECT(A2805&amp;B2805&amp;$E$3)</f>
        <v>44797</v>
      </c>
      <c r="F2805" t="str" cm="1">
        <f t="array" aca="1" ref="F2805" ca="1">IF(INDIRECT(A2805&amp;B2805&amp;$F$3)="公",参照!$L$2,参照!$L$3)</f>
        <v>WEB・コールセンター受付</v>
      </c>
      <c r="G2805" s="1" t="str" cm="1">
        <f t="array" aca="1" ref="G2805" ca="1">IF(E2805="","",IF(ISNUMBER(INDIRECT(A2805&amp;B2805&amp;D2805)),431001,""))</f>
        <v/>
      </c>
      <c r="H2805" s="1" t="str">
        <f t="shared" ca="1" si="646"/>
        <v/>
      </c>
      <c r="I2805" s="1" t="str">
        <f ca="1">IF(G2805="","",予約枠報告様式!H$3)</f>
        <v/>
      </c>
      <c r="J2805" s="1" t="str">
        <f t="shared" ca="1" si="647"/>
        <v/>
      </c>
      <c r="K2805" s="1" t="str">
        <f t="shared" ca="1" si="648"/>
        <v/>
      </c>
      <c r="L2805" s="1" t="str">
        <f t="shared" ca="1" si="649"/>
        <v/>
      </c>
      <c r="M2805" s="1" t="str">
        <f t="shared" ca="1" si="650"/>
        <v/>
      </c>
      <c r="N2805" s="1" t="str" cm="1">
        <f t="array" aca="1" ref="N2805" ca="1">IF(G2805="","",HOUR(INDIRECT(A2805&amp;$N$2&amp;D2805)))</f>
        <v/>
      </c>
      <c r="O2805" s="1" t="str" cm="1">
        <f t="array" aca="1" ref="O2805" ca="1">IF(G2805="","",MINUTE(INDIRECT(A2805&amp;$N$2&amp;D2805)))</f>
        <v/>
      </c>
      <c r="P2805" s="1" t="str">
        <f t="shared" ca="1" si="651"/>
        <v/>
      </c>
      <c r="Q2805" s="1" t="str">
        <f t="shared" ca="1" si="652"/>
        <v/>
      </c>
      <c r="R2805" s="1" t="str" cm="1">
        <f t="array" aca="1" ref="R2805" ca="1">IF(G2805="","",INDIRECT(A2805&amp;B2805&amp;D2805))</f>
        <v/>
      </c>
      <c r="S2805" s="1" t="str">
        <f t="shared" ca="1" si="653"/>
        <v/>
      </c>
      <c r="T2805" s="1" t="str">
        <f t="shared" ca="1" si="654"/>
        <v/>
      </c>
      <c r="U2805" s="1" t="str">
        <f t="shared" ca="1" si="655"/>
        <v/>
      </c>
      <c r="V2805" s="1" t="str">
        <f t="shared" ca="1" si="656"/>
        <v/>
      </c>
      <c r="W2805" s="1" t="str">
        <f t="shared" ca="1" si="657"/>
        <v/>
      </c>
      <c r="X2805" s="1" t="str">
        <f t="shared" ca="1" si="658"/>
        <v/>
      </c>
    </row>
    <row r="2806" spans="1:24">
      <c r="A2806" t="s">
        <v>1041</v>
      </c>
      <c r="B2806" t="str">
        <f>INDEX(予約枠報告様式!$73:$73,MATCH(CSVフォーマット!C2806,予約枠報告様式!$74:$74,0))</f>
        <v>AV</v>
      </c>
      <c r="C2806">
        <f t="shared" si="659"/>
        <v>48</v>
      </c>
      <c r="D2806">
        <f t="shared" si="645"/>
        <v>54</v>
      </c>
      <c r="E2806" s="2" cm="1">
        <f t="array" aca="1" ref="E2806" ca="1">INDIRECT(A2806&amp;B2806&amp;$E$3)</f>
        <v>44797</v>
      </c>
      <c r="F2806" t="str" cm="1">
        <f t="array" aca="1" ref="F2806" ca="1">IF(INDIRECT(A2806&amp;B2806&amp;$F$3)="公",参照!$L$2,参照!$L$3)</f>
        <v>WEB・コールセンター受付</v>
      </c>
      <c r="G2806" s="1" t="str" cm="1">
        <f t="array" aca="1" ref="G2806" ca="1">IF(E2806="","",IF(ISNUMBER(INDIRECT(A2806&amp;B2806&amp;D2806)),431001,""))</f>
        <v/>
      </c>
      <c r="H2806" s="1" t="str">
        <f t="shared" ca="1" si="646"/>
        <v/>
      </c>
      <c r="I2806" s="1" t="str">
        <f ca="1">IF(G2806="","",予約枠報告様式!H$3)</f>
        <v/>
      </c>
      <c r="J2806" s="1" t="str">
        <f t="shared" ca="1" si="647"/>
        <v/>
      </c>
      <c r="K2806" s="1" t="str">
        <f t="shared" ca="1" si="648"/>
        <v/>
      </c>
      <c r="L2806" s="1" t="str">
        <f t="shared" ca="1" si="649"/>
        <v/>
      </c>
      <c r="M2806" s="1" t="str">
        <f t="shared" ca="1" si="650"/>
        <v/>
      </c>
      <c r="N2806" s="1" t="str" cm="1">
        <f t="array" aca="1" ref="N2806" ca="1">IF(G2806="","",HOUR(INDIRECT(A2806&amp;$N$2&amp;D2806)))</f>
        <v/>
      </c>
      <c r="O2806" s="1" t="str" cm="1">
        <f t="array" aca="1" ref="O2806" ca="1">IF(G2806="","",MINUTE(INDIRECT(A2806&amp;$N$2&amp;D2806)))</f>
        <v/>
      </c>
      <c r="P2806" s="1" t="str">
        <f t="shared" ca="1" si="651"/>
        <v/>
      </c>
      <c r="Q2806" s="1" t="str">
        <f t="shared" ca="1" si="652"/>
        <v/>
      </c>
      <c r="R2806" s="1" t="str" cm="1">
        <f t="array" aca="1" ref="R2806" ca="1">IF(G2806="","",INDIRECT(A2806&amp;B2806&amp;D2806))</f>
        <v/>
      </c>
      <c r="S2806" s="1" t="str">
        <f t="shared" ca="1" si="653"/>
        <v/>
      </c>
      <c r="T2806" s="1" t="str">
        <f t="shared" ca="1" si="654"/>
        <v/>
      </c>
      <c r="U2806" s="1" t="str">
        <f t="shared" ca="1" si="655"/>
        <v/>
      </c>
      <c r="V2806" s="1" t="str">
        <f t="shared" ca="1" si="656"/>
        <v/>
      </c>
      <c r="W2806" s="1" t="str">
        <f t="shared" ca="1" si="657"/>
        <v/>
      </c>
      <c r="X2806" s="1" t="str">
        <f t="shared" ca="1" si="658"/>
        <v/>
      </c>
    </row>
    <row r="2807" spans="1:24">
      <c r="A2807" t="s">
        <v>1041</v>
      </c>
      <c r="B2807" t="str">
        <f>INDEX(予約枠報告様式!$73:$73,MATCH(CSVフォーマット!C2807,予約枠報告様式!$74:$74,0))</f>
        <v>AV</v>
      </c>
      <c r="C2807">
        <f t="shared" si="659"/>
        <v>48</v>
      </c>
      <c r="D2807">
        <f t="shared" si="645"/>
        <v>55</v>
      </c>
      <c r="E2807" s="2" cm="1">
        <f t="array" aca="1" ref="E2807" ca="1">INDIRECT(A2807&amp;B2807&amp;$E$3)</f>
        <v>44797</v>
      </c>
      <c r="F2807" t="str" cm="1">
        <f t="array" aca="1" ref="F2807" ca="1">IF(INDIRECT(A2807&amp;B2807&amp;$F$3)="公",参照!$L$2,参照!$L$3)</f>
        <v>WEB・コールセンター受付</v>
      </c>
      <c r="G2807" s="1" t="str" cm="1">
        <f t="array" aca="1" ref="G2807" ca="1">IF(E2807="","",IF(ISNUMBER(INDIRECT(A2807&amp;B2807&amp;D2807)),431001,""))</f>
        <v/>
      </c>
      <c r="H2807" s="1" t="str">
        <f t="shared" ca="1" si="646"/>
        <v/>
      </c>
      <c r="I2807" s="1" t="str">
        <f ca="1">IF(G2807="","",予約枠報告様式!H$3)</f>
        <v/>
      </c>
      <c r="J2807" s="1" t="str">
        <f t="shared" ca="1" si="647"/>
        <v/>
      </c>
      <c r="K2807" s="1" t="str">
        <f t="shared" ca="1" si="648"/>
        <v/>
      </c>
      <c r="L2807" s="1" t="str">
        <f t="shared" ca="1" si="649"/>
        <v/>
      </c>
      <c r="M2807" s="1" t="str">
        <f t="shared" ca="1" si="650"/>
        <v/>
      </c>
      <c r="N2807" s="1" t="str" cm="1">
        <f t="array" aca="1" ref="N2807" ca="1">IF(G2807="","",HOUR(INDIRECT(A2807&amp;$N$2&amp;D2807)))</f>
        <v/>
      </c>
      <c r="O2807" s="1" t="str" cm="1">
        <f t="array" aca="1" ref="O2807" ca="1">IF(G2807="","",MINUTE(INDIRECT(A2807&amp;$N$2&amp;D2807)))</f>
        <v/>
      </c>
      <c r="P2807" s="1" t="str">
        <f t="shared" ca="1" si="651"/>
        <v/>
      </c>
      <c r="Q2807" s="1" t="str">
        <f t="shared" ca="1" si="652"/>
        <v/>
      </c>
      <c r="R2807" s="1" t="str" cm="1">
        <f t="array" aca="1" ref="R2807" ca="1">IF(G2807="","",INDIRECT(A2807&amp;B2807&amp;D2807))</f>
        <v/>
      </c>
      <c r="S2807" s="1" t="str">
        <f t="shared" ca="1" si="653"/>
        <v/>
      </c>
      <c r="T2807" s="1" t="str">
        <f t="shared" ca="1" si="654"/>
        <v/>
      </c>
      <c r="U2807" s="1" t="str">
        <f t="shared" ca="1" si="655"/>
        <v/>
      </c>
      <c r="V2807" s="1" t="str">
        <f t="shared" ca="1" si="656"/>
        <v/>
      </c>
      <c r="W2807" s="1" t="str">
        <f t="shared" ca="1" si="657"/>
        <v/>
      </c>
      <c r="X2807" s="1" t="str">
        <f t="shared" ca="1" si="658"/>
        <v/>
      </c>
    </row>
    <row r="2808" spans="1:24">
      <c r="A2808" t="s">
        <v>1041</v>
      </c>
      <c r="B2808" t="str">
        <f>INDEX(予約枠報告様式!$73:$73,MATCH(CSVフォーマット!C2808,予約枠報告様式!$74:$74,0))</f>
        <v>AV</v>
      </c>
      <c r="C2808">
        <f t="shared" si="659"/>
        <v>48</v>
      </c>
      <c r="D2808">
        <f t="shared" si="645"/>
        <v>56</v>
      </c>
      <c r="E2808" s="2" cm="1">
        <f t="array" aca="1" ref="E2808" ca="1">INDIRECT(A2808&amp;B2808&amp;$E$3)</f>
        <v>44797</v>
      </c>
      <c r="F2808" t="str" cm="1">
        <f t="array" aca="1" ref="F2808" ca="1">IF(INDIRECT(A2808&amp;B2808&amp;$F$3)="公",参照!$L$2,参照!$L$3)</f>
        <v>WEB・コールセンター受付</v>
      </c>
      <c r="G2808" s="1" t="str" cm="1">
        <f t="array" aca="1" ref="G2808" ca="1">IF(E2808="","",IF(ISNUMBER(INDIRECT(A2808&amp;B2808&amp;D2808)),431001,""))</f>
        <v/>
      </c>
      <c r="H2808" s="1" t="str">
        <f t="shared" ca="1" si="646"/>
        <v/>
      </c>
      <c r="I2808" s="1" t="str">
        <f ca="1">IF(G2808="","",予約枠報告様式!H$3)</f>
        <v/>
      </c>
      <c r="J2808" s="1" t="str">
        <f t="shared" ca="1" si="647"/>
        <v/>
      </c>
      <c r="K2808" s="1" t="str">
        <f t="shared" ca="1" si="648"/>
        <v/>
      </c>
      <c r="L2808" s="1" t="str">
        <f t="shared" ca="1" si="649"/>
        <v/>
      </c>
      <c r="M2808" s="1" t="str">
        <f t="shared" ca="1" si="650"/>
        <v/>
      </c>
      <c r="N2808" s="1" t="str" cm="1">
        <f t="array" aca="1" ref="N2808" ca="1">IF(G2808="","",HOUR(INDIRECT(A2808&amp;$N$2&amp;D2808)))</f>
        <v/>
      </c>
      <c r="O2808" s="1" t="str" cm="1">
        <f t="array" aca="1" ref="O2808" ca="1">IF(G2808="","",MINUTE(INDIRECT(A2808&amp;$N$2&amp;D2808)))</f>
        <v/>
      </c>
      <c r="P2808" s="1" t="str">
        <f t="shared" ca="1" si="651"/>
        <v/>
      </c>
      <c r="Q2808" s="1" t="str">
        <f t="shared" ca="1" si="652"/>
        <v/>
      </c>
      <c r="R2808" s="1" t="str" cm="1">
        <f t="array" aca="1" ref="R2808" ca="1">IF(G2808="","",INDIRECT(A2808&amp;B2808&amp;D2808))</f>
        <v/>
      </c>
      <c r="S2808" s="1" t="str">
        <f t="shared" ca="1" si="653"/>
        <v/>
      </c>
      <c r="T2808" s="1" t="str">
        <f t="shared" ca="1" si="654"/>
        <v/>
      </c>
      <c r="U2808" s="1" t="str">
        <f t="shared" ca="1" si="655"/>
        <v/>
      </c>
      <c r="V2808" s="1" t="str">
        <f t="shared" ca="1" si="656"/>
        <v/>
      </c>
      <c r="W2808" s="1" t="str">
        <f t="shared" ca="1" si="657"/>
        <v/>
      </c>
      <c r="X2808" s="1" t="str">
        <f t="shared" ca="1" si="658"/>
        <v/>
      </c>
    </row>
    <row r="2809" spans="1:24">
      <c r="A2809" t="s">
        <v>1041</v>
      </c>
      <c r="B2809" t="str">
        <f>INDEX(予約枠報告様式!$73:$73,MATCH(CSVフォーマット!C2809,予約枠報告様式!$74:$74,0))</f>
        <v>AV</v>
      </c>
      <c r="C2809">
        <f t="shared" si="659"/>
        <v>48</v>
      </c>
      <c r="D2809">
        <f t="shared" si="645"/>
        <v>57</v>
      </c>
      <c r="E2809" s="2" cm="1">
        <f t="array" aca="1" ref="E2809" ca="1">INDIRECT(A2809&amp;B2809&amp;$E$3)</f>
        <v>44797</v>
      </c>
      <c r="F2809" t="str" cm="1">
        <f t="array" aca="1" ref="F2809" ca="1">IF(INDIRECT(A2809&amp;B2809&amp;$F$3)="公",参照!$L$2,参照!$L$3)</f>
        <v>WEB・コールセンター受付</v>
      </c>
      <c r="G2809" s="1" t="str" cm="1">
        <f t="array" aca="1" ref="G2809" ca="1">IF(E2809="","",IF(ISNUMBER(INDIRECT(A2809&amp;B2809&amp;D2809)),431001,""))</f>
        <v/>
      </c>
      <c r="H2809" s="1" t="str">
        <f t="shared" ca="1" si="646"/>
        <v/>
      </c>
      <c r="I2809" s="1" t="str">
        <f ca="1">IF(G2809="","",予約枠報告様式!H$3)</f>
        <v/>
      </c>
      <c r="J2809" s="1" t="str">
        <f t="shared" ca="1" si="647"/>
        <v/>
      </c>
      <c r="K2809" s="1" t="str">
        <f t="shared" ca="1" si="648"/>
        <v/>
      </c>
      <c r="L2809" s="1" t="str">
        <f t="shared" ca="1" si="649"/>
        <v/>
      </c>
      <c r="M2809" s="1" t="str">
        <f t="shared" ca="1" si="650"/>
        <v/>
      </c>
      <c r="N2809" s="1" t="str" cm="1">
        <f t="array" aca="1" ref="N2809" ca="1">IF(G2809="","",HOUR(INDIRECT(A2809&amp;$N$2&amp;D2809)))</f>
        <v/>
      </c>
      <c r="O2809" s="1" t="str" cm="1">
        <f t="array" aca="1" ref="O2809" ca="1">IF(G2809="","",MINUTE(INDIRECT(A2809&amp;$N$2&amp;D2809)))</f>
        <v/>
      </c>
      <c r="P2809" s="1" t="str">
        <f t="shared" ca="1" si="651"/>
        <v/>
      </c>
      <c r="Q2809" s="1" t="str">
        <f t="shared" ca="1" si="652"/>
        <v/>
      </c>
      <c r="R2809" s="1" t="str" cm="1">
        <f t="array" aca="1" ref="R2809" ca="1">IF(G2809="","",INDIRECT(A2809&amp;B2809&amp;D2809))</f>
        <v/>
      </c>
      <c r="S2809" s="1" t="str">
        <f t="shared" ca="1" si="653"/>
        <v/>
      </c>
      <c r="T2809" s="1" t="str">
        <f t="shared" ca="1" si="654"/>
        <v/>
      </c>
      <c r="U2809" s="1" t="str">
        <f t="shared" ca="1" si="655"/>
        <v/>
      </c>
      <c r="V2809" s="1" t="str">
        <f t="shared" ca="1" si="656"/>
        <v/>
      </c>
      <c r="W2809" s="1" t="str">
        <f t="shared" ca="1" si="657"/>
        <v/>
      </c>
      <c r="X2809" s="1" t="str">
        <f t="shared" ca="1" si="658"/>
        <v/>
      </c>
    </row>
    <row r="2810" spans="1:24">
      <c r="A2810" t="s">
        <v>1041</v>
      </c>
      <c r="B2810" t="str">
        <f>INDEX(予約枠報告様式!$73:$73,MATCH(CSVフォーマット!C2810,予約枠報告様式!$74:$74,0))</f>
        <v>AV</v>
      </c>
      <c r="C2810">
        <f t="shared" si="659"/>
        <v>48</v>
      </c>
      <c r="D2810">
        <f t="shared" si="645"/>
        <v>58</v>
      </c>
      <c r="E2810" s="2" cm="1">
        <f t="array" aca="1" ref="E2810" ca="1">INDIRECT(A2810&amp;B2810&amp;$E$3)</f>
        <v>44797</v>
      </c>
      <c r="F2810" t="str" cm="1">
        <f t="array" aca="1" ref="F2810" ca="1">IF(INDIRECT(A2810&amp;B2810&amp;$F$3)="公",参照!$L$2,参照!$L$3)</f>
        <v>WEB・コールセンター受付</v>
      </c>
      <c r="G2810" s="1" t="str" cm="1">
        <f t="array" aca="1" ref="G2810" ca="1">IF(E2810="","",IF(ISNUMBER(INDIRECT(A2810&amp;B2810&amp;D2810)),431001,""))</f>
        <v/>
      </c>
      <c r="H2810" s="1" t="str">
        <f t="shared" ca="1" si="646"/>
        <v/>
      </c>
      <c r="I2810" s="1" t="str">
        <f ca="1">IF(G2810="","",予約枠報告様式!H$3)</f>
        <v/>
      </c>
      <c r="J2810" s="1" t="str">
        <f t="shared" ca="1" si="647"/>
        <v/>
      </c>
      <c r="K2810" s="1" t="str">
        <f t="shared" ca="1" si="648"/>
        <v/>
      </c>
      <c r="L2810" s="1" t="str">
        <f t="shared" ca="1" si="649"/>
        <v/>
      </c>
      <c r="M2810" s="1" t="str">
        <f t="shared" ca="1" si="650"/>
        <v/>
      </c>
      <c r="N2810" s="1" t="str" cm="1">
        <f t="array" aca="1" ref="N2810" ca="1">IF(G2810="","",HOUR(INDIRECT(A2810&amp;$N$2&amp;D2810)))</f>
        <v/>
      </c>
      <c r="O2810" s="1" t="str" cm="1">
        <f t="array" aca="1" ref="O2810" ca="1">IF(G2810="","",MINUTE(INDIRECT(A2810&amp;$N$2&amp;D2810)))</f>
        <v/>
      </c>
      <c r="P2810" s="1" t="str">
        <f t="shared" ca="1" si="651"/>
        <v/>
      </c>
      <c r="Q2810" s="1" t="str">
        <f t="shared" ca="1" si="652"/>
        <v/>
      </c>
      <c r="R2810" s="1" t="str" cm="1">
        <f t="array" aca="1" ref="R2810" ca="1">IF(G2810="","",INDIRECT(A2810&amp;B2810&amp;D2810))</f>
        <v/>
      </c>
      <c r="S2810" s="1" t="str">
        <f t="shared" ca="1" si="653"/>
        <v/>
      </c>
      <c r="T2810" s="1" t="str">
        <f t="shared" ca="1" si="654"/>
        <v/>
      </c>
      <c r="U2810" s="1" t="str">
        <f t="shared" ca="1" si="655"/>
        <v/>
      </c>
      <c r="V2810" s="1" t="str">
        <f t="shared" ca="1" si="656"/>
        <v/>
      </c>
      <c r="W2810" s="1" t="str">
        <f t="shared" ca="1" si="657"/>
        <v/>
      </c>
      <c r="X2810" s="1" t="str">
        <f t="shared" ca="1" si="658"/>
        <v/>
      </c>
    </row>
    <row r="2811" spans="1:24">
      <c r="A2811" t="s">
        <v>1041</v>
      </c>
      <c r="B2811" t="str">
        <f>INDEX(予約枠報告様式!$73:$73,MATCH(CSVフォーマット!C2811,予約枠報告様式!$74:$74,0))</f>
        <v>AV</v>
      </c>
      <c r="C2811">
        <f t="shared" si="659"/>
        <v>48</v>
      </c>
      <c r="D2811">
        <f t="shared" si="645"/>
        <v>59</v>
      </c>
      <c r="E2811" s="2" cm="1">
        <f t="array" aca="1" ref="E2811" ca="1">INDIRECT(A2811&amp;B2811&amp;$E$3)</f>
        <v>44797</v>
      </c>
      <c r="F2811" t="str" cm="1">
        <f t="array" aca="1" ref="F2811" ca="1">IF(INDIRECT(A2811&amp;B2811&amp;$F$3)="公",参照!$L$2,参照!$L$3)</f>
        <v>WEB・コールセンター受付</v>
      </c>
      <c r="G2811" s="1" t="str" cm="1">
        <f t="array" aca="1" ref="G2811" ca="1">IF(E2811="","",IF(ISNUMBER(INDIRECT(A2811&amp;B2811&amp;D2811)),431001,""))</f>
        <v/>
      </c>
      <c r="H2811" s="1" t="str">
        <f t="shared" ca="1" si="646"/>
        <v/>
      </c>
      <c r="I2811" s="1" t="str">
        <f ca="1">IF(G2811="","",予約枠報告様式!H$3)</f>
        <v/>
      </c>
      <c r="J2811" s="1" t="str">
        <f t="shared" ca="1" si="647"/>
        <v/>
      </c>
      <c r="K2811" s="1" t="str">
        <f t="shared" ca="1" si="648"/>
        <v/>
      </c>
      <c r="L2811" s="1" t="str">
        <f t="shared" ca="1" si="649"/>
        <v/>
      </c>
      <c r="M2811" s="1" t="str">
        <f t="shared" ca="1" si="650"/>
        <v/>
      </c>
      <c r="N2811" s="1" t="str" cm="1">
        <f t="array" aca="1" ref="N2811" ca="1">IF(G2811="","",HOUR(INDIRECT(A2811&amp;$N$2&amp;D2811)))</f>
        <v/>
      </c>
      <c r="O2811" s="1" t="str" cm="1">
        <f t="array" aca="1" ref="O2811" ca="1">IF(G2811="","",MINUTE(INDIRECT(A2811&amp;$N$2&amp;D2811)))</f>
        <v/>
      </c>
      <c r="P2811" s="1" t="str">
        <f t="shared" ca="1" si="651"/>
        <v/>
      </c>
      <c r="Q2811" s="1" t="str">
        <f t="shared" ca="1" si="652"/>
        <v/>
      </c>
      <c r="R2811" s="1" t="str" cm="1">
        <f t="array" aca="1" ref="R2811" ca="1">IF(G2811="","",INDIRECT(A2811&amp;B2811&amp;D2811))</f>
        <v/>
      </c>
      <c r="S2811" s="1" t="str">
        <f t="shared" ca="1" si="653"/>
        <v/>
      </c>
      <c r="T2811" s="1" t="str">
        <f t="shared" ca="1" si="654"/>
        <v/>
      </c>
      <c r="U2811" s="1" t="str">
        <f t="shared" ca="1" si="655"/>
        <v/>
      </c>
      <c r="V2811" s="1" t="str">
        <f t="shared" ca="1" si="656"/>
        <v/>
      </c>
      <c r="W2811" s="1" t="str">
        <f t="shared" ca="1" si="657"/>
        <v/>
      </c>
      <c r="X2811" s="1" t="str">
        <f t="shared" ca="1" si="658"/>
        <v/>
      </c>
    </row>
    <row r="2812" spans="1:24">
      <c r="A2812" t="s">
        <v>1041</v>
      </c>
      <c r="B2812" t="str">
        <f>INDEX(予約枠報告様式!$73:$73,MATCH(CSVフォーマット!C2812,予約枠報告様式!$74:$74,0))</f>
        <v>AV</v>
      </c>
      <c r="C2812">
        <f t="shared" si="659"/>
        <v>48</v>
      </c>
      <c r="D2812">
        <f t="shared" si="645"/>
        <v>60</v>
      </c>
      <c r="E2812" s="2" cm="1">
        <f t="array" aca="1" ref="E2812" ca="1">INDIRECT(A2812&amp;B2812&amp;$E$3)</f>
        <v>44797</v>
      </c>
      <c r="F2812" t="str" cm="1">
        <f t="array" aca="1" ref="F2812" ca="1">IF(INDIRECT(A2812&amp;B2812&amp;$F$3)="公",参照!$L$2,参照!$L$3)</f>
        <v>WEB・コールセンター受付</v>
      </c>
      <c r="G2812" s="1" t="str" cm="1">
        <f t="array" aca="1" ref="G2812" ca="1">IF(E2812="","",IF(ISNUMBER(INDIRECT(A2812&amp;B2812&amp;D2812)),431001,""))</f>
        <v/>
      </c>
      <c r="H2812" s="1" t="str">
        <f t="shared" ca="1" si="646"/>
        <v/>
      </c>
      <c r="I2812" s="1" t="str">
        <f ca="1">IF(G2812="","",予約枠報告様式!H$3)</f>
        <v/>
      </c>
      <c r="J2812" s="1" t="str">
        <f t="shared" ca="1" si="647"/>
        <v/>
      </c>
      <c r="K2812" s="1" t="str">
        <f t="shared" ca="1" si="648"/>
        <v/>
      </c>
      <c r="L2812" s="1" t="str">
        <f t="shared" ca="1" si="649"/>
        <v/>
      </c>
      <c r="M2812" s="1" t="str">
        <f t="shared" ca="1" si="650"/>
        <v/>
      </c>
      <c r="N2812" s="1" t="str" cm="1">
        <f t="array" aca="1" ref="N2812" ca="1">IF(G2812="","",HOUR(INDIRECT(A2812&amp;$N$2&amp;D2812)))</f>
        <v/>
      </c>
      <c r="O2812" s="1" t="str" cm="1">
        <f t="array" aca="1" ref="O2812" ca="1">IF(G2812="","",MINUTE(INDIRECT(A2812&amp;$N$2&amp;D2812)))</f>
        <v/>
      </c>
      <c r="P2812" s="1" t="str">
        <f t="shared" ca="1" si="651"/>
        <v/>
      </c>
      <c r="Q2812" s="1" t="str">
        <f t="shared" ca="1" si="652"/>
        <v/>
      </c>
      <c r="R2812" s="1" t="str" cm="1">
        <f t="array" aca="1" ref="R2812" ca="1">IF(G2812="","",INDIRECT(A2812&amp;B2812&amp;D2812))</f>
        <v/>
      </c>
      <c r="S2812" s="1" t="str">
        <f t="shared" ca="1" si="653"/>
        <v/>
      </c>
      <c r="T2812" s="1" t="str">
        <f t="shared" ca="1" si="654"/>
        <v/>
      </c>
      <c r="U2812" s="1" t="str">
        <f t="shared" ca="1" si="655"/>
        <v/>
      </c>
      <c r="V2812" s="1" t="str">
        <f t="shared" ca="1" si="656"/>
        <v/>
      </c>
      <c r="W2812" s="1" t="str">
        <f t="shared" ca="1" si="657"/>
        <v/>
      </c>
      <c r="X2812" s="1" t="str">
        <f t="shared" ca="1" si="658"/>
        <v/>
      </c>
    </row>
    <row r="2813" spans="1:24">
      <c r="A2813" t="s">
        <v>1041</v>
      </c>
      <c r="B2813" t="str">
        <f>INDEX(予約枠報告様式!$73:$73,MATCH(CSVフォーマット!C2813,予約枠報告様式!$74:$74,0))</f>
        <v>AV</v>
      </c>
      <c r="C2813">
        <f t="shared" si="659"/>
        <v>48</v>
      </c>
      <c r="D2813">
        <f t="shared" si="645"/>
        <v>61</v>
      </c>
      <c r="E2813" s="2" cm="1">
        <f t="array" aca="1" ref="E2813" ca="1">INDIRECT(A2813&amp;B2813&amp;$E$3)</f>
        <v>44797</v>
      </c>
      <c r="F2813" t="str" cm="1">
        <f t="array" aca="1" ref="F2813" ca="1">IF(INDIRECT(A2813&amp;B2813&amp;$F$3)="公",参照!$L$2,参照!$L$3)</f>
        <v>WEB・コールセンター受付</v>
      </c>
      <c r="G2813" s="1" t="str" cm="1">
        <f t="array" aca="1" ref="G2813" ca="1">IF(E2813="","",IF(ISNUMBER(INDIRECT(A2813&amp;B2813&amp;D2813)),431001,""))</f>
        <v/>
      </c>
      <c r="H2813" s="1" t="str">
        <f t="shared" ca="1" si="646"/>
        <v/>
      </c>
      <c r="I2813" s="1" t="str">
        <f ca="1">IF(G2813="","",予約枠報告様式!H$3)</f>
        <v/>
      </c>
      <c r="J2813" s="1" t="str">
        <f t="shared" ca="1" si="647"/>
        <v/>
      </c>
      <c r="K2813" s="1" t="str">
        <f t="shared" ca="1" si="648"/>
        <v/>
      </c>
      <c r="L2813" s="1" t="str">
        <f t="shared" ca="1" si="649"/>
        <v/>
      </c>
      <c r="M2813" s="1" t="str">
        <f t="shared" ca="1" si="650"/>
        <v/>
      </c>
      <c r="N2813" s="1" t="str" cm="1">
        <f t="array" aca="1" ref="N2813" ca="1">IF(G2813="","",HOUR(INDIRECT(A2813&amp;$N$2&amp;D2813)))</f>
        <v/>
      </c>
      <c r="O2813" s="1" t="str" cm="1">
        <f t="array" aca="1" ref="O2813" ca="1">IF(G2813="","",MINUTE(INDIRECT(A2813&amp;$N$2&amp;D2813)))</f>
        <v/>
      </c>
      <c r="P2813" s="1" t="str">
        <f t="shared" ca="1" si="651"/>
        <v/>
      </c>
      <c r="Q2813" s="1" t="str">
        <f t="shared" ca="1" si="652"/>
        <v/>
      </c>
      <c r="R2813" s="1" t="str" cm="1">
        <f t="array" aca="1" ref="R2813" ca="1">IF(G2813="","",INDIRECT(A2813&amp;B2813&amp;D2813))</f>
        <v/>
      </c>
      <c r="S2813" s="1" t="str">
        <f t="shared" ca="1" si="653"/>
        <v/>
      </c>
      <c r="T2813" s="1" t="str">
        <f t="shared" ca="1" si="654"/>
        <v/>
      </c>
      <c r="U2813" s="1" t="str">
        <f t="shared" ca="1" si="655"/>
        <v/>
      </c>
      <c r="V2813" s="1" t="str">
        <f t="shared" ca="1" si="656"/>
        <v/>
      </c>
      <c r="W2813" s="1" t="str">
        <f t="shared" ca="1" si="657"/>
        <v/>
      </c>
      <c r="X2813" s="1" t="str">
        <f t="shared" ca="1" si="658"/>
        <v/>
      </c>
    </row>
    <row r="2814" spans="1:24">
      <c r="A2814" t="s">
        <v>1041</v>
      </c>
      <c r="B2814" t="str">
        <f>INDEX(予約枠報告様式!$73:$73,MATCH(CSVフォーマット!C2814,予約枠報告様式!$74:$74,0))</f>
        <v>AV</v>
      </c>
      <c r="C2814">
        <f t="shared" si="659"/>
        <v>48</v>
      </c>
      <c r="D2814">
        <f t="shared" si="645"/>
        <v>62</v>
      </c>
      <c r="E2814" s="2" cm="1">
        <f t="array" aca="1" ref="E2814" ca="1">INDIRECT(A2814&amp;B2814&amp;$E$3)</f>
        <v>44797</v>
      </c>
      <c r="F2814" t="str" cm="1">
        <f t="array" aca="1" ref="F2814" ca="1">IF(INDIRECT(A2814&amp;B2814&amp;$F$3)="公",参照!$L$2,参照!$L$3)</f>
        <v>WEB・コールセンター受付</v>
      </c>
      <c r="G2814" s="1" t="str" cm="1">
        <f t="array" aca="1" ref="G2814" ca="1">IF(E2814="","",IF(ISNUMBER(INDIRECT(A2814&amp;B2814&amp;D2814)),431001,""))</f>
        <v/>
      </c>
      <c r="H2814" s="1" t="str">
        <f t="shared" ca="1" si="646"/>
        <v/>
      </c>
      <c r="I2814" s="1" t="str">
        <f ca="1">IF(G2814="","",予約枠報告様式!H$3)</f>
        <v/>
      </c>
      <c r="J2814" s="1" t="str">
        <f t="shared" ca="1" si="647"/>
        <v/>
      </c>
      <c r="K2814" s="1" t="str">
        <f t="shared" ca="1" si="648"/>
        <v/>
      </c>
      <c r="L2814" s="1" t="str">
        <f t="shared" ca="1" si="649"/>
        <v/>
      </c>
      <c r="M2814" s="1" t="str">
        <f t="shared" ca="1" si="650"/>
        <v/>
      </c>
      <c r="N2814" s="1" t="str" cm="1">
        <f t="array" aca="1" ref="N2814" ca="1">IF(G2814="","",HOUR(INDIRECT(A2814&amp;$N$2&amp;D2814)))</f>
        <v/>
      </c>
      <c r="O2814" s="1" t="str" cm="1">
        <f t="array" aca="1" ref="O2814" ca="1">IF(G2814="","",MINUTE(INDIRECT(A2814&amp;$N$2&amp;D2814)))</f>
        <v/>
      </c>
      <c r="P2814" s="1" t="str">
        <f t="shared" ca="1" si="651"/>
        <v/>
      </c>
      <c r="Q2814" s="1" t="str">
        <f t="shared" ca="1" si="652"/>
        <v/>
      </c>
      <c r="R2814" s="1" t="str" cm="1">
        <f t="array" aca="1" ref="R2814" ca="1">IF(G2814="","",INDIRECT(A2814&amp;B2814&amp;D2814))</f>
        <v/>
      </c>
      <c r="S2814" s="1" t="str">
        <f t="shared" ca="1" si="653"/>
        <v/>
      </c>
      <c r="T2814" s="1" t="str">
        <f t="shared" ca="1" si="654"/>
        <v/>
      </c>
      <c r="U2814" s="1" t="str">
        <f t="shared" ca="1" si="655"/>
        <v/>
      </c>
      <c r="V2814" s="1" t="str">
        <f t="shared" ca="1" si="656"/>
        <v/>
      </c>
      <c r="W2814" s="1" t="str">
        <f t="shared" ca="1" si="657"/>
        <v/>
      </c>
      <c r="X2814" s="1" t="str">
        <f t="shared" ca="1" si="658"/>
        <v/>
      </c>
    </row>
    <row r="2815" spans="1:24">
      <c r="A2815" t="s">
        <v>1041</v>
      </c>
      <c r="B2815" t="str">
        <f>INDEX(予約枠報告様式!$73:$73,MATCH(CSVフォーマット!C2815,予約枠報告様式!$74:$74,0))</f>
        <v>AV</v>
      </c>
      <c r="C2815">
        <f t="shared" si="659"/>
        <v>48</v>
      </c>
      <c r="D2815">
        <f t="shared" si="645"/>
        <v>63</v>
      </c>
      <c r="E2815" s="2" cm="1">
        <f t="array" aca="1" ref="E2815" ca="1">INDIRECT(A2815&amp;B2815&amp;$E$3)</f>
        <v>44797</v>
      </c>
      <c r="F2815" t="str" cm="1">
        <f t="array" aca="1" ref="F2815" ca="1">IF(INDIRECT(A2815&amp;B2815&amp;$F$3)="公",参照!$L$2,参照!$L$3)</f>
        <v>WEB・コールセンター受付</v>
      </c>
      <c r="G2815" s="1" t="str" cm="1">
        <f t="array" aca="1" ref="G2815" ca="1">IF(E2815="","",IF(ISNUMBER(INDIRECT(A2815&amp;B2815&amp;D2815)),431001,""))</f>
        <v/>
      </c>
      <c r="H2815" s="1" t="str">
        <f t="shared" ca="1" si="646"/>
        <v/>
      </c>
      <c r="I2815" s="1" t="str">
        <f ca="1">IF(G2815="","",予約枠報告様式!H$3)</f>
        <v/>
      </c>
      <c r="J2815" s="1" t="str">
        <f t="shared" ca="1" si="647"/>
        <v/>
      </c>
      <c r="K2815" s="1" t="str">
        <f t="shared" ca="1" si="648"/>
        <v/>
      </c>
      <c r="L2815" s="1" t="str">
        <f t="shared" ca="1" si="649"/>
        <v/>
      </c>
      <c r="M2815" s="1" t="str">
        <f t="shared" ca="1" si="650"/>
        <v/>
      </c>
      <c r="N2815" s="1" t="str" cm="1">
        <f t="array" aca="1" ref="N2815" ca="1">IF(G2815="","",HOUR(INDIRECT(A2815&amp;$N$2&amp;D2815)))</f>
        <v/>
      </c>
      <c r="O2815" s="1" t="str" cm="1">
        <f t="array" aca="1" ref="O2815" ca="1">IF(G2815="","",MINUTE(INDIRECT(A2815&amp;$N$2&amp;D2815)))</f>
        <v/>
      </c>
      <c r="P2815" s="1" t="str">
        <f t="shared" ca="1" si="651"/>
        <v/>
      </c>
      <c r="Q2815" s="1" t="str">
        <f t="shared" ca="1" si="652"/>
        <v/>
      </c>
      <c r="R2815" s="1" t="str" cm="1">
        <f t="array" aca="1" ref="R2815" ca="1">IF(G2815="","",INDIRECT(A2815&amp;B2815&amp;D2815))</f>
        <v/>
      </c>
      <c r="S2815" s="1" t="str">
        <f t="shared" ca="1" si="653"/>
        <v/>
      </c>
      <c r="T2815" s="1" t="str">
        <f t="shared" ca="1" si="654"/>
        <v/>
      </c>
      <c r="U2815" s="1" t="str">
        <f t="shared" ca="1" si="655"/>
        <v/>
      </c>
      <c r="V2815" s="1" t="str">
        <f t="shared" ca="1" si="656"/>
        <v/>
      </c>
      <c r="W2815" s="1" t="str">
        <f t="shared" ca="1" si="657"/>
        <v/>
      </c>
      <c r="X2815" s="1" t="str">
        <f t="shared" ca="1" si="658"/>
        <v/>
      </c>
    </row>
    <row r="2816" spans="1:24">
      <c r="A2816" t="s">
        <v>1041</v>
      </c>
      <c r="B2816" t="str">
        <f>INDEX(予約枠報告様式!$73:$73,MATCH(CSVフォーマット!C2816,予約枠報告様式!$74:$74,0))</f>
        <v>AV</v>
      </c>
      <c r="C2816">
        <f t="shared" si="659"/>
        <v>48</v>
      </c>
      <c r="D2816">
        <f t="shared" si="645"/>
        <v>64</v>
      </c>
      <c r="E2816" s="2" cm="1">
        <f t="array" aca="1" ref="E2816" ca="1">INDIRECT(A2816&amp;B2816&amp;$E$3)</f>
        <v>44797</v>
      </c>
      <c r="F2816" t="str" cm="1">
        <f t="array" aca="1" ref="F2816" ca="1">IF(INDIRECT(A2816&amp;B2816&amp;$F$3)="公",参照!$L$2,参照!$L$3)</f>
        <v>WEB・コールセンター受付</v>
      </c>
      <c r="G2816" s="1" t="str" cm="1">
        <f t="array" aca="1" ref="G2816" ca="1">IF(E2816="","",IF(ISNUMBER(INDIRECT(A2816&amp;B2816&amp;D2816)),431001,""))</f>
        <v/>
      </c>
      <c r="H2816" s="1" t="str">
        <f t="shared" ca="1" si="646"/>
        <v/>
      </c>
      <c r="I2816" s="1" t="str">
        <f ca="1">IF(G2816="","",予約枠報告様式!H$3)</f>
        <v/>
      </c>
      <c r="J2816" s="1" t="str">
        <f t="shared" ca="1" si="647"/>
        <v/>
      </c>
      <c r="K2816" s="1" t="str">
        <f t="shared" ca="1" si="648"/>
        <v/>
      </c>
      <c r="L2816" s="1" t="str">
        <f t="shared" ca="1" si="649"/>
        <v/>
      </c>
      <c r="M2816" s="1" t="str">
        <f t="shared" ca="1" si="650"/>
        <v/>
      </c>
      <c r="N2816" s="1" t="str" cm="1">
        <f t="array" aca="1" ref="N2816" ca="1">IF(G2816="","",HOUR(INDIRECT(A2816&amp;$N$2&amp;D2816)))</f>
        <v/>
      </c>
      <c r="O2816" s="1" t="str" cm="1">
        <f t="array" aca="1" ref="O2816" ca="1">IF(G2816="","",MINUTE(INDIRECT(A2816&amp;$N$2&amp;D2816)))</f>
        <v/>
      </c>
      <c r="P2816" s="1" t="str">
        <f t="shared" ca="1" si="651"/>
        <v/>
      </c>
      <c r="Q2816" s="1" t="str">
        <f t="shared" ca="1" si="652"/>
        <v/>
      </c>
      <c r="R2816" s="1" t="str" cm="1">
        <f t="array" aca="1" ref="R2816" ca="1">IF(G2816="","",INDIRECT(A2816&amp;B2816&amp;D2816))</f>
        <v/>
      </c>
      <c r="S2816" s="1" t="str">
        <f t="shared" ca="1" si="653"/>
        <v/>
      </c>
      <c r="T2816" s="1" t="str">
        <f t="shared" ca="1" si="654"/>
        <v/>
      </c>
      <c r="U2816" s="1" t="str">
        <f t="shared" ca="1" si="655"/>
        <v/>
      </c>
      <c r="V2816" s="1" t="str">
        <f t="shared" ca="1" si="656"/>
        <v/>
      </c>
      <c r="W2816" s="1" t="str">
        <f t="shared" ca="1" si="657"/>
        <v/>
      </c>
      <c r="X2816" s="1" t="str">
        <f t="shared" ca="1" si="658"/>
        <v/>
      </c>
    </row>
    <row r="2817" spans="1:24">
      <c r="A2817" t="s">
        <v>1041</v>
      </c>
      <c r="B2817" t="str">
        <f>INDEX(予約枠報告様式!$73:$73,MATCH(CSVフォーマット!C2817,予約枠報告様式!$74:$74,0))</f>
        <v>AV</v>
      </c>
      <c r="C2817">
        <f t="shared" si="659"/>
        <v>48</v>
      </c>
      <c r="D2817">
        <f t="shared" si="645"/>
        <v>65</v>
      </c>
      <c r="E2817" s="2" cm="1">
        <f t="array" aca="1" ref="E2817" ca="1">INDIRECT(A2817&amp;B2817&amp;$E$3)</f>
        <v>44797</v>
      </c>
      <c r="F2817" t="str" cm="1">
        <f t="array" aca="1" ref="F2817" ca="1">IF(INDIRECT(A2817&amp;B2817&amp;$F$3)="公",参照!$L$2,参照!$L$3)</f>
        <v>WEB・コールセンター受付</v>
      </c>
      <c r="G2817" s="1" t="str" cm="1">
        <f t="array" aca="1" ref="G2817" ca="1">IF(E2817="","",IF(ISNUMBER(INDIRECT(A2817&amp;B2817&amp;D2817)),431001,""))</f>
        <v/>
      </c>
      <c r="H2817" s="1" t="str">
        <f t="shared" ca="1" si="646"/>
        <v/>
      </c>
      <c r="I2817" s="1" t="str">
        <f ca="1">IF(G2817="","",予約枠報告様式!H$3)</f>
        <v/>
      </c>
      <c r="J2817" s="1" t="str">
        <f t="shared" ca="1" si="647"/>
        <v/>
      </c>
      <c r="K2817" s="1" t="str">
        <f t="shared" ca="1" si="648"/>
        <v/>
      </c>
      <c r="L2817" s="1" t="str">
        <f t="shared" ca="1" si="649"/>
        <v/>
      </c>
      <c r="M2817" s="1" t="str">
        <f t="shared" ca="1" si="650"/>
        <v/>
      </c>
      <c r="N2817" s="1" t="str" cm="1">
        <f t="array" aca="1" ref="N2817" ca="1">IF(G2817="","",HOUR(INDIRECT(A2817&amp;$N$2&amp;D2817)))</f>
        <v/>
      </c>
      <c r="O2817" s="1" t="str" cm="1">
        <f t="array" aca="1" ref="O2817" ca="1">IF(G2817="","",MINUTE(INDIRECT(A2817&amp;$N$2&amp;D2817)))</f>
        <v/>
      </c>
      <c r="P2817" s="1" t="str">
        <f t="shared" ca="1" si="651"/>
        <v/>
      </c>
      <c r="Q2817" s="1" t="str">
        <f t="shared" ca="1" si="652"/>
        <v/>
      </c>
      <c r="R2817" s="1" t="str" cm="1">
        <f t="array" aca="1" ref="R2817" ca="1">IF(G2817="","",INDIRECT(A2817&amp;B2817&amp;D2817))</f>
        <v/>
      </c>
      <c r="S2817" s="1" t="str">
        <f t="shared" ca="1" si="653"/>
        <v/>
      </c>
      <c r="T2817" s="1" t="str">
        <f t="shared" ca="1" si="654"/>
        <v/>
      </c>
      <c r="U2817" s="1" t="str">
        <f t="shared" ca="1" si="655"/>
        <v/>
      </c>
      <c r="V2817" s="1" t="str">
        <f t="shared" ca="1" si="656"/>
        <v/>
      </c>
      <c r="W2817" s="1" t="str">
        <f t="shared" ca="1" si="657"/>
        <v/>
      </c>
      <c r="X2817" s="1" t="str">
        <f t="shared" ca="1" si="658"/>
        <v/>
      </c>
    </row>
    <row r="2818" spans="1:24">
      <c r="A2818" t="s">
        <v>1041</v>
      </c>
      <c r="B2818" t="str">
        <f>INDEX(予約枠報告様式!$73:$73,MATCH(CSVフォーマット!C2818,予約枠報告様式!$74:$74,0))</f>
        <v>AV</v>
      </c>
      <c r="C2818">
        <f t="shared" si="659"/>
        <v>48</v>
      </c>
      <c r="D2818">
        <f t="shared" si="645"/>
        <v>66</v>
      </c>
      <c r="E2818" s="2" cm="1">
        <f t="array" aca="1" ref="E2818" ca="1">INDIRECT(A2818&amp;B2818&amp;$E$3)</f>
        <v>44797</v>
      </c>
      <c r="F2818" t="str" cm="1">
        <f t="array" aca="1" ref="F2818" ca="1">IF(INDIRECT(A2818&amp;B2818&amp;$F$3)="公",参照!$L$2,参照!$L$3)</f>
        <v>WEB・コールセンター受付</v>
      </c>
      <c r="G2818" s="1" t="str" cm="1">
        <f t="array" aca="1" ref="G2818" ca="1">IF(E2818="","",IF(ISNUMBER(INDIRECT(A2818&amp;B2818&amp;D2818)),431001,""))</f>
        <v/>
      </c>
      <c r="H2818" s="1" t="str">
        <f t="shared" ca="1" si="646"/>
        <v/>
      </c>
      <c r="I2818" s="1" t="str">
        <f ca="1">IF(G2818="","",予約枠報告様式!H$3)</f>
        <v/>
      </c>
      <c r="J2818" s="1" t="str">
        <f t="shared" ca="1" si="647"/>
        <v/>
      </c>
      <c r="K2818" s="1" t="str">
        <f t="shared" ca="1" si="648"/>
        <v/>
      </c>
      <c r="L2818" s="1" t="str">
        <f t="shared" ca="1" si="649"/>
        <v/>
      </c>
      <c r="M2818" s="1" t="str">
        <f t="shared" ca="1" si="650"/>
        <v/>
      </c>
      <c r="N2818" s="1" t="str" cm="1">
        <f t="array" aca="1" ref="N2818" ca="1">IF(G2818="","",HOUR(INDIRECT(A2818&amp;$N$2&amp;D2818)))</f>
        <v/>
      </c>
      <c r="O2818" s="1" t="str" cm="1">
        <f t="array" aca="1" ref="O2818" ca="1">IF(G2818="","",MINUTE(INDIRECT(A2818&amp;$N$2&amp;D2818)))</f>
        <v/>
      </c>
      <c r="P2818" s="1" t="str">
        <f t="shared" ca="1" si="651"/>
        <v/>
      </c>
      <c r="Q2818" s="1" t="str">
        <f t="shared" ca="1" si="652"/>
        <v/>
      </c>
      <c r="R2818" s="1" t="str" cm="1">
        <f t="array" aca="1" ref="R2818" ca="1">IF(G2818="","",INDIRECT(A2818&amp;B2818&amp;D2818))</f>
        <v/>
      </c>
      <c r="S2818" s="1" t="str">
        <f t="shared" ca="1" si="653"/>
        <v/>
      </c>
      <c r="T2818" s="1" t="str">
        <f t="shared" ca="1" si="654"/>
        <v/>
      </c>
      <c r="U2818" s="1" t="str">
        <f t="shared" ca="1" si="655"/>
        <v/>
      </c>
      <c r="V2818" s="1" t="str">
        <f t="shared" ca="1" si="656"/>
        <v/>
      </c>
      <c r="W2818" s="1" t="str">
        <f t="shared" ca="1" si="657"/>
        <v/>
      </c>
      <c r="X2818" s="1" t="str">
        <f t="shared" ca="1" si="658"/>
        <v/>
      </c>
    </row>
    <row r="2819" spans="1:24">
      <c r="A2819" t="s">
        <v>1041</v>
      </c>
      <c r="B2819" t="str">
        <f>INDEX(予約枠報告様式!$73:$73,MATCH(CSVフォーマット!C2819,予約枠報告様式!$74:$74,0))</f>
        <v>AV</v>
      </c>
      <c r="C2819">
        <f t="shared" si="659"/>
        <v>48</v>
      </c>
      <c r="D2819">
        <f t="shared" si="645"/>
        <v>67</v>
      </c>
      <c r="E2819" s="2" cm="1">
        <f t="array" aca="1" ref="E2819" ca="1">INDIRECT(A2819&amp;B2819&amp;$E$3)</f>
        <v>44797</v>
      </c>
      <c r="F2819" t="str" cm="1">
        <f t="array" aca="1" ref="F2819" ca="1">IF(INDIRECT(A2819&amp;B2819&amp;$F$3)="公",参照!$L$2,参照!$L$3)</f>
        <v>WEB・コールセンター受付</v>
      </c>
      <c r="G2819" s="1" t="str" cm="1">
        <f t="array" aca="1" ref="G2819" ca="1">IF(E2819="","",IF(ISNUMBER(INDIRECT(A2819&amp;B2819&amp;D2819)),431001,""))</f>
        <v/>
      </c>
      <c r="H2819" s="1" t="str">
        <f t="shared" ca="1" si="646"/>
        <v/>
      </c>
      <c r="I2819" s="1" t="str">
        <f ca="1">IF(G2819="","",予約枠報告様式!H$3)</f>
        <v/>
      </c>
      <c r="J2819" s="1" t="str">
        <f t="shared" ca="1" si="647"/>
        <v/>
      </c>
      <c r="K2819" s="1" t="str">
        <f t="shared" ca="1" si="648"/>
        <v/>
      </c>
      <c r="L2819" s="1" t="str">
        <f t="shared" ca="1" si="649"/>
        <v/>
      </c>
      <c r="M2819" s="1" t="str">
        <f t="shared" ca="1" si="650"/>
        <v/>
      </c>
      <c r="N2819" s="1" t="str" cm="1">
        <f t="array" aca="1" ref="N2819" ca="1">IF(G2819="","",HOUR(INDIRECT(A2819&amp;$N$2&amp;D2819)))</f>
        <v/>
      </c>
      <c r="O2819" s="1" t="str" cm="1">
        <f t="array" aca="1" ref="O2819" ca="1">IF(G2819="","",MINUTE(INDIRECT(A2819&amp;$N$2&amp;D2819)))</f>
        <v/>
      </c>
      <c r="P2819" s="1" t="str">
        <f t="shared" ca="1" si="651"/>
        <v/>
      </c>
      <c r="Q2819" s="1" t="str">
        <f t="shared" ca="1" si="652"/>
        <v/>
      </c>
      <c r="R2819" s="1" t="str" cm="1">
        <f t="array" aca="1" ref="R2819" ca="1">IF(G2819="","",INDIRECT(A2819&amp;B2819&amp;D2819))</f>
        <v/>
      </c>
      <c r="S2819" s="1" t="str">
        <f t="shared" ca="1" si="653"/>
        <v/>
      </c>
      <c r="T2819" s="1" t="str">
        <f t="shared" ca="1" si="654"/>
        <v/>
      </c>
      <c r="U2819" s="1" t="str">
        <f t="shared" ca="1" si="655"/>
        <v/>
      </c>
      <c r="V2819" s="1" t="str">
        <f t="shared" ca="1" si="656"/>
        <v/>
      </c>
      <c r="W2819" s="1" t="str">
        <f t="shared" ca="1" si="657"/>
        <v/>
      </c>
      <c r="X2819" s="1" t="str">
        <f t="shared" ca="1" si="658"/>
        <v/>
      </c>
    </row>
    <row r="2820" spans="1:24">
      <c r="A2820" t="s">
        <v>1041</v>
      </c>
      <c r="B2820" t="str">
        <f>INDEX(予約枠報告様式!$73:$73,MATCH(CSVフォーマット!C2820,予約枠報告様式!$74:$74,0))</f>
        <v>AV</v>
      </c>
      <c r="C2820">
        <f t="shared" si="659"/>
        <v>48</v>
      </c>
      <c r="D2820">
        <f t="shared" si="645"/>
        <v>68</v>
      </c>
      <c r="E2820" s="2" cm="1">
        <f t="array" aca="1" ref="E2820" ca="1">INDIRECT(A2820&amp;B2820&amp;$E$3)</f>
        <v>44797</v>
      </c>
      <c r="F2820" t="str" cm="1">
        <f t="array" aca="1" ref="F2820" ca="1">IF(INDIRECT(A2820&amp;B2820&amp;$F$3)="公",参照!$L$2,参照!$L$3)</f>
        <v>WEB・コールセンター受付</v>
      </c>
      <c r="G2820" s="1" t="str" cm="1">
        <f t="array" aca="1" ref="G2820" ca="1">IF(E2820="","",IF(ISNUMBER(INDIRECT(A2820&amp;B2820&amp;D2820)),431001,""))</f>
        <v/>
      </c>
      <c r="H2820" s="1" t="str">
        <f t="shared" ca="1" si="646"/>
        <v/>
      </c>
      <c r="I2820" s="1" t="str">
        <f ca="1">IF(G2820="","",予約枠報告様式!H$3)</f>
        <v/>
      </c>
      <c r="J2820" s="1" t="str">
        <f t="shared" ca="1" si="647"/>
        <v/>
      </c>
      <c r="K2820" s="1" t="str">
        <f t="shared" ca="1" si="648"/>
        <v/>
      </c>
      <c r="L2820" s="1" t="str">
        <f t="shared" ca="1" si="649"/>
        <v/>
      </c>
      <c r="M2820" s="1" t="str">
        <f t="shared" ca="1" si="650"/>
        <v/>
      </c>
      <c r="N2820" s="1" t="str" cm="1">
        <f t="array" aca="1" ref="N2820" ca="1">IF(G2820="","",HOUR(INDIRECT(A2820&amp;$N$2&amp;D2820)))</f>
        <v/>
      </c>
      <c r="O2820" s="1" t="str" cm="1">
        <f t="array" aca="1" ref="O2820" ca="1">IF(G2820="","",MINUTE(INDIRECT(A2820&amp;$N$2&amp;D2820)))</f>
        <v/>
      </c>
      <c r="P2820" s="1" t="str">
        <f t="shared" ca="1" si="651"/>
        <v/>
      </c>
      <c r="Q2820" s="1" t="str">
        <f t="shared" ca="1" si="652"/>
        <v/>
      </c>
      <c r="R2820" s="1" t="str" cm="1">
        <f t="array" aca="1" ref="R2820" ca="1">IF(G2820="","",INDIRECT(A2820&amp;B2820&amp;D2820))</f>
        <v/>
      </c>
      <c r="S2820" s="1" t="str">
        <f t="shared" ca="1" si="653"/>
        <v/>
      </c>
      <c r="T2820" s="1" t="str">
        <f t="shared" ca="1" si="654"/>
        <v/>
      </c>
      <c r="U2820" s="1" t="str">
        <f t="shared" ca="1" si="655"/>
        <v/>
      </c>
      <c r="V2820" s="1" t="str">
        <f t="shared" ca="1" si="656"/>
        <v/>
      </c>
      <c r="W2820" s="1" t="str">
        <f t="shared" ca="1" si="657"/>
        <v/>
      </c>
      <c r="X2820" s="1" t="str">
        <f t="shared" ca="1" si="658"/>
        <v/>
      </c>
    </row>
    <row r="2821" spans="1:24">
      <c r="A2821" t="s">
        <v>1041</v>
      </c>
      <c r="B2821" t="str">
        <f>INDEX(予約枠報告様式!$73:$73,MATCH(CSVフォーマット!C2821,予約枠報告様式!$74:$74,0))</f>
        <v>AV</v>
      </c>
      <c r="C2821">
        <f t="shared" si="659"/>
        <v>48</v>
      </c>
      <c r="D2821">
        <f t="shared" ref="D2821:D2884" si="660">IF(D2820=$D$3,$D$2,D2820+1)</f>
        <v>69</v>
      </c>
      <c r="E2821" s="2" cm="1">
        <f t="array" aca="1" ref="E2821" ca="1">INDIRECT(A2821&amp;B2821&amp;$E$3)</f>
        <v>44797</v>
      </c>
      <c r="F2821" t="str" cm="1">
        <f t="array" aca="1" ref="F2821" ca="1">IF(INDIRECT(A2821&amp;B2821&amp;$F$3)="公",参照!$L$2,参照!$L$3)</f>
        <v>WEB・コールセンター受付</v>
      </c>
      <c r="G2821" s="1" t="str" cm="1">
        <f t="array" aca="1" ref="G2821" ca="1">IF(E2821="","",IF(ISNUMBER(INDIRECT(A2821&amp;B2821&amp;D2821)),431001,""))</f>
        <v/>
      </c>
      <c r="H2821" s="1" t="str">
        <f t="shared" ref="H2821:H2884" ca="1" si="661">IF(G2821="","","【（"&amp;H$2&amp;"）"&amp;F2821&amp;"】"&amp;I2821&amp;"."&amp;TEXT(L2821,"00")&amp;TEXT(M2821,"00")&amp;"."&amp;TEXT(N2821,"00")&amp;TEXT(O2821,"00"))</f>
        <v/>
      </c>
      <c r="I2821" s="1" t="str">
        <f ca="1">IF(G2821="","",予約枠報告様式!H$3)</f>
        <v/>
      </c>
      <c r="J2821" s="1" t="str">
        <f t="shared" ref="J2821:J2884" ca="1" si="662">IF(G2821="","",J$2)</f>
        <v/>
      </c>
      <c r="K2821" s="1" t="str">
        <f t="shared" ref="K2821:K2884" ca="1" si="663">IF(G2821="","",YEAR(E2821))</f>
        <v/>
      </c>
      <c r="L2821" s="1" t="str">
        <f t="shared" ref="L2821:L2884" ca="1" si="664">IF(G2821="","",MONTH(E2821))</f>
        <v/>
      </c>
      <c r="M2821" s="1" t="str">
        <f t="shared" ref="M2821:M2884" ca="1" si="665">IF(G2821="","",DAY(E2821))</f>
        <v/>
      </c>
      <c r="N2821" s="1" t="str" cm="1">
        <f t="array" aca="1" ref="N2821" ca="1">IF(G2821="","",HOUR(INDIRECT(A2821&amp;$N$2&amp;D2821)))</f>
        <v/>
      </c>
      <c r="O2821" s="1" t="str" cm="1">
        <f t="array" aca="1" ref="O2821" ca="1">IF(G2821="","",MINUTE(INDIRECT(A2821&amp;$N$2&amp;D2821)))</f>
        <v/>
      </c>
      <c r="P2821" s="1" t="str">
        <f t="shared" ref="P2821:P2884" ca="1" si="666">IF(G2821="","",N2821)</f>
        <v/>
      </c>
      <c r="Q2821" s="1" t="str">
        <f t="shared" ref="Q2821:Q2884" ca="1" si="667">IF(G2821="","",O2821+14)</f>
        <v/>
      </c>
      <c r="R2821" s="1" t="str" cm="1">
        <f t="array" aca="1" ref="R2821" ca="1">IF(G2821="","",INDIRECT(A2821&amp;B2821&amp;D2821))</f>
        <v/>
      </c>
      <c r="S2821" s="1" t="str">
        <f t="shared" ref="S2821:S2884" ca="1" si="668">IF(G2821="","",0)</f>
        <v/>
      </c>
      <c r="T2821" s="1" t="str">
        <f t="shared" ref="T2821:T2884" ca="1" si="669">IF($G2821="","",IF(T$1="×",K$2,T$2))</f>
        <v/>
      </c>
      <c r="U2821" s="1" t="str">
        <f t="shared" ref="U2821:U2884" ca="1" si="670">IF($G2821="","",IF(OR(U$1="×",U$2="なし"),"",U$2))</f>
        <v/>
      </c>
      <c r="V2821" s="1" t="str">
        <f t="shared" ref="V2821:V2884" ca="1" si="671">IF(G2821="","",3)</f>
        <v/>
      </c>
      <c r="W2821" s="1" t="str">
        <f t="shared" ref="W2821:W2884" ca="1" si="672">IF(G2821="","",5)</f>
        <v/>
      </c>
      <c r="X2821" s="1" t="str">
        <f t="shared" ref="X2821:X2884" ca="1" si="673">IF(G2821="","",0)</f>
        <v/>
      </c>
    </row>
    <row r="2822" spans="1:24">
      <c r="A2822" t="s">
        <v>1041</v>
      </c>
      <c r="B2822" t="str">
        <f>INDEX(予約枠報告様式!$73:$73,MATCH(CSVフォーマット!C2822,予約枠報告様式!$74:$74,0))</f>
        <v>AV</v>
      </c>
      <c r="C2822">
        <f t="shared" ref="C2822:C2885" si="674">IF(D2821=$D$3,C2821+1,C2821)</f>
        <v>48</v>
      </c>
      <c r="D2822">
        <f t="shared" si="660"/>
        <v>70</v>
      </c>
      <c r="E2822" s="2" cm="1">
        <f t="array" aca="1" ref="E2822" ca="1">INDIRECT(A2822&amp;B2822&amp;$E$3)</f>
        <v>44797</v>
      </c>
      <c r="F2822" t="str" cm="1">
        <f t="array" aca="1" ref="F2822" ca="1">IF(INDIRECT(A2822&amp;B2822&amp;$F$3)="公",参照!$L$2,参照!$L$3)</f>
        <v>WEB・コールセンター受付</v>
      </c>
      <c r="G2822" s="1" t="str" cm="1">
        <f t="array" aca="1" ref="G2822" ca="1">IF(E2822="","",IF(ISNUMBER(INDIRECT(A2822&amp;B2822&amp;D2822)),431001,""))</f>
        <v/>
      </c>
      <c r="H2822" s="1" t="str">
        <f t="shared" ca="1" si="661"/>
        <v/>
      </c>
      <c r="I2822" s="1" t="str">
        <f ca="1">IF(G2822="","",予約枠報告様式!H$3)</f>
        <v/>
      </c>
      <c r="J2822" s="1" t="str">
        <f t="shared" ca="1" si="662"/>
        <v/>
      </c>
      <c r="K2822" s="1" t="str">
        <f t="shared" ca="1" si="663"/>
        <v/>
      </c>
      <c r="L2822" s="1" t="str">
        <f t="shared" ca="1" si="664"/>
        <v/>
      </c>
      <c r="M2822" s="1" t="str">
        <f t="shared" ca="1" si="665"/>
        <v/>
      </c>
      <c r="N2822" s="1" t="str" cm="1">
        <f t="array" aca="1" ref="N2822" ca="1">IF(G2822="","",HOUR(INDIRECT(A2822&amp;$N$2&amp;D2822)))</f>
        <v/>
      </c>
      <c r="O2822" s="1" t="str" cm="1">
        <f t="array" aca="1" ref="O2822" ca="1">IF(G2822="","",MINUTE(INDIRECT(A2822&amp;$N$2&amp;D2822)))</f>
        <v/>
      </c>
      <c r="P2822" s="1" t="str">
        <f t="shared" ca="1" si="666"/>
        <v/>
      </c>
      <c r="Q2822" s="1" t="str">
        <f t="shared" ca="1" si="667"/>
        <v/>
      </c>
      <c r="R2822" s="1" t="str" cm="1">
        <f t="array" aca="1" ref="R2822" ca="1">IF(G2822="","",INDIRECT(A2822&amp;B2822&amp;D2822))</f>
        <v/>
      </c>
      <c r="S2822" s="1" t="str">
        <f t="shared" ca="1" si="668"/>
        <v/>
      </c>
      <c r="T2822" s="1" t="str">
        <f t="shared" ca="1" si="669"/>
        <v/>
      </c>
      <c r="U2822" s="1" t="str">
        <f t="shared" ca="1" si="670"/>
        <v/>
      </c>
      <c r="V2822" s="1" t="str">
        <f t="shared" ca="1" si="671"/>
        <v/>
      </c>
      <c r="W2822" s="1" t="str">
        <f t="shared" ca="1" si="672"/>
        <v/>
      </c>
      <c r="X2822" s="1" t="str">
        <f t="shared" ca="1" si="673"/>
        <v/>
      </c>
    </row>
    <row r="2823" spans="1:24">
      <c r="A2823" t="s">
        <v>1041</v>
      </c>
      <c r="B2823" t="str">
        <f>INDEX(予約枠報告様式!$73:$73,MATCH(CSVフォーマット!C2823,予約枠報告様式!$74:$74,0))</f>
        <v>AV</v>
      </c>
      <c r="C2823">
        <f t="shared" si="674"/>
        <v>48</v>
      </c>
      <c r="D2823">
        <f t="shared" si="660"/>
        <v>71</v>
      </c>
      <c r="E2823" s="2" cm="1">
        <f t="array" aca="1" ref="E2823" ca="1">INDIRECT(A2823&amp;B2823&amp;$E$3)</f>
        <v>44797</v>
      </c>
      <c r="F2823" t="str" cm="1">
        <f t="array" aca="1" ref="F2823" ca="1">IF(INDIRECT(A2823&amp;B2823&amp;$F$3)="公",参照!$L$2,参照!$L$3)</f>
        <v>WEB・コールセンター受付</v>
      </c>
      <c r="G2823" s="1" t="str" cm="1">
        <f t="array" aca="1" ref="G2823" ca="1">IF(E2823="","",IF(ISNUMBER(INDIRECT(A2823&amp;B2823&amp;D2823)),431001,""))</f>
        <v/>
      </c>
      <c r="H2823" s="1" t="str">
        <f t="shared" ca="1" si="661"/>
        <v/>
      </c>
      <c r="I2823" s="1" t="str">
        <f ca="1">IF(G2823="","",予約枠報告様式!H$3)</f>
        <v/>
      </c>
      <c r="J2823" s="1" t="str">
        <f t="shared" ca="1" si="662"/>
        <v/>
      </c>
      <c r="K2823" s="1" t="str">
        <f t="shared" ca="1" si="663"/>
        <v/>
      </c>
      <c r="L2823" s="1" t="str">
        <f t="shared" ca="1" si="664"/>
        <v/>
      </c>
      <c r="M2823" s="1" t="str">
        <f t="shared" ca="1" si="665"/>
        <v/>
      </c>
      <c r="N2823" s="1" t="str" cm="1">
        <f t="array" aca="1" ref="N2823" ca="1">IF(G2823="","",HOUR(INDIRECT(A2823&amp;$N$2&amp;D2823)))</f>
        <v/>
      </c>
      <c r="O2823" s="1" t="str" cm="1">
        <f t="array" aca="1" ref="O2823" ca="1">IF(G2823="","",MINUTE(INDIRECT(A2823&amp;$N$2&amp;D2823)))</f>
        <v/>
      </c>
      <c r="P2823" s="1" t="str">
        <f t="shared" ca="1" si="666"/>
        <v/>
      </c>
      <c r="Q2823" s="1" t="str">
        <f t="shared" ca="1" si="667"/>
        <v/>
      </c>
      <c r="R2823" s="1" t="str" cm="1">
        <f t="array" aca="1" ref="R2823" ca="1">IF(G2823="","",INDIRECT(A2823&amp;B2823&amp;D2823))</f>
        <v/>
      </c>
      <c r="S2823" s="1" t="str">
        <f t="shared" ca="1" si="668"/>
        <v/>
      </c>
      <c r="T2823" s="1" t="str">
        <f t="shared" ca="1" si="669"/>
        <v/>
      </c>
      <c r="U2823" s="1" t="str">
        <f t="shared" ca="1" si="670"/>
        <v/>
      </c>
      <c r="V2823" s="1" t="str">
        <f t="shared" ca="1" si="671"/>
        <v/>
      </c>
      <c r="W2823" s="1" t="str">
        <f t="shared" ca="1" si="672"/>
        <v/>
      </c>
      <c r="X2823" s="1" t="str">
        <f t="shared" ca="1" si="673"/>
        <v/>
      </c>
    </row>
    <row r="2824" spans="1:24">
      <c r="A2824" t="s">
        <v>1041</v>
      </c>
      <c r="B2824" t="str">
        <f>INDEX(予約枠報告様式!$73:$73,MATCH(CSVフォーマット!C2824,予約枠報告様式!$74:$74,0))</f>
        <v>AW</v>
      </c>
      <c r="C2824">
        <f t="shared" si="674"/>
        <v>49</v>
      </c>
      <c r="D2824">
        <f t="shared" si="660"/>
        <v>12</v>
      </c>
      <c r="E2824" s="2" cm="1">
        <f t="array" aca="1" ref="E2824" ca="1">INDIRECT(A2824&amp;B2824&amp;$E$3)</f>
        <v>44797</v>
      </c>
      <c r="F2824" t="str" cm="1">
        <f t="array" aca="1" ref="F2824" ca="1">IF(INDIRECT(A2824&amp;B2824&amp;$F$3)="公",参照!$L$2,参照!$L$3)</f>
        <v>医療機関受付</v>
      </c>
      <c r="G2824" s="1" t="str" cm="1">
        <f t="array" aca="1" ref="G2824" ca="1">IF(E2824="","",IF(ISNUMBER(INDIRECT(A2824&amp;B2824&amp;D2824)),431001,""))</f>
        <v/>
      </c>
      <c r="H2824" s="1" t="str">
        <f t="shared" ca="1" si="661"/>
        <v/>
      </c>
      <c r="I2824" s="1" t="str">
        <f ca="1">IF(G2824="","",予約枠報告様式!H$3)</f>
        <v/>
      </c>
      <c r="J2824" s="1" t="str">
        <f t="shared" ca="1" si="662"/>
        <v/>
      </c>
      <c r="K2824" s="1" t="str">
        <f t="shared" ca="1" si="663"/>
        <v/>
      </c>
      <c r="L2824" s="1" t="str">
        <f t="shared" ca="1" si="664"/>
        <v/>
      </c>
      <c r="M2824" s="1" t="str">
        <f t="shared" ca="1" si="665"/>
        <v/>
      </c>
      <c r="N2824" s="1" t="str" cm="1">
        <f t="array" aca="1" ref="N2824" ca="1">IF(G2824="","",HOUR(INDIRECT(A2824&amp;$N$2&amp;D2824)))</f>
        <v/>
      </c>
      <c r="O2824" s="1" t="str" cm="1">
        <f t="array" aca="1" ref="O2824" ca="1">IF(G2824="","",MINUTE(INDIRECT(A2824&amp;$N$2&amp;D2824)))</f>
        <v/>
      </c>
      <c r="P2824" s="1" t="str">
        <f t="shared" ca="1" si="666"/>
        <v/>
      </c>
      <c r="Q2824" s="1" t="str">
        <f t="shared" ca="1" si="667"/>
        <v/>
      </c>
      <c r="R2824" s="1" t="str" cm="1">
        <f t="array" aca="1" ref="R2824" ca="1">IF(G2824="","",INDIRECT(A2824&amp;B2824&amp;D2824))</f>
        <v/>
      </c>
      <c r="S2824" s="1" t="str">
        <f t="shared" ca="1" si="668"/>
        <v/>
      </c>
      <c r="T2824" s="1" t="str">
        <f t="shared" ca="1" si="669"/>
        <v/>
      </c>
      <c r="U2824" s="1" t="str">
        <f t="shared" ca="1" si="670"/>
        <v/>
      </c>
      <c r="V2824" s="1" t="str">
        <f t="shared" ca="1" si="671"/>
        <v/>
      </c>
      <c r="W2824" s="1" t="str">
        <f t="shared" ca="1" si="672"/>
        <v/>
      </c>
      <c r="X2824" s="1" t="str">
        <f t="shared" ca="1" si="673"/>
        <v/>
      </c>
    </row>
    <row r="2825" spans="1:24">
      <c r="A2825" t="s">
        <v>1041</v>
      </c>
      <c r="B2825" t="str">
        <f>INDEX(予約枠報告様式!$73:$73,MATCH(CSVフォーマット!C2825,予約枠報告様式!$74:$74,0))</f>
        <v>AW</v>
      </c>
      <c r="C2825">
        <f t="shared" si="674"/>
        <v>49</v>
      </c>
      <c r="D2825">
        <f t="shared" si="660"/>
        <v>13</v>
      </c>
      <c r="E2825" s="2" cm="1">
        <f t="array" aca="1" ref="E2825" ca="1">INDIRECT(A2825&amp;B2825&amp;$E$3)</f>
        <v>44797</v>
      </c>
      <c r="F2825" t="str" cm="1">
        <f t="array" aca="1" ref="F2825" ca="1">IF(INDIRECT(A2825&amp;B2825&amp;$F$3)="公",参照!$L$2,参照!$L$3)</f>
        <v>医療機関受付</v>
      </c>
      <c r="G2825" s="1" t="str" cm="1">
        <f t="array" aca="1" ref="G2825" ca="1">IF(E2825="","",IF(ISNUMBER(INDIRECT(A2825&amp;B2825&amp;D2825)),431001,""))</f>
        <v/>
      </c>
      <c r="H2825" s="1" t="str">
        <f t="shared" ca="1" si="661"/>
        <v/>
      </c>
      <c r="I2825" s="1" t="str">
        <f ca="1">IF(G2825="","",予約枠報告様式!H$3)</f>
        <v/>
      </c>
      <c r="J2825" s="1" t="str">
        <f t="shared" ca="1" si="662"/>
        <v/>
      </c>
      <c r="K2825" s="1" t="str">
        <f t="shared" ca="1" si="663"/>
        <v/>
      </c>
      <c r="L2825" s="1" t="str">
        <f t="shared" ca="1" si="664"/>
        <v/>
      </c>
      <c r="M2825" s="1" t="str">
        <f t="shared" ca="1" si="665"/>
        <v/>
      </c>
      <c r="N2825" s="1" t="str" cm="1">
        <f t="array" aca="1" ref="N2825" ca="1">IF(G2825="","",HOUR(INDIRECT(A2825&amp;$N$2&amp;D2825)))</f>
        <v/>
      </c>
      <c r="O2825" s="1" t="str" cm="1">
        <f t="array" aca="1" ref="O2825" ca="1">IF(G2825="","",MINUTE(INDIRECT(A2825&amp;$N$2&amp;D2825)))</f>
        <v/>
      </c>
      <c r="P2825" s="1" t="str">
        <f t="shared" ca="1" si="666"/>
        <v/>
      </c>
      <c r="Q2825" s="1" t="str">
        <f t="shared" ca="1" si="667"/>
        <v/>
      </c>
      <c r="R2825" s="1" t="str" cm="1">
        <f t="array" aca="1" ref="R2825" ca="1">IF(G2825="","",INDIRECT(A2825&amp;B2825&amp;D2825))</f>
        <v/>
      </c>
      <c r="S2825" s="1" t="str">
        <f t="shared" ca="1" si="668"/>
        <v/>
      </c>
      <c r="T2825" s="1" t="str">
        <f t="shared" ca="1" si="669"/>
        <v/>
      </c>
      <c r="U2825" s="1" t="str">
        <f t="shared" ca="1" si="670"/>
        <v/>
      </c>
      <c r="V2825" s="1" t="str">
        <f t="shared" ca="1" si="671"/>
        <v/>
      </c>
      <c r="W2825" s="1" t="str">
        <f t="shared" ca="1" si="672"/>
        <v/>
      </c>
      <c r="X2825" s="1" t="str">
        <f t="shared" ca="1" si="673"/>
        <v/>
      </c>
    </row>
    <row r="2826" spans="1:24">
      <c r="A2826" t="s">
        <v>1041</v>
      </c>
      <c r="B2826" t="str">
        <f>INDEX(予約枠報告様式!$73:$73,MATCH(CSVフォーマット!C2826,予約枠報告様式!$74:$74,0))</f>
        <v>AW</v>
      </c>
      <c r="C2826">
        <f t="shared" si="674"/>
        <v>49</v>
      </c>
      <c r="D2826">
        <f t="shared" si="660"/>
        <v>14</v>
      </c>
      <c r="E2826" s="2" cm="1">
        <f t="array" aca="1" ref="E2826" ca="1">INDIRECT(A2826&amp;B2826&amp;$E$3)</f>
        <v>44797</v>
      </c>
      <c r="F2826" t="str" cm="1">
        <f t="array" aca="1" ref="F2826" ca="1">IF(INDIRECT(A2826&amp;B2826&amp;$F$3)="公",参照!$L$2,参照!$L$3)</f>
        <v>医療機関受付</v>
      </c>
      <c r="G2826" s="1" t="str" cm="1">
        <f t="array" aca="1" ref="G2826" ca="1">IF(E2826="","",IF(ISNUMBER(INDIRECT(A2826&amp;B2826&amp;D2826)),431001,""))</f>
        <v/>
      </c>
      <c r="H2826" s="1" t="str">
        <f t="shared" ca="1" si="661"/>
        <v/>
      </c>
      <c r="I2826" s="1" t="str">
        <f ca="1">IF(G2826="","",予約枠報告様式!H$3)</f>
        <v/>
      </c>
      <c r="J2826" s="1" t="str">
        <f t="shared" ca="1" si="662"/>
        <v/>
      </c>
      <c r="K2826" s="1" t="str">
        <f t="shared" ca="1" si="663"/>
        <v/>
      </c>
      <c r="L2826" s="1" t="str">
        <f t="shared" ca="1" si="664"/>
        <v/>
      </c>
      <c r="M2826" s="1" t="str">
        <f t="shared" ca="1" si="665"/>
        <v/>
      </c>
      <c r="N2826" s="1" t="str" cm="1">
        <f t="array" aca="1" ref="N2826" ca="1">IF(G2826="","",HOUR(INDIRECT(A2826&amp;$N$2&amp;D2826)))</f>
        <v/>
      </c>
      <c r="O2826" s="1" t="str" cm="1">
        <f t="array" aca="1" ref="O2826" ca="1">IF(G2826="","",MINUTE(INDIRECT(A2826&amp;$N$2&amp;D2826)))</f>
        <v/>
      </c>
      <c r="P2826" s="1" t="str">
        <f t="shared" ca="1" si="666"/>
        <v/>
      </c>
      <c r="Q2826" s="1" t="str">
        <f t="shared" ca="1" si="667"/>
        <v/>
      </c>
      <c r="R2826" s="1" t="str" cm="1">
        <f t="array" aca="1" ref="R2826" ca="1">IF(G2826="","",INDIRECT(A2826&amp;B2826&amp;D2826))</f>
        <v/>
      </c>
      <c r="S2826" s="1" t="str">
        <f t="shared" ca="1" si="668"/>
        <v/>
      </c>
      <c r="T2826" s="1" t="str">
        <f t="shared" ca="1" si="669"/>
        <v/>
      </c>
      <c r="U2826" s="1" t="str">
        <f t="shared" ca="1" si="670"/>
        <v/>
      </c>
      <c r="V2826" s="1" t="str">
        <f t="shared" ca="1" si="671"/>
        <v/>
      </c>
      <c r="W2826" s="1" t="str">
        <f t="shared" ca="1" si="672"/>
        <v/>
      </c>
      <c r="X2826" s="1" t="str">
        <f t="shared" ca="1" si="673"/>
        <v/>
      </c>
    </row>
    <row r="2827" spans="1:24">
      <c r="A2827" t="s">
        <v>1041</v>
      </c>
      <c r="B2827" t="str">
        <f>INDEX(予約枠報告様式!$73:$73,MATCH(CSVフォーマット!C2827,予約枠報告様式!$74:$74,0))</f>
        <v>AW</v>
      </c>
      <c r="C2827">
        <f t="shared" si="674"/>
        <v>49</v>
      </c>
      <c r="D2827">
        <f t="shared" si="660"/>
        <v>15</v>
      </c>
      <c r="E2827" s="2" cm="1">
        <f t="array" aca="1" ref="E2827" ca="1">INDIRECT(A2827&amp;B2827&amp;$E$3)</f>
        <v>44797</v>
      </c>
      <c r="F2827" t="str" cm="1">
        <f t="array" aca="1" ref="F2827" ca="1">IF(INDIRECT(A2827&amp;B2827&amp;$F$3)="公",参照!$L$2,参照!$L$3)</f>
        <v>医療機関受付</v>
      </c>
      <c r="G2827" s="1" t="str" cm="1">
        <f t="array" aca="1" ref="G2827" ca="1">IF(E2827="","",IF(ISNUMBER(INDIRECT(A2827&amp;B2827&amp;D2827)),431001,""))</f>
        <v/>
      </c>
      <c r="H2827" s="1" t="str">
        <f t="shared" ca="1" si="661"/>
        <v/>
      </c>
      <c r="I2827" s="1" t="str">
        <f ca="1">IF(G2827="","",予約枠報告様式!H$3)</f>
        <v/>
      </c>
      <c r="J2827" s="1" t="str">
        <f t="shared" ca="1" si="662"/>
        <v/>
      </c>
      <c r="K2827" s="1" t="str">
        <f t="shared" ca="1" si="663"/>
        <v/>
      </c>
      <c r="L2827" s="1" t="str">
        <f t="shared" ca="1" si="664"/>
        <v/>
      </c>
      <c r="M2827" s="1" t="str">
        <f t="shared" ca="1" si="665"/>
        <v/>
      </c>
      <c r="N2827" s="1" t="str" cm="1">
        <f t="array" aca="1" ref="N2827" ca="1">IF(G2827="","",HOUR(INDIRECT(A2827&amp;$N$2&amp;D2827)))</f>
        <v/>
      </c>
      <c r="O2827" s="1" t="str" cm="1">
        <f t="array" aca="1" ref="O2827" ca="1">IF(G2827="","",MINUTE(INDIRECT(A2827&amp;$N$2&amp;D2827)))</f>
        <v/>
      </c>
      <c r="P2827" s="1" t="str">
        <f t="shared" ca="1" si="666"/>
        <v/>
      </c>
      <c r="Q2827" s="1" t="str">
        <f t="shared" ca="1" si="667"/>
        <v/>
      </c>
      <c r="R2827" s="1" t="str" cm="1">
        <f t="array" aca="1" ref="R2827" ca="1">IF(G2827="","",INDIRECT(A2827&amp;B2827&amp;D2827))</f>
        <v/>
      </c>
      <c r="S2827" s="1" t="str">
        <f t="shared" ca="1" si="668"/>
        <v/>
      </c>
      <c r="T2827" s="1" t="str">
        <f t="shared" ca="1" si="669"/>
        <v/>
      </c>
      <c r="U2827" s="1" t="str">
        <f t="shared" ca="1" si="670"/>
        <v/>
      </c>
      <c r="V2827" s="1" t="str">
        <f t="shared" ca="1" si="671"/>
        <v/>
      </c>
      <c r="W2827" s="1" t="str">
        <f t="shared" ca="1" si="672"/>
        <v/>
      </c>
      <c r="X2827" s="1" t="str">
        <f t="shared" ca="1" si="673"/>
        <v/>
      </c>
    </row>
    <row r="2828" spans="1:24">
      <c r="A2828" t="s">
        <v>1041</v>
      </c>
      <c r="B2828" t="str">
        <f>INDEX(予約枠報告様式!$73:$73,MATCH(CSVフォーマット!C2828,予約枠報告様式!$74:$74,0))</f>
        <v>AW</v>
      </c>
      <c r="C2828">
        <f t="shared" si="674"/>
        <v>49</v>
      </c>
      <c r="D2828">
        <f t="shared" si="660"/>
        <v>16</v>
      </c>
      <c r="E2828" s="2" cm="1">
        <f t="array" aca="1" ref="E2828" ca="1">INDIRECT(A2828&amp;B2828&amp;$E$3)</f>
        <v>44797</v>
      </c>
      <c r="F2828" t="str" cm="1">
        <f t="array" aca="1" ref="F2828" ca="1">IF(INDIRECT(A2828&amp;B2828&amp;$F$3)="公",参照!$L$2,参照!$L$3)</f>
        <v>医療機関受付</v>
      </c>
      <c r="G2828" s="1" t="str" cm="1">
        <f t="array" aca="1" ref="G2828" ca="1">IF(E2828="","",IF(ISNUMBER(INDIRECT(A2828&amp;B2828&amp;D2828)),431001,""))</f>
        <v/>
      </c>
      <c r="H2828" s="1" t="str">
        <f t="shared" ca="1" si="661"/>
        <v/>
      </c>
      <c r="I2828" s="1" t="str">
        <f ca="1">IF(G2828="","",予約枠報告様式!H$3)</f>
        <v/>
      </c>
      <c r="J2828" s="1" t="str">
        <f t="shared" ca="1" si="662"/>
        <v/>
      </c>
      <c r="K2828" s="1" t="str">
        <f t="shared" ca="1" si="663"/>
        <v/>
      </c>
      <c r="L2828" s="1" t="str">
        <f t="shared" ca="1" si="664"/>
        <v/>
      </c>
      <c r="M2828" s="1" t="str">
        <f t="shared" ca="1" si="665"/>
        <v/>
      </c>
      <c r="N2828" s="1" t="str" cm="1">
        <f t="array" aca="1" ref="N2828" ca="1">IF(G2828="","",HOUR(INDIRECT(A2828&amp;$N$2&amp;D2828)))</f>
        <v/>
      </c>
      <c r="O2828" s="1" t="str" cm="1">
        <f t="array" aca="1" ref="O2828" ca="1">IF(G2828="","",MINUTE(INDIRECT(A2828&amp;$N$2&amp;D2828)))</f>
        <v/>
      </c>
      <c r="P2828" s="1" t="str">
        <f t="shared" ca="1" si="666"/>
        <v/>
      </c>
      <c r="Q2828" s="1" t="str">
        <f t="shared" ca="1" si="667"/>
        <v/>
      </c>
      <c r="R2828" s="1" t="str" cm="1">
        <f t="array" aca="1" ref="R2828" ca="1">IF(G2828="","",INDIRECT(A2828&amp;B2828&amp;D2828))</f>
        <v/>
      </c>
      <c r="S2828" s="1" t="str">
        <f t="shared" ca="1" si="668"/>
        <v/>
      </c>
      <c r="T2828" s="1" t="str">
        <f t="shared" ca="1" si="669"/>
        <v/>
      </c>
      <c r="U2828" s="1" t="str">
        <f t="shared" ca="1" si="670"/>
        <v/>
      </c>
      <c r="V2828" s="1" t="str">
        <f t="shared" ca="1" si="671"/>
        <v/>
      </c>
      <c r="W2828" s="1" t="str">
        <f t="shared" ca="1" si="672"/>
        <v/>
      </c>
      <c r="X2828" s="1" t="str">
        <f t="shared" ca="1" si="673"/>
        <v/>
      </c>
    </row>
    <row r="2829" spans="1:24">
      <c r="A2829" t="s">
        <v>1041</v>
      </c>
      <c r="B2829" t="str">
        <f>INDEX(予約枠報告様式!$73:$73,MATCH(CSVフォーマット!C2829,予約枠報告様式!$74:$74,0))</f>
        <v>AW</v>
      </c>
      <c r="C2829">
        <f t="shared" si="674"/>
        <v>49</v>
      </c>
      <c r="D2829">
        <f t="shared" si="660"/>
        <v>17</v>
      </c>
      <c r="E2829" s="2" cm="1">
        <f t="array" aca="1" ref="E2829" ca="1">INDIRECT(A2829&amp;B2829&amp;$E$3)</f>
        <v>44797</v>
      </c>
      <c r="F2829" t="str" cm="1">
        <f t="array" aca="1" ref="F2829" ca="1">IF(INDIRECT(A2829&amp;B2829&amp;$F$3)="公",参照!$L$2,参照!$L$3)</f>
        <v>医療機関受付</v>
      </c>
      <c r="G2829" s="1" t="str" cm="1">
        <f t="array" aca="1" ref="G2829" ca="1">IF(E2829="","",IF(ISNUMBER(INDIRECT(A2829&amp;B2829&amp;D2829)),431001,""))</f>
        <v/>
      </c>
      <c r="H2829" s="1" t="str">
        <f t="shared" ca="1" si="661"/>
        <v/>
      </c>
      <c r="I2829" s="1" t="str">
        <f ca="1">IF(G2829="","",予約枠報告様式!H$3)</f>
        <v/>
      </c>
      <c r="J2829" s="1" t="str">
        <f t="shared" ca="1" si="662"/>
        <v/>
      </c>
      <c r="K2829" s="1" t="str">
        <f t="shared" ca="1" si="663"/>
        <v/>
      </c>
      <c r="L2829" s="1" t="str">
        <f t="shared" ca="1" si="664"/>
        <v/>
      </c>
      <c r="M2829" s="1" t="str">
        <f t="shared" ca="1" si="665"/>
        <v/>
      </c>
      <c r="N2829" s="1" t="str" cm="1">
        <f t="array" aca="1" ref="N2829" ca="1">IF(G2829="","",HOUR(INDIRECT(A2829&amp;$N$2&amp;D2829)))</f>
        <v/>
      </c>
      <c r="O2829" s="1" t="str" cm="1">
        <f t="array" aca="1" ref="O2829" ca="1">IF(G2829="","",MINUTE(INDIRECT(A2829&amp;$N$2&amp;D2829)))</f>
        <v/>
      </c>
      <c r="P2829" s="1" t="str">
        <f t="shared" ca="1" si="666"/>
        <v/>
      </c>
      <c r="Q2829" s="1" t="str">
        <f t="shared" ca="1" si="667"/>
        <v/>
      </c>
      <c r="R2829" s="1" t="str" cm="1">
        <f t="array" aca="1" ref="R2829" ca="1">IF(G2829="","",INDIRECT(A2829&amp;B2829&amp;D2829))</f>
        <v/>
      </c>
      <c r="S2829" s="1" t="str">
        <f t="shared" ca="1" si="668"/>
        <v/>
      </c>
      <c r="T2829" s="1" t="str">
        <f t="shared" ca="1" si="669"/>
        <v/>
      </c>
      <c r="U2829" s="1" t="str">
        <f t="shared" ca="1" si="670"/>
        <v/>
      </c>
      <c r="V2829" s="1" t="str">
        <f t="shared" ca="1" si="671"/>
        <v/>
      </c>
      <c r="W2829" s="1" t="str">
        <f t="shared" ca="1" si="672"/>
        <v/>
      </c>
      <c r="X2829" s="1" t="str">
        <f t="shared" ca="1" si="673"/>
        <v/>
      </c>
    </row>
    <row r="2830" spans="1:24">
      <c r="A2830" t="s">
        <v>1041</v>
      </c>
      <c r="B2830" t="str">
        <f>INDEX(予約枠報告様式!$73:$73,MATCH(CSVフォーマット!C2830,予約枠報告様式!$74:$74,0))</f>
        <v>AW</v>
      </c>
      <c r="C2830">
        <f t="shared" si="674"/>
        <v>49</v>
      </c>
      <c r="D2830">
        <f t="shared" si="660"/>
        <v>18</v>
      </c>
      <c r="E2830" s="2" cm="1">
        <f t="array" aca="1" ref="E2830" ca="1">INDIRECT(A2830&amp;B2830&amp;$E$3)</f>
        <v>44797</v>
      </c>
      <c r="F2830" t="str" cm="1">
        <f t="array" aca="1" ref="F2830" ca="1">IF(INDIRECT(A2830&amp;B2830&amp;$F$3)="公",参照!$L$2,参照!$L$3)</f>
        <v>医療機関受付</v>
      </c>
      <c r="G2830" s="1" t="str" cm="1">
        <f t="array" aca="1" ref="G2830" ca="1">IF(E2830="","",IF(ISNUMBER(INDIRECT(A2830&amp;B2830&amp;D2830)),431001,""))</f>
        <v/>
      </c>
      <c r="H2830" s="1" t="str">
        <f t="shared" ca="1" si="661"/>
        <v/>
      </c>
      <c r="I2830" s="1" t="str">
        <f ca="1">IF(G2830="","",予約枠報告様式!H$3)</f>
        <v/>
      </c>
      <c r="J2830" s="1" t="str">
        <f t="shared" ca="1" si="662"/>
        <v/>
      </c>
      <c r="K2830" s="1" t="str">
        <f t="shared" ca="1" si="663"/>
        <v/>
      </c>
      <c r="L2830" s="1" t="str">
        <f t="shared" ca="1" si="664"/>
        <v/>
      </c>
      <c r="M2830" s="1" t="str">
        <f t="shared" ca="1" si="665"/>
        <v/>
      </c>
      <c r="N2830" s="1" t="str" cm="1">
        <f t="array" aca="1" ref="N2830" ca="1">IF(G2830="","",HOUR(INDIRECT(A2830&amp;$N$2&amp;D2830)))</f>
        <v/>
      </c>
      <c r="O2830" s="1" t="str" cm="1">
        <f t="array" aca="1" ref="O2830" ca="1">IF(G2830="","",MINUTE(INDIRECT(A2830&amp;$N$2&amp;D2830)))</f>
        <v/>
      </c>
      <c r="P2830" s="1" t="str">
        <f t="shared" ca="1" si="666"/>
        <v/>
      </c>
      <c r="Q2830" s="1" t="str">
        <f t="shared" ca="1" si="667"/>
        <v/>
      </c>
      <c r="R2830" s="1" t="str" cm="1">
        <f t="array" aca="1" ref="R2830" ca="1">IF(G2830="","",INDIRECT(A2830&amp;B2830&amp;D2830))</f>
        <v/>
      </c>
      <c r="S2830" s="1" t="str">
        <f t="shared" ca="1" si="668"/>
        <v/>
      </c>
      <c r="T2830" s="1" t="str">
        <f t="shared" ca="1" si="669"/>
        <v/>
      </c>
      <c r="U2830" s="1" t="str">
        <f t="shared" ca="1" si="670"/>
        <v/>
      </c>
      <c r="V2830" s="1" t="str">
        <f t="shared" ca="1" si="671"/>
        <v/>
      </c>
      <c r="W2830" s="1" t="str">
        <f t="shared" ca="1" si="672"/>
        <v/>
      </c>
      <c r="X2830" s="1" t="str">
        <f t="shared" ca="1" si="673"/>
        <v/>
      </c>
    </row>
    <row r="2831" spans="1:24">
      <c r="A2831" t="s">
        <v>1041</v>
      </c>
      <c r="B2831" t="str">
        <f>INDEX(予約枠報告様式!$73:$73,MATCH(CSVフォーマット!C2831,予約枠報告様式!$74:$74,0))</f>
        <v>AW</v>
      </c>
      <c r="C2831">
        <f t="shared" si="674"/>
        <v>49</v>
      </c>
      <c r="D2831">
        <f t="shared" si="660"/>
        <v>19</v>
      </c>
      <c r="E2831" s="2" cm="1">
        <f t="array" aca="1" ref="E2831" ca="1">INDIRECT(A2831&amp;B2831&amp;$E$3)</f>
        <v>44797</v>
      </c>
      <c r="F2831" t="str" cm="1">
        <f t="array" aca="1" ref="F2831" ca="1">IF(INDIRECT(A2831&amp;B2831&amp;$F$3)="公",参照!$L$2,参照!$L$3)</f>
        <v>医療機関受付</v>
      </c>
      <c r="G2831" s="1" t="str" cm="1">
        <f t="array" aca="1" ref="G2831" ca="1">IF(E2831="","",IF(ISNUMBER(INDIRECT(A2831&amp;B2831&amp;D2831)),431001,""))</f>
        <v/>
      </c>
      <c r="H2831" s="1" t="str">
        <f t="shared" ca="1" si="661"/>
        <v/>
      </c>
      <c r="I2831" s="1" t="str">
        <f ca="1">IF(G2831="","",予約枠報告様式!H$3)</f>
        <v/>
      </c>
      <c r="J2831" s="1" t="str">
        <f t="shared" ca="1" si="662"/>
        <v/>
      </c>
      <c r="K2831" s="1" t="str">
        <f t="shared" ca="1" si="663"/>
        <v/>
      </c>
      <c r="L2831" s="1" t="str">
        <f t="shared" ca="1" si="664"/>
        <v/>
      </c>
      <c r="M2831" s="1" t="str">
        <f t="shared" ca="1" si="665"/>
        <v/>
      </c>
      <c r="N2831" s="1" t="str" cm="1">
        <f t="array" aca="1" ref="N2831" ca="1">IF(G2831="","",HOUR(INDIRECT(A2831&amp;$N$2&amp;D2831)))</f>
        <v/>
      </c>
      <c r="O2831" s="1" t="str" cm="1">
        <f t="array" aca="1" ref="O2831" ca="1">IF(G2831="","",MINUTE(INDIRECT(A2831&amp;$N$2&amp;D2831)))</f>
        <v/>
      </c>
      <c r="P2831" s="1" t="str">
        <f t="shared" ca="1" si="666"/>
        <v/>
      </c>
      <c r="Q2831" s="1" t="str">
        <f t="shared" ca="1" si="667"/>
        <v/>
      </c>
      <c r="R2831" s="1" t="str" cm="1">
        <f t="array" aca="1" ref="R2831" ca="1">IF(G2831="","",INDIRECT(A2831&amp;B2831&amp;D2831))</f>
        <v/>
      </c>
      <c r="S2831" s="1" t="str">
        <f t="shared" ca="1" si="668"/>
        <v/>
      </c>
      <c r="T2831" s="1" t="str">
        <f t="shared" ca="1" si="669"/>
        <v/>
      </c>
      <c r="U2831" s="1" t="str">
        <f t="shared" ca="1" si="670"/>
        <v/>
      </c>
      <c r="V2831" s="1" t="str">
        <f t="shared" ca="1" si="671"/>
        <v/>
      </c>
      <c r="W2831" s="1" t="str">
        <f t="shared" ca="1" si="672"/>
        <v/>
      </c>
      <c r="X2831" s="1" t="str">
        <f t="shared" ca="1" si="673"/>
        <v/>
      </c>
    </row>
    <row r="2832" spans="1:24">
      <c r="A2832" t="s">
        <v>1041</v>
      </c>
      <c r="B2832" t="str">
        <f>INDEX(予約枠報告様式!$73:$73,MATCH(CSVフォーマット!C2832,予約枠報告様式!$74:$74,0))</f>
        <v>AW</v>
      </c>
      <c r="C2832">
        <f t="shared" si="674"/>
        <v>49</v>
      </c>
      <c r="D2832">
        <f t="shared" si="660"/>
        <v>20</v>
      </c>
      <c r="E2832" s="2" cm="1">
        <f t="array" aca="1" ref="E2832" ca="1">INDIRECT(A2832&amp;B2832&amp;$E$3)</f>
        <v>44797</v>
      </c>
      <c r="F2832" t="str" cm="1">
        <f t="array" aca="1" ref="F2832" ca="1">IF(INDIRECT(A2832&amp;B2832&amp;$F$3)="公",参照!$L$2,参照!$L$3)</f>
        <v>医療機関受付</v>
      </c>
      <c r="G2832" s="1" t="str" cm="1">
        <f t="array" aca="1" ref="G2832" ca="1">IF(E2832="","",IF(ISNUMBER(INDIRECT(A2832&amp;B2832&amp;D2832)),431001,""))</f>
        <v/>
      </c>
      <c r="H2832" s="1" t="str">
        <f t="shared" ca="1" si="661"/>
        <v/>
      </c>
      <c r="I2832" s="1" t="str">
        <f ca="1">IF(G2832="","",予約枠報告様式!H$3)</f>
        <v/>
      </c>
      <c r="J2832" s="1" t="str">
        <f t="shared" ca="1" si="662"/>
        <v/>
      </c>
      <c r="K2832" s="1" t="str">
        <f t="shared" ca="1" si="663"/>
        <v/>
      </c>
      <c r="L2832" s="1" t="str">
        <f t="shared" ca="1" si="664"/>
        <v/>
      </c>
      <c r="M2832" s="1" t="str">
        <f t="shared" ca="1" si="665"/>
        <v/>
      </c>
      <c r="N2832" s="1" t="str" cm="1">
        <f t="array" aca="1" ref="N2832" ca="1">IF(G2832="","",HOUR(INDIRECT(A2832&amp;$N$2&amp;D2832)))</f>
        <v/>
      </c>
      <c r="O2832" s="1" t="str" cm="1">
        <f t="array" aca="1" ref="O2832" ca="1">IF(G2832="","",MINUTE(INDIRECT(A2832&amp;$N$2&amp;D2832)))</f>
        <v/>
      </c>
      <c r="P2832" s="1" t="str">
        <f t="shared" ca="1" si="666"/>
        <v/>
      </c>
      <c r="Q2832" s="1" t="str">
        <f t="shared" ca="1" si="667"/>
        <v/>
      </c>
      <c r="R2832" s="1" t="str" cm="1">
        <f t="array" aca="1" ref="R2832" ca="1">IF(G2832="","",INDIRECT(A2832&amp;B2832&amp;D2832))</f>
        <v/>
      </c>
      <c r="S2832" s="1" t="str">
        <f t="shared" ca="1" si="668"/>
        <v/>
      </c>
      <c r="T2832" s="1" t="str">
        <f t="shared" ca="1" si="669"/>
        <v/>
      </c>
      <c r="U2832" s="1" t="str">
        <f t="shared" ca="1" si="670"/>
        <v/>
      </c>
      <c r="V2832" s="1" t="str">
        <f t="shared" ca="1" si="671"/>
        <v/>
      </c>
      <c r="W2832" s="1" t="str">
        <f t="shared" ca="1" si="672"/>
        <v/>
      </c>
      <c r="X2832" s="1" t="str">
        <f t="shared" ca="1" si="673"/>
        <v/>
      </c>
    </row>
    <row r="2833" spans="1:24">
      <c r="A2833" t="s">
        <v>1041</v>
      </c>
      <c r="B2833" t="str">
        <f>INDEX(予約枠報告様式!$73:$73,MATCH(CSVフォーマット!C2833,予約枠報告様式!$74:$74,0))</f>
        <v>AW</v>
      </c>
      <c r="C2833">
        <f t="shared" si="674"/>
        <v>49</v>
      </c>
      <c r="D2833">
        <f t="shared" si="660"/>
        <v>21</v>
      </c>
      <c r="E2833" s="2" cm="1">
        <f t="array" aca="1" ref="E2833" ca="1">INDIRECT(A2833&amp;B2833&amp;$E$3)</f>
        <v>44797</v>
      </c>
      <c r="F2833" t="str" cm="1">
        <f t="array" aca="1" ref="F2833" ca="1">IF(INDIRECT(A2833&amp;B2833&amp;$F$3)="公",参照!$L$2,参照!$L$3)</f>
        <v>医療機関受付</v>
      </c>
      <c r="G2833" s="1" t="str" cm="1">
        <f t="array" aca="1" ref="G2833" ca="1">IF(E2833="","",IF(ISNUMBER(INDIRECT(A2833&amp;B2833&amp;D2833)),431001,""))</f>
        <v/>
      </c>
      <c r="H2833" s="1" t="str">
        <f t="shared" ca="1" si="661"/>
        <v/>
      </c>
      <c r="I2833" s="1" t="str">
        <f ca="1">IF(G2833="","",予約枠報告様式!H$3)</f>
        <v/>
      </c>
      <c r="J2833" s="1" t="str">
        <f t="shared" ca="1" si="662"/>
        <v/>
      </c>
      <c r="K2833" s="1" t="str">
        <f t="shared" ca="1" si="663"/>
        <v/>
      </c>
      <c r="L2833" s="1" t="str">
        <f t="shared" ca="1" si="664"/>
        <v/>
      </c>
      <c r="M2833" s="1" t="str">
        <f t="shared" ca="1" si="665"/>
        <v/>
      </c>
      <c r="N2833" s="1" t="str" cm="1">
        <f t="array" aca="1" ref="N2833" ca="1">IF(G2833="","",HOUR(INDIRECT(A2833&amp;$N$2&amp;D2833)))</f>
        <v/>
      </c>
      <c r="O2833" s="1" t="str" cm="1">
        <f t="array" aca="1" ref="O2833" ca="1">IF(G2833="","",MINUTE(INDIRECT(A2833&amp;$N$2&amp;D2833)))</f>
        <v/>
      </c>
      <c r="P2833" s="1" t="str">
        <f t="shared" ca="1" si="666"/>
        <v/>
      </c>
      <c r="Q2833" s="1" t="str">
        <f t="shared" ca="1" si="667"/>
        <v/>
      </c>
      <c r="R2833" s="1" t="str" cm="1">
        <f t="array" aca="1" ref="R2833" ca="1">IF(G2833="","",INDIRECT(A2833&amp;B2833&amp;D2833))</f>
        <v/>
      </c>
      <c r="S2833" s="1" t="str">
        <f t="shared" ca="1" si="668"/>
        <v/>
      </c>
      <c r="T2833" s="1" t="str">
        <f t="shared" ca="1" si="669"/>
        <v/>
      </c>
      <c r="U2833" s="1" t="str">
        <f t="shared" ca="1" si="670"/>
        <v/>
      </c>
      <c r="V2833" s="1" t="str">
        <f t="shared" ca="1" si="671"/>
        <v/>
      </c>
      <c r="W2833" s="1" t="str">
        <f t="shared" ca="1" si="672"/>
        <v/>
      </c>
      <c r="X2833" s="1" t="str">
        <f t="shared" ca="1" si="673"/>
        <v/>
      </c>
    </row>
    <row r="2834" spans="1:24">
      <c r="A2834" t="s">
        <v>1041</v>
      </c>
      <c r="B2834" t="str">
        <f>INDEX(予約枠報告様式!$73:$73,MATCH(CSVフォーマット!C2834,予約枠報告様式!$74:$74,0))</f>
        <v>AW</v>
      </c>
      <c r="C2834">
        <f t="shared" si="674"/>
        <v>49</v>
      </c>
      <c r="D2834">
        <f t="shared" si="660"/>
        <v>22</v>
      </c>
      <c r="E2834" s="2" cm="1">
        <f t="array" aca="1" ref="E2834" ca="1">INDIRECT(A2834&amp;B2834&amp;$E$3)</f>
        <v>44797</v>
      </c>
      <c r="F2834" t="str" cm="1">
        <f t="array" aca="1" ref="F2834" ca="1">IF(INDIRECT(A2834&amp;B2834&amp;$F$3)="公",参照!$L$2,参照!$L$3)</f>
        <v>医療機関受付</v>
      </c>
      <c r="G2834" s="1" t="str" cm="1">
        <f t="array" aca="1" ref="G2834" ca="1">IF(E2834="","",IF(ISNUMBER(INDIRECT(A2834&amp;B2834&amp;D2834)),431001,""))</f>
        <v/>
      </c>
      <c r="H2834" s="1" t="str">
        <f t="shared" ca="1" si="661"/>
        <v/>
      </c>
      <c r="I2834" s="1" t="str">
        <f ca="1">IF(G2834="","",予約枠報告様式!H$3)</f>
        <v/>
      </c>
      <c r="J2834" s="1" t="str">
        <f t="shared" ca="1" si="662"/>
        <v/>
      </c>
      <c r="K2834" s="1" t="str">
        <f t="shared" ca="1" si="663"/>
        <v/>
      </c>
      <c r="L2834" s="1" t="str">
        <f t="shared" ca="1" si="664"/>
        <v/>
      </c>
      <c r="M2834" s="1" t="str">
        <f t="shared" ca="1" si="665"/>
        <v/>
      </c>
      <c r="N2834" s="1" t="str" cm="1">
        <f t="array" aca="1" ref="N2834" ca="1">IF(G2834="","",HOUR(INDIRECT(A2834&amp;$N$2&amp;D2834)))</f>
        <v/>
      </c>
      <c r="O2834" s="1" t="str" cm="1">
        <f t="array" aca="1" ref="O2834" ca="1">IF(G2834="","",MINUTE(INDIRECT(A2834&amp;$N$2&amp;D2834)))</f>
        <v/>
      </c>
      <c r="P2834" s="1" t="str">
        <f t="shared" ca="1" si="666"/>
        <v/>
      </c>
      <c r="Q2834" s="1" t="str">
        <f t="shared" ca="1" si="667"/>
        <v/>
      </c>
      <c r="R2834" s="1" t="str" cm="1">
        <f t="array" aca="1" ref="R2834" ca="1">IF(G2834="","",INDIRECT(A2834&amp;B2834&amp;D2834))</f>
        <v/>
      </c>
      <c r="S2834" s="1" t="str">
        <f t="shared" ca="1" si="668"/>
        <v/>
      </c>
      <c r="T2834" s="1" t="str">
        <f t="shared" ca="1" si="669"/>
        <v/>
      </c>
      <c r="U2834" s="1" t="str">
        <f t="shared" ca="1" si="670"/>
        <v/>
      </c>
      <c r="V2834" s="1" t="str">
        <f t="shared" ca="1" si="671"/>
        <v/>
      </c>
      <c r="W2834" s="1" t="str">
        <f t="shared" ca="1" si="672"/>
        <v/>
      </c>
      <c r="X2834" s="1" t="str">
        <f t="shared" ca="1" si="673"/>
        <v/>
      </c>
    </row>
    <row r="2835" spans="1:24">
      <c r="A2835" t="s">
        <v>1041</v>
      </c>
      <c r="B2835" t="str">
        <f>INDEX(予約枠報告様式!$73:$73,MATCH(CSVフォーマット!C2835,予約枠報告様式!$74:$74,0))</f>
        <v>AW</v>
      </c>
      <c r="C2835">
        <f t="shared" si="674"/>
        <v>49</v>
      </c>
      <c r="D2835">
        <f t="shared" si="660"/>
        <v>23</v>
      </c>
      <c r="E2835" s="2" cm="1">
        <f t="array" aca="1" ref="E2835" ca="1">INDIRECT(A2835&amp;B2835&amp;$E$3)</f>
        <v>44797</v>
      </c>
      <c r="F2835" t="str" cm="1">
        <f t="array" aca="1" ref="F2835" ca="1">IF(INDIRECT(A2835&amp;B2835&amp;$F$3)="公",参照!$L$2,参照!$L$3)</f>
        <v>医療機関受付</v>
      </c>
      <c r="G2835" s="1" t="str" cm="1">
        <f t="array" aca="1" ref="G2835" ca="1">IF(E2835="","",IF(ISNUMBER(INDIRECT(A2835&amp;B2835&amp;D2835)),431001,""))</f>
        <v/>
      </c>
      <c r="H2835" s="1" t="str">
        <f t="shared" ca="1" si="661"/>
        <v/>
      </c>
      <c r="I2835" s="1" t="str">
        <f ca="1">IF(G2835="","",予約枠報告様式!H$3)</f>
        <v/>
      </c>
      <c r="J2835" s="1" t="str">
        <f t="shared" ca="1" si="662"/>
        <v/>
      </c>
      <c r="K2835" s="1" t="str">
        <f t="shared" ca="1" si="663"/>
        <v/>
      </c>
      <c r="L2835" s="1" t="str">
        <f t="shared" ca="1" si="664"/>
        <v/>
      </c>
      <c r="M2835" s="1" t="str">
        <f t="shared" ca="1" si="665"/>
        <v/>
      </c>
      <c r="N2835" s="1" t="str" cm="1">
        <f t="array" aca="1" ref="N2835" ca="1">IF(G2835="","",HOUR(INDIRECT(A2835&amp;$N$2&amp;D2835)))</f>
        <v/>
      </c>
      <c r="O2835" s="1" t="str" cm="1">
        <f t="array" aca="1" ref="O2835" ca="1">IF(G2835="","",MINUTE(INDIRECT(A2835&amp;$N$2&amp;D2835)))</f>
        <v/>
      </c>
      <c r="P2835" s="1" t="str">
        <f t="shared" ca="1" si="666"/>
        <v/>
      </c>
      <c r="Q2835" s="1" t="str">
        <f t="shared" ca="1" si="667"/>
        <v/>
      </c>
      <c r="R2835" s="1" t="str" cm="1">
        <f t="array" aca="1" ref="R2835" ca="1">IF(G2835="","",INDIRECT(A2835&amp;B2835&amp;D2835))</f>
        <v/>
      </c>
      <c r="S2835" s="1" t="str">
        <f t="shared" ca="1" si="668"/>
        <v/>
      </c>
      <c r="T2835" s="1" t="str">
        <f t="shared" ca="1" si="669"/>
        <v/>
      </c>
      <c r="U2835" s="1" t="str">
        <f t="shared" ca="1" si="670"/>
        <v/>
      </c>
      <c r="V2835" s="1" t="str">
        <f t="shared" ca="1" si="671"/>
        <v/>
      </c>
      <c r="W2835" s="1" t="str">
        <f t="shared" ca="1" si="672"/>
        <v/>
      </c>
      <c r="X2835" s="1" t="str">
        <f t="shared" ca="1" si="673"/>
        <v/>
      </c>
    </row>
    <row r="2836" spans="1:24">
      <c r="A2836" t="s">
        <v>1041</v>
      </c>
      <c r="B2836" t="str">
        <f>INDEX(予約枠報告様式!$73:$73,MATCH(CSVフォーマット!C2836,予約枠報告様式!$74:$74,0))</f>
        <v>AW</v>
      </c>
      <c r="C2836">
        <f t="shared" si="674"/>
        <v>49</v>
      </c>
      <c r="D2836">
        <f t="shared" si="660"/>
        <v>24</v>
      </c>
      <c r="E2836" s="2" cm="1">
        <f t="array" aca="1" ref="E2836" ca="1">INDIRECT(A2836&amp;B2836&amp;$E$3)</f>
        <v>44797</v>
      </c>
      <c r="F2836" t="str" cm="1">
        <f t="array" aca="1" ref="F2836" ca="1">IF(INDIRECT(A2836&amp;B2836&amp;$F$3)="公",参照!$L$2,参照!$L$3)</f>
        <v>医療機関受付</v>
      </c>
      <c r="G2836" s="1" t="str" cm="1">
        <f t="array" aca="1" ref="G2836" ca="1">IF(E2836="","",IF(ISNUMBER(INDIRECT(A2836&amp;B2836&amp;D2836)),431001,""))</f>
        <v/>
      </c>
      <c r="H2836" s="1" t="str">
        <f t="shared" ca="1" si="661"/>
        <v/>
      </c>
      <c r="I2836" s="1" t="str">
        <f ca="1">IF(G2836="","",予約枠報告様式!H$3)</f>
        <v/>
      </c>
      <c r="J2836" s="1" t="str">
        <f t="shared" ca="1" si="662"/>
        <v/>
      </c>
      <c r="K2836" s="1" t="str">
        <f t="shared" ca="1" si="663"/>
        <v/>
      </c>
      <c r="L2836" s="1" t="str">
        <f t="shared" ca="1" si="664"/>
        <v/>
      </c>
      <c r="M2836" s="1" t="str">
        <f t="shared" ca="1" si="665"/>
        <v/>
      </c>
      <c r="N2836" s="1" t="str" cm="1">
        <f t="array" aca="1" ref="N2836" ca="1">IF(G2836="","",HOUR(INDIRECT(A2836&amp;$N$2&amp;D2836)))</f>
        <v/>
      </c>
      <c r="O2836" s="1" t="str" cm="1">
        <f t="array" aca="1" ref="O2836" ca="1">IF(G2836="","",MINUTE(INDIRECT(A2836&amp;$N$2&amp;D2836)))</f>
        <v/>
      </c>
      <c r="P2836" s="1" t="str">
        <f t="shared" ca="1" si="666"/>
        <v/>
      </c>
      <c r="Q2836" s="1" t="str">
        <f t="shared" ca="1" si="667"/>
        <v/>
      </c>
      <c r="R2836" s="1" t="str" cm="1">
        <f t="array" aca="1" ref="R2836" ca="1">IF(G2836="","",INDIRECT(A2836&amp;B2836&amp;D2836))</f>
        <v/>
      </c>
      <c r="S2836" s="1" t="str">
        <f t="shared" ca="1" si="668"/>
        <v/>
      </c>
      <c r="T2836" s="1" t="str">
        <f t="shared" ca="1" si="669"/>
        <v/>
      </c>
      <c r="U2836" s="1" t="str">
        <f t="shared" ca="1" si="670"/>
        <v/>
      </c>
      <c r="V2836" s="1" t="str">
        <f t="shared" ca="1" si="671"/>
        <v/>
      </c>
      <c r="W2836" s="1" t="str">
        <f t="shared" ca="1" si="672"/>
        <v/>
      </c>
      <c r="X2836" s="1" t="str">
        <f t="shared" ca="1" si="673"/>
        <v/>
      </c>
    </row>
    <row r="2837" spans="1:24">
      <c r="A2837" t="s">
        <v>1041</v>
      </c>
      <c r="B2837" t="str">
        <f>INDEX(予約枠報告様式!$73:$73,MATCH(CSVフォーマット!C2837,予約枠報告様式!$74:$74,0))</f>
        <v>AW</v>
      </c>
      <c r="C2837">
        <f t="shared" si="674"/>
        <v>49</v>
      </c>
      <c r="D2837">
        <f t="shared" si="660"/>
        <v>25</v>
      </c>
      <c r="E2837" s="2" cm="1">
        <f t="array" aca="1" ref="E2837" ca="1">INDIRECT(A2837&amp;B2837&amp;$E$3)</f>
        <v>44797</v>
      </c>
      <c r="F2837" t="str" cm="1">
        <f t="array" aca="1" ref="F2837" ca="1">IF(INDIRECT(A2837&amp;B2837&amp;$F$3)="公",参照!$L$2,参照!$L$3)</f>
        <v>医療機関受付</v>
      </c>
      <c r="G2837" s="1" t="str" cm="1">
        <f t="array" aca="1" ref="G2837" ca="1">IF(E2837="","",IF(ISNUMBER(INDIRECT(A2837&amp;B2837&amp;D2837)),431001,""))</f>
        <v/>
      </c>
      <c r="H2837" s="1" t="str">
        <f t="shared" ca="1" si="661"/>
        <v/>
      </c>
      <c r="I2837" s="1" t="str">
        <f ca="1">IF(G2837="","",予約枠報告様式!H$3)</f>
        <v/>
      </c>
      <c r="J2837" s="1" t="str">
        <f t="shared" ca="1" si="662"/>
        <v/>
      </c>
      <c r="K2837" s="1" t="str">
        <f t="shared" ca="1" si="663"/>
        <v/>
      </c>
      <c r="L2837" s="1" t="str">
        <f t="shared" ca="1" si="664"/>
        <v/>
      </c>
      <c r="M2837" s="1" t="str">
        <f t="shared" ca="1" si="665"/>
        <v/>
      </c>
      <c r="N2837" s="1" t="str" cm="1">
        <f t="array" aca="1" ref="N2837" ca="1">IF(G2837="","",HOUR(INDIRECT(A2837&amp;$N$2&amp;D2837)))</f>
        <v/>
      </c>
      <c r="O2837" s="1" t="str" cm="1">
        <f t="array" aca="1" ref="O2837" ca="1">IF(G2837="","",MINUTE(INDIRECT(A2837&amp;$N$2&amp;D2837)))</f>
        <v/>
      </c>
      <c r="P2837" s="1" t="str">
        <f t="shared" ca="1" si="666"/>
        <v/>
      </c>
      <c r="Q2837" s="1" t="str">
        <f t="shared" ca="1" si="667"/>
        <v/>
      </c>
      <c r="R2837" s="1" t="str" cm="1">
        <f t="array" aca="1" ref="R2837" ca="1">IF(G2837="","",INDIRECT(A2837&amp;B2837&amp;D2837))</f>
        <v/>
      </c>
      <c r="S2837" s="1" t="str">
        <f t="shared" ca="1" si="668"/>
        <v/>
      </c>
      <c r="T2837" s="1" t="str">
        <f t="shared" ca="1" si="669"/>
        <v/>
      </c>
      <c r="U2837" s="1" t="str">
        <f t="shared" ca="1" si="670"/>
        <v/>
      </c>
      <c r="V2837" s="1" t="str">
        <f t="shared" ca="1" si="671"/>
        <v/>
      </c>
      <c r="W2837" s="1" t="str">
        <f t="shared" ca="1" si="672"/>
        <v/>
      </c>
      <c r="X2837" s="1" t="str">
        <f t="shared" ca="1" si="673"/>
        <v/>
      </c>
    </row>
    <row r="2838" spans="1:24">
      <c r="A2838" t="s">
        <v>1041</v>
      </c>
      <c r="B2838" t="str">
        <f>INDEX(予約枠報告様式!$73:$73,MATCH(CSVフォーマット!C2838,予約枠報告様式!$74:$74,0))</f>
        <v>AW</v>
      </c>
      <c r="C2838">
        <f t="shared" si="674"/>
        <v>49</v>
      </c>
      <c r="D2838">
        <f t="shared" si="660"/>
        <v>26</v>
      </c>
      <c r="E2838" s="2" cm="1">
        <f t="array" aca="1" ref="E2838" ca="1">INDIRECT(A2838&amp;B2838&amp;$E$3)</f>
        <v>44797</v>
      </c>
      <c r="F2838" t="str" cm="1">
        <f t="array" aca="1" ref="F2838" ca="1">IF(INDIRECT(A2838&amp;B2838&amp;$F$3)="公",参照!$L$2,参照!$L$3)</f>
        <v>医療機関受付</v>
      </c>
      <c r="G2838" s="1" t="str" cm="1">
        <f t="array" aca="1" ref="G2838" ca="1">IF(E2838="","",IF(ISNUMBER(INDIRECT(A2838&amp;B2838&amp;D2838)),431001,""))</f>
        <v/>
      </c>
      <c r="H2838" s="1" t="str">
        <f t="shared" ca="1" si="661"/>
        <v/>
      </c>
      <c r="I2838" s="1" t="str">
        <f ca="1">IF(G2838="","",予約枠報告様式!H$3)</f>
        <v/>
      </c>
      <c r="J2838" s="1" t="str">
        <f t="shared" ca="1" si="662"/>
        <v/>
      </c>
      <c r="K2838" s="1" t="str">
        <f t="shared" ca="1" si="663"/>
        <v/>
      </c>
      <c r="L2838" s="1" t="str">
        <f t="shared" ca="1" si="664"/>
        <v/>
      </c>
      <c r="M2838" s="1" t="str">
        <f t="shared" ca="1" si="665"/>
        <v/>
      </c>
      <c r="N2838" s="1" t="str" cm="1">
        <f t="array" aca="1" ref="N2838" ca="1">IF(G2838="","",HOUR(INDIRECT(A2838&amp;$N$2&amp;D2838)))</f>
        <v/>
      </c>
      <c r="O2838" s="1" t="str" cm="1">
        <f t="array" aca="1" ref="O2838" ca="1">IF(G2838="","",MINUTE(INDIRECT(A2838&amp;$N$2&amp;D2838)))</f>
        <v/>
      </c>
      <c r="P2838" s="1" t="str">
        <f t="shared" ca="1" si="666"/>
        <v/>
      </c>
      <c r="Q2838" s="1" t="str">
        <f t="shared" ca="1" si="667"/>
        <v/>
      </c>
      <c r="R2838" s="1" t="str" cm="1">
        <f t="array" aca="1" ref="R2838" ca="1">IF(G2838="","",INDIRECT(A2838&amp;B2838&amp;D2838))</f>
        <v/>
      </c>
      <c r="S2838" s="1" t="str">
        <f t="shared" ca="1" si="668"/>
        <v/>
      </c>
      <c r="T2838" s="1" t="str">
        <f t="shared" ca="1" si="669"/>
        <v/>
      </c>
      <c r="U2838" s="1" t="str">
        <f t="shared" ca="1" si="670"/>
        <v/>
      </c>
      <c r="V2838" s="1" t="str">
        <f t="shared" ca="1" si="671"/>
        <v/>
      </c>
      <c r="W2838" s="1" t="str">
        <f t="shared" ca="1" si="672"/>
        <v/>
      </c>
      <c r="X2838" s="1" t="str">
        <f t="shared" ca="1" si="673"/>
        <v/>
      </c>
    </row>
    <row r="2839" spans="1:24">
      <c r="A2839" t="s">
        <v>1041</v>
      </c>
      <c r="B2839" t="str">
        <f>INDEX(予約枠報告様式!$73:$73,MATCH(CSVフォーマット!C2839,予約枠報告様式!$74:$74,0))</f>
        <v>AW</v>
      </c>
      <c r="C2839">
        <f t="shared" si="674"/>
        <v>49</v>
      </c>
      <c r="D2839">
        <f t="shared" si="660"/>
        <v>27</v>
      </c>
      <c r="E2839" s="2" cm="1">
        <f t="array" aca="1" ref="E2839" ca="1">INDIRECT(A2839&amp;B2839&amp;$E$3)</f>
        <v>44797</v>
      </c>
      <c r="F2839" t="str" cm="1">
        <f t="array" aca="1" ref="F2839" ca="1">IF(INDIRECT(A2839&amp;B2839&amp;$F$3)="公",参照!$L$2,参照!$L$3)</f>
        <v>医療機関受付</v>
      </c>
      <c r="G2839" s="1" t="str" cm="1">
        <f t="array" aca="1" ref="G2839" ca="1">IF(E2839="","",IF(ISNUMBER(INDIRECT(A2839&amp;B2839&amp;D2839)),431001,""))</f>
        <v/>
      </c>
      <c r="H2839" s="1" t="str">
        <f t="shared" ca="1" si="661"/>
        <v/>
      </c>
      <c r="I2839" s="1" t="str">
        <f ca="1">IF(G2839="","",予約枠報告様式!H$3)</f>
        <v/>
      </c>
      <c r="J2839" s="1" t="str">
        <f t="shared" ca="1" si="662"/>
        <v/>
      </c>
      <c r="K2839" s="1" t="str">
        <f t="shared" ca="1" si="663"/>
        <v/>
      </c>
      <c r="L2839" s="1" t="str">
        <f t="shared" ca="1" si="664"/>
        <v/>
      </c>
      <c r="M2839" s="1" t="str">
        <f t="shared" ca="1" si="665"/>
        <v/>
      </c>
      <c r="N2839" s="1" t="str" cm="1">
        <f t="array" aca="1" ref="N2839" ca="1">IF(G2839="","",HOUR(INDIRECT(A2839&amp;$N$2&amp;D2839)))</f>
        <v/>
      </c>
      <c r="O2839" s="1" t="str" cm="1">
        <f t="array" aca="1" ref="O2839" ca="1">IF(G2839="","",MINUTE(INDIRECT(A2839&amp;$N$2&amp;D2839)))</f>
        <v/>
      </c>
      <c r="P2839" s="1" t="str">
        <f t="shared" ca="1" si="666"/>
        <v/>
      </c>
      <c r="Q2839" s="1" t="str">
        <f t="shared" ca="1" si="667"/>
        <v/>
      </c>
      <c r="R2839" s="1" t="str" cm="1">
        <f t="array" aca="1" ref="R2839" ca="1">IF(G2839="","",INDIRECT(A2839&amp;B2839&amp;D2839))</f>
        <v/>
      </c>
      <c r="S2839" s="1" t="str">
        <f t="shared" ca="1" si="668"/>
        <v/>
      </c>
      <c r="T2839" s="1" t="str">
        <f t="shared" ca="1" si="669"/>
        <v/>
      </c>
      <c r="U2839" s="1" t="str">
        <f t="shared" ca="1" si="670"/>
        <v/>
      </c>
      <c r="V2839" s="1" t="str">
        <f t="shared" ca="1" si="671"/>
        <v/>
      </c>
      <c r="W2839" s="1" t="str">
        <f t="shared" ca="1" si="672"/>
        <v/>
      </c>
      <c r="X2839" s="1" t="str">
        <f t="shared" ca="1" si="673"/>
        <v/>
      </c>
    </row>
    <row r="2840" spans="1:24">
      <c r="A2840" t="s">
        <v>1041</v>
      </c>
      <c r="B2840" t="str">
        <f>INDEX(予約枠報告様式!$73:$73,MATCH(CSVフォーマット!C2840,予約枠報告様式!$74:$74,0))</f>
        <v>AW</v>
      </c>
      <c r="C2840">
        <f t="shared" si="674"/>
        <v>49</v>
      </c>
      <c r="D2840">
        <f t="shared" si="660"/>
        <v>28</v>
      </c>
      <c r="E2840" s="2" cm="1">
        <f t="array" aca="1" ref="E2840" ca="1">INDIRECT(A2840&amp;B2840&amp;$E$3)</f>
        <v>44797</v>
      </c>
      <c r="F2840" t="str" cm="1">
        <f t="array" aca="1" ref="F2840" ca="1">IF(INDIRECT(A2840&amp;B2840&amp;$F$3)="公",参照!$L$2,参照!$L$3)</f>
        <v>医療機関受付</v>
      </c>
      <c r="G2840" s="1" t="str" cm="1">
        <f t="array" aca="1" ref="G2840" ca="1">IF(E2840="","",IF(ISNUMBER(INDIRECT(A2840&amp;B2840&amp;D2840)),431001,""))</f>
        <v/>
      </c>
      <c r="H2840" s="1" t="str">
        <f t="shared" ca="1" si="661"/>
        <v/>
      </c>
      <c r="I2840" s="1" t="str">
        <f ca="1">IF(G2840="","",予約枠報告様式!H$3)</f>
        <v/>
      </c>
      <c r="J2840" s="1" t="str">
        <f t="shared" ca="1" si="662"/>
        <v/>
      </c>
      <c r="K2840" s="1" t="str">
        <f t="shared" ca="1" si="663"/>
        <v/>
      </c>
      <c r="L2840" s="1" t="str">
        <f t="shared" ca="1" si="664"/>
        <v/>
      </c>
      <c r="M2840" s="1" t="str">
        <f t="shared" ca="1" si="665"/>
        <v/>
      </c>
      <c r="N2840" s="1" t="str" cm="1">
        <f t="array" aca="1" ref="N2840" ca="1">IF(G2840="","",HOUR(INDIRECT(A2840&amp;$N$2&amp;D2840)))</f>
        <v/>
      </c>
      <c r="O2840" s="1" t="str" cm="1">
        <f t="array" aca="1" ref="O2840" ca="1">IF(G2840="","",MINUTE(INDIRECT(A2840&amp;$N$2&amp;D2840)))</f>
        <v/>
      </c>
      <c r="P2840" s="1" t="str">
        <f t="shared" ca="1" si="666"/>
        <v/>
      </c>
      <c r="Q2840" s="1" t="str">
        <f t="shared" ca="1" si="667"/>
        <v/>
      </c>
      <c r="R2840" s="1" t="str" cm="1">
        <f t="array" aca="1" ref="R2840" ca="1">IF(G2840="","",INDIRECT(A2840&amp;B2840&amp;D2840))</f>
        <v/>
      </c>
      <c r="S2840" s="1" t="str">
        <f t="shared" ca="1" si="668"/>
        <v/>
      </c>
      <c r="T2840" s="1" t="str">
        <f t="shared" ca="1" si="669"/>
        <v/>
      </c>
      <c r="U2840" s="1" t="str">
        <f t="shared" ca="1" si="670"/>
        <v/>
      </c>
      <c r="V2840" s="1" t="str">
        <f t="shared" ca="1" si="671"/>
        <v/>
      </c>
      <c r="W2840" s="1" t="str">
        <f t="shared" ca="1" si="672"/>
        <v/>
      </c>
      <c r="X2840" s="1" t="str">
        <f t="shared" ca="1" si="673"/>
        <v/>
      </c>
    </row>
    <row r="2841" spans="1:24">
      <c r="A2841" t="s">
        <v>1041</v>
      </c>
      <c r="B2841" t="str">
        <f>INDEX(予約枠報告様式!$73:$73,MATCH(CSVフォーマット!C2841,予約枠報告様式!$74:$74,0))</f>
        <v>AW</v>
      </c>
      <c r="C2841">
        <f t="shared" si="674"/>
        <v>49</v>
      </c>
      <c r="D2841">
        <f t="shared" si="660"/>
        <v>29</v>
      </c>
      <c r="E2841" s="2" cm="1">
        <f t="array" aca="1" ref="E2841" ca="1">INDIRECT(A2841&amp;B2841&amp;$E$3)</f>
        <v>44797</v>
      </c>
      <c r="F2841" t="str" cm="1">
        <f t="array" aca="1" ref="F2841" ca="1">IF(INDIRECT(A2841&amp;B2841&amp;$F$3)="公",参照!$L$2,参照!$L$3)</f>
        <v>医療機関受付</v>
      </c>
      <c r="G2841" s="1" t="str" cm="1">
        <f t="array" aca="1" ref="G2841" ca="1">IF(E2841="","",IF(ISNUMBER(INDIRECT(A2841&amp;B2841&amp;D2841)),431001,""))</f>
        <v/>
      </c>
      <c r="H2841" s="1" t="str">
        <f t="shared" ca="1" si="661"/>
        <v/>
      </c>
      <c r="I2841" s="1" t="str">
        <f ca="1">IF(G2841="","",予約枠報告様式!H$3)</f>
        <v/>
      </c>
      <c r="J2841" s="1" t="str">
        <f t="shared" ca="1" si="662"/>
        <v/>
      </c>
      <c r="K2841" s="1" t="str">
        <f t="shared" ca="1" si="663"/>
        <v/>
      </c>
      <c r="L2841" s="1" t="str">
        <f t="shared" ca="1" si="664"/>
        <v/>
      </c>
      <c r="M2841" s="1" t="str">
        <f t="shared" ca="1" si="665"/>
        <v/>
      </c>
      <c r="N2841" s="1" t="str" cm="1">
        <f t="array" aca="1" ref="N2841" ca="1">IF(G2841="","",HOUR(INDIRECT(A2841&amp;$N$2&amp;D2841)))</f>
        <v/>
      </c>
      <c r="O2841" s="1" t="str" cm="1">
        <f t="array" aca="1" ref="O2841" ca="1">IF(G2841="","",MINUTE(INDIRECT(A2841&amp;$N$2&amp;D2841)))</f>
        <v/>
      </c>
      <c r="P2841" s="1" t="str">
        <f t="shared" ca="1" si="666"/>
        <v/>
      </c>
      <c r="Q2841" s="1" t="str">
        <f t="shared" ca="1" si="667"/>
        <v/>
      </c>
      <c r="R2841" s="1" t="str" cm="1">
        <f t="array" aca="1" ref="R2841" ca="1">IF(G2841="","",INDIRECT(A2841&amp;B2841&amp;D2841))</f>
        <v/>
      </c>
      <c r="S2841" s="1" t="str">
        <f t="shared" ca="1" si="668"/>
        <v/>
      </c>
      <c r="T2841" s="1" t="str">
        <f t="shared" ca="1" si="669"/>
        <v/>
      </c>
      <c r="U2841" s="1" t="str">
        <f t="shared" ca="1" si="670"/>
        <v/>
      </c>
      <c r="V2841" s="1" t="str">
        <f t="shared" ca="1" si="671"/>
        <v/>
      </c>
      <c r="W2841" s="1" t="str">
        <f t="shared" ca="1" si="672"/>
        <v/>
      </c>
      <c r="X2841" s="1" t="str">
        <f t="shared" ca="1" si="673"/>
        <v/>
      </c>
    </row>
    <row r="2842" spans="1:24">
      <c r="A2842" t="s">
        <v>1041</v>
      </c>
      <c r="B2842" t="str">
        <f>INDEX(予約枠報告様式!$73:$73,MATCH(CSVフォーマット!C2842,予約枠報告様式!$74:$74,0))</f>
        <v>AW</v>
      </c>
      <c r="C2842">
        <f t="shared" si="674"/>
        <v>49</v>
      </c>
      <c r="D2842">
        <f t="shared" si="660"/>
        <v>30</v>
      </c>
      <c r="E2842" s="2" cm="1">
        <f t="array" aca="1" ref="E2842" ca="1">INDIRECT(A2842&amp;B2842&amp;$E$3)</f>
        <v>44797</v>
      </c>
      <c r="F2842" t="str" cm="1">
        <f t="array" aca="1" ref="F2842" ca="1">IF(INDIRECT(A2842&amp;B2842&amp;$F$3)="公",参照!$L$2,参照!$L$3)</f>
        <v>医療機関受付</v>
      </c>
      <c r="G2842" s="1" t="str" cm="1">
        <f t="array" aca="1" ref="G2842" ca="1">IF(E2842="","",IF(ISNUMBER(INDIRECT(A2842&amp;B2842&amp;D2842)),431001,""))</f>
        <v/>
      </c>
      <c r="H2842" s="1" t="str">
        <f t="shared" ca="1" si="661"/>
        <v/>
      </c>
      <c r="I2842" s="1" t="str">
        <f ca="1">IF(G2842="","",予約枠報告様式!H$3)</f>
        <v/>
      </c>
      <c r="J2842" s="1" t="str">
        <f t="shared" ca="1" si="662"/>
        <v/>
      </c>
      <c r="K2842" s="1" t="str">
        <f t="shared" ca="1" si="663"/>
        <v/>
      </c>
      <c r="L2842" s="1" t="str">
        <f t="shared" ca="1" si="664"/>
        <v/>
      </c>
      <c r="M2842" s="1" t="str">
        <f t="shared" ca="1" si="665"/>
        <v/>
      </c>
      <c r="N2842" s="1" t="str" cm="1">
        <f t="array" aca="1" ref="N2842" ca="1">IF(G2842="","",HOUR(INDIRECT(A2842&amp;$N$2&amp;D2842)))</f>
        <v/>
      </c>
      <c r="O2842" s="1" t="str" cm="1">
        <f t="array" aca="1" ref="O2842" ca="1">IF(G2842="","",MINUTE(INDIRECT(A2842&amp;$N$2&amp;D2842)))</f>
        <v/>
      </c>
      <c r="P2842" s="1" t="str">
        <f t="shared" ca="1" si="666"/>
        <v/>
      </c>
      <c r="Q2842" s="1" t="str">
        <f t="shared" ca="1" si="667"/>
        <v/>
      </c>
      <c r="R2842" s="1" t="str" cm="1">
        <f t="array" aca="1" ref="R2842" ca="1">IF(G2842="","",INDIRECT(A2842&amp;B2842&amp;D2842))</f>
        <v/>
      </c>
      <c r="S2842" s="1" t="str">
        <f t="shared" ca="1" si="668"/>
        <v/>
      </c>
      <c r="T2842" s="1" t="str">
        <f t="shared" ca="1" si="669"/>
        <v/>
      </c>
      <c r="U2842" s="1" t="str">
        <f t="shared" ca="1" si="670"/>
        <v/>
      </c>
      <c r="V2842" s="1" t="str">
        <f t="shared" ca="1" si="671"/>
        <v/>
      </c>
      <c r="W2842" s="1" t="str">
        <f t="shared" ca="1" si="672"/>
        <v/>
      </c>
      <c r="X2842" s="1" t="str">
        <f t="shared" ca="1" si="673"/>
        <v/>
      </c>
    </row>
    <row r="2843" spans="1:24">
      <c r="A2843" t="s">
        <v>1041</v>
      </c>
      <c r="B2843" t="str">
        <f>INDEX(予約枠報告様式!$73:$73,MATCH(CSVフォーマット!C2843,予約枠報告様式!$74:$74,0))</f>
        <v>AW</v>
      </c>
      <c r="C2843">
        <f t="shared" si="674"/>
        <v>49</v>
      </c>
      <c r="D2843">
        <f t="shared" si="660"/>
        <v>31</v>
      </c>
      <c r="E2843" s="2" cm="1">
        <f t="array" aca="1" ref="E2843" ca="1">INDIRECT(A2843&amp;B2843&amp;$E$3)</f>
        <v>44797</v>
      </c>
      <c r="F2843" t="str" cm="1">
        <f t="array" aca="1" ref="F2843" ca="1">IF(INDIRECT(A2843&amp;B2843&amp;$F$3)="公",参照!$L$2,参照!$L$3)</f>
        <v>医療機関受付</v>
      </c>
      <c r="G2843" s="1" t="str" cm="1">
        <f t="array" aca="1" ref="G2843" ca="1">IF(E2843="","",IF(ISNUMBER(INDIRECT(A2843&amp;B2843&amp;D2843)),431001,""))</f>
        <v/>
      </c>
      <c r="H2843" s="1" t="str">
        <f t="shared" ca="1" si="661"/>
        <v/>
      </c>
      <c r="I2843" s="1" t="str">
        <f ca="1">IF(G2843="","",予約枠報告様式!H$3)</f>
        <v/>
      </c>
      <c r="J2843" s="1" t="str">
        <f t="shared" ca="1" si="662"/>
        <v/>
      </c>
      <c r="K2843" s="1" t="str">
        <f t="shared" ca="1" si="663"/>
        <v/>
      </c>
      <c r="L2843" s="1" t="str">
        <f t="shared" ca="1" si="664"/>
        <v/>
      </c>
      <c r="M2843" s="1" t="str">
        <f t="shared" ca="1" si="665"/>
        <v/>
      </c>
      <c r="N2843" s="1" t="str" cm="1">
        <f t="array" aca="1" ref="N2843" ca="1">IF(G2843="","",HOUR(INDIRECT(A2843&amp;$N$2&amp;D2843)))</f>
        <v/>
      </c>
      <c r="O2843" s="1" t="str" cm="1">
        <f t="array" aca="1" ref="O2843" ca="1">IF(G2843="","",MINUTE(INDIRECT(A2843&amp;$N$2&amp;D2843)))</f>
        <v/>
      </c>
      <c r="P2843" s="1" t="str">
        <f t="shared" ca="1" si="666"/>
        <v/>
      </c>
      <c r="Q2843" s="1" t="str">
        <f t="shared" ca="1" si="667"/>
        <v/>
      </c>
      <c r="R2843" s="1" t="str" cm="1">
        <f t="array" aca="1" ref="R2843" ca="1">IF(G2843="","",INDIRECT(A2843&amp;B2843&amp;D2843))</f>
        <v/>
      </c>
      <c r="S2843" s="1" t="str">
        <f t="shared" ca="1" si="668"/>
        <v/>
      </c>
      <c r="T2843" s="1" t="str">
        <f t="shared" ca="1" si="669"/>
        <v/>
      </c>
      <c r="U2843" s="1" t="str">
        <f t="shared" ca="1" si="670"/>
        <v/>
      </c>
      <c r="V2843" s="1" t="str">
        <f t="shared" ca="1" si="671"/>
        <v/>
      </c>
      <c r="W2843" s="1" t="str">
        <f t="shared" ca="1" si="672"/>
        <v/>
      </c>
      <c r="X2843" s="1" t="str">
        <f t="shared" ca="1" si="673"/>
        <v/>
      </c>
    </row>
    <row r="2844" spans="1:24">
      <c r="A2844" t="s">
        <v>1041</v>
      </c>
      <c r="B2844" t="str">
        <f>INDEX(予約枠報告様式!$73:$73,MATCH(CSVフォーマット!C2844,予約枠報告様式!$74:$74,0))</f>
        <v>AW</v>
      </c>
      <c r="C2844">
        <f t="shared" si="674"/>
        <v>49</v>
      </c>
      <c r="D2844">
        <f t="shared" si="660"/>
        <v>32</v>
      </c>
      <c r="E2844" s="2" cm="1">
        <f t="array" aca="1" ref="E2844" ca="1">INDIRECT(A2844&amp;B2844&amp;$E$3)</f>
        <v>44797</v>
      </c>
      <c r="F2844" t="str" cm="1">
        <f t="array" aca="1" ref="F2844" ca="1">IF(INDIRECT(A2844&amp;B2844&amp;$F$3)="公",参照!$L$2,参照!$L$3)</f>
        <v>医療機関受付</v>
      </c>
      <c r="G2844" s="1" t="str" cm="1">
        <f t="array" aca="1" ref="G2844" ca="1">IF(E2844="","",IF(ISNUMBER(INDIRECT(A2844&amp;B2844&amp;D2844)),431001,""))</f>
        <v/>
      </c>
      <c r="H2844" s="1" t="str">
        <f t="shared" ca="1" si="661"/>
        <v/>
      </c>
      <c r="I2844" s="1" t="str">
        <f ca="1">IF(G2844="","",予約枠報告様式!H$3)</f>
        <v/>
      </c>
      <c r="J2844" s="1" t="str">
        <f t="shared" ca="1" si="662"/>
        <v/>
      </c>
      <c r="K2844" s="1" t="str">
        <f t="shared" ca="1" si="663"/>
        <v/>
      </c>
      <c r="L2844" s="1" t="str">
        <f t="shared" ca="1" si="664"/>
        <v/>
      </c>
      <c r="M2844" s="1" t="str">
        <f t="shared" ca="1" si="665"/>
        <v/>
      </c>
      <c r="N2844" s="1" t="str" cm="1">
        <f t="array" aca="1" ref="N2844" ca="1">IF(G2844="","",HOUR(INDIRECT(A2844&amp;$N$2&amp;D2844)))</f>
        <v/>
      </c>
      <c r="O2844" s="1" t="str" cm="1">
        <f t="array" aca="1" ref="O2844" ca="1">IF(G2844="","",MINUTE(INDIRECT(A2844&amp;$N$2&amp;D2844)))</f>
        <v/>
      </c>
      <c r="P2844" s="1" t="str">
        <f t="shared" ca="1" si="666"/>
        <v/>
      </c>
      <c r="Q2844" s="1" t="str">
        <f t="shared" ca="1" si="667"/>
        <v/>
      </c>
      <c r="R2844" s="1" t="str" cm="1">
        <f t="array" aca="1" ref="R2844" ca="1">IF(G2844="","",INDIRECT(A2844&amp;B2844&amp;D2844))</f>
        <v/>
      </c>
      <c r="S2844" s="1" t="str">
        <f t="shared" ca="1" si="668"/>
        <v/>
      </c>
      <c r="T2844" s="1" t="str">
        <f t="shared" ca="1" si="669"/>
        <v/>
      </c>
      <c r="U2844" s="1" t="str">
        <f t="shared" ca="1" si="670"/>
        <v/>
      </c>
      <c r="V2844" s="1" t="str">
        <f t="shared" ca="1" si="671"/>
        <v/>
      </c>
      <c r="W2844" s="1" t="str">
        <f t="shared" ca="1" si="672"/>
        <v/>
      </c>
      <c r="X2844" s="1" t="str">
        <f t="shared" ca="1" si="673"/>
        <v/>
      </c>
    </row>
    <row r="2845" spans="1:24">
      <c r="A2845" t="s">
        <v>1041</v>
      </c>
      <c r="B2845" t="str">
        <f>INDEX(予約枠報告様式!$73:$73,MATCH(CSVフォーマット!C2845,予約枠報告様式!$74:$74,0))</f>
        <v>AW</v>
      </c>
      <c r="C2845">
        <f t="shared" si="674"/>
        <v>49</v>
      </c>
      <c r="D2845">
        <f t="shared" si="660"/>
        <v>33</v>
      </c>
      <c r="E2845" s="2" cm="1">
        <f t="array" aca="1" ref="E2845" ca="1">INDIRECT(A2845&amp;B2845&amp;$E$3)</f>
        <v>44797</v>
      </c>
      <c r="F2845" t="str" cm="1">
        <f t="array" aca="1" ref="F2845" ca="1">IF(INDIRECT(A2845&amp;B2845&amp;$F$3)="公",参照!$L$2,参照!$L$3)</f>
        <v>医療機関受付</v>
      </c>
      <c r="G2845" s="1" t="str" cm="1">
        <f t="array" aca="1" ref="G2845" ca="1">IF(E2845="","",IF(ISNUMBER(INDIRECT(A2845&amp;B2845&amp;D2845)),431001,""))</f>
        <v/>
      </c>
      <c r="H2845" s="1" t="str">
        <f t="shared" ca="1" si="661"/>
        <v/>
      </c>
      <c r="I2845" s="1" t="str">
        <f ca="1">IF(G2845="","",予約枠報告様式!H$3)</f>
        <v/>
      </c>
      <c r="J2845" s="1" t="str">
        <f t="shared" ca="1" si="662"/>
        <v/>
      </c>
      <c r="K2845" s="1" t="str">
        <f t="shared" ca="1" si="663"/>
        <v/>
      </c>
      <c r="L2845" s="1" t="str">
        <f t="shared" ca="1" si="664"/>
        <v/>
      </c>
      <c r="M2845" s="1" t="str">
        <f t="shared" ca="1" si="665"/>
        <v/>
      </c>
      <c r="N2845" s="1" t="str" cm="1">
        <f t="array" aca="1" ref="N2845" ca="1">IF(G2845="","",HOUR(INDIRECT(A2845&amp;$N$2&amp;D2845)))</f>
        <v/>
      </c>
      <c r="O2845" s="1" t="str" cm="1">
        <f t="array" aca="1" ref="O2845" ca="1">IF(G2845="","",MINUTE(INDIRECT(A2845&amp;$N$2&amp;D2845)))</f>
        <v/>
      </c>
      <c r="P2845" s="1" t="str">
        <f t="shared" ca="1" si="666"/>
        <v/>
      </c>
      <c r="Q2845" s="1" t="str">
        <f t="shared" ca="1" si="667"/>
        <v/>
      </c>
      <c r="R2845" s="1" t="str" cm="1">
        <f t="array" aca="1" ref="R2845" ca="1">IF(G2845="","",INDIRECT(A2845&amp;B2845&amp;D2845))</f>
        <v/>
      </c>
      <c r="S2845" s="1" t="str">
        <f t="shared" ca="1" si="668"/>
        <v/>
      </c>
      <c r="T2845" s="1" t="str">
        <f t="shared" ca="1" si="669"/>
        <v/>
      </c>
      <c r="U2845" s="1" t="str">
        <f t="shared" ca="1" si="670"/>
        <v/>
      </c>
      <c r="V2845" s="1" t="str">
        <f t="shared" ca="1" si="671"/>
        <v/>
      </c>
      <c r="W2845" s="1" t="str">
        <f t="shared" ca="1" si="672"/>
        <v/>
      </c>
      <c r="X2845" s="1" t="str">
        <f t="shared" ca="1" si="673"/>
        <v/>
      </c>
    </row>
    <row r="2846" spans="1:24">
      <c r="A2846" t="s">
        <v>1041</v>
      </c>
      <c r="B2846" t="str">
        <f>INDEX(予約枠報告様式!$73:$73,MATCH(CSVフォーマット!C2846,予約枠報告様式!$74:$74,0))</f>
        <v>AW</v>
      </c>
      <c r="C2846">
        <f t="shared" si="674"/>
        <v>49</v>
      </c>
      <c r="D2846">
        <f t="shared" si="660"/>
        <v>34</v>
      </c>
      <c r="E2846" s="2" cm="1">
        <f t="array" aca="1" ref="E2846" ca="1">INDIRECT(A2846&amp;B2846&amp;$E$3)</f>
        <v>44797</v>
      </c>
      <c r="F2846" t="str" cm="1">
        <f t="array" aca="1" ref="F2846" ca="1">IF(INDIRECT(A2846&amp;B2846&amp;$F$3)="公",参照!$L$2,参照!$L$3)</f>
        <v>医療機関受付</v>
      </c>
      <c r="G2846" s="1" t="str" cm="1">
        <f t="array" aca="1" ref="G2846" ca="1">IF(E2846="","",IF(ISNUMBER(INDIRECT(A2846&amp;B2846&amp;D2846)),431001,""))</f>
        <v/>
      </c>
      <c r="H2846" s="1" t="str">
        <f t="shared" ca="1" si="661"/>
        <v/>
      </c>
      <c r="I2846" s="1" t="str">
        <f ca="1">IF(G2846="","",予約枠報告様式!H$3)</f>
        <v/>
      </c>
      <c r="J2846" s="1" t="str">
        <f t="shared" ca="1" si="662"/>
        <v/>
      </c>
      <c r="K2846" s="1" t="str">
        <f t="shared" ca="1" si="663"/>
        <v/>
      </c>
      <c r="L2846" s="1" t="str">
        <f t="shared" ca="1" si="664"/>
        <v/>
      </c>
      <c r="M2846" s="1" t="str">
        <f t="shared" ca="1" si="665"/>
        <v/>
      </c>
      <c r="N2846" s="1" t="str" cm="1">
        <f t="array" aca="1" ref="N2846" ca="1">IF(G2846="","",HOUR(INDIRECT(A2846&amp;$N$2&amp;D2846)))</f>
        <v/>
      </c>
      <c r="O2846" s="1" t="str" cm="1">
        <f t="array" aca="1" ref="O2846" ca="1">IF(G2846="","",MINUTE(INDIRECT(A2846&amp;$N$2&amp;D2846)))</f>
        <v/>
      </c>
      <c r="P2846" s="1" t="str">
        <f t="shared" ca="1" si="666"/>
        <v/>
      </c>
      <c r="Q2846" s="1" t="str">
        <f t="shared" ca="1" si="667"/>
        <v/>
      </c>
      <c r="R2846" s="1" t="str" cm="1">
        <f t="array" aca="1" ref="R2846" ca="1">IF(G2846="","",INDIRECT(A2846&amp;B2846&amp;D2846))</f>
        <v/>
      </c>
      <c r="S2846" s="1" t="str">
        <f t="shared" ca="1" si="668"/>
        <v/>
      </c>
      <c r="T2846" s="1" t="str">
        <f t="shared" ca="1" si="669"/>
        <v/>
      </c>
      <c r="U2846" s="1" t="str">
        <f t="shared" ca="1" si="670"/>
        <v/>
      </c>
      <c r="V2846" s="1" t="str">
        <f t="shared" ca="1" si="671"/>
        <v/>
      </c>
      <c r="W2846" s="1" t="str">
        <f t="shared" ca="1" si="672"/>
        <v/>
      </c>
      <c r="X2846" s="1" t="str">
        <f t="shared" ca="1" si="673"/>
        <v/>
      </c>
    </row>
    <row r="2847" spans="1:24">
      <c r="A2847" t="s">
        <v>1041</v>
      </c>
      <c r="B2847" t="str">
        <f>INDEX(予約枠報告様式!$73:$73,MATCH(CSVフォーマット!C2847,予約枠報告様式!$74:$74,0))</f>
        <v>AW</v>
      </c>
      <c r="C2847">
        <f t="shared" si="674"/>
        <v>49</v>
      </c>
      <c r="D2847">
        <f t="shared" si="660"/>
        <v>35</v>
      </c>
      <c r="E2847" s="2" cm="1">
        <f t="array" aca="1" ref="E2847" ca="1">INDIRECT(A2847&amp;B2847&amp;$E$3)</f>
        <v>44797</v>
      </c>
      <c r="F2847" t="str" cm="1">
        <f t="array" aca="1" ref="F2847" ca="1">IF(INDIRECT(A2847&amp;B2847&amp;$F$3)="公",参照!$L$2,参照!$L$3)</f>
        <v>医療機関受付</v>
      </c>
      <c r="G2847" s="1" t="str" cm="1">
        <f t="array" aca="1" ref="G2847" ca="1">IF(E2847="","",IF(ISNUMBER(INDIRECT(A2847&amp;B2847&amp;D2847)),431001,""))</f>
        <v/>
      </c>
      <c r="H2847" s="1" t="str">
        <f t="shared" ca="1" si="661"/>
        <v/>
      </c>
      <c r="I2847" s="1" t="str">
        <f ca="1">IF(G2847="","",予約枠報告様式!H$3)</f>
        <v/>
      </c>
      <c r="J2847" s="1" t="str">
        <f t="shared" ca="1" si="662"/>
        <v/>
      </c>
      <c r="K2847" s="1" t="str">
        <f t="shared" ca="1" si="663"/>
        <v/>
      </c>
      <c r="L2847" s="1" t="str">
        <f t="shared" ca="1" si="664"/>
        <v/>
      </c>
      <c r="M2847" s="1" t="str">
        <f t="shared" ca="1" si="665"/>
        <v/>
      </c>
      <c r="N2847" s="1" t="str" cm="1">
        <f t="array" aca="1" ref="N2847" ca="1">IF(G2847="","",HOUR(INDIRECT(A2847&amp;$N$2&amp;D2847)))</f>
        <v/>
      </c>
      <c r="O2847" s="1" t="str" cm="1">
        <f t="array" aca="1" ref="O2847" ca="1">IF(G2847="","",MINUTE(INDIRECT(A2847&amp;$N$2&amp;D2847)))</f>
        <v/>
      </c>
      <c r="P2847" s="1" t="str">
        <f t="shared" ca="1" si="666"/>
        <v/>
      </c>
      <c r="Q2847" s="1" t="str">
        <f t="shared" ca="1" si="667"/>
        <v/>
      </c>
      <c r="R2847" s="1" t="str" cm="1">
        <f t="array" aca="1" ref="R2847" ca="1">IF(G2847="","",INDIRECT(A2847&amp;B2847&amp;D2847))</f>
        <v/>
      </c>
      <c r="S2847" s="1" t="str">
        <f t="shared" ca="1" si="668"/>
        <v/>
      </c>
      <c r="T2847" s="1" t="str">
        <f t="shared" ca="1" si="669"/>
        <v/>
      </c>
      <c r="U2847" s="1" t="str">
        <f t="shared" ca="1" si="670"/>
        <v/>
      </c>
      <c r="V2847" s="1" t="str">
        <f t="shared" ca="1" si="671"/>
        <v/>
      </c>
      <c r="W2847" s="1" t="str">
        <f t="shared" ca="1" si="672"/>
        <v/>
      </c>
      <c r="X2847" s="1" t="str">
        <f t="shared" ca="1" si="673"/>
        <v/>
      </c>
    </row>
    <row r="2848" spans="1:24">
      <c r="A2848" t="s">
        <v>1041</v>
      </c>
      <c r="B2848" t="str">
        <f>INDEX(予約枠報告様式!$73:$73,MATCH(CSVフォーマット!C2848,予約枠報告様式!$74:$74,0))</f>
        <v>AW</v>
      </c>
      <c r="C2848">
        <f t="shared" si="674"/>
        <v>49</v>
      </c>
      <c r="D2848">
        <f t="shared" si="660"/>
        <v>36</v>
      </c>
      <c r="E2848" s="2" cm="1">
        <f t="array" aca="1" ref="E2848" ca="1">INDIRECT(A2848&amp;B2848&amp;$E$3)</f>
        <v>44797</v>
      </c>
      <c r="F2848" t="str" cm="1">
        <f t="array" aca="1" ref="F2848" ca="1">IF(INDIRECT(A2848&amp;B2848&amp;$F$3)="公",参照!$L$2,参照!$L$3)</f>
        <v>医療機関受付</v>
      </c>
      <c r="G2848" s="1" t="str" cm="1">
        <f t="array" aca="1" ref="G2848" ca="1">IF(E2848="","",IF(ISNUMBER(INDIRECT(A2848&amp;B2848&amp;D2848)),431001,""))</f>
        <v/>
      </c>
      <c r="H2848" s="1" t="str">
        <f t="shared" ca="1" si="661"/>
        <v/>
      </c>
      <c r="I2848" s="1" t="str">
        <f ca="1">IF(G2848="","",予約枠報告様式!H$3)</f>
        <v/>
      </c>
      <c r="J2848" s="1" t="str">
        <f t="shared" ca="1" si="662"/>
        <v/>
      </c>
      <c r="K2848" s="1" t="str">
        <f t="shared" ca="1" si="663"/>
        <v/>
      </c>
      <c r="L2848" s="1" t="str">
        <f t="shared" ca="1" si="664"/>
        <v/>
      </c>
      <c r="M2848" s="1" t="str">
        <f t="shared" ca="1" si="665"/>
        <v/>
      </c>
      <c r="N2848" s="1" t="str" cm="1">
        <f t="array" aca="1" ref="N2848" ca="1">IF(G2848="","",HOUR(INDIRECT(A2848&amp;$N$2&amp;D2848)))</f>
        <v/>
      </c>
      <c r="O2848" s="1" t="str" cm="1">
        <f t="array" aca="1" ref="O2848" ca="1">IF(G2848="","",MINUTE(INDIRECT(A2848&amp;$N$2&amp;D2848)))</f>
        <v/>
      </c>
      <c r="P2848" s="1" t="str">
        <f t="shared" ca="1" si="666"/>
        <v/>
      </c>
      <c r="Q2848" s="1" t="str">
        <f t="shared" ca="1" si="667"/>
        <v/>
      </c>
      <c r="R2848" s="1" t="str" cm="1">
        <f t="array" aca="1" ref="R2848" ca="1">IF(G2848="","",INDIRECT(A2848&amp;B2848&amp;D2848))</f>
        <v/>
      </c>
      <c r="S2848" s="1" t="str">
        <f t="shared" ca="1" si="668"/>
        <v/>
      </c>
      <c r="T2848" s="1" t="str">
        <f t="shared" ca="1" si="669"/>
        <v/>
      </c>
      <c r="U2848" s="1" t="str">
        <f t="shared" ca="1" si="670"/>
        <v/>
      </c>
      <c r="V2848" s="1" t="str">
        <f t="shared" ca="1" si="671"/>
        <v/>
      </c>
      <c r="W2848" s="1" t="str">
        <f t="shared" ca="1" si="672"/>
        <v/>
      </c>
      <c r="X2848" s="1" t="str">
        <f t="shared" ca="1" si="673"/>
        <v/>
      </c>
    </row>
    <row r="2849" spans="1:24">
      <c r="A2849" t="s">
        <v>1041</v>
      </c>
      <c r="B2849" t="str">
        <f>INDEX(予約枠報告様式!$73:$73,MATCH(CSVフォーマット!C2849,予約枠報告様式!$74:$74,0))</f>
        <v>AW</v>
      </c>
      <c r="C2849">
        <f t="shared" si="674"/>
        <v>49</v>
      </c>
      <c r="D2849">
        <f t="shared" si="660"/>
        <v>37</v>
      </c>
      <c r="E2849" s="2" cm="1">
        <f t="array" aca="1" ref="E2849" ca="1">INDIRECT(A2849&amp;B2849&amp;$E$3)</f>
        <v>44797</v>
      </c>
      <c r="F2849" t="str" cm="1">
        <f t="array" aca="1" ref="F2849" ca="1">IF(INDIRECT(A2849&amp;B2849&amp;$F$3)="公",参照!$L$2,参照!$L$3)</f>
        <v>医療機関受付</v>
      </c>
      <c r="G2849" s="1" t="str" cm="1">
        <f t="array" aca="1" ref="G2849" ca="1">IF(E2849="","",IF(ISNUMBER(INDIRECT(A2849&amp;B2849&amp;D2849)),431001,""))</f>
        <v/>
      </c>
      <c r="H2849" s="1" t="str">
        <f t="shared" ca="1" si="661"/>
        <v/>
      </c>
      <c r="I2849" s="1" t="str">
        <f ca="1">IF(G2849="","",予約枠報告様式!H$3)</f>
        <v/>
      </c>
      <c r="J2849" s="1" t="str">
        <f t="shared" ca="1" si="662"/>
        <v/>
      </c>
      <c r="K2849" s="1" t="str">
        <f t="shared" ca="1" si="663"/>
        <v/>
      </c>
      <c r="L2849" s="1" t="str">
        <f t="shared" ca="1" si="664"/>
        <v/>
      </c>
      <c r="M2849" s="1" t="str">
        <f t="shared" ca="1" si="665"/>
        <v/>
      </c>
      <c r="N2849" s="1" t="str" cm="1">
        <f t="array" aca="1" ref="N2849" ca="1">IF(G2849="","",HOUR(INDIRECT(A2849&amp;$N$2&amp;D2849)))</f>
        <v/>
      </c>
      <c r="O2849" s="1" t="str" cm="1">
        <f t="array" aca="1" ref="O2849" ca="1">IF(G2849="","",MINUTE(INDIRECT(A2849&amp;$N$2&amp;D2849)))</f>
        <v/>
      </c>
      <c r="P2849" s="1" t="str">
        <f t="shared" ca="1" si="666"/>
        <v/>
      </c>
      <c r="Q2849" s="1" t="str">
        <f t="shared" ca="1" si="667"/>
        <v/>
      </c>
      <c r="R2849" s="1" t="str" cm="1">
        <f t="array" aca="1" ref="R2849" ca="1">IF(G2849="","",INDIRECT(A2849&amp;B2849&amp;D2849))</f>
        <v/>
      </c>
      <c r="S2849" s="1" t="str">
        <f t="shared" ca="1" si="668"/>
        <v/>
      </c>
      <c r="T2849" s="1" t="str">
        <f t="shared" ca="1" si="669"/>
        <v/>
      </c>
      <c r="U2849" s="1" t="str">
        <f t="shared" ca="1" si="670"/>
        <v/>
      </c>
      <c r="V2849" s="1" t="str">
        <f t="shared" ca="1" si="671"/>
        <v/>
      </c>
      <c r="W2849" s="1" t="str">
        <f t="shared" ca="1" si="672"/>
        <v/>
      </c>
      <c r="X2849" s="1" t="str">
        <f t="shared" ca="1" si="673"/>
        <v/>
      </c>
    </row>
    <row r="2850" spans="1:24">
      <c r="A2850" t="s">
        <v>1041</v>
      </c>
      <c r="B2850" t="str">
        <f>INDEX(予約枠報告様式!$73:$73,MATCH(CSVフォーマット!C2850,予約枠報告様式!$74:$74,0))</f>
        <v>AW</v>
      </c>
      <c r="C2850">
        <f t="shared" si="674"/>
        <v>49</v>
      </c>
      <c r="D2850">
        <f t="shared" si="660"/>
        <v>38</v>
      </c>
      <c r="E2850" s="2" cm="1">
        <f t="array" aca="1" ref="E2850" ca="1">INDIRECT(A2850&amp;B2850&amp;$E$3)</f>
        <v>44797</v>
      </c>
      <c r="F2850" t="str" cm="1">
        <f t="array" aca="1" ref="F2850" ca="1">IF(INDIRECT(A2850&amp;B2850&amp;$F$3)="公",参照!$L$2,参照!$L$3)</f>
        <v>医療機関受付</v>
      </c>
      <c r="G2850" s="1" t="str" cm="1">
        <f t="array" aca="1" ref="G2850" ca="1">IF(E2850="","",IF(ISNUMBER(INDIRECT(A2850&amp;B2850&amp;D2850)),431001,""))</f>
        <v/>
      </c>
      <c r="H2850" s="1" t="str">
        <f t="shared" ca="1" si="661"/>
        <v/>
      </c>
      <c r="I2850" s="1" t="str">
        <f ca="1">IF(G2850="","",予約枠報告様式!H$3)</f>
        <v/>
      </c>
      <c r="J2850" s="1" t="str">
        <f t="shared" ca="1" si="662"/>
        <v/>
      </c>
      <c r="K2850" s="1" t="str">
        <f t="shared" ca="1" si="663"/>
        <v/>
      </c>
      <c r="L2850" s="1" t="str">
        <f t="shared" ca="1" si="664"/>
        <v/>
      </c>
      <c r="M2850" s="1" t="str">
        <f t="shared" ca="1" si="665"/>
        <v/>
      </c>
      <c r="N2850" s="1" t="str" cm="1">
        <f t="array" aca="1" ref="N2850" ca="1">IF(G2850="","",HOUR(INDIRECT(A2850&amp;$N$2&amp;D2850)))</f>
        <v/>
      </c>
      <c r="O2850" s="1" t="str" cm="1">
        <f t="array" aca="1" ref="O2850" ca="1">IF(G2850="","",MINUTE(INDIRECT(A2850&amp;$N$2&amp;D2850)))</f>
        <v/>
      </c>
      <c r="P2850" s="1" t="str">
        <f t="shared" ca="1" si="666"/>
        <v/>
      </c>
      <c r="Q2850" s="1" t="str">
        <f t="shared" ca="1" si="667"/>
        <v/>
      </c>
      <c r="R2850" s="1" t="str" cm="1">
        <f t="array" aca="1" ref="R2850" ca="1">IF(G2850="","",INDIRECT(A2850&amp;B2850&amp;D2850))</f>
        <v/>
      </c>
      <c r="S2850" s="1" t="str">
        <f t="shared" ca="1" si="668"/>
        <v/>
      </c>
      <c r="T2850" s="1" t="str">
        <f t="shared" ca="1" si="669"/>
        <v/>
      </c>
      <c r="U2850" s="1" t="str">
        <f t="shared" ca="1" si="670"/>
        <v/>
      </c>
      <c r="V2850" s="1" t="str">
        <f t="shared" ca="1" si="671"/>
        <v/>
      </c>
      <c r="W2850" s="1" t="str">
        <f t="shared" ca="1" si="672"/>
        <v/>
      </c>
      <c r="X2850" s="1" t="str">
        <f t="shared" ca="1" si="673"/>
        <v/>
      </c>
    </row>
    <row r="2851" spans="1:24">
      <c r="A2851" t="s">
        <v>1041</v>
      </c>
      <c r="B2851" t="str">
        <f>INDEX(予約枠報告様式!$73:$73,MATCH(CSVフォーマット!C2851,予約枠報告様式!$74:$74,0))</f>
        <v>AW</v>
      </c>
      <c r="C2851">
        <f t="shared" si="674"/>
        <v>49</v>
      </c>
      <c r="D2851">
        <f t="shared" si="660"/>
        <v>39</v>
      </c>
      <c r="E2851" s="2" cm="1">
        <f t="array" aca="1" ref="E2851" ca="1">INDIRECT(A2851&amp;B2851&amp;$E$3)</f>
        <v>44797</v>
      </c>
      <c r="F2851" t="str" cm="1">
        <f t="array" aca="1" ref="F2851" ca="1">IF(INDIRECT(A2851&amp;B2851&amp;$F$3)="公",参照!$L$2,参照!$L$3)</f>
        <v>医療機関受付</v>
      </c>
      <c r="G2851" s="1" t="str" cm="1">
        <f t="array" aca="1" ref="G2851" ca="1">IF(E2851="","",IF(ISNUMBER(INDIRECT(A2851&amp;B2851&amp;D2851)),431001,""))</f>
        <v/>
      </c>
      <c r="H2851" s="1" t="str">
        <f t="shared" ca="1" si="661"/>
        <v/>
      </c>
      <c r="I2851" s="1" t="str">
        <f ca="1">IF(G2851="","",予約枠報告様式!H$3)</f>
        <v/>
      </c>
      <c r="J2851" s="1" t="str">
        <f t="shared" ca="1" si="662"/>
        <v/>
      </c>
      <c r="K2851" s="1" t="str">
        <f t="shared" ca="1" si="663"/>
        <v/>
      </c>
      <c r="L2851" s="1" t="str">
        <f t="shared" ca="1" si="664"/>
        <v/>
      </c>
      <c r="M2851" s="1" t="str">
        <f t="shared" ca="1" si="665"/>
        <v/>
      </c>
      <c r="N2851" s="1" t="str" cm="1">
        <f t="array" aca="1" ref="N2851" ca="1">IF(G2851="","",HOUR(INDIRECT(A2851&amp;$N$2&amp;D2851)))</f>
        <v/>
      </c>
      <c r="O2851" s="1" t="str" cm="1">
        <f t="array" aca="1" ref="O2851" ca="1">IF(G2851="","",MINUTE(INDIRECT(A2851&amp;$N$2&amp;D2851)))</f>
        <v/>
      </c>
      <c r="P2851" s="1" t="str">
        <f t="shared" ca="1" si="666"/>
        <v/>
      </c>
      <c r="Q2851" s="1" t="str">
        <f t="shared" ca="1" si="667"/>
        <v/>
      </c>
      <c r="R2851" s="1" t="str" cm="1">
        <f t="array" aca="1" ref="R2851" ca="1">IF(G2851="","",INDIRECT(A2851&amp;B2851&amp;D2851))</f>
        <v/>
      </c>
      <c r="S2851" s="1" t="str">
        <f t="shared" ca="1" si="668"/>
        <v/>
      </c>
      <c r="T2851" s="1" t="str">
        <f t="shared" ca="1" si="669"/>
        <v/>
      </c>
      <c r="U2851" s="1" t="str">
        <f t="shared" ca="1" si="670"/>
        <v/>
      </c>
      <c r="V2851" s="1" t="str">
        <f t="shared" ca="1" si="671"/>
        <v/>
      </c>
      <c r="W2851" s="1" t="str">
        <f t="shared" ca="1" si="672"/>
        <v/>
      </c>
      <c r="X2851" s="1" t="str">
        <f t="shared" ca="1" si="673"/>
        <v/>
      </c>
    </row>
    <row r="2852" spans="1:24">
      <c r="A2852" t="s">
        <v>1041</v>
      </c>
      <c r="B2852" t="str">
        <f>INDEX(予約枠報告様式!$73:$73,MATCH(CSVフォーマット!C2852,予約枠報告様式!$74:$74,0))</f>
        <v>AW</v>
      </c>
      <c r="C2852">
        <f t="shared" si="674"/>
        <v>49</v>
      </c>
      <c r="D2852">
        <f t="shared" si="660"/>
        <v>40</v>
      </c>
      <c r="E2852" s="2" cm="1">
        <f t="array" aca="1" ref="E2852" ca="1">INDIRECT(A2852&amp;B2852&amp;$E$3)</f>
        <v>44797</v>
      </c>
      <c r="F2852" t="str" cm="1">
        <f t="array" aca="1" ref="F2852" ca="1">IF(INDIRECT(A2852&amp;B2852&amp;$F$3)="公",参照!$L$2,参照!$L$3)</f>
        <v>医療機関受付</v>
      </c>
      <c r="G2852" s="1" t="str" cm="1">
        <f t="array" aca="1" ref="G2852" ca="1">IF(E2852="","",IF(ISNUMBER(INDIRECT(A2852&amp;B2852&amp;D2852)),431001,""))</f>
        <v/>
      </c>
      <c r="H2852" s="1" t="str">
        <f t="shared" ca="1" si="661"/>
        <v/>
      </c>
      <c r="I2852" s="1" t="str">
        <f ca="1">IF(G2852="","",予約枠報告様式!H$3)</f>
        <v/>
      </c>
      <c r="J2852" s="1" t="str">
        <f t="shared" ca="1" si="662"/>
        <v/>
      </c>
      <c r="K2852" s="1" t="str">
        <f t="shared" ca="1" si="663"/>
        <v/>
      </c>
      <c r="L2852" s="1" t="str">
        <f t="shared" ca="1" si="664"/>
        <v/>
      </c>
      <c r="M2852" s="1" t="str">
        <f t="shared" ca="1" si="665"/>
        <v/>
      </c>
      <c r="N2852" s="1" t="str" cm="1">
        <f t="array" aca="1" ref="N2852" ca="1">IF(G2852="","",HOUR(INDIRECT(A2852&amp;$N$2&amp;D2852)))</f>
        <v/>
      </c>
      <c r="O2852" s="1" t="str" cm="1">
        <f t="array" aca="1" ref="O2852" ca="1">IF(G2852="","",MINUTE(INDIRECT(A2852&amp;$N$2&amp;D2852)))</f>
        <v/>
      </c>
      <c r="P2852" s="1" t="str">
        <f t="shared" ca="1" si="666"/>
        <v/>
      </c>
      <c r="Q2852" s="1" t="str">
        <f t="shared" ca="1" si="667"/>
        <v/>
      </c>
      <c r="R2852" s="1" t="str" cm="1">
        <f t="array" aca="1" ref="R2852" ca="1">IF(G2852="","",INDIRECT(A2852&amp;B2852&amp;D2852))</f>
        <v/>
      </c>
      <c r="S2852" s="1" t="str">
        <f t="shared" ca="1" si="668"/>
        <v/>
      </c>
      <c r="T2852" s="1" t="str">
        <f t="shared" ca="1" si="669"/>
        <v/>
      </c>
      <c r="U2852" s="1" t="str">
        <f t="shared" ca="1" si="670"/>
        <v/>
      </c>
      <c r="V2852" s="1" t="str">
        <f t="shared" ca="1" si="671"/>
        <v/>
      </c>
      <c r="W2852" s="1" t="str">
        <f t="shared" ca="1" si="672"/>
        <v/>
      </c>
      <c r="X2852" s="1" t="str">
        <f t="shared" ca="1" si="673"/>
        <v/>
      </c>
    </row>
    <row r="2853" spans="1:24">
      <c r="A2853" t="s">
        <v>1041</v>
      </c>
      <c r="B2853" t="str">
        <f>INDEX(予約枠報告様式!$73:$73,MATCH(CSVフォーマット!C2853,予約枠報告様式!$74:$74,0))</f>
        <v>AW</v>
      </c>
      <c r="C2853">
        <f t="shared" si="674"/>
        <v>49</v>
      </c>
      <c r="D2853">
        <f t="shared" si="660"/>
        <v>41</v>
      </c>
      <c r="E2853" s="2" cm="1">
        <f t="array" aca="1" ref="E2853" ca="1">INDIRECT(A2853&amp;B2853&amp;$E$3)</f>
        <v>44797</v>
      </c>
      <c r="F2853" t="str" cm="1">
        <f t="array" aca="1" ref="F2853" ca="1">IF(INDIRECT(A2853&amp;B2853&amp;$F$3)="公",参照!$L$2,参照!$L$3)</f>
        <v>医療機関受付</v>
      </c>
      <c r="G2853" s="1" t="str" cm="1">
        <f t="array" aca="1" ref="G2853" ca="1">IF(E2853="","",IF(ISNUMBER(INDIRECT(A2853&amp;B2853&amp;D2853)),431001,""))</f>
        <v/>
      </c>
      <c r="H2853" s="1" t="str">
        <f t="shared" ca="1" si="661"/>
        <v/>
      </c>
      <c r="I2853" s="1" t="str">
        <f ca="1">IF(G2853="","",予約枠報告様式!H$3)</f>
        <v/>
      </c>
      <c r="J2853" s="1" t="str">
        <f t="shared" ca="1" si="662"/>
        <v/>
      </c>
      <c r="K2853" s="1" t="str">
        <f t="shared" ca="1" si="663"/>
        <v/>
      </c>
      <c r="L2853" s="1" t="str">
        <f t="shared" ca="1" si="664"/>
        <v/>
      </c>
      <c r="M2853" s="1" t="str">
        <f t="shared" ca="1" si="665"/>
        <v/>
      </c>
      <c r="N2853" s="1" t="str" cm="1">
        <f t="array" aca="1" ref="N2853" ca="1">IF(G2853="","",HOUR(INDIRECT(A2853&amp;$N$2&amp;D2853)))</f>
        <v/>
      </c>
      <c r="O2853" s="1" t="str" cm="1">
        <f t="array" aca="1" ref="O2853" ca="1">IF(G2853="","",MINUTE(INDIRECT(A2853&amp;$N$2&amp;D2853)))</f>
        <v/>
      </c>
      <c r="P2853" s="1" t="str">
        <f t="shared" ca="1" si="666"/>
        <v/>
      </c>
      <c r="Q2853" s="1" t="str">
        <f t="shared" ca="1" si="667"/>
        <v/>
      </c>
      <c r="R2853" s="1" t="str" cm="1">
        <f t="array" aca="1" ref="R2853" ca="1">IF(G2853="","",INDIRECT(A2853&amp;B2853&amp;D2853))</f>
        <v/>
      </c>
      <c r="S2853" s="1" t="str">
        <f t="shared" ca="1" si="668"/>
        <v/>
      </c>
      <c r="T2853" s="1" t="str">
        <f t="shared" ca="1" si="669"/>
        <v/>
      </c>
      <c r="U2853" s="1" t="str">
        <f t="shared" ca="1" si="670"/>
        <v/>
      </c>
      <c r="V2853" s="1" t="str">
        <f t="shared" ca="1" si="671"/>
        <v/>
      </c>
      <c r="W2853" s="1" t="str">
        <f t="shared" ca="1" si="672"/>
        <v/>
      </c>
      <c r="X2853" s="1" t="str">
        <f t="shared" ca="1" si="673"/>
        <v/>
      </c>
    </row>
    <row r="2854" spans="1:24">
      <c r="A2854" t="s">
        <v>1041</v>
      </c>
      <c r="B2854" t="str">
        <f>INDEX(予約枠報告様式!$73:$73,MATCH(CSVフォーマット!C2854,予約枠報告様式!$74:$74,0))</f>
        <v>AW</v>
      </c>
      <c r="C2854">
        <f t="shared" si="674"/>
        <v>49</v>
      </c>
      <c r="D2854">
        <f t="shared" si="660"/>
        <v>42</v>
      </c>
      <c r="E2854" s="2" cm="1">
        <f t="array" aca="1" ref="E2854" ca="1">INDIRECT(A2854&amp;B2854&amp;$E$3)</f>
        <v>44797</v>
      </c>
      <c r="F2854" t="str" cm="1">
        <f t="array" aca="1" ref="F2854" ca="1">IF(INDIRECT(A2854&amp;B2854&amp;$F$3)="公",参照!$L$2,参照!$L$3)</f>
        <v>医療機関受付</v>
      </c>
      <c r="G2854" s="1" t="str" cm="1">
        <f t="array" aca="1" ref="G2854" ca="1">IF(E2854="","",IF(ISNUMBER(INDIRECT(A2854&amp;B2854&amp;D2854)),431001,""))</f>
        <v/>
      </c>
      <c r="H2854" s="1" t="str">
        <f t="shared" ca="1" si="661"/>
        <v/>
      </c>
      <c r="I2854" s="1" t="str">
        <f ca="1">IF(G2854="","",予約枠報告様式!H$3)</f>
        <v/>
      </c>
      <c r="J2854" s="1" t="str">
        <f t="shared" ca="1" si="662"/>
        <v/>
      </c>
      <c r="K2854" s="1" t="str">
        <f t="shared" ca="1" si="663"/>
        <v/>
      </c>
      <c r="L2854" s="1" t="str">
        <f t="shared" ca="1" si="664"/>
        <v/>
      </c>
      <c r="M2854" s="1" t="str">
        <f t="shared" ca="1" si="665"/>
        <v/>
      </c>
      <c r="N2854" s="1" t="str" cm="1">
        <f t="array" aca="1" ref="N2854" ca="1">IF(G2854="","",HOUR(INDIRECT(A2854&amp;$N$2&amp;D2854)))</f>
        <v/>
      </c>
      <c r="O2854" s="1" t="str" cm="1">
        <f t="array" aca="1" ref="O2854" ca="1">IF(G2854="","",MINUTE(INDIRECT(A2854&amp;$N$2&amp;D2854)))</f>
        <v/>
      </c>
      <c r="P2854" s="1" t="str">
        <f t="shared" ca="1" si="666"/>
        <v/>
      </c>
      <c r="Q2854" s="1" t="str">
        <f t="shared" ca="1" si="667"/>
        <v/>
      </c>
      <c r="R2854" s="1" t="str" cm="1">
        <f t="array" aca="1" ref="R2854" ca="1">IF(G2854="","",INDIRECT(A2854&amp;B2854&amp;D2854))</f>
        <v/>
      </c>
      <c r="S2854" s="1" t="str">
        <f t="shared" ca="1" si="668"/>
        <v/>
      </c>
      <c r="T2854" s="1" t="str">
        <f t="shared" ca="1" si="669"/>
        <v/>
      </c>
      <c r="U2854" s="1" t="str">
        <f t="shared" ca="1" si="670"/>
        <v/>
      </c>
      <c r="V2854" s="1" t="str">
        <f t="shared" ca="1" si="671"/>
        <v/>
      </c>
      <c r="W2854" s="1" t="str">
        <f t="shared" ca="1" si="672"/>
        <v/>
      </c>
      <c r="X2854" s="1" t="str">
        <f t="shared" ca="1" si="673"/>
        <v/>
      </c>
    </row>
    <row r="2855" spans="1:24">
      <c r="A2855" t="s">
        <v>1041</v>
      </c>
      <c r="B2855" t="str">
        <f>INDEX(予約枠報告様式!$73:$73,MATCH(CSVフォーマット!C2855,予約枠報告様式!$74:$74,0))</f>
        <v>AW</v>
      </c>
      <c r="C2855">
        <f t="shared" si="674"/>
        <v>49</v>
      </c>
      <c r="D2855">
        <f t="shared" si="660"/>
        <v>43</v>
      </c>
      <c r="E2855" s="2" cm="1">
        <f t="array" aca="1" ref="E2855" ca="1">INDIRECT(A2855&amp;B2855&amp;$E$3)</f>
        <v>44797</v>
      </c>
      <c r="F2855" t="str" cm="1">
        <f t="array" aca="1" ref="F2855" ca="1">IF(INDIRECT(A2855&amp;B2855&amp;$F$3)="公",参照!$L$2,参照!$L$3)</f>
        <v>医療機関受付</v>
      </c>
      <c r="G2855" s="1" t="str" cm="1">
        <f t="array" aca="1" ref="G2855" ca="1">IF(E2855="","",IF(ISNUMBER(INDIRECT(A2855&amp;B2855&amp;D2855)),431001,""))</f>
        <v/>
      </c>
      <c r="H2855" s="1" t="str">
        <f t="shared" ca="1" si="661"/>
        <v/>
      </c>
      <c r="I2855" s="1" t="str">
        <f ca="1">IF(G2855="","",予約枠報告様式!H$3)</f>
        <v/>
      </c>
      <c r="J2855" s="1" t="str">
        <f t="shared" ca="1" si="662"/>
        <v/>
      </c>
      <c r="K2855" s="1" t="str">
        <f t="shared" ca="1" si="663"/>
        <v/>
      </c>
      <c r="L2855" s="1" t="str">
        <f t="shared" ca="1" si="664"/>
        <v/>
      </c>
      <c r="M2855" s="1" t="str">
        <f t="shared" ca="1" si="665"/>
        <v/>
      </c>
      <c r="N2855" s="1" t="str" cm="1">
        <f t="array" aca="1" ref="N2855" ca="1">IF(G2855="","",HOUR(INDIRECT(A2855&amp;$N$2&amp;D2855)))</f>
        <v/>
      </c>
      <c r="O2855" s="1" t="str" cm="1">
        <f t="array" aca="1" ref="O2855" ca="1">IF(G2855="","",MINUTE(INDIRECT(A2855&amp;$N$2&amp;D2855)))</f>
        <v/>
      </c>
      <c r="P2855" s="1" t="str">
        <f t="shared" ca="1" si="666"/>
        <v/>
      </c>
      <c r="Q2855" s="1" t="str">
        <f t="shared" ca="1" si="667"/>
        <v/>
      </c>
      <c r="R2855" s="1" t="str" cm="1">
        <f t="array" aca="1" ref="R2855" ca="1">IF(G2855="","",INDIRECT(A2855&amp;B2855&amp;D2855))</f>
        <v/>
      </c>
      <c r="S2855" s="1" t="str">
        <f t="shared" ca="1" si="668"/>
        <v/>
      </c>
      <c r="T2855" s="1" t="str">
        <f t="shared" ca="1" si="669"/>
        <v/>
      </c>
      <c r="U2855" s="1" t="str">
        <f t="shared" ca="1" si="670"/>
        <v/>
      </c>
      <c r="V2855" s="1" t="str">
        <f t="shared" ca="1" si="671"/>
        <v/>
      </c>
      <c r="W2855" s="1" t="str">
        <f t="shared" ca="1" si="672"/>
        <v/>
      </c>
      <c r="X2855" s="1" t="str">
        <f t="shared" ca="1" si="673"/>
        <v/>
      </c>
    </row>
    <row r="2856" spans="1:24">
      <c r="A2856" t="s">
        <v>1041</v>
      </c>
      <c r="B2856" t="str">
        <f>INDEX(予約枠報告様式!$73:$73,MATCH(CSVフォーマット!C2856,予約枠報告様式!$74:$74,0))</f>
        <v>AW</v>
      </c>
      <c r="C2856">
        <f t="shared" si="674"/>
        <v>49</v>
      </c>
      <c r="D2856">
        <f t="shared" si="660"/>
        <v>44</v>
      </c>
      <c r="E2856" s="2" cm="1">
        <f t="array" aca="1" ref="E2856" ca="1">INDIRECT(A2856&amp;B2856&amp;$E$3)</f>
        <v>44797</v>
      </c>
      <c r="F2856" t="str" cm="1">
        <f t="array" aca="1" ref="F2856" ca="1">IF(INDIRECT(A2856&amp;B2856&amp;$F$3)="公",参照!$L$2,参照!$L$3)</f>
        <v>医療機関受付</v>
      </c>
      <c r="G2856" s="1" t="str" cm="1">
        <f t="array" aca="1" ref="G2856" ca="1">IF(E2856="","",IF(ISNUMBER(INDIRECT(A2856&amp;B2856&amp;D2856)),431001,""))</f>
        <v/>
      </c>
      <c r="H2856" s="1" t="str">
        <f t="shared" ca="1" si="661"/>
        <v/>
      </c>
      <c r="I2856" s="1" t="str">
        <f ca="1">IF(G2856="","",予約枠報告様式!H$3)</f>
        <v/>
      </c>
      <c r="J2856" s="1" t="str">
        <f t="shared" ca="1" si="662"/>
        <v/>
      </c>
      <c r="K2856" s="1" t="str">
        <f t="shared" ca="1" si="663"/>
        <v/>
      </c>
      <c r="L2856" s="1" t="str">
        <f t="shared" ca="1" si="664"/>
        <v/>
      </c>
      <c r="M2856" s="1" t="str">
        <f t="shared" ca="1" si="665"/>
        <v/>
      </c>
      <c r="N2856" s="1" t="str" cm="1">
        <f t="array" aca="1" ref="N2856" ca="1">IF(G2856="","",HOUR(INDIRECT(A2856&amp;$N$2&amp;D2856)))</f>
        <v/>
      </c>
      <c r="O2856" s="1" t="str" cm="1">
        <f t="array" aca="1" ref="O2856" ca="1">IF(G2856="","",MINUTE(INDIRECT(A2856&amp;$N$2&amp;D2856)))</f>
        <v/>
      </c>
      <c r="P2856" s="1" t="str">
        <f t="shared" ca="1" si="666"/>
        <v/>
      </c>
      <c r="Q2856" s="1" t="str">
        <f t="shared" ca="1" si="667"/>
        <v/>
      </c>
      <c r="R2856" s="1" t="str" cm="1">
        <f t="array" aca="1" ref="R2856" ca="1">IF(G2856="","",INDIRECT(A2856&amp;B2856&amp;D2856))</f>
        <v/>
      </c>
      <c r="S2856" s="1" t="str">
        <f t="shared" ca="1" si="668"/>
        <v/>
      </c>
      <c r="T2856" s="1" t="str">
        <f t="shared" ca="1" si="669"/>
        <v/>
      </c>
      <c r="U2856" s="1" t="str">
        <f t="shared" ca="1" si="670"/>
        <v/>
      </c>
      <c r="V2856" s="1" t="str">
        <f t="shared" ca="1" si="671"/>
        <v/>
      </c>
      <c r="W2856" s="1" t="str">
        <f t="shared" ca="1" si="672"/>
        <v/>
      </c>
      <c r="X2856" s="1" t="str">
        <f t="shared" ca="1" si="673"/>
        <v/>
      </c>
    </row>
    <row r="2857" spans="1:24">
      <c r="A2857" t="s">
        <v>1041</v>
      </c>
      <c r="B2857" t="str">
        <f>INDEX(予約枠報告様式!$73:$73,MATCH(CSVフォーマット!C2857,予約枠報告様式!$74:$74,0))</f>
        <v>AW</v>
      </c>
      <c r="C2857">
        <f t="shared" si="674"/>
        <v>49</v>
      </c>
      <c r="D2857">
        <f t="shared" si="660"/>
        <v>45</v>
      </c>
      <c r="E2857" s="2" cm="1">
        <f t="array" aca="1" ref="E2857" ca="1">INDIRECT(A2857&amp;B2857&amp;$E$3)</f>
        <v>44797</v>
      </c>
      <c r="F2857" t="str" cm="1">
        <f t="array" aca="1" ref="F2857" ca="1">IF(INDIRECT(A2857&amp;B2857&amp;$F$3)="公",参照!$L$2,参照!$L$3)</f>
        <v>医療機関受付</v>
      </c>
      <c r="G2857" s="1" t="str" cm="1">
        <f t="array" aca="1" ref="G2857" ca="1">IF(E2857="","",IF(ISNUMBER(INDIRECT(A2857&amp;B2857&amp;D2857)),431001,""))</f>
        <v/>
      </c>
      <c r="H2857" s="1" t="str">
        <f t="shared" ca="1" si="661"/>
        <v/>
      </c>
      <c r="I2857" s="1" t="str">
        <f ca="1">IF(G2857="","",予約枠報告様式!H$3)</f>
        <v/>
      </c>
      <c r="J2857" s="1" t="str">
        <f t="shared" ca="1" si="662"/>
        <v/>
      </c>
      <c r="K2857" s="1" t="str">
        <f t="shared" ca="1" si="663"/>
        <v/>
      </c>
      <c r="L2857" s="1" t="str">
        <f t="shared" ca="1" si="664"/>
        <v/>
      </c>
      <c r="M2857" s="1" t="str">
        <f t="shared" ca="1" si="665"/>
        <v/>
      </c>
      <c r="N2857" s="1" t="str" cm="1">
        <f t="array" aca="1" ref="N2857" ca="1">IF(G2857="","",HOUR(INDIRECT(A2857&amp;$N$2&amp;D2857)))</f>
        <v/>
      </c>
      <c r="O2857" s="1" t="str" cm="1">
        <f t="array" aca="1" ref="O2857" ca="1">IF(G2857="","",MINUTE(INDIRECT(A2857&amp;$N$2&amp;D2857)))</f>
        <v/>
      </c>
      <c r="P2857" s="1" t="str">
        <f t="shared" ca="1" si="666"/>
        <v/>
      </c>
      <c r="Q2857" s="1" t="str">
        <f t="shared" ca="1" si="667"/>
        <v/>
      </c>
      <c r="R2857" s="1" t="str" cm="1">
        <f t="array" aca="1" ref="R2857" ca="1">IF(G2857="","",INDIRECT(A2857&amp;B2857&amp;D2857))</f>
        <v/>
      </c>
      <c r="S2857" s="1" t="str">
        <f t="shared" ca="1" si="668"/>
        <v/>
      </c>
      <c r="T2857" s="1" t="str">
        <f t="shared" ca="1" si="669"/>
        <v/>
      </c>
      <c r="U2857" s="1" t="str">
        <f t="shared" ca="1" si="670"/>
        <v/>
      </c>
      <c r="V2857" s="1" t="str">
        <f t="shared" ca="1" si="671"/>
        <v/>
      </c>
      <c r="W2857" s="1" t="str">
        <f t="shared" ca="1" si="672"/>
        <v/>
      </c>
      <c r="X2857" s="1" t="str">
        <f t="shared" ca="1" si="673"/>
        <v/>
      </c>
    </row>
    <row r="2858" spans="1:24">
      <c r="A2858" t="s">
        <v>1041</v>
      </c>
      <c r="B2858" t="str">
        <f>INDEX(予約枠報告様式!$73:$73,MATCH(CSVフォーマット!C2858,予約枠報告様式!$74:$74,0))</f>
        <v>AW</v>
      </c>
      <c r="C2858">
        <f t="shared" si="674"/>
        <v>49</v>
      </c>
      <c r="D2858">
        <f t="shared" si="660"/>
        <v>46</v>
      </c>
      <c r="E2858" s="2" cm="1">
        <f t="array" aca="1" ref="E2858" ca="1">INDIRECT(A2858&amp;B2858&amp;$E$3)</f>
        <v>44797</v>
      </c>
      <c r="F2858" t="str" cm="1">
        <f t="array" aca="1" ref="F2858" ca="1">IF(INDIRECT(A2858&amp;B2858&amp;$F$3)="公",参照!$L$2,参照!$L$3)</f>
        <v>医療機関受付</v>
      </c>
      <c r="G2858" s="1" t="str" cm="1">
        <f t="array" aca="1" ref="G2858" ca="1">IF(E2858="","",IF(ISNUMBER(INDIRECT(A2858&amp;B2858&amp;D2858)),431001,""))</f>
        <v/>
      </c>
      <c r="H2858" s="1" t="str">
        <f t="shared" ca="1" si="661"/>
        <v/>
      </c>
      <c r="I2858" s="1" t="str">
        <f ca="1">IF(G2858="","",予約枠報告様式!H$3)</f>
        <v/>
      </c>
      <c r="J2858" s="1" t="str">
        <f t="shared" ca="1" si="662"/>
        <v/>
      </c>
      <c r="K2858" s="1" t="str">
        <f t="shared" ca="1" si="663"/>
        <v/>
      </c>
      <c r="L2858" s="1" t="str">
        <f t="shared" ca="1" si="664"/>
        <v/>
      </c>
      <c r="M2858" s="1" t="str">
        <f t="shared" ca="1" si="665"/>
        <v/>
      </c>
      <c r="N2858" s="1" t="str" cm="1">
        <f t="array" aca="1" ref="N2858" ca="1">IF(G2858="","",HOUR(INDIRECT(A2858&amp;$N$2&amp;D2858)))</f>
        <v/>
      </c>
      <c r="O2858" s="1" t="str" cm="1">
        <f t="array" aca="1" ref="O2858" ca="1">IF(G2858="","",MINUTE(INDIRECT(A2858&amp;$N$2&amp;D2858)))</f>
        <v/>
      </c>
      <c r="P2858" s="1" t="str">
        <f t="shared" ca="1" si="666"/>
        <v/>
      </c>
      <c r="Q2858" s="1" t="str">
        <f t="shared" ca="1" si="667"/>
        <v/>
      </c>
      <c r="R2858" s="1" t="str" cm="1">
        <f t="array" aca="1" ref="R2858" ca="1">IF(G2858="","",INDIRECT(A2858&amp;B2858&amp;D2858))</f>
        <v/>
      </c>
      <c r="S2858" s="1" t="str">
        <f t="shared" ca="1" si="668"/>
        <v/>
      </c>
      <c r="T2858" s="1" t="str">
        <f t="shared" ca="1" si="669"/>
        <v/>
      </c>
      <c r="U2858" s="1" t="str">
        <f t="shared" ca="1" si="670"/>
        <v/>
      </c>
      <c r="V2858" s="1" t="str">
        <f t="shared" ca="1" si="671"/>
        <v/>
      </c>
      <c r="W2858" s="1" t="str">
        <f t="shared" ca="1" si="672"/>
        <v/>
      </c>
      <c r="X2858" s="1" t="str">
        <f t="shared" ca="1" si="673"/>
        <v/>
      </c>
    </row>
    <row r="2859" spans="1:24">
      <c r="A2859" t="s">
        <v>1041</v>
      </c>
      <c r="B2859" t="str">
        <f>INDEX(予約枠報告様式!$73:$73,MATCH(CSVフォーマット!C2859,予約枠報告様式!$74:$74,0))</f>
        <v>AW</v>
      </c>
      <c r="C2859">
        <f t="shared" si="674"/>
        <v>49</v>
      </c>
      <c r="D2859">
        <f t="shared" si="660"/>
        <v>47</v>
      </c>
      <c r="E2859" s="2" cm="1">
        <f t="array" aca="1" ref="E2859" ca="1">INDIRECT(A2859&amp;B2859&amp;$E$3)</f>
        <v>44797</v>
      </c>
      <c r="F2859" t="str" cm="1">
        <f t="array" aca="1" ref="F2859" ca="1">IF(INDIRECT(A2859&amp;B2859&amp;$F$3)="公",参照!$L$2,参照!$L$3)</f>
        <v>医療機関受付</v>
      </c>
      <c r="G2859" s="1" t="str" cm="1">
        <f t="array" aca="1" ref="G2859" ca="1">IF(E2859="","",IF(ISNUMBER(INDIRECT(A2859&amp;B2859&amp;D2859)),431001,""))</f>
        <v/>
      </c>
      <c r="H2859" s="1" t="str">
        <f t="shared" ca="1" si="661"/>
        <v/>
      </c>
      <c r="I2859" s="1" t="str">
        <f ca="1">IF(G2859="","",予約枠報告様式!H$3)</f>
        <v/>
      </c>
      <c r="J2859" s="1" t="str">
        <f t="shared" ca="1" si="662"/>
        <v/>
      </c>
      <c r="K2859" s="1" t="str">
        <f t="shared" ca="1" si="663"/>
        <v/>
      </c>
      <c r="L2859" s="1" t="str">
        <f t="shared" ca="1" si="664"/>
        <v/>
      </c>
      <c r="M2859" s="1" t="str">
        <f t="shared" ca="1" si="665"/>
        <v/>
      </c>
      <c r="N2859" s="1" t="str" cm="1">
        <f t="array" aca="1" ref="N2859" ca="1">IF(G2859="","",HOUR(INDIRECT(A2859&amp;$N$2&amp;D2859)))</f>
        <v/>
      </c>
      <c r="O2859" s="1" t="str" cm="1">
        <f t="array" aca="1" ref="O2859" ca="1">IF(G2859="","",MINUTE(INDIRECT(A2859&amp;$N$2&amp;D2859)))</f>
        <v/>
      </c>
      <c r="P2859" s="1" t="str">
        <f t="shared" ca="1" si="666"/>
        <v/>
      </c>
      <c r="Q2859" s="1" t="str">
        <f t="shared" ca="1" si="667"/>
        <v/>
      </c>
      <c r="R2859" s="1" t="str" cm="1">
        <f t="array" aca="1" ref="R2859" ca="1">IF(G2859="","",INDIRECT(A2859&amp;B2859&amp;D2859))</f>
        <v/>
      </c>
      <c r="S2859" s="1" t="str">
        <f t="shared" ca="1" si="668"/>
        <v/>
      </c>
      <c r="T2859" s="1" t="str">
        <f t="shared" ca="1" si="669"/>
        <v/>
      </c>
      <c r="U2859" s="1" t="str">
        <f t="shared" ca="1" si="670"/>
        <v/>
      </c>
      <c r="V2859" s="1" t="str">
        <f t="shared" ca="1" si="671"/>
        <v/>
      </c>
      <c r="W2859" s="1" t="str">
        <f t="shared" ca="1" si="672"/>
        <v/>
      </c>
      <c r="X2859" s="1" t="str">
        <f t="shared" ca="1" si="673"/>
        <v/>
      </c>
    </row>
    <row r="2860" spans="1:24">
      <c r="A2860" t="s">
        <v>1041</v>
      </c>
      <c r="B2860" t="str">
        <f>INDEX(予約枠報告様式!$73:$73,MATCH(CSVフォーマット!C2860,予約枠報告様式!$74:$74,0))</f>
        <v>AW</v>
      </c>
      <c r="C2860">
        <f t="shared" si="674"/>
        <v>49</v>
      </c>
      <c r="D2860">
        <f t="shared" si="660"/>
        <v>48</v>
      </c>
      <c r="E2860" s="2" cm="1">
        <f t="array" aca="1" ref="E2860" ca="1">INDIRECT(A2860&amp;B2860&amp;$E$3)</f>
        <v>44797</v>
      </c>
      <c r="F2860" t="str" cm="1">
        <f t="array" aca="1" ref="F2860" ca="1">IF(INDIRECT(A2860&amp;B2860&amp;$F$3)="公",参照!$L$2,参照!$L$3)</f>
        <v>医療機関受付</v>
      </c>
      <c r="G2860" s="1" t="str" cm="1">
        <f t="array" aca="1" ref="G2860" ca="1">IF(E2860="","",IF(ISNUMBER(INDIRECT(A2860&amp;B2860&amp;D2860)),431001,""))</f>
        <v/>
      </c>
      <c r="H2860" s="1" t="str">
        <f t="shared" ca="1" si="661"/>
        <v/>
      </c>
      <c r="I2860" s="1" t="str">
        <f ca="1">IF(G2860="","",予約枠報告様式!H$3)</f>
        <v/>
      </c>
      <c r="J2860" s="1" t="str">
        <f t="shared" ca="1" si="662"/>
        <v/>
      </c>
      <c r="K2860" s="1" t="str">
        <f t="shared" ca="1" si="663"/>
        <v/>
      </c>
      <c r="L2860" s="1" t="str">
        <f t="shared" ca="1" si="664"/>
        <v/>
      </c>
      <c r="M2860" s="1" t="str">
        <f t="shared" ca="1" si="665"/>
        <v/>
      </c>
      <c r="N2860" s="1" t="str" cm="1">
        <f t="array" aca="1" ref="N2860" ca="1">IF(G2860="","",HOUR(INDIRECT(A2860&amp;$N$2&amp;D2860)))</f>
        <v/>
      </c>
      <c r="O2860" s="1" t="str" cm="1">
        <f t="array" aca="1" ref="O2860" ca="1">IF(G2860="","",MINUTE(INDIRECT(A2860&amp;$N$2&amp;D2860)))</f>
        <v/>
      </c>
      <c r="P2860" s="1" t="str">
        <f t="shared" ca="1" si="666"/>
        <v/>
      </c>
      <c r="Q2860" s="1" t="str">
        <f t="shared" ca="1" si="667"/>
        <v/>
      </c>
      <c r="R2860" s="1" t="str" cm="1">
        <f t="array" aca="1" ref="R2860" ca="1">IF(G2860="","",INDIRECT(A2860&amp;B2860&amp;D2860))</f>
        <v/>
      </c>
      <c r="S2860" s="1" t="str">
        <f t="shared" ca="1" si="668"/>
        <v/>
      </c>
      <c r="T2860" s="1" t="str">
        <f t="shared" ca="1" si="669"/>
        <v/>
      </c>
      <c r="U2860" s="1" t="str">
        <f t="shared" ca="1" si="670"/>
        <v/>
      </c>
      <c r="V2860" s="1" t="str">
        <f t="shared" ca="1" si="671"/>
        <v/>
      </c>
      <c r="W2860" s="1" t="str">
        <f t="shared" ca="1" si="672"/>
        <v/>
      </c>
      <c r="X2860" s="1" t="str">
        <f t="shared" ca="1" si="673"/>
        <v/>
      </c>
    </row>
    <row r="2861" spans="1:24">
      <c r="A2861" t="s">
        <v>1041</v>
      </c>
      <c r="B2861" t="str">
        <f>INDEX(予約枠報告様式!$73:$73,MATCH(CSVフォーマット!C2861,予約枠報告様式!$74:$74,0))</f>
        <v>AW</v>
      </c>
      <c r="C2861">
        <f t="shared" si="674"/>
        <v>49</v>
      </c>
      <c r="D2861">
        <f t="shared" si="660"/>
        <v>49</v>
      </c>
      <c r="E2861" s="2" cm="1">
        <f t="array" aca="1" ref="E2861" ca="1">INDIRECT(A2861&amp;B2861&amp;$E$3)</f>
        <v>44797</v>
      </c>
      <c r="F2861" t="str" cm="1">
        <f t="array" aca="1" ref="F2861" ca="1">IF(INDIRECT(A2861&amp;B2861&amp;$F$3)="公",参照!$L$2,参照!$L$3)</f>
        <v>医療機関受付</v>
      </c>
      <c r="G2861" s="1" t="str" cm="1">
        <f t="array" aca="1" ref="G2861" ca="1">IF(E2861="","",IF(ISNUMBER(INDIRECT(A2861&amp;B2861&amp;D2861)),431001,""))</f>
        <v/>
      </c>
      <c r="H2861" s="1" t="str">
        <f t="shared" ca="1" si="661"/>
        <v/>
      </c>
      <c r="I2861" s="1" t="str">
        <f ca="1">IF(G2861="","",予約枠報告様式!H$3)</f>
        <v/>
      </c>
      <c r="J2861" s="1" t="str">
        <f t="shared" ca="1" si="662"/>
        <v/>
      </c>
      <c r="K2861" s="1" t="str">
        <f t="shared" ca="1" si="663"/>
        <v/>
      </c>
      <c r="L2861" s="1" t="str">
        <f t="shared" ca="1" si="664"/>
        <v/>
      </c>
      <c r="M2861" s="1" t="str">
        <f t="shared" ca="1" si="665"/>
        <v/>
      </c>
      <c r="N2861" s="1" t="str" cm="1">
        <f t="array" aca="1" ref="N2861" ca="1">IF(G2861="","",HOUR(INDIRECT(A2861&amp;$N$2&amp;D2861)))</f>
        <v/>
      </c>
      <c r="O2861" s="1" t="str" cm="1">
        <f t="array" aca="1" ref="O2861" ca="1">IF(G2861="","",MINUTE(INDIRECT(A2861&amp;$N$2&amp;D2861)))</f>
        <v/>
      </c>
      <c r="P2861" s="1" t="str">
        <f t="shared" ca="1" si="666"/>
        <v/>
      </c>
      <c r="Q2861" s="1" t="str">
        <f t="shared" ca="1" si="667"/>
        <v/>
      </c>
      <c r="R2861" s="1" t="str" cm="1">
        <f t="array" aca="1" ref="R2861" ca="1">IF(G2861="","",INDIRECT(A2861&amp;B2861&amp;D2861))</f>
        <v/>
      </c>
      <c r="S2861" s="1" t="str">
        <f t="shared" ca="1" si="668"/>
        <v/>
      </c>
      <c r="T2861" s="1" t="str">
        <f t="shared" ca="1" si="669"/>
        <v/>
      </c>
      <c r="U2861" s="1" t="str">
        <f t="shared" ca="1" si="670"/>
        <v/>
      </c>
      <c r="V2861" s="1" t="str">
        <f t="shared" ca="1" si="671"/>
        <v/>
      </c>
      <c r="W2861" s="1" t="str">
        <f t="shared" ca="1" si="672"/>
        <v/>
      </c>
      <c r="X2861" s="1" t="str">
        <f t="shared" ca="1" si="673"/>
        <v/>
      </c>
    </row>
    <row r="2862" spans="1:24">
      <c r="A2862" t="s">
        <v>1041</v>
      </c>
      <c r="B2862" t="str">
        <f>INDEX(予約枠報告様式!$73:$73,MATCH(CSVフォーマット!C2862,予約枠報告様式!$74:$74,0))</f>
        <v>AW</v>
      </c>
      <c r="C2862">
        <f t="shared" si="674"/>
        <v>49</v>
      </c>
      <c r="D2862">
        <f t="shared" si="660"/>
        <v>50</v>
      </c>
      <c r="E2862" s="2" cm="1">
        <f t="array" aca="1" ref="E2862" ca="1">INDIRECT(A2862&amp;B2862&amp;$E$3)</f>
        <v>44797</v>
      </c>
      <c r="F2862" t="str" cm="1">
        <f t="array" aca="1" ref="F2862" ca="1">IF(INDIRECT(A2862&amp;B2862&amp;$F$3)="公",参照!$L$2,参照!$L$3)</f>
        <v>医療機関受付</v>
      </c>
      <c r="G2862" s="1" t="str" cm="1">
        <f t="array" aca="1" ref="G2862" ca="1">IF(E2862="","",IF(ISNUMBER(INDIRECT(A2862&amp;B2862&amp;D2862)),431001,""))</f>
        <v/>
      </c>
      <c r="H2862" s="1" t="str">
        <f t="shared" ca="1" si="661"/>
        <v/>
      </c>
      <c r="I2862" s="1" t="str">
        <f ca="1">IF(G2862="","",予約枠報告様式!H$3)</f>
        <v/>
      </c>
      <c r="J2862" s="1" t="str">
        <f t="shared" ca="1" si="662"/>
        <v/>
      </c>
      <c r="K2862" s="1" t="str">
        <f t="shared" ca="1" si="663"/>
        <v/>
      </c>
      <c r="L2862" s="1" t="str">
        <f t="shared" ca="1" si="664"/>
        <v/>
      </c>
      <c r="M2862" s="1" t="str">
        <f t="shared" ca="1" si="665"/>
        <v/>
      </c>
      <c r="N2862" s="1" t="str" cm="1">
        <f t="array" aca="1" ref="N2862" ca="1">IF(G2862="","",HOUR(INDIRECT(A2862&amp;$N$2&amp;D2862)))</f>
        <v/>
      </c>
      <c r="O2862" s="1" t="str" cm="1">
        <f t="array" aca="1" ref="O2862" ca="1">IF(G2862="","",MINUTE(INDIRECT(A2862&amp;$N$2&amp;D2862)))</f>
        <v/>
      </c>
      <c r="P2862" s="1" t="str">
        <f t="shared" ca="1" si="666"/>
        <v/>
      </c>
      <c r="Q2862" s="1" t="str">
        <f t="shared" ca="1" si="667"/>
        <v/>
      </c>
      <c r="R2862" s="1" t="str" cm="1">
        <f t="array" aca="1" ref="R2862" ca="1">IF(G2862="","",INDIRECT(A2862&amp;B2862&amp;D2862))</f>
        <v/>
      </c>
      <c r="S2862" s="1" t="str">
        <f t="shared" ca="1" si="668"/>
        <v/>
      </c>
      <c r="T2862" s="1" t="str">
        <f t="shared" ca="1" si="669"/>
        <v/>
      </c>
      <c r="U2862" s="1" t="str">
        <f t="shared" ca="1" si="670"/>
        <v/>
      </c>
      <c r="V2862" s="1" t="str">
        <f t="shared" ca="1" si="671"/>
        <v/>
      </c>
      <c r="W2862" s="1" t="str">
        <f t="shared" ca="1" si="672"/>
        <v/>
      </c>
      <c r="X2862" s="1" t="str">
        <f t="shared" ca="1" si="673"/>
        <v/>
      </c>
    </row>
    <row r="2863" spans="1:24">
      <c r="A2863" t="s">
        <v>1041</v>
      </c>
      <c r="B2863" t="str">
        <f>INDEX(予約枠報告様式!$73:$73,MATCH(CSVフォーマット!C2863,予約枠報告様式!$74:$74,0))</f>
        <v>AW</v>
      </c>
      <c r="C2863">
        <f t="shared" si="674"/>
        <v>49</v>
      </c>
      <c r="D2863">
        <f t="shared" si="660"/>
        <v>51</v>
      </c>
      <c r="E2863" s="2" cm="1">
        <f t="array" aca="1" ref="E2863" ca="1">INDIRECT(A2863&amp;B2863&amp;$E$3)</f>
        <v>44797</v>
      </c>
      <c r="F2863" t="str" cm="1">
        <f t="array" aca="1" ref="F2863" ca="1">IF(INDIRECT(A2863&amp;B2863&amp;$F$3)="公",参照!$L$2,参照!$L$3)</f>
        <v>医療機関受付</v>
      </c>
      <c r="G2863" s="1" t="str" cm="1">
        <f t="array" aca="1" ref="G2863" ca="1">IF(E2863="","",IF(ISNUMBER(INDIRECT(A2863&amp;B2863&amp;D2863)),431001,""))</f>
        <v/>
      </c>
      <c r="H2863" s="1" t="str">
        <f t="shared" ca="1" si="661"/>
        <v/>
      </c>
      <c r="I2863" s="1" t="str">
        <f ca="1">IF(G2863="","",予約枠報告様式!H$3)</f>
        <v/>
      </c>
      <c r="J2863" s="1" t="str">
        <f t="shared" ca="1" si="662"/>
        <v/>
      </c>
      <c r="K2863" s="1" t="str">
        <f t="shared" ca="1" si="663"/>
        <v/>
      </c>
      <c r="L2863" s="1" t="str">
        <f t="shared" ca="1" si="664"/>
        <v/>
      </c>
      <c r="M2863" s="1" t="str">
        <f t="shared" ca="1" si="665"/>
        <v/>
      </c>
      <c r="N2863" s="1" t="str" cm="1">
        <f t="array" aca="1" ref="N2863" ca="1">IF(G2863="","",HOUR(INDIRECT(A2863&amp;$N$2&amp;D2863)))</f>
        <v/>
      </c>
      <c r="O2863" s="1" t="str" cm="1">
        <f t="array" aca="1" ref="O2863" ca="1">IF(G2863="","",MINUTE(INDIRECT(A2863&amp;$N$2&amp;D2863)))</f>
        <v/>
      </c>
      <c r="P2863" s="1" t="str">
        <f t="shared" ca="1" si="666"/>
        <v/>
      </c>
      <c r="Q2863" s="1" t="str">
        <f t="shared" ca="1" si="667"/>
        <v/>
      </c>
      <c r="R2863" s="1" t="str" cm="1">
        <f t="array" aca="1" ref="R2863" ca="1">IF(G2863="","",INDIRECT(A2863&amp;B2863&amp;D2863))</f>
        <v/>
      </c>
      <c r="S2863" s="1" t="str">
        <f t="shared" ca="1" si="668"/>
        <v/>
      </c>
      <c r="T2863" s="1" t="str">
        <f t="shared" ca="1" si="669"/>
        <v/>
      </c>
      <c r="U2863" s="1" t="str">
        <f t="shared" ca="1" si="670"/>
        <v/>
      </c>
      <c r="V2863" s="1" t="str">
        <f t="shared" ca="1" si="671"/>
        <v/>
      </c>
      <c r="W2863" s="1" t="str">
        <f t="shared" ca="1" si="672"/>
        <v/>
      </c>
      <c r="X2863" s="1" t="str">
        <f t="shared" ca="1" si="673"/>
        <v/>
      </c>
    </row>
    <row r="2864" spans="1:24">
      <c r="A2864" t="s">
        <v>1041</v>
      </c>
      <c r="B2864" t="str">
        <f>INDEX(予約枠報告様式!$73:$73,MATCH(CSVフォーマット!C2864,予約枠報告様式!$74:$74,0))</f>
        <v>AW</v>
      </c>
      <c r="C2864">
        <f t="shared" si="674"/>
        <v>49</v>
      </c>
      <c r="D2864">
        <f t="shared" si="660"/>
        <v>52</v>
      </c>
      <c r="E2864" s="2" cm="1">
        <f t="array" aca="1" ref="E2864" ca="1">INDIRECT(A2864&amp;B2864&amp;$E$3)</f>
        <v>44797</v>
      </c>
      <c r="F2864" t="str" cm="1">
        <f t="array" aca="1" ref="F2864" ca="1">IF(INDIRECT(A2864&amp;B2864&amp;$F$3)="公",参照!$L$2,参照!$L$3)</f>
        <v>医療機関受付</v>
      </c>
      <c r="G2864" s="1" t="str" cm="1">
        <f t="array" aca="1" ref="G2864" ca="1">IF(E2864="","",IF(ISNUMBER(INDIRECT(A2864&amp;B2864&amp;D2864)),431001,""))</f>
        <v/>
      </c>
      <c r="H2864" s="1" t="str">
        <f t="shared" ca="1" si="661"/>
        <v/>
      </c>
      <c r="I2864" s="1" t="str">
        <f ca="1">IF(G2864="","",予約枠報告様式!H$3)</f>
        <v/>
      </c>
      <c r="J2864" s="1" t="str">
        <f t="shared" ca="1" si="662"/>
        <v/>
      </c>
      <c r="K2864" s="1" t="str">
        <f t="shared" ca="1" si="663"/>
        <v/>
      </c>
      <c r="L2864" s="1" t="str">
        <f t="shared" ca="1" si="664"/>
        <v/>
      </c>
      <c r="M2864" s="1" t="str">
        <f t="shared" ca="1" si="665"/>
        <v/>
      </c>
      <c r="N2864" s="1" t="str" cm="1">
        <f t="array" aca="1" ref="N2864" ca="1">IF(G2864="","",HOUR(INDIRECT(A2864&amp;$N$2&amp;D2864)))</f>
        <v/>
      </c>
      <c r="O2864" s="1" t="str" cm="1">
        <f t="array" aca="1" ref="O2864" ca="1">IF(G2864="","",MINUTE(INDIRECT(A2864&amp;$N$2&amp;D2864)))</f>
        <v/>
      </c>
      <c r="P2864" s="1" t="str">
        <f t="shared" ca="1" si="666"/>
        <v/>
      </c>
      <c r="Q2864" s="1" t="str">
        <f t="shared" ca="1" si="667"/>
        <v/>
      </c>
      <c r="R2864" s="1" t="str" cm="1">
        <f t="array" aca="1" ref="R2864" ca="1">IF(G2864="","",INDIRECT(A2864&amp;B2864&amp;D2864))</f>
        <v/>
      </c>
      <c r="S2864" s="1" t="str">
        <f t="shared" ca="1" si="668"/>
        <v/>
      </c>
      <c r="T2864" s="1" t="str">
        <f t="shared" ca="1" si="669"/>
        <v/>
      </c>
      <c r="U2864" s="1" t="str">
        <f t="shared" ca="1" si="670"/>
        <v/>
      </c>
      <c r="V2864" s="1" t="str">
        <f t="shared" ca="1" si="671"/>
        <v/>
      </c>
      <c r="W2864" s="1" t="str">
        <f t="shared" ca="1" si="672"/>
        <v/>
      </c>
      <c r="X2864" s="1" t="str">
        <f t="shared" ca="1" si="673"/>
        <v/>
      </c>
    </row>
    <row r="2865" spans="1:24">
      <c r="A2865" t="s">
        <v>1041</v>
      </c>
      <c r="B2865" t="str">
        <f>INDEX(予約枠報告様式!$73:$73,MATCH(CSVフォーマット!C2865,予約枠報告様式!$74:$74,0))</f>
        <v>AW</v>
      </c>
      <c r="C2865">
        <f t="shared" si="674"/>
        <v>49</v>
      </c>
      <c r="D2865">
        <f t="shared" si="660"/>
        <v>53</v>
      </c>
      <c r="E2865" s="2" cm="1">
        <f t="array" aca="1" ref="E2865" ca="1">INDIRECT(A2865&amp;B2865&amp;$E$3)</f>
        <v>44797</v>
      </c>
      <c r="F2865" t="str" cm="1">
        <f t="array" aca="1" ref="F2865" ca="1">IF(INDIRECT(A2865&amp;B2865&amp;$F$3)="公",参照!$L$2,参照!$L$3)</f>
        <v>医療機関受付</v>
      </c>
      <c r="G2865" s="1" t="str" cm="1">
        <f t="array" aca="1" ref="G2865" ca="1">IF(E2865="","",IF(ISNUMBER(INDIRECT(A2865&amp;B2865&amp;D2865)),431001,""))</f>
        <v/>
      </c>
      <c r="H2865" s="1" t="str">
        <f t="shared" ca="1" si="661"/>
        <v/>
      </c>
      <c r="I2865" s="1" t="str">
        <f ca="1">IF(G2865="","",予約枠報告様式!H$3)</f>
        <v/>
      </c>
      <c r="J2865" s="1" t="str">
        <f t="shared" ca="1" si="662"/>
        <v/>
      </c>
      <c r="K2865" s="1" t="str">
        <f t="shared" ca="1" si="663"/>
        <v/>
      </c>
      <c r="L2865" s="1" t="str">
        <f t="shared" ca="1" si="664"/>
        <v/>
      </c>
      <c r="M2865" s="1" t="str">
        <f t="shared" ca="1" si="665"/>
        <v/>
      </c>
      <c r="N2865" s="1" t="str" cm="1">
        <f t="array" aca="1" ref="N2865" ca="1">IF(G2865="","",HOUR(INDIRECT(A2865&amp;$N$2&amp;D2865)))</f>
        <v/>
      </c>
      <c r="O2865" s="1" t="str" cm="1">
        <f t="array" aca="1" ref="O2865" ca="1">IF(G2865="","",MINUTE(INDIRECT(A2865&amp;$N$2&amp;D2865)))</f>
        <v/>
      </c>
      <c r="P2865" s="1" t="str">
        <f t="shared" ca="1" si="666"/>
        <v/>
      </c>
      <c r="Q2865" s="1" t="str">
        <f t="shared" ca="1" si="667"/>
        <v/>
      </c>
      <c r="R2865" s="1" t="str" cm="1">
        <f t="array" aca="1" ref="R2865" ca="1">IF(G2865="","",INDIRECT(A2865&amp;B2865&amp;D2865))</f>
        <v/>
      </c>
      <c r="S2865" s="1" t="str">
        <f t="shared" ca="1" si="668"/>
        <v/>
      </c>
      <c r="T2865" s="1" t="str">
        <f t="shared" ca="1" si="669"/>
        <v/>
      </c>
      <c r="U2865" s="1" t="str">
        <f t="shared" ca="1" si="670"/>
        <v/>
      </c>
      <c r="V2865" s="1" t="str">
        <f t="shared" ca="1" si="671"/>
        <v/>
      </c>
      <c r="W2865" s="1" t="str">
        <f t="shared" ca="1" si="672"/>
        <v/>
      </c>
      <c r="X2865" s="1" t="str">
        <f t="shared" ca="1" si="673"/>
        <v/>
      </c>
    </row>
    <row r="2866" spans="1:24">
      <c r="A2866" t="s">
        <v>1041</v>
      </c>
      <c r="B2866" t="str">
        <f>INDEX(予約枠報告様式!$73:$73,MATCH(CSVフォーマット!C2866,予約枠報告様式!$74:$74,0))</f>
        <v>AW</v>
      </c>
      <c r="C2866">
        <f t="shared" si="674"/>
        <v>49</v>
      </c>
      <c r="D2866">
        <f t="shared" si="660"/>
        <v>54</v>
      </c>
      <c r="E2866" s="2" cm="1">
        <f t="array" aca="1" ref="E2866" ca="1">INDIRECT(A2866&amp;B2866&amp;$E$3)</f>
        <v>44797</v>
      </c>
      <c r="F2866" t="str" cm="1">
        <f t="array" aca="1" ref="F2866" ca="1">IF(INDIRECT(A2866&amp;B2866&amp;$F$3)="公",参照!$L$2,参照!$L$3)</f>
        <v>医療機関受付</v>
      </c>
      <c r="G2866" s="1" t="str" cm="1">
        <f t="array" aca="1" ref="G2866" ca="1">IF(E2866="","",IF(ISNUMBER(INDIRECT(A2866&amp;B2866&amp;D2866)),431001,""))</f>
        <v/>
      </c>
      <c r="H2866" s="1" t="str">
        <f t="shared" ca="1" si="661"/>
        <v/>
      </c>
      <c r="I2866" s="1" t="str">
        <f ca="1">IF(G2866="","",予約枠報告様式!H$3)</f>
        <v/>
      </c>
      <c r="J2866" s="1" t="str">
        <f t="shared" ca="1" si="662"/>
        <v/>
      </c>
      <c r="K2866" s="1" t="str">
        <f t="shared" ca="1" si="663"/>
        <v/>
      </c>
      <c r="L2866" s="1" t="str">
        <f t="shared" ca="1" si="664"/>
        <v/>
      </c>
      <c r="M2866" s="1" t="str">
        <f t="shared" ca="1" si="665"/>
        <v/>
      </c>
      <c r="N2866" s="1" t="str" cm="1">
        <f t="array" aca="1" ref="N2866" ca="1">IF(G2866="","",HOUR(INDIRECT(A2866&amp;$N$2&amp;D2866)))</f>
        <v/>
      </c>
      <c r="O2866" s="1" t="str" cm="1">
        <f t="array" aca="1" ref="O2866" ca="1">IF(G2866="","",MINUTE(INDIRECT(A2866&amp;$N$2&amp;D2866)))</f>
        <v/>
      </c>
      <c r="P2866" s="1" t="str">
        <f t="shared" ca="1" si="666"/>
        <v/>
      </c>
      <c r="Q2866" s="1" t="str">
        <f t="shared" ca="1" si="667"/>
        <v/>
      </c>
      <c r="R2866" s="1" t="str" cm="1">
        <f t="array" aca="1" ref="R2866" ca="1">IF(G2866="","",INDIRECT(A2866&amp;B2866&amp;D2866))</f>
        <v/>
      </c>
      <c r="S2866" s="1" t="str">
        <f t="shared" ca="1" si="668"/>
        <v/>
      </c>
      <c r="T2866" s="1" t="str">
        <f t="shared" ca="1" si="669"/>
        <v/>
      </c>
      <c r="U2866" s="1" t="str">
        <f t="shared" ca="1" si="670"/>
        <v/>
      </c>
      <c r="V2866" s="1" t="str">
        <f t="shared" ca="1" si="671"/>
        <v/>
      </c>
      <c r="W2866" s="1" t="str">
        <f t="shared" ca="1" si="672"/>
        <v/>
      </c>
      <c r="X2866" s="1" t="str">
        <f t="shared" ca="1" si="673"/>
        <v/>
      </c>
    </row>
    <row r="2867" spans="1:24">
      <c r="A2867" t="s">
        <v>1041</v>
      </c>
      <c r="B2867" t="str">
        <f>INDEX(予約枠報告様式!$73:$73,MATCH(CSVフォーマット!C2867,予約枠報告様式!$74:$74,0))</f>
        <v>AW</v>
      </c>
      <c r="C2867">
        <f t="shared" si="674"/>
        <v>49</v>
      </c>
      <c r="D2867">
        <f t="shared" si="660"/>
        <v>55</v>
      </c>
      <c r="E2867" s="2" cm="1">
        <f t="array" aca="1" ref="E2867" ca="1">INDIRECT(A2867&amp;B2867&amp;$E$3)</f>
        <v>44797</v>
      </c>
      <c r="F2867" t="str" cm="1">
        <f t="array" aca="1" ref="F2867" ca="1">IF(INDIRECT(A2867&amp;B2867&amp;$F$3)="公",参照!$L$2,参照!$L$3)</f>
        <v>医療機関受付</v>
      </c>
      <c r="G2867" s="1" t="str" cm="1">
        <f t="array" aca="1" ref="G2867" ca="1">IF(E2867="","",IF(ISNUMBER(INDIRECT(A2867&amp;B2867&amp;D2867)),431001,""))</f>
        <v/>
      </c>
      <c r="H2867" s="1" t="str">
        <f t="shared" ca="1" si="661"/>
        <v/>
      </c>
      <c r="I2867" s="1" t="str">
        <f ca="1">IF(G2867="","",予約枠報告様式!H$3)</f>
        <v/>
      </c>
      <c r="J2867" s="1" t="str">
        <f t="shared" ca="1" si="662"/>
        <v/>
      </c>
      <c r="K2867" s="1" t="str">
        <f t="shared" ca="1" si="663"/>
        <v/>
      </c>
      <c r="L2867" s="1" t="str">
        <f t="shared" ca="1" si="664"/>
        <v/>
      </c>
      <c r="M2867" s="1" t="str">
        <f t="shared" ca="1" si="665"/>
        <v/>
      </c>
      <c r="N2867" s="1" t="str" cm="1">
        <f t="array" aca="1" ref="N2867" ca="1">IF(G2867="","",HOUR(INDIRECT(A2867&amp;$N$2&amp;D2867)))</f>
        <v/>
      </c>
      <c r="O2867" s="1" t="str" cm="1">
        <f t="array" aca="1" ref="O2867" ca="1">IF(G2867="","",MINUTE(INDIRECT(A2867&amp;$N$2&amp;D2867)))</f>
        <v/>
      </c>
      <c r="P2867" s="1" t="str">
        <f t="shared" ca="1" si="666"/>
        <v/>
      </c>
      <c r="Q2867" s="1" t="str">
        <f t="shared" ca="1" si="667"/>
        <v/>
      </c>
      <c r="R2867" s="1" t="str" cm="1">
        <f t="array" aca="1" ref="R2867" ca="1">IF(G2867="","",INDIRECT(A2867&amp;B2867&amp;D2867))</f>
        <v/>
      </c>
      <c r="S2867" s="1" t="str">
        <f t="shared" ca="1" si="668"/>
        <v/>
      </c>
      <c r="T2867" s="1" t="str">
        <f t="shared" ca="1" si="669"/>
        <v/>
      </c>
      <c r="U2867" s="1" t="str">
        <f t="shared" ca="1" si="670"/>
        <v/>
      </c>
      <c r="V2867" s="1" t="str">
        <f t="shared" ca="1" si="671"/>
        <v/>
      </c>
      <c r="W2867" s="1" t="str">
        <f t="shared" ca="1" si="672"/>
        <v/>
      </c>
      <c r="X2867" s="1" t="str">
        <f t="shared" ca="1" si="673"/>
        <v/>
      </c>
    </row>
    <row r="2868" spans="1:24">
      <c r="A2868" t="s">
        <v>1041</v>
      </c>
      <c r="B2868" t="str">
        <f>INDEX(予約枠報告様式!$73:$73,MATCH(CSVフォーマット!C2868,予約枠報告様式!$74:$74,0))</f>
        <v>AW</v>
      </c>
      <c r="C2868">
        <f t="shared" si="674"/>
        <v>49</v>
      </c>
      <c r="D2868">
        <f t="shared" si="660"/>
        <v>56</v>
      </c>
      <c r="E2868" s="2" cm="1">
        <f t="array" aca="1" ref="E2868" ca="1">INDIRECT(A2868&amp;B2868&amp;$E$3)</f>
        <v>44797</v>
      </c>
      <c r="F2868" t="str" cm="1">
        <f t="array" aca="1" ref="F2868" ca="1">IF(INDIRECT(A2868&amp;B2868&amp;$F$3)="公",参照!$L$2,参照!$L$3)</f>
        <v>医療機関受付</v>
      </c>
      <c r="G2868" s="1" t="str" cm="1">
        <f t="array" aca="1" ref="G2868" ca="1">IF(E2868="","",IF(ISNUMBER(INDIRECT(A2868&amp;B2868&amp;D2868)),431001,""))</f>
        <v/>
      </c>
      <c r="H2868" s="1" t="str">
        <f t="shared" ca="1" si="661"/>
        <v/>
      </c>
      <c r="I2868" s="1" t="str">
        <f ca="1">IF(G2868="","",予約枠報告様式!H$3)</f>
        <v/>
      </c>
      <c r="J2868" s="1" t="str">
        <f t="shared" ca="1" si="662"/>
        <v/>
      </c>
      <c r="K2868" s="1" t="str">
        <f t="shared" ca="1" si="663"/>
        <v/>
      </c>
      <c r="L2868" s="1" t="str">
        <f t="shared" ca="1" si="664"/>
        <v/>
      </c>
      <c r="M2868" s="1" t="str">
        <f t="shared" ca="1" si="665"/>
        <v/>
      </c>
      <c r="N2868" s="1" t="str" cm="1">
        <f t="array" aca="1" ref="N2868" ca="1">IF(G2868="","",HOUR(INDIRECT(A2868&amp;$N$2&amp;D2868)))</f>
        <v/>
      </c>
      <c r="O2868" s="1" t="str" cm="1">
        <f t="array" aca="1" ref="O2868" ca="1">IF(G2868="","",MINUTE(INDIRECT(A2868&amp;$N$2&amp;D2868)))</f>
        <v/>
      </c>
      <c r="P2868" s="1" t="str">
        <f t="shared" ca="1" si="666"/>
        <v/>
      </c>
      <c r="Q2868" s="1" t="str">
        <f t="shared" ca="1" si="667"/>
        <v/>
      </c>
      <c r="R2868" s="1" t="str" cm="1">
        <f t="array" aca="1" ref="R2868" ca="1">IF(G2868="","",INDIRECT(A2868&amp;B2868&amp;D2868))</f>
        <v/>
      </c>
      <c r="S2868" s="1" t="str">
        <f t="shared" ca="1" si="668"/>
        <v/>
      </c>
      <c r="T2868" s="1" t="str">
        <f t="shared" ca="1" si="669"/>
        <v/>
      </c>
      <c r="U2868" s="1" t="str">
        <f t="shared" ca="1" si="670"/>
        <v/>
      </c>
      <c r="V2868" s="1" t="str">
        <f t="shared" ca="1" si="671"/>
        <v/>
      </c>
      <c r="W2868" s="1" t="str">
        <f t="shared" ca="1" si="672"/>
        <v/>
      </c>
      <c r="X2868" s="1" t="str">
        <f t="shared" ca="1" si="673"/>
        <v/>
      </c>
    </row>
    <row r="2869" spans="1:24">
      <c r="A2869" t="s">
        <v>1041</v>
      </c>
      <c r="B2869" t="str">
        <f>INDEX(予約枠報告様式!$73:$73,MATCH(CSVフォーマット!C2869,予約枠報告様式!$74:$74,0))</f>
        <v>AW</v>
      </c>
      <c r="C2869">
        <f t="shared" si="674"/>
        <v>49</v>
      </c>
      <c r="D2869">
        <f t="shared" si="660"/>
        <v>57</v>
      </c>
      <c r="E2869" s="2" cm="1">
        <f t="array" aca="1" ref="E2869" ca="1">INDIRECT(A2869&amp;B2869&amp;$E$3)</f>
        <v>44797</v>
      </c>
      <c r="F2869" t="str" cm="1">
        <f t="array" aca="1" ref="F2869" ca="1">IF(INDIRECT(A2869&amp;B2869&amp;$F$3)="公",参照!$L$2,参照!$L$3)</f>
        <v>医療機関受付</v>
      </c>
      <c r="G2869" s="1" t="str" cm="1">
        <f t="array" aca="1" ref="G2869" ca="1">IF(E2869="","",IF(ISNUMBER(INDIRECT(A2869&amp;B2869&amp;D2869)),431001,""))</f>
        <v/>
      </c>
      <c r="H2869" s="1" t="str">
        <f t="shared" ca="1" si="661"/>
        <v/>
      </c>
      <c r="I2869" s="1" t="str">
        <f ca="1">IF(G2869="","",予約枠報告様式!H$3)</f>
        <v/>
      </c>
      <c r="J2869" s="1" t="str">
        <f t="shared" ca="1" si="662"/>
        <v/>
      </c>
      <c r="K2869" s="1" t="str">
        <f t="shared" ca="1" si="663"/>
        <v/>
      </c>
      <c r="L2869" s="1" t="str">
        <f t="shared" ca="1" si="664"/>
        <v/>
      </c>
      <c r="M2869" s="1" t="str">
        <f t="shared" ca="1" si="665"/>
        <v/>
      </c>
      <c r="N2869" s="1" t="str" cm="1">
        <f t="array" aca="1" ref="N2869" ca="1">IF(G2869="","",HOUR(INDIRECT(A2869&amp;$N$2&amp;D2869)))</f>
        <v/>
      </c>
      <c r="O2869" s="1" t="str" cm="1">
        <f t="array" aca="1" ref="O2869" ca="1">IF(G2869="","",MINUTE(INDIRECT(A2869&amp;$N$2&amp;D2869)))</f>
        <v/>
      </c>
      <c r="P2869" s="1" t="str">
        <f t="shared" ca="1" si="666"/>
        <v/>
      </c>
      <c r="Q2869" s="1" t="str">
        <f t="shared" ca="1" si="667"/>
        <v/>
      </c>
      <c r="R2869" s="1" t="str" cm="1">
        <f t="array" aca="1" ref="R2869" ca="1">IF(G2869="","",INDIRECT(A2869&amp;B2869&amp;D2869))</f>
        <v/>
      </c>
      <c r="S2869" s="1" t="str">
        <f t="shared" ca="1" si="668"/>
        <v/>
      </c>
      <c r="T2869" s="1" t="str">
        <f t="shared" ca="1" si="669"/>
        <v/>
      </c>
      <c r="U2869" s="1" t="str">
        <f t="shared" ca="1" si="670"/>
        <v/>
      </c>
      <c r="V2869" s="1" t="str">
        <f t="shared" ca="1" si="671"/>
        <v/>
      </c>
      <c r="W2869" s="1" t="str">
        <f t="shared" ca="1" si="672"/>
        <v/>
      </c>
      <c r="X2869" s="1" t="str">
        <f t="shared" ca="1" si="673"/>
        <v/>
      </c>
    </row>
    <row r="2870" spans="1:24">
      <c r="A2870" t="s">
        <v>1041</v>
      </c>
      <c r="B2870" t="str">
        <f>INDEX(予約枠報告様式!$73:$73,MATCH(CSVフォーマット!C2870,予約枠報告様式!$74:$74,0))</f>
        <v>AW</v>
      </c>
      <c r="C2870">
        <f t="shared" si="674"/>
        <v>49</v>
      </c>
      <c r="D2870">
        <f t="shared" si="660"/>
        <v>58</v>
      </c>
      <c r="E2870" s="2" cm="1">
        <f t="array" aca="1" ref="E2870" ca="1">INDIRECT(A2870&amp;B2870&amp;$E$3)</f>
        <v>44797</v>
      </c>
      <c r="F2870" t="str" cm="1">
        <f t="array" aca="1" ref="F2870" ca="1">IF(INDIRECT(A2870&amp;B2870&amp;$F$3)="公",参照!$L$2,参照!$L$3)</f>
        <v>医療機関受付</v>
      </c>
      <c r="G2870" s="1" t="str" cm="1">
        <f t="array" aca="1" ref="G2870" ca="1">IF(E2870="","",IF(ISNUMBER(INDIRECT(A2870&amp;B2870&amp;D2870)),431001,""))</f>
        <v/>
      </c>
      <c r="H2870" s="1" t="str">
        <f t="shared" ca="1" si="661"/>
        <v/>
      </c>
      <c r="I2870" s="1" t="str">
        <f ca="1">IF(G2870="","",予約枠報告様式!H$3)</f>
        <v/>
      </c>
      <c r="J2870" s="1" t="str">
        <f t="shared" ca="1" si="662"/>
        <v/>
      </c>
      <c r="K2870" s="1" t="str">
        <f t="shared" ca="1" si="663"/>
        <v/>
      </c>
      <c r="L2870" s="1" t="str">
        <f t="shared" ca="1" si="664"/>
        <v/>
      </c>
      <c r="M2870" s="1" t="str">
        <f t="shared" ca="1" si="665"/>
        <v/>
      </c>
      <c r="N2870" s="1" t="str" cm="1">
        <f t="array" aca="1" ref="N2870" ca="1">IF(G2870="","",HOUR(INDIRECT(A2870&amp;$N$2&amp;D2870)))</f>
        <v/>
      </c>
      <c r="O2870" s="1" t="str" cm="1">
        <f t="array" aca="1" ref="O2870" ca="1">IF(G2870="","",MINUTE(INDIRECT(A2870&amp;$N$2&amp;D2870)))</f>
        <v/>
      </c>
      <c r="P2870" s="1" t="str">
        <f t="shared" ca="1" si="666"/>
        <v/>
      </c>
      <c r="Q2870" s="1" t="str">
        <f t="shared" ca="1" si="667"/>
        <v/>
      </c>
      <c r="R2870" s="1" t="str" cm="1">
        <f t="array" aca="1" ref="R2870" ca="1">IF(G2870="","",INDIRECT(A2870&amp;B2870&amp;D2870))</f>
        <v/>
      </c>
      <c r="S2870" s="1" t="str">
        <f t="shared" ca="1" si="668"/>
        <v/>
      </c>
      <c r="T2870" s="1" t="str">
        <f t="shared" ca="1" si="669"/>
        <v/>
      </c>
      <c r="U2870" s="1" t="str">
        <f t="shared" ca="1" si="670"/>
        <v/>
      </c>
      <c r="V2870" s="1" t="str">
        <f t="shared" ca="1" si="671"/>
        <v/>
      </c>
      <c r="W2870" s="1" t="str">
        <f t="shared" ca="1" si="672"/>
        <v/>
      </c>
      <c r="X2870" s="1" t="str">
        <f t="shared" ca="1" si="673"/>
        <v/>
      </c>
    </row>
    <row r="2871" spans="1:24">
      <c r="A2871" t="s">
        <v>1041</v>
      </c>
      <c r="B2871" t="str">
        <f>INDEX(予約枠報告様式!$73:$73,MATCH(CSVフォーマット!C2871,予約枠報告様式!$74:$74,0))</f>
        <v>AW</v>
      </c>
      <c r="C2871">
        <f t="shared" si="674"/>
        <v>49</v>
      </c>
      <c r="D2871">
        <f t="shared" si="660"/>
        <v>59</v>
      </c>
      <c r="E2871" s="2" cm="1">
        <f t="array" aca="1" ref="E2871" ca="1">INDIRECT(A2871&amp;B2871&amp;$E$3)</f>
        <v>44797</v>
      </c>
      <c r="F2871" t="str" cm="1">
        <f t="array" aca="1" ref="F2871" ca="1">IF(INDIRECT(A2871&amp;B2871&amp;$F$3)="公",参照!$L$2,参照!$L$3)</f>
        <v>医療機関受付</v>
      </c>
      <c r="G2871" s="1" t="str" cm="1">
        <f t="array" aca="1" ref="G2871" ca="1">IF(E2871="","",IF(ISNUMBER(INDIRECT(A2871&amp;B2871&amp;D2871)),431001,""))</f>
        <v/>
      </c>
      <c r="H2871" s="1" t="str">
        <f t="shared" ca="1" si="661"/>
        <v/>
      </c>
      <c r="I2871" s="1" t="str">
        <f ca="1">IF(G2871="","",予約枠報告様式!H$3)</f>
        <v/>
      </c>
      <c r="J2871" s="1" t="str">
        <f t="shared" ca="1" si="662"/>
        <v/>
      </c>
      <c r="K2871" s="1" t="str">
        <f t="shared" ca="1" si="663"/>
        <v/>
      </c>
      <c r="L2871" s="1" t="str">
        <f t="shared" ca="1" si="664"/>
        <v/>
      </c>
      <c r="M2871" s="1" t="str">
        <f t="shared" ca="1" si="665"/>
        <v/>
      </c>
      <c r="N2871" s="1" t="str" cm="1">
        <f t="array" aca="1" ref="N2871" ca="1">IF(G2871="","",HOUR(INDIRECT(A2871&amp;$N$2&amp;D2871)))</f>
        <v/>
      </c>
      <c r="O2871" s="1" t="str" cm="1">
        <f t="array" aca="1" ref="O2871" ca="1">IF(G2871="","",MINUTE(INDIRECT(A2871&amp;$N$2&amp;D2871)))</f>
        <v/>
      </c>
      <c r="P2871" s="1" t="str">
        <f t="shared" ca="1" si="666"/>
        <v/>
      </c>
      <c r="Q2871" s="1" t="str">
        <f t="shared" ca="1" si="667"/>
        <v/>
      </c>
      <c r="R2871" s="1" t="str" cm="1">
        <f t="array" aca="1" ref="R2871" ca="1">IF(G2871="","",INDIRECT(A2871&amp;B2871&amp;D2871))</f>
        <v/>
      </c>
      <c r="S2871" s="1" t="str">
        <f t="shared" ca="1" si="668"/>
        <v/>
      </c>
      <c r="T2871" s="1" t="str">
        <f t="shared" ca="1" si="669"/>
        <v/>
      </c>
      <c r="U2871" s="1" t="str">
        <f t="shared" ca="1" si="670"/>
        <v/>
      </c>
      <c r="V2871" s="1" t="str">
        <f t="shared" ca="1" si="671"/>
        <v/>
      </c>
      <c r="W2871" s="1" t="str">
        <f t="shared" ca="1" si="672"/>
        <v/>
      </c>
      <c r="X2871" s="1" t="str">
        <f t="shared" ca="1" si="673"/>
        <v/>
      </c>
    </row>
    <row r="2872" spans="1:24">
      <c r="A2872" t="s">
        <v>1041</v>
      </c>
      <c r="B2872" t="str">
        <f>INDEX(予約枠報告様式!$73:$73,MATCH(CSVフォーマット!C2872,予約枠報告様式!$74:$74,0))</f>
        <v>AW</v>
      </c>
      <c r="C2872">
        <f t="shared" si="674"/>
        <v>49</v>
      </c>
      <c r="D2872">
        <f t="shared" si="660"/>
        <v>60</v>
      </c>
      <c r="E2872" s="2" cm="1">
        <f t="array" aca="1" ref="E2872" ca="1">INDIRECT(A2872&amp;B2872&amp;$E$3)</f>
        <v>44797</v>
      </c>
      <c r="F2872" t="str" cm="1">
        <f t="array" aca="1" ref="F2872" ca="1">IF(INDIRECT(A2872&amp;B2872&amp;$F$3)="公",参照!$L$2,参照!$L$3)</f>
        <v>医療機関受付</v>
      </c>
      <c r="G2872" s="1" t="str" cm="1">
        <f t="array" aca="1" ref="G2872" ca="1">IF(E2872="","",IF(ISNUMBER(INDIRECT(A2872&amp;B2872&amp;D2872)),431001,""))</f>
        <v/>
      </c>
      <c r="H2872" s="1" t="str">
        <f t="shared" ca="1" si="661"/>
        <v/>
      </c>
      <c r="I2872" s="1" t="str">
        <f ca="1">IF(G2872="","",予約枠報告様式!H$3)</f>
        <v/>
      </c>
      <c r="J2872" s="1" t="str">
        <f t="shared" ca="1" si="662"/>
        <v/>
      </c>
      <c r="K2872" s="1" t="str">
        <f t="shared" ca="1" si="663"/>
        <v/>
      </c>
      <c r="L2872" s="1" t="str">
        <f t="shared" ca="1" si="664"/>
        <v/>
      </c>
      <c r="M2872" s="1" t="str">
        <f t="shared" ca="1" si="665"/>
        <v/>
      </c>
      <c r="N2872" s="1" t="str" cm="1">
        <f t="array" aca="1" ref="N2872" ca="1">IF(G2872="","",HOUR(INDIRECT(A2872&amp;$N$2&amp;D2872)))</f>
        <v/>
      </c>
      <c r="O2872" s="1" t="str" cm="1">
        <f t="array" aca="1" ref="O2872" ca="1">IF(G2872="","",MINUTE(INDIRECT(A2872&amp;$N$2&amp;D2872)))</f>
        <v/>
      </c>
      <c r="P2872" s="1" t="str">
        <f t="shared" ca="1" si="666"/>
        <v/>
      </c>
      <c r="Q2872" s="1" t="str">
        <f t="shared" ca="1" si="667"/>
        <v/>
      </c>
      <c r="R2872" s="1" t="str" cm="1">
        <f t="array" aca="1" ref="R2872" ca="1">IF(G2872="","",INDIRECT(A2872&amp;B2872&amp;D2872))</f>
        <v/>
      </c>
      <c r="S2872" s="1" t="str">
        <f t="shared" ca="1" si="668"/>
        <v/>
      </c>
      <c r="T2872" s="1" t="str">
        <f t="shared" ca="1" si="669"/>
        <v/>
      </c>
      <c r="U2872" s="1" t="str">
        <f t="shared" ca="1" si="670"/>
        <v/>
      </c>
      <c r="V2872" s="1" t="str">
        <f t="shared" ca="1" si="671"/>
        <v/>
      </c>
      <c r="W2872" s="1" t="str">
        <f t="shared" ca="1" si="672"/>
        <v/>
      </c>
      <c r="X2872" s="1" t="str">
        <f t="shared" ca="1" si="673"/>
        <v/>
      </c>
    </row>
    <row r="2873" spans="1:24">
      <c r="A2873" t="s">
        <v>1041</v>
      </c>
      <c r="B2873" t="str">
        <f>INDEX(予約枠報告様式!$73:$73,MATCH(CSVフォーマット!C2873,予約枠報告様式!$74:$74,0))</f>
        <v>AW</v>
      </c>
      <c r="C2873">
        <f t="shared" si="674"/>
        <v>49</v>
      </c>
      <c r="D2873">
        <f t="shared" si="660"/>
        <v>61</v>
      </c>
      <c r="E2873" s="2" cm="1">
        <f t="array" aca="1" ref="E2873" ca="1">INDIRECT(A2873&amp;B2873&amp;$E$3)</f>
        <v>44797</v>
      </c>
      <c r="F2873" t="str" cm="1">
        <f t="array" aca="1" ref="F2873" ca="1">IF(INDIRECT(A2873&amp;B2873&amp;$F$3)="公",参照!$L$2,参照!$L$3)</f>
        <v>医療機関受付</v>
      </c>
      <c r="G2873" s="1" t="str" cm="1">
        <f t="array" aca="1" ref="G2873" ca="1">IF(E2873="","",IF(ISNUMBER(INDIRECT(A2873&amp;B2873&amp;D2873)),431001,""))</f>
        <v/>
      </c>
      <c r="H2873" s="1" t="str">
        <f t="shared" ca="1" si="661"/>
        <v/>
      </c>
      <c r="I2873" s="1" t="str">
        <f ca="1">IF(G2873="","",予約枠報告様式!H$3)</f>
        <v/>
      </c>
      <c r="J2873" s="1" t="str">
        <f t="shared" ca="1" si="662"/>
        <v/>
      </c>
      <c r="K2873" s="1" t="str">
        <f t="shared" ca="1" si="663"/>
        <v/>
      </c>
      <c r="L2873" s="1" t="str">
        <f t="shared" ca="1" si="664"/>
        <v/>
      </c>
      <c r="M2873" s="1" t="str">
        <f t="shared" ca="1" si="665"/>
        <v/>
      </c>
      <c r="N2873" s="1" t="str" cm="1">
        <f t="array" aca="1" ref="N2873" ca="1">IF(G2873="","",HOUR(INDIRECT(A2873&amp;$N$2&amp;D2873)))</f>
        <v/>
      </c>
      <c r="O2873" s="1" t="str" cm="1">
        <f t="array" aca="1" ref="O2873" ca="1">IF(G2873="","",MINUTE(INDIRECT(A2873&amp;$N$2&amp;D2873)))</f>
        <v/>
      </c>
      <c r="P2873" s="1" t="str">
        <f t="shared" ca="1" si="666"/>
        <v/>
      </c>
      <c r="Q2873" s="1" t="str">
        <f t="shared" ca="1" si="667"/>
        <v/>
      </c>
      <c r="R2873" s="1" t="str" cm="1">
        <f t="array" aca="1" ref="R2873" ca="1">IF(G2873="","",INDIRECT(A2873&amp;B2873&amp;D2873))</f>
        <v/>
      </c>
      <c r="S2873" s="1" t="str">
        <f t="shared" ca="1" si="668"/>
        <v/>
      </c>
      <c r="T2873" s="1" t="str">
        <f t="shared" ca="1" si="669"/>
        <v/>
      </c>
      <c r="U2873" s="1" t="str">
        <f t="shared" ca="1" si="670"/>
        <v/>
      </c>
      <c r="V2873" s="1" t="str">
        <f t="shared" ca="1" si="671"/>
        <v/>
      </c>
      <c r="W2873" s="1" t="str">
        <f t="shared" ca="1" si="672"/>
        <v/>
      </c>
      <c r="X2873" s="1" t="str">
        <f t="shared" ca="1" si="673"/>
        <v/>
      </c>
    </row>
    <row r="2874" spans="1:24">
      <c r="A2874" t="s">
        <v>1041</v>
      </c>
      <c r="B2874" t="str">
        <f>INDEX(予約枠報告様式!$73:$73,MATCH(CSVフォーマット!C2874,予約枠報告様式!$74:$74,0))</f>
        <v>AW</v>
      </c>
      <c r="C2874">
        <f t="shared" si="674"/>
        <v>49</v>
      </c>
      <c r="D2874">
        <f t="shared" si="660"/>
        <v>62</v>
      </c>
      <c r="E2874" s="2" cm="1">
        <f t="array" aca="1" ref="E2874" ca="1">INDIRECT(A2874&amp;B2874&amp;$E$3)</f>
        <v>44797</v>
      </c>
      <c r="F2874" t="str" cm="1">
        <f t="array" aca="1" ref="F2874" ca="1">IF(INDIRECT(A2874&amp;B2874&amp;$F$3)="公",参照!$L$2,参照!$L$3)</f>
        <v>医療機関受付</v>
      </c>
      <c r="G2874" s="1" t="str" cm="1">
        <f t="array" aca="1" ref="G2874" ca="1">IF(E2874="","",IF(ISNUMBER(INDIRECT(A2874&amp;B2874&amp;D2874)),431001,""))</f>
        <v/>
      </c>
      <c r="H2874" s="1" t="str">
        <f t="shared" ca="1" si="661"/>
        <v/>
      </c>
      <c r="I2874" s="1" t="str">
        <f ca="1">IF(G2874="","",予約枠報告様式!H$3)</f>
        <v/>
      </c>
      <c r="J2874" s="1" t="str">
        <f t="shared" ca="1" si="662"/>
        <v/>
      </c>
      <c r="K2874" s="1" t="str">
        <f t="shared" ca="1" si="663"/>
        <v/>
      </c>
      <c r="L2874" s="1" t="str">
        <f t="shared" ca="1" si="664"/>
        <v/>
      </c>
      <c r="M2874" s="1" t="str">
        <f t="shared" ca="1" si="665"/>
        <v/>
      </c>
      <c r="N2874" s="1" t="str" cm="1">
        <f t="array" aca="1" ref="N2874" ca="1">IF(G2874="","",HOUR(INDIRECT(A2874&amp;$N$2&amp;D2874)))</f>
        <v/>
      </c>
      <c r="O2874" s="1" t="str" cm="1">
        <f t="array" aca="1" ref="O2874" ca="1">IF(G2874="","",MINUTE(INDIRECT(A2874&amp;$N$2&amp;D2874)))</f>
        <v/>
      </c>
      <c r="P2874" s="1" t="str">
        <f t="shared" ca="1" si="666"/>
        <v/>
      </c>
      <c r="Q2874" s="1" t="str">
        <f t="shared" ca="1" si="667"/>
        <v/>
      </c>
      <c r="R2874" s="1" t="str" cm="1">
        <f t="array" aca="1" ref="R2874" ca="1">IF(G2874="","",INDIRECT(A2874&amp;B2874&amp;D2874))</f>
        <v/>
      </c>
      <c r="S2874" s="1" t="str">
        <f t="shared" ca="1" si="668"/>
        <v/>
      </c>
      <c r="T2874" s="1" t="str">
        <f t="shared" ca="1" si="669"/>
        <v/>
      </c>
      <c r="U2874" s="1" t="str">
        <f t="shared" ca="1" si="670"/>
        <v/>
      </c>
      <c r="V2874" s="1" t="str">
        <f t="shared" ca="1" si="671"/>
        <v/>
      </c>
      <c r="W2874" s="1" t="str">
        <f t="shared" ca="1" si="672"/>
        <v/>
      </c>
      <c r="X2874" s="1" t="str">
        <f t="shared" ca="1" si="673"/>
        <v/>
      </c>
    </row>
    <row r="2875" spans="1:24">
      <c r="A2875" t="s">
        <v>1041</v>
      </c>
      <c r="B2875" t="str">
        <f>INDEX(予約枠報告様式!$73:$73,MATCH(CSVフォーマット!C2875,予約枠報告様式!$74:$74,0))</f>
        <v>AW</v>
      </c>
      <c r="C2875">
        <f t="shared" si="674"/>
        <v>49</v>
      </c>
      <c r="D2875">
        <f t="shared" si="660"/>
        <v>63</v>
      </c>
      <c r="E2875" s="2" cm="1">
        <f t="array" aca="1" ref="E2875" ca="1">INDIRECT(A2875&amp;B2875&amp;$E$3)</f>
        <v>44797</v>
      </c>
      <c r="F2875" t="str" cm="1">
        <f t="array" aca="1" ref="F2875" ca="1">IF(INDIRECT(A2875&amp;B2875&amp;$F$3)="公",参照!$L$2,参照!$L$3)</f>
        <v>医療機関受付</v>
      </c>
      <c r="G2875" s="1" t="str" cm="1">
        <f t="array" aca="1" ref="G2875" ca="1">IF(E2875="","",IF(ISNUMBER(INDIRECT(A2875&amp;B2875&amp;D2875)),431001,""))</f>
        <v/>
      </c>
      <c r="H2875" s="1" t="str">
        <f t="shared" ca="1" si="661"/>
        <v/>
      </c>
      <c r="I2875" s="1" t="str">
        <f ca="1">IF(G2875="","",予約枠報告様式!H$3)</f>
        <v/>
      </c>
      <c r="J2875" s="1" t="str">
        <f t="shared" ca="1" si="662"/>
        <v/>
      </c>
      <c r="K2875" s="1" t="str">
        <f t="shared" ca="1" si="663"/>
        <v/>
      </c>
      <c r="L2875" s="1" t="str">
        <f t="shared" ca="1" si="664"/>
        <v/>
      </c>
      <c r="M2875" s="1" t="str">
        <f t="shared" ca="1" si="665"/>
        <v/>
      </c>
      <c r="N2875" s="1" t="str" cm="1">
        <f t="array" aca="1" ref="N2875" ca="1">IF(G2875="","",HOUR(INDIRECT(A2875&amp;$N$2&amp;D2875)))</f>
        <v/>
      </c>
      <c r="O2875" s="1" t="str" cm="1">
        <f t="array" aca="1" ref="O2875" ca="1">IF(G2875="","",MINUTE(INDIRECT(A2875&amp;$N$2&amp;D2875)))</f>
        <v/>
      </c>
      <c r="P2875" s="1" t="str">
        <f t="shared" ca="1" si="666"/>
        <v/>
      </c>
      <c r="Q2875" s="1" t="str">
        <f t="shared" ca="1" si="667"/>
        <v/>
      </c>
      <c r="R2875" s="1" t="str" cm="1">
        <f t="array" aca="1" ref="R2875" ca="1">IF(G2875="","",INDIRECT(A2875&amp;B2875&amp;D2875))</f>
        <v/>
      </c>
      <c r="S2875" s="1" t="str">
        <f t="shared" ca="1" si="668"/>
        <v/>
      </c>
      <c r="T2875" s="1" t="str">
        <f t="shared" ca="1" si="669"/>
        <v/>
      </c>
      <c r="U2875" s="1" t="str">
        <f t="shared" ca="1" si="670"/>
        <v/>
      </c>
      <c r="V2875" s="1" t="str">
        <f t="shared" ca="1" si="671"/>
        <v/>
      </c>
      <c r="W2875" s="1" t="str">
        <f t="shared" ca="1" si="672"/>
        <v/>
      </c>
      <c r="X2875" s="1" t="str">
        <f t="shared" ca="1" si="673"/>
        <v/>
      </c>
    </row>
    <row r="2876" spans="1:24">
      <c r="A2876" t="s">
        <v>1041</v>
      </c>
      <c r="B2876" t="str">
        <f>INDEX(予約枠報告様式!$73:$73,MATCH(CSVフォーマット!C2876,予約枠報告様式!$74:$74,0))</f>
        <v>AW</v>
      </c>
      <c r="C2876">
        <f t="shared" si="674"/>
        <v>49</v>
      </c>
      <c r="D2876">
        <f t="shared" si="660"/>
        <v>64</v>
      </c>
      <c r="E2876" s="2" cm="1">
        <f t="array" aca="1" ref="E2876" ca="1">INDIRECT(A2876&amp;B2876&amp;$E$3)</f>
        <v>44797</v>
      </c>
      <c r="F2876" t="str" cm="1">
        <f t="array" aca="1" ref="F2876" ca="1">IF(INDIRECT(A2876&amp;B2876&amp;$F$3)="公",参照!$L$2,参照!$L$3)</f>
        <v>医療機関受付</v>
      </c>
      <c r="G2876" s="1" t="str" cm="1">
        <f t="array" aca="1" ref="G2876" ca="1">IF(E2876="","",IF(ISNUMBER(INDIRECT(A2876&amp;B2876&amp;D2876)),431001,""))</f>
        <v/>
      </c>
      <c r="H2876" s="1" t="str">
        <f t="shared" ca="1" si="661"/>
        <v/>
      </c>
      <c r="I2876" s="1" t="str">
        <f ca="1">IF(G2876="","",予約枠報告様式!H$3)</f>
        <v/>
      </c>
      <c r="J2876" s="1" t="str">
        <f t="shared" ca="1" si="662"/>
        <v/>
      </c>
      <c r="K2876" s="1" t="str">
        <f t="shared" ca="1" si="663"/>
        <v/>
      </c>
      <c r="L2876" s="1" t="str">
        <f t="shared" ca="1" si="664"/>
        <v/>
      </c>
      <c r="M2876" s="1" t="str">
        <f t="shared" ca="1" si="665"/>
        <v/>
      </c>
      <c r="N2876" s="1" t="str" cm="1">
        <f t="array" aca="1" ref="N2876" ca="1">IF(G2876="","",HOUR(INDIRECT(A2876&amp;$N$2&amp;D2876)))</f>
        <v/>
      </c>
      <c r="O2876" s="1" t="str" cm="1">
        <f t="array" aca="1" ref="O2876" ca="1">IF(G2876="","",MINUTE(INDIRECT(A2876&amp;$N$2&amp;D2876)))</f>
        <v/>
      </c>
      <c r="P2876" s="1" t="str">
        <f t="shared" ca="1" si="666"/>
        <v/>
      </c>
      <c r="Q2876" s="1" t="str">
        <f t="shared" ca="1" si="667"/>
        <v/>
      </c>
      <c r="R2876" s="1" t="str" cm="1">
        <f t="array" aca="1" ref="R2876" ca="1">IF(G2876="","",INDIRECT(A2876&amp;B2876&amp;D2876))</f>
        <v/>
      </c>
      <c r="S2876" s="1" t="str">
        <f t="shared" ca="1" si="668"/>
        <v/>
      </c>
      <c r="T2876" s="1" t="str">
        <f t="shared" ca="1" si="669"/>
        <v/>
      </c>
      <c r="U2876" s="1" t="str">
        <f t="shared" ca="1" si="670"/>
        <v/>
      </c>
      <c r="V2876" s="1" t="str">
        <f t="shared" ca="1" si="671"/>
        <v/>
      </c>
      <c r="W2876" s="1" t="str">
        <f t="shared" ca="1" si="672"/>
        <v/>
      </c>
      <c r="X2876" s="1" t="str">
        <f t="shared" ca="1" si="673"/>
        <v/>
      </c>
    </row>
    <row r="2877" spans="1:24">
      <c r="A2877" t="s">
        <v>1041</v>
      </c>
      <c r="B2877" t="str">
        <f>INDEX(予約枠報告様式!$73:$73,MATCH(CSVフォーマット!C2877,予約枠報告様式!$74:$74,0))</f>
        <v>AW</v>
      </c>
      <c r="C2877">
        <f t="shared" si="674"/>
        <v>49</v>
      </c>
      <c r="D2877">
        <f t="shared" si="660"/>
        <v>65</v>
      </c>
      <c r="E2877" s="2" cm="1">
        <f t="array" aca="1" ref="E2877" ca="1">INDIRECT(A2877&amp;B2877&amp;$E$3)</f>
        <v>44797</v>
      </c>
      <c r="F2877" t="str" cm="1">
        <f t="array" aca="1" ref="F2877" ca="1">IF(INDIRECT(A2877&amp;B2877&amp;$F$3)="公",参照!$L$2,参照!$L$3)</f>
        <v>医療機関受付</v>
      </c>
      <c r="G2877" s="1" t="str" cm="1">
        <f t="array" aca="1" ref="G2877" ca="1">IF(E2877="","",IF(ISNUMBER(INDIRECT(A2877&amp;B2877&amp;D2877)),431001,""))</f>
        <v/>
      </c>
      <c r="H2877" s="1" t="str">
        <f t="shared" ca="1" si="661"/>
        <v/>
      </c>
      <c r="I2877" s="1" t="str">
        <f ca="1">IF(G2877="","",予約枠報告様式!H$3)</f>
        <v/>
      </c>
      <c r="J2877" s="1" t="str">
        <f t="shared" ca="1" si="662"/>
        <v/>
      </c>
      <c r="K2877" s="1" t="str">
        <f t="shared" ca="1" si="663"/>
        <v/>
      </c>
      <c r="L2877" s="1" t="str">
        <f t="shared" ca="1" si="664"/>
        <v/>
      </c>
      <c r="M2877" s="1" t="str">
        <f t="shared" ca="1" si="665"/>
        <v/>
      </c>
      <c r="N2877" s="1" t="str" cm="1">
        <f t="array" aca="1" ref="N2877" ca="1">IF(G2877="","",HOUR(INDIRECT(A2877&amp;$N$2&amp;D2877)))</f>
        <v/>
      </c>
      <c r="O2877" s="1" t="str" cm="1">
        <f t="array" aca="1" ref="O2877" ca="1">IF(G2877="","",MINUTE(INDIRECT(A2877&amp;$N$2&amp;D2877)))</f>
        <v/>
      </c>
      <c r="P2877" s="1" t="str">
        <f t="shared" ca="1" si="666"/>
        <v/>
      </c>
      <c r="Q2877" s="1" t="str">
        <f t="shared" ca="1" si="667"/>
        <v/>
      </c>
      <c r="R2877" s="1" t="str" cm="1">
        <f t="array" aca="1" ref="R2877" ca="1">IF(G2877="","",INDIRECT(A2877&amp;B2877&amp;D2877))</f>
        <v/>
      </c>
      <c r="S2877" s="1" t="str">
        <f t="shared" ca="1" si="668"/>
        <v/>
      </c>
      <c r="T2877" s="1" t="str">
        <f t="shared" ca="1" si="669"/>
        <v/>
      </c>
      <c r="U2877" s="1" t="str">
        <f t="shared" ca="1" si="670"/>
        <v/>
      </c>
      <c r="V2877" s="1" t="str">
        <f t="shared" ca="1" si="671"/>
        <v/>
      </c>
      <c r="W2877" s="1" t="str">
        <f t="shared" ca="1" si="672"/>
        <v/>
      </c>
      <c r="X2877" s="1" t="str">
        <f t="shared" ca="1" si="673"/>
        <v/>
      </c>
    </row>
    <row r="2878" spans="1:24">
      <c r="A2878" t="s">
        <v>1041</v>
      </c>
      <c r="B2878" t="str">
        <f>INDEX(予約枠報告様式!$73:$73,MATCH(CSVフォーマット!C2878,予約枠報告様式!$74:$74,0))</f>
        <v>AW</v>
      </c>
      <c r="C2878">
        <f t="shared" si="674"/>
        <v>49</v>
      </c>
      <c r="D2878">
        <f t="shared" si="660"/>
        <v>66</v>
      </c>
      <c r="E2878" s="2" cm="1">
        <f t="array" aca="1" ref="E2878" ca="1">INDIRECT(A2878&amp;B2878&amp;$E$3)</f>
        <v>44797</v>
      </c>
      <c r="F2878" t="str" cm="1">
        <f t="array" aca="1" ref="F2878" ca="1">IF(INDIRECT(A2878&amp;B2878&amp;$F$3)="公",参照!$L$2,参照!$L$3)</f>
        <v>医療機関受付</v>
      </c>
      <c r="G2878" s="1" t="str" cm="1">
        <f t="array" aca="1" ref="G2878" ca="1">IF(E2878="","",IF(ISNUMBER(INDIRECT(A2878&amp;B2878&amp;D2878)),431001,""))</f>
        <v/>
      </c>
      <c r="H2878" s="1" t="str">
        <f t="shared" ca="1" si="661"/>
        <v/>
      </c>
      <c r="I2878" s="1" t="str">
        <f ca="1">IF(G2878="","",予約枠報告様式!H$3)</f>
        <v/>
      </c>
      <c r="J2878" s="1" t="str">
        <f t="shared" ca="1" si="662"/>
        <v/>
      </c>
      <c r="K2878" s="1" t="str">
        <f t="shared" ca="1" si="663"/>
        <v/>
      </c>
      <c r="L2878" s="1" t="str">
        <f t="shared" ca="1" si="664"/>
        <v/>
      </c>
      <c r="M2878" s="1" t="str">
        <f t="shared" ca="1" si="665"/>
        <v/>
      </c>
      <c r="N2878" s="1" t="str" cm="1">
        <f t="array" aca="1" ref="N2878" ca="1">IF(G2878="","",HOUR(INDIRECT(A2878&amp;$N$2&amp;D2878)))</f>
        <v/>
      </c>
      <c r="O2878" s="1" t="str" cm="1">
        <f t="array" aca="1" ref="O2878" ca="1">IF(G2878="","",MINUTE(INDIRECT(A2878&amp;$N$2&amp;D2878)))</f>
        <v/>
      </c>
      <c r="P2878" s="1" t="str">
        <f t="shared" ca="1" si="666"/>
        <v/>
      </c>
      <c r="Q2878" s="1" t="str">
        <f t="shared" ca="1" si="667"/>
        <v/>
      </c>
      <c r="R2878" s="1" t="str" cm="1">
        <f t="array" aca="1" ref="R2878" ca="1">IF(G2878="","",INDIRECT(A2878&amp;B2878&amp;D2878))</f>
        <v/>
      </c>
      <c r="S2878" s="1" t="str">
        <f t="shared" ca="1" si="668"/>
        <v/>
      </c>
      <c r="T2878" s="1" t="str">
        <f t="shared" ca="1" si="669"/>
        <v/>
      </c>
      <c r="U2878" s="1" t="str">
        <f t="shared" ca="1" si="670"/>
        <v/>
      </c>
      <c r="V2878" s="1" t="str">
        <f t="shared" ca="1" si="671"/>
        <v/>
      </c>
      <c r="W2878" s="1" t="str">
        <f t="shared" ca="1" si="672"/>
        <v/>
      </c>
      <c r="X2878" s="1" t="str">
        <f t="shared" ca="1" si="673"/>
        <v/>
      </c>
    </row>
    <row r="2879" spans="1:24">
      <c r="A2879" t="s">
        <v>1041</v>
      </c>
      <c r="B2879" t="str">
        <f>INDEX(予約枠報告様式!$73:$73,MATCH(CSVフォーマット!C2879,予約枠報告様式!$74:$74,0))</f>
        <v>AW</v>
      </c>
      <c r="C2879">
        <f t="shared" si="674"/>
        <v>49</v>
      </c>
      <c r="D2879">
        <f t="shared" si="660"/>
        <v>67</v>
      </c>
      <c r="E2879" s="2" cm="1">
        <f t="array" aca="1" ref="E2879" ca="1">INDIRECT(A2879&amp;B2879&amp;$E$3)</f>
        <v>44797</v>
      </c>
      <c r="F2879" t="str" cm="1">
        <f t="array" aca="1" ref="F2879" ca="1">IF(INDIRECT(A2879&amp;B2879&amp;$F$3)="公",参照!$L$2,参照!$L$3)</f>
        <v>医療機関受付</v>
      </c>
      <c r="G2879" s="1" t="str" cm="1">
        <f t="array" aca="1" ref="G2879" ca="1">IF(E2879="","",IF(ISNUMBER(INDIRECT(A2879&amp;B2879&amp;D2879)),431001,""))</f>
        <v/>
      </c>
      <c r="H2879" s="1" t="str">
        <f t="shared" ca="1" si="661"/>
        <v/>
      </c>
      <c r="I2879" s="1" t="str">
        <f ca="1">IF(G2879="","",予約枠報告様式!H$3)</f>
        <v/>
      </c>
      <c r="J2879" s="1" t="str">
        <f t="shared" ca="1" si="662"/>
        <v/>
      </c>
      <c r="K2879" s="1" t="str">
        <f t="shared" ca="1" si="663"/>
        <v/>
      </c>
      <c r="L2879" s="1" t="str">
        <f t="shared" ca="1" si="664"/>
        <v/>
      </c>
      <c r="M2879" s="1" t="str">
        <f t="shared" ca="1" si="665"/>
        <v/>
      </c>
      <c r="N2879" s="1" t="str" cm="1">
        <f t="array" aca="1" ref="N2879" ca="1">IF(G2879="","",HOUR(INDIRECT(A2879&amp;$N$2&amp;D2879)))</f>
        <v/>
      </c>
      <c r="O2879" s="1" t="str" cm="1">
        <f t="array" aca="1" ref="O2879" ca="1">IF(G2879="","",MINUTE(INDIRECT(A2879&amp;$N$2&amp;D2879)))</f>
        <v/>
      </c>
      <c r="P2879" s="1" t="str">
        <f t="shared" ca="1" si="666"/>
        <v/>
      </c>
      <c r="Q2879" s="1" t="str">
        <f t="shared" ca="1" si="667"/>
        <v/>
      </c>
      <c r="R2879" s="1" t="str" cm="1">
        <f t="array" aca="1" ref="R2879" ca="1">IF(G2879="","",INDIRECT(A2879&amp;B2879&amp;D2879))</f>
        <v/>
      </c>
      <c r="S2879" s="1" t="str">
        <f t="shared" ca="1" si="668"/>
        <v/>
      </c>
      <c r="T2879" s="1" t="str">
        <f t="shared" ca="1" si="669"/>
        <v/>
      </c>
      <c r="U2879" s="1" t="str">
        <f t="shared" ca="1" si="670"/>
        <v/>
      </c>
      <c r="V2879" s="1" t="str">
        <f t="shared" ca="1" si="671"/>
        <v/>
      </c>
      <c r="W2879" s="1" t="str">
        <f t="shared" ca="1" si="672"/>
        <v/>
      </c>
      <c r="X2879" s="1" t="str">
        <f t="shared" ca="1" si="673"/>
        <v/>
      </c>
    </row>
    <row r="2880" spans="1:24">
      <c r="A2880" t="s">
        <v>1041</v>
      </c>
      <c r="B2880" t="str">
        <f>INDEX(予約枠報告様式!$73:$73,MATCH(CSVフォーマット!C2880,予約枠報告様式!$74:$74,0))</f>
        <v>AW</v>
      </c>
      <c r="C2880">
        <f t="shared" si="674"/>
        <v>49</v>
      </c>
      <c r="D2880">
        <f t="shared" si="660"/>
        <v>68</v>
      </c>
      <c r="E2880" s="2" cm="1">
        <f t="array" aca="1" ref="E2880" ca="1">INDIRECT(A2880&amp;B2880&amp;$E$3)</f>
        <v>44797</v>
      </c>
      <c r="F2880" t="str" cm="1">
        <f t="array" aca="1" ref="F2880" ca="1">IF(INDIRECT(A2880&amp;B2880&amp;$F$3)="公",参照!$L$2,参照!$L$3)</f>
        <v>医療機関受付</v>
      </c>
      <c r="G2880" s="1" t="str" cm="1">
        <f t="array" aca="1" ref="G2880" ca="1">IF(E2880="","",IF(ISNUMBER(INDIRECT(A2880&amp;B2880&amp;D2880)),431001,""))</f>
        <v/>
      </c>
      <c r="H2880" s="1" t="str">
        <f t="shared" ca="1" si="661"/>
        <v/>
      </c>
      <c r="I2880" s="1" t="str">
        <f ca="1">IF(G2880="","",予約枠報告様式!H$3)</f>
        <v/>
      </c>
      <c r="J2880" s="1" t="str">
        <f t="shared" ca="1" si="662"/>
        <v/>
      </c>
      <c r="K2880" s="1" t="str">
        <f t="shared" ca="1" si="663"/>
        <v/>
      </c>
      <c r="L2880" s="1" t="str">
        <f t="shared" ca="1" si="664"/>
        <v/>
      </c>
      <c r="M2880" s="1" t="str">
        <f t="shared" ca="1" si="665"/>
        <v/>
      </c>
      <c r="N2880" s="1" t="str" cm="1">
        <f t="array" aca="1" ref="N2880" ca="1">IF(G2880="","",HOUR(INDIRECT(A2880&amp;$N$2&amp;D2880)))</f>
        <v/>
      </c>
      <c r="O2880" s="1" t="str" cm="1">
        <f t="array" aca="1" ref="O2880" ca="1">IF(G2880="","",MINUTE(INDIRECT(A2880&amp;$N$2&amp;D2880)))</f>
        <v/>
      </c>
      <c r="P2880" s="1" t="str">
        <f t="shared" ca="1" si="666"/>
        <v/>
      </c>
      <c r="Q2880" s="1" t="str">
        <f t="shared" ca="1" si="667"/>
        <v/>
      </c>
      <c r="R2880" s="1" t="str" cm="1">
        <f t="array" aca="1" ref="R2880" ca="1">IF(G2880="","",INDIRECT(A2880&amp;B2880&amp;D2880))</f>
        <v/>
      </c>
      <c r="S2880" s="1" t="str">
        <f t="shared" ca="1" si="668"/>
        <v/>
      </c>
      <c r="T2880" s="1" t="str">
        <f t="shared" ca="1" si="669"/>
        <v/>
      </c>
      <c r="U2880" s="1" t="str">
        <f t="shared" ca="1" si="670"/>
        <v/>
      </c>
      <c r="V2880" s="1" t="str">
        <f t="shared" ca="1" si="671"/>
        <v/>
      </c>
      <c r="W2880" s="1" t="str">
        <f t="shared" ca="1" si="672"/>
        <v/>
      </c>
      <c r="X2880" s="1" t="str">
        <f t="shared" ca="1" si="673"/>
        <v/>
      </c>
    </row>
    <row r="2881" spans="1:24">
      <c r="A2881" t="s">
        <v>1041</v>
      </c>
      <c r="B2881" t="str">
        <f>INDEX(予約枠報告様式!$73:$73,MATCH(CSVフォーマット!C2881,予約枠報告様式!$74:$74,0))</f>
        <v>AW</v>
      </c>
      <c r="C2881">
        <f t="shared" si="674"/>
        <v>49</v>
      </c>
      <c r="D2881">
        <f t="shared" si="660"/>
        <v>69</v>
      </c>
      <c r="E2881" s="2" cm="1">
        <f t="array" aca="1" ref="E2881" ca="1">INDIRECT(A2881&amp;B2881&amp;$E$3)</f>
        <v>44797</v>
      </c>
      <c r="F2881" t="str" cm="1">
        <f t="array" aca="1" ref="F2881" ca="1">IF(INDIRECT(A2881&amp;B2881&amp;$F$3)="公",参照!$L$2,参照!$L$3)</f>
        <v>医療機関受付</v>
      </c>
      <c r="G2881" s="1" t="str" cm="1">
        <f t="array" aca="1" ref="G2881" ca="1">IF(E2881="","",IF(ISNUMBER(INDIRECT(A2881&amp;B2881&amp;D2881)),431001,""))</f>
        <v/>
      </c>
      <c r="H2881" s="1" t="str">
        <f t="shared" ca="1" si="661"/>
        <v/>
      </c>
      <c r="I2881" s="1" t="str">
        <f ca="1">IF(G2881="","",予約枠報告様式!H$3)</f>
        <v/>
      </c>
      <c r="J2881" s="1" t="str">
        <f t="shared" ca="1" si="662"/>
        <v/>
      </c>
      <c r="K2881" s="1" t="str">
        <f t="shared" ca="1" si="663"/>
        <v/>
      </c>
      <c r="L2881" s="1" t="str">
        <f t="shared" ca="1" si="664"/>
        <v/>
      </c>
      <c r="M2881" s="1" t="str">
        <f t="shared" ca="1" si="665"/>
        <v/>
      </c>
      <c r="N2881" s="1" t="str" cm="1">
        <f t="array" aca="1" ref="N2881" ca="1">IF(G2881="","",HOUR(INDIRECT(A2881&amp;$N$2&amp;D2881)))</f>
        <v/>
      </c>
      <c r="O2881" s="1" t="str" cm="1">
        <f t="array" aca="1" ref="O2881" ca="1">IF(G2881="","",MINUTE(INDIRECT(A2881&amp;$N$2&amp;D2881)))</f>
        <v/>
      </c>
      <c r="P2881" s="1" t="str">
        <f t="shared" ca="1" si="666"/>
        <v/>
      </c>
      <c r="Q2881" s="1" t="str">
        <f t="shared" ca="1" si="667"/>
        <v/>
      </c>
      <c r="R2881" s="1" t="str" cm="1">
        <f t="array" aca="1" ref="R2881" ca="1">IF(G2881="","",INDIRECT(A2881&amp;B2881&amp;D2881))</f>
        <v/>
      </c>
      <c r="S2881" s="1" t="str">
        <f t="shared" ca="1" si="668"/>
        <v/>
      </c>
      <c r="T2881" s="1" t="str">
        <f t="shared" ca="1" si="669"/>
        <v/>
      </c>
      <c r="U2881" s="1" t="str">
        <f t="shared" ca="1" si="670"/>
        <v/>
      </c>
      <c r="V2881" s="1" t="str">
        <f t="shared" ca="1" si="671"/>
        <v/>
      </c>
      <c r="W2881" s="1" t="str">
        <f t="shared" ca="1" si="672"/>
        <v/>
      </c>
      <c r="X2881" s="1" t="str">
        <f t="shared" ca="1" si="673"/>
        <v/>
      </c>
    </row>
    <row r="2882" spans="1:24">
      <c r="A2882" t="s">
        <v>1041</v>
      </c>
      <c r="B2882" t="str">
        <f>INDEX(予約枠報告様式!$73:$73,MATCH(CSVフォーマット!C2882,予約枠報告様式!$74:$74,0))</f>
        <v>AW</v>
      </c>
      <c r="C2882">
        <f t="shared" si="674"/>
        <v>49</v>
      </c>
      <c r="D2882">
        <f t="shared" si="660"/>
        <v>70</v>
      </c>
      <c r="E2882" s="2" cm="1">
        <f t="array" aca="1" ref="E2882" ca="1">INDIRECT(A2882&amp;B2882&amp;$E$3)</f>
        <v>44797</v>
      </c>
      <c r="F2882" t="str" cm="1">
        <f t="array" aca="1" ref="F2882" ca="1">IF(INDIRECT(A2882&amp;B2882&amp;$F$3)="公",参照!$L$2,参照!$L$3)</f>
        <v>医療機関受付</v>
      </c>
      <c r="G2882" s="1" t="str" cm="1">
        <f t="array" aca="1" ref="G2882" ca="1">IF(E2882="","",IF(ISNUMBER(INDIRECT(A2882&amp;B2882&amp;D2882)),431001,""))</f>
        <v/>
      </c>
      <c r="H2882" s="1" t="str">
        <f t="shared" ca="1" si="661"/>
        <v/>
      </c>
      <c r="I2882" s="1" t="str">
        <f ca="1">IF(G2882="","",予約枠報告様式!H$3)</f>
        <v/>
      </c>
      <c r="J2882" s="1" t="str">
        <f t="shared" ca="1" si="662"/>
        <v/>
      </c>
      <c r="K2882" s="1" t="str">
        <f t="shared" ca="1" si="663"/>
        <v/>
      </c>
      <c r="L2882" s="1" t="str">
        <f t="shared" ca="1" si="664"/>
        <v/>
      </c>
      <c r="M2882" s="1" t="str">
        <f t="shared" ca="1" si="665"/>
        <v/>
      </c>
      <c r="N2882" s="1" t="str" cm="1">
        <f t="array" aca="1" ref="N2882" ca="1">IF(G2882="","",HOUR(INDIRECT(A2882&amp;$N$2&amp;D2882)))</f>
        <v/>
      </c>
      <c r="O2882" s="1" t="str" cm="1">
        <f t="array" aca="1" ref="O2882" ca="1">IF(G2882="","",MINUTE(INDIRECT(A2882&amp;$N$2&amp;D2882)))</f>
        <v/>
      </c>
      <c r="P2882" s="1" t="str">
        <f t="shared" ca="1" si="666"/>
        <v/>
      </c>
      <c r="Q2882" s="1" t="str">
        <f t="shared" ca="1" si="667"/>
        <v/>
      </c>
      <c r="R2882" s="1" t="str" cm="1">
        <f t="array" aca="1" ref="R2882" ca="1">IF(G2882="","",INDIRECT(A2882&amp;B2882&amp;D2882))</f>
        <v/>
      </c>
      <c r="S2882" s="1" t="str">
        <f t="shared" ca="1" si="668"/>
        <v/>
      </c>
      <c r="T2882" s="1" t="str">
        <f t="shared" ca="1" si="669"/>
        <v/>
      </c>
      <c r="U2882" s="1" t="str">
        <f t="shared" ca="1" si="670"/>
        <v/>
      </c>
      <c r="V2882" s="1" t="str">
        <f t="shared" ca="1" si="671"/>
        <v/>
      </c>
      <c r="W2882" s="1" t="str">
        <f t="shared" ca="1" si="672"/>
        <v/>
      </c>
      <c r="X2882" s="1" t="str">
        <f t="shared" ca="1" si="673"/>
        <v/>
      </c>
    </row>
    <row r="2883" spans="1:24">
      <c r="A2883" t="s">
        <v>1041</v>
      </c>
      <c r="B2883" t="str">
        <f>INDEX(予約枠報告様式!$73:$73,MATCH(CSVフォーマット!C2883,予約枠報告様式!$74:$74,0))</f>
        <v>AW</v>
      </c>
      <c r="C2883">
        <f t="shared" si="674"/>
        <v>49</v>
      </c>
      <c r="D2883">
        <f t="shared" si="660"/>
        <v>71</v>
      </c>
      <c r="E2883" s="2" cm="1">
        <f t="array" aca="1" ref="E2883" ca="1">INDIRECT(A2883&amp;B2883&amp;$E$3)</f>
        <v>44797</v>
      </c>
      <c r="F2883" t="str" cm="1">
        <f t="array" aca="1" ref="F2883" ca="1">IF(INDIRECT(A2883&amp;B2883&amp;$F$3)="公",参照!$L$2,参照!$L$3)</f>
        <v>医療機関受付</v>
      </c>
      <c r="G2883" s="1" t="str" cm="1">
        <f t="array" aca="1" ref="G2883" ca="1">IF(E2883="","",IF(ISNUMBER(INDIRECT(A2883&amp;B2883&amp;D2883)),431001,""))</f>
        <v/>
      </c>
      <c r="H2883" s="1" t="str">
        <f t="shared" ca="1" si="661"/>
        <v/>
      </c>
      <c r="I2883" s="1" t="str">
        <f ca="1">IF(G2883="","",予約枠報告様式!H$3)</f>
        <v/>
      </c>
      <c r="J2883" s="1" t="str">
        <f t="shared" ca="1" si="662"/>
        <v/>
      </c>
      <c r="K2883" s="1" t="str">
        <f t="shared" ca="1" si="663"/>
        <v/>
      </c>
      <c r="L2883" s="1" t="str">
        <f t="shared" ca="1" si="664"/>
        <v/>
      </c>
      <c r="M2883" s="1" t="str">
        <f t="shared" ca="1" si="665"/>
        <v/>
      </c>
      <c r="N2883" s="1" t="str" cm="1">
        <f t="array" aca="1" ref="N2883" ca="1">IF(G2883="","",HOUR(INDIRECT(A2883&amp;$N$2&amp;D2883)))</f>
        <v/>
      </c>
      <c r="O2883" s="1" t="str" cm="1">
        <f t="array" aca="1" ref="O2883" ca="1">IF(G2883="","",MINUTE(INDIRECT(A2883&amp;$N$2&amp;D2883)))</f>
        <v/>
      </c>
      <c r="P2883" s="1" t="str">
        <f t="shared" ca="1" si="666"/>
        <v/>
      </c>
      <c r="Q2883" s="1" t="str">
        <f t="shared" ca="1" si="667"/>
        <v/>
      </c>
      <c r="R2883" s="1" t="str" cm="1">
        <f t="array" aca="1" ref="R2883" ca="1">IF(G2883="","",INDIRECT(A2883&amp;B2883&amp;D2883))</f>
        <v/>
      </c>
      <c r="S2883" s="1" t="str">
        <f t="shared" ca="1" si="668"/>
        <v/>
      </c>
      <c r="T2883" s="1" t="str">
        <f t="shared" ca="1" si="669"/>
        <v/>
      </c>
      <c r="U2883" s="1" t="str">
        <f t="shared" ca="1" si="670"/>
        <v/>
      </c>
      <c r="V2883" s="1" t="str">
        <f t="shared" ca="1" si="671"/>
        <v/>
      </c>
      <c r="W2883" s="1" t="str">
        <f t="shared" ca="1" si="672"/>
        <v/>
      </c>
      <c r="X2883" s="1" t="str">
        <f t="shared" ca="1" si="673"/>
        <v/>
      </c>
    </row>
    <row r="2884" spans="1:24">
      <c r="A2884" t="s">
        <v>1041</v>
      </c>
      <c r="B2884" t="str">
        <f>INDEX(予約枠報告様式!$73:$73,MATCH(CSVフォーマット!C2884,予約枠報告様式!$74:$74,0))</f>
        <v>AX</v>
      </c>
      <c r="C2884">
        <f t="shared" si="674"/>
        <v>50</v>
      </c>
      <c r="D2884">
        <f t="shared" si="660"/>
        <v>12</v>
      </c>
      <c r="E2884" s="2" cm="1">
        <f t="array" aca="1" ref="E2884" ca="1">INDIRECT(A2884&amp;B2884&amp;$E$3)</f>
        <v>44798</v>
      </c>
      <c r="F2884" t="str" cm="1">
        <f t="array" aca="1" ref="F2884" ca="1">IF(INDIRECT(A2884&amp;B2884&amp;$F$3)="公",参照!$L$2,参照!$L$3)</f>
        <v>WEB・コールセンター受付</v>
      </c>
      <c r="G2884" s="1" t="str" cm="1">
        <f t="array" aca="1" ref="G2884" ca="1">IF(E2884="","",IF(ISNUMBER(INDIRECT(A2884&amp;B2884&amp;D2884)),431001,""))</f>
        <v/>
      </c>
      <c r="H2884" s="1" t="str">
        <f t="shared" ca="1" si="661"/>
        <v/>
      </c>
      <c r="I2884" s="1" t="str">
        <f ca="1">IF(G2884="","",予約枠報告様式!H$3)</f>
        <v/>
      </c>
      <c r="J2884" s="1" t="str">
        <f t="shared" ca="1" si="662"/>
        <v/>
      </c>
      <c r="K2884" s="1" t="str">
        <f t="shared" ca="1" si="663"/>
        <v/>
      </c>
      <c r="L2884" s="1" t="str">
        <f t="shared" ca="1" si="664"/>
        <v/>
      </c>
      <c r="M2884" s="1" t="str">
        <f t="shared" ca="1" si="665"/>
        <v/>
      </c>
      <c r="N2884" s="1" t="str" cm="1">
        <f t="array" aca="1" ref="N2884" ca="1">IF(G2884="","",HOUR(INDIRECT(A2884&amp;$N$2&amp;D2884)))</f>
        <v/>
      </c>
      <c r="O2884" s="1" t="str" cm="1">
        <f t="array" aca="1" ref="O2884" ca="1">IF(G2884="","",MINUTE(INDIRECT(A2884&amp;$N$2&amp;D2884)))</f>
        <v/>
      </c>
      <c r="P2884" s="1" t="str">
        <f t="shared" ca="1" si="666"/>
        <v/>
      </c>
      <c r="Q2884" s="1" t="str">
        <f t="shared" ca="1" si="667"/>
        <v/>
      </c>
      <c r="R2884" s="1" t="str" cm="1">
        <f t="array" aca="1" ref="R2884" ca="1">IF(G2884="","",INDIRECT(A2884&amp;B2884&amp;D2884))</f>
        <v/>
      </c>
      <c r="S2884" s="1" t="str">
        <f t="shared" ca="1" si="668"/>
        <v/>
      </c>
      <c r="T2884" s="1" t="str">
        <f t="shared" ca="1" si="669"/>
        <v/>
      </c>
      <c r="U2884" s="1" t="str">
        <f t="shared" ca="1" si="670"/>
        <v/>
      </c>
      <c r="V2884" s="1" t="str">
        <f t="shared" ca="1" si="671"/>
        <v/>
      </c>
      <c r="W2884" s="1" t="str">
        <f t="shared" ca="1" si="672"/>
        <v/>
      </c>
      <c r="X2884" s="1" t="str">
        <f t="shared" ca="1" si="673"/>
        <v/>
      </c>
    </row>
    <row r="2885" spans="1:24">
      <c r="A2885" t="s">
        <v>1041</v>
      </c>
      <c r="B2885" t="str">
        <f>INDEX(予約枠報告様式!$73:$73,MATCH(CSVフォーマット!C2885,予約枠報告様式!$74:$74,0))</f>
        <v>AX</v>
      </c>
      <c r="C2885">
        <f t="shared" si="674"/>
        <v>50</v>
      </c>
      <c r="D2885">
        <f t="shared" ref="D2885:D2948" si="675">IF(D2884=$D$3,$D$2,D2884+1)</f>
        <v>13</v>
      </c>
      <c r="E2885" s="2" cm="1">
        <f t="array" aca="1" ref="E2885" ca="1">INDIRECT(A2885&amp;B2885&amp;$E$3)</f>
        <v>44798</v>
      </c>
      <c r="F2885" t="str" cm="1">
        <f t="array" aca="1" ref="F2885" ca="1">IF(INDIRECT(A2885&amp;B2885&amp;$F$3)="公",参照!$L$2,参照!$L$3)</f>
        <v>WEB・コールセンター受付</v>
      </c>
      <c r="G2885" s="1" t="str" cm="1">
        <f t="array" aca="1" ref="G2885" ca="1">IF(E2885="","",IF(ISNUMBER(INDIRECT(A2885&amp;B2885&amp;D2885)),431001,""))</f>
        <v/>
      </c>
      <c r="H2885" s="1" t="str">
        <f t="shared" ref="H2885:H2948" ca="1" si="676">IF(G2885="","","【（"&amp;H$2&amp;"）"&amp;F2885&amp;"】"&amp;I2885&amp;"."&amp;TEXT(L2885,"00")&amp;TEXT(M2885,"00")&amp;"."&amp;TEXT(N2885,"00")&amp;TEXT(O2885,"00"))</f>
        <v/>
      </c>
      <c r="I2885" s="1" t="str">
        <f ca="1">IF(G2885="","",予約枠報告様式!H$3)</f>
        <v/>
      </c>
      <c r="J2885" s="1" t="str">
        <f t="shared" ref="J2885:J2948" ca="1" si="677">IF(G2885="","",J$2)</f>
        <v/>
      </c>
      <c r="K2885" s="1" t="str">
        <f t="shared" ref="K2885:K2948" ca="1" si="678">IF(G2885="","",YEAR(E2885))</f>
        <v/>
      </c>
      <c r="L2885" s="1" t="str">
        <f t="shared" ref="L2885:L2948" ca="1" si="679">IF(G2885="","",MONTH(E2885))</f>
        <v/>
      </c>
      <c r="M2885" s="1" t="str">
        <f t="shared" ref="M2885:M2948" ca="1" si="680">IF(G2885="","",DAY(E2885))</f>
        <v/>
      </c>
      <c r="N2885" s="1" t="str" cm="1">
        <f t="array" aca="1" ref="N2885" ca="1">IF(G2885="","",HOUR(INDIRECT(A2885&amp;$N$2&amp;D2885)))</f>
        <v/>
      </c>
      <c r="O2885" s="1" t="str" cm="1">
        <f t="array" aca="1" ref="O2885" ca="1">IF(G2885="","",MINUTE(INDIRECT(A2885&amp;$N$2&amp;D2885)))</f>
        <v/>
      </c>
      <c r="P2885" s="1" t="str">
        <f t="shared" ref="P2885:P2948" ca="1" si="681">IF(G2885="","",N2885)</f>
        <v/>
      </c>
      <c r="Q2885" s="1" t="str">
        <f t="shared" ref="Q2885:Q2948" ca="1" si="682">IF(G2885="","",O2885+14)</f>
        <v/>
      </c>
      <c r="R2885" s="1" t="str" cm="1">
        <f t="array" aca="1" ref="R2885" ca="1">IF(G2885="","",INDIRECT(A2885&amp;B2885&amp;D2885))</f>
        <v/>
      </c>
      <c r="S2885" s="1" t="str">
        <f t="shared" ref="S2885:S2948" ca="1" si="683">IF(G2885="","",0)</f>
        <v/>
      </c>
      <c r="T2885" s="1" t="str">
        <f t="shared" ref="T2885:T2948" ca="1" si="684">IF($G2885="","",IF(T$1="×",K$2,T$2))</f>
        <v/>
      </c>
      <c r="U2885" s="1" t="str">
        <f t="shared" ref="U2885:U2948" ca="1" si="685">IF($G2885="","",IF(OR(U$1="×",U$2="なし"),"",U$2))</f>
        <v/>
      </c>
      <c r="V2885" s="1" t="str">
        <f t="shared" ref="V2885:V2948" ca="1" si="686">IF(G2885="","",3)</f>
        <v/>
      </c>
      <c r="W2885" s="1" t="str">
        <f t="shared" ref="W2885:W2948" ca="1" si="687">IF(G2885="","",5)</f>
        <v/>
      </c>
      <c r="X2885" s="1" t="str">
        <f t="shared" ref="X2885:X2948" ca="1" si="688">IF(G2885="","",0)</f>
        <v/>
      </c>
    </row>
    <row r="2886" spans="1:24">
      <c r="A2886" t="s">
        <v>1041</v>
      </c>
      <c r="B2886" t="str">
        <f>INDEX(予約枠報告様式!$73:$73,MATCH(CSVフォーマット!C2886,予約枠報告様式!$74:$74,0))</f>
        <v>AX</v>
      </c>
      <c r="C2886">
        <f t="shared" ref="C2886:C2949" si="689">IF(D2885=$D$3,C2885+1,C2885)</f>
        <v>50</v>
      </c>
      <c r="D2886">
        <f t="shared" si="675"/>
        <v>14</v>
      </c>
      <c r="E2886" s="2" cm="1">
        <f t="array" aca="1" ref="E2886" ca="1">INDIRECT(A2886&amp;B2886&amp;$E$3)</f>
        <v>44798</v>
      </c>
      <c r="F2886" t="str" cm="1">
        <f t="array" aca="1" ref="F2886" ca="1">IF(INDIRECT(A2886&amp;B2886&amp;$F$3)="公",参照!$L$2,参照!$L$3)</f>
        <v>WEB・コールセンター受付</v>
      </c>
      <c r="G2886" s="1" t="str" cm="1">
        <f t="array" aca="1" ref="G2886" ca="1">IF(E2886="","",IF(ISNUMBER(INDIRECT(A2886&amp;B2886&amp;D2886)),431001,""))</f>
        <v/>
      </c>
      <c r="H2886" s="1" t="str">
        <f t="shared" ca="1" si="676"/>
        <v/>
      </c>
      <c r="I2886" s="1" t="str">
        <f ca="1">IF(G2886="","",予約枠報告様式!H$3)</f>
        <v/>
      </c>
      <c r="J2886" s="1" t="str">
        <f t="shared" ca="1" si="677"/>
        <v/>
      </c>
      <c r="K2886" s="1" t="str">
        <f t="shared" ca="1" si="678"/>
        <v/>
      </c>
      <c r="L2886" s="1" t="str">
        <f t="shared" ca="1" si="679"/>
        <v/>
      </c>
      <c r="M2886" s="1" t="str">
        <f t="shared" ca="1" si="680"/>
        <v/>
      </c>
      <c r="N2886" s="1" t="str" cm="1">
        <f t="array" aca="1" ref="N2886" ca="1">IF(G2886="","",HOUR(INDIRECT(A2886&amp;$N$2&amp;D2886)))</f>
        <v/>
      </c>
      <c r="O2886" s="1" t="str" cm="1">
        <f t="array" aca="1" ref="O2886" ca="1">IF(G2886="","",MINUTE(INDIRECT(A2886&amp;$N$2&amp;D2886)))</f>
        <v/>
      </c>
      <c r="P2886" s="1" t="str">
        <f t="shared" ca="1" si="681"/>
        <v/>
      </c>
      <c r="Q2886" s="1" t="str">
        <f t="shared" ca="1" si="682"/>
        <v/>
      </c>
      <c r="R2886" s="1" t="str" cm="1">
        <f t="array" aca="1" ref="R2886" ca="1">IF(G2886="","",INDIRECT(A2886&amp;B2886&amp;D2886))</f>
        <v/>
      </c>
      <c r="S2886" s="1" t="str">
        <f t="shared" ca="1" si="683"/>
        <v/>
      </c>
      <c r="T2886" s="1" t="str">
        <f t="shared" ca="1" si="684"/>
        <v/>
      </c>
      <c r="U2886" s="1" t="str">
        <f t="shared" ca="1" si="685"/>
        <v/>
      </c>
      <c r="V2886" s="1" t="str">
        <f t="shared" ca="1" si="686"/>
        <v/>
      </c>
      <c r="W2886" s="1" t="str">
        <f t="shared" ca="1" si="687"/>
        <v/>
      </c>
      <c r="X2886" s="1" t="str">
        <f t="shared" ca="1" si="688"/>
        <v/>
      </c>
    </row>
    <row r="2887" spans="1:24">
      <c r="A2887" t="s">
        <v>1041</v>
      </c>
      <c r="B2887" t="str">
        <f>INDEX(予約枠報告様式!$73:$73,MATCH(CSVフォーマット!C2887,予約枠報告様式!$74:$74,0))</f>
        <v>AX</v>
      </c>
      <c r="C2887">
        <f t="shared" si="689"/>
        <v>50</v>
      </c>
      <c r="D2887">
        <f t="shared" si="675"/>
        <v>15</v>
      </c>
      <c r="E2887" s="2" cm="1">
        <f t="array" aca="1" ref="E2887" ca="1">INDIRECT(A2887&amp;B2887&amp;$E$3)</f>
        <v>44798</v>
      </c>
      <c r="F2887" t="str" cm="1">
        <f t="array" aca="1" ref="F2887" ca="1">IF(INDIRECT(A2887&amp;B2887&amp;$F$3)="公",参照!$L$2,参照!$L$3)</f>
        <v>WEB・コールセンター受付</v>
      </c>
      <c r="G2887" s="1" t="str" cm="1">
        <f t="array" aca="1" ref="G2887" ca="1">IF(E2887="","",IF(ISNUMBER(INDIRECT(A2887&amp;B2887&amp;D2887)),431001,""))</f>
        <v/>
      </c>
      <c r="H2887" s="1" t="str">
        <f t="shared" ca="1" si="676"/>
        <v/>
      </c>
      <c r="I2887" s="1" t="str">
        <f ca="1">IF(G2887="","",予約枠報告様式!H$3)</f>
        <v/>
      </c>
      <c r="J2887" s="1" t="str">
        <f t="shared" ca="1" si="677"/>
        <v/>
      </c>
      <c r="K2887" s="1" t="str">
        <f t="shared" ca="1" si="678"/>
        <v/>
      </c>
      <c r="L2887" s="1" t="str">
        <f t="shared" ca="1" si="679"/>
        <v/>
      </c>
      <c r="M2887" s="1" t="str">
        <f t="shared" ca="1" si="680"/>
        <v/>
      </c>
      <c r="N2887" s="1" t="str" cm="1">
        <f t="array" aca="1" ref="N2887" ca="1">IF(G2887="","",HOUR(INDIRECT(A2887&amp;$N$2&amp;D2887)))</f>
        <v/>
      </c>
      <c r="O2887" s="1" t="str" cm="1">
        <f t="array" aca="1" ref="O2887" ca="1">IF(G2887="","",MINUTE(INDIRECT(A2887&amp;$N$2&amp;D2887)))</f>
        <v/>
      </c>
      <c r="P2887" s="1" t="str">
        <f t="shared" ca="1" si="681"/>
        <v/>
      </c>
      <c r="Q2887" s="1" t="str">
        <f t="shared" ca="1" si="682"/>
        <v/>
      </c>
      <c r="R2887" s="1" t="str" cm="1">
        <f t="array" aca="1" ref="R2887" ca="1">IF(G2887="","",INDIRECT(A2887&amp;B2887&amp;D2887))</f>
        <v/>
      </c>
      <c r="S2887" s="1" t="str">
        <f t="shared" ca="1" si="683"/>
        <v/>
      </c>
      <c r="T2887" s="1" t="str">
        <f t="shared" ca="1" si="684"/>
        <v/>
      </c>
      <c r="U2887" s="1" t="str">
        <f t="shared" ca="1" si="685"/>
        <v/>
      </c>
      <c r="V2887" s="1" t="str">
        <f t="shared" ca="1" si="686"/>
        <v/>
      </c>
      <c r="W2887" s="1" t="str">
        <f t="shared" ca="1" si="687"/>
        <v/>
      </c>
      <c r="X2887" s="1" t="str">
        <f t="shared" ca="1" si="688"/>
        <v/>
      </c>
    </row>
    <row r="2888" spans="1:24">
      <c r="A2888" t="s">
        <v>1041</v>
      </c>
      <c r="B2888" t="str">
        <f>INDEX(予約枠報告様式!$73:$73,MATCH(CSVフォーマット!C2888,予約枠報告様式!$74:$74,0))</f>
        <v>AX</v>
      </c>
      <c r="C2888">
        <f t="shared" si="689"/>
        <v>50</v>
      </c>
      <c r="D2888">
        <f t="shared" si="675"/>
        <v>16</v>
      </c>
      <c r="E2888" s="2" cm="1">
        <f t="array" aca="1" ref="E2888" ca="1">INDIRECT(A2888&amp;B2888&amp;$E$3)</f>
        <v>44798</v>
      </c>
      <c r="F2888" t="str" cm="1">
        <f t="array" aca="1" ref="F2888" ca="1">IF(INDIRECT(A2888&amp;B2888&amp;$F$3)="公",参照!$L$2,参照!$L$3)</f>
        <v>WEB・コールセンター受付</v>
      </c>
      <c r="G2888" s="1" t="str" cm="1">
        <f t="array" aca="1" ref="G2888" ca="1">IF(E2888="","",IF(ISNUMBER(INDIRECT(A2888&amp;B2888&amp;D2888)),431001,""))</f>
        <v/>
      </c>
      <c r="H2888" s="1" t="str">
        <f t="shared" ca="1" si="676"/>
        <v/>
      </c>
      <c r="I2888" s="1" t="str">
        <f ca="1">IF(G2888="","",予約枠報告様式!H$3)</f>
        <v/>
      </c>
      <c r="J2888" s="1" t="str">
        <f t="shared" ca="1" si="677"/>
        <v/>
      </c>
      <c r="K2888" s="1" t="str">
        <f t="shared" ca="1" si="678"/>
        <v/>
      </c>
      <c r="L2888" s="1" t="str">
        <f t="shared" ca="1" si="679"/>
        <v/>
      </c>
      <c r="M2888" s="1" t="str">
        <f t="shared" ca="1" si="680"/>
        <v/>
      </c>
      <c r="N2888" s="1" t="str" cm="1">
        <f t="array" aca="1" ref="N2888" ca="1">IF(G2888="","",HOUR(INDIRECT(A2888&amp;$N$2&amp;D2888)))</f>
        <v/>
      </c>
      <c r="O2888" s="1" t="str" cm="1">
        <f t="array" aca="1" ref="O2888" ca="1">IF(G2888="","",MINUTE(INDIRECT(A2888&amp;$N$2&amp;D2888)))</f>
        <v/>
      </c>
      <c r="P2888" s="1" t="str">
        <f t="shared" ca="1" si="681"/>
        <v/>
      </c>
      <c r="Q2888" s="1" t="str">
        <f t="shared" ca="1" si="682"/>
        <v/>
      </c>
      <c r="R2888" s="1" t="str" cm="1">
        <f t="array" aca="1" ref="R2888" ca="1">IF(G2888="","",INDIRECT(A2888&amp;B2888&amp;D2888))</f>
        <v/>
      </c>
      <c r="S2888" s="1" t="str">
        <f t="shared" ca="1" si="683"/>
        <v/>
      </c>
      <c r="T2888" s="1" t="str">
        <f t="shared" ca="1" si="684"/>
        <v/>
      </c>
      <c r="U2888" s="1" t="str">
        <f t="shared" ca="1" si="685"/>
        <v/>
      </c>
      <c r="V2888" s="1" t="str">
        <f t="shared" ca="1" si="686"/>
        <v/>
      </c>
      <c r="W2888" s="1" t="str">
        <f t="shared" ca="1" si="687"/>
        <v/>
      </c>
      <c r="X2888" s="1" t="str">
        <f t="shared" ca="1" si="688"/>
        <v/>
      </c>
    </row>
    <row r="2889" spans="1:24">
      <c r="A2889" t="s">
        <v>1041</v>
      </c>
      <c r="B2889" t="str">
        <f>INDEX(予約枠報告様式!$73:$73,MATCH(CSVフォーマット!C2889,予約枠報告様式!$74:$74,0))</f>
        <v>AX</v>
      </c>
      <c r="C2889">
        <f t="shared" si="689"/>
        <v>50</v>
      </c>
      <c r="D2889">
        <f t="shared" si="675"/>
        <v>17</v>
      </c>
      <c r="E2889" s="2" cm="1">
        <f t="array" aca="1" ref="E2889" ca="1">INDIRECT(A2889&amp;B2889&amp;$E$3)</f>
        <v>44798</v>
      </c>
      <c r="F2889" t="str" cm="1">
        <f t="array" aca="1" ref="F2889" ca="1">IF(INDIRECT(A2889&amp;B2889&amp;$F$3)="公",参照!$L$2,参照!$L$3)</f>
        <v>WEB・コールセンター受付</v>
      </c>
      <c r="G2889" s="1" t="str" cm="1">
        <f t="array" aca="1" ref="G2889" ca="1">IF(E2889="","",IF(ISNUMBER(INDIRECT(A2889&amp;B2889&amp;D2889)),431001,""))</f>
        <v/>
      </c>
      <c r="H2889" s="1" t="str">
        <f t="shared" ca="1" si="676"/>
        <v/>
      </c>
      <c r="I2889" s="1" t="str">
        <f ca="1">IF(G2889="","",予約枠報告様式!H$3)</f>
        <v/>
      </c>
      <c r="J2889" s="1" t="str">
        <f t="shared" ca="1" si="677"/>
        <v/>
      </c>
      <c r="K2889" s="1" t="str">
        <f t="shared" ca="1" si="678"/>
        <v/>
      </c>
      <c r="L2889" s="1" t="str">
        <f t="shared" ca="1" si="679"/>
        <v/>
      </c>
      <c r="M2889" s="1" t="str">
        <f t="shared" ca="1" si="680"/>
        <v/>
      </c>
      <c r="N2889" s="1" t="str" cm="1">
        <f t="array" aca="1" ref="N2889" ca="1">IF(G2889="","",HOUR(INDIRECT(A2889&amp;$N$2&amp;D2889)))</f>
        <v/>
      </c>
      <c r="O2889" s="1" t="str" cm="1">
        <f t="array" aca="1" ref="O2889" ca="1">IF(G2889="","",MINUTE(INDIRECT(A2889&amp;$N$2&amp;D2889)))</f>
        <v/>
      </c>
      <c r="P2889" s="1" t="str">
        <f t="shared" ca="1" si="681"/>
        <v/>
      </c>
      <c r="Q2889" s="1" t="str">
        <f t="shared" ca="1" si="682"/>
        <v/>
      </c>
      <c r="R2889" s="1" t="str" cm="1">
        <f t="array" aca="1" ref="R2889" ca="1">IF(G2889="","",INDIRECT(A2889&amp;B2889&amp;D2889))</f>
        <v/>
      </c>
      <c r="S2889" s="1" t="str">
        <f t="shared" ca="1" si="683"/>
        <v/>
      </c>
      <c r="T2889" s="1" t="str">
        <f t="shared" ca="1" si="684"/>
        <v/>
      </c>
      <c r="U2889" s="1" t="str">
        <f t="shared" ca="1" si="685"/>
        <v/>
      </c>
      <c r="V2889" s="1" t="str">
        <f t="shared" ca="1" si="686"/>
        <v/>
      </c>
      <c r="W2889" s="1" t="str">
        <f t="shared" ca="1" si="687"/>
        <v/>
      </c>
      <c r="X2889" s="1" t="str">
        <f t="shared" ca="1" si="688"/>
        <v/>
      </c>
    </row>
    <row r="2890" spans="1:24">
      <c r="A2890" t="s">
        <v>1041</v>
      </c>
      <c r="B2890" t="str">
        <f>INDEX(予約枠報告様式!$73:$73,MATCH(CSVフォーマット!C2890,予約枠報告様式!$74:$74,0))</f>
        <v>AX</v>
      </c>
      <c r="C2890">
        <f t="shared" si="689"/>
        <v>50</v>
      </c>
      <c r="D2890">
        <f t="shared" si="675"/>
        <v>18</v>
      </c>
      <c r="E2890" s="2" cm="1">
        <f t="array" aca="1" ref="E2890" ca="1">INDIRECT(A2890&amp;B2890&amp;$E$3)</f>
        <v>44798</v>
      </c>
      <c r="F2890" t="str" cm="1">
        <f t="array" aca="1" ref="F2890" ca="1">IF(INDIRECT(A2890&amp;B2890&amp;$F$3)="公",参照!$L$2,参照!$L$3)</f>
        <v>WEB・コールセンター受付</v>
      </c>
      <c r="G2890" s="1" t="str" cm="1">
        <f t="array" aca="1" ref="G2890" ca="1">IF(E2890="","",IF(ISNUMBER(INDIRECT(A2890&amp;B2890&amp;D2890)),431001,""))</f>
        <v/>
      </c>
      <c r="H2890" s="1" t="str">
        <f t="shared" ca="1" si="676"/>
        <v/>
      </c>
      <c r="I2890" s="1" t="str">
        <f ca="1">IF(G2890="","",予約枠報告様式!H$3)</f>
        <v/>
      </c>
      <c r="J2890" s="1" t="str">
        <f t="shared" ca="1" si="677"/>
        <v/>
      </c>
      <c r="K2890" s="1" t="str">
        <f t="shared" ca="1" si="678"/>
        <v/>
      </c>
      <c r="L2890" s="1" t="str">
        <f t="shared" ca="1" si="679"/>
        <v/>
      </c>
      <c r="M2890" s="1" t="str">
        <f t="shared" ca="1" si="680"/>
        <v/>
      </c>
      <c r="N2890" s="1" t="str" cm="1">
        <f t="array" aca="1" ref="N2890" ca="1">IF(G2890="","",HOUR(INDIRECT(A2890&amp;$N$2&amp;D2890)))</f>
        <v/>
      </c>
      <c r="O2890" s="1" t="str" cm="1">
        <f t="array" aca="1" ref="O2890" ca="1">IF(G2890="","",MINUTE(INDIRECT(A2890&amp;$N$2&amp;D2890)))</f>
        <v/>
      </c>
      <c r="P2890" s="1" t="str">
        <f t="shared" ca="1" si="681"/>
        <v/>
      </c>
      <c r="Q2890" s="1" t="str">
        <f t="shared" ca="1" si="682"/>
        <v/>
      </c>
      <c r="R2890" s="1" t="str" cm="1">
        <f t="array" aca="1" ref="R2890" ca="1">IF(G2890="","",INDIRECT(A2890&amp;B2890&amp;D2890))</f>
        <v/>
      </c>
      <c r="S2890" s="1" t="str">
        <f t="shared" ca="1" si="683"/>
        <v/>
      </c>
      <c r="T2890" s="1" t="str">
        <f t="shared" ca="1" si="684"/>
        <v/>
      </c>
      <c r="U2890" s="1" t="str">
        <f t="shared" ca="1" si="685"/>
        <v/>
      </c>
      <c r="V2890" s="1" t="str">
        <f t="shared" ca="1" si="686"/>
        <v/>
      </c>
      <c r="W2890" s="1" t="str">
        <f t="shared" ca="1" si="687"/>
        <v/>
      </c>
      <c r="X2890" s="1" t="str">
        <f t="shared" ca="1" si="688"/>
        <v/>
      </c>
    </row>
    <row r="2891" spans="1:24">
      <c r="A2891" t="s">
        <v>1041</v>
      </c>
      <c r="B2891" t="str">
        <f>INDEX(予約枠報告様式!$73:$73,MATCH(CSVフォーマット!C2891,予約枠報告様式!$74:$74,0))</f>
        <v>AX</v>
      </c>
      <c r="C2891">
        <f t="shared" si="689"/>
        <v>50</v>
      </c>
      <c r="D2891">
        <f t="shared" si="675"/>
        <v>19</v>
      </c>
      <c r="E2891" s="2" cm="1">
        <f t="array" aca="1" ref="E2891" ca="1">INDIRECT(A2891&amp;B2891&amp;$E$3)</f>
        <v>44798</v>
      </c>
      <c r="F2891" t="str" cm="1">
        <f t="array" aca="1" ref="F2891" ca="1">IF(INDIRECT(A2891&amp;B2891&amp;$F$3)="公",参照!$L$2,参照!$L$3)</f>
        <v>WEB・コールセンター受付</v>
      </c>
      <c r="G2891" s="1" t="str" cm="1">
        <f t="array" aca="1" ref="G2891" ca="1">IF(E2891="","",IF(ISNUMBER(INDIRECT(A2891&amp;B2891&amp;D2891)),431001,""))</f>
        <v/>
      </c>
      <c r="H2891" s="1" t="str">
        <f t="shared" ca="1" si="676"/>
        <v/>
      </c>
      <c r="I2891" s="1" t="str">
        <f ca="1">IF(G2891="","",予約枠報告様式!H$3)</f>
        <v/>
      </c>
      <c r="J2891" s="1" t="str">
        <f t="shared" ca="1" si="677"/>
        <v/>
      </c>
      <c r="K2891" s="1" t="str">
        <f t="shared" ca="1" si="678"/>
        <v/>
      </c>
      <c r="L2891" s="1" t="str">
        <f t="shared" ca="1" si="679"/>
        <v/>
      </c>
      <c r="M2891" s="1" t="str">
        <f t="shared" ca="1" si="680"/>
        <v/>
      </c>
      <c r="N2891" s="1" t="str" cm="1">
        <f t="array" aca="1" ref="N2891" ca="1">IF(G2891="","",HOUR(INDIRECT(A2891&amp;$N$2&amp;D2891)))</f>
        <v/>
      </c>
      <c r="O2891" s="1" t="str" cm="1">
        <f t="array" aca="1" ref="O2891" ca="1">IF(G2891="","",MINUTE(INDIRECT(A2891&amp;$N$2&amp;D2891)))</f>
        <v/>
      </c>
      <c r="P2891" s="1" t="str">
        <f t="shared" ca="1" si="681"/>
        <v/>
      </c>
      <c r="Q2891" s="1" t="str">
        <f t="shared" ca="1" si="682"/>
        <v/>
      </c>
      <c r="R2891" s="1" t="str" cm="1">
        <f t="array" aca="1" ref="R2891" ca="1">IF(G2891="","",INDIRECT(A2891&amp;B2891&amp;D2891))</f>
        <v/>
      </c>
      <c r="S2891" s="1" t="str">
        <f t="shared" ca="1" si="683"/>
        <v/>
      </c>
      <c r="T2891" s="1" t="str">
        <f t="shared" ca="1" si="684"/>
        <v/>
      </c>
      <c r="U2891" s="1" t="str">
        <f t="shared" ca="1" si="685"/>
        <v/>
      </c>
      <c r="V2891" s="1" t="str">
        <f t="shared" ca="1" si="686"/>
        <v/>
      </c>
      <c r="W2891" s="1" t="str">
        <f t="shared" ca="1" si="687"/>
        <v/>
      </c>
      <c r="X2891" s="1" t="str">
        <f t="shared" ca="1" si="688"/>
        <v/>
      </c>
    </row>
    <row r="2892" spans="1:24">
      <c r="A2892" t="s">
        <v>1041</v>
      </c>
      <c r="B2892" t="str">
        <f>INDEX(予約枠報告様式!$73:$73,MATCH(CSVフォーマット!C2892,予約枠報告様式!$74:$74,0))</f>
        <v>AX</v>
      </c>
      <c r="C2892">
        <f t="shared" si="689"/>
        <v>50</v>
      </c>
      <c r="D2892">
        <f t="shared" si="675"/>
        <v>20</v>
      </c>
      <c r="E2892" s="2" cm="1">
        <f t="array" aca="1" ref="E2892" ca="1">INDIRECT(A2892&amp;B2892&amp;$E$3)</f>
        <v>44798</v>
      </c>
      <c r="F2892" t="str" cm="1">
        <f t="array" aca="1" ref="F2892" ca="1">IF(INDIRECT(A2892&amp;B2892&amp;$F$3)="公",参照!$L$2,参照!$L$3)</f>
        <v>WEB・コールセンター受付</v>
      </c>
      <c r="G2892" s="1" t="str" cm="1">
        <f t="array" aca="1" ref="G2892" ca="1">IF(E2892="","",IF(ISNUMBER(INDIRECT(A2892&amp;B2892&amp;D2892)),431001,""))</f>
        <v/>
      </c>
      <c r="H2892" s="1" t="str">
        <f t="shared" ca="1" si="676"/>
        <v/>
      </c>
      <c r="I2892" s="1" t="str">
        <f ca="1">IF(G2892="","",予約枠報告様式!H$3)</f>
        <v/>
      </c>
      <c r="J2892" s="1" t="str">
        <f t="shared" ca="1" si="677"/>
        <v/>
      </c>
      <c r="K2892" s="1" t="str">
        <f t="shared" ca="1" si="678"/>
        <v/>
      </c>
      <c r="L2892" s="1" t="str">
        <f t="shared" ca="1" si="679"/>
        <v/>
      </c>
      <c r="M2892" s="1" t="str">
        <f t="shared" ca="1" si="680"/>
        <v/>
      </c>
      <c r="N2892" s="1" t="str" cm="1">
        <f t="array" aca="1" ref="N2892" ca="1">IF(G2892="","",HOUR(INDIRECT(A2892&amp;$N$2&amp;D2892)))</f>
        <v/>
      </c>
      <c r="O2892" s="1" t="str" cm="1">
        <f t="array" aca="1" ref="O2892" ca="1">IF(G2892="","",MINUTE(INDIRECT(A2892&amp;$N$2&amp;D2892)))</f>
        <v/>
      </c>
      <c r="P2892" s="1" t="str">
        <f t="shared" ca="1" si="681"/>
        <v/>
      </c>
      <c r="Q2892" s="1" t="str">
        <f t="shared" ca="1" si="682"/>
        <v/>
      </c>
      <c r="R2892" s="1" t="str" cm="1">
        <f t="array" aca="1" ref="R2892" ca="1">IF(G2892="","",INDIRECT(A2892&amp;B2892&amp;D2892))</f>
        <v/>
      </c>
      <c r="S2892" s="1" t="str">
        <f t="shared" ca="1" si="683"/>
        <v/>
      </c>
      <c r="T2892" s="1" t="str">
        <f t="shared" ca="1" si="684"/>
        <v/>
      </c>
      <c r="U2892" s="1" t="str">
        <f t="shared" ca="1" si="685"/>
        <v/>
      </c>
      <c r="V2892" s="1" t="str">
        <f t="shared" ca="1" si="686"/>
        <v/>
      </c>
      <c r="W2892" s="1" t="str">
        <f t="shared" ca="1" si="687"/>
        <v/>
      </c>
      <c r="X2892" s="1" t="str">
        <f t="shared" ca="1" si="688"/>
        <v/>
      </c>
    </row>
    <row r="2893" spans="1:24">
      <c r="A2893" t="s">
        <v>1041</v>
      </c>
      <c r="B2893" t="str">
        <f>INDEX(予約枠報告様式!$73:$73,MATCH(CSVフォーマット!C2893,予約枠報告様式!$74:$74,0))</f>
        <v>AX</v>
      </c>
      <c r="C2893">
        <f t="shared" si="689"/>
        <v>50</v>
      </c>
      <c r="D2893">
        <f t="shared" si="675"/>
        <v>21</v>
      </c>
      <c r="E2893" s="2" cm="1">
        <f t="array" aca="1" ref="E2893" ca="1">INDIRECT(A2893&amp;B2893&amp;$E$3)</f>
        <v>44798</v>
      </c>
      <c r="F2893" t="str" cm="1">
        <f t="array" aca="1" ref="F2893" ca="1">IF(INDIRECT(A2893&amp;B2893&amp;$F$3)="公",参照!$L$2,参照!$L$3)</f>
        <v>WEB・コールセンター受付</v>
      </c>
      <c r="G2893" s="1" t="str" cm="1">
        <f t="array" aca="1" ref="G2893" ca="1">IF(E2893="","",IF(ISNUMBER(INDIRECT(A2893&amp;B2893&amp;D2893)),431001,""))</f>
        <v/>
      </c>
      <c r="H2893" s="1" t="str">
        <f t="shared" ca="1" si="676"/>
        <v/>
      </c>
      <c r="I2893" s="1" t="str">
        <f ca="1">IF(G2893="","",予約枠報告様式!H$3)</f>
        <v/>
      </c>
      <c r="J2893" s="1" t="str">
        <f t="shared" ca="1" si="677"/>
        <v/>
      </c>
      <c r="K2893" s="1" t="str">
        <f t="shared" ca="1" si="678"/>
        <v/>
      </c>
      <c r="L2893" s="1" t="str">
        <f t="shared" ca="1" si="679"/>
        <v/>
      </c>
      <c r="M2893" s="1" t="str">
        <f t="shared" ca="1" si="680"/>
        <v/>
      </c>
      <c r="N2893" s="1" t="str" cm="1">
        <f t="array" aca="1" ref="N2893" ca="1">IF(G2893="","",HOUR(INDIRECT(A2893&amp;$N$2&amp;D2893)))</f>
        <v/>
      </c>
      <c r="O2893" s="1" t="str" cm="1">
        <f t="array" aca="1" ref="O2893" ca="1">IF(G2893="","",MINUTE(INDIRECT(A2893&amp;$N$2&amp;D2893)))</f>
        <v/>
      </c>
      <c r="P2893" s="1" t="str">
        <f t="shared" ca="1" si="681"/>
        <v/>
      </c>
      <c r="Q2893" s="1" t="str">
        <f t="shared" ca="1" si="682"/>
        <v/>
      </c>
      <c r="R2893" s="1" t="str" cm="1">
        <f t="array" aca="1" ref="R2893" ca="1">IF(G2893="","",INDIRECT(A2893&amp;B2893&amp;D2893))</f>
        <v/>
      </c>
      <c r="S2893" s="1" t="str">
        <f t="shared" ca="1" si="683"/>
        <v/>
      </c>
      <c r="T2893" s="1" t="str">
        <f t="shared" ca="1" si="684"/>
        <v/>
      </c>
      <c r="U2893" s="1" t="str">
        <f t="shared" ca="1" si="685"/>
        <v/>
      </c>
      <c r="V2893" s="1" t="str">
        <f t="shared" ca="1" si="686"/>
        <v/>
      </c>
      <c r="W2893" s="1" t="str">
        <f t="shared" ca="1" si="687"/>
        <v/>
      </c>
      <c r="X2893" s="1" t="str">
        <f t="shared" ca="1" si="688"/>
        <v/>
      </c>
    </row>
    <row r="2894" spans="1:24">
      <c r="A2894" t="s">
        <v>1041</v>
      </c>
      <c r="B2894" t="str">
        <f>INDEX(予約枠報告様式!$73:$73,MATCH(CSVフォーマット!C2894,予約枠報告様式!$74:$74,0))</f>
        <v>AX</v>
      </c>
      <c r="C2894">
        <f t="shared" si="689"/>
        <v>50</v>
      </c>
      <c r="D2894">
        <f t="shared" si="675"/>
        <v>22</v>
      </c>
      <c r="E2894" s="2" cm="1">
        <f t="array" aca="1" ref="E2894" ca="1">INDIRECT(A2894&amp;B2894&amp;$E$3)</f>
        <v>44798</v>
      </c>
      <c r="F2894" t="str" cm="1">
        <f t="array" aca="1" ref="F2894" ca="1">IF(INDIRECT(A2894&amp;B2894&amp;$F$3)="公",参照!$L$2,参照!$L$3)</f>
        <v>WEB・コールセンター受付</v>
      </c>
      <c r="G2894" s="1" t="str" cm="1">
        <f t="array" aca="1" ref="G2894" ca="1">IF(E2894="","",IF(ISNUMBER(INDIRECT(A2894&amp;B2894&amp;D2894)),431001,""))</f>
        <v/>
      </c>
      <c r="H2894" s="1" t="str">
        <f t="shared" ca="1" si="676"/>
        <v/>
      </c>
      <c r="I2894" s="1" t="str">
        <f ca="1">IF(G2894="","",予約枠報告様式!H$3)</f>
        <v/>
      </c>
      <c r="J2894" s="1" t="str">
        <f t="shared" ca="1" si="677"/>
        <v/>
      </c>
      <c r="K2894" s="1" t="str">
        <f t="shared" ca="1" si="678"/>
        <v/>
      </c>
      <c r="L2894" s="1" t="str">
        <f t="shared" ca="1" si="679"/>
        <v/>
      </c>
      <c r="M2894" s="1" t="str">
        <f t="shared" ca="1" si="680"/>
        <v/>
      </c>
      <c r="N2894" s="1" t="str" cm="1">
        <f t="array" aca="1" ref="N2894" ca="1">IF(G2894="","",HOUR(INDIRECT(A2894&amp;$N$2&amp;D2894)))</f>
        <v/>
      </c>
      <c r="O2894" s="1" t="str" cm="1">
        <f t="array" aca="1" ref="O2894" ca="1">IF(G2894="","",MINUTE(INDIRECT(A2894&amp;$N$2&amp;D2894)))</f>
        <v/>
      </c>
      <c r="P2894" s="1" t="str">
        <f t="shared" ca="1" si="681"/>
        <v/>
      </c>
      <c r="Q2894" s="1" t="str">
        <f t="shared" ca="1" si="682"/>
        <v/>
      </c>
      <c r="R2894" s="1" t="str" cm="1">
        <f t="array" aca="1" ref="R2894" ca="1">IF(G2894="","",INDIRECT(A2894&amp;B2894&amp;D2894))</f>
        <v/>
      </c>
      <c r="S2894" s="1" t="str">
        <f t="shared" ca="1" si="683"/>
        <v/>
      </c>
      <c r="T2894" s="1" t="str">
        <f t="shared" ca="1" si="684"/>
        <v/>
      </c>
      <c r="U2894" s="1" t="str">
        <f t="shared" ca="1" si="685"/>
        <v/>
      </c>
      <c r="V2894" s="1" t="str">
        <f t="shared" ca="1" si="686"/>
        <v/>
      </c>
      <c r="W2894" s="1" t="str">
        <f t="shared" ca="1" si="687"/>
        <v/>
      </c>
      <c r="X2894" s="1" t="str">
        <f t="shared" ca="1" si="688"/>
        <v/>
      </c>
    </row>
    <row r="2895" spans="1:24">
      <c r="A2895" t="s">
        <v>1041</v>
      </c>
      <c r="B2895" t="str">
        <f>INDEX(予約枠報告様式!$73:$73,MATCH(CSVフォーマット!C2895,予約枠報告様式!$74:$74,0))</f>
        <v>AX</v>
      </c>
      <c r="C2895">
        <f t="shared" si="689"/>
        <v>50</v>
      </c>
      <c r="D2895">
        <f t="shared" si="675"/>
        <v>23</v>
      </c>
      <c r="E2895" s="2" cm="1">
        <f t="array" aca="1" ref="E2895" ca="1">INDIRECT(A2895&amp;B2895&amp;$E$3)</f>
        <v>44798</v>
      </c>
      <c r="F2895" t="str" cm="1">
        <f t="array" aca="1" ref="F2895" ca="1">IF(INDIRECT(A2895&amp;B2895&amp;$F$3)="公",参照!$L$2,参照!$L$3)</f>
        <v>WEB・コールセンター受付</v>
      </c>
      <c r="G2895" s="1" t="str" cm="1">
        <f t="array" aca="1" ref="G2895" ca="1">IF(E2895="","",IF(ISNUMBER(INDIRECT(A2895&amp;B2895&amp;D2895)),431001,""))</f>
        <v/>
      </c>
      <c r="H2895" s="1" t="str">
        <f t="shared" ca="1" si="676"/>
        <v/>
      </c>
      <c r="I2895" s="1" t="str">
        <f ca="1">IF(G2895="","",予約枠報告様式!H$3)</f>
        <v/>
      </c>
      <c r="J2895" s="1" t="str">
        <f t="shared" ca="1" si="677"/>
        <v/>
      </c>
      <c r="K2895" s="1" t="str">
        <f t="shared" ca="1" si="678"/>
        <v/>
      </c>
      <c r="L2895" s="1" t="str">
        <f t="shared" ca="1" si="679"/>
        <v/>
      </c>
      <c r="M2895" s="1" t="str">
        <f t="shared" ca="1" si="680"/>
        <v/>
      </c>
      <c r="N2895" s="1" t="str" cm="1">
        <f t="array" aca="1" ref="N2895" ca="1">IF(G2895="","",HOUR(INDIRECT(A2895&amp;$N$2&amp;D2895)))</f>
        <v/>
      </c>
      <c r="O2895" s="1" t="str" cm="1">
        <f t="array" aca="1" ref="O2895" ca="1">IF(G2895="","",MINUTE(INDIRECT(A2895&amp;$N$2&amp;D2895)))</f>
        <v/>
      </c>
      <c r="P2895" s="1" t="str">
        <f t="shared" ca="1" si="681"/>
        <v/>
      </c>
      <c r="Q2895" s="1" t="str">
        <f t="shared" ca="1" si="682"/>
        <v/>
      </c>
      <c r="R2895" s="1" t="str" cm="1">
        <f t="array" aca="1" ref="R2895" ca="1">IF(G2895="","",INDIRECT(A2895&amp;B2895&amp;D2895))</f>
        <v/>
      </c>
      <c r="S2895" s="1" t="str">
        <f t="shared" ca="1" si="683"/>
        <v/>
      </c>
      <c r="T2895" s="1" t="str">
        <f t="shared" ca="1" si="684"/>
        <v/>
      </c>
      <c r="U2895" s="1" t="str">
        <f t="shared" ca="1" si="685"/>
        <v/>
      </c>
      <c r="V2895" s="1" t="str">
        <f t="shared" ca="1" si="686"/>
        <v/>
      </c>
      <c r="W2895" s="1" t="str">
        <f t="shared" ca="1" si="687"/>
        <v/>
      </c>
      <c r="X2895" s="1" t="str">
        <f t="shared" ca="1" si="688"/>
        <v/>
      </c>
    </row>
    <row r="2896" spans="1:24">
      <c r="A2896" t="s">
        <v>1041</v>
      </c>
      <c r="B2896" t="str">
        <f>INDEX(予約枠報告様式!$73:$73,MATCH(CSVフォーマット!C2896,予約枠報告様式!$74:$74,0))</f>
        <v>AX</v>
      </c>
      <c r="C2896">
        <f t="shared" si="689"/>
        <v>50</v>
      </c>
      <c r="D2896">
        <f t="shared" si="675"/>
        <v>24</v>
      </c>
      <c r="E2896" s="2" cm="1">
        <f t="array" aca="1" ref="E2896" ca="1">INDIRECT(A2896&amp;B2896&amp;$E$3)</f>
        <v>44798</v>
      </c>
      <c r="F2896" t="str" cm="1">
        <f t="array" aca="1" ref="F2896" ca="1">IF(INDIRECT(A2896&amp;B2896&amp;$F$3)="公",参照!$L$2,参照!$L$3)</f>
        <v>WEB・コールセンター受付</v>
      </c>
      <c r="G2896" s="1" t="str" cm="1">
        <f t="array" aca="1" ref="G2896" ca="1">IF(E2896="","",IF(ISNUMBER(INDIRECT(A2896&amp;B2896&amp;D2896)),431001,""))</f>
        <v/>
      </c>
      <c r="H2896" s="1" t="str">
        <f t="shared" ca="1" si="676"/>
        <v/>
      </c>
      <c r="I2896" s="1" t="str">
        <f ca="1">IF(G2896="","",予約枠報告様式!H$3)</f>
        <v/>
      </c>
      <c r="J2896" s="1" t="str">
        <f t="shared" ca="1" si="677"/>
        <v/>
      </c>
      <c r="K2896" s="1" t="str">
        <f t="shared" ca="1" si="678"/>
        <v/>
      </c>
      <c r="L2896" s="1" t="str">
        <f t="shared" ca="1" si="679"/>
        <v/>
      </c>
      <c r="M2896" s="1" t="str">
        <f t="shared" ca="1" si="680"/>
        <v/>
      </c>
      <c r="N2896" s="1" t="str" cm="1">
        <f t="array" aca="1" ref="N2896" ca="1">IF(G2896="","",HOUR(INDIRECT(A2896&amp;$N$2&amp;D2896)))</f>
        <v/>
      </c>
      <c r="O2896" s="1" t="str" cm="1">
        <f t="array" aca="1" ref="O2896" ca="1">IF(G2896="","",MINUTE(INDIRECT(A2896&amp;$N$2&amp;D2896)))</f>
        <v/>
      </c>
      <c r="P2896" s="1" t="str">
        <f t="shared" ca="1" si="681"/>
        <v/>
      </c>
      <c r="Q2896" s="1" t="str">
        <f t="shared" ca="1" si="682"/>
        <v/>
      </c>
      <c r="R2896" s="1" t="str" cm="1">
        <f t="array" aca="1" ref="R2896" ca="1">IF(G2896="","",INDIRECT(A2896&amp;B2896&amp;D2896))</f>
        <v/>
      </c>
      <c r="S2896" s="1" t="str">
        <f t="shared" ca="1" si="683"/>
        <v/>
      </c>
      <c r="T2896" s="1" t="str">
        <f t="shared" ca="1" si="684"/>
        <v/>
      </c>
      <c r="U2896" s="1" t="str">
        <f t="shared" ca="1" si="685"/>
        <v/>
      </c>
      <c r="V2896" s="1" t="str">
        <f t="shared" ca="1" si="686"/>
        <v/>
      </c>
      <c r="W2896" s="1" t="str">
        <f t="shared" ca="1" si="687"/>
        <v/>
      </c>
      <c r="X2896" s="1" t="str">
        <f t="shared" ca="1" si="688"/>
        <v/>
      </c>
    </row>
    <row r="2897" spans="1:24">
      <c r="A2897" t="s">
        <v>1041</v>
      </c>
      <c r="B2897" t="str">
        <f>INDEX(予約枠報告様式!$73:$73,MATCH(CSVフォーマット!C2897,予約枠報告様式!$74:$74,0))</f>
        <v>AX</v>
      </c>
      <c r="C2897">
        <f t="shared" si="689"/>
        <v>50</v>
      </c>
      <c r="D2897">
        <f t="shared" si="675"/>
        <v>25</v>
      </c>
      <c r="E2897" s="2" cm="1">
        <f t="array" aca="1" ref="E2897" ca="1">INDIRECT(A2897&amp;B2897&amp;$E$3)</f>
        <v>44798</v>
      </c>
      <c r="F2897" t="str" cm="1">
        <f t="array" aca="1" ref="F2897" ca="1">IF(INDIRECT(A2897&amp;B2897&amp;$F$3)="公",参照!$L$2,参照!$L$3)</f>
        <v>WEB・コールセンター受付</v>
      </c>
      <c r="G2897" s="1" t="str" cm="1">
        <f t="array" aca="1" ref="G2897" ca="1">IF(E2897="","",IF(ISNUMBER(INDIRECT(A2897&amp;B2897&amp;D2897)),431001,""))</f>
        <v/>
      </c>
      <c r="H2897" s="1" t="str">
        <f t="shared" ca="1" si="676"/>
        <v/>
      </c>
      <c r="I2897" s="1" t="str">
        <f ca="1">IF(G2897="","",予約枠報告様式!H$3)</f>
        <v/>
      </c>
      <c r="J2897" s="1" t="str">
        <f t="shared" ca="1" si="677"/>
        <v/>
      </c>
      <c r="K2897" s="1" t="str">
        <f t="shared" ca="1" si="678"/>
        <v/>
      </c>
      <c r="L2897" s="1" t="str">
        <f t="shared" ca="1" si="679"/>
        <v/>
      </c>
      <c r="M2897" s="1" t="str">
        <f t="shared" ca="1" si="680"/>
        <v/>
      </c>
      <c r="N2897" s="1" t="str" cm="1">
        <f t="array" aca="1" ref="N2897" ca="1">IF(G2897="","",HOUR(INDIRECT(A2897&amp;$N$2&amp;D2897)))</f>
        <v/>
      </c>
      <c r="O2897" s="1" t="str" cm="1">
        <f t="array" aca="1" ref="O2897" ca="1">IF(G2897="","",MINUTE(INDIRECT(A2897&amp;$N$2&amp;D2897)))</f>
        <v/>
      </c>
      <c r="P2897" s="1" t="str">
        <f t="shared" ca="1" si="681"/>
        <v/>
      </c>
      <c r="Q2897" s="1" t="str">
        <f t="shared" ca="1" si="682"/>
        <v/>
      </c>
      <c r="R2897" s="1" t="str" cm="1">
        <f t="array" aca="1" ref="R2897" ca="1">IF(G2897="","",INDIRECT(A2897&amp;B2897&amp;D2897))</f>
        <v/>
      </c>
      <c r="S2897" s="1" t="str">
        <f t="shared" ca="1" si="683"/>
        <v/>
      </c>
      <c r="T2897" s="1" t="str">
        <f t="shared" ca="1" si="684"/>
        <v/>
      </c>
      <c r="U2897" s="1" t="str">
        <f t="shared" ca="1" si="685"/>
        <v/>
      </c>
      <c r="V2897" s="1" t="str">
        <f t="shared" ca="1" si="686"/>
        <v/>
      </c>
      <c r="W2897" s="1" t="str">
        <f t="shared" ca="1" si="687"/>
        <v/>
      </c>
      <c r="X2897" s="1" t="str">
        <f t="shared" ca="1" si="688"/>
        <v/>
      </c>
    </row>
    <row r="2898" spans="1:24">
      <c r="A2898" t="s">
        <v>1041</v>
      </c>
      <c r="B2898" t="str">
        <f>INDEX(予約枠報告様式!$73:$73,MATCH(CSVフォーマット!C2898,予約枠報告様式!$74:$74,0))</f>
        <v>AX</v>
      </c>
      <c r="C2898">
        <f t="shared" si="689"/>
        <v>50</v>
      </c>
      <c r="D2898">
        <f t="shared" si="675"/>
        <v>26</v>
      </c>
      <c r="E2898" s="2" cm="1">
        <f t="array" aca="1" ref="E2898" ca="1">INDIRECT(A2898&amp;B2898&amp;$E$3)</f>
        <v>44798</v>
      </c>
      <c r="F2898" t="str" cm="1">
        <f t="array" aca="1" ref="F2898" ca="1">IF(INDIRECT(A2898&amp;B2898&amp;$F$3)="公",参照!$L$2,参照!$L$3)</f>
        <v>WEB・コールセンター受付</v>
      </c>
      <c r="G2898" s="1" t="str" cm="1">
        <f t="array" aca="1" ref="G2898" ca="1">IF(E2898="","",IF(ISNUMBER(INDIRECT(A2898&amp;B2898&amp;D2898)),431001,""))</f>
        <v/>
      </c>
      <c r="H2898" s="1" t="str">
        <f t="shared" ca="1" si="676"/>
        <v/>
      </c>
      <c r="I2898" s="1" t="str">
        <f ca="1">IF(G2898="","",予約枠報告様式!H$3)</f>
        <v/>
      </c>
      <c r="J2898" s="1" t="str">
        <f t="shared" ca="1" si="677"/>
        <v/>
      </c>
      <c r="K2898" s="1" t="str">
        <f t="shared" ca="1" si="678"/>
        <v/>
      </c>
      <c r="L2898" s="1" t="str">
        <f t="shared" ca="1" si="679"/>
        <v/>
      </c>
      <c r="M2898" s="1" t="str">
        <f t="shared" ca="1" si="680"/>
        <v/>
      </c>
      <c r="N2898" s="1" t="str" cm="1">
        <f t="array" aca="1" ref="N2898" ca="1">IF(G2898="","",HOUR(INDIRECT(A2898&amp;$N$2&amp;D2898)))</f>
        <v/>
      </c>
      <c r="O2898" s="1" t="str" cm="1">
        <f t="array" aca="1" ref="O2898" ca="1">IF(G2898="","",MINUTE(INDIRECT(A2898&amp;$N$2&amp;D2898)))</f>
        <v/>
      </c>
      <c r="P2898" s="1" t="str">
        <f t="shared" ca="1" si="681"/>
        <v/>
      </c>
      <c r="Q2898" s="1" t="str">
        <f t="shared" ca="1" si="682"/>
        <v/>
      </c>
      <c r="R2898" s="1" t="str" cm="1">
        <f t="array" aca="1" ref="R2898" ca="1">IF(G2898="","",INDIRECT(A2898&amp;B2898&amp;D2898))</f>
        <v/>
      </c>
      <c r="S2898" s="1" t="str">
        <f t="shared" ca="1" si="683"/>
        <v/>
      </c>
      <c r="T2898" s="1" t="str">
        <f t="shared" ca="1" si="684"/>
        <v/>
      </c>
      <c r="U2898" s="1" t="str">
        <f t="shared" ca="1" si="685"/>
        <v/>
      </c>
      <c r="V2898" s="1" t="str">
        <f t="shared" ca="1" si="686"/>
        <v/>
      </c>
      <c r="W2898" s="1" t="str">
        <f t="shared" ca="1" si="687"/>
        <v/>
      </c>
      <c r="X2898" s="1" t="str">
        <f t="shared" ca="1" si="688"/>
        <v/>
      </c>
    </row>
    <row r="2899" spans="1:24">
      <c r="A2899" t="s">
        <v>1041</v>
      </c>
      <c r="B2899" t="str">
        <f>INDEX(予約枠報告様式!$73:$73,MATCH(CSVフォーマット!C2899,予約枠報告様式!$74:$74,0))</f>
        <v>AX</v>
      </c>
      <c r="C2899">
        <f t="shared" si="689"/>
        <v>50</v>
      </c>
      <c r="D2899">
        <f t="shared" si="675"/>
        <v>27</v>
      </c>
      <c r="E2899" s="2" cm="1">
        <f t="array" aca="1" ref="E2899" ca="1">INDIRECT(A2899&amp;B2899&amp;$E$3)</f>
        <v>44798</v>
      </c>
      <c r="F2899" t="str" cm="1">
        <f t="array" aca="1" ref="F2899" ca="1">IF(INDIRECT(A2899&amp;B2899&amp;$F$3)="公",参照!$L$2,参照!$L$3)</f>
        <v>WEB・コールセンター受付</v>
      </c>
      <c r="G2899" s="1" t="str" cm="1">
        <f t="array" aca="1" ref="G2899" ca="1">IF(E2899="","",IF(ISNUMBER(INDIRECT(A2899&amp;B2899&amp;D2899)),431001,""))</f>
        <v/>
      </c>
      <c r="H2899" s="1" t="str">
        <f t="shared" ca="1" si="676"/>
        <v/>
      </c>
      <c r="I2899" s="1" t="str">
        <f ca="1">IF(G2899="","",予約枠報告様式!H$3)</f>
        <v/>
      </c>
      <c r="J2899" s="1" t="str">
        <f t="shared" ca="1" si="677"/>
        <v/>
      </c>
      <c r="K2899" s="1" t="str">
        <f t="shared" ca="1" si="678"/>
        <v/>
      </c>
      <c r="L2899" s="1" t="str">
        <f t="shared" ca="1" si="679"/>
        <v/>
      </c>
      <c r="M2899" s="1" t="str">
        <f t="shared" ca="1" si="680"/>
        <v/>
      </c>
      <c r="N2899" s="1" t="str" cm="1">
        <f t="array" aca="1" ref="N2899" ca="1">IF(G2899="","",HOUR(INDIRECT(A2899&amp;$N$2&amp;D2899)))</f>
        <v/>
      </c>
      <c r="O2899" s="1" t="str" cm="1">
        <f t="array" aca="1" ref="O2899" ca="1">IF(G2899="","",MINUTE(INDIRECT(A2899&amp;$N$2&amp;D2899)))</f>
        <v/>
      </c>
      <c r="P2899" s="1" t="str">
        <f t="shared" ca="1" si="681"/>
        <v/>
      </c>
      <c r="Q2899" s="1" t="str">
        <f t="shared" ca="1" si="682"/>
        <v/>
      </c>
      <c r="R2899" s="1" t="str" cm="1">
        <f t="array" aca="1" ref="R2899" ca="1">IF(G2899="","",INDIRECT(A2899&amp;B2899&amp;D2899))</f>
        <v/>
      </c>
      <c r="S2899" s="1" t="str">
        <f t="shared" ca="1" si="683"/>
        <v/>
      </c>
      <c r="T2899" s="1" t="str">
        <f t="shared" ca="1" si="684"/>
        <v/>
      </c>
      <c r="U2899" s="1" t="str">
        <f t="shared" ca="1" si="685"/>
        <v/>
      </c>
      <c r="V2899" s="1" t="str">
        <f t="shared" ca="1" si="686"/>
        <v/>
      </c>
      <c r="W2899" s="1" t="str">
        <f t="shared" ca="1" si="687"/>
        <v/>
      </c>
      <c r="X2899" s="1" t="str">
        <f t="shared" ca="1" si="688"/>
        <v/>
      </c>
    </row>
    <row r="2900" spans="1:24">
      <c r="A2900" t="s">
        <v>1041</v>
      </c>
      <c r="B2900" t="str">
        <f>INDEX(予約枠報告様式!$73:$73,MATCH(CSVフォーマット!C2900,予約枠報告様式!$74:$74,0))</f>
        <v>AX</v>
      </c>
      <c r="C2900">
        <f t="shared" si="689"/>
        <v>50</v>
      </c>
      <c r="D2900">
        <f t="shared" si="675"/>
        <v>28</v>
      </c>
      <c r="E2900" s="2" cm="1">
        <f t="array" aca="1" ref="E2900" ca="1">INDIRECT(A2900&amp;B2900&amp;$E$3)</f>
        <v>44798</v>
      </c>
      <c r="F2900" t="str" cm="1">
        <f t="array" aca="1" ref="F2900" ca="1">IF(INDIRECT(A2900&amp;B2900&amp;$F$3)="公",参照!$L$2,参照!$L$3)</f>
        <v>WEB・コールセンター受付</v>
      </c>
      <c r="G2900" s="1" t="str" cm="1">
        <f t="array" aca="1" ref="G2900" ca="1">IF(E2900="","",IF(ISNUMBER(INDIRECT(A2900&amp;B2900&amp;D2900)),431001,""))</f>
        <v/>
      </c>
      <c r="H2900" s="1" t="str">
        <f t="shared" ca="1" si="676"/>
        <v/>
      </c>
      <c r="I2900" s="1" t="str">
        <f ca="1">IF(G2900="","",予約枠報告様式!H$3)</f>
        <v/>
      </c>
      <c r="J2900" s="1" t="str">
        <f t="shared" ca="1" si="677"/>
        <v/>
      </c>
      <c r="K2900" s="1" t="str">
        <f t="shared" ca="1" si="678"/>
        <v/>
      </c>
      <c r="L2900" s="1" t="str">
        <f t="shared" ca="1" si="679"/>
        <v/>
      </c>
      <c r="M2900" s="1" t="str">
        <f t="shared" ca="1" si="680"/>
        <v/>
      </c>
      <c r="N2900" s="1" t="str" cm="1">
        <f t="array" aca="1" ref="N2900" ca="1">IF(G2900="","",HOUR(INDIRECT(A2900&amp;$N$2&amp;D2900)))</f>
        <v/>
      </c>
      <c r="O2900" s="1" t="str" cm="1">
        <f t="array" aca="1" ref="O2900" ca="1">IF(G2900="","",MINUTE(INDIRECT(A2900&amp;$N$2&amp;D2900)))</f>
        <v/>
      </c>
      <c r="P2900" s="1" t="str">
        <f t="shared" ca="1" si="681"/>
        <v/>
      </c>
      <c r="Q2900" s="1" t="str">
        <f t="shared" ca="1" si="682"/>
        <v/>
      </c>
      <c r="R2900" s="1" t="str" cm="1">
        <f t="array" aca="1" ref="R2900" ca="1">IF(G2900="","",INDIRECT(A2900&amp;B2900&amp;D2900))</f>
        <v/>
      </c>
      <c r="S2900" s="1" t="str">
        <f t="shared" ca="1" si="683"/>
        <v/>
      </c>
      <c r="T2900" s="1" t="str">
        <f t="shared" ca="1" si="684"/>
        <v/>
      </c>
      <c r="U2900" s="1" t="str">
        <f t="shared" ca="1" si="685"/>
        <v/>
      </c>
      <c r="V2900" s="1" t="str">
        <f t="shared" ca="1" si="686"/>
        <v/>
      </c>
      <c r="W2900" s="1" t="str">
        <f t="shared" ca="1" si="687"/>
        <v/>
      </c>
      <c r="X2900" s="1" t="str">
        <f t="shared" ca="1" si="688"/>
        <v/>
      </c>
    </row>
    <row r="2901" spans="1:24">
      <c r="A2901" t="s">
        <v>1041</v>
      </c>
      <c r="B2901" t="str">
        <f>INDEX(予約枠報告様式!$73:$73,MATCH(CSVフォーマット!C2901,予約枠報告様式!$74:$74,0))</f>
        <v>AX</v>
      </c>
      <c r="C2901">
        <f t="shared" si="689"/>
        <v>50</v>
      </c>
      <c r="D2901">
        <f t="shared" si="675"/>
        <v>29</v>
      </c>
      <c r="E2901" s="2" cm="1">
        <f t="array" aca="1" ref="E2901" ca="1">INDIRECT(A2901&amp;B2901&amp;$E$3)</f>
        <v>44798</v>
      </c>
      <c r="F2901" t="str" cm="1">
        <f t="array" aca="1" ref="F2901" ca="1">IF(INDIRECT(A2901&amp;B2901&amp;$F$3)="公",参照!$L$2,参照!$L$3)</f>
        <v>WEB・コールセンター受付</v>
      </c>
      <c r="G2901" s="1" t="str" cm="1">
        <f t="array" aca="1" ref="G2901" ca="1">IF(E2901="","",IF(ISNUMBER(INDIRECT(A2901&amp;B2901&amp;D2901)),431001,""))</f>
        <v/>
      </c>
      <c r="H2901" s="1" t="str">
        <f t="shared" ca="1" si="676"/>
        <v/>
      </c>
      <c r="I2901" s="1" t="str">
        <f ca="1">IF(G2901="","",予約枠報告様式!H$3)</f>
        <v/>
      </c>
      <c r="J2901" s="1" t="str">
        <f t="shared" ca="1" si="677"/>
        <v/>
      </c>
      <c r="K2901" s="1" t="str">
        <f t="shared" ca="1" si="678"/>
        <v/>
      </c>
      <c r="L2901" s="1" t="str">
        <f t="shared" ca="1" si="679"/>
        <v/>
      </c>
      <c r="M2901" s="1" t="str">
        <f t="shared" ca="1" si="680"/>
        <v/>
      </c>
      <c r="N2901" s="1" t="str" cm="1">
        <f t="array" aca="1" ref="N2901" ca="1">IF(G2901="","",HOUR(INDIRECT(A2901&amp;$N$2&amp;D2901)))</f>
        <v/>
      </c>
      <c r="O2901" s="1" t="str" cm="1">
        <f t="array" aca="1" ref="O2901" ca="1">IF(G2901="","",MINUTE(INDIRECT(A2901&amp;$N$2&amp;D2901)))</f>
        <v/>
      </c>
      <c r="P2901" s="1" t="str">
        <f t="shared" ca="1" si="681"/>
        <v/>
      </c>
      <c r="Q2901" s="1" t="str">
        <f t="shared" ca="1" si="682"/>
        <v/>
      </c>
      <c r="R2901" s="1" t="str" cm="1">
        <f t="array" aca="1" ref="R2901" ca="1">IF(G2901="","",INDIRECT(A2901&amp;B2901&amp;D2901))</f>
        <v/>
      </c>
      <c r="S2901" s="1" t="str">
        <f t="shared" ca="1" si="683"/>
        <v/>
      </c>
      <c r="T2901" s="1" t="str">
        <f t="shared" ca="1" si="684"/>
        <v/>
      </c>
      <c r="U2901" s="1" t="str">
        <f t="shared" ca="1" si="685"/>
        <v/>
      </c>
      <c r="V2901" s="1" t="str">
        <f t="shared" ca="1" si="686"/>
        <v/>
      </c>
      <c r="W2901" s="1" t="str">
        <f t="shared" ca="1" si="687"/>
        <v/>
      </c>
      <c r="X2901" s="1" t="str">
        <f t="shared" ca="1" si="688"/>
        <v/>
      </c>
    </row>
    <row r="2902" spans="1:24">
      <c r="A2902" t="s">
        <v>1041</v>
      </c>
      <c r="B2902" t="str">
        <f>INDEX(予約枠報告様式!$73:$73,MATCH(CSVフォーマット!C2902,予約枠報告様式!$74:$74,0))</f>
        <v>AX</v>
      </c>
      <c r="C2902">
        <f t="shared" si="689"/>
        <v>50</v>
      </c>
      <c r="D2902">
        <f t="shared" si="675"/>
        <v>30</v>
      </c>
      <c r="E2902" s="2" cm="1">
        <f t="array" aca="1" ref="E2902" ca="1">INDIRECT(A2902&amp;B2902&amp;$E$3)</f>
        <v>44798</v>
      </c>
      <c r="F2902" t="str" cm="1">
        <f t="array" aca="1" ref="F2902" ca="1">IF(INDIRECT(A2902&amp;B2902&amp;$F$3)="公",参照!$L$2,参照!$L$3)</f>
        <v>WEB・コールセンター受付</v>
      </c>
      <c r="G2902" s="1" t="str" cm="1">
        <f t="array" aca="1" ref="G2902" ca="1">IF(E2902="","",IF(ISNUMBER(INDIRECT(A2902&amp;B2902&amp;D2902)),431001,""))</f>
        <v/>
      </c>
      <c r="H2902" s="1" t="str">
        <f t="shared" ca="1" si="676"/>
        <v/>
      </c>
      <c r="I2902" s="1" t="str">
        <f ca="1">IF(G2902="","",予約枠報告様式!H$3)</f>
        <v/>
      </c>
      <c r="J2902" s="1" t="str">
        <f t="shared" ca="1" si="677"/>
        <v/>
      </c>
      <c r="K2902" s="1" t="str">
        <f t="shared" ca="1" si="678"/>
        <v/>
      </c>
      <c r="L2902" s="1" t="str">
        <f t="shared" ca="1" si="679"/>
        <v/>
      </c>
      <c r="M2902" s="1" t="str">
        <f t="shared" ca="1" si="680"/>
        <v/>
      </c>
      <c r="N2902" s="1" t="str" cm="1">
        <f t="array" aca="1" ref="N2902" ca="1">IF(G2902="","",HOUR(INDIRECT(A2902&amp;$N$2&amp;D2902)))</f>
        <v/>
      </c>
      <c r="O2902" s="1" t="str" cm="1">
        <f t="array" aca="1" ref="O2902" ca="1">IF(G2902="","",MINUTE(INDIRECT(A2902&amp;$N$2&amp;D2902)))</f>
        <v/>
      </c>
      <c r="P2902" s="1" t="str">
        <f t="shared" ca="1" si="681"/>
        <v/>
      </c>
      <c r="Q2902" s="1" t="str">
        <f t="shared" ca="1" si="682"/>
        <v/>
      </c>
      <c r="R2902" s="1" t="str" cm="1">
        <f t="array" aca="1" ref="R2902" ca="1">IF(G2902="","",INDIRECT(A2902&amp;B2902&amp;D2902))</f>
        <v/>
      </c>
      <c r="S2902" s="1" t="str">
        <f t="shared" ca="1" si="683"/>
        <v/>
      </c>
      <c r="T2902" s="1" t="str">
        <f t="shared" ca="1" si="684"/>
        <v/>
      </c>
      <c r="U2902" s="1" t="str">
        <f t="shared" ca="1" si="685"/>
        <v/>
      </c>
      <c r="V2902" s="1" t="str">
        <f t="shared" ca="1" si="686"/>
        <v/>
      </c>
      <c r="W2902" s="1" t="str">
        <f t="shared" ca="1" si="687"/>
        <v/>
      </c>
      <c r="X2902" s="1" t="str">
        <f t="shared" ca="1" si="688"/>
        <v/>
      </c>
    </row>
    <row r="2903" spans="1:24">
      <c r="A2903" t="s">
        <v>1041</v>
      </c>
      <c r="B2903" t="str">
        <f>INDEX(予約枠報告様式!$73:$73,MATCH(CSVフォーマット!C2903,予約枠報告様式!$74:$74,0))</f>
        <v>AX</v>
      </c>
      <c r="C2903">
        <f t="shared" si="689"/>
        <v>50</v>
      </c>
      <c r="D2903">
        <f t="shared" si="675"/>
        <v>31</v>
      </c>
      <c r="E2903" s="2" cm="1">
        <f t="array" aca="1" ref="E2903" ca="1">INDIRECT(A2903&amp;B2903&amp;$E$3)</f>
        <v>44798</v>
      </c>
      <c r="F2903" t="str" cm="1">
        <f t="array" aca="1" ref="F2903" ca="1">IF(INDIRECT(A2903&amp;B2903&amp;$F$3)="公",参照!$L$2,参照!$L$3)</f>
        <v>WEB・コールセンター受付</v>
      </c>
      <c r="G2903" s="1" t="str" cm="1">
        <f t="array" aca="1" ref="G2903" ca="1">IF(E2903="","",IF(ISNUMBER(INDIRECT(A2903&amp;B2903&amp;D2903)),431001,""))</f>
        <v/>
      </c>
      <c r="H2903" s="1" t="str">
        <f t="shared" ca="1" si="676"/>
        <v/>
      </c>
      <c r="I2903" s="1" t="str">
        <f ca="1">IF(G2903="","",予約枠報告様式!H$3)</f>
        <v/>
      </c>
      <c r="J2903" s="1" t="str">
        <f t="shared" ca="1" si="677"/>
        <v/>
      </c>
      <c r="K2903" s="1" t="str">
        <f t="shared" ca="1" si="678"/>
        <v/>
      </c>
      <c r="L2903" s="1" t="str">
        <f t="shared" ca="1" si="679"/>
        <v/>
      </c>
      <c r="M2903" s="1" t="str">
        <f t="shared" ca="1" si="680"/>
        <v/>
      </c>
      <c r="N2903" s="1" t="str" cm="1">
        <f t="array" aca="1" ref="N2903" ca="1">IF(G2903="","",HOUR(INDIRECT(A2903&amp;$N$2&amp;D2903)))</f>
        <v/>
      </c>
      <c r="O2903" s="1" t="str" cm="1">
        <f t="array" aca="1" ref="O2903" ca="1">IF(G2903="","",MINUTE(INDIRECT(A2903&amp;$N$2&amp;D2903)))</f>
        <v/>
      </c>
      <c r="P2903" s="1" t="str">
        <f t="shared" ca="1" si="681"/>
        <v/>
      </c>
      <c r="Q2903" s="1" t="str">
        <f t="shared" ca="1" si="682"/>
        <v/>
      </c>
      <c r="R2903" s="1" t="str" cm="1">
        <f t="array" aca="1" ref="R2903" ca="1">IF(G2903="","",INDIRECT(A2903&amp;B2903&amp;D2903))</f>
        <v/>
      </c>
      <c r="S2903" s="1" t="str">
        <f t="shared" ca="1" si="683"/>
        <v/>
      </c>
      <c r="T2903" s="1" t="str">
        <f t="shared" ca="1" si="684"/>
        <v/>
      </c>
      <c r="U2903" s="1" t="str">
        <f t="shared" ca="1" si="685"/>
        <v/>
      </c>
      <c r="V2903" s="1" t="str">
        <f t="shared" ca="1" si="686"/>
        <v/>
      </c>
      <c r="W2903" s="1" t="str">
        <f t="shared" ca="1" si="687"/>
        <v/>
      </c>
      <c r="X2903" s="1" t="str">
        <f t="shared" ca="1" si="688"/>
        <v/>
      </c>
    </row>
    <row r="2904" spans="1:24">
      <c r="A2904" t="s">
        <v>1041</v>
      </c>
      <c r="B2904" t="str">
        <f>INDEX(予約枠報告様式!$73:$73,MATCH(CSVフォーマット!C2904,予約枠報告様式!$74:$74,0))</f>
        <v>AX</v>
      </c>
      <c r="C2904">
        <f t="shared" si="689"/>
        <v>50</v>
      </c>
      <c r="D2904">
        <f t="shared" si="675"/>
        <v>32</v>
      </c>
      <c r="E2904" s="2" cm="1">
        <f t="array" aca="1" ref="E2904" ca="1">INDIRECT(A2904&amp;B2904&amp;$E$3)</f>
        <v>44798</v>
      </c>
      <c r="F2904" t="str" cm="1">
        <f t="array" aca="1" ref="F2904" ca="1">IF(INDIRECT(A2904&amp;B2904&amp;$F$3)="公",参照!$L$2,参照!$L$3)</f>
        <v>WEB・コールセンター受付</v>
      </c>
      <c r="G2904" s="1" t="str" cm="1">
        <f t="array" aca="1" ref="G2904" ca="1">IF(E2904="","",IF(ISNUMBER(INDIRECT(A2904&amp;B2904&amp;D2904)),431001,""))</f>
        <v/>
      </c>
      <c r="H2904" s="1" t="str">
        <f t="shared" ca="1" si="676"/>
        <v/>
      </c>
      <c r="I2904" s="1" t="str">
        <f ca="1">IF(G2904="","",予約枠報告様式!H$3)</f>
        <v/>
      </c>
      <c r="J2904" s="1" t="str">
        <f t="shared" ca="1" si="677"/>
        <v/>
      </c>
      <c r="K2904" s="1" t="str">
        <f t="shared" ca="1" si="678"/>
        <v/>
      </c>
      <c r="L2904" s="1" t="str">
        <f t="shared" ca="1" si="679"/>
        <v/>
      </c>
      <c r="M2904" s="1" t="str">
        <f t="shared" ca="1" si="680"/>
        <v/>
      </c>
      <c r="N2904" s="1" t="str" cm="1">
        <f t="array" aca="1" ref="N2904" ca="1">IF(G2904="","",HOUR(INDIRECT(A2904&amp;$N$2&amp;D2904)))</f>
        <v/>
      </c>
      <c r="O2904" s="1" t="str" cm="1">
        <f t="array" aca="1" ref="O2904" ca="1">IF(G2904="","",MINUTE(INDIRECT(A2904&amp;$N$2&amp;D2904)))</f>
        <v/>
      </c>
      <c r="P2904" s="1" t="str">
        <f t="shared" ca="1" si="681"/>
        <v/>
      </c>
      <c r="Q2904" s="1" t="str">
        <f t="shared" ca="1" si="682"/>
        <v/>
      </c>
      <c r="R2904" s="1" t="str" cm="1">
        <f t="array" aca="1" ref="R2904" ca="1">IF(G2904="","",INDIRECT(A2904&amp;B2904&amp;D2904))</f>
        <v/>
      </c>
      <c r="S2904" s="1" t="str">
        <f t="shared" ca="1" si="683"/>
        <v/>
      </c>
      <c r="T2904" s="1" t="str">
        <f t="shared" ca="1" si="684"/>
        <v/>
      </c>
      <c r="U2904" s="1" t="str">
        <f t="shared" ca="1" si="685"/>
        <v/>
      </c>
      <c r="V2904" s="1" t="str">
        <f t="shared" ca="1" si="686"/>
        <v/>
      </c>
      <c r="W2904" s="1" t="str">
        <f t="shared" ca="1" si="687"/>
        <v/>
      </c>
      <c r="X2904" s="1" t="str">
        <f t="shared" ca="1" si="688"/>
        <v/>
      </c>
    </row>
    <row r="2905" spans="1:24">
      <c r="A2905" t="s">
        <v>1041</v>
      </c>
      <c r="B2905" t="str">
        <f>INDEX(予約枠報告様式!$73:$73,MATCH(CSVフォーマット!C2905,予約枠報告様式!$74:$74,0))</f>
        <v>AX</v>
      </c>
      <c r="C2905">
        <f t="shared" si="689"/>
        <v>50</v>
      </c>
      <c r="D2905">
        <f t="shared" si="675"/>
        <v>33</v>
      </c>
      <c r="E2905" s="2" cm="1">
        <f t="array" aca="1" ref="E2905" ca="1">INDIRECT(A2905&amp;B2905&amp;$E$3)</f>
        <v>44798</v>
      </c>
      <c r="F2905" t="str" cm="1">
        <f t="array" aca="1" ref="F2905" ca="1">IF(INDIRECT(A2905&amp;B2905&amp;$F$3)="公",参照!$L$2,参照!$L$3)</f>
        <v>WEB・コールセンター受付</v>
      </c>
      <c r="G2905" s="1" t="str" cm="1">
        <f t="array" aca="1" ref="G2905" ca="1">IF(E2905="","",IF(ISNUMBER(INDIRECT(A2905&amp;B2905&amp;D2905)),431001,""))</f>
        <v/>
      </c>
      <c r="H2905" s="1" t="str">
        <f t="shared" ca="1" si="676"/>
        <v/>
      </c>
      <c r="I2905" s="1" t="str">
        <f ca="1">IF(G2905="","",予約枠報告様式!H$3)</f>
        <v/>
      </c>
      <c r="J2905" s="1" t="str">
        <f t="shared" ca="1" si="677"/>
        <v/>
      </c>
      <c r="K2905" s="1" t="str">
        <f t="shared" ca="1" si="678"/>
        <v/>
      </c>
      <c r="L2905" s="1" t="str">
        <f t="shared" ca="1" si="679"/>
        <v/>
      </c>
      <c r="M2905" s="1" t="str">
        <f t="shared" ca="1" si="680"/>
        <v/>
      </c>
      <c r="N2905" s="1" t="str" cm="1">
        <f t="array" aca="1" ref="N2905" ca="1">IF(G2905="","",HOUR(INDIRECT(A2905&amp;$N$2&amp;D2905)))</f>
        <v/>
      </c>
      <c r="O2905" s="1" t="str" cm="1">
        <f t="array" aca="1" ref="O2905" ca="1">IF(G2905="","",MINUTE(INDIRECT(A2905&amp;$N$2&amp;D2905)))</f>
        <v/>
      </c>
      <c r="P2905" s="1" t="str">
        <f t="shared" ca="1" si="681"/>
        <v/>
      </c>
      <c r="Q2905" s="1" t="str">
        <f t="shared" ca="1" si="682"/>
        <v/>
      </c>
      <c r="R2905" s="1" t="str" cm="1">
        <f t="array" aca="1" ref="R2905" ca="1">IF(G2905="","",INDIRECT(A2905&amp;B2905&amp;D2905))</f>
        <v/>
      </c>
      <c r="S2905" s="1" t="str">
        <f t="shared" ca="1" si="683"/>
        <v/>
      </c>
      <c r="T2905" s="1" t="str">
        <f t="shared" ca="1" si="684"/>
        <v/>
      </c>
      <c r="U2905" s="1" t="str">
        <f t="shared" ca="1" si="685"/>
        <v/>
      </c>
      <c r="V2905" s="1" t="str">
        <f t="shared" ca="1" si="686"/>
        <v/>
      </c>
      <c r="W2905" s="1" t="str">
        <f t="shared" ca="1" si="687"/>
        <v/>
      </c>
      <c r="X2905" s="1" t="str">
        <f t="shared" ca="1" si="688"/>
        <v/>
      </c>
    </row>
    <row r="2906" spans="1:24">
      <c r="A2906" t="s">
        <v>1041</v>
      </c>
      <c r="B2906" t="str">
        <f>INDEX(予約枠報告様式!$73:$73,MATCH(CSVフォーマット!C2906,予約枠報告様式!$74:$74,0))</f>
        <v>AX</v>
      </c>
      <c r="C2906">
        <f t="shared" si="689"/>
        <v>50</v>
      </c>
      <c r="D2906">
        <f t="shared" si="675"/>
        <v>34</v>
      </c>
      <c r="E2906" s="2" cm="1">
        <f t="array" aca="1" ref="E2906" ca="1">INDIRECT(A2906&amp;B2906&amp;$E$3)</f>
        <v>44798</v>
      </c>
      <c r="F2906" t="str" cm="1">
        <f t="array" aca="1" ref="F2906" ca="1">IF(INDIRECT(A2906&amp;B2906&amp;$F$3)="公",参照!$L$2,参照!$L$3)</f>
        <v>WEB・コールセンター受付</v>
      </c>
      <c r="G2906" s="1" t="str" cm="1">
        <f t="array" aca="1" ref="G2906" ca="1">IF(E2906="","",IF(ISNUMBER(INDIRECT(A2906&amp;B2906&amp;D2906)),431001,""))</f>
        <v/>
      </c>
      <c r="H2906" s="1" t="str">
        <f t="shared" ca="1" si="676"/>
        <v/>
      </c>
      <c r="I2906" s="1" t="str">
        <f ca="1">IF(G2906="","",予約枠報告様式!H$3)</f>
        <v/>
      </c>
      <c r="J2906" s="1" t="str">
        <f t="shared" ca="1" si="677"/>
        <v/>
      </c>
      <c r="K2906" s="1" t="str">
        <f t="shared" ca="1" si="678"/>
        <v/>
      </c>
      <c r="L2906" s="1" t="str">
        <f t="shared" ca="1" si="679"/>
        <v/>
      </c>
      <c r="M2906" s="1" t="str">
        <f t="shared" ca="1" si="680"/>
        <v/>
      </c>
      <c r="N2906" s="1" t="str" cm="1">
        <f t="array" aca="1" ref="N2906" ca="1">IF(G2906="","",HOUR(INDIRECT(A2906&amp;$N$2&amp;D2906)))</f>
        <v/>
      </c>
      <c r="O2906" s="1" t="str" cm="1">
        <f t="array" aca="1" ref="O2906" ca="1">IF(G2906="","",MINUTE(INDIRECT(A2906&amp;$N$2&amp;D2906)))</f>
        <v/>
      </c>
      <c r="P2906" s="1" t="str">
        <f t="shared" ca="1" si="681"/>
        <v/>
      </c>
      <c r="Q2906" s="1" t="str">
        <f t="shared" ca="1" si="682"/>
        <v/>
      </c>
      <c r="R2906" s="1" t="str" cm="1">
        <f t="array" aca="1" ref="R2906" ca="1">IF(G2906="","",INDIRECT(A2906&amp;B2906&amp;D2906))</f>
        <v/>
      </c>
      <c r="S2906" s="1" t="str">
        <f t="shared" ca="1" si="683"/>
        <v/>
      </c>
      <c r="T2906" s="1" t="str">
        <f t="shared" ca="1" si="684"/>
        <v/>
      </c>
      <c r="U2906" s="1" t="str">
        <f t="shared" ca="1" si="685"/>
        <v/>
      </c>
      <c r="V2906" s="1" t="str">
        <f t="shared" ca="1" si="686"/>
        <v/>
      </c>
      <c r="W2906" s="1" t="str">
        <f t="shared" ca="1" si="687"/>
        <v/>
      </c>
      <c r="X2906" s="1" t="str">
        <f t="shared" ca="1" si="688"/>
        <v/>
      </c>
    </row>
    <row r="2907" spans="1:24">
      <c r="A2907" t="s">
        <v>1041</v>
      </c>
      <c r="B2907" t="str">
        <f>INDEX(予約枠報告様式!$73:$73,MATCH(CSVフォーマット!C2907,予約枠報告様式!$74:$74,0))</f>
        <v>AX</v>
      </c>
      <c r="C2907">
        <f t="shared" si="689"/>
        <v>50</v>
      </c>
      <c r="D2907">
        <f t="shared" si="675"/>
        <v>35</v>
      </c>
      <c r="E2907" s="2" cm="1">
        <f t="array" aca="1" ref="E2907" ca="1">INDIRECT(A2907&amp;B2907&amp;$E$3)</f>
        <v>44798</v>
      </c>
      <c r="F2907" t="str" cm="1">
        <f t="array" aca="1" ref="F2907" ca="1">IF(INDIRECT(A2907&amp;B2907&amp;$F$3)="公",参照!$L$2,参照!$L$3)</f>
        <v>WEB・コールセンター受付</v>
      </c>
      <c r="G2907" s="1" t="str" cm="1">
        <f t="array" aca="1" ref="G2907" ca="1">IF(E2907="","",IF(ISNUMBER(INDIRECT(A2907&amp;B2907&amp;D2907)),431001,""))</f>
        <v/>
      </c>
      <c r="H2907" s="1" t="str">
        <f t="shared" ca="1" si="676"/>
        <v/>
      </c>
      <c r="I2907" s="1" t="str">
        <f ca="1">IF(G2907="","",予約枠報告様式!H$3)</f>
        <v/>
      </c>
      <c r="J2907" s="1" t="str">
        <f t="shared" ca="1" si="677"/>
        <v/>
      </c>
      <c r="K2907" s="1" t="str">
        <f t="shared" ca="1" si="678"/>
        <v/>
      </c>
      <c r="L2907" s="1" t="str">
        <f t="shared" ca="1" si="679"/>
        <v/>
      </c>
      <c r="M2907" s="1" t="str">
        <f t="shared" ca="1" si="680"/>
        <v/>
      </c>
      <c r="N2907" s="1" t="str" cm="1">
        <f t="array" aca="1" ref="N2907" ca="1">IF(G2907="","",HOUR(INDIRECT(A2907&amp;$N$2&amp;D2907)))</f>
        <v/>
      </c>
      <c r="O2907" s="1" t="str" cm="1">
        <f t="array" aca="1" ref="O2907" ca="1">IF(G2907="","",MINUTE(INDIRECT(A2907&amp;$N$2&amp;D2907)))</f>
        <v/>
      </c>
      <c r="P2907" s="1" t="str">
        <f t="shared" ca="1" si="681"/>
        <v/>
      </c>
      <c r="Q2907" s="1" t="str">
        <f t="shared" ca="1" si="682"/>
        <v/>
      </c>
      <c r="R2907" s="1" t="str" cm="1">
        <f t="array" aca="1" ref="R2907" ca="1">IF(G2907="","",INDIRECT(A2907&amp;B2907&amp;D2907))</f>
        <v/>
      </c>
      <c r="S2907" s="1" t="str">
        <f t="shared" ca="1" si="683"/>
        <v/>
      </c>
      <c r="T2907" s="1" t="str">
        <f t="shared" ca="1" si="684"/>
        <v/>
      </c>
      <c r="U2907" s="1" t="str">
        <f t="shared" ca="1" si="685"/>
        <v/>
      </c>
      <c r="V2907" s="1" t="str">
        <f t="shared" ca="1" si="686"/>
        <v/>
      </c>
      <c r="W2907" s="1" t="str">
        <f t="shared" ca="1" si="687"/>
        <v/>
      </c>
      <c r="X2907" s="1" t="str">
        <f t="shared" ca="1" si="688"/>
        <v/>
      </c>
    </row>
    <row r="2908" spans="1:24">
      <c r="A2908" t="s">
        <v>1041</v>
      </c>
      <c r="B2908" t="str">
        <f>INDEX(予約枠報告様式!$73:$73,MATCH(CSVフォーマット!C2908,予約枠報告様式!$74:$74,0))</f>
        <v>AX</v>
      </c>
      <c r="C2908">
        <f t="shared" si="689"/>
        <v>50</v>
      </c>
      <c r="D2908">
        <f t="shared" si="675"/>
        <v>36</v>
      </c>
      <c r="E2908" s="2" cm="1">
        <f t="array" aca="1" ref="E2908" ca="1">INDIRECT(A2908&amp;B2908&amp;$E$3)</f>
        <v>44798</v>
      </c>
      <c r="F2908" t="str" cm="1">
        <f t="array" aca="1" ref="F2908" ca="1">IF(INDIRECT(A2908&amp;B2908&amp;$F$3)="公",参照!$L$2,参照!$L$3)</f>
        <v>WEB・コールセンター受付</v>
      </c>
      <c r="G2908" s="1" t="str" cm="1">
        <f t="array" aca="1" ref="G2908" ca="1">IF(E2908="","",IF(ISNUMBER(INDIRECT(A2908&amp;B2908&amp;D2908)),431001,""))</f>
        <v/>
      </c>
      <c r="H2908" s="1" t="str">
        <f t="shared" ca="1" si="676"/>
        <v/>
      </c>
      <c r="I2908" s="1" t="str">
        <f ca="1">IF(G2908="","",予約枠報告様式!H$3)</f>
        <v/>
      </c>
      <c r="J2908" s="1" t="str">
        <f t="shared" ca="1" si="677"/>
        <v/>
      </c>
      <c r="K2908" s="1" t="str">
        <f t="shared" ca="1" si="678"/>
        <v/>
      </c>
      <c r="L2908" s="1" t="str">
        <f t="shared" ca="1" si="679"/>
        <v/>
      </c>
      <c r="M2908" s="1" t="str">
        <f t="shared" ca="1" si="680"/>
        <v/>
      </c>
      <c r="N2908" s="1" t="str" cm="1">
        <f t="array" aca="1" ref="N2908" ca="1">IF(G2908="","",HOUR(INDIRECT(A2908&amp;$N$2&amp;D2908)))</f>
        <v/>
      </c>
      <c r="O2908" s="1" t="str" cm="1">
        <f t="array" aca="1" ref="O2908" ca="1">IF(G2908="","",MINUTE(INDIRECT(A2908&amp;$N$2&amp;D2908)))</f>
        <v/>
      </c>
      <c r="P2908" s="1" t="str">
        <f t="shared" ca="1" si="681"/>
        <v/>
      </c>
      <c r="Q2908" s="1" t="str">
        <f t="shared" ca="1" si="682"/>
        <v/>
      </c>
      <c r="R2908" s="1" t="str" cm="1">
        <f t="array" aca="1" ref="R2908" ca="1">IF(G2908="","",INDIRECT(A2908&amp;B2908&amp;D2908))</f>
        <v/>
      </c>
      <c r="S2908" s="1" t="str">
        <f t="shared" ca="1" si="683"/>
        <v/>
      </c>
      <c r="T2908" s="1" t="str">
        <f t="shared" ca="1" si="684"/>
        <v/>
      </c>
      <c r="U2908" s="1" t="str">
        <f t="shared" ca="1" si="685"/>
        <v/>
      </c>
      <c r="V2908" s="1" t="str">
        <f t="shared" ca="1" si="686"/>
        <v/>
      </c>
      <c r="W2908" s="1" t="str">
        <f t="shared" ca="1" si="687"/>
        <v/>
      </c>
      <c r="X2908" s="1" t="str">
        <f t="shared" ca="1" si="688"/>
        <v/>
      </c>
    </row>
    <row r="2909" spans="1:24">
      <c r="A2909" t="s">
        <v>1041</v>
      </c>
      <c r="B2909" t="str">
        <f>INDEX(予約枠報告様式!$73:$73,MATCH(CSVフォーマット!C2909,予約枠報告様式!$74:$74,0))</f>
        <v>AX</v>
      </c>
      <c r="C2909">
        <f t="shared" si="689"/>
        <v>50</v>
      </c>
      <c r="D2909">
        <f t="shared" si="675"/>
        <v>37</v>
      </c>
      <c r="E2909" s="2" cm="1">
        <f t="array" aca="1" ref="E2909" ca="1">INDIRECT(A2909&amp;B2909&amp;$E$3)</f>
        <v>44798</v>
      </c>
      <c r="F2909" t="str" cm="1">
        <f t="array" aca="1" ref="F2909" ca="1">IF(INDIRECT(A2909&amp;B2909&amp;$F$3)="公",参照!$L$2,参照!$L$3)</f>
        <v>WEB・コールセンター受付</v>
      </c>
      <c r="G2909" s="1" t="str" cm="1">
        <f t="array" aca="1" ref="G2909" ca="1">IF(E2909="","",IF(ISNUMBER(INDIRECT(A2909&amp;B2909&amp;D2909)),431001,""))</f>
        <v/>
      </c>
      <c r="H2909" s="1" t="str">
        <f t="shared" ca="1" si="676"/>
        <v/>
      </c>
      <c r="I2909" s="1" t="str">
        <f ca="1">IF(G2909="","",予約枠報告様式!H$3)</f>
        <v/>
      </c>
      <c r="J2909" s="1" t="str">
        <f t="shared" ca="1" si="677"/>
        <v/>
      </c>
      <c r="K2909" s="1" t="str">
        <f t="shared" ca="1" si="678"/>
        <v/>
      </c>
      <c r="L2909" s="1" t="str">
        <f t="shared" ca="1" si="679"/>
        <v/>
      </c>
      <c r="M2909" s="1" t="str">
        <f t="shared" ca="1" si="680"/>
        <v/>
      </c>
      <c r="N2909" s="1" t="str" cm="1">
        <f t="array" aca="1" ref="N2909" ca="1">IF(G2909="","",HOUR(INDIRECT(A2909&amp;$N$2&amp;D2909)))</f>
        <v/>
      </c>
      <c r="O2909" s="1" t="str" cm="1">
        <f t="array" aca="1" ref="O2909" ca="1">IF(G2909="","",MINUTE(INDIRECT(A2909&amp;$N$2&amp;D2909)))</f>
        <v/>
      </c>
      <c r="P2909" s="1" t="str">
        <f t="shared" ca="1" si="681"/>
        <v/>
      </c>
      <c r="Q2909" s="1" t="str">
        <f t="shared" ca="1" si="682"/>
        <v/>
      </c>
      <c r="R2909" s="1" t="str" cm="1">
        <f t="array" aca="1" ref="R2909" ca="1">IF(G2909="","",INDIRECT(A2909&amp;B2909&amp;D2909))</f>
        <v/>
      </c>
      <c r="S2909" s="1" t="str">
        <f t="shared" ca="1" si="683"/>
        <v/>
      </c>
      <c r="T2909" s="1" t="str">
        <f t="shared" ca="1" si="684"/>
        <v/>
      </c>
      <c r="U2909" s="1" t="str">
        <f t="shared" ca="1" si="685"/>
        <v/>
      </c>
      <c r="V2909" s="1" t="str">
        <f t="shared" ca="1" si="686"/>
        <v/>
      </c>
      <c r="W2909" s="1" t="str">
        <f t="shared" ca="1" si="687"/>
        <v/>
      </c>
      <c r="X2909" s="1" t="str">
        <f t="shared" ca="1" si="688"/>
        <v/>
      </c>
    </row>
    <row r="2910" spans="1:24">
      <c r="A2910" t="s">
        <v>1041</v>
      </c>
      <c r="B2910" t="str">
        <f>INDEX(予約枠報告様式!$73:$73,MATCH(CSVフォーマット!C2910,予約枠報告様式!$74:$74,0))</f>
        <v>AX</v>
      </c>
      <c r="C2910">
        <f t="shared" si="689"/>
        <v>50</v>
      </c>
      <c r="D2910">
        <f t="shared" si="675"/>
        <v>38</v>
      </c>
      <c r="E2910" s="2" cm="1">
        <f t="array" aca="1" ref="E2910" ca="1">INDIRECT(A2910&amp;B2910&amp;$E$3)</f>
        <v>44798</v>
      </c>
      <c r="F2910" t="str" cm="1">
        <f t="array" aca="1" ref="F2910" ca="1">IF(INDIRECT(A2910&amp;B2910&amp;$F$3)="公",参照!$L$2,参照!$L$3)</f>
        <v>WEB・コールセンター受付</v>
      </c>
      <c r="G2910" s="1" t="str" cm="1">
        <f t="array" aca="1" ref="G2910" ca="1">IF(E2910="","",IF(ISNUMBER(INDIRECT(A2910&amp;B2910&amp;D2910)),431001,""))</f>
        <v/>
      </c>
      <c r="H2910" s="1" t="str">
        <f t="shared" ca="1" si="676"/>
        <v/>
      </c>
      <c r="I2910" s="1" t="str">
        <f ca="1">IF(G2910="","",予約枠報告様式!H$3)</f>
        <v/>
      </c>
      <c r="J2910" s="1" t="str">
        <f t="shared" ca="1" si="677"/>
        <v/>
      </c>
      <c r="K2910" s="1" t="str">
        <f t="shared" ca="1" si="678"/>
        <v/>
      </c>
      <c r="L2910" s="1" t="str">
        <f t="shared" ca="1" si="679"/>
        <v/>
      </c>
      <c r="M2910" s="1" t="str">
        <f t="shared" ca="1" si="680"/>
        <v/>
      </c>
      <c r="N2910" s="1" t="str" cm="1">
        <f t="array" aca="1" ref="N2910" ca="1">IF(G2910="","",HOUR(INDIRECT(A2910&amp;$N$2&amp;D2910)))</f>
        <v/>
      </c>
      <c r="O2910" s="1" t="str" cm="1">
        <f t="array" aca="1" ref="O2910" ca="1">IF(G2910="","",MINUTE(INDIRECT(A2910&amp;$N$2&amp;D2910)))</f>
        <v/>
      </c>
      <c r="P2910" s="1" t="str">
        <f t="shared" ca="1" si="681"/>
        <v/>
      </c>
      <c r="Q2910" s="1" t="str">
        <f t="shared" ca="1" si="682"/>
        <v/>
      </c>
      <c r="R2910" s="1" t="str" cm="1">
        <f t="array" aca="1" ref="R2910" ca="1">IF(G2910="","",INDIRECT(A2910&amp;B2910&amp;D2910))</f>
        <v/>
      </c>
      <c r="S2910" s="1" t="str">
        <f t="shared" ca="1" si="683"/>
        <v/>
      </c>
      <c r="T2910" s="1" t="str">
        <f t="shared" ca="1" si="684"/>
        <v/>
      </c>
      <c r="U2910" s="1" t="str">
        <f t="shared" ca="1" si="685"/>
        <v/>
      </c>
      <c r="V2910" s="1" t="str">
        <f t="shared" ca="1" si="686"/>
        <v/>
      </c>
      <c r="W2910" s="1" t="str">
        <f t="shared" ca="1" si="687"/>
        <v/>
      </c>
      <c r="X2910" s="1" t="str">
        <f t="shared" ca="1" si="688"/>
        <v/>
      </c>
    </row>
    <row r="2911" spans="1:24">
      <c r="A2911" t="s">
        <v>1041</v>
      </c>
      <c r="B2911" t="str">
        <f>INDEX(予約枠報告様式!$73:$73,MATCH(CSVフォーマット!C2911,予約枠報告様式!$74:$74,0))</f>
        <v>AX</v>
      </c>
      <c r="C2911">
        <f t="shared" si="689"/>
        <v>50</v>
      </c>
      <c r="D2911">
        <f t="shared" si="675"/>
        <v>39</v>
      </c>
      <c r="E2911" s="2" cm="1">
        <f t="array" aca="1" ref="E2911" ca="1">INDIRECT(A2911&amp;B2911&amp;$E$3)</f>
        <v>44798</v>
      </c>
      <c r="F2911" t="str" cm="1">
        <f t="array" aca="1" ref="F2911" ca="1">IF(INDIRECT(A2911&amp;B2911&amp;$F$3)="公",参照!$L$2,参照!$L$3)</f>
        <v>WEB・コールセンター受付</v>
      </c>
      <c r="G2911" s="1" t="str" cm="1">
        <f t="array" aca="1" ref="G2911" ca="1">IF(E2911="","",IF(ISNUMBER(INDIRECT(A2911&amp;B2911&amp;D2911)),431001,""))</f>
        <v/>
      </c>
      <c r="H2911" s="1" t="str">
        <f t="shared" ca="1" si="676"/>
        <v/>
      </c>
      <c r="I2911" s="1" t="str">
        <f ca="1">IF(G2911="","",予約枠報告様式!H$3)</f>
        <v/>
      </c>
      <c r="J2911" s="1" t="str">
        <f t="shared" ca="1" si="677"/>
        <v/>
      </c>
      <c r="K2911" s="1" t="str">
        <f t="shared" ca="1" si="678"/>
        <v/>
      </c>
      <c r="L2911" s="1" t="str">
        <f t="shared" ca="1" si="679"/>
        <v/>
      </c>
      <c r="M2911" s="1" t="str">
        <f t="shared" ca="1" si="680"/>
        <v/>
      </c>
      <c r="N2911" s="1" t="str" cm="1">
        <f t="array" aca="1" ref="N2911" ca="1">IF(G2911="","",HOUR(INDIRECT(A2911&amp;$N$2&amp;D2911)))</f>
        <v/>
      </c>
      <c r="O2911" s="1" t="str" cm="1">
        <f t="array" aca="1" ref="O2911" ca="1">IF(G2911="","",MINUTE(INDIRECT(A2911&amp;$N$2&amp;D2911)))</f>
        <v/>
      </c>
      <c r="P2911" s="1" t="str">
        <f t="shared" ca="1" si="681"/>
        <v/>
      </c>
      <c r="Q2911" s="1" t="str">
        <f t="shared" ca="1" si="682"/>
        <v/>
      </c>
      <c r="R2911" s="1" t="str" cm="1">
        <f t="array" aca="1" ref="R2911" ca="1">IF(G2911="","",INDIRECT(A2911&amp;B2911&amp;D2911))</f>
        <v/>
      </c>
      <c r="S2911" s="1" t="str">
        <f t="shared" ca="1" si="683"/>
        <v/>
      </c>
      <c r="T2911" s="1" t="str">
        <f t="shared" ca="1" si="684"/>
        <v/>
      </c>
      <c r="U2911" s="1" t="str">
        <f t="shared" ca="1" si="685"/>
        <v/>
      </c>
      <c r="V2911" s="1" t="str">
        <f t="shared" ca="1" si="686"/>
        <v/>
      </c>
      <c r="W2911" s="1" t="str">
        <f t="shared" ca="1" si="687"/>
        <v/>
      </c>
      <c r="X2911" s="1" t="str">
        <f t="shared" ca="1" si="688"/>
        <v/>
      </c>
    </row>
    <row r="2912" spans="1:24">
      <c r="A2912" t="s">
        <v>1041</v>
      </c>
      <c r="B2912" t="str">
        <f>INDEX(予約枠報告様式!$73:$73,MATCH(CSVフォーマット!C2912,予約枠報告様式!$74:$74,0))</f>
        <v>AX</v>
      </c>
      <c r="C2912">
        <f t="shared" si="689"/>
        <v>50</v>
      </c>
      <c r="D2912">
        <f t="shared" si="675"/>
        <v>40</v>
      </c>
      <c r="E2912" s="2" cm="1">
        <f t="array" aca="1" ref="E2912" ca="1">INDIRECT(A2912&amp;B2912&amp;$E$3)</f>
        <v>44798</v>
      </c>
      <c r="F2912" t="str" cm="1">
        <f t="array" aca="1" ref="F2912" ca="1">IF(INDIRECT(A2912&amp;B2912&amp;$F$3)="公",参照!$L$2,参照!$L$3)</f>
        <v>WEB・コールセンター受付</v>
      </c>
      <c r="G2912" s="1" t="str" cm="1">
        <f t="array" aca="1" ref="G2912" ca="1">IF(E2912="","",IF(ISNUMBER(INDIRECT(A2912&amp;B2912&amp;D2912)),431001,""))</f>
        <v/>
      </c>
      <c r="H2912" s="1" t="str">
        <f t="shared" ca="1" si="676"/>
        <v/>
      </c>
      <c r="I2912" s="1" t="str">
        <f ca="1">IF(G2912="","",予約枠報告様式!H$3)</f>
        <v/>
      </c>
      <c r="J2912" s="1" t="str">
        <f t="shared" ca="1" si="677"/>
        <v/>
      </c>
      <c r="K2912" s="1" t="str">
        <f t="shared" ca="1" si="678"/>
        <v/>
      </c>
      <c r="L2912" s="1" t="str">
        <f t="shared" ca="1" si="679"/>
        <v/>
      </c>
      <c r="M2912" s="1" t="str">
        <f t="shared" ca="1" si="680"/>
        <v/>
      </c>
      <c r="N2912" s="1" t="str" cm="1">
        <f t="array" aca="1" ref="N2912" ca="1">IF(G2912="","",HOUR(INDIRECT(A2912&amp;$N$2&amp;D2912)))</f>
        <v/>
      </c>
      <c r="O2912" s="1" t="str" cm="1">
        <f t="array" aca="1" ref="O2912" ca="1">IF(G2912="","",MINUTE(INDIRECT(A2912&amp;$N$2&amp;D2912)))</f>
        <v/>
      </c>
      <c r="P2912" s="1" t="str">
        <f t="shared" ca="1" si="681"/>
        <v/>
      </c>
      <c r="Q2912" s="1" t="str">
        <f t="shared" ca="1" si="682"/>
        <v/>
      </c>
      <c r="R2912" s="1" t="str" cm="1">
        <f t="array" aca="1" ref="R2912" ca="1">IF(G2912="","",INDIRECT(A2912&amp;B2912&amp;D2912))</f>
        <v/>
      </c>
      <c r="S2912" s="1" t="str">
        <f t="shared" ca="1" si="683"/>
        <v/>
      </c>
      <c r="T2912" s="1" t="str">
        <f t="shared" ca="1" si="684"/>
        <v/>
      </c>
      <c r="U2912" s="1" t="str">
        <f t="shared" ca="1" si="685"/>
        <v/>
      </c>
      <c r="V2912" s="1" t="str">
        <f t="shared" ca="1" si="686"/>
        <v/>
      </c>
      <c r="W2912" s="1" t="str">
        <f t="shared" ca="1" si="687"/>
        <v/>
      </c>
      <c r="X2912" s="1" t="str">
        <f t="shared" ca="1" si="688"/>
        <v/>
      </c>
    </row>
    <row r="2913" spans="1:24">
      <c r="A2913" t="s">
        <v>1041</v>
      </c>
      <c r="B2913" t="str">
        <f>INDEX(予約枠報告様式!$73:$73,MATCH(CSVフォーマット!C2913,予約枠報告様式!$74:$74,0))</f>
        <v>AX</v>
      </c>
      <c r="C2913">
        <f t="shared" si="689"/>
        <v>50</v>
      </c>
      <c r="D2913">
        <f t="shared" si="675"/>
        <v>41</v>
      </c>
      <c r="E2913" s="2" cm="1">
        <f t="array" aca="1" ref="E2913" ca="1">INDIRECT(A2913&amp;B2913&amp;$E$3)</f>
        <v>44798</v>
      </c>
      <c r="F2913" t="str" cm="1">
        <f t="array" aca="1" ref="F2913" ca="1">IF(INDIRECT(A2913&amp;B2913&amp;$F$3)="公",参照!$L$2,参照!$L$3)</f>
        <v>WEB・コールセンター受付</v>
      </c>
      <c r="G2913" s="1" t="str" cm="1">
        <f t="array" aca="1" ref="G2913" ca="1">IF(E2913="","",IF(ISNUMBER(INDIRECT(A2913&amp;B2913&amp;D2913)),431001,""))</f>
        <v/>
      </c>
      <c r="H2913" s="1" t="str">
        <f t="shared" ca="1" si="676"/>
        <v/>
      </c>
      <c r="I2913" s="1" t="str">
        <f ca="1">IF(G2913="","",予約枠報告様式!H$3)</f>
        <v/>
      </c>
      <c r="J2913" s="1" t="str">
        <f t="shared" ca="1" si="677"/>
        <v/>
      </c>
      <c r="K2913" s="1" t="str">
        <f t="shared" ca="1" si="678"/>
        <v/>
      </c>
      <c r="L2913" s="1" t="str">
        <f t="shared" ca="1" si="679"/>
        <v/>
      </c>
      <c r="M2913" s="1" t="str">
        <f t="shared" ca="1" si="680"/>
        <v/>
      </c>
      <c r="N2913" s="1" t="str" cm="1">
        <f t="array" aca="1" ref="N2913" ca="1">IF(G2913="","",HOUR(INDIRECT(A2913&amp;$N$2&amp;D2913)))</f>
        <v/>
      </c>
      <c r="O2913" s="1" t="str" cm="1">
        <f t="array" aca="1" ref="O2913" ca="1">IF(G2913="","",MINUTE(INDIRECT(A2913&amp;$N$2&amp;D2913)))</f>
        <v/>
      </c>
      <c r="P2913" s="1" t="str">
        <f t="shared" ca="1" si="681"/>
        <v/>
      </c>
      <c r="Q2913" s="1" t="str">
        <f t="shared" ca="1" si="682"/>
        <v/>
      </c>
      <c r="R2913" s="1" t="str" cm="1">
        <f t="array" aca="1" ref="R2913" ca="1">IF(G2913="","",INDIRECT(A2913&amp;B2913&amp;D2913))</f>
        <v/>
      </c>
      <c r="S2913" s="1" t="str">
        <f t="shared" ca="1" si="683"/>
        <v/>
      </c>
      <c r="T2913" s="1" t="str">
        <f t="shared" ca="1" si="684"/>
        <v/>
      </c>
      <c r="U2913" s="1" t="str">
        <f t="shared" ca="1" si="685"/>
        <v/>
      </c>
      <c r="V2913" s="1" t="str">
        <f t="shared" ca="1" si="686"/>
        <v/>
      </c>
      <c r="W2913" s="1" t="str">
        <f t="shared" ca="1" si="687"/>
        <v/>
      </c>
      <c r="X2913" s="1" t="str">
        <f t="shared" ca="1" si="688"/>
        <v/>
      </c>
    </row>
    <row r="2914" spans="1:24">
      <c r="A2914" t="s">
        <v>1041</v>
      </c>
      <c r="B2914" t="str">
        <f>INDEX(予約枠報告様式!$73:$73,MATCH(CSVフォーマット!C2914,予約枠報告様式!$74:$74,0))</f>
        <v>AX</v>
      </c>
      <c r="C2914">
        <f t="shared" si="689"/>
        <v>50</v>
      </c>
      <c r="D2914">
        <f t="shared" si="675"/>
        <v>42</v>
      </c>
      <c r="E2914" s="2" cm="1">
        <f t="array" aca="1" ref="E2914" ca="1">INDIRECT(A2914&amp;B2914&amp;$E$3)</f>
        <v>44798</v>
      </c>
      <c r="F2914" t="str" cm="1">
        <f t="array" aca="1" ref="F2914" ca="1">IF(INDIRECT(A2914&amp;B2914&amp;$F$3)="公",参照!$L$2,参照!$L$3)</f>
        <v>WEB・コールセンター受付</v>
      </c>
      <c r="G2914" s="1" t="str" cm="1">
        <f t="array" aca="1" ref="G2914" ca="1">IF(E2914="","",IF(ISNUMBER(INDIRECT(A2914&amp;B2914&amp;D2914)),431001,""))</f>
        <v/>
      </c>
      <c r="H2914" s="1" t="str">
        <f t="shared" ca="1" si="676"/>
        <v/>
      </c>
      <c r="I2914" s="1" t="str">
        <f ca="1">IF(G2914="","",予約枠報告様式!H$3)</f>
        <v/>
      </c>
      <c r="J2914" s="1" t="str">
        <f t="shared" ca="1" si="677"/>
        <v/>
      </c>
      <c r="K2914" s="1" t="str">
        <f t="shared" ca="1" si="678"/>
        <v/>
      </c>
      <c r="L2914" s="1" t="str">
        <f t="shared" ca="1" si="679"/>
        <v/>
      </c>
      <c r="M2914" s="1" t="str">
        <f t="shared" ca="1" si="680"/>
        <v/>
      </c>
      <c r="N2914" s="1" t="str" cm="1">
        <f t="array" aca="1" ref="N2914" ca="1">IF(G2914="","",HOUR(INDIRECT(A2914&amp;$N$2&amp;D2914)))</f>
        <v/>
      </c>
      <c r="O2914" s="1" t="str" cm="1">
        <f t="array" aca="1" ref="O2914" ca="1">IF(G2914="","",MINUTE(INDIRECT(A2914&amp;$N$2&amp;D2914)))</f>
        <v/>
      </c>
      <c r="P2914" s="1" t="str">
        <f t="shared" ca="1" si="681"/>
        <v/>
      </c>
      <c r="Q2914" s="1" t="str">
        <f t="shared" ca="1" si="682"/>
        <v/>
      </c>
      <c r="R2914" s="1" t="str" cm="1">
        <f t="array" aca="1" ref="R2914" ca="1">IF(G2914="","",INDIRECT(A2914&amp;B2914&amp;D2914))</f>
        <v/>
      </c>
      <c r="S2914" s="1" t="str">
        <f t="shared" ca="1" si="683"/>
        <v/>
      </c>
      <c r="T2914" s="1" t="str">
        <f t="shared" ca="1" si="684"/>
        <v/>
      </c>
      <c r="U2914" s="1" t="str">
        <f t="shared" ca="1" si="685"/>
        <v/>
      </c>
      <c r="V2914" s="1" t="str">
        <f t="shared" ca="1" si="686"/>
        <v/>
      </c>
      <c r="W2914" s="1" t="str">
        <f t="shared" ca="1" si="687"/>
        <v/>
      </c>
      <c r="X2914" s="1" t="str">
        <f t="shared" ca="1" si="688"/>
        <v/>
      </c>
    </row>
    <row r="2915" spans="1:24">
      <c r="A2915" t="s">
        <v>1041</v>
      </c>
      <c r="B2915" t="str">
        <f>INDEX(予約枠報告様式!$73:$73,MATCH(CSVフォーマット!C2915,予約枠報告様式!$74:$74,0))</f>
        <v>AX</v>
      </c>
      <c r="C2915">
        <f t="shared" si="689"/>
        <v>50</v>
      </c>
      <c r="D2915">
        <f t="shared" si="675"/>
        <v>43</v>
      </c>
      <c r="E2915" s="2" cm="1">
        <f t="array" aca="1" ref="E2915" ca="1">INDIRECT(A2915&amp;B2915&amp;$E$3)</f>
        <v>44798</v>
      </c>
      <c r="F2915" t="str" cm="1">
        <f t="array" aca="1" ref="F2915" ca="1">IF(INDIRECT(A2915&amp;B2915&amp;$F$3)="公",参照!$L$2,参照!$L$3)</f>
        <v>WEB・コールセンター受付</v>
      </c>
      <c r="G2915" s="1" t="str" cm="1">
        <f t="array" aca="1" ref="G2915" ca="1">IF(E2915="","",IF(ISNUMBER(INDIRECT(A2915&amp;B2915&amp;D2915)),431001,""))</f>
        <v/>
      </c>
      <c r="H2915" s="1" t="str">
        <f t="shared" ca="1" si="676"/>
        <v/>
      </c>
      <c r="I2915" s="1" t="str">
        <f ca="1">IF(G2915="","",予約枠報告様式!H$3)</f>
        <v/>
      </c>
      <c r="J2915" s="1" t="str">
        <f t="shared" ca="1" si="677"/>
        <v/>
      </c>
      <c r="K2915" s="1" t="str">
        <f t="shared" ca="1" si="678"/>
        <v/>
      </c>
      <c r="L2915" s="1" t="str">
        <f t="shared" ca="1" si="679"/>
        <v/>
      </c>
      <c r="M2915" s="1" t="str">
        <f t="shared" ca="1" si="680"/>
        <v/>
      </c>
      <c r="N2915" s="1" t="str" cm="1">
        <f t="array" aca="1" ref="N2915" ca="1">IF(G2915="","",HOUR(INDIRECT(A2915&amp;$N$2&amp;D2915)))</f>
        <v/>
      </c>
      <c r="O2915" s="1" t="str" cm="1">
        <f t="array" aca="1" ref="O2915" ca="1">IF(G2915="","",MINUTE(INDIRECT(A2915&amp;$N$2&amp;D2915)))</f>
        <v/>
      </c>
      <c r="P2915" s="1" t="str">
        <f t="shared" ca="1" si="681"/>
        <v/>
      </c>
      <c r="Q2915" s="1" t="str">
        <f t="shared" ca="1" si="682"/>
        <v/>
      </c>
      <c r="R2915" s="1" t="str" cm="1">
        <f t="array" aca="1" ref="R2915" ca="1">IF(G2915="","",INDIRECT(A2915&amp;B2915&amp;D2915))</f>
        <v/>
      </c>
      <c r="S2915" s="1" t="str">
        <f t="shared" ca="1" si="683"/>
        <v/>
      </c>
      <c r="T2915" s="1" t="str">
        <f t="shared" ca="1" si="684"/>
        <v/>
      </c>
      <c r="U2915" s="1" t="str">
        <f t="shared" ca="1" si="685"/>
        <v/>
      </c>
      <c r="V2915" s="1" t="str">
        <f t="shared" ca="1" si="686"/>
        <v/>
      </c>
      <c r="W2915" s="1" t="str">
        <f t="shared" ca="1" si="687"/>
        <v/>
      </c>
      <c r="X2915" s="1" t="str">
        <f t="shared" ca="1" si="688"/>
        <v/>
      </c>
    </row>
    <row r="2916" spans="1:24">
      <c r="A2916" t="s">
        <v>1041</v>
      </c>
      <c r="B2916" t="str">
        <f>INDEX(予約枠報告様式!$73:$73,MATCH(CSVフォーマット!C2916,予約枠報告様式!$74:$74,0))</f>
        <v>AX</v>
      </c>
      <c r="C2916">
        <f t="shared" si="689"/>
        <v>50</v>
      </c>
      <c r="D2916">
        <f t="shared" si="675"/>
        <v>44</v>
      </c>
      <c r="E2916" s="2" cm="1">
        <f t="array" aca="1" ref="E2916" ca="1">INDIRECT(A2916&amp;B2916&amp;$E$3)</f>
        <v>44798</v>
      </c>
      <c r="F2916" t="str" cm="1">
        <f t="array" aca="1" ref="F2916" ca="1">IF(INDIRECT(A2916&amp;B2916&amp;$F$3)="公",参照!$L$2,参照!$L$3)</f>
        <v>WEB・コールセンター受付</v>
      </c>
      <c r="G2916" s="1" t="str" cm="1">
        <f t="array" aca="1" ref="G2916" ca="1">IF(E2916="","",IF(ISNUMBER(INDIRECT(A2916&amp;B2916&amp;D2916)),431001,""))</f>
        <v/>
      </c>
      <c r="H2916" s="1" t="str">
        <f t="shared" ca="1" si="676"/>
        <v/>
      </c>
      <c r="I2916" s="1" t="str">
        <f ca="1">IF(G2916="","",予約枠報告様式!H$3)</f>
        <v/>
      </c>
      <c r="J2916" s="1" t="str">
        <f t="shared" ca="1" si="677"/>
        <v/>
      </c>
      <c r="K2916" s="1" t="str">
        <f t="shared" ca="1" si="678"/>
        <v/>
      </c>
      <c r="L2916" s="1" t="str">
        <f t="shared" ca="1" si="679"/>
        <v/>
      </c>
      <c r="M2916" s="1" t="str">
        <f t="shared" ca="1" si="680"/>
        <v/>
      </c>
      <c r="N2916" s="1" t="str" cm="1">
        <f t="array" aca="1" ref="N2916" ca="1">IF(G2916="","",HOUR(INDIRECT(A2916&amp;$N$2&amp;D2916)))</f>
        <v/>
      </c>
      <c r="O2916" s="1" t="str" cm="1">
        <f t="array" aca="1" ref="O2916" ca="1">IF(G2916="","",MINUTE(INDIRECT(A2916&amp;$N$2&amp;D2916)))</f>
        <v/>
      </c>
      <c r="P2916" s="1" t="str">
        <f t="shared" ca="1" si="681"/>
        <v/>
      </c>
      <c r="Q2916" s="1" t="str">
        <f t="shared" ca="1" si="682"/>
        <v/>
      </c>
      <c r="R2916" s="1" t="str" cm="1">
        <f t="array" aca="1" ref="R2916" ca="1">IF(G2916="","",INDIRECT(A2916&amp;B2916&amp;D2916))</f>
        <v/>
      </c>
      <c r="S2916" s="1" t="str">
        <f t="shared" ca="1" si="683"/>
        <v/>
      </c>
      <c r="T2916" s="1" t="str">
        <f t="shared" ca="1" si="684"/>
        <v/>
      </c>
      <c r="U2916" s="1" t="str">
        <f t="shared" ca="1" si="685"/>
        <v/>
      </c>
      <c r="V2916" s="1" t="str">
        <f t="shared" ca="1" si="686"/>
        <v/>
      </c>
      <c r="W2916" s="1" t="str">
        <f t="shared" ca="1" si="687"/>
        <v/>
      </c>
      <c r="X2916" s="1" t="str">
        <f t="shared" ca="1" si="688"/>
        <v/>
      </c>
    </row>
    <row r="2917" spans="1:24">
      <c r="A2917" t="s">
        <v>1041</v>
      </c>
      <c r="B2917" t="str">
        <f>INDEX(予約枠報告様式!$73:$73,MATCH(CSVフォーマット!C2917,予約枠報告様式!$74:$74,0))</f>
        <v>AX</v>
      </c>
      <c r="C2917">
        <f t="shared" si="689"/>
        <v>50</v>
      </c>
      <c r="D2917">
        <f t="shared" si="675"/>
        <v>45</v>
      </c>
      <c r="E2917" s="2" cm="1">
        <f t="array" aca="1" ref="E2917" ca="1">INDIRECT(A2917&amp;B2917&amp;$E$3)</f>
        <v>44798</v>
      </c>
      <c r="F2917" t="str" cm="1">
        <f t="array" aca="1" ref="F2917" ca="1">IF(INDIRECT(A2917&amp;B2917&amp;$F$3)="公",参照!$L$2,参照!$L$3)</f>
        <v>WEB・コールセンター受付</v>
      </c>
      <c r="G2917" s="1" t="str" cm="1">
        <f t="array" aca="1" ref="G2917" ca="1">IF(E2917="","",IF(ISNUMBER(INDIRECT(A2917&amp;B2917&amp;D2917)),431001,""))</f>
        <v/>
      </c>
      <c r="H2917" s="1" t="str">
        <f t="shared" ca="1" si="676"/>
        <v/>
      </c>
      <c r="I2917" s="1" t="str">
        <f ca="1">IF(G2917="","",予約枠報告様式!H$3)</f>
        <v/>
      </c>
      <c r="J2917" s="1" t="str">
        <f t="shared" ca="1" si="677"/>
        <v/>
      </c>
      <c r="K2917" s="1" t="str">
        <f t="shared" ca="1" si="678"/>
        <v/>
      </c>
      <c r="L2917" s="1" t="str">
        <f t="shared" ca="1" si="679"/>
        <v/>
      </c>
      <c r="M2917" s="1" t="str">
        <f t="shared" ca="1" si="680"/>
        <v/>
      </c>
      <c r="N2917" s="1" t="str" cm="1">
        <f t="array" aca="1" ref="N2917" ca="1">IF(G2917="","",HOUR(INDIRECT(A2917&amp;$N$2&amp;D2917)))</f>
        <v/>
      </c>
      <c r="O2917" s="1" t="str" cm="1">
        <f t="array" aca="1" ref="O2917" ca="1">IF(G2917="","",MINUTE(INDIRECT(A2917&amp;$N$2&amp;D2917)))</f>
        <v/>
      </c>
      <c r="P2917" s="1" t="str">
        <f t="shared" ca="1" si="681"/>
        <v/>
      </c>
      <c r="Q2917" s="1" t="str">
        <f t="shared" ca="1" si="682"/>
        <v/>
      </c>
      <c r="R2917" s="1" t="str" cm="1">
        <f t="array" aca="1" ref="R2917" ca="1">IF(G2917="","",INDIRECT(A2917&amp;B2917&amp;D2917))</f>
        <v/>
      </c>
      <c r="S2917" s="1" t="str">
        <f t="shared" ca="1" si="683"/>
        <v/>
      </c>
      <c r="T2917" s="1" t="str">
        <f t="shared" ca="1" si="684"/>
        <v/>
      </c>
      <c r="U2917" s="1" t="str">
        <f t="shared" ca="1" si="685"/>
        <v/>
      </c>
      <c r="V2917" s="1" t="str">
        <f t="shared" ca="1" si="686"/>
        <v/>
      </c>
      <c r="W2917" s="1" t="str">
        <f t="shared" ca="1" si="687"/>
        <v/>
      </c>
      <c r="X2917" s="1" t="str">
        <f t="shared" ca="1" si="688"/>
        <v/>
      </c>
    </row>
    <row r="2918" spans="1:24">
      <c r="A2918" t="s">
        <v>1041</v>
      </c>
      <c r="B2918" t="str">
        <f>INDEX(予約枠報告様式!$73:$73,MATCH(CSVフォーマット!C2918,予約枠報告様式!$74:$74,0))</f>
        <v>AX</v>
      </c>
      <c r="C2918">
        <f t="shared" si="689"/>
        <v>50</v>
      </c>
      <c r="D2918">
        <f t="shared" si="675"/>
        <v>46</v>
      </c>
      <c r="E2918" s="2" cm="1">
        <f t="array" aca="1" ref="E2918" ca="1">INDIRECT(A2918&amp;B2918&amp;$E$3)</f>
        <v>44798</v>
      </c>
      <c r="F2918" t="str" cm="1">
        <f t="array" aca="1" ref="F2918" ca="1">IF(INDIRECT(A2918&amp;B2918&amp;$F$3)="公",参照!$L$2,参照!$L$3)</f>
        <v>WEB・コールセンター受付</v>
      </c>
      <c r="G2918" s="1" t="str" cm="1">
        <f t="array" aca="1" ref="G2918" ca="1">IF(E2918="","",IF(ISNUMBER(INDIRECT(A2918&amp;B2918&amp;D2918)),431001,""))</f>
        <v/>
      </c>
      <c r="H2918" s="1" t="str">
        <f t="shared" ca="1" si="676"/>
        <v/>
      </c>
      <c r="I2918" s="1" t="str">
        <f ca="1">IF(G2918="","",予約枠報告様式!H$3)</f>
        <v/>
      </c>
      <c r="J2918" s="1" t="str">
        <f t="shared" ca="1" si="677"/>
        <v/>
      </c>
      <c r="K2918" s="1" t="str">
        <f t="shared" ca="1" si="678"/>
        <v/>
      </c>
      <c r="L2918" s="1" t="str">
        <f t="shared" ca="1" si="679"/>
        <v/>
      </c>
      <c r="M2918" s="1" t="str">
        <f t="shared" ca="1" si="680"/>
        <v/>
      </c>
      <c r="N2918" s="1" t="str" cm="1">
        <f t="array" aca="1" ref="N2918" ca="1">IF(G2918="","",HOUR(INDIRECT(A2918&amp;$N$2&amp;D2918)))</f>
        <v/>
      </c>
      <c r="O2918" s="1" t="str" cm="1">
        <f t="array" aca="1" ref="O2918" ca="1">IF(G2918="","",MINUTE(INDIRECT(A2918&amp;$N$2&amp;D2918)))</f>
        <v/>
      </c>
      <c r="P2918" s="1" t="str">
        <f t="shared" ca="1" si="681"/>
        <v/>
      </c>
      <c r="Q2918" s="1" t="str">
        <f t="shared" ca="1" si="682"/>
        <v/>
      </c>
      <c r="R2918" s="1" t="str" cm="1">
        <f t="array" aca="1" ref="R2918" ca="1">IF(G2918="","",INDIRECT(A2918&amp;B2918&amp;D2918))</f>
        <v/>
      </c>
      <c r="S2918" s="1" t="str">
        <f t="shared" ca="1" si="683"/>
        <v/>
      </c>
      <c r="T2918" s="1" t="str">
        <f t="shared" ca="1" si="684"/>
        <v/>
      </c>
      <c r="U2918" s="1" t="str">
        <f t="shared" ca="1" si="685"/>
        <v/>
      </c>
      <c r="V2918" s="1" t="str">
        <f t="shared" ca="1" si="686"/>
        <v/>
      </c>
      <c r="W2918" s="1" t="str">
        <f t="shared" ca="1" si="687"/>
        <v/>
      </c>
      <c r="X2918" s="1" t="str">
        <f t="shared" ca="1" si="688"/>
        <v/>
      </c>
    </row>
    <row r="2919" spans="1:24">
      <c r="A2919" t="s">
        <v>1041</v>
      </c>
      <c r="B2919" t="str">
        <f>INDEX(予約枠報告様式!$73:$73,MATCH(CSVフォーマット!C2919,予約枠報告様式!$74:$74,0))</f>
        <v>AX</v>
      </c>
      <c r="C2919">
        <f t="shared" si="689"/>
        <v>50</v>
      </c>
      <c r="D2919">
        <f t="shared" si="675"/>
        <v>47</v>
      </c>
      <c r="E2919" s="2" cm="1">
        <f t="array" aca="1" ref="E2919" ca="1">INDIRECT(A2919&amp;B2919&amp;$E$3)</f>
        <v>44798</v>
      </c>
      <c r="F2919" t="str" cm="1">
        <f t="array" aca="1" ref="F2919" ca="1">IF(INDIRECT(A2919&amp;B2919&amp;$F$3)="公",参照!$L$2,参照!$L$3)</f>
        <v>WEB・コールセンター受付</v>
      </c>
      <c r="G2919" s="1" t="str" cm="1">
        <f t="array" aca="1" ref="G2919" ca="1">IF(E2919="","",IF(ISNUMBER(INDIRECT(A2919&amp;B2919&amp;D2919)),431001,""))</f>
        <v/>
      </c>
      <c r="H2919" s="1" t="str">
        <f t="shared" ca="1" si="676"/>
        <v/>
      </c>
      <c r="I2919" s="1" t="str">
        <f ca="1">IF(G2919="","",予約枠報告様式!H$3)</f>
        <v/>
      </c>
      <c r="J2919" s="1" t="str">
        <f t="shared" ca="1" si="677"/>
        <v/>
      </c>
      <c r="K2919" s="1" t="str">
        <f t="shared" ca="1" si="678"/>
        <v/>
      </c>
      <c r="L2919" s="1" t="str">
        <f t="shared" ca="1" si="679"/>
        <v/>
      </c>
      <c r="M2919" s="1" t="str">
        <f t="shared" ca="1" si="680"/>
        <v/>
      </c>
      <c r="N2919" s="1" t="str" cm="1">
        <f t="array" aca="1" ref="N2919" ca="1">IF(G2919="","",HOUR(INDIRECT(A2919&amp;$N$2&amp;D2919)))</f>
        <v/>
      </c>
      <c r="O2919" s="1" t="str" cm="1">
        <f t="array" aca="1" ref="O2919" ca="1">IF(G2919="","",MINUTE(INDIRECT(A2919&amp;$N$2&amp;D2919)))</f>
        <v/>
      </c>
      <c r="P2919" s="1" t="str">
        <f t="shared" ca="1" si="681"/>
        <v/>
      </c>
      <c r="Q2919" s="1" t="str">
        <f t="shared" ca="1" si="682"/>
        <v/>
      </c>
      <c r="R2919" s="1" t="str" cm="1">
        <f t="array" aca="1" ref="R2919" ca="1">IF(G2919="","",INDIRECT(A2919&amp;B2919&amp;D2919))</f>
        <v/>
      </c>
      <c r="S2919" s="1" t="str">
        <f t="shared" ca="1" si="683"/>
        <v/>
      </c>
      <c r="T2919" s="1" t="str">
        <f t="shared" ca="1" si="684"/>
        <v/>
      </c>
      <c r="U2919" s="1" t="str">
        <f t="shared" ca="1" si="685"/>
        <v/>
      </c>
      <c r="V2919" s="1" t="str">
        <f t="shared" ca="1" si="686"/>
        <v/>
      </c>
      <c r="W2919" s="1" t="str">
        <f t="shared" ca="1" si="687"/>
        <v/>
      </c>
      <c r="X2919" s="1" t="str">
        <f t="shared" ca="1" si="688"/>
        <v/>
      </c>
    </row>
    <row r="2920" spans="1:24">
      <c r="A2920" t="s">
        <v>1041</v>
      </c>
      <c r="B2920" t="str">
        <f>INDEX(予約枠報告様式!$73:$73,MATCH(CSVフォーマット!C2920,予約枠報告様式!$74:$74,0))</f>
        <v>AX</v>
      </c>
      <c r="C2920">
        <f t="shared" si="689"/>
        <v>50</v>
      </c>
      <c r="D2920">
        <f t="shared" si="675"/>
        <v>48</v>
      </c>
      <c r="E2920" s="2" cm="1">
        <f t="array" aca="1" ref="E2920" ca="1">INDIRECT(A2920&amp;B2920&amp;$E$3)</f>
        <v>44798</v>
      </c>
      <c r="F2920" t="str" cm="1">
        <f t="array" aca="1" ref="F2920" ca="1">IF(INDIRECT(A2920&amp;B2920&amp;$F$3)="公",参照!$L$2,参照!$L$3)</f>
        <v>WEB・コールセンター受付</v>
      </c>
      <c r="G2920" s="1" t="str" cm="1">
        <f t="array" aca="1" ref="G2920" ca="1">IF(E2920="","",IF(ISNUMBER(INDIRECT(A2920&amp;B2920&amp;D2920)),431001,""))</f>
        <v/>
      </c>
      <c r="H2920" s="1" t="str">
        <f t="shared" ca="1" si="676"/>
        <v/>
      </c>
      <c r="I2920" s="1" t="str">
        <f ca="1">IF(G2920="","",予約枠報告様式!H$3)</f>
        <v/>
      </c>
      <c r="J2920" s="1" t="str">
        <f t="shared" ca="1" si="677"/>
        <v/>
      </c>
      <c r="K2920" s="1" t="str">
        <f t="shared" ca="1" si="678"/>
        <v/>
      </c>
      <c r="L2920" s="1" t="str">
        <f t="shared" ca="1" si="679"/>
        <v/>
      </c>
      <c r="M2920" s="1" t="str">
        <f t="shared" ca="1" si="680"/>
        <v/>
      </c>
      <c r="N2920" s="1" t="str" cm="1">
        <f t="array" aca="1" ref="N2920" ca="1">IF(G2920="","",HOUR(INDIRECT(A2920&amp;$N$2&amp;D2920)))</f>
        <v/>
      </c>
      <c r="O2920" s="1" t="str" cm="1">
        <f t="array" aca="1" ref="O2920" ca="1">IF(G2920="","",MINUTE(INDIRECT(A2920&amp;$N$2&amp;D2920)))</f>
        <v/>
      </c>
      <c r="P2920" s="1" t="str">
        <f t="shared" ca="1" si="681"/>
        <v/>
      </c>
      <c r="Q2920" s="1" t="str">
        <f t="shared" ca="1" si="682"/>
        <v/>
      </c>
      <c r="R2920" s="1" t="str" cm="1">
        <f t="array" aca="1" ref="R2920" ca="1">IF(G2920="","",INDIRECT(A2920&amp;B2920&amp;D2920))</f>
        <v/>
      </c>
      <c r="S2920" s="1" t="str">
        <f t="shared" ca="1" si="683"/>
        <v/>
      </c>
      <c r="T2920" s="1" t="str">
        <f t="shared" ca="1" si="684"/>
        <v/>
      </c>
      <c r="U2920" s="1" t="str">
        <f t="shared" ca="1" si="685"/>
        <v/>
      </c>
      <c r="V2920" s="1" t="str">
        <f t="shared" ca="1" si="686"/>
        <v/>
      </c>
      <c r="W2920" s="1" t="str">
        <f t="shared" ca="1" si="687"/>
        <v/>
      </c>
      <c r="X2920" s="1" t="str">
        <f t="shared" ca="1" si="688"/>
        <v/>
      </c>
    </row>
    <row r="2921" spans="1:24">
      <c r="A2921" t="s">
        <v>1041</v>
      </c>
      <c r="B2921" t="str">
        <f>INDEX(予約枠報告様式!$73:$73,MATCH(CSVフォーマット!C2921,予約枠報告様式!$74:$74,0))</f>
        <v>AX</v>
      </c>
      <c r="C2921">
        <f t="shared" si="689"/>
        <v>50</v>
      </c>
      <c r="D2921">
        <f t="shared" si="675"/>
        <v>49</v>
      </c>
      <c r="E2921" s="2" cm="1">
        <f t="array" aca="1" ref="E2921" ca="1">INDIRECT(A2921&amp;B2921&amp;$E$3)</f>
        <v>44798</v>
      </c>
      <c r="F2921" t="str" cm="1">
        <f t="array" aca="1" ref="F2921" ca="1">IF(INDIRECT(A2921&amp;B2921&amp;$F$3)="公",参照!$L$2,参照!$L$3)</f>
        <v>WEB・コールセンター受付</v>
      </c>
      <c r="G2921" s="1" t="str" cm="1">
        <f t="array" aca="1" ref="G2921" ca="1">IF(E2921="","",IF(ISNUMBER(INDIRECT(A2921&amp;B2921&amp;D2921)),431001,""))</f>
        <v/>
      </c>
      <c r="H2921" s="1" t="str">
        <f t="shared" ca="1" si="676"/>
        <v/>
      </c>
      <c r="I2921" s="1" t="str">
        <f ca="1">IF(G2921="","",予約枠報告様式!H$3)</f>
        <v/>
      </c>
      <c r="J2921" s="1" t="str">
        <f t="shared" ca="1" si="677"/>
        <v/>
      </c>
      <c r="K2921" s="1" t="str">
        <f t="shared" ca="1" si="678"/>
        <v/>
      </c>
      <c r="L2921" s="1" t="str">
        <f t="shared" ca="1" si="679"/>
        <v/>
      </c>
      <c r="M2921" s="1" t="str">
        <f t="shared" ca="1" si="680"/>
        <v/>
      </c>
      <c r="N2921" s="1" t="str" cm="1">
        <f t="array" aca="1" ref="N2921" ca="1">IF(G2921="","",HOUR(INDIRECT(A2921&amp;$N$2&amp;D2921)))</f>
        <v/>
      </c>
      <c r="O2921" s="1" t="str" cm="1">
        <f t="array" aca="1" ref="O2921" ca="1">IF(G2921="","",MINUTE(INDIRECT(A2921&amp;$N$2&amp;D2921)))</f>
        <v/>
      </c>
      <c r="P2921" s="1" t="str">
        <f t="shared" ca="1" si="681"/>
        <v/>
      </c>
      <c r="Q2921" s="1" t="str">
        <f t="shared" ca="1" si="682"/>
        <v/>
      </c>
      <c r="R2921" s="1" t="str" cm="1">
        <f t="array" aca="1" ref="R2921" ca="1">IF(G2921="","",INDIRECT(A2921&amp;B2921&amp;D2921))</f>
        <v/>
      </c>
      <c r="S2921" s="1" t="str">
        <f t="shared" ca="1" si="683"/>
        <v/>
      </c>
      <c r="T2921" s="1" t="str">
        <f t="shared" ca="1" si="684"/>
        <v/>
      </c>
      <c r="U2921" s="1" t="str">
        <f t="shared" ca="1" si="685"/>
        <v/>
      </c>
      <c r="V2921" s="1" t="str">
        <f t="shared" ca="1" si="686"/>
        <v/>
      </c>
      <c r="W2921" s="1" t="str">
        <f t="shared" ca="1" si="687"/>
        <v/>
      </c>
      <c r="X2921" s="1" t="str">
        <f t="shared" ca="1" si="688"/>
        <v/>
      </c>
    </row>
    <row r="2922" spans="1:24">
      <c r="A2922" t="s">
        <v>1041</v>
      </c>
      <c r="B2922" t="str">
        <f>INDEX(予約枠報告様式!$73:$73,MATCH(CSVフォーマット!C2922,予約枠報告様式!$74:$74,0))</f>
        <v>AX</v>
      </c>
      <c r="C2922">
        <f t="shared" si="689"/>
        <v>50</v>
      </c>
      <c r="D2922">
        <f t="shared" si="675"/>
        <v>50</v>
      </c>
      <c r="E2922" s="2" cm="1">
        <f t="array" aca="1" ref="E2922" ca="1">INDIRECT(A2922&amp;B2922&amp;$E$3)</f>
        <v>44798</v>
      </c>
      <c r="F2922" t="str" cm="1">
        <f t="array" aca="1" ref="F2922" ca="1">IF(INDIRECT(A2922&amp;B2922&amp;$F$3)="公",参照!$L$2,参照!$L$3)</f>
        <v>WEB・コールセンター受付</v>
      </c>
      <c r="G2922" s="1" t="str" cm="1">
        <f t="array" aca="1" ref="G2922" ca="1">IF(E2922="","",IF(ISNUMBER(INDIRECT(A2922&amp;B2922&amp;D2922)),431001,""))</f>
        <v/>
      </c>
      <c r="H2922" s="1" t="str">
        <f t="shared" ca="1" si="676"/>
        <v/>
      </c>
      <c r="I2922" s="1" t="str">
        <f ca="1">IF(G2922="","",予約枠報告様式!H$3)</f>
        <v/>
      </c>
      <c r="J2922" s="1" t="str">
        <f t="shared" ca="1" si="677"/>
        <v/>
      </c>
      <c r="K2922" s="1" t="str">
        <f t="shared" ca="1" si="678"/>
        <v/>
      </c>
      <c r="L2922" s="1" t="str">
        <f t="shared" ca="1" si="679"/>
        <v/>
      </c>
      <c r="M2922" s="1" t="str">
        <f t="shared" ca="1" si="680"/>
        <v/>
      </c>
      <c r="N2922" s="1" t="str" cm="1">
        <f t="array" aca="1" ref="N2922" ca="1">IF(G2922="","",HOUR(INDIRECT(A2922&amp;$N$2&amp;D2922)))</f>
        <v/>
      </c>
      <c r="O2922" s="1" t="str" cm="1">
        <f t="array" aca="1" ref="O2922" ca="1">IF(G2922="","",MINUTE(INDIRECT(A2922&amp;$N$2&amp;D2922)))</f>
        <v/>
      </c>
      <c r="P2922" s="1" t="str">
        <f t="shared" ca="1" si="681"/>
        <v/>
      </c>
      <c r="Q2922" s="1" t="str">
        <f t="shared" ca="1" si="682"/>
        <v/>
      </c>
      <c r="R2922" s="1" t="str" cm="1">
        <f t="array" aca="1" ref="R2922" ca="1">IF(G2922="","",INDIRECT(A2922&amp;B2922&amp;D2922))</f>
        <v/>
      </c>
      <c r="S2922" s="1" t="str">
        <f t="shared" ca="1" si="683"/>
        <v/>
      </c>
      <c r="T2922" s="1" t="str">
        <f t="shared" ca="1" si="684"/>
        <v/>
      </c>
      <c r="U2922" s="1" t="str">
        <f t="shared" ca="1" si="685"/>
        <v/>
      </c>
      <c r="V2922" s="1" t="str">
        <f t="shared" ca="1" si="686"/>
        <v/>
      </c>
      <c r="W2922" s="1" t="str">
        <f t="shared" ca="1" si="687"/>
        <v/>
      </c>
      <c r="X2922" s="1" t="str">
        <f t="shared" ca="1" si="688"/>
        <v/>
      </c>
    </row>
    <row r="2923" spans="1:24">
      <c r="A2923" t="s">
        <v>1041</v>
      </c>
      <c r="B2923" t="str">
        <f>INDEX(予約枠報告様式!$73:$73,MATCH(CSVフォーマット!C2923,予約枠報告様式!$74:$74,0))</f>
        <v>AX</v>
      </c>
      <c r="C2923">
        <f t="shared" si="689"/>
        <v>50</v>
      </c>
      <c r="D2923">
        <f t="shared" si="675"/>
        <v>51</v>
      </c>
      <c r="E2923" s="2" cm="1">
        <f t="array" aca="1" ref="E2923" ca="1">INDIRECT(A2923&amp;B2923&amp;$E$3)</f>
        <v>44798</v>
      </c>
      <c r="F2923" t="str" cm="1">
        <f t="array" aca="1" ref="F2923" ca="1">IF(INDIRECT(A2923&amp;B2923&amp;$F$3)="公",参照!$L$2,参照!$L$3)</f>
        <v>WEB・コールセンター受付</v>
      </c>
      <c r="G2923" s="1" t="str" cm="1">
        <f t="array" aca="1" ref="G2923" ca="1">IF(E2923="","",IF(ISNUMBER(INDIRECT(A2923&amp;B2923&amp;D2923)),431001,""))</f>
        <v/>
      </c>
      <c r="H2923" s="1" t="str">
        <f t="shared" ca="1" si="676"/>
        <v/>
      </c>
      <c r="I2923" s="1" t="str">
        <f ca="1">IF(G2923="","",予約枠報告様式!H$3)</f>
        <v/>
      </c>
      <c r="J2923" s="1" t="str">
        <f t="shared" ca="1" si="677"/>
        <v/>
      </c>
      <c r="K2923" s="1" t="str">
        <f t="shared" ca="1" si="678"/>
        <v/>
      </c>
      <c r="L2923" s="1" t="str">
        <f t="shared" ca="1" si="679"/>
        <v/>
      </c>
      <c r="M2923" s="1" t="str">
        <f t="shared" ca="1" si="680"/>
        <v/>
      </c>
      <c r="N2923" s="1" t="str" cm="1">
        <f t="array" aca="1" ref="N2923" ca="1">IF(G2923="","",HOUR(INDIRECT(A2923&amp;$N$2&amp;D2923)))</f>
        <v/>
      </c>
      <c r="O2923" s="1" t="str" cm="1">
        <f t="array" aca="1" ref="O2923" ca="1">IF(G2923="","",MINUTE(INDIRECT(A2923&amp;$N$2&amp;D2923)))</f>
        <v/>
      </c>
      <c r="P2923" s="1" t="str">
        <f t="shared" ca="1" si="681"/>
        <v/>
      </c>
      <c r="Q2923" s="1" t="str">
        <f t="shared" ca="1" si="682"/>
        <v/>
      </c>
      <c r="R2923" s="1" t="str" cm="1">
        <f t="array" aca="1" ref="R2923" ca="1">IF(G2923="","",INDIRECT(A2923&amp;B2923&amp;D2923))</f>
        <v/>
      </c>
      <c r="S2923" s="1" t="str">
        <f t="shared" ca="1" si="683"/>
        <v/>
      </c>
      <c r="T2923" s="1" t="str">
        <f t="shared" ca="1" si="684"/>
        <v/>
      </c>
      <c r="U2923" s="1" t="str">
        <f t="shared" ca="1" si="685"/>
        <v/>
      </c>
      <c r="V2923" s="1" t="str">
        <f t="shared" ca="1" si="686"/>
        <v/>
      </c>
      <c r="W2923" s="1" t="str">
        <f t="shared" ca="1" si="687"/>
        <v/>
      </c>
      <c r="X2923" s="1" t="str">
        <f t="shared" ca="1" si="688"/>
        <v/>
      </c>
    </row>
    <row r="2924" spans="1:24">
      <c r="A2924" t="s">
        <v>1041</v>
      </c>
      <c r="B2924" t="str">
        <f>INDEX(予約枠報告様式!$73:$73,MATCH(CSVフォーマット!C2924,予約枠報告様式!$74:$74,0))</f>
        <v>AX</v>
      </c>
      <c r="C2924">
        <f t="shared" si="689"/>
        <v>50</v>
      </c>
      <c r="D2924">
        <f t="shared" si="675"/>
        <v>52</v>
      </c>
      <c r="E2924" s="2" cm="1">
        <f t="array" aca="1" ref="E2924" ca="1">INDIRECT(A2924&amp;B2924&amp;$E$3)</f>
        <v>44798</v>
      </c>
      <c r="F2924" t="str" cm="1">
        <f t="array" aca="1" ref="F2924" ca="1">IF(INDIRECT(A2924&amp;B2924&amp;$F$3)="公",参照!$L$2,参照!$L$3)</f>
        <v>WEB・コールセンター受付</v>
      </c>
      <c r="G2924" s="1" t="str" cm="1">
        <f t="array" aca="1" ref="G2924" ca="1">IF(E2924="","",IF(ISNUMBER(INDIRECT(A2924&amp;B2924&amp;D2924)),431001,""))</f>
        <v/>
      </c>
      <c r="H2924" s="1" t="str">
        <f t="shared" ca="1" si="676"/>
        <v/>
      </c>
      <c r="I2924" s="1" t="str">
        <f ca="1">IF(G2924="","",予約枠報告様式!H$3)</f>
        <v/>
      </c>
      <c r="J2924" s="1" t="str">
        <f t="shared" ca="1" si="677"/>
        <v/>
      </c>
      <c r="K2924" s="1" t="str">
        <f t="shared" ca="1" si="678"/>
        <v/>
      </c>
      <c r="L2924" s="1" t="str">
        <f t="shared" ca="1" si="679"/>
        <v/>
      </c>
      <c r="M2924" s="1" t="str">
        <f t="shared" ca="1" si="680"/>
        <v/>
      </c>
      <c r="N2924" s="1" t="str" cm="1">
        <f t="array" aca="1" ref="N2924" ca="1">IF(G2924="","",HOUR(INDIRECT(A2924&amp;$N$2&amp;D2924)))</f>
        <v/>
      </c>
      <c r="O2924" s="1" t="str" cm="1">
        <f t="array" aca="1" ref="O2924" ca="1">IF(G2924="","",MINUTE(INDIRECT(A2924&amp;$N$2&amp;D2924)))</f>
        <v/>
      </c>
      <c r="P2924" s="1" t="str">
        <f t="shared" ca="1" si="681"/>
        <v/>
      </c>
      <c r="Q2924" s="1" t="str">
        <f t="shared" ca="1" si="682"/>
        <v/>
      </c>
      <c r="R2924" s="1" t="str" cm="1">
        <f t="array" aca="1" ref="R2924" ca="1">IF(G2924="","",INDIRECT(A2924&amp;B2924&amp;D2924))</f>
        <v/>
      </c>
      <c r="S2924" s="1" t="str">
        <f t="shared" ca="1" si="683"/>
        <v/>
      </c>
      <c r="T2924" s="1" t="str">
        <f t="shared" ca="1" si="684"/>
        <v/>
      </c>
      <c r="U2924" s="1" t="str">
        <f t="shared" ca="1" si="685"/>
        <v/>
      </c>
      <c r="V2924" s="1" t="str">
        <f t="shared" ca="1" si="686"/>
        <v/>
      </c>
      <c r="W2924" s="1" t="str">
        <f t="shared" ca="1" si="687"/>
        <v/>
      </c>
      <c r="X2924" s="1" t="str">
        <f t="shared" ca="1" si="688"/>
        <v/>
      </c>
    </row>
    <row r="2925" spans="1:24">
      <c r="A2925" t="s">
        <v>1041</v>
      </c>
      <c r="B2925" t="str">
        <f>INDEX(予約枠報告様式!$73:$73,MATCH(CSVフォーマット!C2925,予約枠報告様式!$74:$74,0))</f>
        <v>AX</v>
      </c>
      <c r="C2925">
        <f t="shared" si="689"/>
        <v>50</v>
      </c>
      <c r="D2925">
        <f t="shared" si="675"/>
        <v>53</v>
      </c>
      <c r="E2925" s="2" cm="1">
        <f t="array" aca="1" ref="E2925" ca="1">INDIRECT(A2925&amp;B2925&amp;$E$3)</f>
        <v>44798</v>
      </c>
      <c r="F2925" t="str" cm="1">
        <f t="array" aca="1" ref="F2925" ca="1">IF(INDIRECT(A2925&amp;B2925&amp;$F$3)="公",参照!$L$2,参照!$L$3)</f>
        <v>WEB・コールセンター受付</v>
      </c>
      <c r="G2925" s="1" t="str" cm="1">
        <f t="array" aca="1" ref="G2925" ca="1">IF(E2925="","",IF(ISNUMBER(INDIRECT(A2925&amp;B2925&amp;D2925)),431001,""))</f>
        <v/>
      </c>
      <c r="H2925" s="1" t="str">
        <f t="shared" ca="1" si="676"/>
        <v/>
      </c>
      <c r="I2925" s="1" t="str">
        <f ca="1">IF(G2925="","",予約枠報告様式!H$3)</f>
        <v/>
      </c>
      <c r="J2925" s="1" t="str">
        <f t="shared" ca="1" si="677"/>
        <v/>
      </c>
      <c r="K2925" s="1" t="str">
        <f t="shared" ca="1" si="678"/>
        <v/>
      </c>
      <c r="L2925" s="1" t="str">
        <f t="shared" ca="1" si="679"/>
        <v/>
      </c>
      <c r="M2925" s="1" t="str">
        <f t="shared" ca="1" si="680"/>
        <v/>
      </c>
      <c r="N2925" s="1" t="str" cm="1">
        <f t="array" aca="1" ref="N2925" ca="1">IF(G2925="","",HOUR(INDIRECT(A2925&amp;$N$2&amp;D2925)))</f>
        <v/>
      </c>
      <c r="O2925" s="1" t="str" cm="1">
        <f t="array" aca="1" ref="O2925" ca="1">IF(G2925="","",MINUTE(INDIRECT(A2925&amp;$N$2&amp;D2925)))</f>
        <v/>
      </c>
      <c r="P2925" s="1" t="str">
        <f t="shared" ca="1" si="681"/>
        <v/>
      </c>
      <c r="Q2925" s="1" t="str">
        <f t="shared" ca="1" si="682"/>
        <v/>
      </c>
      <c r="R2925" s="1" t="str" cm="1">
        <f t="array" aca="1" ref="R2925" ca="1">IF(G2925="","",INDIRECT(A2925&amp;B2925&amp;D2925))</f>
        <v/>
      </c>
      <c r="S2925" s="1" t="str">
        <f t="shared" ca="1" si="683"/>
        <v/>
      </c>
      <c r="T2925" s="1" t="str">
        <f t="shared" ca="1" si="684"/>
        <v/>
      </c>
      <c r="U2925" s="1" t="str">
        <f t="shared" ca="1" si="685"/>
        <v/>
      </c>
      <c r="V2925" s="1" t="str">
        <f t="shared" ca="1" si="686"/>
        <v/>
      </c>
      <c r="W2925" s="1" t="str">
        <f t="shared" ca="1" si="687"/>
        <v/>
      </c>
      <c r="X2925" s="1" t="str">
        <f t="shared" ca="1" si="688"/>
        <v/>
      </c>
    </row>
    <row r="2926" spans="1:24">
      <c r="A2926" t="s">
        <v>1041</v>
      </c>
      <c r="B2926" t="str">
        <f>INDEX(予約枠報告様式!$73:$73,MATCH(CSVフォーマット!C2926,予約枠報告様式!$74:$74,0))</f>
        <v>AX</v>
      </c>
      <c r="C2926">
        <f t="shared" si="689"/>
        <v>50</v>
      </c>
      <c r="D2926">
        <f t="shared" si="675"/>
        <v>54</v>
      </c>
      <c r="E2926" s="2" cm="1">
        <f t="array" aca="1" ref="E2926" ca="1">INDIRECT(A2926&amp;B2926&amp;$E$3)</f>
        <v>44798</v>
      </c>
      <c r="F2926" t="str" cm="1">
        <f t="array" aca="1" ref="F2926" ca="1">IF(INDIRECT(A2926&amp;B2926&amp;$F$3)="公",参照!$L$2,参照!$L$3)</f>
        <v>WEB・コールセンター受付</v>
      </c>
      <c r="G2926" s="1" t="str" cm="1">
        <f t="array" aca="1" ref="G2926" ca="1">IF(E2926="","",IF(ISNUMBER(INDIRECT(A2926&amp;B2926&amp;D2926)),431001,""))</f>
        <v/>
      </c>
      <c r="H2926" s="1" t="str">
        <f t="shared" ca="1" si="676"/>
        <v/>
      </c>
      <c r="I2926" s="1" t="str">
        <f ca="1">IF(G2926="","",予約枠報告様式!H$3)</f>
        <v/>
      </c>
      <c r="J2926" s="1" t="str">
        <f t="shared" ca="1" si="677"/>
        <v/>
      </c>
      <c r="K2926" s="1" t="str">
        <f t="shared" ca="1" si="678"/>
        <v/>
      </c>
      <c r="L2926" s="1" t="str">
        <f t="shared" ca="1" si="679"/>
        <v/>
      </c>
      <c r="M2926" s="1" t="str">
        <f t="shared" ca="1" si="680"/>
        <v/>
      </c>
      <c r="N2926" s="1" t="str" cm="1">
        <f t="array" aca="1" ref="N2926" ca="1">IF(G2926="","",HOUR(INDIRECT(A2926&amp;$N$2&amp;D2926)))</f>
        <v/>
      </c>
      <c r="O2926" s="1" t="str" cm="1">
        <f t="array" aca="1" ref="O2926" ca="1">IF(G2926="","",MINUTE(INDIRECT(A2926&amp;$N$2&amp;D2926)))</f>
        <v/>
      </c>
      <c r="P2926" s="1" t="str">
        <f t="shared" ca="1" si="681"/>
        <v/>
      </c>
      <c r="Q2926" s="1" t="str">
        <f t="shared" ca="1" si="682"/>
        <v/>
      </c>
      <c r="R2926" s="1" t="str" cm="1">
        <f t="array" aca="1" ref="R2926" ca="1">IF(G2926="","",INDIRECT(A2926&amp;B2926&amp;D2926))</f>
        <v/>
      </c>
      <c r="S2926" s="1" t="str">
        <f t="shared" ca="1" si="683"/>
        <v/>
      </c>
      <c r="T2926" s="1" t="str">
        <f t="shared" ca="1" si="684"/>
        <v/>
      </c>
      <c r="U2926" s="1" t="str">
        <f t="shared" ca="1" si="685"/>
        <v/>
      </c>
      <c r="V2926" s="1" t="str">
        <f t="shared" ca="1" si="686"/>
        <v/>
      </c>
      <c r="W2926" s="1" t="str">
        <f t="shared" ca="1" si="687"/>
        <v/>
      </c>
      <c r="X2926" s="1" t="str">
        <f t="shared" ca="1" si="688"/>
        <v/>
      </c>
    </row>
    <row r="2927" spans="1:24">
      <c r="A2927" t="s">
        <v>1041</v>
      </c>
      <c r="B2927" t="str">
        <f>INDEX(予約枠報告様式!$73:$73,MATCH(CSVフォーマット!C2927,予約枠報告様式!$74:$74,0))</f>
        <v>AX</v>
      </c>
      <c r="C2927">
        <f t="shared" si="689"/>
        <v>50</v>
      </c>
      <c r="D2927">
        <f t="shared" si="675"/>
        <v>55</v>
      </c>
      <c r="E2927" s="2" cm="1">
        <f t="array" aca="1" ref="E2927" ca="1">INDIRECT(A2927&amp;B2927&amp;$E$3)</f>
        <v>44798</v>
      </c>
      <c r="F2927" t="str" cm="1">
        <f t="array" aca="1" ref="F2927" ca="1">IF(INDIRECT(A2927&amp;B2927&amp;$F$3)="公",参照!$L$2,参照!$L$3)</f>
        <v>WEB・コールセンター受付</v>
      </c>
      <c r="G2927" s="1" t="str" cm="1">
        <f t="array" aca="1" ref="G2927" ca="1">IF(E2927="","",IF(ISNUMBER(INDIRECT(A2927&amp;B2927&amp;D2927)),431001,""))</f>
        <v/>
      </c>
      <c r="H2927" s="1" t="str">
        <f t="shared" ca="1" si="676"/>
        <v/>
      </c>
      <c r="I2927" s="1" t="str">
        <f ca="1">IF(G2927="","",予約枠報告様式!H$3)</f>
        <v/>
      </c>
      <c r="J2927" s="1" t="str">
        <f t="shared" ca="1" si="677"/>
        <v/>
      </c>
      <c r="K2927" s="1" t="str">
        <f t="shared" ca="1" si="678"/>
        <v/>
      </c>
      <c r="L2927" s="1" t="str">
        <f t="shared" ca="1" si="679"/>
        <v/>
      </c>
      <c r="M2927" s="1" t="str">
        <f t="shared" ca="1" si="680"/>
        <v/>
      </c>
      <c r="N2927" s="1" t="str" cm="1">
        <f t="array" aca="1" ref="N2927" ca="1">IF(G2927="","",HOUR(INDIRECT(A2927&amp;$N$2&amp;D2927)))</f>
        <v/>
      </c>
      <c r="O2927" s="1" t="str" cm="1">
        <f t="array" aca="1" ref="O2927" ca="1">IF(G2927="","",MINUTE(INDIRECT(A2927&amp;$N$2&amp;D2927)))</f>
        <v/>
      </c>
      <c r="P2927" s="1" t="str">
        <f t="shared" ca="1" si="681"/>
        <v/>
      </c>
      <c r="Q2927" s="1" t="str">
        <f t="shared" ca="1" si="682"/>
        <v/>
      </c>
      <c r="R2927" s="1" t="str" cm="1">
        <f t="array" aca="1" ref="R2927" ca="1">IF(G2927="","",INDIRECT(A2927&amp;B2927&amp;D2927))</f>
        <v/>
      </c>
      <c r="S2927" s="1" t="str">
        <f t="shared" ca="1" si="683"/>
        <v/>
      </c>
      <c r="T2927" s="1" t="str">
        <f t="shared" ca="1" si="684"/>
        <v/>
      </c>
      <c r="U2927" s="1" t="str">
        <f t="shared" ca="1" si="685"/>
        <v/>
      </c>
      <c r="V2927" s="1" t="str">
        <f t="shared" ca="1" si="686"/>
        <v/>
      </c>
      <c r="W2927" s="1" t="str">
        <f t="shared" ca="1" si="687"/>
        <v/>
      </c>
      <c r="X2927" s="1" t="str">
        <f t="shared" ca="1" si="688"/>
        <v/>
      </c>
    </row>
    <row r="2928" spans="1:24">
      <c r="A2928" t="s">
        <v>1041</v>
      </c>
      <c r="B2928" t="str">
        <f>INDEX(予約枠報告様式!$73:$73,MATCH(CSVフォーマット!C2928,予約枠報告様式!$74:$74,0))</f>
        <v>AX</v>
      </c>
      <c r="C2928">
        <f t="shared" si="689"/>
        <v>50</v>
      </c>
      <c r="D2928">
        <f t="shared" si="675"/>
        <v>56</v>
      </c>
      <c r="E2928" s="2" cm="1">
        <f t="array" aca="1" ref="E2928" ca="1">INDIRECT(A2928&amp;B2928&amp;$E$3)</f>
        <v>44798</v>
      </c>
      <c r="F2928" t="str" cm="1">
        <f t="array" aca="1" ref="F2928" ca="1">IF(INDIRECT(A2928&amp;B2928&amp;$F$3)="公",参照!$L$2,参照!$L$3)</f>
        <v>WEB・コールセンター受付</v>
      </c>
      <c r="G2928" s="1" t="str" cm="1">
        <f t="array" aca="1" ref="G2928" ca="1">IF(E2928="","",IF(ISNUMBER(INDIRECT(A2928&amp;B2928&amp;D2928)),431001,""))</f>
        <v/>
      </c>
      <c r="H2928" s="1" t="str">
        <f t="shared" ca="1" si="676"/>
        <v/>
      </c>
      <c r="I2928" s="1" t="str">
        <f ca="1">IF(G2928="","",予約枠報告様式!H$3)</f>
        <v/>
      </c>
      <c r="J2928" s="1" t="str">
        <f t="shared" ca="1" si="677"/>
        <v/>
      </c>
      <c r="K2928" s="1" t="str">
        <f t="shared" ca="1" si="678"/>
        <v/>
      </c>
      <c r="L2928" s="1" t="str">
        <f t="shared" ca="1" si="679"/>
        <v/>
      </c>
      <c r="M2928" s="1" t="str">
        <f t="shared" ca="1" si="680"/>
        <v/>
      </c>
      <c r="N2928" s="1" t="str" cm="1">
        <f t="array" aca="1" ref="N2928" ca="1">IF(G2928="","",HOUR(INDIRECT(A2928&amp;$N$2&amp;D2928)))</f>
        <v/>
      </c>
      <c r="O2928" s="1" t="str" cm="1">
        <f t="array" aca="1" ref="O2928" ca="1">IF(G2928="","",MINUTE(INDIRECT(A2928&amp;$N$2&amp;D2928)))</f>
        <v/>
      </c>
      <c r="P2928" s="1" t="str">
        <f t="shared" ca="1" si="681"/>
        <v/>
      </c>
      <c r="Q2928" s="1" t="str">
        <f t="shared" ca="1" si="682"/>
        <v/>
      </c>
      <c r="R2928" s="1" t="str" cm="1">
        <f t="array" aca="1" ref="R2928" ca="1">IF(G2928="","",INDIRECT(A2928&amp;B2928&amp;D2928))</f>
        <v/>
      </c>
      <c r="S2928" s="1" t="str">
        <f t="shared" ca="1" si="683"/>
        <v/>
      </c>
      <c r="T2928" s="1" t="str">
        <f t="shared" ca="1" si="684"/>
        <v/>
      </c>
      <c r="U2928" s="1" t="str">
        <f t="shared" ca="1" si="685"/>
        <v/>
      </c>
      <c r="V2928" s="1" t="str">
        <f t="shared" ca="1" si="686"/>
        <v/>
      </c>
      <c r="W2928" s="1" t="str">
        <f t="shared" ca="1" si="687"/>
        <v/>
      </c>
      <c r="X2928" s="1" t="str">
        <f t="shared" ca="1" si="688"/>
        <v/>
      </c>
    </row>
    <row r="2929" spans="1:24">
      <c r="A2929" t="s">
        <v>1041</v>
      </c>
      <c r="B2929" t="str">
        <f>INDEX(予約枠報告様式!$73:$73,MATCH(CSVフォーマット!C2929,予約枠報告様式!$74:$74,0))</f>
        <v>AX</v>
      </c>
      <c r="C2929">
        <f t="shared" si="689"/>
        <v>50</v>
      </c>
      <c r="D2929">
        <f t="shared" si="675"/>
        <v>57</v>
      </c>
      <c r="E2929" s="2" cm="1">
        <f t="array" aca="1" ref="E2929" ca="1">INDIRECT(A2929&amp;B2929&amp;$E$3)</f>
        <v>44798</v>
      </c>
      <c r="F2929" t="str" cm="1">
        <f t="array" aca="1" ref="F2929" ca="1">IF(INDIRECT(A2929&amp;B2929&amp;$F$3)="公",参照!$L$2,参照!$L$3)</f>
        <v>WEB・コールセンター受付</v>
      </c>
      <c r="G2929" s="1" t="str" cm="1">
        <f t="array" aca="1" ref="G2929" ca="1">IF(E2929="","",IF(ISNUMBER(INDIRECT(A2929&amp;B2929&amp;D2929)),431001,""))</f>
        <v/>
      </c>
      <c r="H2929" s="1" t="str">
        <f t="shared" ca="1" si="676"/>
        <v/>
      </c>
      <c r="I2929" s="1" t="str">
        <f ca="1">IF(G2929="","",予約枠報告様式!H$3)</f>
        <v/>
      </c>
      <c r="J2929" s="1" t="str">
        <f t="shared" ca="1" si="677"/>
        <v/>
      </c>
      <c r="K2929" s="1" t="str">
        <f t="shared" ca="1" si="678"/>
        <v/>
      </c>
      <c r="L2929" s="1" t="str">
        <f t="shared" ca="1" si="679"/>
        <v/>
      </c>
      <c r="M2929" s="1" t="str">
        <f t="shared" ca="1" si="680"/>
        <v/>
      </c>
      <c r="N2929" s="1" t="str" cm="1">
        <f t="array" aca="1" ref="N2929" ca="1">IF(G2929="","",HOUR(INDIRECT(A2929&amp;$N$2&amp;D2929)))</f>
        <v/>
      </c>
      <c r="O2929" s="1" t="str" cm="1">
        <f t="array" aca="1" ref="O2929" ca="1">IF(G2929="","",MINUTE(INDIRECT(A2929&amp;$N$2&amp;D2929)))</f>
        <v/>
      </c>
      <c r="P2929" s="1" t="str">
        <f t="shared" ca="1" si="681"/>
        <v/>
      </c>
      <c r="Q2929" s="1" t="str">
        <f t="shared" ca="1" si="682"/>
        <v/>
      </c>
      <c r="R2929" s="1" t="str" cm="1">
        <f t="array" aca="1" ref="R2929" ca="1">IF(G2929="","",INDIRECT(A2929&amp;B2929&amp;D2929))</f>
        <v/>
      </c>
      <c r="S2929" s="1" t="str">
        <f t="shared" ca="1" si="683"/>
        <v/>
      </c>
      <c r="T2929" s="1" t="str">
        <f t="shared" ca="1" si="684"/>
        <v/>
      </c>
      <c r="U2929" s="1" t="str">
        <f t="shared" ca="1" si="685"/>
        <v/>
      </c>
      <c r="V2929" s="1" t="str">
        <f t="shared" ca="1" si="686"/>
        <v/>
      </c>
      <c r="W2929" s="1" t="str">
        <f t="shared" ca="1" si="687"/>
        <v/>
      </c>
      <c r="X2929" s="1" t="str">
        <f t="shared" ca="1" si="688"/>
        <v/>
      </c>
    </row>
    <row r="2930" spans="1:24">
      <c r="A2930" t="s">
        <v>1041</v>
      </c>
      <c r="B2930" t="str">
        <f>INDEX(予約枠報告様式!$73:$73,MATCH(CSVフォーマット!C2930,予約枠報告様式!$74:$74,0))</f>
        <v>AX</v>
      </c>
      <c r="C2930">
        <f t="shared" si="689"/>
        <v>50</v>
      </c>
      <c r="D2930">
        <f t="shared" si="675"/>
        <v>58</v>
      </c>
      <c r="E2930" s="2" cm="1">
        <f t="array" aca="1" ref="E2930" ca="1">INDIRECT(A2930&amp;B2930&amp;$E$3)</f>
        <v>44798</v>
      </c>
      <c r="F2930" t="str" cm="1">
        <f t="array" aca="1" ref="F2930" ca="1">IF(INDIRECT(A2930&amp;B2930&amp;$F$3)="公",参照!$L$2,参照!$L$3)</f>
        <v>WEB・コールセンター受付</v>
      </c>
      <c r="G2930" s="1" t="str" cm="1">
        <f t="array" aca="1" ref="G2930" ca="1">IF(E2930="","",IF(ISNUMBER(INDIRECT(A2930&amp;B2930&amp;D2930)),431001,""))</f>
        <v/>
      </c>
      <c r="H2930" s="1" t="str">
        <f t="shared" ca="1" si="676"/>
        <v/>
      </c>
      <c r="I2930" s="1" t="str">
        <f ca="1">IF(G2930="","",予約枠報告様式!H$3)</f>
        <v/>
      </c>
      <c r="J2930" s="1" t="str">
        <f t="shared" ca="1" si="677"/>
        <v/>
      </c>
      <c r="K2930" s="1" t="str">
        <f t="shared" ca="1" si="678"/>
        <v/>
      </c>
      <c r="L2930" s="1" t="str">
        <f t="shared" ca="1" si="679"/>
        <v/>
      </c>
      <c r="M2930" s="1" t="str">
        <f t="shared" ca="1" si="680"/>
        <v/>
      </c>
      <c r="N2930" s="1" t="str" cm="1">
        <f t="array" aca="1" ref="N2930" ca="1">IF(G2930="","",HOUR(INDIRECT(A2930&amp;$N$2&amp;D2930)))</f>
        <v/>
      </c>
      <c r="O2930" s="1" t="str" cm="1">
        <f t="array" aca="1" ref="O2930" ca="1">IF(G2930="","",MINUTE(INDIRECT(A2930&amp;$N$2&amp;D2930)))</f>
        <v/>
      </c>
      <c r="P2930" s="1" t="str">
        <f t="shared" ca="1" si="681"/>
        <v/>
      </c>
      <c r="Q2930" s="1" t="str">
        <f t="shared" ca="1" si="682"/>
        <v/>
      </c>
      <c r="R2930" s="1" t="str" cm="1">
        <f t="array" aca="1" ref="R2930" ca="1">IF(G2930="","",INDIRECT(A2930&amp;B2930&amp;D2930))</f>
        <v/>
      </c>
      <c r="S2930" s="1" t="str">
        <f t="shared" ca="1" si="683"/>
        <v/>
      </c>
      <c r="T2930" s="1" t="str">
        <f t="shared" ca="1" si="684"/>
        <v/>
      </c>
      <c r="U2930" s="1" t="str">
        <f t="shared" ca="1" si="685"/>
        <v/>
      </c>
      <c r="V2930" s="1" t="str">
        <f t="shared" ca="1" si="686"/>
        <v/>
      </c>
      <c r="W2930" s="1" t="str">
        <f t="shared" ca="1" si="687"/>
        <v/>
      </c>
      <c r="X2930" s="1" t="str">
        <f t="shared" ca="1" si="688"/>
        <v/>
      </c>
    </row>
    <row r="2931" spans="1:24">
      <c r="A2931" t="s">
        <v>1041</v>
      </c>
      <c r="B2931" t="str">
        <f>INDEX(予約枠報告様式!$73:$73,MATCH(CSVフォーマット!C2931,予約枠報告様式!$74:$74,0))</f>
        <v>AX</v>
      </c>
      <c r="C2931">
        <f t="shared" si="689"/>
        <v>50</v>
      </c>
      <c r="D2931">
        <f t="shared" si="675"/>
        <v>59</v>
      </c>
      <c r="E2931" s="2" cm="1">
        <f t="array" aca="1" ref="E2931" ca="1">INDIRECT(A2931&amp;B2931&amp;$E$3)</f>
        <v>44798</v>
      </c>
      <c r="F2931" t="str" cm="1">
        <f t="array" aca="1" ref="F2931" ca="1">IF(INDIRECT(A2931&amp;B2931&amp;$F$3)="公",参照!$L$2,参照!$L$3)</f>
        <v>WEB・コールセンター受付</v>
      </c>
      <c r="G2931" s="1" t="str" cm="1">
        <f t="array" aca="1" ref="G2931" ca="1">IF(E2931="","",IF(ISNUMBER(INDIRECT(A2931&amp;B2931&amp;D2931)),431001,""))</f>
        <v/>
      </c>
      <c r="H2931" s="1" t="str">
        <f t="shared" ca="1" si="676"/>
        <v/>
      </c>
      <c r="I2931" s="1" t="str">
        <f ca="1">IF(G2931="","",予約枠報告様式!H$3)</f>
        <v/>
      </c>
      <c r="J2931" s="1" t="str">
        <f t="shared" ca="1" si="677"/>
        <v/>
      </c>
      <c r="K2931" s="1" t="str">
        <f t="shared" ca="1" si="678"/>
        <v/>
      </c>
      <c r="L2931" s="1" t="str">
        <f t="shared" ca="1" si="679"/>
        <v/>
      </c>
      <c r="M2931" s="1" t="str">
        <f t="shared" ca="1" si="680"/>
        <v/>
      </c>
      <c r="N2931" s="1" t="str" cm="1">
        <f t="array" aca="1" ref="N2931" ca="1">IF(G2931="","",HOUR(INDIRECT(A2931&amp;$N$2&amp;D2931)))</f>
        <v/>
      </c>
      <c r="O2931" s="1" t="str" cm="1">
        <f t="array" aca="1" ref="O2931" ca="1">IF(G2931="","",MINUTE(INDIRECT(A2931&amp;$N$2&amp;D2931)))</f>
        <v/>
      </c>
      <c r="P2931" s="1" t="str">
        <f t="shared" ca="1" si="681"/>
        <v/>
      </c>
      <c r="Q2931" s="1" t="str">
        <f t="shared" ca="1" si="682"/>
        <v/>
      </c>
      <c r="R2931" s="1" t="str" cm="1">
        <f t="array" aca="1" ref="R2931" ca="1">IF(G2931="","",INDIRECT(A2931&amp;B2931&amp;D2931))</f>
        <v/>
      </c>
      <c r="S2931" s="1" t="str">
        <f t="shared" ca="1" si="683"/>
        <v/>
      </c>
      <c r="T2931" s="1" t="str">
        <f t="shared" ca="1" si="684"/>
        <v/>
      </c>
      <c r="U2931" s="1" t="str">
        <f t="shared" ca="1" si="685"/>
        <v/>
      </c>
      <c r="V2931" s="1" t="str">
        <f t="shared" ca="1" si="686"/>
        <v/>
      </c>
      <c r="W2931" s="1" t="str">
        <f t="shared" ca="1" si="687"/>
        <v/>
      </c>
      <c r="X2931" s="1" t="str">
        <f t="shared" ca="1" si="688"/>
        <v/>
      </c>
    </row>
    <row r="2932" spans="1:24">
      <c r="A2932" t="s">
        <v>1041</v>
      </c>
      <c r="B2932" t="str">
        <f>INDEX(予約枠報告様式!$73:$73,MATCH(CSVフォーマット!C2932,予約枠報告様式!$74:$74,0))</f>
        <v>AX</v>
      </c>
      <c r="C2932">
        <f t="shared" si="689"/>
        <v>50</v>
      </c>
      <c r="D2932">
        <f t="shared" si="675"/>
        <v>60</v>
      </c>
      <c r="E2932" s="2" cm="1">
        <f t="array" aca="1" ref="E2932" ca="1">INDIRECT(A2932&amp;B2932&amp;$E$3)</f>
        <v>44798</v>
      </c>
      <c r="F2932" t="str" cm="1">
        <f t="array" aca="1" ref="F2932" ca="1">IF(INDIRECT(A2932&amp;B2932&amp;$F$3)="公",参照!$L$2,参照!$L$3)</f>
        <v>WEB・コールセンター受付</v>
      </c>
      <c r="G2932" s="1" t="str" cm="1">
        <f t="array" aca="1" ref="G2932" ca="1">IF(E2932="","",IF(ISNUMBER(INDIRECT(A2932&amp;B2932&amp;D2932)),431001,""))</f>
        <v/>
      </c>
      <c r="H2932" s="1" t="str">
        <f t="shared" ca="1" si="676"/>
        <v/>
      </c>
      <c r="I2932" s="1" t="str">
        <f ca="1">IF(G2932="","",予約枠報告様式!H$3)</f>
        <v/>
      </c>
      <c r="J2932" s="1" t="str">
        <f t="shared" ca="1" si="677"/>
        <v/>
      </c>
      <c r="K2932" s="1" t="str">
        <f t="shared" ca="1" si="678"/>
        <v/>
      </c>
      <c r="L2932" s="1" t="str">
        <f t="shared" ca="1" si="679"/>
        <v/>
      </c>
      <c r="M2932" s="1" t="str">
        <f t="shared" ca="1" si="680"/>
        <v/>
      </c>
      <c r="N2932" s="1" t="str" cm="1">
        <f t="array" aca="1" ref="N2932" ca="1">IF(G2932="","",HOUR(INDIRECT(A2932&amp;$N$2&amp;D2932)))</f>
        <v/>
      </c>
      <c r="O2932" s="1" t="str" cm="1">
        <f t="array" aca="1" ref="O2932" ca="1">IF(G2932="","",MINUTE(INDIRECT(A2932&amp;$N$2&amp;D2932)))</f>
        <v/>
      </c>
      <c r="P2932" s="1" t="str">
        <f t="shared" ca="1" si="681"/>
        <v/>
      </c>
      <c r="Q2932" s="1" t="str">
        <f t="shared" ca="1" si="682"/>
        <v/>
      </c>
      <c r="R2932" s="1" t="str" cm="1">
        <f t="array" aca="1" ref="R2932" ca="1">IF(G2932="","",INDIRECT(A2932&amp;B2932&amp;D2932))</f>
        <v/>
      </c>
      <c r="S2932" s="1" t="str">
        <f t="shared" ca="1" si="683"/>
        <v/>
      </c>
      <c r="T2932" s="1" t="str">
        <f t="shared" ca="1" si="684"/>
        <v/>
      </c>
      <c r="U2932" s="1" t="str">
        <f t="shared" ca="1" si="685"/>
        <v/>
      </c>
      <c r="V2932" s="1" t="str">
        <f t="shared" ca="1" si="686"/>
        <v/>
      </c>
      <c r="W2932" s="1" t="str">
        <f t="shared" ca="1" si="687"/>
        <v/>
      </c>
      <c r="X2932" s="1" t="str">
        <f t="shared" ca="1" si="688"/>
        <v/>
      </c>
    </row>
    <row r="2933" spans="1:24">
      <c r="A2933" t="s">
        <v>1041</v>
      </c>
      <c r="B2933" t="str">
        <f>INDEX(予約枠報告様式!$73:$73,MATCH(CSVフォーマット!C2933,予約枠報告様式!$74:$74,0))</f>
        <v>AX</v>
      </c>
      <c r="C2933">
        <f t="shared" si="689"/>
        <v>50</v>
      </c>
      <c r="D2933">
        <f t="shared" si="675"/>
        <v>61</v>
      </c>
      <c r="E2933" s="2" cm="1">
        <f t="array" aca="1" ref="E2933" ca="1">INDIRECT(A2933&amp;B2933&amp;$E$3)</f>
        <v>44798</v>
      </c>
      <c r="F2933" t="str" cm="1">
        <f t="array" aca="1" ref="F2933" ca="1">IF(INDIRECT(A2933&amp;B2933&amp;$F$3)="公",参照!$L$2,参照!$L$3)</f>
        <v>WEB・コールセンター受付</v>
      </c>
      <c r="G2933" s="1" t="str" cm="1">
        <f t="array" aca="1" ref="G2933" ca="1">IF(E2933="","",IF(ISNUMBER(INDIRECT(A2933&amp;B2933&amp;D2933)),431001,""))</f>
        <v/>
      </c>
      <c r="H2933" s="1" t="str">
        <f t="shared" ca="1" si="676"/>
        <v/>
      </c>
      <c r="I2933" s="1" t="str">
        <f ca="1">IF(G2933="","",予約枠報告様式!H$3)</f>
        <v/>
      </c>
      <c r="J2933" s="1" t="str">
        <f t="shared" ca="1" si="677"/>
        <v/>
      </c>
      <c r="K2933" s="1" t="str">
        <f t="shared" ca="1" si="678"/>
        <v/>
      </c>
      <c r="L2933" s="1" t="str">
        <f t="shared" ca="1" si="679"/>
        <v/>
      </c>
      <c r="M2933" s="1" t="str">
        <f t="shared" ca="1" si="680"/>
        <v/>
      </c>
      <c r="N2933" s="1" t="str" cm="1">
        <f t="array" aca="1" ref="N2933" ca="1">IF(G2933="","",HOUR(INDIRECT(A2933&amp;$N$2&amp;D2933)))</f>
        <v/>
      </c>
      <c r="O2933" s="1" t="str" cm="1">
        <f t="array" aca="1" ref="O2933" ca="1">IF(G2933="","",MINUTE(INDIRECT(A2933&amp;$N$2&amp;D2933)))</f>
        <v/>
      </c>
      <c r="P2933" s="1" t="str">
        <f t="shared" ca="1" si="681"/>
        <v/>
      </c>
      <c r="Q2933" s="1" t="str">
        <f t="shared" ca="1" si="682"/>
        <v/>
      </c>
      <c r="R2933" s="1" t="str" cm="1">
        <f t="array" aca="1" ref="R2933" ca="1">IF(G2933="","",INDIRECT(A2933&amp;B2933&amp;D2933))</f>
        <v/>
      </c>
      <c r="S2933" s="1" t="str">
        <f t="shared" ca="1" si="683"/>
        <v/>
      </c>
      <c r="T2933" s="1" t="str">
        <f t="shared" ca="1" si="684"/>
        <v/>
      </c>
      <c r="U2933" s="1" t="str">
        <f t="shared" ca="1" si="685"/>
        <v/>
      </c>
      <c r="V2933" s="1" t="str">
        <f t="shared" ca="1" si="686"/>
        <v/>
      </c>
      <c r="W2933" s="1" t="str">
        <f t="shared" ca="1" si="687"/>
        <v/>
      </c>
      <c r="X2933" s="1" t="str">
        <f t="shared" ca="1" si="688"/>
        <v/>
      </c>
    </row>
    <row r="2934" spans="1:24">
      <c r="A2934" t="s">
        <v>1041</v>
      </c>
      <c r="B2934" t="str">
        <f>INDEX(予約枠報告様式!$73:$73,MATCH(CSVフォーマット!C2934,予約枠報告様式!$74:$74,0))</f>
        <v>AX</v>
      </c>
      <c r="C2934">
        <f t="shared" si="689"/>
        <v>50</v>
      </c>
      <c r="D2934">
        <f t="shared" si="675"/>
        <v>62</v>
      </c>
      <c r="E2934" s="2" cm="1">
        <f t="array" aca="1" ref="E2934" ca="1">INDIRECT(A2934&amp;B2934&amp;$E$3)</f>
        <v>44798</v>
      </c>
      <c r="F2934" t="str" cm="1">
        <f t="array" aca="1" ref="F2934" ca="1">IF(INDIRECT(A2934&amp;B2934&amp;$F$3)="公",参照!$L$2,参照!$L$3)</f>
        <v>WEB・コールセンター受付</v>
      </c>
      <c r="G2934" s="1" t="str" cm="1">
        <f t="array" aca="1" ref="G2934" ca="1">IF(E2934="","",IF(ISNUMBER(INDIRECT(A2934&amp;B2934&amp;D2934)),431001,""))</f>
        <v/>
      </c>
      <c r="H2934" s="1" t="str">
        <f t="shared" ca="1" si="676"/>
        <v/>
      </c>
      <c r="I2934" s="1" t="str">
        <f ca="1">IF(G2934="","",予約枠報告様式!H$3)</f>
        <v/>
      </c>
      <c r="J2934" s="1" t="str">
        <f t="shared" ca="1" si="677"/>
        <v/>
      </c>
      <c r="K2934" s="1" t="str">
        <f t="shared" ca="1" si="678"/>
        <v/>
      </c>
      <c r="L2934" s="1" t="str">
        <f t="shared" ca="1" si="679"/>
        <v/>
      </c>
      <c r="M2934" s="1" t="str">
        <f t="shared" ca="1" si="680"/>
        <v/>
      </c>
      <c r="N2934" s="1" t="str" cm="1">
        <f t="array" aca="1" ref="N2934" ca="1">IF(G2934="","",HOUR(INDIRECT(A2934&amp;$N$2&amp;D2934)))</f>
        <v/>
      </c>
      <c r="O2934" s="1" t="str" cm="1">
        <f t="array" aca="1" ref="O2934" ca="1">IF(G2934="","",MINUTE(INDIRECT(A2934&amp;$N$2&amp;D2934)))</f>
        <v/>
      </c>
      <c r="P2934" s="1" t="str">
        <f t="shared" ca="1" si="681"/>
        <v/>
      </c>
      <c r="Q2934" s="1" t="str">
        <f t="shared" ca="1" si="682"/>
        <v/>
      </c>
      <c r="R2934" s="1" t="str" cm="1">
        <f t="array" aca="1" ref="R2934" ca="1">IF(G2934="","",INDIRECT(A2934&amp;B2934&amp;D2934))</f>
        <v/>
      </c>
      <c r="S2934" s="1" t="str">
        <f t="shared" ca="1" si="683"/>
        <v/>
      </c>
      <c r="T2934" s="1" t="str">
        <f t="shared" ca="1" si="684"/>
        <v/>
      </c>
      <c r="U2934" s="1" t="str">
        <f t="shared" ca="1" si="685"/>
        <v/>
      </c>
      <c r="V2934" s="1" t="str">
        <f t="shared" ca="1" si="686"/>
        <v/>
      </c>
      <c r="W2934" s="1" t="str">
        <f t="shared" ca="1" si="687"/>
        <v/>
      </c>
      <c r="X2934" s="1" t="str">
        <f t="shared" ca="1" si="688"/>
        <v/>
      </c>
    </row>
    <row r="2935" spans="1:24">
      <c r="A2935" t="s">
        <v>1041</v>
      </c>
      <c r="B2935" t="str">
        <f>INDEX(予約枠報告様式!$73:$73,MATCH(CSVフォーマット!C2935,予約枠報告様式!$74:$74,0))</f>
        <v>AX</v>
      </c>
      <c r="C2935">
        <f t="shared" si="689"/>
        <v>50</v>
      </c>
      <c r="D2935">
        <f t="shared" si="675"/>
        <v>63</v>
      </c>
      <c r="E2935" s="2" cm="1">
        <f t="array" aca="1" ref="E2935" ca="1">INDIRECT(A2935&amp;B2935&amp;$E$3)</f>
        <v>44798</v>
      </c>
      <c r="F2935" t="str" cm="1">
        <f t="array" aca="1" ref="F2935" ca="1">IF(INDIRECT(A2935&amp;B2935&amp;$F$3)="公",参照!$L$2,参照!$L$3)</f>
        <v>WEB・コールセンター受付</v>
      </c>
      <c r="G2935" s="1" t="str" cm="1">
        <f t="array" aca="1" ref="G2935" ca="1">IF(E2935="","",IF(ISNUMBER(INDIRECT(A2935&amp;B2935&amp;D2935)),431001,""))</f>
        <v/>
      </c>
      <c r="H2935" s="1" t="str">
        <f t="shared" ca="1" si="676"/>
        <v/>
      </c>
      <c r="I2935" s="1" t="str">
        <f ca="1">IF(G2935="","",予約枠報告様式!H$3)</f>
        <v/>
      </c>
      <c r="J2935" s="1" t="str">
        <f t="shared" ca="1" si="677"/>
        <v/>
      </c>
      <c r="K2935" s="1" t="str">
        <f t="shared" ca="1" si="678"/>
        <v/>
      </c>
      <c r="L2935" s="1" t="str">
        <f t="shared" ca="1" si="679"/>
        <v/>
      </c>
      <c r="M2935" s="1" t="str">
        <f t="shared" ca="1" si="680"/>
        <v/>
      </c>
      <c r="N2935" s="1" t="str" cm="1">
        <f t="array" aca="1" ref="N2935" ca="1">IF(G2935="","",HOUR(INDIRECT(A2935&amp;$N$2&amp;D2935)))</f>
        <v/>
      </c>
      <c r="O2935" s="1" t="str" cm="1">
        <f t="array" aca="1" ref="O2935" ca="1">IF(G2935="","",MINUTE(INDIRECT(A2935&amp;$N$2&amp;D2935)))</f>
        <v/>
      </c>
      <c r="P2935" s="1" t="str">
        <f t="shared" ca="1" si="681"/>
        <v/>
      </c>
      <c r="Q2935" s="1" t="str">
        <f t="shared" ca="1" si="682"/>
        <v/>
      </c>
      <c r="R2935" s="1" t="str" cm="1">
        <f t="array" aca="1" ref="R2935" ca="1">IF(G2935="","",INDIRECT(A2935&amp;B2935&amp;D2935))</f>
        <v/>
      </c>
      <c r="S2935" s="1" t="str">
        <f t="shared" ca="1" si="683"/>
        <v/>
      </c>
      <c r="T2935" s="1" t="str">
        <f t="shared" ca="1" si="684"/>
        <v/>
      </c>
      <c r="U2935" s="1" t="str">
        <f t="shared" ca="1" si="685"/>
        <v/>
      </c>
      <c r="V2935" s="1" t="str">
        <f t="shared" ca="1" si="686"/>
        <v/>
      </c>
      <c r="W2935" s="1" t="str">
        <f t="shared" ca="1" si="687"/>
        <v/>
      </c>
      <c r="X2935" s="1" t="str">
        <f t="shared" ca="1" si="688"/>
        <v/>
      </c>
    </row>
    <row r="2936" spans="1:24">
      <c r="A2936" t="s">
        <v>1041</v>
      </c>
      <c r="B2936" t="str">
        <f>INDEX(予約枠報告様式!$73:$73,MATCH(CSVフォーマット!C2936,予約枠報告様式!$74:$74,0))</f>
        <v>AX</v>
      </c>
      <c r="C2936">
        <f t="shared" si="689"/>
        <v>50</v>
      </c>
      <c r="D2936">
        <f t="shared" si="675"/>
        <v>64</v>
      </c>
      <c r="E2936" s="2" cm="1">
        <f t="array" aca="1" ref="E2936" ca="1">INDIRECT(A2936&amp;B2936&amp;$E$3)</f>
        <v>44798</v>
      </c>
      <c r="F2936" t="str" cm="1">
        <f t="array" aca="1" ref="F2936" ca="1">IF(INDIRECT(A2936&amp;B2936&amp;$F$3)="公",参照!$L$2,参照!$L$3)</f>
        <v>WEB・コールセンター受付</v>
      </c>
      <c r="G2936" s="1" t="str" cm="1">
        <f t="array" aca="1" ref="G2936" ca="1">IF(E2936="","",IF(ISNUMBER(INDIRECT(A2936&amp;B2936&amp;D2936)),431001,""))</f>
        <v/>
      </c>
      <c r="H2936" s="1" t="str">
        <f t="shared" ca="1" si="676"/>
        <v/>
      </c>
      <c r="I2936" s="1" t="str">
        <f ca="1">IF(G2936="","",予約枠報告様式!H$3)</f>
        <v/>
      </c>
      <c r="J2936" s="1" t="str">
        <f t="shared" ca="1" si="677"/>
        <v/>
      </c>
      <c r="K2936" s="1" t="str">
        <f t="shared" ca="1" si="678"/>
        <v/>
      </c>
      <c r="L2936" s="1" t="str">
        <f t="shared" ca="1" si="679"/>
        <v/>
      </c>
      <c r="M2936" s="1" t="str">
        <f t="shared" ca="1" si="680"/>
        <v/>
      </c>
      <c r="N2936" s="1" t="str" cm="1">
        <f t="array" aca="1" ref="N2936" ca="1">IF(G2936="","",HOUR(INDIRECT(A2936&amp;$N$2&amp;D2936)))</f>
        <v/>
      </c>
      <c r="O2936" s="1" t="str" cm="1">
        <f t="array" aca="1" ref="O2936" ca="1">IF(G2936="","",MINUTE(INDIRECT(A2936&amp;$N$2&amp;D2936)))</f>
        <v/>
      </c>
      <c r="P2936" s="1" t="str">
        <f t="shared" ca="1" si="681"/>
        <v/>
      </c>
      <c r="Q2936" s="1" t="str">
        <f t="shared" ca="1" si="682"/>
        <v/>
      </c>
      <c r="R2936" s="1" t="str" cm="1">
        <f t="array" aca="1" ref="R2936" ca="1">IF(G2936="","",INDIRECT(A2936&amp;B2936&amp;D2936))</f>
        <v/>
      </c>
      <c r="S2936" s="1" t="str">
        <f t="shared" ca="1" si="683"/>
        <v/>
      </c>
      <c r="T2936" s="1" t="str">
        <f t="shared" ca="1" si="684"/>
        <v/>
      </c>
      <c r="U2936" s="1" t="str">
        <f t="shared" ca="1" si="685"/>
        <v/>
      </c>
      <c r="V2936" s="1" t="str">
        <f t="shared" ca="1" si="686"/>
        <v/>
      </c>
      <c r="W2936" s="1" t="str">
        <f t="shared" ca="1" si="687"/>
        <v/>
      </c>
      <c r="X2936" s="1" t="str">
        <f t="shared" ca="1" si="688"/>
        <v/>
      </c>
    </row>
    <row r="2937" spans="1:24">
      <c r="A2937" t="s">
        <v>1041</v>
      </c>
      <c r="B2937" t="str">
        <f>INDEX(予約枠報告様式!$73:$73,MATCH(CSVフォーマット!C2937,予約枠報告様式!$74:$74,0))</f>
        <v>AX</v>
      </c>
      <c r="C2937">
        <f t="shared" si="689"/>
        <v>50</v>
      </c>
      <c r="D2937">
        <f t="shared" si="675"/>
        <v>65</v>
      </c>
      <c r="E2937" s="2" cm="1">
        <f t="array" aca="1" ref="E2937" ca="1">INDIRECT(A2937&amp;B2937&amp;$E$3)</f>
        <v>44798</v>
      </c>
      <c r="F2937" t="str" cm="1">
        <f t="array" aca="1" ref="F2937" ca="1">IF(INDIRECT(A2937&amp;B2937&amp;$F$3)="公",参照!$L$2,参照!$L$3)</f>
        <v>WEB・コールセンター受付</v>
      </c>
      <c r="G2937" s="1" t="str" cm="1">
        <f t="array" aca="1" ref="G2937" ca="1">IF(E2937="","",IF(ISNUMBER(INDIRECT(A2937&amp;B2937&amp;D2937)),431001,""))</f>
        <v/>
      </c>
      <c r="H2937" s="1" t="str">
        <f t="shared" ca="1" si="676"/>
        <v/>
      </c>
      <c r="I2937" s="1" t="str">
        <f ca="1">IF(G2937="","",予約枠報告様式!H$3)</f>
        <v/>
      </c>
      <c r="J2937" s="1" t="str">
        <f t="shared" ca="1" si="677"/>
        <v/>
      </c>
      <c r="K2937" s="1" t="str">
        <f t="shared" ca="1" si="678"/>
        <v/>
      </c>
      <c r="L2937" s="1" t="str">
        <f t="shared" ca="1" si="679"/>
        <v/>
      </c>
      <c r="M2937" s="1" t="str">
        <f t="shared" ca="1" si="680"/>
        <v/>
      </c>
      <c r="N2937" s="1" t="str" cm="1">
        <f t="array" aca="1" ref="N2937" ca="1">IF(G2937="","",HOUR(INDIRECT(A2937&amp;$N$2&amp;D2937)))</f>
        <v/>
      </c>
      <c r="O2937" s="1" t="str" cm="1">
        <f t="array" aca="1" ref="O2937" ca="1">IF(G2937="","",MINUTE(INDIRECT(A2937&amp;$N$2&amp;D2937)))</f>
        <v/>
      </c>
      <c r="P2937" s="1" t="str">
        <f t="shared" ca="1" si="681"/>
        <v/>
      </c>
      <c r="Q2937" s="1" t="str">
        <f t="shared" ca="1" si="682"/>
        <v/>
      </c>
      <c r="R2937" s="1" t="str" cm="1">
        <f t="array" aca="1" ref="R2937" ca="1">IF(G2937="","",INDIRECT(A2937&amp;B2937&amp;D2937))</f>
        <v/>
      </c>
      <c r="S2937" s="1" t="str">
        <f t="shared" ca="1" si="683"/>
        <v/>
      </c>
      <c r="T2937" s="1" t="str">
        <f t="shared" ca="1" si="684"/>
        <v/>
      </c>
      <c r="U2937" s="1" t="str">
        <f t="shared" ca="1" si="685"/>
        <v/>
      </c>
      <c r="V2937" s="1" t="str">
        <f t="shared" ca="1" si="686"/>
        <v/>
      </c>
      <c r="W2937" s="1" t="str">
        <f t="shared" ca="1" si="687"/>
        <v/>
      </c>
      <c r="X2937" s="1" t="str">
        <f t="shared" ca="1" si="688"/>
        <v/>
      </c>
    </row>
    <row r="2938" spans="1:24">
      <c r="A2938" t="s">
        <v>1041</v>
      </c>
      <c r="B2938" t="str">
        <f>INDEX(予約枠報告様式!$73:$73,MATCH(CSVフォーマット!C2938,予約枠報告様式!$74:$74,0))</f>
        <v>AX</v>
      </c>
      <c r="C2938">
        <f t="shared" si="689"/>
        <v>50</v>
      </c>
      <c r="D2938">
        <f t="shared" si="675"/>
        <v>66</v>
      </c>
      <c r="E2938" s="2" cm="1">
        <f t="array" aca="1" ref="E2938" ca="1">INDIRECT(A2938&amp;B2938&amp;$E$3)</f>
        <v>44798</v>
      </c>
      <c r="F2938" t="str" cm="1">
        <f t="array" aca="1" ref="F2938" ca="1">IF(INDIRECT(A2938&amp;B2938&amp;$F$3)="公",参照!$L$2,参照!$L$3)</f>
        <v>WEB・コールセンター受付</v>
      </c>
      <c r="G2938" s="1" t="str" cm="1">
        <f t="array" aca="1" ref="G2938" ca="1">IF(E2938="","",IF(ISNUMBER(INDIRECT(A2938&amp;B2938&amp;D2938)),431001,""))</f>
        <v/>
      </c>
      <c r="H2938" s="1" t="str">
        <f t="shared" ca="1" si="676"/>
        <v/>
      </c>
      <c r="I2938" s="1" t="str">
        <f ca="1">IF(G2938="","",予約枠報告様式!H$3)</f>
        <v/>
      </c>
      <c r="J2938" s="1" t="str">
        <f t="shared" ca="1" si="677"/>
        <v/>
      </c>
      <c r="K2938" s="1" t="str">
        <f t="shared" ca="1" si="678"/>
        <v/>
      </c>
      <c r="L2938" s="1" t="str">
        <f t="shared" ca="1" si="679"/>
        <v/>
      </c>
      <c r="M2938" s="1" t="str">
        <f t="shared" ca="1" si="680"/>
        <v/>
      </c>
      <c r="N2938" s="1" t="str" cm="1">
        <f t="array" aca="1" ref="N2938" ca="1">IF(G2938="","",HOUR(INDIRECT(A2938&amp;$N$2&amp;D2938)))</f>
        <v/>
      </c>
      <c r="O2938" s="1" t="str" cm="1">
        <f t="array" aca="1" ref="O2938" ca="1">IF(G2938="","",MINUTE(INDIRECT(A2938&amp;$N$2&amp;D2938)))</f>
        <v/>
      </c>
      <c r="P2938" s="1" t="str">
        <f t="shared" ca="1" si="681"/>
        <v/>
      </c>
      <c r="Q2938" s="1" t="str">
        <f t="shared" ca="1" si="682"/>
        <v/>
      </c>
      <c r="R2938" s="1" t="str" cm="1">
        <f t="array" aca="1" ref="R2938" ca="1">IF(G2938="","",INDIRECT(A2938&amp;B2938&amp;D2938))</f>
        <v/>
      </c>
      <c r="S2938" s="1" t="str">
        <f t="shared" ca="1" si="683"/>
        <v/>
      </c>
      <c r="T2938" s="1" t="str">
        <f t="shared" ca="1" si="684"/>
        <v/>
      </c>
      <c r="U2938" s="1" t="str">
        <f t="shared" ca="1" si="685"/>
        <v/>
      </c>
      <c r="V2938" s="1" t="str">
        <f t="shared" ca="1" si="686"/>
        <v/>
      </c>
      <c r="W2938" s="1" t="str">
        <f t="shared" ca="1" si="687"/>
        <v/>
      </c>
      <c r="X2938" s="1" t="str">
        <f t="shared" ca="1" si="688"/>
        <v/>
      </c>
    </row>
    <row r="2939" spans="1:24">
      <c r="A2939" t="s">
        <v>1041</v>
      </c>
      <c r="B2939" t="str">
        <f>INDEX(予約枠報告様式!$73:$73,MATCH(CSVフォーマット!C2939,予約枠報告様式!$74:$74,0))</f>
        <v>AX</v>
      </c>
      <c r="C2939">
        <f t="shared" si="689"/>
        <v>50</v>
      </c>
      <c r="D2939">
        <f t="shared" si="675"/>
        <v>67</v>
      </c>
      <c r="E2939" s="2" cm="1">
        <f t="array" aca="1" ref="E2939" ca="1">INDIRECT(A2939&amp;B2939&amp;$E$3)</f>
        <v>44798</v>
      </c>
      <c r="F2939" t="str" cm="1">
        <f t="array" aca="1" ref="F2939" ca="1">IF(INDIRECT(A2939&amp;B2939&amp;$F$3)="公",参照!$L$2,参照!$L$3)</f>
        <v>WEB・コールセンター受付</v>
      </c>
      <c r="G2939" s="1" t="str" cm="1">
        <f t="array" aca="1" ref="G2939" ca="1">IF(E2939="","",IF(ISNUMBER(INDIRECT(A2939&amp;B2939&amp;D2939)),431001,""))</f>
        <v/>
      </c>
      <c r="H2939" s="1" t="str">
        <f t="shared" ca="1" si="676"/>
        <v/>
      </c>
      <c r="I2939" s="1" t="str">
        <f ca="1">IF(G2939="","",予約枠報告様式!H$3)</f>
        <v/>
      </c>
      <c r="J2939" s="1" t="str">
        <f t="shared" ca="1" si="677"/>
        <v/>
      </c>
      <c r="K2939" s="1" t="str">
        <f t="shared" ca="1" si="678"/>
        <v/>
      </c>
      <c r="L2939" s="1" t="str">
        <f t="shared" ca="1" si="679"/>
        <v/>
      </c>
      <c r="M2939" s="1" t="str">
        <f t="shared" ca="1" si="680"/>
        <v/>
      </c>
      <c r="N2939" s="1" t="str" cm="1">
        <f t="array" aca="1" ref="N2939" ca="1">IF(G2939="","",HOUR(INDIRECT(A2939&amp;$N$2&amp;D2939)))</f>
        <v/>
      </c>
      <c r="O2939" s="1" t="str" cm="1">
        <f t="array" aca="1" ref="O2939" ca="1">IF(G2939="","",MINUTE(INDIRECT(A2939&amp;$N$2&amp;D2939)))</f>
        <v/>
      </c>
      <c r="P2939" s="1" t="str">
        <f t="shared" ca="1" si="681"/>
        <v/>
      </c>
      <c r="Q2939" s="1" t="str">
        <f t="shared" ca="1" si="682"/>
        <v/>
      </c>
      <c r="R2939" s="1" t="str" cm="1">
        <f t="array" aca="1" ref="R2939" ca="1">IF(G2939="","",INDIRECT(A2939&amp;B2939&amp;D2939))</f>
        <v/>
      </c>
      <c r="S2939" s="1" t="str">
        <f t="shared" ca="1" si="683"/>
        <v/>
      </c>
      <c r="T2939" s="1" t="str">
        <f t="shared" ca="1" si="684"/>
        <v/>
      </c>
      <c r="U2939" s="1" t="str">
        <f t="shared" ca="1" si="685"/>
        <v/>
      </c>
      <c r="V2939" s="1" t="str">
        <f t="shared" ca="1" si="686"/>
        <v/>
      </c>
      <c r="W2939" s="1" t="str">
        <f t="shared" ca="1" si="687"/>
        <v/>
      </c>
      <c r="X2939" s="1" t="str">
        <f t="shared" ca="1" si="688"/>
        <v/>
      </c>
    </row>
    <row r="2940" spans="1:24">
      <c r="A2940" t="s">
        <v>1041</v>
      </c>
      <c r="B2940" t="str">
        <f>INDEX(予約枠報告様式!$73:$73,MATCH(CSVフォーマット!C2940,予約枠報告様式!$74:$74,0))</f>
        <v>AX</v>
      </c>
      <c r="C2940">
        <f t="shared" si="689"/>
        <v>50</v>
      </c>
      <c r="D2940">
        <f t="shared" si="675"/>
        <v>68</v>
      </c>
      <c r="E2940" s="2" cm="1">
        <f t="array" aca="1" ref="E2940" ca="1">INDIRECT(A2940&amp;B2940&amp;$E$3)</f>
        <v>44798</v>
      </c>
      <c r="F2940" t="str" cm="1">
        <f t="array" aca="1" ref="F2940" ca="1">IF(INDIRECT(A2940&amp;B2940&amp;$F$3)="公",参照!$L$2,参照!$L$3)</f>
        <v>WEB・コールセンター受付</v>
      </c>
      <c r="G2940" s="1" t="str" cm="1">
        <f t="array" aca="1" ref="G2940" ca="1">IF(E2940="","",IF(ISNUMBER(INDIRECT(A2940&amp;B2940&amp;D2940)),431001,""))</f>
        <v/>
      </c>
      <c r="H2940" s="1" t="str">
        <f t="shared" ca="1" si="676"/>
        <v/>
      </c>
      <c r="I2940" s="1" t="str">
        <f ca="1">IF(G2940="","",予約枠報告様式!H$3)</f>
        <v/>
      </c>
      <c r="J2940" s="1" t="str">
        <f t="shared" ca="1" si="677"/>
        <v/>
      </c>
      <c r="K2940" s="1" t="str">
        <f t="shared" ca="1" si="678"/>
        <v/>
      </c>
      <c r="L2940" s="1" t="str">
        <f t="shared" ca="1" si="679"/>
        <v/>
      </c>
      <c r="M2940" s="1" t="str">
        <f t="shared" ca="1" si="680"/>
        <v/>
      </c>
      <c r="N2940" s="1" t="str" cm="1">
        <f t="array" aca="1" ref="N2940" ca="1">IF(G2940="","",HOUR(INDIRECT(A2940&amp;$N$2&amp;D2940)))</f>
        <v/>
      </c>
      <c r="O2940" s="1" t="str" cm="1">
        <f t="array" aca="1" ref="O2940" ca="1">IF(G2940="","",MINUTE(INDIRECT(A2940&amp;$N$2&amp;D2940)))</f>
        <v/>
      </c>
      <c r="P2940" s="1" t="str">
        <f t="shared" ca="1" si="681"/>
        <v/>
      </c>
      <c r="Q2940" s="1" t="str">
        <f t="shared" ca="1" si="682"/>
        <v/>
      </c>
      <c r="R2940" s="1" t="str" cm="1">
        <f t="array" aca="1" ref="R2940" ca="1">IF(G2940="","",INDIRECT(A2940&amp;B2940&amp;D2940))</f>
        <v/>
      </c>
      <c r="S2940" s="1" t="str">
        <f t="shared" ca="1" si="683"/>
        <v/>
      </c>
      <c r="T2940" s="1" t="str">
        <f t="shared" ca="1" si="684"/>
        <v/>
      </c>
      <c r="U2940" s="1" t="str">
        <f t="shared" ca="1" si="685"/>
        <v/>
      </c>
      <c r="V2940" s="1" t="str">
        <f t="shared" ca="1" si="686"/>
        <v/>
      </c>
      <c r="W2940" s="1" t="str">
        <f t="shared" ca="1" si="687"/>
        <v/>
      </c>
      <c r="X2940" s="1" t="str">
        <f t="shared" ca="1" si="688"/>
        <v/>
      </c>
    </row>
    <row r="2941" spans="1:24">
      <c r="A2941" t="s">
        <v>1041</v>
      </c>
      <c r="B2941" t="str">
        <f>INDEX(予約枠報告様式!$73:$73,MATCH(CSVフォーマット!C2941,予約枠報告様式!$74:$74,0))</f>
        <v>AX</v>
      </c>
      <c r="C2941">
        <f t="shared" si="689"/>
        <v>50</v>
      </c>
      <c r="D2941">
        <f t="shared" si="675"/>
        <v>69</v>
      </c>
      <c r="E2941" s="2" cm="1">
        <f t="array" aca="1" ref="E2941" ca="1">INDIRECT(A2941&amp;B2941&amp;$E$3)</f>
        <v>44798</v>
      </c>
      <c r="F2941" t="str" cm="1">
        <f t="array" aca="1" ref="F2941" ca="1">IF(INDIRECT(A2941&amp;B2941&amp;$F$3)="公",参照!$L$2,参照!$L$3)</f>
        <v>WEB・コールセンター受付</v>
      </c>
      <c r="G2941" s="1" t="str" cm="1">
        <f t="array" aca="1" ref="G2941" ca="1">IF(E2941="","",IF(ISNUMBER(INDIRECT(A2941&amp;B2941&amp;D2941)),431001,""))</f>
        <v/>
      </c>
      <c r="H2941" s="1" t="str">
        <f t="shared" ca="1" si="676"/>
        <v/>
      </c>
      <c r="I2941" s="1" t="str">
        <f ca="1">IF(G2941="","",予約枠報告様式!H$3)</f>
        <v/>
      </c>
      <c r="J2941" s="1" t="str">
        <f t="shared" ca="1" si="677"/>
        <v/>
      </c>
      <c r="K2941" s="1" t="str">
        <f t="shared" ca="1" si="678"/>
        <v/>
      </c>
      <c r="L2941" s="1" t="str">
        <f t="shared" ca="1" si="679"/>
        <v/>
      </c>
      <c r="M2941" s="1" t="str">
        <f t="shared" ca="1" si="680"/>
        <v/>
      </c>
      <c r="N2941" s="1" t="str" cm="1">
        <f t="array" aca="1" ref="N2941" ca="1">IF(G2941="","",HOUR(INDIRECT(A2941&amp;$N$2&amp;D2941)))</f>
        <v/>
      </c>
      <c r="O2941" s="1" t="str" cm="1">
        <f t="array" aca="1" ref="O2941" ca="1">IF(G2941="","",MINUTE(INDIRECT(A2941&amp;$N$2&amp;D2941)))</f>
        <v/>
      </c>
      <c r="P2941" s="1" t="str">
        <f t="shared" ca="1" si="681"/>
        <v/>
      </c>
      <c r="Q2941" s="1" t="str">
        <f t="shared" ca="1" si="682"/>
        <v/>
      </c>
      <c r="R2941" s="1" t="str" cm="1">
        <f t="array" aca="1" ref="R2941" ca="1">IF(G2941="","",INDIRECT(A2941&amp;B2941&amp;D2941))</f>
        <v/>
      </c>
      <c r="S2941" s="1" t="str">
        <f t="shared" ca="1" si="683"/>
        <v/>
      </c>
      <c r="T2941" s="1" t="str">
        <f t="shared" ca="1" si="684"/>
        <v/>
      </c>
      <c r="U2941" s="1" t="str">
        <f t="shared" ca="1" si="685"/>
        <v/>
      </c>
      <c r="V2941" s="1" t="str">
        <f t="shared" ca="1" si="686"/>
        <v/>
      </c>
      <c r="W2941" s="1" t="str">
        <f t="shared" ca="1" si="687"/>
        <v/>
      </c>
      <c r="X2941" s="1" t="str">
        <f t="shared" ca="1" si="688"/>
        <v/>
      </c>
    </row>
    <row r="2942" spans="1:24">
      <c r="A2942" t="s">
        <v>1041</v>
      </c>
      <c r="B2942" t="str">
        <f>INDEX(予約枠報告様式!$73:$73,MATCH(CSVフォーマット!C2942,予約枠報告様式!$74:$74,0))</f>
        <v>AX</v>
      </c>
      <c r="C2942">
        <f t="shared" si="689"/>
        <v>50</v>
      </c>
      <c r="D2942">
        <f t="shared" si="675"/>
        <v>70</v>
      </c>
      <c r="E2942" s="2" cm="1">
        <f t="array" aca="1" ref="E2942" ca="1">INDIRECT(A2942&amp;B2942&amp;$E$3)</f>
        <v>44798</v>
      </c>
      <c r="F2942" t="str" cm="1">
        <f t="array" aca="1" ref="F2942" ca="1">IF(INDIRECT(A2942&amp;B2942&amp;$F$3)="公",参照!$L$2,参照!$L$3)</f>
        <v>WEB・コールセンター受付</v>
      </c>
      <c r="G2942" s="1" t="str" cm="1">
        <f t="array" aca="1" ref="G2942" ca="1">IF(E2942="","",IF(ISNUMBER(INDIRECT(A2942&amp;B2942&amp;D2942)),431001,""))</f>
        <v/>
      </c>
      <c r="H2942" s="1" t="str">
        <f t="shared" ca="1" si="676"/>
        <v/>
      </c>
      <c r="I2942" s="1" t="str">
        <f ca="1">IF(G2942="","",予約枠報告様式!H$3)</f>
        <v/>
      </c>
      <c r="J2942" s="1" t="str">
        <f t="shared" ca="1" si="677"/>
        <v/>
      </c>
      <c r="K2942" s="1" t="str">
        <f t="shared" ca="1" si="678"/>
        <v/>
      </c>
      <c r="L2942" s="1" t="str">
        <f t="shared" ca="1" si="679"/>
        <v/>
      </c>
      <c r="M2942" s="1" t="str">
        <f t="shared" ca="1" si="680"/>
        <v/>
      </c>
      <c r="N2942" s="1" t="str" cm="1">
        <f t="array" aca="1" ref="N2942" ca="1">IF(G2942="","",HOUR(INDIRECT(A2942&amp;$N$2&amp;D2942)))</f>
        <v/>
      </c>
      <c r="O2942" s="1" t="str" cm="1">
        <f t="array" aca="1" ref="O2942" ca="1">IF(G2942="","",MINUTE(INDIRECT(A2942&amp;$N$2&amp;D2942)))</f>
        <v/>
      </c>
      <c r="P2942" s="1" t="str">
        <f t="shared" ca="1" si="681"/>
        <v/>
      </c>
      <c r="Q2942" s="1" t="str">
        <f t="shared" ca="1" si="682"/>
        <v/>
      </c>
      <c r="R2942" s="1" t="str" cm="1">
        <f t="array" aca="1" ref="R2942" ca="1">IF(G2942="","",INDIRECT(A2942&amp;B2942&amp;D2942))</f>
        <v/>
      </c>
      <c r="S2942" s="1" t="str">
        <f t="shared" ca="1" si="683"/>
        <v/>
      </c>
      <c r="T2942" s="1" t="str">
        <f t="shared" ca="1" si="684"/>
        <v/>
      </c>
      <c r="U2942" s="1" t="str">
        <f t="shared" ca="1" si="685"/>
        <v/>
      </c>
      <c r="V2942" s="1" t="str">
        <f t="shared" ca="1" si="686"/>
        <v/>
      </c>
      <c r="W2942" s="1" t="str">
        <f t="shared" ca="1" si="687"/>
        <v/>
      </c>
      <c r="X2942" s="1" t="str">
        <f t="shared" ca="1" si="688"/>
        <v/>
      </c>
    </row>
    <row r="2943" spans="1:24">
      <c r="A2943" t="s">
        <v>1041</v>
      </c>
      <c r="B2943" t="str">
        <f>INDEX(予約枠報告様式!$73:$73,MATCH(CSVフォーマット!C2943,予約枠報告様式!$74:$74,0))</f>
        <v>AX</v>
      </c>
      <c r="C2943">
        <f t="shared" si="689"/>
        <v>50</v>
      </c>
      <c r="D2943">
        <f t="shared" si="675"/>
        <v>71</v>
      </c>
      <c r="E2943" s="2" cm="1">
        <f t="array" aca="1" ref="E2943" ca="1">INDIRECT(A2943&amp;B2943&amp;$E$3)</f>
        <v>44798</v>
      </c>
      <c r="F2943" t="str" cm="1">
        <f t="array" aca="1" ref="F2943" ca="1">IF(INDIRECT(A2943&amp;B2943&amp;$F$3)="公",参照!$L$2,参照!$L$3)</f>
        <v>WEB・コールセンター受付</v>
      </c>
      <c r="G2943" s="1" t="str" cm="1">
        <f t="array" aca="1" ref="G2943" ca="1">IF(E2943="","",IF(ISNUMBER(INDIRECT(A2943&amp;B2943&amp;D2943)),431001,""))</f>
        <v/>
      </c>
      <c r="H2943" s="1" t="str">
        <f t="shared" ca="1" si="676"/>
        <v/>
      </c>
      <c r="I2943" s="1" t="str">
        <f ca="1">IF(G2943="","",予約枠報告様式!H$3)</f>
        <v/>
      </c>
      <c r="J2943" s="1" t="str">
        <f t="shared" ca="1" si="677"/>
        <v/>
      </c>
      <c r="K2943" s="1" t="str">
        <f t="shared" ca="1" si="678"/>
        <v/>
      </c>
      <c r="L2943" s="1" t="str">
        <f t="shared" ca="1" si="679"/>
        <v/>
      </c>
      <c r="M2943" s="1" t="str">
        <f t="shared" ca="1" si="680"/>
        <v/>
      </c>
      <c r="N2943" s="1" t="str" cm="1">
        <f t="array" aca="1" ref="N2943" ca="1">IF(G2943="","",HOUR(INDIRECT(A2943&amp;$N$2&amp;D2943)))</f>
        <v/>
      </c>
      <c r="O2943" s="1" t="str" cm="1">
        <f t="array" aca="1" ref="O2943" ca="1">IF(G2943="","",MINUTE(INDIRECT(A2943&amp;$N$2&amp;D2943)))</f>
        <v/>
      </c>
      <c r="P2943" s="1" t="str">
        <f t="shared" ca="1" si="681"/>
        <v/>
      </c>
      <c r="Q2943" s="1" t="str">
        <f t="shared" ca="1" si="682"/>
        <v/>
      </c>
      <c r="R2943" s="1" t="str" cm="1">
        <f t="array" aca="1" ref="R2943" ca="1">IF(G2943="","",INDIRECT(A2943&amp;B2943&amp;D2943))</f>
        <v/>
      </c>
      <c r="S2943" s="1" t="str">
        <f t="shared" ca="1" si="683"/>
        <v/>
      </c>
      <c r="T2943" s="1" t="str">
        <f t="shared" ca="1" si="684"/>
        <v/>
      </c>
      <c r="U2943" s="1" t="str">
        <f t="shared" ca="1" si="685"/>
        <v/>
      </c>
      <c r="V2943" s="1" t="str">
        <f t="shared" ca="1" si="686"/>
        <v/>
      </c>
      <c r="W2943" s="1" t="str">
        <f t="shared" ca="1" si="687"/>
        <v/>
      </c>
      <c r="X2943" s="1" t="str">
        <f t="shared" ca="1" si="688"/>
        <v/>
      </c>
    </row>
    <row r="2944" spans="1:24">
      <c r="A2944" t="s">
        <v>1041</v>
      </c>
      <c r="B2944" t="str">
        <f>INDEX(予約枠報告様式!$73:$73,MATCH(CSVフォーマット!C2944,予約枠報告様式!$74:$74,0))</f>
        <v>AY</v>
      </c>
      <c r="C2944">
        <f t="shared" si="689"/>
        <v>51</v>
      </c>
      <c r="D2944">
        <f t="shared" si="675"/>
        <v>12</v>
      </c>
      <c r="E2944" s="2" cm="1">
        <f t="array" aca="1" ref="E2944" ca="1">INDIRECT(A2944&amp;B2944&amp;$E$3)</f>
        <v>44798</v>
      </c>
      <c r="F2944" t="str" cm="1">
        <f t="array" aca="1" ref="F2944" ca="1">IF(INDIRECT(A2944&amp;B2944&amp;$F$3)="公",参照!$L$2,参照!$L$3)</f>
        <v>医療機関受付</v>
      </c>
      <c r="G2944" s="1" t="str" cm="1">
        <f t="array" aca="1" ref="G2944" ca="1">IF(E2944="","",IF(ISNUMBER(INDIRECT(A2944&amp;B2944&amp;D2944)),431001,""))</f>
        <v/>
      </c>
      <c r="H2944" s="1" t="str">
        <f t="shared" ca="1" si="676"/>
        <v/>
      </c>
      <c r="I2944" s="1" t="str">
        <f ca="1">IF(G2944="","",予約枠報告様式!H$3)</f>
        <v/>
      </c>
      <c r="J2944" s="1" t="str">
        <f t="shared" ca="1" si="677"/>
        <v/>
      </c>
      <c r="K2944" s="1" t="str">
        <f t="shared" ca="1" si="678"/>
        <v/>
      </c>
      <c r="L2944" s="1" t="str">
        <f t="shared" ca="1" si="679"/>
        <v/>
      </c>
      <c r="M2944" s="1" t="str">
        <f t="shared" ca="1" si="680"/>
        <v/>
      </c>
      <c r="N2944" s="1" t="str" cm="1">
        <f t="array" aca="1" ref="N2944" ca="1">IF(G2944="","",HOUR(INDIRECT(A2944&amp;$N$2&amp;D2944)))</f>
        <v/>
      </c>
      <c r="O2944" s="1" t="str" cm="1">
        <f t="array" aca="1" ref="O2944" ca="1">IF(G2944="","",MINUTE(INDIRECT(A2944&amp;$N$2&amp;D2944)))</f>
        <v/>
      </c>
      <c r="P2944" s="1" t="str">
        <f t="shared" ca="1" si="681"/>
        <v/>
      </c>
      <c r="Q2944" s="1" t="str">
        <f t="shared" ca="1" si="682"/>
        <v/>
      </c>
      <c r="R2944" s="1" t="str" cm="1">
        <f t="array" aca="1" ref="R2944" ca="1">IF(G2944="","",INDIRECT(A2944&amp;B2944&amp;D2944))</f>
        <v/>
      </c>
      <c r="S2944" s="1" t="str">
        <f t="shared" ca="1" si="683"/>
        <v/>
      </c>
      <c r="T2944" s="1" t="str">
        <f t="shared" ca="1" si="684"/>
        <v/>
      </c>
      <c r="U2944" s="1" t="str">
        <f t="shared" ca="1" si="685"/>
        <v/>
      </c>
      <c r="V2944" s="1" t="str">
        <f t="shared" ca="1" si="686"/>
        <v/>
      </c>
      <c r="W2944" s="1" t="str">
        <f t="shared" ca="1" si="687"/>
        <v/>
      </c>
      <c r="X2944" s="1" t="str">
        <f t="shared" ca="1" si="688"/>
        <v/>
      </c>
    </row>
    <row r="2945" spans="1:24">
      <c r="A2945" t="s">
        <v>1041</v>
      </c>
      <c r="B2945" t="str">
        <f>INDEX(予約枠報告様式!$73:$73,MATCH(CSVフォーマット!C2945,予約枠報告様式!$74:$74,0))</f>
        <v>AY</v>
      </c>
      <c r="C2945">
        <f t="shared" si="689"/>
        <v>51</v>
      </c>
      <c r="D2945">
        <f t="shared" si="675"/>
        <v>13</v>
      </c>
      <c r="E2945" s="2" cm="1">
        <f t="array" aca="1" ref="E2945" ca="1">INDIRECT(A2945&amp;B2945&amp;$E$3)</f>
        <v>44798</v>
      </c>
      <c r="F2945" t="str" cm="1">
        <f t="array" aca="1" ref="F2945" ca="1">IF(INDIRECT(A2945&amp;B2945&amp;$F$3)="公",参照!$L$2,参照!$L$3)</f>
        <v>医療機関受付</v>
      </c>
      <c r="G2945" s="1" t="str" cm="1">
        <f t="array" aca="1" ref="G2945" ca="1">IF(E2945="","",IF(ISNUMBER(INDIRECT(A2945&amp;B2945&amp;D2945)),431001,""))</f>
        <v/>
      </c>
      <c r="H2945" s="1" t="str">
        <f t="shared" ca="1" si="676"/>
        <v/>
      </c>
      <c r="I2945" s="1" t="str">
        <f ca="1">IF(G2945="","",予約枠報告様式!H$3)</f>
        <v/>
      </c>
      <c r="J2945" s="1" t="str">
        <f t="shared" ca="1" si="677"/>
        <v/>
      </c>
      <c r="K2945" s="1" t="str">
        <f t="shared" ca="1" si="678"/>
        <v/>
      </c>
      <c r="L2945" s="1" t="str">
        <f t="shared" ca="1" si="679"/>
        <v/>
      </c>
      <c r="M2945" s="1" t="str">
        <f t="shared" ca="1" si="680"/>
        <v/>
      </c>
      <c r="N2945" s="1" t="str" cm="1">
        <f t="array" aca="1" ref="N2945" ca="1">IF(G2945="","",HOUR(INDIRECT(A2945&amp;$N$2&amp;D2945)))</f>
        <v/>
      </c>
      <c r="O2945" s="1" t="str" cm="1">
        <f t="array" aca="1" ref="O2945" ca="1">IF(G2945="","",MINUTE(INDIRECT(A2945&amp;$N$2&amp;D2945)))</f>
        <v/>
      </c>
      <c r="P2945" s="1" t="str">
        <f t="shared" ca="1" si="681"/>
        <v/>
      </c>
      <c r="Q2945" s="1" t="str">
        <f t="shared" ca="1" si="682"/>
        <v/>
      </c>
      <c r="R2945" s="1" t="str" cm="1">
        <f t="array" aca="1" ref="R2945" ca="1">IF(G2945="","",INDIRECT(A2945&amp;B2945&amp;D2945))</f>
        <v/>
      </c>
      <c r="S2945" s="1" t="str">
        <f t="shared" ca="1" si="683"/>
        <v/>
      </c>
      <c r="T2945" s="1" t="str">
        <f t="shared" ca="1" si="684"/>
        <v/>
      </c>
      <c r="U2945" s="1" t="str">
        <f t="shared" ca="1" si="685"/>
        <v/>
      </c>
      <c r="V2945" s="1" t="str">
        <f t="shared" ca="1" si="686"/>
        <v/>
      </c>
      <c r="W2945" s="1" t="str">
        <f t="shared" ca="1" si="687"/>
        <v/>
      </c>
      <c r="X2945" s="1" t="str">
        <f t="shared" ca="1" si="688"/>
        <v/>
      </c>
    </row>
    <row r="2946" spans="1:24">
      <c r="A2946" t="s">
        <v>1041</v>
      </c>
      <c r="B2946" t="str">
        <f>INDEX(予約枠報告様式!$73:$73,MATCH(CSVフォーマット!C2946,予約枠報告様式!$74:$74,0))</f>
        <v>AY</v>
      </c>
      <c r="C2946">
        <f t="shared" si="689"/>
        <v>51</v>
      </c>
      <c r="D2946">
        <f t="shared" si="675"/>
        <v>14</v>
      </c>
      <c r="E2946" s="2" cm="1">
        <f t="array" aca="1" ref="E2946" ca="1">INDIRECT(A2946&amp;B2946&amp;$E$3)</f>
        <v>44798</v>
      </c>
      <c r="F2946" t="str" cm="1">
        <f t="array" aca="1" ref="F2946" ca="1">IF(INDIRECT(A2946&amp;B2946&amp;$F$3)="公",参照!$L$2,参照!$L$3)</f>
        <v>医療機関受付</v>
      </c>
      <c r="G2946" s="1" t="str" cm="1">
        <f t="array" aca="1" ref="G2946" ca="1">IF(E2946="","",IF(ISNUMBER(INDIRECT(A2946&amp;B2946&amp;D2946)),431001,""))</f>
        <v/>
      </c>
      <c r="H2946" s="1" t="str">
        <f t="shared" ca="1" si="676"/>
        <v/>
      </c>
      <c r="I2946" s="1" t="str">
        <f ca="1">IF(G2946="","",予約枠報告様式!H$3)</f>
        <v/>
      </c>
      <c r="J2946" s="1" t="str">
        <f t="shared" ca="1" si="677"/>
        <v/>
      </c>
      <c r="K2946" s="1" t="str">
        <f t="shared" ca="1" si="678"/>
        <v/>
      </c>
      <c r="L2946" s="1" t="str">
        <f t="shared" ca="1" si="679"/>
        <v/>
      </c>
      <c r="M2946" s="1" t="str">
        <f t="shared" ca="1" si="680"/>
        <v/>
      </c>
      <c r="N2946" s="1" t="str" cm="1">
        <f t="array" aca="1" ref="N2946" ca="1">IF(G2946="","",HOUR(INDIRECT(A2946&amp;$N$2&amp;D2946)))</f>
        <v/>
      </c>
      <c r="O2946" s="1" t="str" cm="1">
        <f t="array" aca="1" ref="O2946" ca="1">IF(G2946="","",MINUTE(INDIRECT(A2946&amp;$N$2&amp;D2946)))</f>
        <v/>
      </c>
      <c r="P2946" s="1" t="str">
        <f t="shared" ca="1" si="681"/>
        <v/>
      </c>
      <c r="Q2946" s="1" t="str">
        <f t="shared" ca="1" si="682"/>
        <v/>
      </c>
      <c r="R2946" s="1" t="str" cm="1">
        <f t="array" aca="1" ref="R2946" ca="1">IF(G2946="","",INDIRECT(A2946&amp;B2946&amp;D2946))</f>
        <v/>
      </c>
      <c r="S2946" s="1" t="str">
        <f t="shared" ca="1" si="683"/>
        <v/>
      </c>
      <c r="T2946" s="1" t="str">
        <f t="shared" ca="1" si="684"/>
        <v/>
      </c>
      <c r="U2946" s="1" t="str">
        <f t="shared" ca="1" si="685"/>
        <v/>
      </c>
      <c r="V2946" s="1" t="str">
        <f t="shared" ca="1" si="686"/>
        <v/>
      </c>
      <c r="W2946" s="1" t="str">
        <f t="shared" ca="1" si="687"/>
        <v/>
      </c>
      <c r="X2946" s="1" t="str">
        <f t="shared" ca="1" si="688"/>
        <v/>
      </c>
    </row>
    <row r="2947" spans="1:24">
      <c r="A2947" t="s">
        <v>1041</v>
      </c>
      <c r="B2947" t="str">
        <f>INDEX(予約枠報告様式!$73:$73,MATCH(CSVフォーマット!C2947,予約枠報告様式!$74:$74,0))</f>
        <v>AY</v>
      </c>
      <c r="C2947">
        <f t="shared" si="689"/>
        <v>51</v>
      </c>
      <c r="D2947">
        <f t="shared" si="675"/>
        <v>15</v>
      </c>
      <c r="E2947" s="2" cm="1">
        <f t="array" aca="1" ref="E2947" ca="1">INDIRECT(A2947&amp;B2947&amp;$E$3)</f>
        <v>44798</v>
      </c>
      <c r="F2947" t="str" cm="1">
        <f t="array" aca="1" ref="F2947" ca="1">IF(INDIRECT(A2947&amp;B2947&amp;$F$3)="公",参照!$L$2,参照!$L$3)</f>
        <v>医療機関受付</v>
      </c>
      <c r="G2947" s="1" t="str" cm="1">
        <f t="array" aca="1" ref="G2947" ca="1">IF(E2947="","",IF(ISNUMBER(INDIRECT(A2947&amp;B2947&amp;D2947)),431001,""))</f>
        <v/>
      </c>
      <c r="H2947" s="1" t="str">
        <f t="shared" ca="1" si="676"/>
        <v/>
      </c>
      <c r="I2947" s="1" t="str">
        <f ca="1">IF(G2947="","",予約枠報告様式!H$3)</f>
        <v/>
      </c>
      <c r="J2947" s="1" t="str">
        <f t="shared" ca="1" si="677"/>
        <v/>
      </c>
      <c r="K2947" s="1" t="str">
        <f t="shared" ca="1" si="678"/>
        <v/>
      </c>
      <c r="L2947" s="1" t="str">
        <f t="shared" ca="1" si="679"/>
        <v/>
      </c>
      <c r="M2947" s="1" t="str">
        <f t="shared" ca="1" si="680"/>
        <v/>
      </c>
      <c r="N2947" s="1" t="str" cm="1">
        <f t="array" aca="1" ref="N2947" ca="1">IF(G2947="","",HOUR(INDIRECT(A2947&amp;$N$2&amp;D2947)))</f>
        <v/>
      </c>
      <c r="O2947" s="1" t="str" cm="1">
        <f t="array" aca="1" ref="O2947" ca="1">IF(G2947="","",MINUTE(INDIRECT(A2947&amp;$N$2&amp;D2947)))</f>
        <v/>
      </c>
      <c r="P2947" s="1" t="str">
        <f t="shared" ca="1" si="681"/>
        <v/>
      </c>
      <c r="Q2947" s="1" t="str">
        <f t="shared" ca="1" si="682"/>
        <v/>
      </c>
      <c r="R2947" s="1" t="str" cm="1">
        <f t="array" aca="1" ref="R2947" ca="1">IF(G2947="","",INDIRECT(A2947&amp;B2947&amp;D2947))</f>
        <v/>
      </c>
      <c r="S2947" s="1" t="str">
        <f t="shared" ca="1" si="683"/>
        <v/>
      </c>
      <c r="T2947" s="1" t="str">
        <f t="shared" ca="1" si="684"/>
        <v/>
      </c>
      <c r="U2947" s="1" t="str">
        <f t="shared" ca="1" si="685"/>
        <v/>
      </c>
      <c r="V2947" s="1" t="str">
        <f t="shared" ca="1" si="686"/>
        <v/>
      </c>
      <c r="W2947" s="1" t="str">
        <f t="shared" ca="1" si="687"/>
        <v/>
      </c>
      <c r="X2947" s="1" t="str">
        <f t="shared" ca="1" si="688"/>
        <v/>
      </c>
    </row>
    <row r="2948" spans="1:24">
      <c r="A2948" t="s">
        <v>1041</v>
      </c>
      <c r="B2948" t="str">
        <f>INDEX(予約枠報告様式!$73:$73,MATCH(CSVフォーマット!C2948,予約枠報告様式!$74:$74,0))</f>
        <v>AY</v>
      </c>
      <c r="C2948">
        <f t="shared" si="689"/>
        <v>51</v>
      </c>
      <c r="D2948">
        <f t="shared" si="675"/>
        <v>16</v>
      </c>
      <c r="E2948" s="2" cm="1">
        <f t="array" aca="1" ref="E2948" ca="1">INDIRECT(A2948&amp;B2948&amp;$E$3)</f>
        <v>44798</v>
      </c>
      <c r="F2948" t="str" cm="1">
        <f t="array" aca="1" ref="F2948" ca="1">IF(INDIRECT(A2948&amp;B2948&amp;$F$3)="公",参照!$L$2,参照!$L$3)</f>
        <v>医療機関受付</v>
      </c>
      <c r="G2948" s="1" t="str" cm="1">
        <f t="array" aca="1" ref="G2948" ca="1">IF(E2948="","",IF(ISNUMBER(INDIRECT(A2948&amp;B2948&amp;D2948)),431001,""))</f>
        <v/>
      </c>
      <c r="H2948" s="1" t="str">
        <f t="shared" ca="1" si="676"/>
        <v/>
      </c>
      <c r="I2948" s="1" t="str">
        <f ca="1">IF(G2948="","",予約枠報告様式!H$3)</f>
        <v/>
      </c>
      <c r="J2948" s="1" t="str">
        <f t="shared" ca="1" si="677"/>
        <v/>
      </c>
      <c r="K2948" s="1" t="str">
        <f t="shared" ca="1" si="678"/>
        <v/>
      </c>
      <c r="L2948" s="1" t="str">
        <f t="shared" ca="1" si="679"/>
        <v/>
      </c>
      <c r="M2948" s="1" t="str">
        <f t="shared" ca="1" si="680"/>
        <v/>
      </c>
      <c r="N2948" s="1" t="str" cm="1">
        <f t="array" aca="1" ref="N2948" ca="1">IF(G2948="","",HOUR(INDIRECT(A2948&amp;$N$2&amp;D2948)))</f>
        <v/>
      </c>
      <c r="O2948" s="1" t="str" cm="1">
        <f t="array" aca="1" ref="O2948" ca="1">IF(G2948="","",MINUTE(INDIRECT(A2948&amp;$N$2&amp;D2948)))</f>
        <v/>
      </c>
      <c r="P2948" s="1" t="str">
        <f t="shared" ca="1" si="681"/>
        <v/>
      </c>
      <c r="Q2948" s="1" t="str">
        <f t="shared" ca="1" si="682"/>
        <v/>
      </c>
      <c r="R2948" s="1" t="str" cm="1">
        <f t="array" aca="1" ref="R2948" ca="1">IF(G2948="","",INDIRECT(A2948&amp;B2948&amp;D2948))</f>
        <v/>
      </c>
      <c r="S2948" s="1" t="str">
        <f t="shared" ca="1" si="683"/>
        <v/>
      </c>
      <c r="T2948" s="1" t="str">
        <f t="shared" ca="1" si="684"/>
        <v/>
      </c>
      <c r="U2948" s="1" t="str">
        <f t="shared" ca="1" si="685"/>
        <v/>
      </c>
      <c r="V2948" s="1" t="str">
        <f t="shared" ca="1" si="686"/>
        <v/>
      </c>
      <c r="W2948" s="1" t="str">
        <f t="shared" ca="1" si="687"/>
        <v/>
      </c>
      <c r="X2948" s="1" t="str">
        <f t="shared" ca="1" si="688"/>
        <v/>
      </c>
    </row>
    <row r="2949" spans="1:24">
      <c r="A2949" t="s">
        <v>1041</v>
      </c>
      <c r="B2949" t="str">
        <f>INDEX(予約枠報告様式!$73:$73,MATCH(CSVフォーマット!C2949,予約枠報告様式!$74:$74,0))</f>
        <v>AY</v>
      </c>
      <c r="C2949">
        <f t="shared" si="689"/>
        <v>51</v>
      </c>
      <c r="D2949">
        <f t="shared" ref="D2949:D3012" si="690">IF(D2948=$D$3,$D$2,D2948+1)</f>
        <v>17</v>
      </c>
      <c r="E2949" s="2" cm="1">
        <f t="array" aca="1" ref="E2949" ca="1">INDIRECT(A2949&amp;B2949&amp;$E$3)</f>
        <v>44798</v>
      </c>
      <c r="F2949" t="str" cm="1">
        <f t="array" aca="1" ref="F2949" ca="1">IF(INDIRECT(A2949&amp;B2949&amp;$F$3)="公",参照!$L$2,参照!$L$3)</f>
        <v>医療機関受付</v>
      </c>
      <c r="G2949" s="1" t="str" cm="1">
        <f t="array" aca="1" ref="G2949" ca="1">IF(E2949="","",IF(ISNUMBER(INDIRECT(A2949&amp;B2949&amp;D2949)),431001,""))</f>
        <v/>
      </c>
      <c r="H2949" s="1" t="str">
        <f t="shared" ref="H2949:H3012" ca="1" si="691">IF(G2949="","","【（"&amp;H$2&amp;"）"&amp;F2949&amp;"】"&amp;I2949&amp;"."&amp;TEXT(L2949,"00")&amp;TEXT(M2949,"00")&amp;"."&amp;TEXT(N2949,"00")&amp;TEXT(O2949,"00"))</f>
        <v/>
      </c>
      <c r="I2949" s="1" t="str">
        <f ca="1">IF(G2949="","",予約枠報告様式!H$3)</f>
        <v/>
      </c>
      <c r="J2949" s="1" t="str">
        <f t="shared" ref="J2949:J3012" ca="1" si="692">IF(G2949="","",J$2)</f>
        <v/>
      </c>
      <c r="K2949" s="1" t="str">
        <f t="shared" ref="K2949:K3012" ca="1" si="693">IF(G2949="","",YEAR(E2949))</f>
        <v/>
      </c>
      <c r="L2949" s="1" t="str">
        <f t="shared" ref="L2949:L3012" ca="1" si="694">IF(G2949="","",MONTH(E2949))</f>
        <v/>
      </c>
      <c r="M2949" s="1" t="str">
        <f t="shared" ref="M2949:M3012" ca="1" si="695">IF(G2949="","",DAY(E2949))</f>
        <v/>
      </c>
      <c r="N2949" s="1" t="str" cm="1">
        <f t="array" aca="1" ref="N2949" ca="1">IF(G2949="","",HOUR(INDIRECT(A2949&amp;$N$2&amp;D2949)))</f>
        <v/>
      </c>
      <c r="O2949" s="1" t="str" cm="1">
        <f t="array" aca="1" ref="O2949" ca="1">IF(G2949="","",MINUTE(INDIRECT(A2949&amp;$N$2&amp;D2949)))</f>
        <v/>
      </c>
      <c r="P2949" s="1" t="str">
        <f t="shared" ref="P2949:P3012" ca="1" si="696">IF(G2949="","",N2949)</f>
        <v/>
      </c>
      <c r="Q2949" s="1" t="str">
        <f t="shared" ref="Q2949:Q3012" ca="1" si="697">IF(G2949="","",O2949+14)</f>
        <v/>
      </c>
      <c r="R2949" s="1" t="str" cm="1">
        <f t="array" aca="1" ref="R2949" ca="1">IF(G2949="","",INDIRECT(A2949&amp;B2949&amp;D2949))</f>
        <v/>
      </c>
      <c r="S2949" s="1" t="str">
        <f t="shared" ref="S2949:S3012" ca="1" si="698">IF(G2949="","",0)</f>
        <v/>
      </c>
      <c r="T2949" s="1" t="str">
        <f t="shared" ref="T2949:T3012" ca="1" si="699">IF($G2949="","",IF(T$1="×",K$2,T$2))</f>
        <v/>
      </c>
      <c r="U2949" s="1" t="str">
        <f t="shared" ref="U2949:U3012" ca="1" si="700">IF($G2949="","",IF(OR(U$1="×",U$2="なし"),"",U$2))</f>
        <v/>
      </c>
      <c r="V2949" s="1" t="str">
        <f t="shared" ref="V2949:V3012" ca="1" si="701">IF(G2949="","",3)</f>
        <v/>
      </c>
      <c r="W2949" s="1" t="str">
        <f t="shared" ref="W2949:W3012" ca="1" si="702">IF(G2949="","",5)</f>
        <v/>
      </c>
      <c r="X2949" s="1" t="str">
        <f t="shared" ref="X2949:X3012" ca="1" si="703">IF(G2949="","",0)</f>
        <v/>
      </c>
    </row>
    <row r="2950" spans="1:24">
      <c r="A2950" t="s">
        <v>1041</v>
      </c>
      <c r="B2950" t="str">
        <f>INDEX(予約枠報告様式!$73:$73,MATCH(CSVフォーマット!C2950,予約枠報告様式!$74:$74,0))</f>
        <v>AY</v>
      </c>
      <c r="C2950">
        <f t="shared" ref="C2950:C3013" si="704">IF(D2949=$D$3,C2949+1,C2949)</f>
        <v>51</v>
      </c>
      <c r="D2950">
        <f t="shared" si="690"/>
        <v>18</v>
      </c>
      <c r="E2950" s="2" cm="1">
        <f t="array" aca="1" ref="E2950" ca="1">INDIRECT(A2950&amp;B2950&amp;$E$3)</f>
        <v>44798</v>
      </c>
      <c r="F2950" t="str" cm="1">
        <f t="array" aca="1" ref="F2950" ca="1">IF(INDIRECT(A2950&amp;B2950&amp;$F$3)="公",参照!$L$2,参照!$L$3)</f>
        <v>医療機関受付</v>
      </c>
      <c r="G2950" s="1" t="str" cm="1">
        <f t="array" aca="1" ref="G2950" ca="1">IF(E2950="","",IF(ISNUMBER(INDIRECT(A2950&amp;B2950&amp;D2950)),431001,""))</f>
        <v/>
      </c>
      <c r="H2950" s="1" t="str">
        <f t="shared" ca="1" si="691"/>
        <v/>
      </c>
      <c r="I2950" s="1" t="str">
        <f ca="1">IF(G2950="","",予約枠報告様式!H$3)</f>
        <v/>
      </c>
      <c r="J2950" s="1" t="str">
        <f t="shared" ca="1" si="692"/>
        <v/>
      </c>
      <c r="K2950" s="1" t="str">
        <f t="shared" ca="1" si="693"/>
        <v/>
      </c>
      <c r="L2950" s="1" t="str">
        <f t="shared" ca="1" si="694"/>
        <v/>
      </c>
      <c r="M2950" s="1" t="str">
        <f t="shared" ca="1" si="695"/>
        <v/>
      </c>
      <c r="N2950" s="1" t="str" cm="1">
        <f t="array" aca="1" ref="N2950" ca="1">IF(G2950="","",HOUR(INDIRECT(A2950&amp;$N$2&amp;D2950)))</f>
        <v/>
      </c>
      <c r="O2950" s="1" t="str" cm="1">
        <f t="array" aca="1" ref="O2950" ca="1">IF(G2950="","",MINUTE(INDIRECT(A2950&amp;$N$2&amp;D2950)))</f>
        <v/>
      </c>
      <c r="P2950" s="1" t="str">
        <f t="shared" ca="1" si="696"/>
        <v/>
      </c>
      <c r="Q2950" s="1" t="str">
        <f t="shared" ca="1" si="697"/>
        <v/>
      </c>
      <c r="R2950" s="1" t="str" cm="1">
        <f t="array" aca="1" ref="R2950" ca="1">IF(G2950="","",INDIRECT(A2950&amp;B2950&amp;D2950))</f>
        <v/>
      </c>
      <c r="S2950" s="1" t="str">
        <f t="shared" ca="1" si="698"/>
        <v/>
      </c>
      <c r="T2950" s="1" t="str">
        <f t="shared" ca="1" si="699"/>
        <v/>
      </c>
      <c r="U2950" s="1" t="str">
        <f t="shared" ca="1" si="700"/>
        <v/>
      </c>
      <c r="V2950" s="1" t="str">
        <f t="shared" ca="1" si="701"/>
        <v/>
      </c>
      <c r="W2950" s="1" t="str">
        <f t="shared" ca="1" si="702"/>
        <v/>
      </c>
      <c r="X2950" s="1" t="str">
        <f t="shared" ca="1" si="703"/>
        <v/>
      </c>
    </row>
    <row r="2951" spans="1:24">
      <c r="A2951" t="s">
        <v>1041</v>
      </c>
      <c r="B2951" t="str">
        <f>INDEX(予約枠報告様式!$73:$73,MATCH(CSVフォーマット!C2951,予約枠報告様式!$74:$74,0))</f>
        <v>AY</v>
      </c>
      <c r="C2951">
        <f t="shared" si="704"/>
        <v>51</v>
      </c>
      <c r="D2951">
        <f t="shared" si="690"/>
        <v>19</v>
      </c>
      <c r="E2951" s="2" cm="1">
        <f t="array" aca="1" ref="E2951" ca="1">INDIRECT(A2951&amp;B2951&amp;$E$3)</f>
        <v>44798</v>
      </c>
      <c r="F2951" t="str" cm="1">
        <f t="array" aca="1" ref="F2951" ca="1">IF(INDIRECT(A2951&amp;B2951&amp;$F$3)="公",参照!$L$2,参照!$L$3)</f>
        <v>医療機関受付</v>
      </c>
      <c r="G2951" s="1" t="str" cm="1">
        <f t="array" aca="1" ref="G2951" ca="1">IF(E2951="","",IF(ISNUMBER(INDIRECT(A2951&amp;B2951&amp;D2951)),431001,""))</f>
        <v/>
      </c>
      <c r="H2951" s="1" t="str">
        <f t="shared" ca="1" si="691"/>
        <v/>
      </c>
      <c r="I2951" s="1" t="str">
        <f ca="1">IF(G2951="","",予約枠報告様式!H$3)</f>
        <v/>
      </c>
      <c r="J2951" s="1" t="str">
        <f t="shared" ca="1" si="692"/>
        <v/>
      </c>
      <c r="K2951" s="1" t="str">
        <f t="shared" ca="1" si="693"/>
        <v/>
      </c>
      <c r="L2951" s="1" t="str">
        <f t="shared" ca="1" si="694"/>
        <v/>
      </c>
      <c r="M2951" s="1" t="str">
        <f t="shared" ca="1" si="695"/>
        <v/>
      </c>
      <c r="N2951" s="1" t="str" cm="1">
        <f t="array" aca="1" ref="N2951" ca="1">IF(G2951="","",HOUR(INDIRECT(A2951&amp;$N$2&amp;D2951)))</f>
        <v/>
      </c>
      <c r="O2951" s="1" t="str" cm="1">
        <f t="array" aca="1" ref="O2951" ca="1">IF(G2951="","",MINUTE(INDIRECT(A2951&amp;$N$2&amp;D2951)))</f>
        <v/>
      </c>
      <c r="P2951" s="1" t="str">
        <f t="shared" ca="1" si="696"/>
        <v/>
      </c>
      <c r="Q2951" s="1" t="str">
        <f t="shared" ca="1" si="697"/>
        <v/>
      </c>
      <c r="R2951" s="1" t="str" cm="1">
        <f t="array" aca="1" ref="R2951" ca="1">IF(G2951="","",INDIRECT(A2951&amp;B2951&amp;D2951))</f>
        <v/>
      </c>
      <c r="S2951" s="1" t="str">
        <f t="shared" ca="1" si="698"/>
        <v/>
      </c>
      <c r="T2951" s="1" t="str">
        <f t="shared" ca="1" si="699"/>
        <v/>
      </c>
      <c r="U2951" s="1" t="str">
        <f t="shared" ca="1" si="700"/>
        <v/>
      </c>
      <c r="V2951" s="1" t="str">
        <f t="shared" ca="1" si="701"/>
        <v/>
      </c>
      <c r="W2951" s="1" t="str">
        <f t="shared" ca="1" si="702"/>
        <v/>
      </c>
      <c r="X2951" s="1" t="str">
        <f t="shared" ca="1" si="703"/>
        <v/>
      </c>
    </row>
    <row r="2952" spans="1:24">
      <c r="A2952" t="s">
        <v>1041</v>
      </c>
      <c r="B2952" t="str">
        <f>INDEX(予約枠報告様式!$73:$73,MATCH(CSVフォーマット!C2952,予約枠報告様式!$74:$74,0))</f>
        <v>AY</v>
      </c>
      <c r="C2952">
        <f t="shared" si="704"/>
        <v>51</v>
      </c>
      <c r="D2952">
        <f t="shared" si="690"/>
        <v>20</v>
      </c>
      <c r="E2952" s="2" cm="1">
        <f t="array" aca="1" ref="E2952" ca="1">INDIRECT(A2952&amp;B2952&amp;$E$3)</f>
        <v>44798</v>
      </c>
      <c r="F2952" t="str" cm="1">
        <f t="array" aca="1" ref="F2952" ca="1">IF(INDIRECT(A2952&amp;B2952&amp;$F$3)="公",参照!$L$2,参照!$L$3)</f>
        <v>医療機関受付</v>
      </c>
      <c r="G2952" s="1" t="str" cm="1">
        <f t="array" aca="1" ref="G2952" ca="1">IF(E2952="","",IF(ISNUMBER(INDIRECT(A2952&amp;B2952&amp;D2952)),431001,""))</f>
        <v/>
      </c>
      <c r="H2952" s="1" t="str">
        <f t="shared" ca="1" si="691"/>
        <v/>
      </c>
      <c r="I2952" s="1" t="str">
        <f ca="1">IF(G2952="","",予約枠報告様式!H$3)</f>
        <v/>
      </c>
      <c r="J2952" s="1" t="str">
        <f t="shared" ca="1" si="692"/>
        <v/>
      </c>
      <c r="K2952" s="1" t="str">
        <f t="shared" ca="1" si="693"/>
        <v/>
      </c>
      <c r="L2952" s="1" t="str">
        <f t="shared" ca="1" si="694"/>
        <v/>
      </c>
      <c r="M2952" s="1" t="str">
        <f t="shared" ca="1" si="695"/>
        <v/>
      </c>
      <c r="N2952" s="1" t="str" cm="1">
        <f t="array" aca="1" ref="N2952" ca="1">IF(G2952="","",HOUR(INDIRECT(A2952&amp;$N$2&amp;D2952)))</f>
        <v/>
      </c>
      <c r="O2952" s="1" t="str" cm="1">
        <f t="array" aca="1" ref="O2952" ca="1">IF(G2952="","",MINUTE(INDIRECT(A2952&amp;$N$2&amp;D2952)))</f>
        <v/>
      </c>
      <c r="P2952" s="1" t="str">
        <f t="shared" ca="1" si="696"/>
        <v/>
      </c>
      <c r="Q2952" s="1" t="str">
        <f t="shared" ca="1" si="697"/>
        <v/>
      </c>
      <c r="R2952" s="1" t="str" cm="1">
        <f t="array" aca="1" ref="R2952" ca="1">IF(G2952="","",INDIRECT(A2952&amp;B2952&amp;D2952))</f>
        <v/>
      </c>
      <c r="S2952" s="1" t="str">
        <f t="shared" ca="1" si="698"/>
        <v/>
      </c>
      <c r="T2952" s="1" t="str">
        <f t="shared" ca="1" si="699"/>
        <v/>
      </c>
      <c r="U2952" s="1" t="str">
        <f t="shared" ca="1" si="700"/>
        <v/>
      </c>
      <c r="V2952" s="1" t="str">
        <f t="shared" ca="1" si="701"/>
        <v/>
      </c>
      <c r="W2952" s="1" t="str">
        <f t="shared" ca="1" si="702"/>
        <v/>
      </c>
      <c r="X2952" s="1" t="str">
        <f t="shared" ca="1" si="703"/>
        <v/>
      </c>
    </row>
    <row r="2953" spans="1:24">
      <c r="A2953" t="s">
        <v>1041</v>
      </c>
      <c r="B2953" t="str">
        <f>INDEX(予約枠報告様式!$73:$73,MATCH(CSVフォーマット!C2953,予約枠報告様式!$74:$74,0))</f>
        <v>AY</v>
      </c>
      <c r="C2953">
        <f t="shared" si="704"/>
        <v>51</v>
      </c>
      <c r="D2953">
        <f t="shared" si="690"/>
        <v>21</v>
      </c>
      <c r="E2953" s="2" cm="1">
        <f t="array" aca="1" ref="E2953" ca="1">INDIRECT(A2953&amp;B2953&amp;$E$3)</f>
        <v>44798</v>
      </c>
      <c r="F2953" t="str" cm="1">
        <f t="array" aca="1" ref="F2953" ca="1">IF(INDIRECT(A2953&amp;B2953&amp;$F$3)="公",参照!$L$2,参照!$L$3)</f>
        <v>医療機関受付</v>
      </c>
      <c r="G2953" s="1" t="str" cm="1">
        <f t="array" aca="1" ref="G2953" ca="1">IF(E2953="","",IF(ISNUMBER(INDIRECT(A2953&amp;B2953&amp;D2953)),431001,""))</f>
        <v/>
      </c>
      <c r="H2953" s="1" t="str">
        <f t="shared" ca="1" si="691"/>
        <v/>
      </c>
      <c r="I2953" s="1" t="str">
        <f ca="1">IF(G2953="","",予約枠報告様式!H$3)</f>
        <v/>
      </c>
      <c r="J2953" s="1" t="str">
        <f t="shared" ca="1" si="692"/>
        <v/>
      </c>
      <c r="K2953" s="1" t="str">
        <f t="shared" ca="1" si="693"/>
        <v/>
      </c>
      <c r="L2953" s="1" t="str">
        <f t="shared" ca="1" si="694"/>
        <v/>
      </c>
      <c r="M2953" s="1" t="str">
        <f t="shared" ca="1" si="695"/>
        <v/>
      </c>
      <c r="N2953" s="1" t="str" cm="1">
        <f t="array" aca="1" ref="N2953" ca="1">IF(G2953="","",HOUR(INDIRECT(A2953&amp;$N$2&amp;D2953)))</f>
        <v/>
      </c>
      <c r="O2953" s="1" t="str" cm="1">
        <f t="array" aca="1" ref="O2953" ca="1">IF(G2953="","",MINUTE(INDIRECT(A2953&amp;$N$2&amp;D2953)))</f>
        <v/>
      </c>
      <c r="P2953" s="1" t="str">
        <f t="shared" ca="1" si="696"/>
        <v/>
      </c>
      <c r="Q2953" s="1" t="str">
        <f t="shared" ca="1" si="697"/>
        <v/>
      </c>
      <c r="R2953" s="1" t="str" cm="1">
        <f t="array" aca="1" ref="R2953" ca="1">IF(G2953="","",INDIRECT(A2953&amp;B2953&amp;D2953))</f>
        <v/>
      </c>
      <c r="S2953" s="1" t="str">
        <f t="shared" ca="1" si="698"/>
        <v/>
      </c>
      <c r="T2953" s="1" t="str">
        <f t="shared" ca="1" si="699"/>
        <v/>
      </c>
      <c r="U2953" s="1" t="str">
        <f t="shared" ca="1" si="700"/>
        <v/>
      </c>
      <c r="V2953" s="1" t="str">
        <f t="shared" ca="1" si="701"/>
        <v/>
      </c>
      <c r="W2953" s="1" t="str">
        <f t="shared" ca="1" si="702"/>
        <v/>
      </c>
      <c r="X2953" s="1" t="str">
        <f t="shared" ca="1" si="703"/>
        <v/>
      </c>
    </row>
    <row r="2954" spans="1:24">
      <c r="A2954" t="s">
        <v>1041</v>
      </c>
      <c r="B2954" t="str">
        <f>INDEX(予約枠報告様式!$73:$73,MATCH(CSVフォーマット!C2954,予約枠報告様式!$74:$74,0))</f>
        <v>AY</v>
      </c>
      <c r="C2954">
        <f t="shared" si="704"/>
        <v>51</v>
      </c>
      <c r="D2954">
        <f t="shared" si="690"/>
        <v>22</v>
      </c>
      <c r="E2954" s="2" cm="1">
        <f t="array" aca="1" ref="E2954" ca="1">INDIRECT(A2954&amp;B2954&amp;$E$3)</f>
        <v>44798</v>
      </c>
      <c r="F2954" t="str" cm="1">
        <f t="array" aca="1" ref="F2954" ca="1">IF(INDIRECT(A2954&amp;B2954&amp;$F$3)="公",参照!$L$2,参照!$L$3)</f>
        <v>医療機関受付</v>
      </c>
      <c r="G2954" s="1" t="str" cm="1">
        <f t="array" aca="1" ref="G2954" ca="1">IF(E2954="","",IF(ISNUMBER(INDIRECT(A2954&amp;B2954&amp;D2954)),431001,""))</f>
        <v/>
      </c>
      <c r="H2954" s="1" t="str">
        <f t="shared" ca="1" si="691"/>
        <v/>
      </c>
      <c r="I2954" s="1" t="str">
        <f ca="1">IF(G2954="","",予約枠報告様式!H$3)</f>
        <v/>
      </c>
      <c r="J2954" s="1" t="str">
        <f t="shared" ca="1" si="692"/>
        <v/>
      </c>
      <c r="K2954" s="1" t="str">
        <f t="shared" ca="1" si="693"/>
        <v/>
      </c>
      <c r="L2954" s="1" t="str">
        <f t="shared" ca="1" si="694"/>
        <v/>
      </c>
      <c r="M2954" s="1" t="str">
        <f t="shared" ca="1" si="695"/>
        <v/>
      </c>
      <c r="N2954" s="1" t="str" cm="1">
        <f t="array" aca="1" ref="N2954" ca="1">IF(G2954="","",HOUR(INDIRECT(A2954&amp;$N$2&amp;D2954)))</f>
        <v/>
      </c>
      <c r="O2954" s="1" t="str" cm="1">
        <f t="array" aca="1" ref="O2954" ca="1">IF(G2954="","",MINUTE(INDIRECT(A2954&amp;$N$2&amp;D2954)))</f>
        <v/>
      </c>
      <c r="P2954" s="1" t="str">
        <f t="shared" ca="1" si="696"/>
        <v/>
      </c>
      <c r="Q2954" s="1" t="str">
        <f t="shared" ca="1" si="697"/>
        <v/>
      </c>
      <c r="R2954" s="1" t="str" cm="1">
        <f t="array" aca="1" ref="R2954" ca="1">IF(G2954="","",INDIRECT(A2954&amp;B2954&amp;D2954))</f>
        <v/>
      </c>
      <c r="S2954" s="1" t="str">
        <f t="shared" ca="1" si="698"/>
        <v/>
      </c>
      <c r="T2954" s="1" t="str">
        <f t="shared" ca="1" si="699"/>
        <v/>
      </c>
      <c r="U2954" s="1" t="str">
        <f t="shared" ca="1" si="700"/>
        <v/>
      </c>
      <c r="V2954" s="1" t="str">
        <f t="shared" ca="1" si="701"/>
        <v/>
      </c>
      <c r="W2954" s="1" t="str">
        <f t="shared" ca="1" si="702"/>
        <v/>
      </c>
      <c r="X2954" s="1" t="str">
        <f t="shared" ca="1" si="703"/>
        <v/>
      </c>
    </row>
    <row r="2955" spans="1:24">
      <c r="A2955" t="s">
        <v>1041</v>
      </c>
      <c r="B2955" t="str">
        <f>INDEX(予約枠報告様式!$73:$73,MATCH(CSVフォーマット!C2955,予約枠報告様式!$74:$74,0))</f>
        <v>AY</v>
      </c>
      <c r="C2955">
        <f t="shared" si="704"/>
        <v>51</v>
      </c>
      <c r="D2955">
        <f t="shared" si="690"/>
        <v>23</v>
      </c>
      <c r="E2955" s="2" cm="1">
        <f t="array" aca="1" ref="E2955" ca="1">INDIRECT(A2955&amp;B2955&amp;$E$3)</f>
        <v>44798</v>
      </c>
      <c r="F2955" t="str" cm="1">
        <f t="array" aca="1" ref="F2955" ca="1">IF(INDIRECT(A2955&amp;B2955&amp;$F$3)="公",参照!$L$2,参照!$L$3)</f>
        <v>医療機関受付</v>
      </c>
      <c r="G2955" s="1" t="str" cm="1">
        <f t="array" aca="1" ref="G2955" ca="1">IF(E2955="","",IF(ISNUMBER(INDIRECT(A2955&amp;B2955&amp;D2955)),431001,""))</f>
        <v/>
      </c>
      <c r="H2955" s="1" t="str">
        <f t="shared" ca="1" si="691"/>
        <v/>
      </c>
      <c r="I2955" s="1" t="str">
        <f ca="1">IF(G2955="","",予約枠報告様式!H$3)</f>
        <v/>
      </c>
      <c r="J2955" s="1" t="str">
        <f t="shared" ca="1" si="692"/>
        <v/>
      </c>
      <c r="K2955" s="1" t="str">
        <f t="shared" ca="1" si="693"/>
        <v/>
      </c>
      <c r="L2955" s="1" t="str">
        <f t="shared" ca="1" si="694"/>
        <v/>
      </c>
      <c r="M2955" s="1" t="str">
        <f t="shared" ca="1" si="695"/>
        <v/>
      </c>
      <c r="N2955" s="1" t="str" cm="1">
        <f t="array" aca="1" ref="N2955" ca="1">IF(G2955="","",HOUR(INDIRECT(A2955&amp;$N$2&amp;D2955)))</f>
        <v/>
      </c>
      <c r="O2955" s="1" t="str" cm="1">
        <f t="array" aca="1" ref="O2955" ca="1">IF(G2955="","",MINUTE(INDIRECT(A2955&amp;$N$2&amp;D2955)))</f>
        <v/>
      </c>
      <c r="P2955" s="1" t="str">
        <f t="shared" ca="1" si="696"/>
        <v/>
      </c>
      <c r="Q2955" s="1" t="str">
        <f t="shared" ca="1" si="697"/>
        <v/>
      </c>
      <c r="R2955" s="1" t="str" cm="1">
        <f t="array" aca="1" ref="R2955" ca="1">IF(G2955="","",INDIRECT(A2955&amp;B2955&amp;D2955))</f>
        <v/>
      </c>
      <c r="S2955" s="1" t="str">
        <f t="shared" ca="1" si="698"/>
        <v/>
      </c>
      <c r="T2955" s="1" t="str">
        <f t="shared" ca="1" si="699"/>
        <v/>
      </c>
      <c r="U2955" s="1" t="str">
        <f t="shared" ca="1" si="700"/>
        <v/>
      </c>
      <c r="V2955" s="1" t="str">
        <f t="shared" ca="1" si="701"/>
        <v/>
      </c>
      <c r="W2955" s="1" t="str">
        <f t="shared" ca="1" si="702"/>
        <v/>
      </c>
      <c r="X2955" s="1" t="str">
        <f t="shared" ca="1" si="703"/>
        <v/>
      </c>
    </row>
    <row r="2956" spans="1:24">
      <c r="A2956" t="s">
        <v>1041</v>
      </c>
      <c r="B2956" t="str">
        <f>INDEX(予約枠報告様式!$73:$73,MATCH(CSVフォーマット!C2956,予約枠報告様式!$74:$74,0))</f>
        <v>AY</v>
      </c>
      <c r="C2956">
        <f t="shared" si="704"/>
        <v>51</v>
      </c>
      <c r="D2956">
        <f t="shared" si="690"/>
        <v>24</v>
      </c>
      <c r="E2956" s="2" cm="1">
        <f t="array" aca="1" ref="E2956" ca="1">INDIRECT(A2956&amp;B2956&amp;$E$3)</f>
        <v>44798</v>
      </c>
      <c r="F2956" t="str" cm="1">
        <f t="array" aca="1" ref="F2956" ca="1">IF(INDIRECT(A2956&amp;B2956&amp;$F$3)="公",参照!$L$2,参照!$L$3)</f>
        <v>医療機関受付</v>
      </c>
      <c r="G2956" s="1" t="str" cm="1">
        <f t="array" aca="1" ref="G2956" ca="1">IF(E2956="","",IF(ISNUMBER(INDIRECT(A2956&amp;B2956&amp;D2956)),431001,""))</f>
        <v/>
      </c>
      <c r="H2956" s="1" t="str">
        <f t="shared" ca="1" si="691"/>
        <v/>
      </c>
      <c r="I2956" s="1" t="str">
        <f ca="1">IF(G2956="","",予約枠報告様式!H$3)</f>
        <v/>
      </c>
      <c r="J2956" s="1" t="str">
        <f t="shared" ca="1" si="692"/>
        <v/>
      </c>
      <c r="K2956" s="1" t="str">
        <f t="shared" ca="1" si="693"/>
        <v/>
      </c>
      <c r="L2956" s="1" t="str">
        <f t="shared" ca="1" si="694"/>
        <v/>
      </c>
      <c r="M2956" s="1" t="str">
        <f t="shared" ca="1" si="695"/>
        <v/>
      </c>
      <c r="N2956" s="1" t="str" cm="1">
        <f t="array" aca="1" ref="N2956" ca="1">IF(G2956="","",HOUR(INDIRECT(A2956&amp;$N$2&amp;D2956)))</f>
        <v/>
      </c>
      <c r="O2956" s="1" t="str" cm="1">
        <f t="array" aca="1" ref="O2956" ca="1">IF(G2956="","",MINUTE(INDIRECT(A2956&amp;$N$2&amp;D2956)))</f>
        <v/>
      </c>
      <c r="P2956" s="1" t="str">
        <f t="shared" ca="1" si="696"/>
        <v/>
      </c>
      <c r="Q2956" s="1" t="str">
        <f t="shared" ca="1" si="697"/>
        <v/>
      </c>
      <c r="R2956" s="1" t="str" cm="1">
        <f t="array" aca="1" ref="R2956" ca="1">IF(G2956="","",INDIRECT(A2956&amp;B2956&amp;D2956))</f>
        <v/>
      </c>
      <c r="S2956" s="1" t="str">
        <f t="shared" ca="1" si="698"/>
        <v/>
      </c>
      <c r="T2956" s="1" t="str">
        <f t="shared" ca="1" si="699"/>
        <v/>
      </c>
      <c r="U2956" s="1" t="str">
        <f t="shared" ca="1" si="700"/>
        <v/>
      </c>
      <c r="V2956" s="1" t="str">
        <f t="shared" ca="1" si="701"/>
        <v/>
      </c>
      <c r="W2956" s="1" t="str">
        <f t="shared" ca="1" si="702"/>
        <v/>
      </c>
      <c r="X2956" s="1" t="str">
        <f t="shared" ca="1" si="703"/>
        <v/>
      </c>
    </row>
    <row r="2957" spans="1:24">
      <c r="A2957" t="s">
        <v>1041</v>
      </c>
      <c r="B2957" t="str">
        <f>INDEX(予約枠報告様式!$73:$73,MATCH(CSVフォーマット!C2957,予約枠報告様式!$74:$74,0))</f>
        <v>AY</v>
      </c>
      <c r="C2957">
        <f t="shared" si="704"/>
        <v>51</v>
      </c>
      <c r="D2957">
        <f t="shared" si="690"/>
        <v>25</v>
      </c>
      <c r="E2957" s="2" cm="1">
        <f t="array" aca="1" ref="E2957" ca="1">INDIRECT(A2957&amp;B2957&amp;$E$3)</f>
        <v>44798</v>
      </c>
      <c r="F2957" t="str" cm="1">
        <f t="array" aca="1" ref="F2957" ca="1">IF(INDIRECT(A2957&amp;B2957&amp;$F$3)="公",参照!$L$2,参照!$L$3)</f>
        <v>医療機関受付</v>
      </c>
      <c r="G2957" s="1" t="str" cm="1">
        <f t="array" aca="1" ref="G2957" ca="1">IF(E2957="","",IF(ISNUMBER(INDIRECT(A2957&amp;B2957&amp;D2957)),431001,""))</f>
        <v/>
      </c>
      <c r="H2957" s="1" t="str">
        <f t="shared" ca="1" si="691"/>
        <v/>
      </c>
      <c r="I2957" s="1" t="str">
        <f ca="1">IF(G2957="","",予約枠報告様式!H$3)</f>
        <v/>
      </c>
      <c r="J2957" s="1" t="str">
        <f t="shared" ca="1" si="692"/>
        <v/>
      </c>
      <c r="K2957" s="1" t="str">
        <f t="shared" ca="1" si="693"/>
        <v/>
      </c>
      <c r="L2957" s="1" t="str">
        <f t="shared" ca="1" si="694"/>
        <v/>
      </c>
      <c r="M2957" s="1" t="str">
        <f t="shared" ca="1" si="695"/>
        <v/>
      </c>
      <c r="N2957" s="1" t="str" cm="1">
        <f t="array" aca="1" ref="N2957" ca="1">IF(G2957="","",HOUR(INDIRECT(A2957&amp;$N$2&amp;D2957)))</f>
        <v/>
      </c>
      <c r="O2957" s="1" t="str" cm="1">
        <f t="array" aca="1" ref="O2957" ca="1">IF(G2957="","",MINUTE(INDIRECT(A2957&amp;$N$2&amp;D2957)))</f>
        <v/>
      </c>
      <c r="P2957" s="1" t="str">
        <f t="shared" ca="1" si="696"/>
        <v/>
      </c>
      <c r="Q2957" s="1" t="str">
        <f t="shared" ca="1" si="697"/>
        <v/>
      </c>
      <c r="R2957" s="1" t="str" cm="1">
        <f t="array" aca="1" ref="R2957" ca="1">IF(G2957="","",INDIRECT(A2957&amp;B2957&amp;D2957))</f>
        <v/>
      </c>
      <c r="S2957" s="1" t="str">
        <f t="shared" ca="1" si="698"/>
        <v/>
      </c>
      <c r="T2957" s="1" t="str">
        <f t="shared" ca="1" si="699"/>
        <v/>
      </c>
      <c r="U2957" s="1" t="str">
        <f t="shared" ca="1" si="700"/>
        <v/>
      </c>
      <c r="V2957" s="1" t="str">
        <f t="shared" ca="1" si="701"/>
        <v/>
      </c>
      <c r="W2957" s="1" t="str">
        <f t="shared" ca="1" si="702"/>
        <v/>
      </c>
      <c r="X2957" s="1" t="str">
        <f t="shared" ca="1" si="703"/>
        <v/>
      </c>
    </row>
    <row r="2958" spans="1:24">
      <c r="A2958" t="s">
        <v>1041</v>
      </c>
      <c r="B2958" t="str">
        <f>INDEX(予約枠報告様式!$73:$73,MATCH(CSVフォーマット!C2958,予約枠報告様式!$74:$74,0))</f>
        <v>AY</v>
      </c>
      <c r="C2958">
        <f t="shared" si="704"/>
        <v>51</v>
      </c>
      <c r="D2958">
        <f t="shared" si="690"/>
        <v>26</v>
      </c>
      <c r="E2958" s="2" cm="1">
        <f t="array" aca="1" ref="E2958" ca="1">INDIRECT(A2958&amp;B2958&amp;$E$3)</f>
        <v>44798</v>
      </c>
      <c r="F2958" t="str" cm="1">
        <f t="array" aca="1" ref="F2958" ca="1">IF(INDIRECT(A2958&amp;B2958&amp;$F$3)="公",参照!$L$2,参照!$L$3)</f>
        <v>医療機関受付</v>
      </c>
      <c r="G2958" s="1" t="str" cm="1">
        <f t="array" aca="1" ref="G2958" ca="1">IF(E2958="","",IF(ISNUMBER(INDIRECT(A2958&amp;B2958&amp;D2958)),431001,""))</f>
        <v/>
      </c>
      <c r="H2958" s="1" t="str">
        <f t="shared" ca="1" si="691"/>
        <v/>
      </c>
      <c r="I2958" s="1" t="str">
        <f ca="1">IF(G2958="","",予約枠報告様式!H$3)</f>
        <v/>
      </c>
      <c r="J2958" s="1" t="str">
        <f t="shared" ca="1" si="692"/>
        <v/>
      </c>
      <c r="K2958" s="1" t="str">
        <f t="shared" ca="1" si="693"/>
        <v/>
      </c>
      <c r="L2958" s="1" t="str">
        <f t="shared" ca="1" si="694"/>
        <v/>
      </c>
      <c r="M2958" s="1" t="str">
        <f t="shared" ca="1" si="695"/>
        <v/>
      </c>
      <c r="N2958" s="1" t="str" cm="1">
        <f t="array" aca="1" ref="N2958" ca="1">IF(G2958="","",HOUR(INDIRECT(A2958&amp;$N$2&amp;D2958)))</f>
        <v/>
      </c>
      <c r="O2958" s="1" t="str" cm="1">
        <f t="array" aca="1" ref="O2958" ca="1">IF(G2958="","",MINUTE(INDIRECT(A2958&amp;$N$2&amp;D2958)))</f>
        <v/>
      </c>
      <c r="P2958" s="1" t="str">
        <f t="shared" ca="1" si="696"/>
        <v/>
      </c>
      <c r="Q2958" s="1" t="str">
        <f t="shared" ca="1" si="697"/>
        <v/>
      </c>
      <c r="R2958" s="1" t="str" cm="1">
        <f t="array" aca="1" ref="R2958" ca="1">IF(G2958="","",INDIRECT(A2958&amp;B2958&amp;D2958))</f>
        <v/>
      </c>
      <c r="S2958" s="1" t="str">
        <f t="shared" ca="1" si="698"/>
        <v/>
      </c>
      <c r="T2958" s="1" t="str">
        <f t="shared" ca="1" si="699"/>
        <v/>
      </c>
      <c r="U2958" s="1" t="str">
        <f t="shared" ca="1" si="700"/>
        <v/>
      </c>
      <c r="V2958" s="1" t="str">
        <f t="shared" ca="1" si="701"/>
        <v/>
      </c>
      <c r="W2958" s="1" t="str">
        <f t="shared" ca="1" si="702"/>
        <v/>
      </c>
      <c r="X2958" s="1" t="str">
        <f t="shared" ca="1" si="703"/>
        <v/>
      </c>
    </row>
    <row r="2959" spans="1:24">
      <c r="A2959" t="s">
        <v>1041</v>
      </c>
      <c r="B2959" t="str">
        <f>INDEX(予約枠報告様式!$73:$73,MATCH(CSVフォーマット!C2959,予約枠報告様式!$74:$74,0))</f>
        <v>AY</v>
      </c>
      <c r="C2959">
        <f t="shared" si="704"/>
        <v>51</v>
      </c>
      <c r="D2959">
        <f t="shared" si="690"/>
        <v>27</v>
      </c>
      <c r="E2959" s="2" cm="1">
        <f t="array" aca="1" ref="E2959" ca="1">INDIRECT(A2959&amp;B2959&amp;$E$3)</f>
        <v>44798</v>
      </c>
      <c r="F2959" t="str" cm="1">
        <f t="array" aca="1" ref="F2959" ca="1">IF(INDIRECT(A2959&amp;B2959&amp;$F$3)="公",参照!$L$2,参照!$L$3)</f>
        <v>医療機関受付</v>
      </c>
      <c r="G2959" s="1" t="str" cm="1">
        <f t="array" aca="1" ref="G2959" ca="1">IF(E2959="","",IF(ISNUMBER(INDIRECT(A2959&amp;B2959&amp;D2959)),431001,""))</f>
        <v/>
      </c>
      <c r="H2959" s="1" t="str">
        <f t="shared" ca="1" si="691"/>
        <v/>
      </c>
      <c r="I2959" s="1" t="str">
        <f ca="1">IF(G2959="","",予約枠報告様式!H$3)</f>
        <v/>
      </c>
      <c r="J2959" s="1" t="str">
        <f t="shared" ca="1" si="692"/>
        <v/>
      </c>
      <c r="K2959" s="1" t="str">
        <f t="shared" ca="1" si="693"/>
        <v/>
      </c>
      <c r="L2959" s="1" t="str">
        <f t="shared" ca="1" si="694"/>
        <v/>
      </c>
      <c r="M2959" s="1" t="str">
        <f t="shared" ca="1" si="695"/>
        <v/>
      </c>
      <c r="N2959" s="1" t="str" cm="1">
        <f t="array" aca="1" ref="N2959" ca="1">IF(G2959="","",HOUR(INDIRECT(A2959&amp;$N$2&amp;D2959)))</f>
        <v/>
      </c>
      <c r="O2959" s="1" t="str" cm="1">
        <f t="array" aca="1" ref="O2959" ca="1">IF(G2959="","",MINUTE(INDIRECT(A2959&amp;$N$2&amp;D2959)))</f>
        <v/>
      </c>
      <c r="P2959" s="1" t="str">
        <f t="shared" ca="1" si="696"/>
        <v/>
      </c>
      <c r="Q2959" s="1" t="str">
        <f t="shared" ca="1" si="697"/>
        <v/>
      </c>
      <c r="R2959" s="1" t="str" cm="1">
        <f t="array" aca="1" ref="R2959" ca="1">IF(G2959="","",INDIRECT(A2959&amp;B2959&amp;D2959))</f>
        <v/>
      </c>
      <c r="S2959" s="1" t="str">
        <f t="shared" ca="1" si="698"/>
        <v/>
      </c>
      <c r="T2959" s="1" t="str">
        <f t="shared" ca="1" si="699"/>
        <v/>
      </c>
      <c r="U2959" s="1" t="str">
        <f t="shared" ca="1" si="700"/>
        <v/>
      </c>
      <c r="V2959" s="1" t="str">
        <f t="shared" ca="1" si="701"/>
        <v/>
      </c>
      <c r="W2959" s="1" t="str">
        <f t="shared" ca="1" si="702"/>
        <v/>
      </c>
      <c r="X2959" s="1" t="str">
        <f t="shared" ca="1" si="703"/>
        <v/>
      </c>
    </row>
    <row r="2960" spans="1:24">
      <c r="A2960" t="s">
        <v>1041</v>
      </c>
      <c r="B2960" t="str">
        <f>INDEX(予約枠報告様式!$73:$73,MATCH(CSVフォーマット!C2960,予約枠報告様式!$74:$74,0))</f>
        <v>AY</v>
      </c>
      <c r="C2960">
        <f t="shared" si="704"/>
        <v>51</v>
      </c>
      <c r="D2960">
        <f t="shared" si="690"/>
        <v>28</v>
      </c>
      <c r="E2960" s="2" cm="1">
        <f t="array" aca="1" ref="E2960" ca="1">INDIRECT(A2960&amp;B2960&amp;$E$3)</f>
        <v>44798</v>
      </c>
      <c r="F2960" t="str" cm="1">
        <f t="array" aca="1" ref="F2960" ca="1">IF(INDIRECT(A2960&amp;B2960&amp;$F$3)="公",参照!$L$2,参照!$L$3)</f>
        <v>医療機関受付</v>
      </c>
      <c r="G2960" s="1" t="str" cm="1">
        <f t="array" aca="1" ref="G2960" ca="1">IF(E2960="","",IF(ISNUMBER(INDIRECT(A2960&amp;B2960&amp;D2960)),431001,""))</f>
        <v/>
      </c>
      <c r="H2960" s="1" t="str">
        <f t="shared" ca="1" si="691"/>
        <v/>
      </c>
      <c r="I2960" s="1" t="str">
        <f ca="1">IF(G2960="","",予約枠報告様式!H$3)</f>
        <v/>
      </c>
      <c r="J2960" s="1" t="str">
        <f t="shared" ca="1" si="692"/>
        <v/>
      </c>
      <c r="K2960" s="1" t="str">
        <f t="shared" ca="1" si="693"/>
        <v/>
      </c>
      <c r="L2960" s="1" t="str">
        <f t="shared" ca="1" si="694"/>
        <v/>
      </c>
      <c r="M2960" s="1" t="str">
        <f t="shared" ca="1" si="695"/>
        <v/>
      </c>
      <c r="N2960" s="1" t="str" cm="1">
        <f t="array" aca="1" ref="N2960" ca="1">IF(G2960="","",HOUR(INDIRECT(A2960&amp;$N$2&amp;D2960)))</f>
        <v/>
      </c>
      <c r="O2960" s="1" t="str" cm="1">
        <f t="array" aca="1" ref="O2960" ca="1">IF(G2960="","",MINUTE(INDIRECT(A2960&amp;$N$2&amp;D2960)))</f>
        <v/>
      </c>
      <c r="P2960" s="1" t="str">
        <f t="shared" ca="1" si="696"/>
        <v/>
      </c>
      <c r="Q2960" s="1" t="str">
        <f t="shared" ca="1" si="697"/>
        <v/>
      </c>
      <c r="R2960" s="1" t="str" cm="1">
        <f t="array" aca="1" ref="R2960" ca="1">IF(G2960="","",INDIRECT(A2960&amp;B2960&amp;D2960))</f>
        <v/>
      </c>
      <c r="S2960" s="1" t="str">
        <f t="shared" ca="1" si="698"/>
        <v/>
      </c>
      <c r="T2960" s="1" t="str">
        <f t="shared" ca="1" si="699"/>
        <v/>
      </c>
      <c r="U2960" s="1" t="str">
        <f t="shared" ca="1" si="700"/>
        <v/>
      </c>
      <c r="V2960" s="1" t="str">
        <f t="shared" ca="1" si="701"/>
        <v/>
      </c>
      <c r="W2960" s="1" t="str">
        <f t="shared" ca="1" si="702"/>
        <v/>
      </c>
      <c r="X2960" s="1" t="str">
        <f t="shared" ca="1" si="703"/>
        <v/>
      </c>
    </row>
    <row r="2961" spans="1:24">
      <c r="A2961" t="s">
        <v>1041</v>
      </c>
      <c r="B2961" t="str">
        <f>INDEX(予約枠報告様式!$73:$73,MATCH(CSVフォーマット!C2961,予約枠報告様式!$74:$74,0))</f>
        <v>AY</v>
      </c>
      <c r="C2961">
        <f t="shared" si="704"/>
        <v>51</v>
      </c>
      <c r="D2961">
        <f t="shared" si="690"/>
        <v>29</v>
      </c>
      <c r="E2961" s="2" cm="1">
        <f t="array" aca="1" ref="E2961" ca="1">INDIRECT(A2961&amp;B2961&amp;$E$3)</f>
        <v>44798</v>
      </c>
      <c r="F2961" t="str" cm="1">
        <f t="array" aca="1" ref="F2961" ca="1">IF(INDIRECT(A2961&amp;B2961&amp;$F$3)="公",参照!$L$2,参照!$L$3)</f>
        <v>医療機関受付</v>
      </c>
      <c r="G2961" s="1" t="str" cm="1">
        <f t="array" aca="1" ref="G2961" ca="1">IF(E2961="","",IF(ISNUMBER(INDIRECT(A2961&amp;B2961&amp;D2961)),431001,""))</f>
        <v/>
      </c>
      <c r="H2961" s="1" t="str">
        <f t="shared" ca="1" si="691"/>
        <v/>
      </c>
      <c r="I2961" s="1" t="str">
        <f ca="1">IF(G2961="","",予約枠報告様式!H$3)</f>
        <v/>
      </c>
      <c r="J2961" s="1" t="str">
        <f t="shared" ca="1" si="692"/>
        <v/>
      </c>
      <c r="K2961" s="1" t="str">
        <f t="shared" ca="1" si="693"/>
        <v/>
      </c>
      <c r="L2961" s="1" t="str">
        <f t="shared" ca="1" si="694"/>
        <v/>
      </c>
      <c r="M2961" s="1" t="str">
        <f t="shared" ca="1" si="695"/>
        <v/>
      </c>
      <c r="N2961" s="1" t="str" cm="1">
        <f t="array" aca="1" ref="N2961" ca="1">IF(G2961="","",HOUR(INDIRECT(A2961&amp;$N$2&amp;D2961)))</f>
        <v/>
      </c>
      <c r="O2961" s="1" t="str" cm="1">
        <f t="array" aca="1" ref="O2961" ca="1">IF(G2961="","",MINUTE(INDIRECT(A2961&amp;$N$2&amp;D2961)))</f>
        <v/>
      </c>
      <c r="P2961" s="1" t="str">
        <f t="shared" ca="1" si="696"/>
        <v/>
      </c>
      <c r="Q2961" s="1" t="str">
        <f t="shared" ca="1" si="697"/>
        <v/>
      </c>
      <c r="R2961" s="1" t="str" cm="1">
        <f t="array" aca="1" ref="R2961" ca="1">IF(G2961="","",INDIRECT(A2961&amp;B2961&amp;D2961))</f>
        <v/>
      </c>
      <c r="S2961" s="1" t="str">
        <f t="shared" ca="1" si="698"/>
        <v/>
      </c>
      <c r="T2961" s="1" t="str">
        <f t="shared" ca="1" si="699"/>
        <v/>
      </c>
      <c r="U2961" s="1" t="str">
        <f t="shared" ca="1" si="700"/>
        <v/>
      </c>
      <c r="V2961" s="1" t="str">
        <f t="shared" ca="1" si="701"/>
        <v/>
      </c>
      <c r="W2961" s="1" t="str">
        <f t="shared" ca="1" si="702"/>
        <v/>
      </c>
      <c r="X2961" s="1" t="str">
        <f t="shared" ca="1" si="703"/>
        <v/>
      </c>
    </row>
    <row r="2962" spans="1:24">
      <c r="A2962" t="s">
        <v>1041</v>
      </c>
      <c r="B2962" t="str">
        <f>INDEX(予約枠報告様式!$73:$73,MATCH(CSVフォーマット!C2962,予約枠報告様式!$74:$74,0))</f>
        <v>AY</v>
      </c>
      <c r="C2962">
        <f t="shared" si="704"/>
        <v>51</v>
      </c>
      <c r="D2962">
        <f t="shared" si="690"/>
        <v>30</v>
      </c>
      <c r="E2962" s="2" cm="1">
        <f t="array" aca="1" ref="E2962" ca="1">INDIRECT(A2962&amp;B2962&amp;$E$3)</f>
        <v>44798</v>
      </c>
      <c r="F2962" t="str" cm="1">
        <f t="array" aca="1" ref="F2962" ca="1">IF(INDIRECT(A2962&amp;B2962&amp;$F$3)="公",参照!$L$2,参照!$L$3)</f>
        <v>医療機関受付</v>
      </c>
      <c r="G2962" s="1" t="str" cm="1">
        <f t="array" aca="1" ref="G2962" ca="1">IF(E2962="","",IF(ISNUMBER(INDIRECT(A2962&amp;B2962&amp;D2962)),431001,""))</f>
        <v/>
      </c>
      <c r="H2962" s="1" t="str">
        <f t="shared" ca="1" si="691"/>
        <v/>
      </c>
      <c r="I2962" s="1" t="str">
        <f ca="1">IF(G2962="","",予約枠報告様式!H$3)</f>
        <v/>
      </c>
      <c r="J2962" s="1" t="str">
        <f t="shared" ca="1" si="692"/>
        <v/>
      </c>
      <c r="K2962" s="1" t="str">
        <f t="shared" ca="1" si="693"/>
        <v/>
      </c>
      <c r="L2962" s="1" t="str">
        <f t="shared" ca="1" si="694"/>
        <v/>
      </c>
      <c r="M2962" s="1" t="str">
        <f t="shared" ca="1" si="695"/>
        <v/>
      </c>
      <c r="N2962" s="1" t="str" cm="1">
        <f t="array" aca="1" ref="N2962" ca="1">IF(G2962="","",HOUR(INDIRECT(A2962&amp;$N$2&amp;D2962)))</f>
        <v/>
      </c>
      <c r="O2962" s="1" t="str" cm="1">
        <f t="array" aca="1" ref="O2962" ca="1">IF(G2962="","",MINUTE(INDIRECT(A2962&amp;$N$2&amp;D2962)))</f>
        <v/>
      </c>
      <c r="P2962" s="1" t="str">
        <f t="shared" ca="1" si="696"/>
        <v/>
      </c>
      <c r="Q2962" s="1" t="str">
        <f t="shared" ca="1" si="697"/>
        <v/>
      </c>
      <c r="R2962" s="1" t="str" cm="1">
        <f t="array" aca="1" ref="R2962" ca="1">IF(G2962="","",INDIRECT(A2962&amp;B2962&amp;D2962))</f>
        <v/>
      </c>
      <c r="S2962" s="1" t="str">
        <f t="shared" ca="1" si="698"/>
        <v/>
      </c>
      <c r="T2962" s="1" t="str">
        <f t="shared" ca="1" si="699"/>
        <v/>
      </c>
      <c r="U2962" s="1" t="str">
        <f t="shared" ca="1" si="700"/>
        <v/>
      </c>
      <c r="V2962" s="1" t="str">
        <f t="shared" ca="1" si="701"/>
        <v/>
      </c>
      <c r="W2962" s="1" t="str">
        <f t="shared" ca="1" si="702"/>
        <v/>
      </c>
      <c r="X2962" s="1" t="str">
        <f t="shared" ca="1" si="703"/>
        <v/>
      </c>
    </row>
    <row r="2963" spans="1:24">
      <c r="A2963" t="s">
        <v>1041</v>
      </c>
      <c r="B2963" t="str">
        <f>INDEX(予約枠報告様式!$73:$73,MATCH(CSVフォーマット!C2963,予約枠報告様式!$74:$74,0))</f>
        <v>AY</v>
      </c>
      <c r="C2963">
        <f t="shared" si="704"/>
        <v>51</v>
      </c>
      <c r="D2963">
        <f t="shared" si="690"/>
        <v>31</v>
      </c>
      <c r="E2963" s="2" cm="1">
        <f t="array" aca="1" ref="E2963" ca="1">INDIRECT(A2963&amp;B2963&amp;$E$3)</f>
        <v>44798</v>
      </c>
      <c r="F2963" t="str" cm="1">
        <f t="array" aca="1" ref="F2963" ca="1">IF(INDIRECT(A2963&amp;B2963&amp;$F$3)="公",参照!$L$2,参照!$L$3)</f>
        <v>医療機関受付</v>
      </c>
      <c r="G2963" s="1" t="str" cm="1">
        <f t="array" aca="1" ref="G2963" ca="1">IF(E2963="","",IF(ISNUMBER(INDIRECT(A2963&amp;B2963&amp;D2963)),431001,""))</f>
        <v/>
      </c>
      <c r="H2963" s="1" t="str">
        <f t="shared" ca="1" si="691"/>
        <v/>
      </c>
      <c r="I2963" s="1" t="str">
        <f ca="1">IF(G2963="","",予約枠報告様式!H$3)</f>
        <v/>
      </c>
      <c r="J2963" s="1" t="str">
        <f t="shared" ca="1" si="692"/>
        <v/>
      </c>
      <c r="K2963" s="1" t="str">
        <f t="shared" ca="1" si="693"/>
        <v/>
      </c>
      <c r="L2963" s="1" t="str">
        <f t="shared" ca="1" si="694"/>
        <v/>
      </c>
      <c r="M2963" s="1" t="str">
        <f t="shared" ca="1" si="695"/>
        <v/>
      </c>
      <c r="N2963" s="1" t="str" cm="1">
        <f t="array" aca="1" ref="N2963" ca="1">IF(G2963="","",HOUR(INDIRECT(A2963&amp;$N$2&amp;D2963)))</f>
        <v/>
      </c>
      <c r="O2963" s="1" t="str" cm="1">
        <f t="array" aca="1" ref="O2963" ca="1">IF(G2963="","",MINUTE(INDIRECT(A2963&amp;$N$2&amp;D2963)))</f>
        <v/>
      </c>
      <c r="P2963" s="1" t="str">
        <f t="shared" ca="1" si="696"/>
        <v/>
      </c>
      <c r="Q2963" s="1" t="str">
        <f t="shared" ca="1" si="697"/>
        <v/>
      </c>
      <c r="R2963" s="1" t="str" cm="1">
        <f t="array" aca="1" ref="R2963" ca="1">IF(G2963="","",INDIRECT(A2963&amp;B2963&amp;D2963))</f>
        <v/>
      </c>
      <c r="S2963" s="1" t="str">
        <f t="shared" ca="1" si="698"/>
        <v/>
      </c>
      <c r="T2963" s="1" t="str">
        <f t="shared" ca="1" si="699"/>
        <v/>
      </c>
      <c r="U2963" s="1" t="str">
        <f t="shared" ca="1" si="700"/>
        <v/>
      </c>
      <c r="V2963" s="1" t="str">
        <f t="shared" ca="1" si="701"/>
        <v/>
      </c>
      <c r="W2963" s="1" t="str">
        <f t="shared" ca="1" si="702"/>
        <v/>
      </c>
      <c r="X2963" s="1" t="str">
        <f t="shared" ca="1" si="703"/>
        <v/>
      </c>
    </row>
    <row r="2964" spans="1:24">
      <c r="A2964" t="s">
        <v>1041</v>
      </c>
      <c r="B2964" t="str">
        <f>INDEX(予約枠報告様式!$73:$73,MATCH(CSVフォーマット!C2964,予約枠報告様式!$74:$74,0))</f>
        <v>AY</v>
      </c>
      <c r="C2964">
        <f t="shared" si="704"/>
        <v>51</v>
      </c>
      <c r="D2964">
        <f t="shared" si="690"/>
        <v>32</v>
      </c>
      <c r="E2964" s="2" cm="1">
        <f t="array" aca="1" ref="E2964" ca="1">INDIRECT(A2964&amp;B2964&amp;$E$3)</f>
        <v>44798</v>
      </c>
      <c r="F2964" t="str" cm="1">
        <f t="array" aca="1" ref="F2964" ca="1">IF(INDIRECT(A2964&amp;B2964&amp;$F$3)="公",参照!$L$2,参照!$L$3)</f>
        <v>医療機関受付</v>
      </c>
      <c r="G2964" s="1" t="str" cm="1">
        <f t="array" aca="1" ref="G2964" ca="1">IF(E2964="","",IF(ISNUMBER(INDIRECT(A2964&amp;B2964&amp;D2964)),431001,""))</f>
        <v/>
      </c>
      <c r="H2964" s="1" t="str">
        <f t="shared" ca="1" si="691"/>
        <v/>
      </c>
      <c r="I2964" s="1" t="str">
        <f ca="1">IF(G2964="","",予約枠報告様式!H$3)</f>
        <v/>
      </c>
      <c r="J2964" s="1" t="str">
        <f t="shared" ca="1" si="692"/>
        <v/>
      </c>
      <c r="K2964" s="1" t="str">
        <f t="shared" ca="1" si="693"/>
        <v/>
      </c>
      <c r="L2964" s="1" t="str">
        <f t="shared" ca="1" si="694"/>
        <v/>
      </c>
      <c r="M2964" s="1" t="str">
        <f t="shared" ca="1" si="695"/>
        <v/>
      </c>
      <c r="N2964" s="1" t="str" cm="1">
        <f t="array" aca="1" ref="N2964" ca="1">IF(G2964="","",HOUR(INDIRECT(A2964&amp;$N$2&amp;D2964)))</f>
        <v/>
      </c>
      <c r="O2964" s="1" t="str" cm="1">
        <f t="array" aca="1" ref="O2964" ca="1">IF(G2964="","",MINUTE(INDIRECT(A2964&amp;$N$2&amp;D2964)))</f>
        <v/>
      </c>
      <c r="P2964" s="1" t="str">
        <f t="shared" ca="1" si="696"/>
        <v/>
      </c>
      <c r="Q2964" s="1" t="str">
        <f t="shared" ca="1" si="697"/>
        <v/>
      </c>
      <c r="R2964" s="1" t="str" cm="1">
        <f t="array" aca="1" ref="R2964" ca="1">IF(G2964="","",INDIRECT(A2964&amp;B2964&amp;D2964))</f>
        <v/>
      </c>
      <c r="S2964" s="1" t="str">
        <f t="shared" ca="1" si="698"/>
        <v/>
      </c>
      <c r="T2964" s="1" t="str">
        <f t="shared" ca="1" si="699"/>
        <v/>
      </c>
      <c r="U2964" s="1" t="str">
        <f t="shared" ca="1" si="700"/>
        <v/>
      </c>
      <c r="V2964" s="1" t="str">
        <f t="shared" ca="1" si="701"/>
        <v/>
      </c>
      <c r="W2964" s="1" t="str">
        <f t="shared" ca="1" si="702"/>
        <v/>
      </c>
      <c r="X2964" s="1" t="str">
        <f t="shared" ca="1" si="703"/>
        <v/>
      </c>
    </row>
    <row r="2965" spans="1:24">
      <c r="A2965" t="s">
        <v>1041</v>
      </c>
      <c r="B2965" t="str">
        <f>INDEX(予約枠報告様式!$73:$73,MATCH(CSVフォーマット!C2965,予約枠報告様式!$74:$74,0))</f>
        <v>AY</v>
      </c>
      <c r="C2965">
        <f t="shared" si="704"/>
        <v>51</v>
      </c>
      <c r="D2965">
        <f t="shared" si="690"/>
        <v>33</v>
      </c>
      <c r="E2965" s="2" cm="1">
        <f t="array" aca="1" ref="E2965" ca="1">INDIRECT(A2965&amp;B2965&amp;$E$3)</f>
        <v>44798</v>
      </c>
      <c r="F2965" t="str" cm="1">
        <f t="array" aca="1" ref="F2965" ca="1">IF(INDIRECT(A2965&amp;B2965&amp;$F$3)="公",参照!$L$2,参照!$L$3)</f>
        <v>医療機関受付</v>
      </c>
      <c r="G2965" s="1" t="str" cm="1">
        <f t="array" aca="1" ref="G2965" ca="1">IF(E2965="","",IF(ISNUMBER(INDIRECT(A2965&amp;B2965&amp;D2965)),431001,""))</f>
        <v/>
      </c>
      <c r="H2965" s="1" t="str">
        <f t="shared" ca="1" si="691"/>
        <v/>
      </c>
      <c r="I2965" s="1" t="str">
        <f ca="1">IF(G2965="","",予約枠報告様式!H$3)</f>
        <v/>
      </c>
      <c r="J2965" s="1" t="str">
        <f t="shared" ca="1" si="692"/>
        <v/>
      </c>
      <c r="K2965" s="1" t="str">
        <f t="shared" ca="1" si="693"/>
        <v/>
      </c>
      <c r="L2965" s="1" t="str">
        <f t="shared" ca="1" si="694"/>
        <v/>
      </c>
      <c r="M2965" s="1" t="str">
        <f t="shared" ca="1" si="695"/>
        <v/>
      </c>
      <c r="N2965" s="1" t="str" cm="1">
        <f t="array" aca="1" ref="N2965" ca="1">IF(G2965="","",HOUR(INDIRECT(A2965&amp;$N$2&amp;D2965)))</f>
        <v/>
      </c>
      <c r="O2965" s="1" t="str" cm="1">
        <f t="array" aca="1" ref="O2965" ca="1">IF(G2965="","",MINUTE(INDIRECT(A2965&amp;$N$2&amp;D2965)))</f>
        <v/>
      </c>
      <c r="P2965" s="1" t="str">
        <f t="shared" ca="1" si="696"/>
        <v/>
      </c>
      <c r="Q2965" s="1" t="str">
        <f t="shared" ca="1" si="697"/>
        <v/>
      </c>
      <c r="R2965" s="1" t="str" cm="1">
        <f t="array" aca="1" ref="R2965" ca="1">IF(G2965="","",INDIRECT(A2965&amp;B2965&amp;D2965))</f>
        <v/>
      </c>
      <c r="S2965" s="1" t="str">
        <f t="shared" ca="1" si="698"/>
        <v/>
      </c>
      <c r="T2965" s="1" t="str">
        <f t="shared" ca="1" si="699"/>
        <v/>
      </c>
      <c r="U2965" s="1" t="str">
        <f t="shared" ca="1" si="700"/>
        <v/>
      </c>
      <c r="V2965" s="1" t="str">
        <f t="shared" ca="1" si="701"/>
        <v/>
      </c>
      <c r="W2965" s="1" t="str">
        <f t="shared" ca="1" si="702"/>
        <v/>
      </c>
      <c r="X2965" s="1" t="str">
        <f t="shared" ca="1" si="703"/>
        <v/>
      </c>
    </row>
    <row r="2966" spans="1:24">
      <c r="A2966" t="s">
        <v>1041</v>
      </c>
      <c r="B2966" t="str">
        <f>INDEX(予約枠報告様式!$73:$73,MATCH(CSVフォーマット!C2966,予約枠報告様式!$74:$74,0))</f>
        <v>AY</v>
      </c>
      <c r="C2966">
        <f t="shared" si="704"/>
        <v>51</v>
      </c>
      <c r="D2966">
        <f t="shared" si="690"/>
        <v>34</v>
      </c>
      <c r="E2966" s="2" cm="1">
        <f t="array" aca="1" ref="E2966" ca="1">INDIRECT(A2966&amp;B2966&amp;$E$3)</f>
        <v>44798</v>
      </c>
      <c r="F2966" t="str" cm="1">
        <f t="array" aca="1" ref="F2966" ca="1">IF(INDIRECT(A2966&amp;B2966&amp;$F$3)="公",参照!$L$2,参照!$L$3)</f>
        <v>医療機関受付</v>
      </c>
      <c r="G2966" s="1" t="str" cm="1">
        <f t="array" aca="1" ref="G2966" ca="1">IF(E2966="","",IF(ISNUMBER(INDIRECT(A2966&amp;B2966&amp;D2966)),431001,""))</f>
        <v/>
      </c>
      <c r="H2966" s="1" t="str">
        <f t="shared" ca="1" si="691"/>
        <v/>
      </c>
      <c r="I2966" s="1" t="str">
        <f ca="1">IF(G2966="","",予約枠報告様式!H$3)</f>
        <v/>
      </c>
      <c r="J2966" s="1" t="str">
        <f t="shared" ca="1" si="692"/>
        <v/>
      </c>
      <c r="K2966" s="1" t="str">
        <f t="shared" ca="1" si="693"/>
        <v/>
      </c>
      <c r="L2966" s="1" t="str">
        <f t="shared" ca="1" si="694"/>
        <v/>
      </c>
      <c r="M2966" s="1" t="str">
        <f t="shared" ca="1" si="695"/>
        <v/>
      </c>
      <c r="N2966" s="1" t="str" cm="1">
        <f t="array" aca="1" ref="N2966" ca="1">IF(G2966="","",HOUR(INDIRECT(A2966&amp;$N$2&amp;D2966)))</f>
        <v/>
      </c>
      <c r="O2966" s="1" t="str" cm="1">
        <f t="array" aca="1" ref="O2966" ca="1">IF(G2966="","",MINUTE(INDIRECT(A2966&amp;$N$2&amp;D2966)))</f>
        <v/>
      </c>
      <c r="P2966" s="1" t="str">
        <f t="shared" ca="1" si="696"/>
        <v/>
      </c>
      <c r="Q2966" s="1" t="str">
        <f t="shared" ca="1" si="697"/>
        <v/>
      </c>
      <c r="R2966" s="1" t="str" cm="1">
        <f t="array" aca="1" ref="R2966" ca="1">IF(G2966="","",INDIRECT(A2966&amp;B2966&amp;D2966))</f>
        <v/>
      </c>
      <c r="S2966" s="1" t="str">
        <f t="shared" ca="1" si="698"/>
        <v/>
      </c>
      <c r="T2966" s="1" t="str">
        <f t="shared" ca="1" si="699"/>
        <v/>
      </c>
      <c r="U2966" s="1" t="str">
        <f t="shared" ca="1" si="700"/>
        <v/>
      </c>
      <c r="V2966" s="1" t="str">
        <f t="shared" ca="1" si="701"/>
        <v/>
      </c>
      <c r="W2966" s="1" t="str">
        <f t="shared" ca="1" si="702"/>
        <v/>
      </c>
      <c r="X2966" s="1" t="str">
        <f t="shared" ca="1" si="703"/>
        <v/>
      </c>
    </row>
    <row r="2967" spans="1:24">
      <c r="A2967" t="s">
        <v>1041</v>
      </c>
      <c r="B2967" t="str">
        <f>INDEX(予約枠報告様式!$73:$73,MATCH(CSVフォーマット!C2967,予約枠報告様式!$74:$74,0))</f>
        <v>AY</v>
      </c>
      <c r="C2967">
        <f t="shared" si="704"/>
        <v>51</v>
      </c>
      <c r="D2967">
        <f t="shared" si="690"/>
        <v>35</v>
      </c>
      <c r="E2967" s="2" cm="1">
        <f t="array" aca="1" ref="E2967" ca="1">INDIRECT(A2967&amp;B2967&amp;$E$3)</f>
        <v>44798</v>
      </c>
      <c r="F2967" t="str" cm="1">
        <f t="array" aca="1" ref="F2967" ca="1">IF(INDIRECT(A2967&amp;B2967&amp;$F$3)="公",参照!$L$2,参照!$L$3)</f>
        <v>医療機関受付</v>
      </c>
      <c r="G2967" s="1" t="str" cm="1">
        <f t="array" aca="1" ref="G2967" ca="1">IF(E2967="","",IF(ISNUMBER(INDIRECT(A2967&amp;B2967&amp;D2967)),431001,""))</f>
        <v/>
      </c>
      <c r="H2967" s="1" t="str">
        <f t="shared" ca="1" si="691"/>
        <v/>
      </c>
      <c r="I2967" s="1" t="str">
        <f ca="1">IF(G2967="","",予約枠報告様式!H$3)</f>
        <v/>
      </c>
      <c r="J2967" s="1" t="str">
        <f t="shared" ca="1" si="692"/>
        <v/>
      </c>
      <c r="K2967" s="1" t="str">
        <f t="shared" ca="1" si="693"/>
        <v/>
      </c>
      <c r="L2967" s="1" t="str">
        <f t="shared" ca="1" si="694"/>
        <v/>
      </c>
      <c r="M2967" s="1" t="str">
        <f t="shared" ca="1" si="695"/>
        <v/>
      </c>
      <c r="N2967" s="1" t="str" cm="1">
        <f t="array" aca="1" ref="N2967" ca="1">IF(G2967="","",HOUR(INDIRECT(A2967&amp;$N$2&amp;D2967)))</f>
        <v/>
      </c>
      <c r="O2967" s="1" t="str" cm="1">
        <f t="array" aca="1" ref="O2967" ca="1">IF(G2967="","",MINUTE(INDIRECT(A2967&amp;$N$2&amp;D2967)))</f>
        <v/>
      </c>
      <c r="P2967" s="1" t="str">
        <f t="shared" ca="1" si="696"/>
        <v/>
      </c>
      <c r="Q2967" s="1" t="str">
        <f t="shared" ca="1" si="697"/>
        <v/>
      </c>
      <c r="R2967" s="1" t="str" cm="1">
        <f t="array" aca="1" ref="R2967" ca="1">IF(G2967="","",INDIRECT(A2967&amp;B2967&amp;D2967))</f>
        <v/>
      </c>
      <c r="S2967" s="1" t="str">
        <f t="shared" ca="1" si="698"/>
        <v/>
      </c>
      <c r="T2967" s="1" t="str">
        <f t="shared" ca="1" si="699"/>
        <v/>
      </c>
      <c r="U2967" s="1" t="str">
        <f t="shared" ca="1" si="700"/>
        <v/>
      </c>
      <c r="V2967" s="1" t="str">
        <f t="shared" ca="1" si="701"/>
        <v/>
      </c>
      <c r="W2967" s="1" t="str">
        <f t="shared" ca="1" si="702"/>
        <v/>
      </c>
      <c r="X2967" s="1" t="str">
        <f t="shared" ca="1" si="703"/>
        <v/>
      </c>
    </row>
    <row r="2968" spans="1:24">
      <c r="A2968" t="s">
        <v>1041</v>
      </c>
      <c r="B2968" t="str">
        <f>INDEX(予約枠報告様式!$73:$73,MATCH(CSVフォーマット!C2968,予約枠報告様式!$74:$74,0))</f>
        <v>AY</v>
      </c>
      <c r="C2968">
        <f t="shared" si="704"/>
        <v>51</v>
      </c>
      <c r="D2968">
        <f t="shared" si="690"/>
        <v>36</v>
      </c>
      <c r="E2968" s="2" cm="1">
        <f t="array" aca="1" ref="E2968" ca="1">INDIRECT(A2968&amp;B2968&amp;$E$3)</f>
        <v>44798</v>
      </c>
      <c r="F2968" t="str" cm="1">
        <f t="array" aca="1" ref="F2968" ca="1">IF(INDIRECT(A2968&amp;B2968&amp;$F$3)="公",参照!$L$2,参照!$L$3)</f>
        <v>医療機関受付</v>
      </c>
      <c r="G2968" s="1" t="str" cm="1">
        <f t="array" aca="1" ref="G2968" ca="1">IF(E2968="","",IF(ISNUMBER(INDIRECT(A2968&amp;B2968&amp;D2968)),431001,""))</f>
        <v/>
      </c>
      <c r="H2968" s="1" t="str">
        <f t="shared" ca="1" si="691"/>
        <v/>
      </c>
      <c r="I2968" s="1" t="str">
        <f ca="1">IF(G2968="","",予約枠報告様式!H$3)</f>
        <v/>
      </c>
      <c r="J2968" s="1" t="str">
        <f t="shared" ca="1" si="692"/>
        <v/>
      </c>
      <c r="K2968" s="1" t="str">
        <f t="shared" ca="1" si="693"/>
        <v/>
      </c>
      <c r="L2968" s="1" t="str">
        <f t="shared" ca="1" si="694"/>
        <v/>
      </c>
      <c r="M2968" s="1" t="str">
        <f t="shared" ca="1" si="695"/>
        <v/>
      </c>
      <c r="N2968" s="1" t="str" cm="1">
        <f t="array" aca="1" ref="N2968" ca="1">IF(G2968="","",HOUR(INDIRECT(A2968&amp;$N$2&amp;D2968)))</f>
        <v/>
      </c>
      <c r="O2968" s="1" t="str" cm="1">
        <f t="array" aca="1" ref="O2968" ca="1">IF(G2968="","",MINUTE(INDIRECT(A2968&amp;$N$2&amp;D2968)))</f>
        <v/>
      </c>
      <c r="P2968" s="1" t="str">
        <f t="shared" ca="1" si="696"/>
        <v/>
      </c>
      <c r="Q2968" s="1" t="str">
        <f t="shared" ca="1" si="697"/>
        <v/>
      </c>
      <c r="R2968" s="1" t="str" cm="1">
        <f t="array" aca="1" ref="R2968" ca="1">IF(G2968="","",INDIRECT(A2968&amp;B2968&amp;D2968))</f>
        <v/>
      </c>
      <c r="S2968" s="1" t="str">
        <f t="shared" ca="1" si="698"/>
        <v/>
      </c>
      <c r="T2968" s="1" t="str">
        <f t="shared" ca="1" si="699"/>
        <v/>
      </c>
      <c r="U2968" s="1" t="str">
        <f t="shared" ca="1" si="700"/>
        <v/>
      </c>
      <c r="V2968" s="1" t="str">
        <f t="shared" ca="1" si="701"/>
        <v/>
      </c>
      <c r="W2968" s="1" t="str">
        <f t="shared" ca="1" si="702"/>
        <v/>
      </c>
      <c r="X2968" s="1" t="str">
        <f t="shared" ca="1" si="703"/>
        <v/>
      </c>
    </row>
    <row r="2969" spans="1:24">
      <c r="A2969" t="s">
        <v>1041</v>
      </c>
      <c r="B2969" t="str">
        <f>INDEX(予約枠報告様式!$73:$73,MATCH(CSVフォーマット!C2969,予約枠報告様式!$74:$74,0))</f>
        <v>AY</v>
      </c>
      <c r="C2969">
        <f t="shared" si="704"/>
        <v>51</v>
      </c>
      <c r="D2969">
        <f t="shared" si="690"/>
        <v>37</v>
      </c>
      <c r="E2969" s="2" cm="1">
        <f t="array" aca="1" ref="E2969" ca="1">INDIRECT(A2969&amp;B2969&amp;$E$3)</f>
        <v>44798</v>
      </c>
      <c r="F2969" t="str" cm="1">
        <f t="array" aca="1" ref="F2969" ca="1">IF(INDIRECT(A2969&amp;B2969&amp;$F$3)="公",参照!$L$2,参照!$L$3)</f>
        <v>医療機関受付</v>
      </c>
      <c r="G2969" s="1" t="str" cm="1">
        <f t="array" aca="1" ref="G2969" ca="1">IF(E2969="","",IF(ISNUMBER(INDIRECT(A2969&amp;B2969&amp;D2969)),431001,""))</f>
        <v/>
      </c>
      <c r="H2969" s="1" t="str">
        <f t="shared" ca="1" si="691"/>
        <v/>
      </c>
      <c r="I2969" s="1" t="str">
        <f ca="1">IF(G2969="","",予約枠報告様式!H$3)</f>
        <v/>
      </c>
      <c r="J2969" s="1" t="str">
        <f t="shared" ca="1" si="692"/>
        <v/>
      </c>
      <c r="K2969" s="1" t="str">
        <f t="shared" ca="1" si="693"/>
        <v/>
      </c>
      <c r="L2969" s="1" t="str">
        <f t="shared" ca="1" si="694"/>
        <v/>
      </c>
      <c r="M2969" s="1" t="str">
        <f t="shared" ca="1" si="695"/>
        <v/>
      </c>
      <c r="N2969" s="1" t="str" cm="1">
        <f t="array" aca="1" ref="N2969" ca="1">IF(G2969="","",HOUR(INDIRECT(A2969&amp;$N$2&amp;D2969)))</f>
        <v/>
      </c>
      <c r="O2969" s="1" t="str" cm="1">
        <f t="array" aca="1" ref="O2969" ca="1">IF(G2969="","",MINUTE(INDIRECT(A2969&amp;$N$2&amp;D2969)))</f>
        <v/>
      </c>
      <c r="P2969" s="1" t="str">
        <f t="shared" ca="1" si="696"/>
        <v/>
      </c>
      <c r="Q2969" s="1" t="str">
        <f t="shared" ca="1" si="697"/>
        <v/>
      </c>
      <c r="R2969" s="1" t="str" cm="1">
        <f t="array" aca="1" ref="R2969" ca="1">IF(G2969="","",INDIRECT(A2969&amp;B2969&amp;D2969))</f>
        <v/>
      </c>
      <c r="S2969" s="1" t="str">
        <f t="shared" ca="1" si="698"/>
        <v/>
      </c>
      <c r="T2969" s="1" t="str">
        <f t="shared" ca="1" si="699"/>
        <v/>
      </c>
      <c r="U2969" s="1" t="str">
        <f t="shared" ca="1" si="700"/>
        <v/>
      </c>
      <c r="V2969" s="1" t="str">
        <f t="shared" ca="1" si="701"/>
        <v/>
      </c>
      <c r="W2969" s="1" t="str">
        <f t="shared" ca="1" si="702"/>
        <v/>
      </c>
      <c r="X2969" s="1" t="str">
        <f t="shared" ca="1" si="703"/>
        <v/>
      </c>
    </row>
    <row r="2970" spans="1:24">
      <c r="A2970" t="s">
        <v>1041</v>
      </c>
      <c r="B2970" t="str">
        <f>INDEX(予約枠報告様式!$73:$73,MATCH(CSVフォーマット!C2970,予約枠報告様式!$74:$74,0))</f>
        <v>AY</v>
      </c>
      <c r="C2970">
        <f t="shared" si="704"/>
        <v>51</v>
      </c>
      <c r="D2970">
        <f t="shared" si="690"/>
        <v>38</v>
      </c>
      <c r="E2970" s="2" cm="1">
        <f t="array" aca="1" ref="E2970" ca="1">INDIRECT(A2970&amp;B2970&amp;$E$3)</f>
        <v>44798</v>
      </c>
      <c r="F2970" t="str" cm="1">
        <f t="array" aca="1" ref="F2970" ca="1">IF(INDIRECT(A2970&amp;B2970&amp;$F$3)="公",参照!$L$2,参照!$L$3)</f>
        <v>医療機関受付</v>
      </c>
      <c r="G2970" s="1" t="str" cm="1">
        <f t="array" aca="1" ref="G2970" ca="1">IF(E2970="","",IF(ISNUMBER(INDIRECT(A2970&amp;B2970&amp;D2970)),431001,""))</f>
        <v/>
      </c>
      <c r="H2970" s="1" t="str">
        <f t="shared" ca="1" si="691"/>
        <v/>
      </c>
      <c r="I2970" s="1" t="str">
        <f ca="1">IF(G2970="","",予約枠報告様式!H$3)</f>
        <v/>
      </c>
      <c r="J2970" s="1" t="str">
        <f t="shared" ca="1" si="692"/>
        <v/>
      </c>
      <c r="K2970" s="1" t="str">
        <f t="shared" ca="1" si="693"/>
        <v/>
      </c>
      <c r="L2970" s="1" t="str">
        <f t="shared" ca="1" si="694"/>
        <v/>
      </c>
      <c r="M2970" s="1" t="str">
        <f t="shared" ca="1" si="695"/>
        <v/>
      </c>
      <c r="N2970" s="1" t="str" cm="1">
        <f t="array" aca="1" ref="N2970" ca="1">IF(G2970="","",HOUR(INDIRECT(A2970&amp;$N$2&amp;D2970)))</f>
        <v/>
      </c>
      <c r="O2970" s="1" t="str" cm="1">
        <f t="array" aca="1" ref="O2970" ca="1">IF(G2970="","",MINUTE(INDIRECT(A2970&amp;$N$2&amp;D2970)))</f>
        <v/>
      </c>
      <c r="P2970" s="1" t="str">
        <f t="shared" ca="1" si="696"/>
        <v/>
      </c>
      <c r="Q2970" s="1" t="str">
        <f t="shared" ca="1" si="697"/>
        <v/>
      </c>
      <c r="R2970" s="1" t="str" cm="1">
        <f t="array" aca="1" ref="R2970" ca="1">IF(G2970="","",INDIRECT(A2970&amp;B2970&amp;D2970))</f>
        <v/>
      </c>
      <c r="S2970" s="1" t="str">
        <f t="shared" ca="1" si="698"/>
        <v/>
      </c>
      <c r="T2970" s="1" t="str">
        <f t="shared" ca="1" si="699"/>
        <v/>
      </c>
      <c r="U2970" s="1" t="str">
        <f t="shared" ca="1" si="700"/>
        <v/>
      </c>
      <c r="V2970" s="1" t="str">
        <f t="shared" ca="1" si="701"/>
        <v/>
      </c>
      <c r="W2970" s="1" t="str">
        <f t="shared" ca="1" si="702"/>
        <v/>
      </c>
      <c r="X2970" s="1" t="str">
        <f t="shared" ca="1" si="703"/>
        <v/>
      </c>
    </row>
    <row r="2971" spans="1:24">
      <c r="A2971" t="s">
        <v>1041</v>
      </c>
      <c r="B2971" t="str">
        <f>INDEX(予約枠報告様式!$73:$73,MATCH(CSVフォーマット!C2971,予約枠報告様式!$74:$74,0))</f>
        <v>AY</v>
      </c>
      <c r="C2971">
        <f t="shared" si="704"/>
        <v>51</v>
      </c>
      <c r="D2971">
        <f t="shared" si="690"/>
        <v>39</v>
      </c>
      <c r="E2971" s="2" cm="1">
        <f t="array" aca="1" ref="E2971" ca="1">INDIRECT(A2971&amp;B2971&amp;$E$3)</f>
        <v>44798</v>
      </c>
      <c r="F2971" t="str" cm="1">
        <f t="array" aca="1" ref="F2971" ca="1">IF(INDIRECT(A2971&amp;B2971&amp;$F$3)="公",参照!$L$2,参照!$L$3)</f>
        <v>医療機関受付</v>
      </c>
      <c r="G2971" s="1" t="str" cm="1">
        <f t="array" aca="1" ref="G2971" ca="1">IF(E2971="","",IF(ISNUMBER(INDIRECT(A2971&amp;B2971&amp;D2971)),431001,""))</f>
        <v/>
      </c>
      <c r="H2971" s="1" t="str">
        <f t="shared" ca="1" si="691"/>
        <v/>
      </c>
      <c r="I2971" s="1" t="str">
        <f ca="1">IF(G2971="","",予約枠報告様式!H$3)</f>
        <v/>
      </c>
      <c r="J2971" s="1" t="str">
        <f t="shared" ca="1" si="692"/>
        <v/>
      </c>
      <c r="K2971" s="1" t="str">
        <f t="shared" ca="1" si="693"/>
        <v/>
      </c>
      <c r="L2971" s="1" t="str">
        <f t="shared" ca="1" si="694"/>
        <v/>
      </c>
      <c r="M2971" s="1" t="str">
        <f t="shared" ca="1" si="695"/>
        <v/>
      </c>
      <c r="N2971" s="1" t="str" cm="1">
        <f t="array" aca="1" ref="N2971" ca="1">IF(G2971="","",HOUR(INDIRECT(A2971&amp;$N$2&amp;D2971)))</f>
        <v/>
      </c>
      <c r="O2971" s="1" t="str" cm="1">
        <f t="array" aca="1" ref="O2971" ca="1">IF(G2971="","",MINUTE(INDIRECT(A2971&amp;$N$2&amp;D2971)))</f>
        <v/>
      </c>
      <c r="P2971" s="1" t="str">
        <f t="shared" ca="1" si="696"/>
        <v/>
      </c>
      <c r="Q2971" s="1" t="str">
        <f t="shared" ca="1" si="697"/>
        <v/>
      </c>
      <c r="R2971" s="1" t="str" cm="1">
        <f t="array" aca="1" ref="R2971" ca="1">IF(G2971="","",INDIRECT(A2971&amp;B2971&amp;D2971))</f>
        <v/>
      </c>
      <c r="S2971" s="1" t="str">
        <f t="shared" ca="1" si="698"/>
        <v/>
      </c>
      <c r="T2971" s="1" t="str">
        <f t="shared" ca="1" si="699"/>
        <v/>
      </c>
      <c r="U2971" s="1" t="str">
        <f t="shared" ca="1" si="700"/>
        <v/>
      </c>
      <c r="V2971" s="1" t="str">
        <f t="shared" ca="1" si="701"/>
        <v/>
      </c>
      <c r="W2971" s="1" t="str">
        <f t="shared" ca="1" si="702"/>
        <v/>
      </c>
      <c r="X2971" s="1" t="str">
        <f t="shared" ca="1" si="703"/>
        <v/>
      </c>
    </row>
    <row r="2972" spans="1:24">
      <c r="A2972" t="s">
        <v>1041</v>
      </c>
      <c r="B2972" t="str">
        <f>INDEX(予約枠報告様式!$73:$73,MATCH(CSVフォーマット!C2972,予約枠報告様式!$74:$74,0))</f>
        <v>AY</v>
      </c>
      <c r="C2972">
        <f t="shared" si="704"/>
        <v>51</v>
      </c>
      <c r="D2972">
        <f t="shared" si="690"/>
        <v>40</v>
      </c>
      <c r="E2972" s="2" cm="1">
        <f t="array" aca="1" ref="E2972" ca="1">INDIRECT(A2972&amp;B2972&amp;$E$3)</f>
        <v>44798</v>
      </c>
      <c r="F2972" t="str" cm="1">
        <f t="array" aca="1" ref="F2972" ca="1">IF(INDIRECT(A2972&amp;B2972&amp;$F$3)="公",参照!$L$2,参照!$L$3)</f>
        <v>医療機関受付</v>
      </c>
      <c r="G2972" s="1" t="str" cm="1">
        <f t="array" aca="1" ref="G2972" ca="1">IF(E2972="","",IF(ISNUMBER(INDIRECT(A2972&amp;B2972&amp;D2972)),431001,""))</f>
        <v/>
      </c>
      <c r="H2972" s="1" t="str">
        <f t="shared" ca="1" si="691"/>
        <v/>
      </c>
      <c r="I2972" s="1" t="str">
        <f ca="1">IF(G2972="","",予約枠報告様式!H$3)</f>
        <v/>
      </c>
      <c r="J2972" s="1" t="str">
        <f t="shared" ca="1" si="692"/>
        <v/>
      </c>
      <c r="K2972" s="1" t="str">
        <f t="shared" ca="1" si="693"/>
        <v/>
      </c>
      <c r="L2972" s="1" t="str">
        <f t="shared" ca="1" si="694"/>
        <v/>
      </c>
      <c r="M2972" s="1" t="str">
        <f t="shared" ca="1" si="695"/>
        <v/>
      </c>
      <c r="N2972" s="1" t="str" cm="1">
        <f t="array" aca="1" ref="N2972" ca="1">IF(G2972="","",HOUR(INDIRECT(A2972&amp;$N$2&amp;D2972)))</f>
        <v/>
      </c>
      <c r="O2972" s="1" t="str" cm="1">
        <f t="array" aca="1" ref="O2972" ca="1">IF(G2972="","",MINUTE(INDIRECT(A2972&amp;$N$2&amp;D2972)))</f>
        <v/>
      </c>
      <c r="P2972" s="1" t="str">
        <f t="shared" ca="1" si="696"/>
        <v/>
      </c>
      <c r="Q2972" s="1" t="str">
        <f t="shared" ca="1" si="697"/>
        <v/>
      </c>
      <c r="R2972" s="1" t="str" cm="1">
        <f t="array" aca="1" ref="R2972" ca="1">IF(G2972="","",INDIRECT(A2972&amp;B2972&amp;D2972))</f>
        <v/>
      </c>
      <c r="S2972" s="1" t="str">
        <f t="shared" ca="1" si="698"/>
        <v/>
      </c>
      <c r="T2972" s="1" t="str">
        <f t="shared" ca="1" si="699"/>
        <v/>
      </c>
      <c r="U2972" s="1" t="str">
        <f t="shared" ca="1" si="700"/>
        <v/>
      </c>
      <c r="V2972" s="1" t="str">
        <f t="shared" ca="1" si="701"/>
        <v/>
      </c>
      <c r="W2972" s="1" t="str">
        <f t="shared" ca="1" si="702"/>
        <v/>
      </c>
      <c r="X2972" s="1" t="str">
        <f t="shared" ca="1" si="703"/>
        <v/>
      </c>
    </row>
    <row r="2973" spans="1:24">
      <c r="A2973" t="s">
        <v>1041</v>
      </c>
      <c r="B2973" t="str">
        <f>INDEX(予約枠報告様式!$73:$73,MATCH(CSVフォーマット!C2973,予約枠報告様式!$74:$74,0))</f>
        <v>AY</v>
      </c>
      <c r="C2973">
        <f t="shared" si="704"/>
        <v>51</v>
      </c>
      <c r="D2973">
        <f t="shared" si="690"/>
        <v>41</v>
      </c>
      <c r="E2973" s="2" cm="1">
        <f t="array" aca="1" ref="E2973" ca="1">INDIRECT(A2973&amp;B2973&amp;$E$3)</f>
        <v>44798</v>
      </c>
      <c r="F2973" t="str" cm="1">
        <f t="array" aca="1" ref="F2973" ca="1">IF(INDIRECT(A2973&amp;B2973&amp;$F$3)="公",参照!$L$2,参照!$L$3)</f>
        <v>医療機関受付</v>
      </c>
      <c r="G2973" s="1" t="str" cm="1">
        <f t="array" aca="1" ref="G2973" ca="1">IF(E2973="","",IF(ISNUMBER(INDIRECT(A2973&amp;B2973&amp;D2973)),431001,""))</f>
        <v/>
      </c>
      <c r="H2973" s="1" t="str">
        <f t="shared" ca="1" si="691"/>
        <v/>
      </c>
      <c r="I2973" s="1" t="str">
        <f ca="1">IF(G2973="","",予約枠報告様式!H$3)</f>
        <v/>
      </c>
      <c r="J2973" s="1" t="str">
        <f t="shared" ca="1" si="692"/>
        <v/>
      </c>
      <c r="K2973" s="1" t="str">
        <f t="shared" ca="1" si="693"/>
        <v/>
      </c>
      <c r="L2973" s="1" t="str">
        <f t="shared" ca="1" si="694"/>
        <v/>
      </c>
      <c r="M2973" s="1" t="str">
        <f t="shared" ca="1" si="695"/>
        <v/>
      </c>
      <c r="N2973" s="1" t="str" cm="1">
        <f t="array" aca="1" ref="N2973" ca="1">IF(G2973="","",HOUR(INDIRECT(A2973&amp;$N$2&amp;D2973)))</f>
        <v/>
      </c>
      <c r="O2973" s="1" t="str" cm="1">
        <f t="array" aca="1" ref="O2973" ca="1">IF(G2973="","",MINUTE(INDIRECT(A2973&amp;$N$2&amp;D2973)))</f>
        <v/>
      </c>
      <c r="P2973" s="1" t="str">
        <f t="shared" ca="1" si="696"/>
        <v/>
      </c>
      <c r="Q2973" s="1" t="str">
        <f t="shared" ca="1" si="697"/>
        <v/>
      </c>
      <c r="R2973" s="1" t="str" cm="1">
        <f t="array" aca="1" ref="R2973" ca="1">IF(G2973="","",INDIRECT(A2973&amp;B2973&amp;D2973))</f>
        <v/>
      </c>
      <c r="S2973" s="1" t="str">
        <f t="shared" ca="1" si="698"/>
        <v/>
      </c>
      <c r="T2973" s="1" t="str">
        <f t="shared" ca="1" si="699"/>
        <v/>
      </c>
      <c r="U2973" s="1" t="str">
        <f t="shared" ca="1" si="700"/>
        <v/>
      </c>
      <c r="V2973" s="1" t="str">
        <f t="shared" ca="1" si="701"/>
        <v/>
      </c>
      <c r="W2973" s="1" t="str">
        <f t="shared" ca="1" si="702"/>
        <v/>
      </c>
      <c r="X2973" s="1" t="str">
        <f t="shared" ca="1" si="703"/>
        <v/>
      </c>
    </row>
    <row r="2974" spans="1:24">
      <c r="A2974" t="s">
        <v>1041</v>
      </c>
      <c r="B2974" t="str">
        <f>INDEX(予約枠報告様式!$73:$73,MATCH(CSVフォーマット!C2974,予約枠報告様式!$74:$74,0))</f>
        <v>AY</v>
      </c>
      <c r="C2974">
        <f t="shared" si="704"/>
        <v>51</v>
      </c>
      <c r="D2974">
        <f t="shared" si="690"/>
        <v>42</v>
      </c>
      <c r="E2974" s="2" cm="1">
        <f t="array" aca="1" ref="E2974" ca="1">INDIRECT(A2974&amp;B2974&amp;$E$3)</f>
        <v>44798</v>
      </c>
      <c r="F2974" t="str" cm="1">
        <f t="array" aca="1" ref="F2974" ca="1">IF(INDIRECT(A2974&amp;B2974&amp;$F$3)="公",参照!$L$2,参照!$L$3)</f>
        <v>医療機関受付</v>
      </c>
      <c r="G2974" s="1" t="str" cm="1">
        <f t="array" aca="1" ref="G2974" ca="1">IF(E2974="","",IF(ISNUMBER(INDIRECT(A2974&amp;B2974&amp;D2974)),431001,""))</f>
        <v/>
      </c>
      <c r="H2974" s="1" t="str">
        <f t="shared" ca="1" si="691"/>
        <v/>
      </c>
      <c r="I2974" s="1" t="str">
        <f ca="1">IF(G2974="","",予約枠報告様式!H$3)</f>
        <v/>
      </c>
      <c r="J2974" s="1" t="str">
        <f t="shared" ca="1" si="692"/>
        <v/>
      </c>
      <c r="K2974" s="1" t="str">
        <f t="shared" ca="1" si="693"/>
        <v/>
      </c>
      <c r="L2974" s="1" t="str">
        <f t="shared" ca="1" si="694"/>
        <v/>
      </c>
      <c r="M2974" s="1" t="str">
        <f t="shared" ca="1" si="695"/>
        <v/>
      </c>
      <c r="N2974" s="1" t="str" cm="1">
        <f t="array" aca="1" ref="N2974" ca="1">IF(G2974="","",HOUR(INDIRECT(A2974&amp;$N$2&amp;D2974)))</f>
        <v/>
      </c>
      <c r="O2974" s="1" t="str" cm="1">
        <f t="array" aca="1" ref="O2974" ca="1">IF(G2974="","",MINUTE(INDIRECT(A2974&amp;$N$2&amp;D2974)))</f>
        <v/>
      </c>
      <c r="P2974" s="1" t="str">
        <f t="shared" ca="1" si="696"/>
        <v/>
      </c>
      <c r="Q2974" s="1" t="str">
        <f t="shared" ca="1" si="697"/>
        <v/>
      </c>
      <c r="R2974" s="1" t="str" cm="1">
        <f t="array" aca="1" ref="R2974" ca="1">IF(G2974="","",INDIRECT(A2974&amp;B2974&amp;D2974))</f>
        <v/>
      </c>
      <c r="S2974" s="1" t="str">
        <f t="shared" ca="1" si="698"/>
        <v/>
      </c>
      <c r="T2974" s="1" t="str">
        <f t="shared" ca="1" si="699"/>
        <v/>
      </c>
      <c r="U2974" s="1" t="str">
        <f t="shared" ca="1" si="700"/>
        <v/>
      </c>
      <c r="V2974" s="1" t="str">
        <f t="shared" ca="1" si="701"/>
        <v/>
      </c>
      <c r="W2974" s="1" t="str">
        <f t="shared" ca="1" si="702"/>
        <v/>
      </c>
      <c r="X2974" s="1" t="str">
        <f t="shared" ca="1" si="703"/>
        <v/>
      </c>
    </row>
    <row r="2975" spans="1:24">
      <c r="A2975" t="s">
        <v>1041</v>
      </c>
      <c r="B2975" t="str">
        <f>INDEX(予約枠報告様式!$73:$73,MATCH(CSVフォーマット!C2975,予約枠報告様式!$74:$74,0))</f>
        <v>AY</v>
      </c>
      <c r="C2975">
        <f t="shared" si="704"/>
        <v>51</v>
      </c>
      <c r="D2975">
        <f t="shared" si="690"/>
        <v>43</v>
      </c>
      <c r="E2975" s="2" cm="1">
        <f t="array" aca="1" ref="E2975" ca="1">INDIRECT(A2975&amp;B2975&amp;$E$3)</f>
        <v>44798</v>
      </c>
      <c r="F2975" t="str" cm="1">
        <f t="array" aca="1" ref="F2975" ca="1">IF(INDIRECT(A2975&amp;B2975&amp;$F$3)="公",参照!$L$2,参照!$L$3)</f>
        <v>医療機関受付</v>
      </c>
      <c r="G2975" s="1" t="str" cm="1">
        <f t="array" aca="1" ref="G2975" ca="1">IF(E2975="","",IF(ISNUMBER(INDIRECT(A2975&amp;B2975&amp;D2975)),431001,""))</f>
        <v/>
      </c>
      <c r="H2975" s="1" t="str">
        <f t="shared" ca="1" si="691"/>
        <v/>
      </c>
      <c r="I2975" s="1" t="str">
        <f ca="1">IF(G2975="","",予約枠報告様式!H$3)</f>
        <v/>
      </c>
      <c r="J2975" s="1" t="str">
        <f t="shared" ca="1" si="692"/>
        <v/>
      </c>
      <c r="K2975" s="1" t="str">
        <f t="shared" ca="1" si="693"/>
        <v/>
      </c>
      <c r="L2975" s="1" t="str">
        <f t="shared" ca="1" si="694"/>
        <v/>
      </c>
      <c r="M2975" s="1" t="str">
        <f t="shared" ca="1" si="695"/>
        <v/>
      </c>
      <c r="N2975" s="1" t="str" cm="1">
        <f t="array" aca="1" ref="N2975" ca="1">IF(G2975="","",HOUR(INDIRECT(A2975&amp;$N$2&amp;D2975)))</f>
        <v/>
      </c>
      <c r="O2975" s="1" t="str" cm="1">
        <f t="array" aca="1" ref="O2975" ca="1">IF(G2975="","",MINUTE(INDIRECT(A2975&amp;$N$2&amp;D2975)))</f>
        <v/>
      </c>
      <c r="P2975" s="1" t="str">
        <f t="shared" ca="1" si="696"/>
        <v/>
      </c>
      <c r="Q2975" s="1" t="str">
        <f t="shared" ca="1" si="697"/>
        <v/>
      </c>
      <c r="R2975" s="1" t="str" cm="1">
        <f t="array" aca="1" ref="R2975" ca="1">IF(G2975="","",INDIRECT(A2975&amp;B2975&amp;D2975))</f>
        <v/>
      </c>
      <c r="S2975" s="1" t="str">
        <f t="shared" ca="1" si="698"/>
        <v/>
      </c>
      <c r="T2975" s="1" t="str">
        <f t="shared" ca="1" si="699"/>
        <v/>
      </c>
      <c r="U2975" s="1" t="str">
        <f t="shared" ca="1" si="700"/>
        <v/>
      </c>
      <c r="V2975" s="1" t="str">
        <f t="shared" ca="1" si="701"/>
        <v/>
      </c>
      <c r="W2975" s="1" t="str">
        <f t="shared" ca="1" si="702"/>
        <v/>
      </c>
      <c r="X2975" s="1" t="str">
        <f t="shared" ca="1" si="703"/>
        <v/>
      </c>
    </row>
    <row r="2976" spans="1:24">
      <c r="A2976" t="s">
        <v>1041</v>
      </c>
      <c r="B2976" t="str">
        <f>INDEX(予約枠報告様式!$73:$73,MATCH(CSVフォーマット!C2976,予約枠報告様式!$74:$74,0))</f>
        <v>AY</v>
      </c>
      <c r="C2976">
        <f t="shared" si="704"/>
        <v>51</v>
      </c>
      <c r="D2976">
        <f t="shared" si="690"/>
        <v>44</v>
      </c>
      <c r="E2976" s="2" cm="1">
        <f t="array" aca="1" ref="E2976" ca="1">INDIRECT(A2976&amp;B2976&amp;$E$3)</f>
        <v>44798</v>
      </c>
      <c r="F2976" t="str" cm="1">
        <f t="array" aca="1" ref="F2976" ca="1">IF(INDIRECT(A2976&amp;B2976&amp;$F$3)="公",参照!$L$2,参照!$L$3)</f>
        <v>医療機関受付</v>
      </c>
      <c r="G2976" s="1" t="str" cm="1">
        <f t="array" aca="1" ref="G2976" ca="1">IF(E2976="","",IF(ISNUMBER(INDIRECT(A2976&amp;B2976&amp;D2976)),431001,""))</f>
        <v/>
      </c>
      <c r="H2976" s="1" t="str">
        <f t="shared" ca="1" si="691"/>
        <v/>
      </c>
      <c r="I2976" s="1" t="str">
        <f ca="1">IF(G2976="","",予約枠報告様式!H$3)</f>
        <v/>
      </c>
      <c r="J2976" s="1" t="str">
        <f t="shared" ca="1" si="692"/>
        <v/>
      </c>
      <c r="K2976" s="1" t="str">
        <f t="shared" ca="1" si="693"/>
        <v/>
      </c>
      <c r="L2976" s="1" t="str">
        <f t="shared" ca="1" si="694"/>
        <v/>
      </c>
      <c r="M2976" s="1" t="str">
        <f t="shared" ca="1" si="695"/>
        <v/>
      </c>
      <c r="N2976" s="1" t="str" cm="1">
        <f t="array" aca="1" ref="N2976" ca="1">IF(G2976="","",HOUR(INDIRECT(A2976&amp;$N$2&amp;D2976)))</f>
        <v/>
      </c>
      <c r="O2976" s="1" t="str" cm="1">
        <f t="array" aca="1" ref="O2976" ca="1">IF(G2976="","",MINUTE(INDIRECT(A2976&amp;$N$2&amp;D2976)))</f>
        <v/>
      </c>
      <c r="P2976" s="1" t="str">
        <f t="shared" ca="1" si="696"/>
        <v/>
      </c>
      <c r="Q2976" s="1" t="str">
        <f t="shared" ca="1" si="697"/>
        <v/>
      </c>
      <c r="R2976" s="1" t="str" cm="1">
        <f t="array" aca="1" ref="R2976" ca="1">IF(G2976="","",INDIRECT(A2976&amp;B2976&amp;D2976))</f>
        <v/>
      </c>
      <c r="S2976" s="1" t="str">
        <f t="shared" ca="1" si="698"/>
        <v/>
      </c>
      <c r="T2976" s="1" t="str">
        <f t="shared" ca="1" si="699"/>
        <v/>
      </c>
      <c r="U2976" s="1" t="str">
        <f t="shared" ca="1" si="700"/>
        <v/>
      </c>
      <c r="V2976" s="1" t="str">
        <f t="shared" ca="1" si="701"/>
        <v/>
      </c>
      <c r="W2976" s="1" t="str">
        <f t="shared" ca="1" si="702"/>
        <v/>
      </c>
      <c r="X2976" s="1" t="str">
        <f t="shared" ca="1" si="703"/>
        <v/>
      </c>
    </row>
    <row r="2977" spans="1:24">
      <c r="A2977" t="s">
        <v>1041</v>
      </c>
      <c r="B2977" t="str">
        <f>INDEX(予約枠報告様式!$73:$73,MATCH(CSVフォーマット!C2977,予約枠報告様式!$74:$74,0))</f>
        <v>AY</v>
      </c>
      <c r="C2977">
        <f t="shared" si="704"/>
        <v>51</v>
      </c>
      <c r="D2977">
        <f t="shared" si="690"/>
        <v>45</v>
      </c>
      <c r="E2977" s="2" cm="1">
        <f t="array" aca="1" ref="E2977" ca="1">INDIRECT(A2977&amp;B2977&amp;$E$3)</f>
        <v>44798</v>
      </c>
      <c r="F2977" t="str" cm="1">
        <f t="array" aca="1" ref="F2977" ca="1">IF(INDIRECT(A2977&amp;B2977&amp;$F$3)="公",参照!$L$2,参照!$L$3)</f>
        <v>医療機関受付</v>
      </c>
      <c r="G2977" s="1" t="str" cm="1">
        <f t="array" aca="1" ref="G2977" ca="1">IF(E2977="","",IF(ISNUMBER(INDIRECT(A2977&amp;B2977&amp;D2977)),431001,""))</f>
        <v/>
      </c>
      <c r="H2977" s="1" t="str">
        <f t="shared" ca="1" si="691"/>
        <v/>
      </c>
      <c r="I2977" s="1" t="str">
        <f ca="1">IF(G2977="","",予約枠報告様式!H$3)</f>
        <v/>
      </c>
      <c r="J2977" s="1" t="str">
        <f t="shared" ca="1" si="692"/>
        <v/>
      </c>
      <c r="K2977" s="1" t="str">
        <f t="shared" ca="1" si="693"/>
        <v/>
      </c>
      <c r="L2977" s="1" t="str">
        <f t="shared" ca="1" si="694"/>
        <v/>
      </c>
      <c r="M2977" s="1" t="str">
        <f t="shared" ca="1" si="695"/>
        <v/>
      </c>
      <c r="N2977" s="1" t="str" cm="1">
        <f t="array" aca="1" ref="N2977" ca="1">IF(G2977="","",HOUR(INDIRECT(A2977&amp;$N$2&amp;D2977)))</f>
        <v/>
      </c>
      <c r="O2977" s="1" t="str" cm="1">
        <f t="array" aca="1" ref="O2977" ca="1">IF(G2977="","",MINUTE(INDIRECT(A2977&amp;$N$2&amp;D2977)))</f>
        <v/>
      </c>
      <c r="P2977" s="1" t="str">
        <f t="shared" ca="1" si="696"/>
        <v/>
      </c>
      <c r="Q2977" s="1" t="str">
        <f t="shared" ca="1" si="697"/>
        <v/>
      </c>
      <c r="R2977" s="1" t="str" cm="1">
        <f t="array" aca="1" ref="R2977" ca="1">IF(G2977="","",INDIRECT(A2977&amp;B2977&amp;D2977))</f>
        <v/>
      </c>
      <c r="S2977" s="1" t="str">
        <f t="shared" ca="1" si="698"/>
        <v/>
      </c>
      <c r="T2977" s="1" t="str">
        <f t="shared" ca="1" si="699"/>
        <v/>
      </c>
      <c r="U2977" s="1" t="str">
        <f t="shared" ca="1" si="700"/>
        <v/>
      </c>
      <c r="V2977" s="1" t="str">
        <f t="shared" ca="1" si="701"/>
        <v/>
      </c>
      <c r="W2977" s="1" t="str">
        <f t="shared" ca="1" si="702"/>
        <v/>
      </c>
      <c r="X2977" s="1" t="str">
        <f t="shared" ca="1" si="703"/>
        <v/>
      </c>
    </row>
    <row r="2978" spans="1:24">
      <c r="A2978" t="s">
        <v>1041</v>
      </c>
      <c r="B2978" t="str">
        <f>INDEX(予約枠報告様式!$73:$73,MATCH(CSVフォーマット!C2978,予約枠報告様式!$74:$74,0))</f>
        <v>AY</v>
      </c>
      <c r="C2978">
        <f t="shared" si="704"/>
        <v>51</v>
      </c>
      <c r="D2978">
        <f t="shared" si="690"/>
        <v>46</v>
      </c>
      <c r="E2978" s="2" cm="1">
        <f t="array" aca="1" ref="E2978" ca="1">INDIRECT(A2978&amp;B2978&amp;$E$3)</f>
        <v>44798</v>
      </c>
      <c r="F2978" t="str" cm="1">
        <f t="array" aca="1" ref="F2978" ca="1">IF(INDIRECT(A2978&amp;B2978&amp;$F$3)="公",参照!$L$2,参照!$L$3)</f>
        <v>医療機関受付</v>
      </c>
      <c r="G2978" s="1" t="str" cm="1">
        <f t="array" aca="1" ref="G2978" ca="1">IF(E2978="","",IF(ISNUMBER(INDIRECT(A2978&amp;B2978&amp;D2978)),431001,""))</f>
        <v/>
      </c>
      <c r="H2978" s="1" t="str">
        <f t="shared" ca="1" si="691"/>
        <v/>
      </c>
      <c r="I2978" s="1" t="str">
        <f ca="1">IF(G2978="","",予約枠報告様式!H$3)</f>
        <v/>
      </c>
      <c r="J2978" s="1" t="str">
        <f t="shared" ca="1" si="692"/>
        <v/>
      </c>
      <c r="K2978" s="1" t="str">
        <f t="shared" ca="1" si="693"/>
        <v/>
      </c>
      <c r="L2978" s="1" t="str">
        <f t="shared" ca="1" si="694"/>
        <v/>
      </c>
      <c r="M2978" s="1" t="str">
        <f t="shared" ca="1" si="695"/>
        <v/>
      </c>
      <c r="N2978" s="1" t="str" cm="1">
        <f t="array" aca="1" ref="N2978" ca="1">IF(G2978="","",HOUR(INDIRECT(A2978&amp;$N$2&amp;D2978)))</f>
        <v/>
      </c>
      <c r="O2978" s="1" t="str" cm="1">
        <f t="array" aca="1" ref="O2978" ca="1">IF(G2978="","",MINUTE(INDIRECT(A2978&amp;$N$2&amp;D2978)))</f>
        <v/>
      </c>
      <c r="P2978" s="1" t="str">
        <f t="shared" ca="1" si="696"/>
        <v/>
      </c>
      <c r="Q2978" s="1" t="str">
        <f t="shared" ca="1" si="697"/>
        <v/>
      </c>
      <c r="R2978" s="1" t="str" cm="1">
        <f t="array" aca="1" ref="R2978" ca="1">IF(G2978="","",INDIRECT(A2978&amp;B2978&amp;D2978))</f>
        <v/>
      </c>
      <c r="S2978" s="1" t="str">
        <f t="shared" ca="1" si="698"/>
        <v/>
      </c>
      <c r="T2978" s="1" t="str">
        <f t="shared" ca="1" si="699"/>
        <v/>
      </c>
      <c r="U2978" s="1" t="str">
        <f t="shared" ca="1" si="700"/>
        <v/>
      </c>
      <c r="V2978" s="1" t="str">
        <f t="shared" ca="1" si="701"/>
        <v/>
      </c>
      <c r="W2978" s="1" t="str">
        <f t="shared" ca="1" si="702"/>
        <v/>
      </c>
      <c r="X2978" s="1" t="str">
        <f t="shared" ca="1" si="703"/>
        <v/>
      </c>
    </row>
    <row r="2979" spans="1:24">
      <c r="A2979" t="s">
        <v>1041</v>
      </c>
      <c r="B2979" t="str">
        <f>INDEX(予約枠報告様式!$73:$73,MATCH(CSVフォーマット!C2979,予約枠報告様式!$74:$74,0))</f>
        <v>AY</v>
      </c>
      <c r="C2979">
        <f t="shared" si="704"/>
        <v>51</v>
      </c>
      <c r="D2979">
        <f t="shared" si="690"/>
        <v>47</v>
      </c>
      <c r="E2979" s="2" cm="1">
        <f t="array" aca="1" ref="E2979" ca="1">INDIRECT(A2979&amp;B2979&amp;$E$3)</f>
        <v>44798</v>
      </c>
      <c r="F2979" t="str" cm="1">
        <f t="array" aca="1" ref="F2979" ca="1">IF(INDIRECT(A2979&amp;B2979&amp;$F$3)="公",参照!$L$2,参照!$L$3)</f>
        <v>医療機関受付</v>
      </c>
      <c r="G2979" s="1" t="str" cm="1">
        <f t="array" aca="1" ref="G2979" ca="1">IF(E2979="","",IF(ISNUMBER(INDIRECT(A2979&amp;B2979&amp;D2979)),431001,""))</f>
        <v/>
      </c>
      <c r="H2979" s="1" t="str">
        <f t="shared" ca="1" si="691"/>
        <v/>
      </c>
      <c r="I2979" s="1" t="str">
        <f ca="1">IF(G2979="","",予約枠報告様式!H$3)</f>
        <v/>
      </c>
      <c r="J2979" s="1" t="str">
        <f t="shared" ca="1" si="692"/>
        <v/>
      </c>
      <c r="K2979" s="1" t="str">
        <f t="shared" ca="1" si="693"/>
        <v/>
      </c>
      <c r="L2979" s="1" t="str">
        <f t="shared" ca="1" si="694"/>
        <v/>
      </c>
      <c r="M2979" s="1" t="str">
        <f t="shared" ca="1" si="695"/>
        <v/>
      </c>
      <c r="N2979" s="1" t="str" cm="1">
        <f t="array" aca="1" ref="N2979" ca="1">IF(G2979="","",HOUR(INDIRECT(A2979&amp;$N$2&amp;D2979)))</f>
        <v/>
      </c>
      <c r="O2979" s="1" t="str" cm="1">
        <f t="array" aca="1" ref="O2979" ca="1">IF(G2979="","",MINUTE(INDIRECT(A2979&amp;$N$2&amp;D2979)))</f>
        <v/>
      </c>
      <c r="P2979" s="1" t="str">
        <f t="shared" ca="1" si="696"/>
        <v/>
      </c>
      <c r="Q2979" s="1" t="str">
        <f t="shared" ca="1" si="697"/>
        <v/>
      </c>
      <c r="R2979" s="1" t="str" cm="1">
        <f t="array" aca="1" ref="R2979" ca="1">IF(G2979="","",INDIRECT(A2979&amp;B2979&amp;D2979))</f>
        <v/>
      </c>
      <c r="S2979" s="1" t="str">
        <f t="shared" ca="1" si="698"/>
        <v/>
      </c>
      <c r="T2979" s="1" t="str">
        <f t="shared" ca="1" si="699"/>
        <v/>
      </c>
      <c r="U2979" s="1" t="str">
        <f t="shared" ca="1" si="700"/>
        <v/>
      </c>
      <c r="V2979" s="1" t="str">
        <f t="shared" ca="1" si="701"/>
        <v/>
      </c>
      <c r="W2979" s="1" t="str">
        <f t="shared" ca="1" si="702"/>
        <v/>
      </c>
      <c r="X2979" s="1" t="str">
        <f t="shared" ca="1" si="703"/>
        <v/>
      </c>
    </row>
    <row r="2980" spans="1:24">
      <c r="A2980" t="s">
        <v>1041</v>
      </c>
      <c r="B2980" t="str">
        <f>INDEX(予約枠報告様式!$73:$73,MATCH(CSVフォーマット!C2980,予約枠報告様式!$74:$74,0))</f>
        <v>AY</v>
      </c>
      <c r="C2980">
        <f t="shared" si="704"/>
        <v>51</v>
      </c>
      <c r="D2980">
        <f t="shared" si="690"/>
        <v>48</v>
      </c>
      <c r="E2980" s="2" cm="1">
        <f t="array" aca="1" ref="E2980" ca="1">INDIRECT(A2980&amp;B2980&amp;$E$3)</f>
        <v>44798</v>
      </c>
      <c r="F2980" t="str" cm="1">
        <f t="array" aca="1" ref="F2980" ca="1">IF(INDIRECT(A2980&amp;B2980&amp;$F$3)="公",参照!$L$2,参照!$L$3)</f>
        <v>医療機関受付</v>
      </c>
      <c r="G2980" s="1" t="str" cm="1">
        <f t="array" aca="1" ref="G2980" ca="1">IF(E2980="","",IF(ISNUMBER(INDIRECT(A2980&amp;B2980&amp;D2980)),431001,""))</f>
        <v/>
      </c>
      <c r="H2980" s="1" t="str">
        <f t="shared" ca="1" si="691"/>
        <v/>
      </c>
      <c r="I2980" s="1" t="str">
        <f ca="1">IF(G2980="","",予約枠報告様式!H$3)</f>
        <v/>
      </c>
      <c r="J2980" s="1" t="str">
        <f t="shared" ca="1" si="692"/>
        <v/>
      </c>
      <c r="K2980" s="1" t="str">
        <f t="shared" ca="1" si="693"/>
        <v/>
      </c>
      <c r="L2980" s="1" t="str">
        <f t="shared" ca="1" si="694"/>
        <v/>
      </c>
      <c r="M2980" s="1" t="str">
        <f t="shared" ca="1" si="695"/>
        <v/>
      </c>
      <c r="N2980" s="1" t="str" cm="1">
        <f t="array" aca="1" ref="N2980" ca="1">IF(G2980="","",HOUR(INDIRECT(A2980&amp;$N$2&amp;D2980)))</f>
        <v/>
      </c>
      <c r="O2980" s="1" t="str" cm="1">
        <f t="array" aca="1" ref="O2980" ca="1">IF(G2980="","",MINUTE(INDIRECT(A2980&amp;$N$2&amp;D2980)))</f>
        <v/>
      </c>
      <c r="P2980" s="1" t="str">
        <f t="shared" ca="1" si="696"/>
        <v/>
      </c>
      <c r="Q2980" s="1" t="str">
        <f t="shared" ca="1" si="697"/>
        <v/>
      </c>
      <c r="R2980" s="1" t="str" cm="1">
        <f t="array" aca="1" ref="R2980" ca="1">IF(G2980="","",INDIRECT(A2980&amp;B2980&amp;D2980))</f>
        <v/>
      </c>
      <c r="S2980" s="1" t="str">
        <f t="shared" ca="1" si="698"/>
        <v/>
      </c>
      <c r="T2980" s="1" t="str">
        <f t="shared" ca="1" si="699"/>
        <v/>
      </c>
      <c r="U2980" s="1" t="str">
        <f t="shared" ca="1" si="700"/>
        <v/>
      </c>
      <c r="V2980" s="1" t="str">
        <f t="shared" ca="1" si="701"/>
        <v/>
      </c>
      <c r="W2980" s="1" t="str">
        <f t="shared" ca="1" si="702"/>
        <v/>
      </c>
      <c r="X2980" s="1" t="str">
        <f t="shared" ca="1" si="703"/>
        <v/>
      </c>
    </row>
    <row r="2981" spans="1:24">
      <c r="A2981" t="s">
        <v>1041</v>
      </c>
      <c r="B2981" t="str">
        <f>INDEX(予約枠報告様式!$73:$73,MATCH(CSVフォーマット!C2981,予約枠報告様式!$74:$74,0))</f>
        <v>AY</v>
      </c>
      <c r="C2981">
        <f t="shared" si="704"/>
        <v>51</v>
      </c>
      <c r="D2981">
        <f t="shared" si="690"/>
        <v>49</v>
      </c>
      <c r="E2981" s="2" cm="1">
        <f t="array" aca="1" ref="E2981" ca="1">INDIRECT(A2981&amp;B2981&amp;$E$3)</f>
        <v>44798</v>
      </c>
      <c r="F2981" t="str" cm="1">
        <f t="array" aca="1" ref="F2981" ca="1">IF(INDIRECT(A2981&amp;B2981&amp;$F$3)="公",参照!$L$2,参照!$L$3)</f>
        <v>医療機関受付</v>
      </c>
      <c r="G2981" s="1" t="str" cm="1">
        <f t="array" aca="1" ref="G2981" ca="1">IF(E2981="","",IF(ISNUMBER(INDIRECT(A2981&amp;B2981&amp;D2981)),431001,""))</f>
        <v/>
      </c>
      <c r="H2981" s="1" t="str">
        <f t="shared" ca="1" si="691"/>
        <v/>
      </c>
      <c r="I2981" s="1" t="str">
        <f ca="1">IF(G2981="","",予約枠報告様式!H$3)</f>
        <v/>
      </c>
      <c r="J2981" s="1" t="str">
        <f t="shared" ca="1" si="692"/>
        <v/>
      </c>
      <c r="K2981" s="1" t="str">
        <f t="shared" ca="1" si="693"/>
        <v/>
      </c>
      <c r="L2981" s="1" t="str">
        <f t="shared" ca="1" si="694"/>
        <v/>
      </c>
      <c r="M2981" s="1" t="str">
        <f t="shared" ca="1" si="695"/>
        <v/>
      </c>
      <c r="N2981" s="1" t="str" cm="1">
        <f t="array" aca="1" ref="N2981" ca="1">IF(G2981="","",HOUR(INDIRECT(A2981&amp;$N$2&amp;D2981)))</f>
        <v/>
      </c>
      <c r="O2981" s="1" t="str" cm="1">
        <f t="array" aca="1" ref="O2981" ca="1">IF(G2981="","",MINUTE(INDIRECT(A2981&amp;$N$2&amp;D2981)))</f>
        <v/>
      </c>
      <c r="P2981" s="1" t="str">
        <f t="shared" ca="1" si="696"/>
        <v/>
      </c>
      <c r="Q2981" s="1" t="str">
        <f t="shared" ca="1" si="697"/>
        <v/>
      </c>
      <c r="R2981" s="1" t="str" cm="1">
        <f t="array" aca="1" ref="R2981" ca="1">IF(G2981="","",INDIRECT(A2981&amp;B2981&amp;D2981))</f>
        <v/>
      </c>
      <c r="S2981" s="1" t="str">
        <f t="shared" ca="1" si="698"/>
        <v/>
      </c>
      <c r="T2981" s="1" t="str">
        <f t="shared" ca="1" si="699"/>
        <v/>
      </c>
      <c r="U2981" s="1" t="str">
        <f t="shared" ca="1" si="700"/>
        <v/>
      </c>
      <c r="V2981" s="1" t="str">
        <f t="shared" ca="1" si="701"/>
        <v/>
      </c>
      <c r="W2981" s="1" t="str">
        <f t="shared" ca="1" si="702"/>
        <v/>
      </c>
      <c r="X2981" s="1" t="str">
        <f t="shared" ca="1" si="703"/>
        <v/>
      </c>
    </row>
    <row r="2982" spans="1:24">
      <c r="A2982" t="s">
        <v>1041</v>
      </c>
      <c r="B2982" t="str">
        <f>INDEX(予約枠報告様式!$73:$73,MATCH(CSVフォーマット!C2982,予約枠報告様式!$74:$74,0))</f>
        <v>AY</v>
      </c>
      <c r="C2982">
        <f t="shared" si="704"/>
        <v>51</v>
      </c>
      <c r="D2982">
        <f t="shared" si="690"/>
        <v>50</v>
      </c>
      <c r="E2982" s="2" cm="1">
        <f t="array" aca="1" ref="E2982" ca="1">INDIRECT(A2982&amp;B2982&amp;$E$3)</f>
        <v>44798</v>
      </c>
      <c r="F2982" t="str" cm="1">
        <f t="array" aca="1" ref="F2982" ca="1">IF(INDIRECT(A2982&amp;B2982&amp;$F$3)="公",参照!$L$2,参照!$L$3)</f>
        <v>医療機関受付</v>
      </c>
      <c r="G2982" s="1" t="str" cm="1">
        <f t="array" aca="1" ref="G2982" ca="1">IF(E2982="","",IF(ISNUMBER(INDIRECT(A2982&amp;B2982&amp;D2982)),431001,""))</f>
        <v/>
      </c>
      <c r="H2982" s="1" t="str">
        <f t="shared" ca="1" si="691"/>
        <v/>
      </c>
      <c r="I2982" s="1" t="str">
        <f ca="1">IF(G2982="","",予約枠報告様式!H$3)</f>
        <v/>
      </c>
      <c r="J2982" s="1" t="str">
        <f t="shared" ca="1" si="692"/>
        <v/>
      </c>
      <c r="K2982" s="1" t="str">
        <f t="shared" ca="1" si="693"/>
        <v/>
      </c>
      <c r="L2982" s="1" t="str">
        <f t="shared" ca="1" si="694"/>
        <v/>
      </c>
      <c r="M2982" s="1" t="str">
        <f t="shared" ca="1" si="695"/>
        <v/>
      </c>
      <c r="N2982" s="1" t="str" cm="1">
        <f t="array" aca="1" ref="N2982" ca="1">IF(G2982="","",HOUR(INDIRECT(A2982&amp;$N$2&amp;D2982)))</f>
        <v/>
      </c>
      <c r="O2982" s="1" t="str" cm="1">
        <f t="array" aca="1" ref="O2982" ca="1">IF(G2982="","",MINUTE(INDIRECT(A2982&amp;$N$2&amp;D2982)))</f>
        <v/>
      </c>
      <c r="P2982" s="1" t="str">
        <f t="shared" ca="1" si="696"/>
        <v/>
      </c>
      <c r="Q2982" s="1" t="str">
        <f t="shared" ca="1" si="697"/>
        <v/>
      </c>
      <c r="R2982" s="1" t="str" cm="1">
        <f t="array" aca="1" ref="R2982" ca="1">IF(G2982="","",INDIRECT(A2982&amp;B2982&amp;D2982))</f>
        <v/>
      </c>
      <c r="S2982" s="1" t="str">
        <f t="shared" ca="1" si="698"/>
        <v/>
      </c>
      <c r="T2982" s="1" t="str">
        <f t="shared" ca="1" si="699"/>
        <v/>
      </c>
      <c r="U2982" s="1" t="str">
        <f t="shared" ca="1" si="700"/>
        <v/>
      </c>
      <c r="V2982" s="1" t="str">
        <f t="shared" ca="1" si="701"/>
        <v/>
      </c>
      <c r="W2982" s="1" t="str">
        <f t="shared" ca="1" si="702"/>
        <v/>
      </c>
      <c r="X2982" s="1" t="str">
        <f t="shared" ca="1" si="703"/>
        <v/>
      </c>
    </row>
    <row r="2983" spans="1:24">
      <c r="A2983" t="s">
        <v>1041</v>
      </c>
      <c r="B2983" t="str">
        <f>INDEX(予約枠報告様式!$73:$73,MATCH(CSVフォーマット!C2983,予約枠報告様式!$74:$74,0))</f>
        <v>AY</v>
      </c>
      <c r="C2983">
        <f t="shared" si="704"/>
        <v>51</v>
      </c>
      <c r="D2983">
        <f t="shared" si="690"/>
        <v>51</v>
      </c>
      <c r="E2983" s="2" cm="1">
        <f t="array" aca="1" ref="E2983" ca="1">INDIRECT(A2983&amp;B2983&amp;$E$3)</f>
        <v>44798</v>
      </c>
      <c r="F2983" t="str" cm="1">
        <f t="array" aca="1" ref="F2983" ca="1">IF(INDIRECT(A2983&amp;B2983&amp;$F$3)="公",参照!$L$2,参照!$L$3)</f>
        <v>医療機関受付</v>
      </c>
      <c r="G2983" s="1" t="str" cm="1">
        <f t="array" aca="1" ref="G2983" ca="1">IF(E2983="","",IF(ISNUMBER(INDIRECT(A2983&amp;B2983&amp;D2983)),431001,""))</f>
        <v/>
      </c>
      <c r="H2983" s="1" t="str">
        <f t="shared" ca="1" si="691"/>
        <v/>
      </c>
      <c r="I2983" s="1" t="str">
        <f ca="1">IF(G2983="","",予約枠報告様式!H$3)</f>
        <v/>
      </c>
      <c r="J2983" s="1" t="str">
        <f t="shared" ca="1" si="692"/>
        <v/>
      </c>
      <c r="K2983" s="1" t="str">
        <f t="shared" ca="1" si="693"/>
        <v/>
      </c>
      <c r="L2983" s="1" t="str">
        <f t="shared" ca="1" si="694"/>
        <v/>
      </c>
      <c r="M2983" s="1" t="str">
        <f t="shared" ca="1" si="695"/>
        <v/>
      </c>
      <c r="N2983" s="1" t="str" cm="1">
        <f t="array" aca="1" ref="N2983" ca="1">IF(G2983="","",HOUR(INDIRECT(A2983&amp;$N$2&amp;D2983)))</f>
        <v/>
      </c>
      <c r="O2983" s="1" t="str" cm="1">
        <f t="array" aca="1" ref="O2983" ca="1">IF(G2983="","",MINUTE(INDIRECT(A2983&amp;$N$2&amp;D2983)))</f>
        <v/>
      </c>
      <c r="P2983" s="1" t="str">
        <f t="shared" ca="1" si="696"/>
        <v/>
      </c>
      <c r="Q2983" s="1" t="str">
        <f t="shared" ca="1" si="697"/>
        <v/>
      </c>
      <c r="R2983" s="1" t="str" cm="1">
        <f t="array" aca="1" ref="R2983" ca="1">IF(G2983="","",INDIRECT(A2983&amp;B2983&amp;D2983))</f>
        <v/>
      </c>
      <c r="S2983" s="1" t="str">
        <f t="shared" ca="1" si="698"/>
        <v/>
      </c>
      <c r="T2983" s="1" t="str">
        <f t="shared" ca="1" si="699"/>
        <v/>
      </c>
      <c r="U2983" s="1" t="str">
        <f t="shared" ca="1" si="700"/>
        <v/>
      </c>
      <c r="V2983" s="1" t="str">
        <f t="shared" ca="1" si="701"/>
        <v/>
      </c>
      <c r="W2983" s="1" t="str">
        <f t="shared" ca="1" si="702"/>
        <v/>
      </c>
      <c r="X2983" s="1" t="str">
        <f t="shared" ca="1" si="703"/>
        <v/>
      </c>
    </row>
    <row r="2984" spans="1:24">
      <c r="A2984" t="s">
        <v>1041</v>
      </c>
      <c r="B2984" t="str">
        <f>INDEX(予約枠報告様式!$73:$73,MATCH(CSVフォーマット!C2984,予約枠報告様式!$74:$74,0))</f>
        <v>AY</v>
      </c>
      <c r="C2984">
        <f t="shared" si="704"/>
        <v>51</v>
      </c>
      <c r="D2984">
        <f t="shared" si="690"/>
        <v>52</v>
      </c>
      <c r="E2984" s="2" cm="1">
        <f t="array" aca="1" ref="E2984" ca="1">INDIRECT(A2984&amp;B2984&amp;$E$3)</f>
        <v>44798</v>
      </c>
      <c r="F2984" t="str" cm="1">
        <f t="array" aca="1" ref="F2984" ca="1">IF(INDIRECT(A2984&amp;B2984&amp;$F$3)="公",参照!$L$2,参照!$L$3)</f>
        <v>医療機関受付</v>
      </c>
      <c r="G2984" s="1" t="str" cm="1">
        <f t="array" aca="1" ref="G2984" ca="1">IF(E2984="","",IF(ISNUMBER(INDIRECT(A2984&amp;B2984&amp;D2984)),431001,""))</f>
        <v/>
      </c>
      <c r="H2984" s="1" t="str">
        <f t="shared" ca="1" si="691"/>
        <v/>
      </c>
      <c r="I2984" s="1" t="str">
        <f ca="1">IF(G2984="","",予約枠報告様式!H$3)</f>
        <v/>
      </c>
      <c r="J2984" s="1" t="str">
        <f t="shared" ca="1" si="692"/>
        <v/>
      </c>
      <c r="K2984" s="1" t="str">
        <f t="shared" ca="1" si="693"/>
        <v/>
      </c>
      <c r="L2984" s="1" t="str">
        <f t="shared" ca="1" si="694"/>
        <v/>
      </c>
      <c r="M2984" s="1" t="str">
        <f t="shared" ca="1" si="695"/>
        <v/>
      </c>
      <c r="N2984" s="1" t="str" cm="1">
        <f t="array" aca="1" ref="N2984" ca="1">IF(G2984="","",HOUR(INDIRECT(A2984&amp;$N$2&amp;D2984)))</f>
        <v/>
      </c>
      <c r="O2984" s="1" t="str" cm="1">
        <f t="array" aca="1" ref="O2984" ca="1">IF(G2984="","",MINUTE(INDIRECT(A2984&amp;$N$2&amp;D2984)))</f>
        <v/>
      </c>
      <c r="P2984" s="1" t="str">
        <f t="shared" ca="1" si="696"/>
        <v/>
      </c>
      <c r="Q2984" s="1" t="str">
        <f t="shared" ca="1" si="697"/>
        <v/>
      </c>
      <c r="R2984" s="1" t="str" cm="1">
        <f t="array" aca="1" ref="R2984" ca="1">IF(G2984="","",INDIRECT(A2984&amp;B2984&amp;D2984))</f>
        <v/>
      </c>
      <c r="S2984" s="1" t="str">
        <f t="shared" ca="1" si="698"/>
        <v/>
      </c>
      <c r="T2984" s="1" t="str">
        <f t="shared" ca="1" si="699"/>
        <v/>
      </c>
      <c r="U2984" s="1" t="str">
        <f t="shared" ca="1" si="700"/>
        <v/>
      </c>
      <c r="V2984" s="1" t="str">
        <f t="shared" ca="1" si="701"/>
        <v/>
      </c>
      <c r="W2984" s="1" t="str">
        <f t="shared" ca="1" si="702"/>
        <v/>
      </c>
      <c r="X2984" s="1" t="str">
        <f t="shared" ca="1" si="703"/>
        <v/>
      </c>
    </row>
    <row r="2985" spans="1:24">
      <c r="A2985" t="s">
        <v>1041</v>
      </c>
      <c r="B2985" t="str">
        <f>INDEX(予約枠報告様式!$73:$73,MATCH(CSVフォーマット!C2985,予約枠報告様式!$74:$74,0))</f>
        <v>AY</v>
      </c>
      <c r="C2985">
        <f t="shared" si="704"/>
        <v>51</v>
      </c>
      <c r="D2985">
        <f t="shared" si="690"/>
        <v>53</v>
      </c>
      <c r="E2985" s="2" cm="1">
        <f t="array" aca="1" ref="E2985" ca="1">INDIRECT(A2985&amp;B2985&amp;$E$3)</f>
        <v>44798</v>
      </c>
      <c r="F2985" t="str" cm="1">
        <f t="array" aca="1" ref="F2985" ca="1">IF(INDIRECT(A2985&amp;B2985&amp;$F$3)="公",参照!$L$2,参照!$L$3)</f>
        <v>医療機関受付</v>
      </c>
      <c r="G2985" s="1" t="str" cm="1">
        <f t="array" aca="1" ref="G2985" ca="1">IF(E2985="","",IF(ISNUMBER(INDIRECT(A2985&amp;B2985&amp;D2985)),431001,""))</f>
        <v/>
      </c>
      <c r="H2985" s="1" t="str">
        <f t="shared" ca="1" si="691"/>
        <v/>
      </c>
      <c r="I2985" s="1" t="str">
        <f ca="1">IF(G2985="","",予約枠報告様式!H$3)</f>
        <v/>
      </c>
      <c r="J2985" s="1" t="str">
        <f t="shared" ca="1" si="692"/>
        <v/>
      </c>
      <c r="K2985" s="1" t="str">
        <f t="shared" ca="1" si="693"/>
        <v/>
      </c>
      <c r="L2985" s="1" t="str">
        <f t="shared" ca="1" si="694"/>
        <v/>
      </c>
      <c r="M2985" s="1" t="str">
        <f t="shared" ca="1" si="695"/>
        <v/>
      </c>
      <c r="N2985" s="1" t="str" cm="1">
        <f t="array" aca="1" ref="N2985" ca="1">IF(G2985="","",HOUR(INDIRECT(A2985&amp;$N$2&amp;D2985)))</f>
        <v/>
      </c>
      <c r="O2985" s="1" t="str" cm="1">
        <f t="array" aca="1" ref="O2985" ca="1">IF(G2985="","",MINUTE(INDIRECT(A2985&amp;$N$2&amp;D2985)))</f>
        <v/>
      </c>
      <c r="P2985" s="1" t="str">
        <f t="shared" ca="1" si="696"/>
        <v/>
      </c>
      <c r="Q2985" s="1" t="str">
        <f t="shared" ca="1" si="697"/>
        <v/>
      </c>
      <c r="R2985" s="1" t="str" cm="1">
        <f t="array" aca="1" ref="R2985" ca="1">IF(G2985="","",INDIRECT(A2985&amp;B2985&amp;D2985))</f>
        <v/>
      </c>
      <c r="S2985" s="1" t="str">
        <f t="shared" ca="1" si="698"/>
        <v/>
      </c>
      <c r="T2985" s="1" t="str">
        <f t="shared" ca="1" si="699"/>
        <v/>
      </c>
      <c r="U2985" s="1" t="str">
        <f t="shared" ca="1" si="700"/>
        <v/>
      </c>
      <c r="V2985" s="1" t="str">
        <f t="shared" ca="1" si="701"/>
        <v/>
      </c>
      <c r="W2985" s="1" t="str">
        <f t="shared" ca="1" si="702"/>
        <v/>
      </c>
      <c r="X2985" s="1" t="str">
        <f t="shared" ca="1" si="703"/>
        <v/>
      </c>
    </row>
    <row r="2986" spans="1:24">
      <c r="A2986" t="s">
        <v>1041</v>
      </c>
      <c r="B2986" t="str">
        <f>INDEX(予約枠報告様式!$73:$73,MATCH(CSVフォーマット!C2986,予約枠報告様式!$74:$74,0))</f>
        <v>AY</v>
      </c>
      <c r="C2986">
        <f t="shared" si="704"/>
        <v>51</v>
      </c>
      <c r="D2986">
        <f t="shared" si="690"/>
        <v>54</v>
      </c>
      <c r="E2986" s="2" cm="1">
        <f t="array" aca="1" ref="E2986" ca="1">INDIRECT(A2986&amp;B2986&amp;$E$3)</f>
        <v>44798</v>
      </c>
      <c r="F2986" t="str" cm="1">
        <f t="array" aca="1" ref="F2986" ca="1">IF(INDIRECT(A2986&amp;B2986&amp;$F$3)="公",参照!$L$2,参照!$L$3)</f>
        <v>医療機関受付</v>
      </c>
      <c r="G2986" s="1" t="str" cm="1">
        <f t="array" aca="1" ref="G2986" ca="1">IF(E2986="","",IF(ISNUMBER(INDIRECT(A2986&amp;B2986&amp;D2986)),431001,""))</f>
        <v/>
      </c>
      <c r="H2986" s="1" t="str">
        <f t="shared" ca="1" si="691"/>
        <v/>
      </c>
      <c r="I2986" s="1" t="str">
        <f ca="1">IF(G2986="","",予約枠報告様式!H$3)</f>
        <v/>
      </c>
      <c r="J2986" s="1" t="str">
        <f t="shared" ca="1" si="692"/>
        <v/>
      </c>
      <c r="K2986" s="1" t="str">
        <f t="shared" ca="1" si="693"/>
        <v/>
      </c>
      <c r="L2986" s="1" t="str">
        <f t="shared" ca="1" si="694"/>
        <v/>
      </c>
      <c r="M2986" s="1" t="str">
        <f t="shared" ca="1" si="695"/>
        <v/>
      </c>
      <c r="N2986" s="1" t="str" cm="1">
        <f t="array" aca="1" ref="N2986" ca="1">IF(G2986="","",HOUR(INDIRECT(A2986&amp;$N$2&amp;D2986)))</f>
        <v/>
      </c>
      <c r="O2986" s="1" t="str" cm="1">
        <f t="array" aca="1" ref="O2986" ca="1">IF(G2986="","",MINUTE(INDIRECT(A2986&amp;$N$2&amp;D2986)))</f>
        <v/>
      </c>
      <c r="P2986" s="1" t="str">
        <f t="shared" ca="1" si="696"/>
        <v/>
      </c>
      <c r="Q2986" s="1" t="str">
        <f t="shared" ca="1" si="697"/>
        <v/>
      </c>
      <c r="R2986" s="1" t="str" cm="1">
        <f t="array" aca="1" ref="R2986" ca="1">IF(G2986="","",INDIRECT(A2986&amp;B2986&amp;D2986))</f>
        <v/>
      </c>
      <c r="S2986" s="1" t="str">
        <f t="shared" ca="1" si="698"/>
        <v/>
      </c>
      <c r="T2986" s="1" t="str">
        <f t="shared" ca="1" si="699"/>
        <v/>
      </c>
      <c r="U2986" s="1" t="str">
        <f t="shared" ca="1" si="700"/>
        <v/>
      </c>
      <c r="V2986" s="1" t="str">
        <f t="shared" ca="1" si="701"/>
        <v/>
      </c>
      <c r="W2986" s="1" t="str">
        <f t="shared" ca="1" si="702"/>
        <v/>
      </c>
      <c r="X2986" s="1" t="str">
        <f t="shared" ca="1" si="703"/>
        <v/>
      </c>
    </row>
    <row r="2987" spans="1:24">
      <c r="A2987" t="s">
        <v>1041</v>
      </c>
      <c r="B2987" t="str">
        <f>INDEX(予約枠報告様式!$73:$73,MATCH(CSVフォーマット!C2987,予約枠報告様式!$74:$74,0))</f>
        <v>AY</v>
      </c>
      <c r="C2987">
        <f t="shared" si="704"/>
        <v>51</v>
      </c>
      <c r="D2987">
        <f t="shared" si="690"/>
        <v>55</v>
      </c>
      <c r="E2987" s="2" cm="1">
        <f t="array" aca="1" ref="E2987" ca="1">INDIRECT(A2987&amp;B2987&amp;$E$3)</f>
        <v>44798</v>
      </c>
      <c r="F2987" t="str" cm="1">
        <f t="array" aca="1" ref="F2987" ca="1">IF(INDIRECT(A2987&amp;B2987&amp;$F$3)="公",参照!$L$2,参照!$L$3)</f>
        <v>医療機関受付</v>
      </c>
      <c r="G2987" s="1" t="str" cm="1">
        <f t="array" aca="1" ref="G2987" ca="1">IF(E2987="","",IF(ISNUMBER(INDIRECT(A2987&amp;B2987&amp;D2987)),431001,""))</f>
        <v/>
      </c>
      <c r="H2987" s="1" t="str">
        <f t="shared" ca="1" si="691"/>
        <v/>
      </c>
      <c r="I2987" s="1" t="str">
        <f ca="1">IF(G2987="","",予約枠報告様式!H$3)</f>
        <v/>
      </c>
      <c r="J2987" s="1" t="str">
        <f t="shared" ca="1" si="692"/>
        <v/>
      </c>
      <c r="K2987" s="1" t="str">
        <f t="shared" ca="1" si="693"/>
        <v/>
      </c>
      <c r="L2987" s="1" t="str">
        <f t="shared" ca="1" si="694"/>
        <v/>
      </c>
      <c r="M2987" s="1" t="str">
        <f t="shared" ca="1" si="695"/>
        <v/>
      </c>
      <c r="N2987" s="1" t="str" cm="1">
        <f t="array" aca="1" ref="N2987" ca="1">IF(G2987="","",HOUR(INDIRECT(A2987&amp;$N$2&amp;D2987)))</f>
        <v/>
      </c>
      <c r="O2987" s="1" t="str" cm="1">
        <f t="array" aca="1" ref="O2987" ca="1">IF(G2987="","",MINUTE(INDIRECT(A2987&amp;$N$2&amp;D2987)))</f>
        <v/>
      </c>
      <c r="P2987" s="1" t="str">
        <f t="shared" ca="1" si="696"/>
        <v/>
      </c>
      <c r="Q2987" s="1" t="str">
        <f t="shared" ca="1" si="697"/>
        <v/>
      </c>
      <c r="R2987" s="1" t="str" cm="1">
        <f t="array" aca="1" ref="R2987" ca="1">IF(G2987="","",INDIRECT(A2987&amp;B2987&amp;D2987))</f>
        <v/>
      </c>
      <c r="S2987" s="1" t="str">
        <f t="shared" ca="1" si="698"/>
        <v/>
      </c>
      <c r="T2987" s="1" t="str">
        <f t="shared" ca="1" si="699"/>
        <v/>
      </c>
      <c r="U2987" s="1" t="str">
        <f t="shared" ca="1" si="700"/>
        <v/>
      </c>
      <c r="V2987" s="1" t="str">
        <f t="shared" ca="1" si="701"/>
        <v/>
      </c>
      <c r="W2987" s="1" t="str">
        <f t="shared" ca="1" si="702"/>
        <v/>
      </c>
      <c r="X2987" s="1" t="str">
        <f t="shared" ca="1" si="703"/>
        <v/>
      </c>
    </row>
    <row r="2988" spans="1:24">
      <c r="A2988" t="s">
        <v>1041</v>
      </c>
      <c r="B2988" t="str">
        <f>INDEX(予約枠報告様式!$73:$73,MATCH(CSVフォーマット!C2988,予約枠報告様式!$74:$74,0))</f>
        <v>AY</v>
      </c>
      <c r="C2988">
        <f t="shared" si="704"/>
        <v>51</v>
      </c>
      <c r="D2988">
        <f t="shared" si="690"/>
        <v>56</v>
      </c>
      <c r="E2988" s="2" cm="1">
        <f t="array" aca="1" ref="E2988" ca="1">INDIRECT(A2988&amp;B2988&amp;$E$3)</f>
        <v>44798</v>
      </c>
      <c r="F2988" t="str" cm="1">
        <f t="array" aca="1" ref="F2988" ca="1">IF(INDIRECT(A2988&amp;B2988&amp;$F$3)="公",参照!$L$2,参照!$L$3)</f>
        <v>医療機関受付</v>
      </c>
      <c r="G2988" s="1" t="str" cm="1">
        <f t="array" aca="1" ref="G2988" ca="1">IF(E2988="","",IF(ISNUMBER(INDIRECT(A2988&amp;B2988&amp;D2988)),431001,""))</f>
        <v/>
      </c>
      <c r="H2988" s="1" t="str">
        <f t="shared" ca="1" si="691"/>
        <v/>
      </c>
      <c r="I2988" s="1" t="str">
        <f ca="1">IF(G2988="","",予約枠報告様式!H$3)</f>
        <v/>
      </c>
      <c r="J2988" s="1" t="str">
        <f t="shared" ca="1" si="692"/>
        <v/>
      </c>
      <c r="K2988" s="1" t="str">
        <f t="shared" ca="1" si="693"/>
        <v/>
      </c>
      <c r="L2988" s="1" t="str">
        <f t="shared" ca="1" si="694"/>
        <v/>
      </c>
      <c r="M2988" s="1" t="str">
        <f t="shared" ca="1" si="695"/>
        <v/>
      </c>
      <c r="N2988" s="1" t="str" cm="1">
        <f t="array" aca="1" ref="N2988" ca="1">IF(G2988="","",HOUR(INDIRECT(A2988&amp;$N$2&amp;D2988)))</f>
        <v/>
      </c>
      <c r="O2988" s="1" t="str" cm="1">
        <f t="array" aca="1" ref="O2988" ca="1">IF(G2988="","",MINUTE(INDIRECT(A2988&amp;$N$2&amp;D2988)))</f>
        <v/>
      </c>
      <c r="P2988" s="1" t="str">
        <f t="shared" ca="1" si="696"/>
        <v/>
      </c>
      <c r="Q2988" s="1" t="str">
        <f t="shared" ca="1" si="697"/>
        <v/>
      </c>
      <c r="R2988" s="1" t="str" cm="1">
        <f t="array" aca="1" ref="R2988" ca="1">IF(G2988="","",INDIRECT(A2988&amp;B2988&amp;D2988))</f>
        <v/>
      </c>
      <c r="S2988" s="1" t="str">
        <f t="shared" ca="1" si="698"/>
        <v/>
      </c>
      <c r="T2988" s="1" t="str">
        <f t="shared" ca="1" si="699"/>
        <v/>
      </c>
      <c r="U2988" s="1" t="str">
        <f t="shared" ca="1" si="700"/>
        <v/>
      </c>
      <c r="V2988" s="1" t="str">
        <f t="shared" ca="1" si="701"/>
        <v/>
      </c>
      <c r="W2988" s="1" t="str">
        <f t="shared" ca="1" si="702"/>
        <v/>
      </c>
      <c r="X2988" s="1" t="str">
        <f t="shared" ca="1" si="703"/>
        <v/>
      </c>
    </row>
    <row r="2989" spans="1:24">
      <c r="A2989" t="s">
        <v>1041</v>
      </c>
      <c r="B2989" t="str">
        <f>INDEX(予約枠報告様式!$73:$73,MATCH(CSVフォーマット!C2989,予約枠報告様式!$74:$74,0))</f>
        <v>AY</v>
      </c>
      <c r="C2989">
        <f t="shared" si="704"/>
        <v>51</v>
      </c>
      <c r="D2989">
        <f t="shared" si="690"/>
        <v>57</v>
      </c>
      <c r="E2989" s="2" cm="1">
        <f t="array" aca="1" ref="E2989" ca="1">INDIRECT(A2989&amp;B2989&amp;$E$3)</f>
        <v>44798</v>
      </c>
      <c r="F2989" t="str" cm="1">
        <f t="array" aca="1" ref="F2989" ca="1">IF(INDIRECT(A2989&amp;B2989&amp;$F$3)="公",参照!$L$2,参照!$L$3)</f>
        <v>医療機関受付</v>
      </c>
      <c r="G2989" s="1" t="str" cm="1">
        <f t="array" aca="1" ref="G2989" ca="1">IF(E2989="","",IF(ISNUMBER(INDIRECT(A2989&amp;B2989&amp;D2989)),431001,""))</f>
        <v/>
      </c>
      <c r="H2989" s="1" t="str">
        <f t="shared" ca="1" si="691"/>
        <v/>
      </c>
      <c r="I2989" s="1" t="str">
        <f ca="1">IF(G2989="","",予約枠報告様式!H$3)</f>
        <v/>
      </c>
      <c r="J2989" s="1" t="str">
        <f t="shared" ca="1" si="692"/>
        <v/>
      </c>
      <c r="K2989" s="1" t="str">
        <f t="shared" ca="1" si="693"/>
        <v/>
      </c>
      <c r="L2989" s="1" t="str">
        <f t="shared" ca="1" si="694"/>
        <v/>
      </c>
      <c r="M2989" s="1" t="str">
        <f t="shared" ca="1" si="695"/>
        <v/>
      </c>
      <c r="N2989" s="1" t="str" cm="1">
        <f t="array" aca="1" ref="N2989" ca="1">IF(G2989="","",HOUR(INDIRECT(A2989&amp;$N$2&amp;D2989)))</f>
        <v/>
      </c>
      <c r="O2989" s="1" t="str" cm="1">
        <f t="array" aca="1" ref="O2989" ca="1">IF(G2989="","",MINUTE(INDIRECT(A2989&amp;$N$2&amp;D2989)))</f>
        <v/>
      </c>
      <c r="P2989" s="1" t="str">
        <f t="shared" ca="1" si="696"/>
        <v/>
      </c>
      <c r="Q2989" s="1" t="str">
        <f t="shared" ca="1" si="697"/>
        <v/>
      </c>
      <c r="R2989" s="1" t="str" cm="1">
        <f t="array" aca="1" ref="R2989" ca="1">IF(G2989="","",INDIRECT(A2989&amp;B2989&amp;D2989))</f>
        <v/>
      </c>
      <c r="S2989" s="1" t="str">
        <f t="shared" ca="1" si="698"/>
        <v/>
      </c>
      <c r="T2989" s="1" t="str">
        <f t="shared" ca="1" si="699"/>
        <v/>
      </c>
      <c r="U2989" s="1" t="str">
        <f t="shared" ca="1" si="700"/>
        <v/>
      </c>
      <c r="V2989" s="1" t="str">
        <f t="shared" ca="1" si="701"/>
        <v/>
      </c>
      <c r="W2989" s="1" t="str">
        <f t="shared" ca="1" si="702"/>
        <v/>
      </c>
      <c r="X2989" s="1" t="str">
        <f t="shared" ca="1" si="703"/>
        <v/>
      </c>
    </row>
    <row r="2990" spans="1:24">
      <c r="A2990" t="s">
        <v>1041</v>
      </c>
      <c r="B2990" t="str">
        <f>INDEX(予約枠報告様式!$73:$73,MATCH(CSVフォーマット!C2990,予約枠報告様式!$74:$74,0))</f>
        <v>AY</v>
      </c>
      <c r="C2990">
        <f t="shared" si="704"/>
        <v>51</v>
      </c>
      <c r="D2990">
        <f t="shared" si="690"/>
        <v>58</v>
      </c>
      <c r="E2990" s="2" cm="1">
        <f t="array" aca="1" ref="E2990" ca="1">INDIRECT(A2990&amp;B2990&amp;$E$3)</f>
        <v>44798</v>
      </c>
      <c r="F2990" t="str" cm="1">
        <f t="array" aca="1" ref="F2990" ca="1">IF(INDIRECT(A2990&amp;B2990&amp;$F$3)="公",参照!$L$2,参照!$L$3)</f>
        <v>医療機関受付</v>
      </c>
      <c r="G2990" s="1" t="str" cm="1">
        <f t="array" aca="1" ref="G2990" ca="1">IF(E2990="","",IF(ISNUMBER(INDIRECT(A2990&amp;B2990&amp;D2990)),431001,""))</f>
        <v/>
      </c>
      <c r="H2990" s="1" t="str">
        <f t="shared" ca="1" si="691"/>
        <v/>
      </c>
      <c r="I2990" s="1" t="str">
        <f ca="1">IF(G2990="","",予約枠報告様式!H$3)</f>
        <v/>
      </c>
      <c r="J2990" s="1" t="str">
        <f t="shared" ca="1" si="692"/>
        <v/>
      </c>
      <c r="K2990" s="1" t="str">
        <f t="shared" ca="1" si="693"/>
        <v/>
      </c>
      <c r="L2990" s="1" t="str">
        <f t="shared" ca="1" si="694"/>
        <v/>
      </c>
      <c r="M2990" s="1" t="str">
        <f t="shared" ca="1" si="695"/>
        <v/>
      </c>
      <c r="N2990" s="1" t="str" cm="1">
        <f t="array" aca="1" ref="N2990" ca="1">IF(G2990="","",HOUR(INDIRECT(A2990&amp;$N$2&amp;D2990)))</f>
        <v/>
      </c>
      <c r="O2990" s="1" t="str" cm="1">
        <f t="array" aca="1" ref="O2990" ca="1">IF(G2990="","",MINUTE(INDIRECT(A2990&amp;$N$2&amp;D2990)))</f>
        <v/>
      </c>
      <c r="P2990" s="1" t="str">
        <f t="shared" ca="1" si="696"/>
        <v/>
      </c>
      <c r="Q2990" s="1" t="str">
        <f t="shared" ca="1" si="697"/>
        <v/>
      </c>
      <c r="R2990" s="1" t="str" cm="1">
        <f t="array" aca="1" ref="R2990" ca="1">IF(G2990="","",INDIRECT(A2990&amp;B2990&amp;D2990))</f>
        <v/>
      </c>
      <c r="S2990" s="1" t="str">
        <f t="shared" ca="1" si="698"/>
        <v/>
      </c>
      <c r="T2990" s="1" t="str">
        <f t="shared" ca="1" si="699"/>
        <v/>
      </c>
      <c r="U2990" s="1" t="str">
        <f t="shared" ca="1" si="700"/>
        <v/>
      </c>
      <c r="V2990" s="1" t="str">
        <f t="shared" ca="1" si="701"/>
        <v/>
      </c>
      <c r="W2990" s="1" t="str">
        <f t="shared" ca="1" si="702"/>
        <v/>
      </c>
      <c r="X2990" s="1" t="str">
        <f t="shared" ca="1" si="703"/>
        <v/>
      </c>
    </row>
    <row r="2991" spans="1:24">
      <c r="A2991" t="s">
        <v>1041</v>
      </c>
      <c r="B2991" t="str">
        <f>INDEX(予約枠報告様式!$73:$73,MATCH(CSVフォーマット!C2991,予約枠報告様式!$74:$74,0))</f>
        <v>AY</v>
      </c>
      <c r="C2991">
        <f t="shared" si="704"/>
        <v>51</v>
      </c>
      <c r="D2991">
        <f t="shared" si="690"/>
        <v>59</v>
      </c>
      <c r="E2991" s="2" cm="1">
        <f t="array" aca="1" ref="E2991" ca="1">INDIRECT(A2991&amp;B2991&amp;$E$3)</f>
        <v>44798</v>
      </c>
      <c r="F2991" t="str" cm="1">
        <f t="array" aca="1" ref="F2991" ca="1">IF(INDIRECT(A2991&amp;B2991&amp;$F$3)="公",参照!$L$2,参照!$L$3)</f>
        <v>医療機関受付</v>
      </c>
      <c r="G2991" s="1" t="str" cm="1">
        <f t="array" aca="1" ref="G2991" ca="1">IF(E2991="","",IF(ISNUMBER(INDIRECT(A2991&amp;B2991&amp;D2991)),431001,""))</f>
        <v/>
      </c>
      <c r="H2991" s="1" t="str">
        <f t="shared" ca="1" si="691"/>
        <v/>
      </c>
      <c r="I2991" s="1" t="str">
        <f ca="1">IF(G2991="","",予約枠報告様式!H$3)</f>
        <v/>
      </c>
      <c r="J2991" s="1" t="str">
        <f t="shared" ca="1" si="692"/>
        <v/>
      </c>
      <c r="K2991" s="1" t="str">
        <f t="shared" ca="1" si="693"/>
        <v/>
      </c>
      <c r="L2991" s="1" t="str">
        <f t="shared" ca="1" si="694"/>
        <v/>
      </c>
      <c r="M2991" s="1" t="str">
        <f t="shared" ca="1" si="695"/>
        <v/>
      </c>
      <c r="N2991" s="1" t="str" cm="1">
        <f t="array" aca="1" ref="N2991" ca="1">IF(G2991="","",HOUR(INDIRECT(A2991&amp;$N$2&amp;D2991)))</f>
        <v/>
      </c>
      <c r="O2991" s="1" t="str" cm="1">
        <f t="array" aca="1" ref="O2991" ca="1">IF(G2991="","",MINUTE(INDIRECT(A2991&amp;$N$2&amp;D2991)))</f>
        <v/>
      </c>
      <c r="P2991" s="1" t="str">
        <f t="shared" ca="1" si="696"/>
        <v/>
      </c>
      <c r="Q2991" s="1" t="str">
        <f t="shared" ca="1" si="697"/>
        <v/>
      </c>
      <c r="R2991" s="1" t="str" cm="1">
        <f t="array" aca="1" ref="R2991" ca="1">IF(G2991="","",INDIRECT(A2991&amp;B2991&amp;D2991))</f>
        <v/>
      </c>
      <c r="S2991" s="1" t="str">
        <f t="shared" ca="1" si="698"/>
        <v/>
      </c>
      <c r="T2991" s="1" t="str">
        <f t="shared" ca="1" si="699"/>
        <v/>
      </c>
      <c r="U2991" s="1" t="str">
        <f t="shared" ca="1" si="700"/>
        <v/>
      </c>
      <c r="V2991" s="1" t="str">
        <f t="shared" ca="1" si="701"/>
        <v/>
      </c>
      <c r="W2991" s="1" t="str">
        <f t="shared" ca="1" si="702"/>
        <v/>
      </c>
      <c r="X2991" s="1" t="str">
        <f t="shared" ca="1" si="703"/>
        <v/>
      </c>
    </row>
    <row r="2992" spans="1:24">
      <c r="A2992" t="s">
        <v>1041</v>
      </c>
      <c r="B2992" t="str">
        <f>INDEX(予約枠報告様式!$73:$73,MATCH(CSVフォーマット!C2992,予約枠報告様式!$74:$74,0))</f>
        <v>AY</v>
      </c>
      <c r="C2992">
        <f t="shared" si="704"/>
        <v>51</v>
      </c>
      <c r="D2992">
        <f t="shared" si="690"/>
        <v>60</v>
      </c>
      <c r="E2992" s="2" cm="1">
        <f t="array" aca="1" ref="E2992" ca="1">INDIRECT(A2992&amp;B2992&amp;$E$3)</f>
        <v>44798</v>
      </c>
      <c r="F2992" t="str" cm="1">
        <f t="array" aca="1" ref="F2992" ca="1">IF(INDIRECT(A2992&amp;B2992&amp;$F$3)="公",参照!$L$2,参照!$L$3)</f>
        <v>医療機関受付</v>
      </c>
      <c r="G2992" s="1" t="str" cm="1">
        <f t="array" aca="1" ref="G2992" ca="1">IF(E2992="","",IF(ISNUMBER(INDIRECT(A2992&amp;B2992&amp;D2992)),431001,""))</f>
        <v/>
      </c>
      <c r="H2992" s="1" t="str">
        <f t="shared" ca="1" si="691"/>
        <v/>
      </c>
      <c r="I2992" s="1" t="str">
        <f ca="1">IF(G2992="","",予約枠報告様式!H$3)</f>
        <v/>
      </c>
      <c r="J2992" s="1" t="str">
        <f t="shared" ca="1" si="692"/>
        <v/>
      </c>
      <c r="K2992" s="1" t="str">
        <f t="shared" ca="1" si="693"/>
        <v/>
      </c>
      <c r="L2992" s="1" t="str">
        <f t="shared" ca="1" si="694"/>
        <v/>
      </c>
      <c r="M2992" s="1" t="str">
        <f t="shared" ca="1" si="695"/>
        <v/>
      </c>
      <c r="N2992" s="1" t="str" cm="1">
        <f t="array" aca="1" ref="N2992" ca="1">IF(G2992="","",HOUR(INDIRECT(A2992&amp;$N$2&amp;D2992)))</f>
        <v/>
      </c>
      <c r="O2992" s="1" t="str" cm="1">
        <f t="array" aca="1" ref="O2992" ca="1">IF(G2992="","",MINUTE(INDIRECT(A2992&amp;$N$2&amp;D2992)))</f>
        <v/>
      </c>
      <c r="P2992" s="1" t="str">
        <f t="shared" ca="1" si="696"/>
        <v/>
      </c>
      <c r="Q2992" s="1" t="str">
        <f t="shared" ca="1" si="697"/>
        <v/>
      </c>
      <c r="R2992" s="1" t="str" cm="1">
        <f t="array" aca="1" ref="R2992" ca="1">IF(G2992="","",INDIRECT(A2992&amp;B2992&amp;D2992))</f>
        <v/>
      </c>
      <c r="S2992" s="1" t="str">
        <f t="shared" ca="1" si="698"/>
        <v/>
      </c>
      <c r="T2992" s="1" t="str">
        <f t="shared" ca="1" si="699"/>
        <v/>
      </c>
      <c r="U2992" s="1" t="str">
        <f t="shared" ca="1" si="700"/>
        <v/>
      </c>
      <c r="V2992" s="1" t="str">
        <f t="shared" ca="1" si="701"/>
        <v/>
      </c>
      <c r="W2992" s="1" t="str">
        <f t="shared" ca="1" si="702"/>
        <v/>
      </c>
      <c r="X2992" s="1" t="str">
        <f t="shared" ca="1" si="703"/>
        <v/>
      </c>
    </row>
    <row r="2993" spans="1:24">
      <c r="A2993" t="s">
        <v>1041</v>
      </c>
      <c r="B2993" t="str">
        <f>INDEX(予約枠報告様式!$73:$73,MATCH(CSVフォーマット!C2993,予約枠報告様式!$74:$74,0))</f>
        <v>AY</v>
      </c>
      <c r="C2993">
        <f t="shared" si="704"/>
        <v>51</v>
      </c>
      <c r="D2993">
        <f t="shared" si="690"/>
        <v>61</v>
      </c>
      <c r="E2993" s="2" cm="1">
        <f t="array" aca="1" ref="E2993" ca="1">INDIRECT(A2993&amp;B2993&amp;$E$3)</f>
        <v>44798</v>
      </c>
      <c r="F2993" t="str" cm="1">
        <f t="array" aca="1" ref="F2993" ca="1">IF(INDIRECT(A2993&amp;B2993&amp;$F$3)="公",参照!$L$2,参照!$L$3)</f>
        <v>医療機関受付</v>
      </c>
      <c r="G2993" s="1" t="str" cm="1">
        <f t="array" aca="1" ref="G2993" ca="1">IF(E2993="","",IF(ISNUMBER(INDIRECT(A2993&amp;B2993&amp;D2993)),431001,""))</f>
        <v/>
      </c>
      <c r="H2993" s="1" t="str">
        <f t="shared" ca="1" si="691"/>
        <v/>
      </c>
      <c r="I2993" s="1" t="str">
        <f ca="1">IF(G2993="","",予約枠報告様式!H$3)</f>
        <v/>
      </c>
      <c r="J2993" s="1" t="str">
        <f t="shared" ca="1" si="692"/>
        <v/>
      </c>
      <c r="K2993" s="1" t="str">
        <f t="shared" ca="1" si="693"/>
        <v/>
      </c>
      <c r="L2993" s="1" t="str">
        <f t="shared" ca="1" si="694"/>
        <v/>
      </c>
      <c r="M2993" s="1" t="str">
        <f t="shared" ca="1" si="695"/>
        <v/>
      </c>
      <c r="N2993" s="1" t="str" cm="1">
        <f t="array" aca="1" ref="N2993" ca="1">IF(G2993="","",HOUR(INDIRECT(A2993&amp;$N$2&amp;D2993)))</f>
        <v/>
      </c>
      <c r="O2993" s="1" t="str" cm="1">
        <f t="array" aca="1" ref="O2993" ca="1">IF(G2993="","",MINUTE(INDIRECT(A2993&amp;$N$2&amp;D2993)))</f>
        <v/>
      </c>
      <c r="P2993" s="1" t="str">
        <f t="shared" ca="1" si="696"/>
        <v/>
      </c>
      <c r="Q2993" s="1" t="str">
        <f t="shared" ca="1" si="697"/>
        <v/>
      </c>
      <c r="R2993" s="1" t="str" cm="1">
        <f t="array" aca="1" ref="R2993" ca="1">IF(G2993="","",INDIRECT(A2993&amp;B2993&amp;D2993))</f>
        <v/>
      </c>
      <c r="S2993" s="1" t="str">
        <f t="shared" ca="1" si="698"/>
        <v/>
      </c>
      <c r="T2993" s="1" t="str">
        <f t="shared" ca="1" si="699"/>
        <v/>
      </c>
      <c r="U2993" s="1" t="str">
        <f t="shared" ca="1" si="700"/>
        <v/>
      </c>
      <c r="V2993" s="1" t="str">
        <f t="shared" ca="1" si="701"/>
        <v/>
      </c>
      <c r="W2993" s="1" t="str">
        <f t="shared" ca="1" si="702"/>
        <v/>
      </c>
      <c r="X2993" s="1" t="str">
        <f t="shared" ca="1" si="703"/>
        <v/>
      </c>
    </row>
    <row r="2994" spans="1:24">
      <c r="A2994" t="s">
        <v>1041</v>
      </c>
      <c r="B2994" t="str">
        <f>INDEX(予約枠報告様式!$73:$73,MATCH(CSVフォーマット!C2994,予約枠報告様式!$74:$74,0))</f>
        <v>AY</v>
      </c>
      <c r="C2994">
        <f t="shared" si="704"/>
        <v>51</v>
      </c>
      <c r="D2994">
        <f t="shared" si="690"/>
        <v>62</v>
      </c>
      <c r="E2994" s="2" cm="1">
        <f t="array" aca="1" ref="E2994" ca="1">INDIRECT(A2994&amp;B2994&amp;$E$3)</f>
        <v>44798</v>
      </c>
      <c r="F2994" t="str" cm="1">
        <f t="array" aca="1" ref="F2994" ca="1">IF(INDIRECT(A2994&amp;B2994&amp;$F$3)="公",参照!$L$2,参照!$L$3)</f>
        <v>医療機関受付</v>
      </c>
      <c r="G2994" s="1" t="str" cm="1">
        <f t="array" aca="1" ref="G2994" ca="1">IF(E2994="","",IF(ISNUMBER(INDIRECT(A2994&amp;B2994&amp;D2994)),431001,""))</f>
        <v/>
      </c>
      <c r="H2994" s="1" t="str">
        <f t="shared" ca="1" si="691"/>
        <v/>
      </c>
      <c r="I2994" s="1" t="str">
        <f ca="1">IF(G2994="","",予約枠報告様式!H$3)</f>
        <v/>
      </c>
      <c r="J2994" s="1" t="str">
        <f t="shared" ca="1" si="692"/>
        <v/>
      </c>
      <c r="K2994" s="1" t="str">
        <f t="shared" ca="1" si="693"/>
        <v/>
      </c>
      <c r="L2994" s="1" t="str">
        <f t="shared" ca="1" si="694"/>
        <v/>
      </c>
      <c r="M2994" s="1" t="str">
        <f t="shared" ca="1" si="695"/>
        <v/>
      </c>
      <c r="N2994" s="1" t="str" cm="1">
        <f t="array" aca="1" ref="N2994" ca="1">IF(G2994="","",HOUR(INDIRECT(A2994&amp;$N$2&amp;D2994)))</f>
        <v/>
      </c>
      <c r="O2994" s="1" t="str" cm="1">
        <f t="array" aca="1" ref="O2994" ca="1">IF(G2994="","",MINUTE(INDIRECT(A2994&amp;$N$2&amp;D2994)))</f>
        <v/>
      </c>
      <c r="P2994" s="1" t="str">
        <f t="shared" ca="1" si="696"/>
        <v/>
      </c>
      <c r="Q2994" s="1" t="str">
        <f t="shared" ca="1" si="697"/>
        <v/>
      </c>
      <c r="R2994" s="1" t="str" cm="1">
        <f t="array" aca="1" ref="R2994" ca="1">IF(G2994="","",INDIRECT(A2994&amp;B2994&amp;D2994))</f>
        <v/>
      </c>
      <c r="S2994" s="1" t="str">
        <f t="shared" ca="1" si="698"/>
        <v/>
      </c>
      <c r="T2994" s="1" t="str">
        <f t="shared" ca="1" si="699"/>
        <v/>
      </c>
      <c r="U2994" s="1" t="str">
        <f t="shared" ca="1" si="700"/>
        <v/>
      </c>
      <c r="V2994" s="1" t="str">
        <f t="shared" ca="1" si="701"/>
        <v/>
      </c>
      <c r="W2994" s="1" t="str">
        <f t="shared" ca="1" si="702"/>
        <v/>
      </c>
      <c r="X2994" s="1" t="str">
        <f t="shared" ca="1" si="703"/>
        <v/>
      </c>
    </row>
    <row r="2995" spans="1:24">
      <c r="A2995" t="s">
        <v>1041</v>
      </c>
      <c r="B2995" t="str">
        <f>INDEX(予約枠報告様式!$73:$73,MATCH(CSVフォーマット!C2995,予約枠報告様式!$74:$74,0))</f>
        <v>AY</v>
      </c>
      <c r="C2995">
        <f t="shared" si="704"/>
        <v>51</v>
      </c>
      <c r="D2995">
        <f t="shared" si="690"/>
        <v>63</v>
      </c>
      <c r="E2995" s="2" cm="1">
        <f t="array" aca="1" ref="E2995" ca="1">INDIRECT(A2995&amp;B2995&amp;$E$3)</f>
        <v>44798</v>
      </c>
      <c r="F2995" t="str" cm="1">
        <f t="array" aca="1" ref="F2995" ca="1">IF(INDIRECT(A2995&amp;B2995&amp;$F$3)="公",参照!$L$2,参照!$L$3)</f>
        <v>医療機関受付</v>
      </c>
      <c r="G2995" s="1" t="str" cm="1">
        <f t="array" aca="1" ref="G2995" ca="1">IF(E2995="","",IF(ISNUMBER(INDIRECT(A2995&amp;B2995&amp;D2995)),431001,""))</f>
        <v/>
      </c>
      <c r="H2995" s="1" t="str">
        <f t="shared" ca="1" si="691"/>
        <v/>
      </c>
      <c r="I2995" s="1" t="str">
        <f ca="1">IF(G2995="","",予約枠報告様式!H$3)</f>
        <v/>
      </c>
      <c r="J2995" s="1" t="str">
        <f t="shared" ca="1" si="692"/>
        <v/>
      </c>
      <c r="K2995" s="1" t="str">
        <f t="shared" ca="1" si="693"/>
        <v/>
      </c>
      <c r="L2995" s="1" t="str">
        <f t="shared" ca="1" si="694"/>
        <v/>
      </c>
      <c r="M2995" s="1" t="str">
        <f t="shared" ca="1" si="695"/>
        <v/>
      </c>
      <c r="N2995" s="1" t="str" cm="1">
        <f t="array" aca="1" ref="N2995" ca="1">IF(G2995="","",HOUR(INDIRECT(A2995&amp;$N$2&amp;D2995)))</f>
        <v/>
      </c>
      <c r="O2995" s="1" t="str" cm="1">
        <f t="array" aca="1" ref="O2995" ca="1">IF(G2995="","",MINUTE(INDIRECT(A2995&amp;$N$2&amp;D2995)))</f>
        <v/>
      </c>
      <c r="P2995" s="1" t="str">
        <f t="shared" ca="1" si="696"/>
        <v/>
      </c>
      <c r="Q2995" s="1" t="str">
        <f t="shared" ca="1" si="697"/>
        <v/>
      </c>
      <c r="R2995" s="1" t="str" cm="1">
        <f t="array" aca="1" ref="R2995" ca="1">IF(G2995="","",INDIRECT(A2995&amp;B2995&amp;D2995))</f>
        <v/>
      </c>
      <c r="S2995" s="1" t="str">
        <f t="shared" ca="1" si="698"/>
        <v/>
      </c>
      <c r="T2995" s="1" t="str">
        <f t="shared" ca="1" si="699"/>
        <v/>
      </c>
      <c r="U2995" s="1" t="str">
        <f t="shared" ca="1" si="700"/>
        <v/>
      </c>
      <c r="V2995" s="1" t="str">
        <f t="shared" ca="1" si="701"/>
        <v/>
      </c>
      <c r="W2995" s="1" t="str">
        <f t="shared" ca="1" si="702"/>
        <v/>
      </c>
      <c r="X2995" s="1" t="str">
        <f t="shared" ca="1" si="703"/>
        <v/>
      </c>
    </row>
    <row r="2996" spans="1:24">
      <c r="A2996" t="s">
        <v>1041</v>
      </c>
      <c r="B2996" t="str">
        <f>INDEX(予約枠報告様式!$73:$73,MATCH(CSVフォーマット!C2996,予約枠報告様式!$74:$74,0))</f>
        <v>AY</v>
      </c>
      <c r="C2996">
        <f t="shared" si="704"/>
        <v>51</v>
      </c>
      <c r="D2996">
        <f t="shared" si="690"/>
        <v>64</v>
      </c>
      <c r="E2996" s="2" cm="1">
        <f t="array" aca="1" ref="E2996" ca="1">INDIRECT(A2996&amp;B2996&amp;$E$3)</f>
        <v>44798</v>
      </c>
      <c r="F2996" t="str" cm="1">
        <f t="array" aca="1" ref="F2996" ca="1">IF(INDIRECT(A2996&amp;B2996&amp;$F$3)="公",参照!$L$2,参照!$L$3)</f>
        <v>医療機関受付</v>
      </c>
      <c r="G2996" s="1" t="str" cm="1">
        <f t="array" aca="1" ref="G2996" ca="1">IF(E2996="","",IF(ISNUMBER(INDIRECT(A2996&amp;B2996&amp;D2996)),431001,""))</f>
        <v/>
      </c>
      <c r="H2996" s="1" t="str">
        <f t="shared" ca="1" si="691"/>
        <v/>
      </c>
      <c r="I2996" s="1" t="str">
        <f ca="1">IF(G2996="","",予約枠報告様式!H$3)</f>
        <v/>
      </c>
      <c r="J2996" s="1" t="str">
        <f t="shared" ca="1" si="692"/>
        <v/>
      </c>
      <c r="K2996" s="1" t="str">
        <f t="shared" ca="1" si="693"/>
        <v/>
      </c>
      <c r="L2996" s="1" t="str">
        <f t="shared" ca="1" si="694"/>
        <v/>
      </c>
      <c r="M2996" s="1" t="str">
        <f t="shared" ca="1" si="695"/>
        <v/>
      </c>
      <c r="N2996" s="1" t="str" cm="1">
        <f t="array" aca="1" ref="N2996" ca="1">IF(G2996="","",HOUR(INDIRECT(A2996&amp;$N$2&amp;D2996)))</f>
        <v/>
      </c>
      <c r="O2996" s="1" t="str" cm="1">
        <f t="array" aca="1" ref="O2996" ca="1">IF(G2996="","",MINUTE(INDIRECT(A2996&amp;$N$2&amp;D2996)))</f>
        <v/>
      </c>
      <c r="P2996" s="1" t="str">
        <f t="shared" ca="1" si="696"/>
        <v/>
      </c>
      <c r="Q2996" s="1" t="str">
        <f t="shared" ca="1" si="697"/>
        <v/>
      </c>
      <c r="R2996" s="1" t="str" cm="1">
        <f t="array" aca="1" ref="R2996" ca="1">IF(G2996="","",INDIRECT(A2996&amp;B2996&amp;D2996))</f>
        <v/>
      </c>
      <c r="S2996" s="1" t="str">
        <f t="shared" ca="1" si="698"/>
        <v/>
      </c>
      <c r="T2996" s="1" t="str">
        <f t="shared" ca="1" si="699"/>
        <v/>
      </c>
      <c r="U2996" s="1" t="str">
        <f t="shared" ca="1" si="700"/>
        <v/>
      </c>
      <c r="V2996" s="1" t="str">
        <f t="shared" ca="1" si="701"/>
        <v/>
      </c>
      <c r="W2996" s="1" t="str">
        <f t="shared" ca="1" si="702"/>
        <v/>
      </c>
      <c r="X2996" s="1" t="str">
        <f t="shared" ca="1" si="703"/>
        <v/>
      </c>
    </row>
    <row r="2997" spans="1:24">
      <c r="A2997" t="s">
        <v>1041</v>
      </c>
      <c r="B2997" t="str">
        <f>INDEX(予約枠報告様式!$73:$73,MATCH(CSVフォーマット!C2997,予約枠報告様式!$74:$74,0))</f>
        <v>AY</v>
      </c>
      <c r="C2997">
        <f t="shared" si="704"/>
        <v>51</v>
      </c>
      <c r="D2997">
        <f t="shared" si="690"/>
        <v>65</v>
      </c>
      <c r="E2997" s="2" cm="1">
        <f t="array" aca="1" ref="E2997" ca="1">INDIRECT(A2997&amp;B2997&amp;$E$3)</f>
        <v>44798</v>
      </c>
      <c r="F2997" t="str" cm="1">
        <f t="array" aca="1" ref="F2997" ca="1">IF(INDIRECT(A2997&amp;B2997&amp;$F$3)="公",参照!$L$2,参照!$L$3)</f>
        <v>医療機関受付</v>
      </c>
      <c r="G2997" s="1" t="str" cm="1">
        <f t="array" aca="1" ref="G2997" ca="1">IF(E2997="","",IF(ISNUMBER(INDIRECT(A2997&amp;B2997&amp;D2997)),431001,""))</f>
        <v/>
      </c>
      <c r="H2997" s="1" t="str">
        <f t="shared" ca="1" si="691"/>
        <v/>
      </c>
      <c r="I2997" s="1" t="str">
        <f ca="1">IF(G2997="","",予約枠報告様式!H$3)</f>
        <v/>
      </c>
      <c r="J2997" s="1" t="str">
        <f t="shared" ca="1" si="692"/>
        <v/>
      </c>
      <c r="K2997" s="1" t="str">
        <f t="shared" ca="1" si="693"/>
        <v/>
      </c>
      <c r="L2997" s="1" t="str">
        <f t="shared" ca="1" si="694"/>
        <v/>
      </c>
      <c r="M2997" s="1" t="str">
        <f t="shared" ca="1" si="695"/>
        <v/>
      </c>
      <c r="N2997" s="1" t="str" cm="1">
        <f t="array" aca="1" ref="N2997" ca="1">IF(G2997="","",HOUR(INDIRECT(A2997&amp;$N$2&amp;D2997)))</f>
        <v/>
      </c>
      <c r="O2997" s="1" t="str" cm="1">
        <f t="array" aca="1" ref="O2997" ca="1">IF(G2997="","",MINUTE(INDIRECT(A2997&amp;$N$2&amp;D2997)))</f>
        <v/>
      </c>
      <c r="P2997" s="1" t="str">
        <f t="shared" ca="1" si="696"/>
        <v/>
      </c>
      <c r="Q2997" s="1" t="str">
        <f t="shared" ca="1" si="697"/>
        <v/>
      </c>
      <c r="R2997" s="1" t="str" cm="1">
        <f t="array" aca="1" ref="R2997" ca="1">IF(G2997="","",INDIRECT(A2997&amp;B2997&amp;D2997))</f>
        <v/>
      </c>
      <c r="S2997" s="1" t="str">
        <f t="shared" ca="1" si="698"/>
        <v/>
      </c>
      <c r="T2997" s="1" t="str">
        <f t="shared" ca="1" si="699"/>
        <v/>
      </c>
      <c r="U2997" s="1" t="str">
        <f t="shared" ca="1" si="700"/>
        <v/>
      </c>
      <c r="V2997" s="1" t="str">
        <f t="shared" ca="1" si="701"/>
        <v/>
      </c>
      <c r="W2997" s="1" t="str">
        <f t="shared" ca="1" si="702"/>
        <v/>
      </c>
      <c r="X2997" s="1" t="str">
        <f t="shared" ca="1" si="703"/>
        <v/>
      </c>
    </row>
    <row r="2998" spans="1:24">
      <c r="A2998" t="s">
        <v>1041</v>
      </c>
      <c r="B2998" t="str">
        <f>INDEX(予約枠報告様式!$73:$73,MATCH(CSVフォーマット!C2998,予約枠報告様式!$74:$74,0))</f>
        <v>AY</v>
      </c>
      <c r="C2998">
        <f t="shared" si="704"/>
        <v>51</v>
      </c>
      <c r="D2998">
        <f t="shared" si="690"/>
        <v>66</v>
      </c>
      <c r="E2998" s="2" cm="1">
        <f t="array" aca="1" ref="E2998" ca="1">INDIRECT(A2998&amp;B2998&amp;$E$3)</f>
        <v>44798</v>
      </c>
      <c r="F2998" t="str" cm="1">
        <f t="array" aca="1" ref="F2998" ca="1">IF(INDIRECT(A2998&amp;B2998&amp;$F$3)="公",参照!$L$2,参照!$L$3)</f>
        <v>医療機関受付</v>
      </c>
      <c r="G2998" s="1" t="str" cm="1">
        <f t="array" aca="1" ref="G2998" ca="1">IF(E2998="","",IF(ISNUMBER(INDIRECT(A2998&amp;B2998&amp;D2998)),431001,""))</f>
        <v/>
      </c>
      <c r="H2998" s="1" t="str">
        <f t="shared" ca="1" si="691"/>
        <v/>
      </c>
      <c r="I2998" s="1" t="str">
        <f ca="1">IF(G2998="","",予約枠報告様式!H$3)</f>
        <v/>
      </c>
      <c r="J2998" s="1" t="str">
        <f t="shared" ca="1" si="692"/>
        <v/>
      </c>
      <c r="K2998" s="1" t="str">
        <f t="shared" ca="1" si="693"/>
        <v/>
      </c>
      <c r="L2998" s="1" t="str">
        <f t="shared" ca="1" si="694"/>
        <v/>
      </c>
      <c r="M2998" s="1" t="str">
        <f t="shared" ca="1" si="695"/>
        <v/>
      </c>
      <c r="N2998" s="1" t="str" cm="1">
        <f t="array" aca="1" ref="N2998" ca="1">IF(G2998="","",HOUR(INDIRECT(A2998&amp;$N$2&amp;D2998)))</f>
        <v/>
      </c>
      <c r="O2998" s="1" t="str" cm="1">
        <f t="array" aca="1" ref="O2998" ca="1">IF(G2998="","",MINUTE(INDIRECT(A2998&amp;$N$2&amp;D2998)))</f>
        <v/>
      </c>
      <c r="P2998" s="1" t="str">
        <f t="shared" ca="1" si="696"/>
        <v/>
      </c>
      <c r="Q2998" s="1" t="str">
        <f t="shared" ca="1" si="697"/>
        <v/>
      </c>
      <c r="R2998" s="1" t="str" cm="1">
        <f t="array" aca="1" ref="R2998" ca="1">IF(G2998="","",INDIRECT(A2998&amp;B2998&amp;D2998))</f>
        <v/>
      </c>
      <c r="S2998" s="1" t="str">
        <f t="shared" ca="1" si="698"/>
        <v/>
      </c>
      <c r="T2998" s="1" t="str">
        <f t="shared" ca="1" si="699"/>
        <v/>
      </c>
      <c r="U2998" s="1" t="str">
        <f t="shared" ca="1" si="700"/>
        <v/>
      </c>
      <c r="V2998" s="1" t="str">
        <f t="shared" ca="1" si="701"/>
        <v/>
      </c>
      <c r="W2998" s="1" t="str">
        <f t="shared" ca="1" si="702"/>
        <v/>
      </c>
      <c r="X2998" s="1" t="str">
        <f t="shared" ca="1" si="703"/>
        <v/>
      </c>
    </row>
    <row r="2999" spans="1:24">
      <c r="A2999" t="s">
        <v>1041</v>
      </c>
      <c r="B2999" t="str">
        <f>INDEX(予約枠報告様式!$73:$73,MATCH(CSVフォーマット!C2999,予約枠報告様式!$74:$74,0))</f>
        <v>AY</v>
      </c>
      <c r="C2999">
        <f t="shared" si="704"/>
        <v>51</v>
      </c>
      <c r="D2999">
        <f t="shared" si="690"/>
        <v>67</v>
      </c>
      <c r="E2999" s="2" cm="1">
        <f t="array" aca="1" ref="E2999" ca="1">INDIRECT(A2999&amp;B2999&amp;$E$3)</f>
        <v>44798</v>
      </c>
      <c r="F2999" t="str" cm="1">
        <f t="array" aca="1" ref="F2999" ca="1">IF(INDIRECT(A2999&amp;B2999&amp;$F$3)="公",参照!$L$2,参照!$L$3)</f>
        <v>医療機関受付</v>
      </c>
      <c r="G2999" s="1" t="str" cm="1">
        <f t="array" aca="1" ref="G2999" ca="1">IF(E2999="","",IF(ISNUMBER(INDIRECT(A2999&amp;B2999&amp;D2999)),431001,""))</f>
        <v/>
      </c>
      <c r="H2999" s="1" t="str">
        <f t="shared" ca="1" si="691"/>
        <v/>
      </c>
      <c r="I2999" s="1" t="str">
        <f ca="1">IF(G2999="","",予約枠報告様式!H$3)</f>
        <v/>
      </c>
      <c r="J2999" s="1" t="str">
        <f t="shared" ca="1" si="692"/>
        <v/>
      </c>
      <c r="K2999" s="1" t="str">
        <f t="shared" ca="1" si="693"/>
        <v/>
      </c>
      <c r="L2999" s="1" t="str">
        <f t="shared" ca="1" si="694"/>
        <v/>
      </c>
      <c r="M2999" s="1" t="str">
        <f t="shared" ca="1" si="695"/>
        <v/>
      </c>
      <c r="N2999" s="1" t="str" cm="1">
        <f t="array" aca="1" ref="N2999" ca="1">IF(G2999="","",HOUR(INDIRECT(A2999&amp;$N$2&amp;D2999)))</f>
        <v/>
      </c>
      <c r="O2999" s="1" t="str" cm="1">
        <f t="array" aca="1" ref="O2999" ca="1">IF(G2999="","",MINUTE(INDIRECT(A2999&amp;$N$2&amp;D2999)))</f>
        <v/>
      </c>
      <c r="P2999" s="1" t="str">
        <f t="shared" ca="1" si="696"/>
        <v/>
      </c>
      <c r="Q2999" s="1" t="str">
        <f t="shared" ca="1" si="697"/>
        <v/>
      </c>
      <c r="R2999" s="1" t="str" cm="1">
        <f t="array" aca="1" ref="R2999" ca="1">IF(G2999="","",INDIRECT(A2999&amp;B2999&amp;D2999))</f>
        <v/>
      </c>
      <c r="S2999" s="1" t="str">
        <f t="shared" ca="1" si="698"/>
        <v/>
      </c>
      <c r="T2999" s="1" t="str">
        <f t="shared" ca="1" si="699"/>
        <v/>
      </c>
      <c r="U2999" s="1" t="str">
        <f t="shared" ca="1" si="700"/>
        <v/>
      </c>
      <c r="V2999" s="1" t="str">
        <f t="shared" ca="1" si="701"/>
        <v/>
      </c>
      <c r="W2999" s="1" t="str">
        <f t="shared" ca="1" si="702"/>
        <v/>
      </c>
      <c r="X2999" s="1" t="str">
        <f t="shared" ca="1" si="703"/>
        <v/>
      </c>
    </row>
    <row r="3000" spans="1:24">
      <c r="A3000" t="s">
        <v>1041</v>
      </c>
      <c r="B3000" t="str">
        <f>INDEX(予約枠報告様式!$73:$73,MATCH(CSVフォーマット!C3000,予約枠報告様式!$74:$74,0))</f>
        <v>AY</v>
      </c>
      <c r="C3000">
        <f t="shared" si="704"/>
        <v>51</v>
      </c>
      <c r="D3000">
        <f t="shared" si="690"/>
        <v>68</v>
      </c>
      <c r="E3000" s="2" cm="1">
        <f t="array" aca="1" ref="E3000" ca="1">INDIRECT(A3000&amp;B3000&amp;$E$3)</f>
        <v>44798</v>
      </c>
      <c r="F3000" t="str" cm="1">
        <f t="array" aca="1" ref="F3000" ca="1">IF(INDIRECT(A3000&amp;B3000&amp;$F$3)="公",参照!$L$2,参照!$L$3)</f>
        <v>医療機関受付</v>
      </c>
      <c r="G3000" s="1" t="str" cm="1">
        <f t="array" aca="1" ref="G3000" ca="1">IF(E3000="","",IF(ISNUMBER(INDIRECT(A3000&amp;B3000&amp;D3000)),431001,""))</f>
        <v/>
      </c>
      <c r="H3000" s="1" t="str">
        <f t="shared" ca="1" si="691"/>
        <v/>
      </c>
      <c r="I3000" s="1" t="str">
        <f ca="1">IF(G3000="","",予約枠報告様式!H$3)</f>
        <v/>
      </c>
      <c r="J3000" s="1" t="str">
        <f t="shared" ca="1" si="692"/>
        <v/>
      </c>
      <c r="K3000" s="1" t="str">
        <f t="shared" ca="1" si="693"/>
        <v/>
      </c>
      <c r="L3000" s="1" t="str">
        <f t="shared" ca="1" si="694"/>
        <v/>
      </c>
      <c r="M3000" s="1" t="str">
        <f t="shared" ca="1" si="695"/>
        <v/>
      </c>
      <c r="N3000" s="1" t="str" cm="1">
        <f t="array" aca="1" ref="N3000" ca="1">IF(G3000="","",HOUR(INDIRECT(A3000&amp;$N$2&amp;D3000)))</f>
        <v/>
      </c>
      <c r="O3000" s="1" t="str" cm="1">
        <f t="array" aca="1" ref="O3000" ca="1">IF(G3000="","",MINUTE(INDIRECT(A3000&amp;$N$2&amp;D3000)))</f>
        <v/>
      </c>
      <c r="P3000" s="1" t="str">
        <f t="shared" ca="1" si="696"/>
        <v/>
      </c>
      <c r="Q3000" s="1" t="str">
        <f t="shared" ca="1" si="697"/>
        <v/>
      </c>
      <c r="R3000" s="1" t="str" cm="1">
        <f t="array" aca="1" ref="R3000" ca="1">IF(G3000="","",INDIRECT(A3000&amp;B3000&amp;D3000))</f>
        <v/>
      </c>
      <c r="S3000" s="1" t="str">
        <f t="shared" ca="1" si="698"/>
        <v/>
      </c>
      <c r="T3000" s="1" t="str">
        <f t="shared" ca="1" si="699"/>
        <v/>
      </c>
      <c r="U3000" s="1" t="str">
        <f t="shared" ca="1" si="700"/>
        <v/>
      </c>
      <c r="V3000" s="1" t="str">
        <f t="shared" ca="1" si="701"/>
        <v/>
      </c>
      <c r="W3000" s="1" t="str">
        <f t="shared" ca="1" si="702"/>
        <v/>
      </c>
      <c r="X3000" s="1" t="str">
        <f t="shared" ca="1" si="703"/>
        <v/>
      </c>
    </row>
    <row r="3001" spans="1:24">
      <c r="A3001" t="s">
        <v>1041</v>
      </c>
      <c r="B3001" t="str">
        <f>INDEX(予約枠報告様式!$73:$73,MATCH(CSVフォーマット!C3001,予約枠報告様式!$74:$74,0))</f>
        <v>AY</v>
      </c>
      <c r="C3001">
        <f t="shared" si="704"/>
        <v>51</v>
      </c>
      <c r="D3001">
        <f t="shared" si="690"/>
        <v>69</v>
      </c>
      <c r="E3001" s="2" cm="1">
        <f t="array" aca="1" ref="E3001" ca="1">INDIRECT(A3001&amp;B3001&amp;$E$3)</f>
        <v>44798</v>
      </c>
      <c r="F3001" t="str" cm="1">
        <f t="array" aca="1" ref="F3001" ca="1">IF(INDIRECT(A3001&amp;B3001&amp;$F$3)="公",参照!$L$2,参照!$L$3)</f>
        <v>医療機関受付</v>
      </c>
      <c r="G3001" s="1" t="str" cm="1">
        <f t="array" aca="1" ref="G3001" ca="1">IF(E3001="","",IF(ISNUMBER(INDIRECT(A3001&amp;B3001&amp;D3001)),431001,""))</f>
        <v/>
      </c>
      <c r="H3001" s="1" t="str">
        <f t="shared" ca="1" si="691"/>
        <v/>
      </c>
      <c r="I3001" s="1" t="str">
        <f ca="1">IF(G3001="","",予約枠報告様式!H$3)</f>
        <v/>
      </c>
      <c r="J3001" s="1" t="str">
        <f t="shared" ca="1" si="692"/>
        <v/>
      </c>
      <c r="K3001" s="1" t="str">
        <f t="shared" ca="1" si="693"/>
        <v/>
      </c>
      <c r="L3001" s="1" t="str">
        <f t="shared" ca="1" si="694"/>
        <v/>
      </c>
      <c r="M3001" s="1" t="str">
        <f t="shared" ca="1" si="695"/>
        <v/>
      </c>
      <c r="N3001" s="1" t="str" cm="1">
        <f t="array" aca="1" ref="N3001" ca="1">IF(G3001="","",HOUR(INDIRECT(A3001&amp;$N$2&amp;D3001)))</f>
        <v/>
      </c>
      <c r="O3001" s="1" t="str" cm="1">
        <f t="array" aca="1" ref="O3001" ca="1">IF(G3001="","",MINUTE(INDIRECT(A3001&amp;$N$2&amp;D3001)))</f>
        <v/>
      </c>
      <c r="P3001" s="1" t="str">
        <f t="shared" ca="1" si="696"/>
        <v/>
      </c>
      <c r="Q3001" s="1" t="str">
        <f t="shared" ca="1" si="697"/>
        <v/>
      </c>
      <c r="R3001" s="1" t="str" cm="1">
        <f t="array" aca="1" ref="R3001" ca="1">IF(G3001="","",INDIRECT(A3001&amp;B3001&amp;D3001))</f>
        <v/>
      </c>
      <c r="S3001" s="1" t="str">
        <f t="shared" ca="1" si="698"/>
        <v/>
      </c>
      <c r="T3001" s="1" t="str">
        <f t="shared" ca="1" si="699"/>
        <v/>
      </c>
      <c r="U3001" s="1" t="str">
        <f t="shared" ca="1" si="700"/>
        <v/>
      </c>
      <c r="V3001" s="1" t="str">
        <f t="shared" ca="1" si="701"/>
        <v/>
      </c>
      <c r="W3001" s="1" t="str">
        <f t="shared" ca="1" si="702"/>
        <v/>
      </c>
      <c r="X3001" s="1" t="str">
        <f t="shared" ca="1" si="703"/>
        <v/>
      </c>
    </row>
    <row r="3002" spans="1:24">
      <c r="A3002" t="s">
        <v>1041</v>
      </c>
      <c r="B3002" t="str">
        <f>INDEX(予約枠報告様式!$73:$73,MATCH(CSVフォーマット!C3002,予約枠報告様式!$74:$74,0))</f>
        <v>AY</v>
      </c>
      <c r="C3002">
        <f t="shared" si="704"/>
        <v>51</v>
      </c>
      <c r="D3002">
        <f t="shared" si="690"/>
        <v>70</v>
      </c>
      <c r="E3002" s="2" cm="1">
        <f t="array" aca="1" ref="E3002" ca="1">INDIRECT(A3002&amp;B3002&amp;$E$3)</f>
        <v>44798</v>
      </c>
      <c r="F3002" t="str" cm="1">
        <f t="array" aca="1" ref="F3002" ca="1">IF(INDIRECT(A3002&amp;B3002&amp;$F$3)="公",参照!$L$2,参照!$L$3)</f>
        <v>医療機関受付</v>
      </c>
      <c r="G3002" s="1" t="str" cm="1">
        <f t="array" aca="1" ref="G3002" ca="1">IF(E3002="","",IF(ISNUMBER(INDIRECT(A3002&amp;B3002&amp;D3002)),431001,""))</f>
        <v/>
      </c>
      <c r="H3002" s="1" t="str">
        <f t="shared" ca="1" si="691"/>
        <v/>
      </c>
      <c r="I3002" s="1" t="str">
        <f ca="1">IF(G3002="","",予約枠報告様式!H$3)</f>
        <v/>
      </c>
      <c r="J3002" s="1" t="str">
        <f t="shared" ca="1" si="692"/>
        <v/>
      </c>
      <c r="K3002" s="1" t="str">
        <f t="shared" ca="1" si="693"/>
        <v/>
      </c>
      <c r="L3002" s="1" t="str">
        <f t="shared" ca="1" si="694"/>
        <v/>
      </c>
      <c r="M3002" s="1" t="str">
        <f t="shared" ca="1" si="695"/>
        <v/>
      </c>
      <c r="N3002" s="1" t="str" cm="1">
        <f t="array" aca="1" ref="N3002" ca="1">IF(G3002="","",HOUR(INDIRECT(A3002&amp;$N$2&amp;D3002)))</f>
        <v/>
      </c>
      <c r="O3002" s="1" t="str" cm="1">
        <f t="array" aca="1" ref="O3002" ca="1">IF(G3002="","",MINUTE(INDIRECT(A3002&amp;$N$2&amp;D3002)))</f>
        <v/>
      </c>
      <c r="P3002" s="1" t="str">
        <f t="shared" ca="1" si="696"/>
        <v/>
      </c>
      <c r="Q3002" s="1" t="str">
        <f t="shared" ca="1" si="697"/>
        <v/>
      </c>
      <c r="R3002" s="1" t="str" cm="1">
        <f t="array" aca="1" ref="R3002" ca="1">IF(G3002="","",INDIRECT(A3002&amp;B3002&amp;D3002))</f>
        <v/>
      </c>
      <c r="S3002" s="1" t="str">
        <f t="shared" ca="1" si="698"/>
        <v/>
      </c>
      <c r="T3002" s="1" t="str">
        <f t="shared" ca="1" si="699"/>
        <v/>
      </c>
      <c r="U3002" s="1" t="str">
        <f t="shared" ca="1" si="700"/>
        <v/>
      </c>
      <c r="V3002" s="1" t="str">
        <f t="shared" ca="1" si="701"/>
        <v/>
      </c>
      <c r="W3002" s="1" t="str">
        <f t="shared" ca="1" si="702"/>
        <v/>
      </c>
      <c r="X3002" s="1" t="str">
        <f t="shared" ca="1" si="703"/>
        <v/>
      </c>
    </row>
    <row r="3003" spans="1:24">
      <c r="A3003" t="s">
        <v>1041</v>
      </c>
      <c r="B3003" t="str">
        <f>INDEX(予約枠報告様式!$73:$73,MATCH(CSVフォーマット!C3003,予約枠報告様式!$74:$74,0))</f>
        <v>AY</v>
      </c>
      <c r="C3003">
        <f t="shared" si="704"/>
        <v>51</v>
      </c>
      <c r="D3003">
        <f t="shared" si="690"/>
        <v>71</v>
      </c>
      <c r="E3003" s="2" cm="1">
        <f t="array" aca="1" ref="E3003" ca="1">INDIRECT(A3003&amp;B3003&amp;$E$3)</f>
        <v>44798</v>
      </c>
      <c r="F3003" t="str" cm="1">
        <f t="array" aca="1" ref="F3003" ca="1">IF(INDIRECT(A3003&amp;B3003&amp;$F$3)="公",参照!$L$2,参照!$L$3)</f>
        <v>医療機関受付</v>
      </c>
      <c r="G3003" s="1" t="str" cm="1">
        <f t="array" aca="1" ref="G3003" ca="1">IF(E3003="","",IF(ISNUMBER(INDIRECT(A3003&amp;B3003&amp;D3003)),431001,""))</f>
        <v/>
      </c>
      <c r="H3003" s="1" t="str">
        <f t="shared" ca="1" si="691"/>
        <v/>
      </c>
      <c r="I3003" s="1" t="str">
        <f ca="1">IF(G3003="","",予約枠報告様式!H$3)</f>
        <v/>
      </c>
      <c r="J3003" s="1" t="str">
        <f t="shared" ca="1" si="692"/>
        <v/>
      </c>
      <c r="K3003" s="1" t="str">
        <f t="shared" ca="1" si="693"/>
        <v/>
      </c>
      <c r="L3003" s="1" t="str">
        <f t="shared" ca="1" si="694"/>
        <v/>
      </c>
      <c r="M3003" s="1" t="str">
        <f t="shared" ca="1" si="695"/>
        <v/>
      </c>
      <c r="N3003" s="1" t="str" cm="1">
        <f t="array" aca="1" ref="N3003" ca="1">IF(G3003="","",HOUR(INDIRECT(A3003&amp;$N$2&amp;D3003)))</f>
        <v/>
      </c>
      <c r="O3003" s="1" t="str" cm="1">
        <f t="array" aca="1" ref="O3003" ca="1">IF(G3003="","",MINUTE(INDIRECT(A3003&amp;$N$2&amp;D3003)))</f>
        <v/>
      </c>
      <c r="P3003" s="1" t="str">
        <f t="shared" ca="1" si="696"/>
        <v/>
      </c>
      <c r="Q3003" s="1" t="str">
        <f t="shared" ca="1" si="697"/>
        <v/>
      </c>
      <c r="R3003" s="1" t="str" cm="1">
        <f t="array" aca="1" ref="R3003" ca="1">IF(G3003="","",INDIRECT(A3003&amp;B3003&amp;D3003))</f>
        <v/>
      </c>
      <c r="S3003" s="1" t="str">
        <f t="shared" ca="1" si="698"/>
        <v/>
      </c>
      <c r="T3003" s="1" t="str">
        <f t="shared" ca="1" si="699"/>
        <v/>
      </c>
      <c r="U3003" s="1" t="str">
        <f t="shared" ca="1" si="700"/>
        <v/>
      </c>
      <c r="V3003" s="1" t="str">
        <f t="shared" ca="1" si="701"/>
        <v/>
      </c>
      <c r="W3003" s="1" t="str">
        <f t="shared" ca="1" si="702"/>
        <v/>
      </c>
      <c r="X3003" s="1" t="str">
        <f t="shared" ca="1" si="703"/>
        <v/>
      </c>
    </row>
    <row r="3004" spans="1:24">
      <c r="A3004" t="s">
        <v>1041</v>
      </c>
      <c r="B3004" t="str">
        <f>INDEX(予約枠報告様式!$73:$73,MATCH(CSVフォーマット!C3004,予約枠報告様式!$74:$74,0))</f>
        <v>AZ</v>
      </c>
      <c r="C3004">
        <f t="shared" si="704"/>
        <v>52</v>
      </c>
      <c r="D3004">
        <f t="shared" si="690"/>
        <v>12</v>
      </c>
      <c r="E3004" s="2" cm="1">
        <f t="array" aca="1" ref="E3004" ca="1">INDIRECT(A3004&amp;B3004&amp;$E$3)</f>
        <v>44799</v>
      </c>
      <c r="F3004" t="str" cm="1">
        <f t="array" aca="1" ref="F3004" ca="1">IF(INDIRECT(A3004&amp;B3004&amp;$F$3)="公",参照!$L$2,参照!$L$3)</f>
        <v>WEB・コールセンター受付</v>
      </c>
      <c r="G3004" s="1" t="str" cm="1">
        <f t="array" aca="1" ref="G3004" ca="1">IF(E3004="","",IF(ISNUMBER(INDIRECT(A3004&amp;B3004&amp;D3004)),431001,""))</f>
        <v/>
      </c>
      <c r="H3004" s="1" t="str">
        <f t="shared" ca="1" si="691"/>
        <v/>
      </c>
      <c r="I3004" s="1" t="str">
        <f ca="1">IF(G3004="","",予約枠報告様式!H$3)</f>
        <v/>
      </c>
      <c r="J3004" s="1" t="str">
        <f t="shared" ca="1" si="692"/>
        <v/>
      </c>
      <c r="K3004" s="1" t="str">
        <f t="shared" ca="1" si="693"/>
        <v/>
      </c>
      <c r="L3004" s="1" t="str">
        <f t="shared" ca="1" si="694"/>
        <v/>
      </c>
      <c r="M3004" s="1" t="str">
        <f t="shared" ca="1" si="695"/>
        <v/>
      </c>
      <c r="N3004" s="1" t="str" cm="1">
        <f t="array" aca="1" ref="N3004" ca="1">IF(G3004="","",HOUR(INDIRECT(A3004&amp;$N$2&amp;D3004)))</f>
        <v/>
      </c>
      <c r="O3004" s="1" t="str" cm="1">
        <f t="array" aca="1" ref="O3004" ca="1">IF(G3004="","",MINUTE(INDIRECT(A3004&amp;$N$2&amp;D3004)))</f>
        <v/>
      </c>
      <c r="P3004" s="1" t="str">
        <f t="shared" ca="1" si="696"/>
        <v/>
      </c>
      <c r="Q3004" s="1" t="str">
        <f t="shared" ca="1" si="697"/>
        <v/>
      </c>
      <c r="R3004" s="1" t="str" cm="1">
        <f t="array" aca="1" ref="R3004" ca="1">IF(G3004="","",INDIRECT(A3004&amp;B3004&amp;D3004))</f>
        <v/>
      </c>
      <c r="S3004" s="1" t="str">
        <f t="shared" ca="1" si="698"/>
        <v/>
      </c>
      <c r="T3004" s="1" t="str">
        <f t="shared" ca="1" si="699"/>
        <v/>
      </c>
      <c r="U3004" s="1" t="str">
        <f t="shared" ca="1" si="700"/>
        <v/>
      </c>
      <c r="V3004" s="1" t="str">
        <f t="shared" ca="1" si="701"/>
        <v/>
      </c>
      <c r="W3004" s="1" t="str">
        <f t="shared" ca="1" si="702"/>
        <v/>
      </c>
      <c r="X3004" s="1" t="str">
        <f t="shared" ca="1" si="703"/>
        <v/>
      </c>
    </row>
    <row r="3005" spans="1:24">
      <c r="A3005" t="s">
        <v>1041</v>
      </c>
      <c r="B3005" t="str">
        <f>INDEX(予約枠報告様式!$73:$73,MATCH(CSVフォーマット!C3005,予約枠報告様式!$74:$74,0))</f>
        <v>AZ</v>
      </c>
      <c r="C3005">
        <f t="shared" si="704"/>
        <v>52</v>
      </c>
      <c r="D3005">
        <f t="shared" si="690"/>
        <v>13</v>
      </c>
      <c r="E3005" s="2" cm="1">
        <f t="array" aca="1" ref="E3005" ca="1">INDIRECT(A3005&amp;B3005&amp;$E$3)</f>
        <v>44799</v>
      </c>
      <c r="F3005" t="str" cm="1">
        <f t="array" aca="1" ref="F3005" ca="1">IF(INDIRECT(A3005&amp;B3005&amp;$F$3)="公",参照!$L$2,参照!$L$3)</f>
        <v>WEB・コールセンター受付</v>
      </c>
      <c r="G3005" s="1" t="str" cm="1">
        <f t="array" aca="1" ref="G3005" ca="1">IF(E3005="","",IF(ISNUMBER(INDIRECT(A3005&amp;B3005&amp;D3005)),431001,""))</f>
        <v/>
      </c>
      <c r="H3005" s="1" t="str">
        <f t="shared" ca="1" si="691"/>
        <v/>
      </c>
      <c r="I3005" s="1" t="str">
        <f ca="1">IF(G3005="","",予約枠報告様式!H$3)</f>
        <v/>
      </c>
      <c r="J3005" s="1" t="str">
        <f t="shared" ca="1" si="692"/>
        <v/>
      </c>
      <c r="K3005" s="1" t="str">
        <f t="shared" ca="1" si="693"/>
        <v/>
      </c>
      <c r="L3005" s="1" t="str">
        <f t="shared" ca="1" si="694"/>
        <v/>
      </c>
      <c r="M3005" s="1" t="str">
        <f t="shared" ca="1" si="695"/>
        <v/>
      </c>
      <c r="N3005" s="1" t="str" cm="1">
        <f t="array" aca="1" ref="N3005" ca="1">IF(G3005="","",HOUR(INDIRECT(A3005&amp;$N$2&amp;D3005)))</f>
        <v/>
      </c>
      <c r="O3005" s="1" t="str" cm="1">
        <f t="array" aca="1" ref="O3005" ca="1">IF(G3005="","",MINUTE(INDIRECT(A3005&amp;$N$2&amp;D3005)))</f>
        <v/>
      </c>
      <c r="P3005" s="1" t="str">
        <f t="shared" ca="1" si="696"/>
        <v/>
      </c>
      <c r="Q3005" s="1" t="str">
        <f t="shared" ca="1" si="697"/>
        <v/>
      </c>
      <c r="R3005" s="1" t="str" cm="1">
        <f t="array" aca="1" ref="R3005" ca="1">IF(G3005="","",INDIRECT(A3005&amp;B3005&amp;D3005))</f>
        <v/>
      </c>
      <c r="S3005" s="1" t="str">
        <f t="shared" ca="1" si="698"/>
        <v/>
      </c>
      <c r="T3005" s="1" t="str">
        <f t="shared" ca="1" si="699"/>
        <v/>
      </c>
      <c r="U3005" s="1" t="str">
        <f t="shared" ca="1" si="700"/>
        <v/>
      </c>
      <c r="V3005" s="1" t="str">
        <f t="shared" ca="1" si="701"/>
        <v/>
      </c>
      <c r="W3005" s="1" t="str">
        <f t="shared" ca="1" si="702"/>
        <v/>
      </c>
      <c r="X3005" s="1" t="str">
        <f t="shared" ca="1" si="703"/>
        <v/>
      </c>
    </row>
    <row r="3006" spans="1:24">
      <c r="A3006" t="s">
        <v>1041</v>
      </c>
      <c r="B3006" t="str">
        <f>INDEX(予約枠報告様式!$73:$73,MATCH(CSVフォーマット!C3006,予約枠報告様式!$74:$74,0))</f>
        <v>AZ</v>
      </c>
      <c r="C3006">
        <f t="shared" si="704"/>
        <v>52</v>
      </c>
      <c r="D3006">
        <f t="shared" si="690"/>
        <v>14</v>
      </c>
      <c r="E3006" s="2" cm="1">
        <f t="array" aca="1" ref="E3006" ca="1">INDIRECT(A3006&amp;B3006&amp;$E$3)</f>
        <v>44799</v>
      </c>
      <c r="F3006" t="str" cm="1">
        <f t="array" aca="1" ref="F3006" ca="1">IF(INDIRECT(A3006&amp;B3006&amp;$F$3)="公",参照!$L$2,参照!$L$3)</f>
        <v>WEB・コールセンター受付</v>
      </c>
      <c r="G3006" s="1" t="str" cm="1">
        <f t="array" aca="1" ref="G3006" ca="1">IF(E3006="","",IF(ISNUMBER(INDIRECT(A3006&amp;B3006&amp;D3006)),431001,""))</f>
        <v/>
      </c>
      <c r="H3006" s="1" t="str">
        <f t="shared" ca="1" si="691"/>
        <v/>
      </c>
      <c r="I3006" s="1" t="str">
        <f ca="1">IF(G3006="","",予約枠報告様式!H$3)</f>
        <v/>
      </c>
      <c r="J3006" s="1" t="str">
        <f t="shared" ca="1" si="692"/>
        <v/>
      </c>
      <c r="K3006" s="1" t="str">
        <f t="shared" ca="1" si="693"/>
        <v/>
      </c>
      <c r="L3006" s="1" t="str">
        <f t="shared" ca="1" si="694"/>
        <v/>
      </c>
      <c r="M3006" s="1" t="str">
        <f t="shared" ca="1" si="695"/>
        <v/>
      </c>
      <c r="N3006" s="1" t="str" cm="1">
        <f t="array" aca="1" ref="N3006" ca="1">IF(G3006="","",HOUR(INDIRECT(A3006&amp;$N$2&amp;D3006)))</f>
        <v/>
      </c>
      <c r="O3006" s="1" t="str" cm="1">
        <f t="array" aca="1" ref="O3006" ca="1">IF(G3006="","",MINUTE(INDIRECT(A3006&amp;$N$2&amp;D3006)))</f>
        <v/>
      </c>
      <c r="P3006" s="1" t="str">
        <f t="shared" ca="1" si="696"/>
        <v/>
      </c>
      <c r="Q3006" s="1" t="str">
        <f t="shared" ca="1" si="697"/>
        <v/>
      </c>
      <c r="R3006" s="1" t="str" cm="1">
        <f t="array" aca="1" ref="R3006" ca="1">IF(G3006="","",INDIRECT(A3006&amp;B3006&amp;D3006))</f>
        <v/>
      </c>
      <c r="S3006" s="1" t="str">
        <f t="shared" ca="1" si="698"/>
        <v/>
      </c>
      <c r="T3006" s="1" t="str">
        <f t="shared" ca="1" si="699"/>
        <v/>
      </c>
      <c r="U3006" s="1" t="str">
        <f t="shared" ca="1" si="700"/>
        <v/>
      </c>
      <c r="V3006" s="1" t="str">
        <f t="shared" ca="1" si="701"/>
        <v/>
      </c>
      <c r="W3006" s="1" t="str">
        <f t="shared" ca="1" si="702"/>
        <v/>
      </c>
      <c r="X3006" s="1" t="str">
        <f t="shared" ca="1" si="703"/>
        <v/>
      </c>
    </row>
    <row r="3007" spans="1:24">
      <c r="A3007" t="s">
        <v>1041</v>
      </c>
      <c r="B3007" t="str">
        <f>INDEX(予約枠報告様式!$73:$73,MATCH(CSVフォーマット!C3007,予約枠報告様式!$74:$74,0))</f>
        <v>AZ</v>
      </c>
      <c r="C3007">
        <f t="shared" si="704"/>
        <v>52</v>
      </c>
      <c r="D3007">
        <f t="shared" si="690"/>
        <v>15</v>
      </c>
      <c r="E3007" s="2" cm="1">
        <f t="array" aca="1" ref="E3007" ca="1">INDIRECT(A3007&amp;B3007&amp;$E$3)</f>
        <v>44799</v>
      </c>
      <c r="F3007" t="str" cm="1">
        <f t="array" aca="1" ref="F3007" ca="1">IF(INDIRECT(A3007&amp;B3007&amp;$F$3)="公",参照!$L$2,参照!$L$3)</f>
        <v>WEB・コールセンター受付</v>
      </c>
      <c r="G3007" s="1" t="str" cm="1">
        <f t="array" aca="1" ref="G3007" ca="1">IF(E3007="","",IF(ISNUMBER(INDIRECT(A3007&amp;B3007&amp;D3007)),431001,""))</f>
        <v/>
      </c>
      <c r="H3007" s="1" t="str">
        <f t="shared" ca="1" si="691"/>
        <v/>
      </c>
      <c r="I3007" s="1" t="str">
        <f ca="1">IF(G3007="","",予約枠報告様式!H$3)</f>
        <v/>
      </c>
      <c r="J3007" s="1" t="str">
        <f t="shared" ca="1" si="692"/>
        <v/>
      </c>
      <c r="K3007" s="1" t="str">
        <f t="shared" ca="1" si="693"/>
        <v/>
      </c>
      <c r="L3007" s="1" t="str">
        <f t="shared" ca="1" si="694"/>
        <v/>
      </c>
      <c r="M3007" s="1" t="str">
        <f t="shared" ca="1" si="695"/>
        <v/>
      </c>
      <c r="N3007" s="1" t="str" cm="1">
        <f t="array" aca="1" ref="N3007" ca="1">IF(G3007="","",HOUR(INDIRECT(A3007&amp;$N$2&amp;D3007)))</f>
        <v/>
      </c>
      <c r="O3007" s="1" t="str" cm="1">
        <f t="array" aca="1" ref="O3007" ca="1">IF(G3007="","",MINUTE(INDIRECT(A3007&amp;$N$2&amp;D3007)))</f>
        <v/>
      </c>
      <c r="P3007" s="1" t="str">
        <f t="shared" ca="1" si="696"/>
        <v/>
      </c>
      <c r="Q3007" s="1" t="str">
        <f t="shared" ca="1" si="697"/>
        <v/>
      </c>
      <c r="R3007" s="1" t="str" cm="1">
        <f t="array" aca="1" ref="R3007" ca="1">IF(G3007="","",INDIRECT(A3007&amp;B3007&amp;D3007))</f>
        <v/>
      </c>
      <c r="S3007" s="1" t="str">
        <f t="shared" ca="1" si="698"/>
        <v/>
      </c>
      <c r="T3007" s="1" t="str">
        <f t="shared" ca="1" si="699"/>
        <v/>
      </c>
      <c r="U3007" s="1" t="str">
        <f t="shared" ca="1" si="700"/>
        <v/>
      </c>
      <c r="V3007" s="1" t="str">
        <f t="shared" ca="1" si="701"/>
        <v/>
      </c>
      <c r="W3007" s="1" t="str">
        <f t="shared" ca="1" si="702"/>
        <v/>
      </c>
      <c r="X3007" s="1" t="str">
        <f t="shared" ca="1" si="703"/>
        <v/>
      </c>
    </row>
    <row r="3008" spans="1:24">
      <c r="A3008" t="s">
        <v>1041</v>
      </c>
      <c r="B3008" t="str">
        <f>INDEX(予約枠報告様式!$73:$73,MATCH(CSVフォーマット!C3008,予約枠報告様式!$74:$74,0))</f>
        <v>AZ</v>
      </c>
      <c r="C3008">
        <f t="shared" si="704"/>
        <v>52</v>
      </c>
      <c r="D3008">
        <f t="shared" si="690"/>
        <v>16</v>
      </c>
      <c r="E3008" s="2" cm="1">
        <f t="array" aca="1" ref="E3008" ca="1">INDIRECT(A3008&amp;B3008&amp;$E$3)</f>
        <v>44799</v>
      </c>
      <c r="F3008" t="str" cm="1">
        <f t="array" aca="1" ref="F3008" ca="1">IF(INDIRECT(A3008&amp;B3008&amp;$F$3)="公",参照!$L$2,参照!$L$3)</f>
        <v>WEB・コールセンター受付</v>
      </c>
      <c r="G3008" s="1" t="str" cm="1">
        <f t="array" aca="1" ref="G3008" ca="1">IF(E3008="","",IF(ISNUMBER(INDIRECT(A3008&amp;B3008&amp;D3008)),431001,""))</f>
        <v/>
      </c>
      <c r="H3008" s="1" t="str">
        <f t="shared" ca="1" si="691"/>
        <v/>
      </c>
      <c r="I3008" s="1" t="str">
        <f ca="1">IF(G3008="","",予約枠報告様式!H$3)</f>
        <v/>
      </c>
      <c r="J3008" s="1" t="str">
        <f t="shared" ca="1" si="692"/>
        <v/>
      </c>
      <c r="K3008" s="1" t="str">
        <f t="shared" ca="1" si="693"/>
        <v/>
      </c>
      <c r="L3008" s="1" t="str">
        <f t="shared" ca="1" si="694"/>
        <v/>
      </c>
      <c r="M3008" s="1" t="str">
        <f t="shared" ca="1" si="695"/>
        <v/>
      </c>
      <c r="N3008" s="1" t="str" cm="1">
        <f t="array" aca="1" ref="N3008" ca="1">IF(G3008="","",HOUR(INDIRECT(A3008&amp;$N$2&amp;D3008)))</f>
        <v/>
      </c>
      <c r="O3008" s="1" t="str" cm="1">
        <f t="array" aca="1" ref="O3008" ca="1">IF(G3008="","",MINUTE(INDIRECT(A3008&amp;$N$2&amp;D3008)))</f>
        <v/>
      </c>
      <c r="P3008" s="1" t="str">
        <f t="shared" ca="1" si="696"/>
        <v/>
      </c>
      <c r="Q3008" s="1" t="str">
        <f t="shared" ca="1" si="697"/>
        <v/>
      </c>
      <c r="R3008" s="1" t="str" cm="1">
        <f t="array" aca="1" ref="R3008" ca="1">IF(G3008="","",INDIRECT(A3008&amp;B3008&amp;D3008))</f>
        <v/>
      </c>
      <c r="S3008" s="1" t="str">
        <f t="shared" ca="1" si="698"/>
        <v/>
      </c>
      <c r="T3008" s="1" t="str">
        <f t="shared" ca="1" si="699"/>
        <v/>
      </c>
      <c r="U3008" s="1" t="str">
        <f t="shared" ca="1" si="700"/>
        <v/>
      </c>
      <c r="V3008" s="1" t="str">
        <f t="shared" ca="1" si="701"/>
        <v/>
      </c>
      <c r="W3008" s="1" t="str">
        <f t="shared" ca="1" si="702"/>
        <v/>
      </c>
      <c r="X3008" s="1" t="str">
        <f t="shared" ca="1" si="703"/>
        <v/>
      </c>
    </row>
    <row r="3009" spans="1:24">
      <c r="A3009" t="s">
        <v>1041</v>
      </c>
      <c r="B3009" t="str">
        <f>INDEX(予約枠報告様式!$73:$73,MATCH(CSVフォーマット!C3009,予約枠報告様式!$74:$74,0))</f>
        <v>AZ</v>
      </c>
      <c r="C3009">
        <f t="shared" si="704"/>
        <v>52</v>
      </c>
      <c r="D3009">
        <f t="shared" si="690"/>
        <v>17</v>
      </c>
      <c r="E3009" s="2" cm="1">
        <f t="array" aca="1" ref="E3009" ca="1">INDIRECT(A3009&amp;B3009&amp;$E$3)</f>
        <v>44799</v>
      </c>
      <c r="F3009" t="str" cm="1">
        <f t="array" aca="1" ref="F3009" ca="1">IF(INDIRECT(A3009&amp;B3009&amp;$F$3)="公",参照!$L$2,参照!$L$3)</f>
        <v>WEB・コールセンター受付</v>
      </c>
      <c r="G3009" s="1" t="str" cm="1">
        <f t="array" aca="1" ref="G3009" ca="1">IF(E3009="","",IF(ISNUMBER(INDIRECT(A3009&amp;B3009&amp;D3009)),431001,""))</f>
        <v/>
      </c>
      <c r="H3009" s="1" t="str">
        <f t="shared" ca="1" si="691"/>
        <v/>
      </c>
      <c r="I3009" s="1" t="str">
        <f ca="1">IF(G3009="","",予約枠報告様式!H$3)</f>
        <v/>
      </c>
      <c r="J3009" s="1" t="str">
        <f t="shared" ca="1" si="692"/>
        <v/>
      </c>
      <c r="K3009" s="1" t="str">
        <f t="shared" ca="1" si="693"/>
        <v/>
      </c>
      <c r="L3009" s="1" t="str">
        <f t="shared" ca="1" si="694"/>
        <v/>
      </c>
      <c r="M3009" s="1" t="str">
        <f t="shared" ca="1" si="695"/>
        <v/>
      </c>
      <c r="N3009" s="1" t="str" cm="1">
        <f t="array" aca="1" ref="N3009" ca="1">IF(G3009="","",HOUR(INDIRECT(A3009&amp;$N$2&amp;D3009)))</f>
        <v/>
      </c>
      <c r="O3009" s="1" t="str" cm="1">
        <f t="array" aca="1" ref="O3009" ca="1">IF(G3009="","",MINUTE(INDIRECT(A3009&amp;$N$2&amp;D3009)))</f>
        <v/>
      </c>
      <c r="P3009" s="1" t="str">
        <f t="shared" ca="1" si="696"/>
        <v/>
      </c>
      <c r="Q3009" s="1" t="str">
        <f t="shared" ca="1" si="697"/>
        <v/>
      </c>
      <c r="R3009" s="1" t="str" cm="1">
        <f t="array" aca="1" ref="R3009" ca="1">IF(G3009="","",INDIRECT(A3009&amp;B3009&amp;D3009))</f>
        <v/>
      </c>
      <c r="S3009" s="1" t="str">
        <f t="shared" ca="1" si="698"/>
        <v/>
      </c>
      <c r="T3009" s="1" t="str">
        <f t="shared" ca="1" si="699"/>
        <v/>
      </c>
      <c r="U3009" s="1" t="str">
        <f t="shared" ca="1" si="700"/>
        <v/>
      </c>
      <c r="V3009" s="1" t="str">
        <f t="shared" ca="1" si="701"/>
        <v/>
      </c>
      <c r="W3009" s="1" t="str">
        <f t="shared" ca="1" si="702"/>
        <v/>
      </c>
      <c r="X3009" s="1" t="str">
        <f t="shared" ca="1" si="703"/>
        <v/>
      </c>
    </row>
    <row r="3010" spans="1:24">
      <c r="A3010" t="s">
        <v>1041</v>
      </c>
      <c r="B3010" t="str">
        <f>INDEX(予約枠報告様式!$73:$73,MATCH(CSVフォーマット!C3010,予約枠報告様式!$74:$74,0))</f>
        <v>AZ</v>
      </c>
      <c r="C3010">
        <f t="shared" si="704"/>
        <v>52</v>
      </c>
      <c r="D3010">
        <f t="shared" si="690"/>
        <v>18</v>
      </c>
      <c r="E3010" s="2" cm="1">
        <f t="array" aca="1" ref="E3010" ca="1">INDIRECT(A3010&amp;B3010&amp;$E$3)</f>
        <v>44799</v>
      </c>
      <c r="F3010" t="str" cm="1">
        <f t="array" aca="1" ref="F3010" ca="1">IF(INDIRECT(A3010&amp;B3010&amp;$F$3)="公",参照!$L$2,参照!$L$3)</f>
        <v>WEB・コールセンター受付</v>
      </c>
      <c r="G3010" s="1" t="str" cm="1">
        <f t="array" aca="1" ref="G3010" ca="1">IF(E3010="","",IF(ISNUMBER(INDIRECT(A3010&amp;B3010&amp;D3010)),431001,""))</f>
        <v/>
      </c>
      <c r="H3010" s="1" t="str">
        <f t="shared" ca="1" si="691"/>
        <v/>
      </c>
      <c r="I3010" s="1" t="str">
        <f ca="1">IF(G3010="","",予約枠報告様式!H$3)</f>
        <v/>
      </c>
      <c r="J3010" s="1" t="str">
        <f t="shared" ca="1" si="692"/>
        <v/>
      </c>
      <c r="K3010" s="1" t="str">
        <f t="shared" ca="1" si="693"/>
        <v/>
      </c>
      <c r="L3010" s="1" t="str">
        <f t="shared" ca="1" si="694"/>
        <v/>
      </c>
      <c r="M3010" s="1" t="str">
        <f t="shared" ca="1" si="695"/>
        <v/>
      </c>
      <c r="N3010" s="1" t="str" cm="1">
        <f t="array" aca="1" ref="N3010" ca="1">IF(G3010="","",HOUR(INDIRECT(A3010&amp;$N$2&amp;D3010)))</f>
        <v/>
      </c>
      <c r="O3010" s="1" t="str" cm="1">
        <f t="array" aca="1" ref="O3010" ca="1">IF(G3010="","",MINUTE(INDIRECT(A3010&amp;$N$2&amp;D3010)))</f>
        <v/>
      </c>
      <c r="P3010" s="1" t="str">
        <f t="shared" ca="1" si="696"/>
        <v/>
      </c>
      <c r="Q3010" s="1" t="str">
        <f t="shared" ca="1" si="697"/>
        <v/>
      </c>
      <c r="R3010" s="1" t="str" cm="1">
        <f t="array" aca="1" ref="R3010" ca="1">IF(G3010="","",INDIRECT(A3010&amp;B3010&amp;D3010))</f>
        <v/>
      </c>
      <c r="S3010" s="1" t="str">
        <f t="shared" ca="1" si="698"/>
        <v/>
      </c>
      <c r="T3010" s="1" t="str">
        <f t="shared" ca="1" si="699"/>
        <v/>
      </c>
      <c r="U3010" s="1" t="str">
        <f t="shared" ca="1" si="700"/>
        <v/>
      </c>
      <c r="V3010" s="1" t="str">
        <f t="shared" ca="1" si="701"/>
        <v/>
      </c>
      <c r="W3010" s="1" t="str">
        <f t="shared" ca="1" si="702"/>
        <v/>
      </c>
      <c r="X3010" s="1" t="str">
        <f t="shared" ca="1" si="703"/>
        <v/>
      </c>
    </row>
    <row r="3011" spans="1:24">
      <c r="A3011" t="s">
        <v>1041</v>
      </c>
      <c r="B3011" t="str">
        <f>INDEX(予約枠報告様式!$73:$73,MATCH(CSVフォーマット!C3011,予約枠報告様式!$74:$74,0))</f>
        <v>AZ</v>
      </c>
      <c r="C3011">
        <f t="shared" si="704"/>
        <v>52</v>
      </c>
      <c r="D3011">
        <f t="shared" si="690"/>
        <v>19</v>
      </c>
      <c r="E3011" s="2" cm="1">
        <f t="array" aca="1" ref="E3011" ca="1">INDIRECT(A3011&amp;B3011&amp;$E$3)</f>
        <v>44799</v>
      </c>
      <c r="F3011" t="str" cm="1">
        <f t="array" aca="1" ref="F3011" ca="1">IF(INDIRECT(A3011&amp;B3011&amp;$F$3)="公",参照!$L$2,参照!$L$3)</f>
        <v>WEB・コールセンター受付</v>
      </c>
      <c r="G3011" s="1" t="str" cm="1">
        <f t="array" aca="1" ref="G3011" ca="1">IF(E3011="","",IF(ISNUMBER(INDIRECT(A3011&amp;B3011&amp;D3011)),431001,""))</f>
        <v/>
      </c>
      <c r="H3011" s="1" t="str">
        <f t="shared" ca="1" si="691"/>
        <v/>
      </c>
      <c r="I3011" s="1" t="str">
        <f ca="1">IF(G3011="","",予約枠報告様式!H$3)</f>
        <v/>
      </c>
      <c r="J3011" s="1" t="str">
        <f t="shared" ca="1" si="692"/>
        <v/>
      </c>
      <c r="K3011" s="1" t="str">
        <f t="shared" ca="1" si="693"/>
        <v/>
      </c>
      <c r="L3011" s="1" t="str">
        <f t="shared" ca="1" si="694"/>
        <v/>
      </c>
      <c r="M3011" s="1" t="str">
        <f t="shared" ca="1" si="695"/>
        <v/>
      </c>
      <c r="N3011" s="1" t="str" cm="1">
        <f t="array" aca="1" ref="N3011" ca="1">IF(G3011="","",HOUR(INDIRECT(A3011&amp;$N$2&amp;D3011)))</f>
        <v/>
      </c>
      <c r="O3011" s="1" t="str" cm="1">
        <f t="array" aca="1" ref="O3011" ca="1">IF(G3011="","",MINUTE(INDIRECT(A3011&amp;$N$2&amp;D3011)))</f>
        <v/>
      </c>
      <c r="P3011" s="1" t="str">
        <f t="shared" ca="1" si="696"/>
        <v/>
      </c>
      <c r="Q3011" s="1" t="str">
        <f t="shared" ca="1" si="697"/>
        <v/>
      </c>
      <c r="R3011" s="1" t="str" cm="1">
        <f t="array" aca="1" ref="R3011" ca="1">IF(G3011="","",INDIRECT(A3011&amp;B3011&amp;D3011))</f>
        <v/>
      </c>
      <c r="S3011" s="1" t="str">
        <f t="shared" ca="1" si="698"/>
        <v/>
      </c>
      <c r="T3011" s="1" t="str">
        <f t="shared" ca="1" si="699"/>
        <v/>
      </c>
      <c r="U3011" s="1" t="str">
        <f t="shared" ca="1" si="700"/>
        <v/>
      </c>
      <c r="V3011" s="1" t="str">
        <f t="shared" ca="1" si="701"/>
        <v/>
      </c>
      <c r="W3011" s="1" t="str">
        <f t="shared" ca="1" si="702"/>
        <v/>
      </c>
      <c r="X3011" s="1" t="str">
        <f t="shared" ca="1" si="703"/>
        <v/>
      </c>
    </row>
    <row r="3012" spans="1:24">
      <c r="A3012" t="s">
        <v>1041</v>
      </c>
      <c r="B3012" t="str">
        <f>INDEX(予約枠報告様式!$73:$73,MATCH(CSVフォーマット!C3012,予約枠報告様式!$74:$74,0))</f>
        <v>AZ</v>
      </c>
      <c r="C3012">
        <f t="shared" si="704"/>
        <v>52</v>
      </c>
      <c r="D3012">
        <f t="shared" si="690"/>
        <v>20</v>
      </c>
      <c r="E3012" s="2" cm="1">
        <f t="array" aca="1" ref="E3012" ca="1">INDIRECT(A3012&amp;B3012&amp;$E$3)</f>
        <v>44799</v>
      </c>
      <c r="F3012" t="str" cm="1">
        <f t="array" aca="1" ref="F3012" ca="1">IF(INDIRECT(A3012&amp;B3012&amp;$F$3)="公",参照!$L$2,参照!$L$3)</f>
        <v>WEB・コールセンター受付</v>
      </c>
      <c r="G3012" s="1" t="str" cm="1">
        <f t="array" aca="1" ref="G3012" ca="1">IF(E3012="","",IF(ISNUMBER(INDIRECT(A3012&amp;B3012&amp;D3012)),431001,""))</f>
        <v/>
      </c>
      <c r="H3012" s="1" t="str">
        <f t="shared" ca="1" si="691"/>
        <v/>
      </c>
      <c r="I3012" s="1" t="str">
        <f ca="1">IF(G3012="","",予約枠報告様式!H$3)</f>
        <v/>
      </c>
      <c r="J3012" s="1" t="str">
        <f t="shared" ca="1" si="692"/>
        <v/>
      </c>
      <c r="K3012" s="1" t="str">
        <f t="shared" ca="1" si="693"/>
        <v/>
      </c>
      <c r="L3012" s="1" t="str">
        <f t="shared" ca="1" si="694"/>
        <v/>
      </c>
      <c r="M3012" s="1" t="str">
        <f t="shared" ca="1" si="695"/>
        <v/>
      </c>
      <c r="N3012" s="1" t="str" cm="1">
        <f t="array" aca="1" ref="N3012" ca="1">IF(G3012="","",HOUR(INDIRECT(A3012&amp;$N$2&amp;D3012)))</f>
        <v/>
      </c>
      <c r="O3012" s="1" t="str" cm="1">
        <f t="array" aca="1" ref="O3012" ca="1">IF(G3012="","",MINUTE(INDIRECT(A3012&amp;$N$2&amp;D3012)))</f>
        <v/>
      </c>
      <c r="P3012" s="1" t="str">
        <f t="shared" ca="1" si="696"/>
        <v/>
      </c>
      <c r="Q3012" s="1" t="str">
        <f t="shared" ca="1" si="697"/>
        <v/>
      </c>
      <c r="R3012" s="1" t="str" cm="1">
        <f t="array" aca="1" ref="R3012" ca="1">IF(G3012="","",INDIRECT(A3012&amp;B3012&amp;D3012))</f>
        <v/>
      </c>
      <c r="S3012" s="1" t="str">
        <f t="shared" ca="1" si="698"/>
        <v/>
      </c>
      <c r="T3012" s="1" t="str">
        <f t="shared" ca="1" si="699"/>
        <v/>
      </c>
      <c r="U3012" s="1" t="str">
        <f t="shared" ca="1" si="700"/>
        <v/>
      </c>
      <c r="V3012" s="1" t="str">
        <f t="shared" ca="1" si="701"/>
        <v/>
      </c>
      <c r="W3012" s="1" t="str">
        <f t="shared" ca="1" si="702"/>
        <v/>
      </c>
      <c r="X3012" s="1" t="str">
        <f t="shared" ca="1" si="703"/>
        <v/>
      </c>
    </row>
    <row r="3013" spans="1:24">
      <c r="A3013" t="s">
        <v>1041</v>
      </c>
      <c r="B3013" t="str">
        <f>INDEX(予約枠報告様式!$73:$73,MATCH(CSVフォーマット!C3013,予約枠報告様式!$74:$74,0))</f>
        <v>AZ</v>
      </c>
      <c r="C3013">
        <f t="shared" si="704"/>
        <v>52</v>
      </c>
      <c r="D3013">
        <f t="shared" ref="D3013:D3076" si="705">IF(D3012=$D$3,$D$2,D3012+1)</f>
        <v>21</v>
      </c>
      <c r="E3013" s="2" cm="1">
        <f t="array" aca="1" ref="E3013" ca="1">INDIRECT(A3013&amp;B3013&amp;$E$3)</f>
        <v>44799</v>
      </c>
      <c r="F3013" t="str" cm="1">
        <f t="array" aca="1" ref="F3013" ca="1">IF(INDIRECT(A3013&amp;B3013&amp;$F$3)="公",参照!$L$2,参照!$L$3)</f>
        <v>WEB・コールセンター受付</v>
      </c>
      <c r="G3013" s="1" t="str" cm="1">
        <f t="array" aca="1" ref="G3013" ca="1">IF(E3013="","",IF(ISNUMBER(INDIRECT(A3013&amp;B3013&amp;D3013)),431001,""))</f>
        <v/>
      </c>
      <c r="H3013" s="1" t="str">
        <f t="shared" ref="H3013:H3076" ca="1" si="706">IF(G3013="","","【（"&amp;H$2&amp;"）"&amp;F3013&amp;"】"&amp;I3013&amp;"."&amp;TEXT(L3013,"00")&amp;TEXT(M3013,"00")&amp;"."&amp;TEXT(N3013,"00")&amp;TEXT(O3013,"00"))</f>
        <v/>
      </c>
      <c r="I3013" s="1" t="str">
        <f ca="1">IF(G3013="","",予約枠報告様式!H$3)</f>
        <v/>
      </c>
      <c r="J3013" s="1" t="str">
        <f t="shared" ref="J3013:J3076" ca="1" si="707">IF(G3013="","",J$2)</f>
        <v/>
      </c>
      <c r="K3013" s="1" t="str">
        <f t="shared" ref="K3013:K3076" ca="1" si="708">IF(G3013="","",YEAR(E3013))</f>
        <v/>
      </c>
      <c r="L3013" s="1" t="str">
        <f t="shared" ref="L3013:L3076" ca="1" si="709">IF(G3013="","",MONTH(E3013))</f>
        <v/>
      </c>
      <c r="M3013" s="1" t="str">
        <f t="shared" ref="M3013:M3076" ca="1" si="710">IF(G3013="","",DAY(E3013))</f>
        <v/>
      </c>
      <c r="N3013" s="1" t="str" cm="1">
        <f t="array" aca="1" ref="N3013" ca="1">IF(G3013="","",HOUR(INDIRECT(A3013&amp;$N$2&amp;D3013)))</f>
        <v/>
      </c>
      <c r="O3013" s="1" t="str" cm="1">
        <f t="array" aca="1" ref="O3013" ca="1">IF(G3013="","",MINUTE(INDIRECT(A3013&amp;$N$2&amp;D3013)))</f>
        <v/>
      </c>
      <c r="P3013" s="1" t="str">
        <f t="shared" ref="P3013:P3076" ca="1" si="711">IF(G3013="","",N3013)</f>
        <v/>
      </c>
      <c r="Q3013" s="1" t="str">
        <f t="shared" ref="Q3013:Q3076" ca="1" si="712">IF(G3013="","",O3013+14)</f>
        <v/>
      </c>
      <c r="R3013" s="1" t="str" cm="1">
        <f t="array" aca="1" ref="R3013" ca="1">IF(G3013="","",INDIRECT(A3013&amp;B3013&amp;D3013))</f>
        <v/>
      </c>
      <c r="S3013" s="1" t="str">
        <f t="shared" ref="S3013:S3076" ca="1" si="713">IF(G3013="","",0)</f>
        <v/>
      </c>
      <c r="T3013" s="1" t="str">
        <f t="shared" ref="T3013:T3076" ca="1" si="714">IF($G3013="","",IF(T$1="×",K$2,T$2))</f>
        <v/>
      </c>
      <c r="U3013" s="1" t="str">
        <f t="shared" ref="U3013:U3076" ca="1" si="715">IF($G3013="","",IF(OR(U$1="×",U$2="なし"),"",U$2))</f>
        <v/>
      </c>
      <c r="V3013" s="1" t="str">
        <f t="shared" ref="V3013:V3076" ca="1" si="716">IF(G3013="","",3)</f>
        <v/>
      </c>
      <c r="W3013" s="1" t="str">
        <f t="shared" ref="W3013:W3076" ca="1" si="717">IF(G3013="","",5)</f>
        <v/>
      </c>
      <c r="X3013" s="1" t="str">
        <f t="shared" ref="X3013:X3076" ca="1" si="718">IF(G3013="","",0)</f>
        <v/>
      </c>
    </row>
    <row r="3014" spans="1:24">
      <c r="A3014" t="s">
        <v>1041</v>
      </c>
      <c r="B3014" t="str">
        <f>INDEX(予約枠報告様式!$73:$73,MATCH(CSVフォーマット!C3014,予約枠報告様式!$74:$74,0))</f>
        <v>AZ</v>
      </c>
      <c r="C3014">
        <f t="shared" ref="C3014:C3077" si="719">IF(D3013=$D$3,C3013+1,C3013)</f>
        <v>52</v>
      </c>
      <c r="D3014">
        <f t="shared" si="705"/>
        <v>22</v>
      </c>
      <c r="E3014" s="2" cm="1">
        <f t="array" aca="1" ref="E3014" ca="1">INDIRECT(A3014&amp;B3014&amp;$E$3)</f>
        <v>44799</v>
      </c>
      <c r="F3014" t="str" cm="1">
        <f t="array" aca="1" ref="F3014" ca="1">IF(INDIRECT(A3014&amp;B3014&amp;$F$3)="公",参照!$L$2,参照!$L$3)</f>
        <v>WEB・コールセンター受付</v>
      </c>
      <c r="G3014" s="1" t="str" cm="1">
        <f t="array" aca="1" ref="G3014" ca="1">IF(E3014="","",IF(ISNUMBER(INDIRECT(A3014&amp;B3014&amp;D3014)),431001,""))</f>
        <v/>
      </c>
      <c r="H3014" s="1" t="str">
        <f t="shared" ca="1" si="706"/>
        <v/>
      </c>
      <c r="I3014" s="1" t="str">
        <f ca="1">IF(G3014="","",予約枠報告様式!H$3)</f>
        <v/>
      </c>
      <c r="J3014" s="1" t="str">
        <f t="shared" ca="1" si="707"/>
        <v/>
      </c>
      <c r="K3014" s="1" t="str">
        <f t="shared" ca="1" si="708"/>
        <v/>
      </c>
      <c r="L3014" s="1" t="str">
        <f t="shared" ca="1" si="709"/>
        <v/>
      </c>
      <c r="M3014" s="1" t="str">
        <f t="shared" ca="1" si="710"/>
        <v/>
      </c>
      <c r="N3014" s="1" t="str" cm="1">
        <f t="array" aca="1" ref="N3014" ca="1">IF(G3014="","",HOUR(INDIRECT(A3014&amp;$N$2&amp;D3014)))</f>
        <v/>
      </c>
      <c r="O3014" s="1" t="str" cm="1">
        <f t="array" aca="1" ref="O3014" ca="1">IF(G3014="","",MINUTE(INDIRECT(A3014&amp;$N$2&amp;D3014)))</f>
        <v/>
      </c>
      <c r="P3014" s="1" t="str">
        <f t="shared" ca="1" si="711"/>
        <v/>
      </c>
      <c r="Q3014" s="1" t="str">
        <f t="shared" ca="1" si="712"/>
        <v/>
      </c>
      <c r="R3014" s="1" t="str" cm="1">
        <f t="array" aca="1" ref="R3014" ca="1">IF(G3014="","",INDIRECT(A3014&amp;B3014&amp;D3014))</f>
        <v/>
      </c>
      <c r="S3014" s="1" t="str">
        <f t="shared" ca="1" si="713"/>
        <v/>
      </c>
      <c r="T3014" s="1" t="str">
        <f t="shared" ca="1" si="714"/>
        <v/>
      </c>
      <c r="U3014" s="1" t="str">
        <f t="shared" ca="1" si="715"/>
        <v/>
      </c>
      <c r="V3014" s="1" t="str">
        <f t="shared" ca="1" si="716"/>
        <v/>
      </c>
      <c r="W3014" s="1" t="str">
        <f t="shared" ca="1" si="717"/>
        <v/>
      </c>
      <c r="X3014" s="1" t="str">
        <f t="shared" ca="1" si="718"/>
        <v/>
      </c>
    </row>
    <row r="3015" spans="1:24">
      <c r="A3015" t="s">
        <v>1041</v>
      </c>
      <c r="B3015" t="str">
        <f>INDEX(予約枠報告様式!$73:$73,MATCH(CSVフォーマット!C3015,予約枠報告様式!$74:$74,0))</f>
        <v>AZ</v>
      </c>
      <c r="C3015">
        <f t="shared" si="719"/>
        <v>52</v>
      </c>
      <c r="D3015">
        <f t="shared" si="705"/>
        <v>23</v>
      </c>
      <c r="E3015" s="2" cm="1">
        <f t="array" aca="1" ref="E3015" ca="1">INDIRECT(A3015&amp;B3015&amp;$E$3)</f>
        <v>44799</v>
      </c>
      <c r="F3015" t="str" cm="1">
        <f t="array" aca="1" ref="F3015" ca="1">IF(INDIRECT(A3015&amp;B3015&amp;$F$3)="公",参照!$L$2,参照!$L$3)</f>
        <v>WEB・コールセンター受付</v>
      </c>
      <c r="G3015" s="1" t="str" cm="1">
        <f t="array" aca="1" ref="G3015" ca="1">IF(E3015="","",IF(ISNUMBER(INDIRECT(A3015&amp;B3015&amp;D3015)),431001,""))</f>
        <v/>
      </c>
      <c r="H3015" s="1" t="str">
        <f t="shared" ca="1" si="706"/>
        <v/>
      </c>
      <c r="I3015" s="1" t="str">
        <f ca="1">IF(G3015="","",予約枠報告様式!H$3)</f>
        <v/>
      </c>
      <c r="J3015" s="1" t="str">
        <f t="shared" ca="1" si="707"/>
        <v/>
      </c>
      <c r="K3015" s="1" t="str">
        <f t="shared" ca="1" si="708"/>
        <v/>
      </c>
      <c r="L3015" s="1" t="str">
        <f t="shared" ca="1" si="709"/>
        <v/>
      </c>
      <c r="M3015" s="1" t="str">
        <f t="shared" ca="1" si="710"/>
        <v/>
      </c>
      <c r="N3015" s="1" t="str" cm="1">
        <f t="array" aca="1" ref="N3015" ca="1">IF(G3015="","",HOUR(INDIRECT(A3015&amp;$N$2&amp;D3015)))</f>
        <v/>
      </c>
      <c r="O3015" s="1" t="str" cm="1">
        <f t="array" aca="1" ref="O3015" ca="1">IF(G3015="","",MINUTE(INDIRECT(A3015&amp;$N$2&amp;D3015)))</f>
        <v/>
      </c>
      <c r="P3015" s="1" t="str">
        <f t="shared" ca="1" si="711"/>
        <v/>
      </c>
      <c r="Q3015" s="1" t="str">
        <f t="shared" ca="1" si="712"/>
        <v/>
      </c>
      <c r="R3015" s="1" t="str" cm="1">
        <f t="array" aca="1" ref="R3015" ca="1">IF(G3015="","",INDIRECT(A3015&amp;B3015&amp;D3015))</f>
        <v/>
      </c>
      <c r="S3015" s="1" t="str">
        <f t="shared" ca="1" si="713"/>
        <v/>
      </c>
      <c r="T3015" s="1" t="str">
        <f t="shared" ca="1" si="714"/>
        <v/>
      </c>
      <c r="U3015" s="1" t="str">
        <f t="shared" ca="1" si="715"/>
        <v/>
      </c>
      <c r="V3015" s="1" t="str">
        <f t="shared" ca="1" si="716"/>
        <v/>
      </c>
      <c r="W3015" s="1" t="str">
        <f t="shared" ca="1" si="717"/>
        <v/>
      </c>
      <c r="X3015" s="1" t="str">
        <f t="shared" ca="1" si="718"/>
        <v/>
      </c>
    </row>
    <row r="3016" spans="1:24">
      <c r="A3016" t="s">
        <v>1041</v>
      </c>
      <c r="B3016" t="str">
        <f>INDEX(予約枠報告様式!$73:$73,MATCH(CSVフォーマット!C3016,予約枠報告様式!$74:$74,0))</f>
        <v>AZ</v>
      </c>
      <c r="C3016">
        <f t="shared" si="719"/>
        <v>52</v>
      </c>
      <c r="D3016">
        <f t="shared" si="705"/>
        <v>24</v>
      </c>
      <c r="E3016" s="2" cm="1">
        <f t="array" aca="1" ref="E3016" ca="1">INDIRECT(A3016&amp;B3016&amp;$E$3)</f>
        <v>44799</v>
      </c>
      <c r="F3016" t="str" cm="1">
        <f t="array" aca="1" ref="F3016" ca="1">IF(INDIRECT(A3016&amp;B3016&amp;$F$3)="公",参照!$L$2,参照!$L$3)</f>
        <v>WEB・コールセンター受付</v>
      </c>
      <c r="G3016" s="1" t="str" cm="1">
        <f t="array" aca="1" ref="G3016" ca="1">IF(E3016="","",IF(ISNUMBER(INDIRECT(A3016&amp;B3016&amp;D3016)),431001,""))</f>
        <v/>
      </c>
      <c r="H3016" s="1" t="str">
        <f t="shared" ca="1" si="706"/>
        <v/>
      </c>
      <c r="I3016" s="1" t="str">
        <f ca="1">IF(G3016="","",予約枠報告様式!H$3)</f>
        <v/>
      </c>
      <c r="J3016" s="1" t="str">
        <f t="shared" ca="1" si="707"/>
        <v/>
      </c>
      <c r="K3016" s="1" t="str">
        <f t="shared" ca="1" si="708"/>
        <v/>
      </c>
      <c r="L3016" s="1" t="str">
        <f t="shared" ca="1" si="709"/>
        <v/>
      </c>
      <c r="M3016" s="1" t="str">
        <f t="shared" ca="1" si="710"/>
        <v/>
      </c>
      <c r="N3016" s="1" t="str" cm="1">
        <f t="array" aca="1" ref="N3016" ca="1">IF(G3016="","",HOUR(INDIRECT(A3016&amp;$N$2&amp;D3016)))</f>
        <v/>
      </c>
      <c r="O3016" s="1" t="str" cm="1">
        <f t="array" aca="1" ref="O3016" ca="1">IF(G3016="","",MINUTE(INDIRECT(A3016&amp;$N$2&amp;D3016)))</f>
        <v/>
      </c>
      <c r="P3016" s="1" t="str">
        <f t="shared" ca="1" si="711"/>
        <v/>
      </c>
      <c r="Q3016" s="1" t="str">
        <f t="shared" ca="1" si="712"/>
        <v/>
      </c>
      <c r="R3016" s="1" t="str" cm="1">
        <f t="array" aca="1" ref="R3016" ca="1">IF(G3016="","",INDIRECT(A3016&amp;B3016&amp;D3016))</f>
        <v/>
      </c>
      <c r="S3016" s="1" t="str">
        <f t="shared" ca="1" si="713"/>
        <v/>
      </c>
      <c r="T3016" s="1" t="str">
        <f t="shared" ca="1" si="714"/>
        <v/>
      </c>
      <c r="U3016" s="1" t="str">
        <f t="shared" ca="1" si="715"/>
        <v/>
      </c>
      <c r="V3016" s="1" t="str">
        <f t="shared" ca="1" si="716"/>
        <v/>
      </c>
      <c r="W3016" s="1" t="str">
        <f t="shared" ca="1" si="717"/>
        <v/>
      </c>
      <c r="X3016" s="1" t="str">
        <f t="shared" ca="1" si="718"/>
        <v/>
      </c>
    </row>
    <row r="3017" spans="1:24">
      <c r="A3017" t="s">
        <v>1041</v>
      </c>
      <c r="B3017" t="str">
        <f>INDEX(予約枠報告様式!$73:$73,MATCH(CSVフォーマット!C3017,予約枠報告様式!$74:$74,0))</f>
        <v>AZ</v>
      </c>
      <c r="C3017">
        <f t="shared" si="719"/>
        <v>52</v>
      </c>
      <c r="D3017">
        <f t="shared" si="705"/>
        <v>25</v>
      </c>
      <c r="E3017" s="2" cm="1">
        <f t="array" aca="1" ref="E3017" ca="1">INDIRECT(A3017&amp;B3017&amp;$E$3)</f>
        <v>44799</v>
      </c>
      <c r="F3017" t="str" cm="1">
        <f t="array" aca="1" ref="F3017" ca="1">IF(INDIRECT(A3017&amp;B3017&amp;$F$3)="公",参照!$L$2,参照!$L$3)</f>
        <v>WEB・コールセンター受付</v>
      </c>
      <c r="G3017" s="1" t="str" cm="1">
        <f t="array" aca="1" ref="G3017" ca="1">IF(E3017="","",IF(ISNUMBER(INDIRECT(A3017&amp;B3017&amp;D3017)),431001,""))</f>
        <v/>
      </c>
      <c r="H3017" s="1" t="str">
        <f t="shared" ca="1" si="706"/>
        <v/>
      </c>
      <c r="I3017" s="1" t="str">
        <f ca="1">IF(G3017="","",予約枠報告様式!H$3)</f>
        <v/>
      </c>
      <c r="J3017" s="1" t="str">
        <f t="shared" ca="1" si="707"/>
        <v/>
      </c>
      <c r="K3017" s="1" t="str">
        <f t="shared" ca="1" si="708"/>
        <v/>
      </c>
      <c r="L3017" s="1" t="str">
        <f t="shared" ca="1" si="709"/>
        <v/>
      </c>
      <c r="M3017" s="1" t="str">
        <f t="shared" ca="1" si="710"/>
        <v/>
      </c>
      <c r="N3017" s="1" t="str" cm="1">
        <f t="array" aca="1" ref="N3017" ca="1">IF(G3017="","",HOUR(INDIRECT(A3017&amp;$N$2&amp;D3017)))</f>
        <v/>
      </c>
      <c r="O3017" s="1" t="str" cm="1">
        <f t="array" aca="1" ref="O3017" ca="1">IF(G3017="","",MINUTE(INDIRECT(A3017&amp;$N$2&amp;D3017)))</f>
        <v/>
      </c>
      <c r="P3017" s="1" t="str">
        <f t="shared" ca="1" si="711"/>
        <v/>
      </c>
      <c r="Q3017" s="1" t="str">
        <f t="shared" ca="1" si="712"/>
        <v/>
      </c>
      <c r="R3017" s="1" t="str" cm="1">
        <f t="array" aca="1" ref="R3017" ca="1">IF(G3017="","",INDIRECT(A3017&amp;B3017&amp;D3017))</f>
        <v/>
      </c>
      <c r="S3017" s="1" t="str">
        <f t="shared" ca="1" si="713"/>
        <v/>
      </c>
      <c r="T3017" s="1" t="str">
        <f t="shared" ca="1" si="714"/>
        <v/>
      </c>
      <c r="U3017" s="1" t="str">
        <f t="shared" ca="1" si="715"/>
        <v/>
      </c>
      <c r="V3017" s="1" t="str">
        <f t="shared" ca="1" si="716"/>
        <v/>
      </c>
      <c r="W3017" s="1" t="str">
        <f t="shared" ca="1" si="717"/>
        <v/>
      </c>
      <c r="X3017" s="1" t="str">
        <f t="shared" ca="1" si="718"/>
        <v/>
      </c>
    </row>
    <row r="3018" spans="1:24">
      <c r="A3018" t="s">
        <v>1041</v>
      </c>
      <c r="B3018" t="str">
        <f>INDEX(予約枠報告様式!$73:$73,MATCH(CSVフォーマット!C3018,予約枠報告様式!$74:$74,0))</f>
        <v>AZ</v>
      </c>
      <c r="C3018">
        <f t="shared" si="719"/>
        <v>52</v>
      </c>
      <c r="D3018">
        <f t="shared" si="705"/>
        <v>26</v>
      </c>
      <c r="E3018" s="2" cm="1">
        <f t="array" aca="1" ref="E3018" ca="1">INDIRECT(A3018&amp;B3018&amp;$E$3)</f>
        <v>44799</v>
      </c>
      <c r="F3018" t="str" cm="1">
        <f t="array" aca="1" ref="F3018" ca="1">IF(INDIRECT(A3018&amp;B3018&amp;$F$3)="公",参照!$L$2,参照!$L$3)</f>
        <v>WEB・コールセンター受付</v>
      </c>
      <c r="G3018" s="1" t="str" cm="1">
        <f t="array" aca="1" ref="G3018" ca="1">IF(E3018="","",IF(ISNUMBER(INDIRECT(A3018&amp;B3018&amp;D3018)),431001,""))</f>
        <v/>
      </c>
      <c r="H3018" s="1" t="str">
        <f t="shared" ca="1" si="706"/>
        <v/>
      </c>
      <c r="I3018" s="1" t="str">
        <f ca="1">IF(G3018="","",予約枠報告様式!H$3)</f>
        <v/>
      </c>
      <c r="J3018" s="1" t="str">
        <f t="shared" ca="1" si="707"/>
        <v/>
      </c>
      <c r="K3018" s="1" t="str">
        <f t="shared" ca="1" si="708"/>
        <v/>
      </c>
      <c r="L3018" s="1" t="str">
        <f t="shared" ca="1" si="709"/>
        <v/>
      </c>
      <c r="M3018" s="1" t="str">
        <f t="shared" ca="1" si="710"/>
        <v/>
      </c>
      <c r="N3018" s="1" t="str" cm="1">
        <f t="array" aca="1" ref="N3018" ca="1">IF(G3018="","",HOUR(INDIRECT(A3018&amp;$N$2&amp;D3018)))</f>
        <v/>
      </c>
      <c r="O3018" s="1" t="str" cm="1">
        <f t="array" aca="1" ref="O3018" ca="1">IF(G3018="","",MINUTE(INDIRECT(A3018&amp;$N$2&amp;D3018)))</f>
        <v/>
      </c>
      <c r="P3018" s="1" t="str">
        <f t="shared" ca="1" si="711"/>
        <v/>
      </c>
      <c r="Q3018" s="1" t="str">
        <f t="shared" ca="1" si="712"/>
        <v/>
      </c>
      <c r="R3018" s="1" t="str" cm="1">
        <f t="array" aca="1" ref="R3018" ca="1">IF(G3018="","",INDIRECT(A3018&amp;B3018&amp;D3018))</f>
        <v/>
      </c>
      <c r="S3018" s="1" t="str">
        <f t="shared" ca="1" si="713"/>
        <v/>
      </c>
      <c r="T3018" s="1" t="str">
        <f t="shared" ca="1" si="714"/>
        <v/>
      </c>
      <c r="U3018" s="1" t="str">
        <f t="shared" ca="1" si="715"/>
        <v/>
      </c>
      <c r="V3018" s="1" t="str">
        <f t="shared" ca="1" si="716"/>
        <v/>
      </c>
      <c r="W3018" s="1" t="str">
        <f t="shared" ca="1" si="717"/>
        <v/>
      </c>
      <c r="X3018" s="1" t="str">
        <f t="shared" ca="1" si="718"/>
        <v/>
      </c>
    </row>
    <row r="3019" spans="1:24">
      <c r="A3019" t="s">
        <v>1041</v>
      </c>
      <c r="B3019" t="str">
        <f>INDEX(予約枠報告様式!$73:$73,MATCH(CSVフォーマット!C3019,予約枠報告様式!$74:$74,0))</f>
        <v>AZ</v>
      </c>
      <c r="C3019">
        <f t="shared" si="719"/>
        <v>52</v>
      </c>
      <c r="D3019">
        <f t="shared" si="705"/>
        <v>27</v>
      </c>
      <c r="E3019" s="2" cm="1">
        <f t="array" aca="1" ref="E3019" ca="1">INDIRECT(A3019&amp;B3019&amp;$E$3)</f>
        <v>44799</v>
      </c>
      <c r="F3019" t="str" cm="1">
        <f t="array" aca="1" ref="F3019" ca="1">IF(INDIRECT(A3019&amp;B3019&amp;$F$3)="公",参照!$L$2,参照!$L$3)</f>
        <v>WEB・コールセンター受付</v>
      </c>
      <c r="G3019" s="1" t="str" cm="1">
        <f t="array" aca="1" ref="G3019" ca="1">IF(E3019="","",IF(ISNUMBER(INDIRECT(A3019&amp;B3019&amp;D3019)),431001,""))</f>
        <v/>
      </c>
      <c r="H3019" s="1" t="str">
        <f t="shared" ca="1" si="706"/>
        <v/>
      </c>
      <c r="I3019" s="1" t="str">
        <f ca="1">IF(G3019="","",予約枠報告様式!H$3)</f>
        <v/>
      </c>
      <c r="J3019" s="1" t="str">
        <f t="shared" ca="1" si="707"/>
        <v/>
      </c>
      <c r="K3019" s="1" t="str">
        <f t="shared" ca="1" si="708"/>
        <v/>
      </c>
      <c r="L3019" s="1" t="str">
        <f t="shared" ca="1" si="709"/>
        <v/>
      </c>
      <c r="M3019" s="1" t="str">
        <f t="shared" ca="1" si="710"/>
        <v/>
      </c>
      <c r="N3019" s="1" t="str" cm="1">
        <f t="array" aca="1" ref="N3019" ca="1">IF(G3019="","",HOUR(INDIRECT(A3019&amp;$N$2&amp;D3019)))</f>
        <v/>
      </c>
      <c r="O3019" s="1" t="str" cm="1">
        <f t="array" aca="1" ref="O3019" ca="1">IF(G3019="","",MINUTE(INDIRECT(A3019&amp;$N$2&amp;D3019)))</f>
        <v/>
      </c>
      <c r="P3019" s="1" t="str">
        <f t="shared" ca="1" si="711"/>
        <v/>
      </c>
      <c r="Q3019" s="1" t="str">
        <f t="shared" ca="1" si="712"/>
        <v/>
      </c>
      <c r="R3019" s="1" t="str" cm="1">
        <f t="array" aca="1" ref="R3019" ca="1">IF(G3019="","",INDIRECT(A3019&amp;B3019&amp;D3019))</f>
        <v/>
      </c>
      <c r="S3019" s="1" t="str">
        <f t="shared" ca="1" si="713"/>
        <v/>
      </c>
      <c r="T3019" s="1" t="str">
        <f t="shared" ca="1" si="714"/>
        <v/>
      </c>
      <c r="U3019" s="1" t="str">
        <f t="shared" ca="1" si="715"/>
        <v/>
      </c>
      <c r="V3019" s="1" t="str">
        <f t="shared" ca="1" si="716"/>
        <v/>
      </c>
      <c r="W3019" s="1" t="str">
        <f t="shared" ca="1" si="717"/>
        <v/>
      </c>
      <c r="X3019" s="1" t="str">
        <f t="shared" ca="1" si="718"/>
        <v/>
      </c>
    </row>
    <row r="3020" spans="1:24">
      <c r="A3020" t="s">
        <v>1041</v>
      </c>
      <c r="B3020" t="str">
        <f>INDEX(予約枠報告様式!$73:$73,MATCH(CSVフォーマット!C3020,予約枠報告様式!$74:$74,0))</f>
        <v>AZ</v>
      </c>
      <c r="C3020">
        <f t="shared" si="719"/>
        <v>52</v>
      </c>
      <c r="D3020">
        <f t="shared" si="705"/>
        <v>28</v>
      </c>
      <c r="E3020" s="2" cm="1">
        <f t="array" aca="1" ref="E3020" ca="1">INDIRECT(A3020&amp;B3020&amp;$E$3)</f>
        <v>44799</v>
      </c>
      <c r="F3020" t="str" cm="1">
        <f t="array" aca="1" ref="F3020" ca="1">IF(INDIRECT(A3020&amp;B3020&amp;$F$3)="公",参照!$L$2,参照!$L$3)</f>
        <v>WEB・コールセンター受付</v>
      </c>
      <c r="G3020" s="1" t="str" cm="1">
        <f t="array" aca="1" ref="G3020" ca="1">IF(E3020="","",IF(ISNUMBER(INDIRECT(A3020&amp;B3020&amp;D3020)),431001,""))</f>
        <v/>
      </c>
      <c r="H3020" s="1" t="str">
        <f t="shared" ca="1" si="706"/>
        <v/>
      </c>
      <c r="I3020" s="1" t="str">
        <f ca="1">IF(G3020="","",予約枠報告様式!H$3)</f>
        <v/>
      </c>
      <c r="J3020" s="1" t="str">
        <f t="shared" ca="1" si="707"/>
        <v/>
      </c>
      <c r="K3020" s="1" t="str">
        <f t="shared" ca="1" si="708"/>
        <v/>
      </c>
      <c r="L3020" s="1" t="str">
        <f t="shared" ca="1" si="709"/>
        <v/>
      </c>
      <c r="M3020" s="1" t="str">
        <f t="shared" ca="1" si="710"/>
        <v/>
      </c>
      <c r="N3020" s="1" t="str" cm="1">
        <f t="array" aca="1" ref="N3020" ca="1">IF(G3020="","",HOUR(INDIRECT(A3020&amp;$N$2&amp;D3020)))</f>
        <v/>
      </c>
      <c r="O3020" s="1" t="str" cm="1">
        <f t="array" aca="1" ref="O3020" ca="1">IF(G3020="","",MINUTE(INDIRECT(A3020&amp;$N$2&amp;D3020)))</f>
        <v/>
      </c>
      <c r="P3020" s="1" t="str">
        <f t="shared" ca="1" si="711"/>
        <v/>
      </c>
      <c r="Q3020" s="1" t="str">
        <f t="shared" ca="1" si="712"/>
        <v/>
      </c>
      <c r="R3020" s="1" t="str" cm="1">
        <f t="array" aca="1" ref="R3020" ca="1">IF(G3020="","",INDIRECT(A3020&amp;B3020&amp;D3020))</f>
        <v/>
      </c>
      <c r="S3020" s="1" t="str">
        <f t="shared" ca="1" si="713"/>
        <v/>
      </c>
      <c r="T3020" s="1" t="str">
        <f t="shared" ca="1" si="714"/>
        <v/>
      </c>
      <c r="U3020" s="1" t="str">
        <f t="shared" ca="1" si="715"/>
        <v/>
      </c>
      <c r="V3020" s="1" t="str">
        <f t="shared" ca="1" si="716"/>
        <v/>
      </c>
      <c r="W3020" s="1" t="str">
        <f t="shared" ca="1" si="717"/>
        <v/>
      </c>
      <c r="X3020" s="1" t="str">
        <f t="shared" ca="1" si="718"/>
        <v/>
      </c>
    </row>
    <row r="3021" spans="1:24">
      <c r="A3021" t="s">
        <v>1041</v>
      </c>
      <c r="B3021" t="str">
        <f>INDEX(予約枠報告様式!$73:$73,MATCH(CSVフォーマット!C3021,予約枠報告様式!$74:$74,0))</f>
        <v>AZ</v>
      </c>
      <c r="C3021">
        <f t="shared" si="719"/>
        <v>52</v>
      </c>
      <c r="D3021">
        <f t="shared" si="705"/>
        <v>29</v>
      </c>
      <c r="E3021" s="2" cm="1">
        <f t="array" aca="1" ref="E3021" ca="1">INDIRECT(A3021&amp;B3021&amp;$E$3)</f>
        <v>44799</v>
      </c>
      <c r="F3021" t="str" cm="1">
        <f t="array" aca="1" ref="F3021" ca="1">IF(INDIRECT(A3021&amp;B3021&amp;$F$3)="公",参照!$L$2,参照!$L$3)</f>
        <v>WEB・コールセンター受付</v>
      </c>
      <c r="G3021" s="1" t="str" cm="1">
        <f t="array" aca="1" ref="G3021" ca="1">IF(E3021="","",IF(ISNUMBER(INDIRECT(A3021&amp;B3021&amp;D3021)),431001,""))</f>
        <v/>
      </c>
      <c r="H3021" s="1" t="str">
        <f t="shared" ca="1" si="706"/>
        <v/>
      </c>
      <c r="I3021" s="1" t="str">
        <f ca="1">IF(G3021="","",予約枠報告様式!H$3)</f>
        <v/>
      </c>
      <c r="J3021" s="1" t="str">
        <f t="shared" ca="1" si="707"/>
        <v/>
      </c>
      <c r="K3021" s="1" t="str">
        <f t="shared" ca="1" si="708"/>
        <v/>
      </c>
      <c r="L3021" s="1" t="str">
        <f t="shared" ca="1" si="709"/>
        <v/>
      </c>
      <c r="M3021" s="1" t="str">
        <f t="shared" ca="1" si="710"/>
        <v/>
      </c>
      <c r="N3021" s="1" t="str" cm="1">
        <f t="array" aca="1" ref="N3021" ca="1">IF(G3021="","",HOUR(INDIRECT(A3021&amp;$N$2&amp;D3021)))</f>
        <v/>
      </c>
      <c r="O3021" s="1" t="str" cm="1">
        <f t="array" aca="1" ref="O3021" ca="1">IF(G3021="","",MINUTE(INDIRECT(A3021&amp;$N$2&amp;D3021)))</f>
        <v/>
      </c>
      <c r="P3021" s="1" t="str">
        <f t="shared" ca="1" si="711"/>
        <v/>
      </c>
      <c r="Q3021" s="1" t="str">
        <f t="shared" ca="1" si="712"/>
        <v/>
      </c>
      <c r="R3021" s="1" t="str" cm="1">
        <f t="array" aca="1" ref="R3021" ca="1">IF(G3021="","",INDIRECT(A3021&amp;B3021&amp;D3021))</f>
        <v/>
      </c>
      <c r="S3021" s="1" t="str">
        <f t="shared" ca="1" si="713"/>
        <v/>
      </c>
      <c r="T3021" s="1" t="str">
        <f t="shared" ca="1" si="714"/>
        <v/>
      </c>
      <c r="U3021" s="1" t="str">
        <f t="shared" ca="1" si="715"/>
        <v/>
      </c>
      <c r="V3021" s="1" t="str">
        <f t="shared" ca="1" si="716"/>
        <v/>
      </c>
      <c r="W3021" s="1" t="str">
        <f t="shared" ca="1" si="717"/>
        <v/>
      </c>
      <c r="X3021" s="1" t="str">
        <f t="shared" ca="1" si="718"/>
        <v/>
      </c>
    </row>
    <row r="3022" spans="1:24">
      <c r="A3022" t="s">
        <v>1041</v>
      </c>
      <c r="B3022" t="str">
        <f>INDEX(予約枠報告様式!$73:$73,MATCH(CSVフォーマット!C3022,予約枠報告様式!$74:$74,0))</f>
        <v>AZ</v>
      </c>
      <c r="C3022">
        <f t="shared" si="719"/>
        <v>52</v>
      </c>
      <c r="D3022">
        <f t="shared" si="705"/>
        <v>30</v>
      </c>
      <c r="E3022" s="2" cm="1">
        <f t="array" aca="1" ref="E3022" ca="1">INDIRECT(A3022&amp;B3022&amp;$E$3)</f>
        <v>44799</v>
      </c>
      <c r="F3022" t="str" cm="1">
        <f t="array" aca="1" ref="F3022" ca="1">IF(INDIRECT(A3022&amp;B3022&amp;$F$3)="公",参照!$L$2,参照!$L$3)</f>
        <v>WEB・コールセンター受付</v>
      </c>
      <c r="G3022" s="1" t="str" cm="1">
        <f t="array" aca="1" ref="G3022" ca="1">IF(E3022="","",IF(ISNUMBER(INDIRECT(A3022&amp;B3022&amp;D3022)),431001,""))</f>
        <v/>
      </c>
      <c r="H3022" s="1" t="str">
        <f t="shared" ca="1" si="706"/>
        <v/>
      </c>
      <c r="I3022" s="1" t="str">
        <f ca="1">IF(G3022="","",予約枠報告様式!H$3)</f>
        <v/>
      </c>
      <c r="J3022" s="1" t="str">
        <f t="shared" ca="1" si="707"/>
        <v/>
      </c>
      <c r="K3022" s="1" t="str">
        <f t="shared" ca="1" si="708"/>
        <v/>
      </c>
      <c r="L3022" s="1" t="str">
        <f t="shared" ca="1" si="709"/>
        <v/>
      </c>
      <c r="M3022" s="1" t="str">
        <f t="shared" ca="1" si="710"/>
        <v/>
      </c>
      <c r="N3022" s="1" t="str" cm="1">
        <f t="array" aca="1" ref="N3022" ca="1">IF(G3022="","",HOUR(INDIRECT(A3022&amp;$N$2&amp;D3022)))</f>
        <v/>
      </c>
      <c r="O3022" s="1" t="str" cm="1">
        <f t="array" aca="1" ref="O3022" ca="1">IF(G3022="","",MINUTE(INDIRECT(A3022&amp;$N$2&amp;D3022)))</f>
        <v/>
      </c>
      <c r="P3022" s="1" t="str">
        <f t="shared" ca="1" si="711"/>
        <v/>
      </c>
      <c r="Q3022" s="1" t="str">
        <f t="shared" ca="1" si="712"/>
        <v/>
      </c>
      <c r="R3022" s="1" t="str" cm="1">
        <f t="array" aca="1" ref="R3022" ca="1">IF(G3022="","",INDIRECT(A3022&amp;B3022&amp;D3022))</f>
        <v/>
      </c>
      <c r="S3022" s="1" t="str">
        <f t="shared" ca="1" si="713"/>
        <v/>
      </c>
      <c r="T3022" s="1" t="str">
        <f t="shared" ca="1" si="714"/>
        <v/>
      </c>
      <c r="U3022" s="1" t="str">
        <f t="shared" ca="1" si="715"/>
        <v/>
      </c>
      <c r="V3022" s="1" t="str">
        <f t="shared" ca="1" si="716"/>
        <v/>
      </c>
      <c r="W3022" s="1" t="str">
        <f t="shared" ca="1" si="717"/>
        <v/>
      </c>
      <c r="X3022" s="1" t="str">
        <f t="shared" ca="1" si="718"/>
        <v/>
      </c>
    </row>
    <row r="3023" spans="1:24">
      <c r="A3023" t="s">
        <v>1041</v>
      </c>
      <c r="B3023" t="str">
        <f>INDEX(予約枠報告様式!$73:$73,MATCH(CSVフォーマット!C3023,予約枠報告様式!$74:$74,0))</f>
        <v>AZ</v>
      </c>
      <c r="C3023">
        <f t="shared" si="719"/>
        <v>52</v>
      </c>
      <c r="D3023">
        <f t="shared" si="705"/>
        <v>31</v>
      </c>
      <c r="E3023" s="2" cm="1">
        <f t="array" aca="1" ref="E3023" ca="1">INDIRECT(A3023&amp;B3023&amp;$E$3)</f>
        <v>44799</v>
      </c>
      <c r="F3023" t="str" cm="1">
        <f t="array" aca="1" ref="F3023" ca="1">IF(INDIRECT(A3023&amp;B3023&amp;$F$3)="公",参照!$L$2,参照!$L$3)</f>
        <v>WEB・コールセンター受付</v>
      </c>
      <c r="G3023" s="1" t="str" cm="1">
        <f t="array" aca="1" ref="G3023" ca="1">IF(E3023="","",IF(ISNUMBER(INDIRECT(A3023&amp;B3023&amp;D3023)),431001,""))</f>
        <v/>
      </c>
      <c r="H3023" s="1" t="str">
        <f t="shared" ca="1" si="706"/>
        <v/>
      </c>
      <c r="I3023" s="1" t="str">
        <f ca="1">IF(G3023="","",予約枠報告様式!H$3)</f>
        <v/>
      </c>
      <c r="J3023" s="1" t="str">
        <f t="shared" ca="1" si="707"/>
        <v/>
      </c>
      <c r="K3023" s="1" t="str">
        <f t="shared" ca="1" si="708"/>
        <v/>
      </c>
      <c r="L3023" s="1" t="str">
        <f t="shared" ca="1" si="709"/>
        <v/>
      </c>
      <c r="M3023" s="1" t="str">
        <f t="shared" ca="1" si="710"/>
        <v/>
      </c>
      <c r="N3023" s="1" t="str" cm="1">
        <f t="array" aca="1" ref="N3023" ca="1">IF(G3023="","",HOUR(INDIRECT(A3023&amp;$N$2&amp;D3023)))</f>
        <v/>
      </c>
      <c r="O3023" s="1" t="str" cm="1">
        <f t="array" aca="1" ref="O3023" ca="1">IF(G3023="","",MINUTE(INDIRECT(A3023&amp;$N$2&amp;D3023)))</f>
        <v/>
      </c>
      <c r="P3023" s="1" t="str">
        <f t="shared" ca="1" si="711"/>
        <v/>
      </c>
      <c r="Q3023" s="1" t="str">
        <f t="shared" ca="1" si="712"/>
        <v/>
      </c>
      <c r="R3023" s="1" t="str" cm="1">
        <f t="array" aca="1" ref="R3023" ca="1">IF(G3023="","",INDIRECT(A3023&amp;B3023&amp;D3023))</f>
        <v/>
      </c>
      <c r="S3023" s="1" t="str">
        <f t="shared" ca="1" si="713"/>
        <v/>
      </c>
      <c r="T3023" s="1" t="str">
        <f t="shared" ca="1" si="714"/>
        <v/>
      </c>
      <c r="U3023" s="1" t="str">
        <f t="shared" ca="1" si="715"/>
        <v/>
      </c>
      <c r="V3023" s="1" t="str">
        <f t="shared" ca="1" si="716"/>
        <v/>
      </c>
      <c r="W3023" s="1" t="str">
        <f t="shared" ca="1" si="717"/>
        <v/>
      </c>
      <c r="X3023" s="1" t="str">
        <f t="shared" ca="1" si="718"/>
        <v/>
      </c>
    </row>
    <row r="3024" spans="1:24">
      <c r="A3024" t="s">
        <v>1041</v>
      </c>
      <c r="B3024" t="str">
        <f>INDEX(予約枠報告様式!$73:$73,MATCH(CSVフォーマット!C3024,予約枠報告様式!$74:$74,0))</f>
        <v>AZ</v>
      </c>
      <c r="C3024">
        <f t="shared" si="719"/>
        <v>52</v>
      </c>
      <c r="D3024">
        <f t="shared" si="705"/>
        <v>32</v>
      </c>
      <c r="E3024" s="2" cm="1">
        <f t="array" aca="1" ref="E3024" ca="1">INDIRECT(A3024&amp;B3024&amp;$E$3)</f>
        <v>44799</v>
      </c>
      <c r="F3024" t="str" cm="1">
        <f t="array" aca="1" ref="F3024" ca="1">IF(INDIRECT(A3024&amp;B3024&amp;$F$3)="公",参照!$L$2,参照!$L$3)</f>
        <v>WEB・コールセンター受付</v>
      </c>
      <c r="G3024" s="1" t="str" cm="1">
        <f t="array" aca="1" ref="G3024" ca="1">IF(E3024="","",IF(ISNUMBER(INDIRECT(A3024&amp;B3024&amp;D3024)),431001,""))</f>
        <v/>
      </c>
      <c r="H3024" s="1" t="str">
        <f t="shared" ca="1" si="706"/>
        <v/>
      </c>
      <c r="I3024" s="1" t="str">
        <f ca="1">IF(G3024="","",予約枠報告様式!H$3)</f>
        <v/>
      </c>
      <c r="J3024" s="1" t="str">
        <f t="shared" ca="1" si="707"/>
        <v/>
      </c>
      <c r="K3024" s="1" t="str">
        <f t="shared" ca="1" si="708"/>
        <v/>
      </c>
      <c r="L3024" s="1" t="str">
        <f t="shared" ca="1" si="709"/>
        <v/>
      </c>
      <c r="M3024" s="1" t="str">
        <f t="shared" ca="1" si="710"/>
        <v/>
      </c>
      <c r="N3024" s="1" t="str" cm="1">
        <f t="array" aca="1" ref="N3024" ca="1">IF(G3024="","",HOUR(INDIRECT(A3024&amp;$N$2&amp;D3024)))</f>
        <v/>
      </c>
      <c r="O3024" s="1" t="str" cm="1">
        <f t="array" aca="1" ref="O3024" ca="1">IF(G3024="","",MINUTE(INDIRECT(A3024&amp;$N$2&amp;D3024)))</f>
        <v/>
      </c>
      <c r="P3024" s="1" t="str">
        <f t="shared" ca="1" si="711"/>
        <v/>
      </c>
      <c r="Q3024" s="1" t="str">
        <f t="shared" ca="1" si="712"/>
        <v/>
      </c>
      <c r="R3024" s="1" t="str" cm="1">
        <f t="array" aca="1" ref="R3024" ca="1">IF(G3024="","",INDIRECT(A3024&amp;B3024&amp;D3024))</f>
        <v/>
      </c>
      <c r="S3024" s="1" t="str">
        <f t="shared" ca="1" si="713"/>
        <v/>
      </c>
      <c r="T3024" s="1" t="str">
        <f t="shared" ca="1" si="714"/>
        <v/>
      </c>
      <c r="U3024" s="1" t="str">
        <f t="shared" ca="1" si="715"/>
        <v/>
      </c>
      <c r="V3024" s="1" t="str">
        <f t="shared" ca="1" si="716"/>
        <v/>
      </c>
      <c r="W3024" s="1" t="str">
        <f t="shared" ca="1" si="717"/>
        <v/>
      </c>
      <c r="X3024" s="1" t="str">
        <f t="shared" ca="1" si="718"/>
        <v/>
      </c>
    </row>
    <row r="3025" spans="1:24">
      <c r="A3025" t="s">
        <v>1041</v>
      </c>
      <c r="B3025" t="str">
        <f>INDEX(予約枠報告様式!$73:$73,MATCH(CSVフォーマット!C3025,予約枠報告様式!$74:$74,0))</f>
        <v>AZ</v>
      </c>
      <c r="C3025">
        <f t="shared" si="719"/>
        <v>52</v>
      </c>
      <c r="D3025">
        <f t="shared" si="705"/>
        <v>33</v>
      </c>
      <c r="E3025" s="2" cm="1">
        <f t="array" aca="1" ref="E3025" ca="1">INDIRECT(A3025&amp;B3025&amp;$E$3)</f>
        <v>44799</v>
      </c>
      <c r="F3025" t="str" cm="1">
        <f t="array" aca="1" ref="F3025" ca="1">IF(INDIRECT(A3025&amp;B3025&amp;$F$3)="公",参照!$L$2,参照!$L$3)</f>
        <v>WEB・コールセンター受付</v>
      </c>
      <c r="G3025" s="1" t="str" cm="1">
        <f t="array" aca="1" ref="G3025" ca="1">IF(E3025="","",IF(ISNUMBER(INDIRECT(A3025&amp;B3025&amp;D3025)),431001,""))</f>
        <v/>
      </c>
      <c r="H3025" s="1" t="str">
        <f t="shared" ca="1" si="706"/>
        <v/>
      </c>
      <c r="I3025" s="1" t="str">
        <f ca="1">IF(G3025="","",予約枠報告様式!H$3)</f>
        <v/>
      </c>
      <c r="J3025" s="1" t="str">
        <f t="shared" ca="1" si="707"/>
        <v/>
      </c>
      <c r="K3025" s="1" t="str">
        <f t="shared" ca="1" si="708"/>
        <v/>
      </c>
      <c r="L3025" s="1" t="str">
        <f t="shared" ca="1" si="709"/>
        <v/>
      </c>
      <c r="M3025" s="1" t="str">
        <f t="shared" ca="1" si="710"/>
        <v/>
      </c>
      <c r="N3025" s="1" t="str" cm="1">
        <f t="array" aca="1" ref="N3025" ca="1">IF(G3025="","",HOUR(INDIRECT(A3025&amp;$N$2&amp;D3025)))</f>
        <v/>
      </c>
      <c r="O3025" s="1" t="str" cm="1">
        <f t="array" aca="1" ref="O3025" ca="1">IF(G3025="","",MINUTE(INDIRECT(A3025&amp;$N$2&amp;D3025)))</f>
        <v/>
      </c>
      <c r="P3025" s="1" t="str">
        <f t="shared" ca="1" si="711"/>
        <v/>
      </c>
      <c r="Q3025" s="1" t="str">
        <f t="shared" ca="1" si="712"/>
        <v/>
      </c>
      <c r="R3025" s="1" t="str" cm="1">
        <f t="array" aca="1" ref="R3025" ca="1">IF(G3025="","",INDIRECT(A3025&amp;B3025&amp;D3025))</f>
        <v/>
      </c>
      <c r="S3025" s="1" t="str">
        <f t="shared" ca="1" si="713"/>
        <v/>
      </c>
      <c r="T3025" s="1" t="str">
        <f t="shared" ca="1" si="714"/>
        <v/>
      </c>
      <c r="U3025" s="1" t="str">
        <f t="shared" ca="1" si="715"/>
        <v/>
      </c>
      <c r="V3025" s="1" t="str">
        <f t="shared" ca="1" si="716"/>
        <v/>
      </c>
      <c r="W3025" s="1" t="str">
        <f t="shared" ca="1" si="717"/>
        <v/>
      </c>
      <c r="X3025" s="1" t="str">
        <f t="shared" ca="1" si="718"/>
        <v/>
      </c>
    </row>
    <row r="3026" spans="1:24">
      <c r="A3026" t="s">
        <v>1041</v>
      </c>
      <c r="B3026" t="str">
        <f>INDEX(予約枠報告様式!$73:$73,MATCH(CSVフォーマット!C3026,予約枠報告様式!$74:$74,0))</f>
        <v>AZ</v>
      </c>
      <c r="C3026">
        <f t="shared" si="719"/>
        <v>52</v>
      </c>
      <c r="D3026">
        <f t="shared" si="705"/>
        <v>34</v>
      </c>
      <c r="E3026" s="2" cm="1">
        <f t="array" aca="1" ref="E3026" ca="1">INDIRECT(A3026&amp;B3026&amp;$E$3)</f>
        <v>44799</v>
      </c>
      <c r="F3026" t="str" cm="1">
        <f t="array" aca="1" ref="F3026" ca="1">IF(INDIRECT(A3026&amp;B3026&amp;$F$3)="公",参照!$L$2,参照!$L$3)</f>
        <v>WEB・コールセンター受付</v>
      </c>
      <c r="G3026" s="1" t="str" cm="1">
        <f t="array" aca="1" ref="G3026" ca="1">IF(E3026="","",IF(ISNUMBER(INDIRECT(A3026&amp;B3026&amp;D3026)),431001,""))</f>
        <v/>
      </c>
      <c r="H3026" s="1" t="str">
        <f t="shared" ca="1" si="706"/>
        <v/>
      </c>
      <c r="I3026" s="1" t="str">
        <f ca="1">IF(G3026="","",予約枠報告様式!H$3)</f>
        <v/>
      </c>
      <c r="J3026" s="1" t="str">
        <f t="shared" ca="1" si="707"/>
        <v/>
      </c>
      <c r="K3026" s="1" t="str">
        <f t="shared" ca="1" si="708"/>
        <v/>
      </c>
      <c r="L3026" s="1" t="str">
        <f t="shared" ca="1" si="709"/>
        <v/>
      </c>
      <c r="M3026" s="1" t="str">
        <f t="shared" ca="1" si="710"/>
        <v/>
      </c>
      <c r="N3026" s="1" t="str" cm="1">
        <f t="array" aca="1" ref="N3026" ca="1">IF(G3026="","",HOUR(INDIRECT(A3026&amp;$N$2&amp;D3026)))</f>
        <v/>
      </c>
      <c r="O3026" s="1" t="str" cm="1">
        <f t="array" aca="1" ref="O3026" ca="1">IF(G3026="","",MINUTE(INDIRECT(A3026&amp;$N$2&amp;D3026)))</f>
        <v/>
      </c>
      <c r="P3026" s="1" t="str">
        <f t="shared" ca="1" si="711"/>
        <v/>
      </c>
      <c r="Q3026" s="1" t="str">
        <f t="shared" ca="1" si="712"/>
        <v/>
      </c>
      <c r="R3026" s="1" t="str" cm="1">
        <f t="array" aca="1" ref="R3026" ca="1">IF(G3026="","",INDIRECT(A3026&amp;B3026&amp;D3026))</f>
        <v/>
      </c>
      <c r="S3026" s="1" t="str">
        <f t="shared" ca="1" si="713"/>
        <v/>
      </c>
      <c r="T3026" s="1" t="str">
        <f t="shared" ca="1" si="714"/>
        <v/>
      </c>
      <c r="U3026" s="1" t="str">
        <f t="shared" ca="1" si="715"/>
        <v/>
      </c>
      <c r="V3026" s="1" t="str">
        <f t="shared" ca="1" si="716"/>
        <v/>
      </c>
      <c r="W3026" s="1" t="str">
        <f t="shared" ca="1" si="717"/>
        <v/>
      </c>
      <c r="X3026" s="1" t="str">
        <f t="shared" ca="1" si="718"/>
        <v/>
      </c>
    </row>
    <row r="3027" spans="1:24">
      <c r="A3027" t="s">
        <v>1041</v>
      </c>
      <c r="B3027" t="str">
        <f>INDEX(予約枠報告様式!$73:$73,MATCH(CSVフォーマット!C3027,予約枠報告様式!$74:$74,0))</f>
        <v>AZ</v>
      </c>
      <c r="C3027">
        <f t="shared" si="719"/>
        <v>52</v>
      </c>
      <c r="D3027">
        <f t="shared" si="705"/>
        <v>35</v>
      </c>
      <c r="E3027" s="2" cm="1">
        <f t="array" aca="1" ref="E3027" ca="1">INDIRECT(A3027&amp;B3027&amp;$E$3)</f>
        <v>44799</v>
      </c>
      <c r="F3027" t="str" cm="1">
        <f t="array" aca="1" ref="F3027" ca="1">IF(INDIRECT(A3027&amp;B3027&amp;$F$3)="公",参照!$L$2,参照!$L$3)</f>
        <v>WEB・コールセンター受付</v>
      </c>
      <c r="G3027" s="1" t="str" cm="1">
        <f t="array" aca="1" ref="G3027" ca="1">IF(E3027="","",IF(ISNUMBER(INDIRECT(A3027&amp;B3027&amp;D3027)),431001,""))</f>
        <v/>
      </c>
      <c r="H3027" s="1" t="str">
        <f t="shared" ca="1" si="706"/>
        <v/>
      </c>
      <c r="I3027" s="1" t="str">
        <f ca="1">IF(G3027="","",予約枠報告様式!H$3)</f>
        <v/>
      </c>
      <c r="J3027" s="1" t="str">
        <f t="shared" ca="1" si="707"/>
        <v/>
      </c>
      <c r="K3027" s="1" t="str">
        <f t="shared" ca="1" si="708"/>
        <v/>
      </c>
      <c r="L3027" s="1" t="str">
        <f t="shared" ca="1" si="709"/>
        <v/>
      </c>
      <c r="M3027" s="1" t="str">
        <f t="shared" ca="1" si="710"/>
        <v/>
      </c>
      <c r="N3027" s="1" t="str" cm="1">
        <f t="array" aca="1" ref="N3027" ca="1">IF(G3027="","",HOUR(INDIRECT(A3027&amp;$N$2&amp;D3027)))</f>
        <v/>
      </c>
      <c r="O3027" s="1" t="str" cm="1">
        <f t="array" aca="1" ref="O3027" ca="1">IF(G3027="","",MINUTE(INDIRECT(A3027&amp;$N$2&amp;D3027)))</f>
        <v/>
      </c>
      <c r="P3027" s="1" t="str">
        <f t="shared" ca="1" si="711"/>
        <v/>
      </c>
      <c r="Q3027" s="1" t="str">
        <f t="shared" ca="1" si="712"/>
        <v/>
      </c>
      <c r="R3027" s="1" t="str" cm="1">
        <f t="array" aca="1" ref="R3027" ca="1">IF(G3027="","",INDIRECT(A3027&amp;B3027&amp;D3027))</f>
        <v/>
      </c>
      <c r="S3027" s="1" t="str">
        <f t="shared" ca="1" si="713"/>
        <v/>
      </c>
      <c r="T3027" s="1" t="str">
        <f t="shared" ca="1" si="714"/>
        <v/>
      </c>
      <c r="U3027" s="1" t="str">
        <f t="shared" ca="1" si="715"/>
        <v/>
      </c>
      <c r="V3027" s="1" t="str">
        <f t="shared" ca="1" si="716"/>
        <v/>
      </c>
      <c r="W3027" s="1" t="str">
        <f t="shared" ca="1" si="717"/>
        <v/>
      </c>
      <c r="X3027" s="1" t="str">
        <f t="shared" ca="1" si="718"/>
        <v/>
      </c>
    </row>
    <row r="3028" spans="1:24">
      <c r="A3028" t="s">
        <v>1041</v>
      </c>
      <c r="B3028" t="str">
        <f>INDEX(予約枠報告様式!$73:$73,MATCH(CSVフォーマット!C3028,予約枠報告様式!$74:$74,0))</f>
        <v>AZ</v>
      </c>
      <c r="C3028">
        <f t="shared" si="719"/>
        <v>52</v>
      </c>
      <c r="D3028">
        <f t="shared" si="705"/>
        <v>36</v>
      </c>
      <c r="E3028" s="2" cm="1">
        <f t="array" aca="1" ref="E3028" ca="1">INDIRECT(A3028&amp;B3028&amp;$E$3)</f>
        <v>44799</v>
      </c>
      <c r="F3028" t="str" cm="1">
        <f t="array" aca="1" ref="F3028" ca="1">IF(INDIRECT(A3028&amp;B3028&amp;$F$3)="公",参照!$L$2,参照!$L$3)</f>
        <v>WEB・コールセンター受付</v>
      </c>
      <c r="G3028" s="1" t="str" cm="1">
        <f t="array" aca="1" ref="G3028" ca="1">IF(E3028="","",IF(ISNUMBER(INDIRECT(A3028&amp;B3028&amp;D3028)),431001,""))</f>
        <v/>
      </c>
      <c r="H3028" s="1" t="str">
        <f t="shared" ca="1" si="706"/>
        <v/>
      </c>
      <c r="I3028" s="1" t="str">
        <f ca="1">IF(G3028="","",予約枠報告様式!H$3)</f>
        <v/>
      </c>
      <c r="J3028" s="1" t="str">
        <f t="shared" ca="1" si="707"/>
        <v/>
      </c>
      <c r="K3028" s="1" t="str">
        <f t="shared" ca="1" si="708"/>
        <v/>
      </c>
      <c r="L3028" s="1" t="str">
        <f t="shared" ca="1" si="709"/>
        <v/>
      </c>
      <c r="M3028" s="1" t="str">
        <f t="shared" ca="1" si="710"/>
        <v/>
      </c>
      <c r="N3028" s="1" t="str" cm="1">
        <f t="array" aca="1" ref="N3028" ca="1">IF(G3028="","",HOUR(INDIRECT(A3028&amp;$N$2&amp;D3028)))</f>
        <v/>
      </c>
      <c r="O3028" s="1" t="str" cm="1">
        <f t="array" aca="1" ref="O3028" ca="1">IF(G3028="","",MINUTE(INDIRECT(A3028&amp;$N$2&amp;D3028)))</f>
        <v/>
      </c>
      <c r="P3028" s="1" t="str">
        <f t="shared" ca="1" si="711"/>
        <v/>
      </c>
      <c r="Q3028" s="1" t="str">
        <f t="shared" ca="1" si="712"/>
        <v/>
      </c>
      <c r="R3028" s="1" t="str" cm="1">
        <f t="array" aca="1" ref="R3028" ca="1">IF(G3028="","",INDIRECT(A3028&amp;B3028&amp;D3028))</f>
        <v/>
      </c>
      <c r="S3028" s="1" t="str">
        <f t="shared" ca="1" si="713"/>
        <v/>
      </c>
      <c r="T3028" s="1" t="str">
        <f t="shared" ca="1" si="714"/>
        <v/>
      </c>
      <c r="U3028" s="1" t="str">
        <f t="shared" ca="1" si="715"/>
        <v/>
      </c>
      <c r="V3028" s="1" t="str">
        <f t="shared" ca="1" si="716"/>
        <v/>
      </c>
      <c r="W3028" s="1" t="str">
        <f t="shared" ca="1" si="717"/>
        <v/>
      </c>
      <c r="X3028" s="1" t="str">
        <f t="shared" ca="1" si="718"/>
        <v/>
      </c>
    </row>
    <row r="3029" spans="1:24">
      <c r="A3029" t="s">
        <v>1041</v>
      </c>
      <c r="B3029" t="str">
        <f>INDEX(予約枠報告様式!$73:$73,MATCH(CSVフォーマット!C3029,予約枠報告様式!$74:$74,0))</f>
        <v>AZ</v>
      </c>
      <c r="C3029">
        <f t="shared" si="719"/>
        <v>52</v>
      </c>
      <c r="D3029">
        <f t="shared" si="705"/>
        <v>37</v>
      </c>
      <c r="E3029" s="2" cm="1">
        <f t="array" aca="1" ref="E3029" ca="1">INDIRECT(A3029&amp;B3029&amp;$E$3)</f>
        <v>44799</v>
      </c>
      <c r="F3029" t="str" cm="1">
        <f t="array" aca="1" ref="F3029" ca="1">IF(INDIRECT(A3029&amp;B3029&amp;$F$3)="公",参照!$L$2,参照!$L$3)</f>
        <v>WEB・コールセンター受付</v>
      </c>
      <c r="G3029" s="1" t="str" cm="1">
        <f t="array" aca="1" ref="G3029" ca="1">IF(E3029="","",IF(ISNUMBER(INDIRECT(A3029&amp;B3029&amp;D3029)),431001,""))</f>
        <v/>
      </c>
      <c r="H3029" s="1" t="str">
        <f t="shared" ca="1" si="706"/>
        <v/>
      </c>
      <c r="I3029" s="1" t="str">
        <f ca="1">IF(G3029="","",予約枠報告様式!H$3)</f>
        <v/>
      </c>
      <c r="J3029" s="1" t="str">
        <f t="shared" ca="1" si="707"/>
        <v/>
      </c>
      <c r="K3029" s="1" t="str">
        <f t="shared" ca="1" si="708"/>
        <v/>
      </c>
      <c r="L3029" s="1" t="str">
        <f t="shared" ca="1" si="709"/>
        <v/>
      </c>
      <c r="M3029" s="1" t="str">
        <f t="shared" ca="1" si="710"/>
        <v/>
      </c>
      <c r="N3029" s="1" t="str" cm="1">
        <f t="array" aca="1" ref="N3029" ca="1">IF(G3029="","",HOUR(INDIRECT(A3029&amp;$N$2&amp;D3029)))</f>
        <v/>
      </c>
      <c r="O3029" s="1" t="str" cm="1">
        <f t="array" aca="1" ref="O3029" ca="1">IF(G3029="","",MINUTE(INDIRECT(A3029&amp;$N$2&amp;D3029)))</f>
        <v/>
      </c>
      <c r="P3029" s="1" t="str">
        <f t="shared" ca="1" si="711"/>
        <v/>
      </c>
      <c r="Q3029" s="1" t="str">
        <f t="shared" ca="1" si="712"/>
        <v/>
      </c>
      <c r="R3029" s="1" t="str" cm="1">
        <f t="array" aca="1" ref="R3029" ca="1">IF(G3029="","",INDIRECT(A3029&amp;B3029&amp;D3029))</f>
        <v/>
      </c>
      <c r="S3029" s="1" t="str">
        <f t="shared" ca="1" si="713"/>
        <v/>
      </c>
      <c r="T3029" s="1" t="str">
        <f t="shared" ca="1" si="714"/>
        <v/>
      </c>
      <c r="U3029" s="1" t="str">
        <f t="shared" ca="1" si="715"/>
        <v/>
      </c>
      <c r="V3029" s="1" t="str">
        <f t="shared" ca="1" si="716"/>
        <v/>
      </c>
      <c r="W3029" s="1" t="str">
        <f t="shared" ca="1" si="717"/>
        <v/>
      </c>
      <c r="X3029" s="1" t="str">
        <f t="shared" ca="1" si="718"/>
        <v/>
      </c>
    </row>
    <row r="3030" spans="1:24">
      <c r="A3030" t="s">
        <v>1041</v>
      </c>
      <c r="B3030" t="str">
        <f>INDEX(予約枠報告様式!$73:$73,MATCH(CSVフォーマット!C3030,予約枠報告様式!$74:$74,0))</f>
        <v>AZ</v>
      </c>
      <c r="C3030">
        <f t="shared" si="719"/>
        <v>52</v>
      </c>
      <c r="D3030">
        <f t="shared" si="705"/>
        <v>38</v>
      </c>
      <c r="E3030" s="2" cm="1">
        <f t="array" aca="1" ref="E3030" ca="1">INDIRECT(A3030&amp;B3030&amp;$E$3)</f>
        <v>44799</v>
      </c>
      <c r="F3030" t="str" cm="1">
        <f t="array" aca="1" ref="F3030" ca="1">IF(INDIRECT(A3030&amp;B3030&amp;$F$3)="公",参照!$L$2,参照!$L$3)</f>
        <v>WEB・コールセンター受付</v>
      </c>
      <c r="G3030" s="1" t="str" cm="1">
        <f t="array" aca="1" ref="G3030" ca="1">IF(E3030="","",IF(ISNUMBER(INDIRECT(A3030&amp;B3030&amp;D3030)),431001,""))</f>
        <v/>
      </c>
      <c r="H3030" s="1" t="str">
        <f t="shared" ca="1" si="706"/>
        <v/>
      </c>
      <c r="I3030" s="1" t="str">
        <f ca="1">IF(G3030="","",予約枠報告様式!H$3)</f>
        <v/>
      </c>
      <c r="J3030" s="1" t="str">
        <f t="shared" ca="1" si="707"/>
        <v/>
      </c>
      <c r="K3030" s="1" t="str">
        <f t="shared" ca="1" si="708"/>
        <v/>
      </c>
      <c r="L3030" s="1" t="str">
        <f t="shared" ca="1" si="709"/>
        <v/>
      </c>
      <c r="M3030" s="1" t="str">
        <f t="shared" ca="1" si="710"/>
        <v/>
      </c>
      <c r="N3030" s="1" t="str" cm="1">
        <f t="array" aca="1" ref="N3030" ca="1">IF(G3030="","",HOUR(INDIRECT(A3030&amp;$N$2&amp;D3030)))</f>
        <v/>
      </c>
      <c r="O3030" s="1" t="str" cm="1">
        <f t="array" aca="1" ref="O3030" ca="1">IF(G3030="","",MINUTE(INDIRECT(A3030&amp;$N$2&amp;D3030)))</f>
        <v/>
      </c>
      <c r="P3030" s="1" t="str">
        <f t="shared" ca="1" si="711"/>
        <v/>
      </c>
      <c r="Q3030" s="1" t="str">
        <f t="shared" ca="1" si="712"/>
        <v/>
      </c>
      <c r="R3030" s="1" t="str" cm="1">
        <f t="array" aca="1" ref="R3030" ca="1">IF(G3030="","",INDIRECT(A3030&amp;B3030&amp;D3030))</f>
        <v/>
      </c>
      <c r="S3030" s="1" t="str">
        <f t="shared" ca="1" si="713"/>
        <v/>
      </c>
      <c r="T3030" s="1" t="str">
        <f t="shared" ca="1" si="714"/>
        <v/>
      </c>
      <c r="U3030" s="1" t="str">
        <f t="shared" ca="1" si="715"/>
        <v/>
      </c>
      <c r="V3030" s="1" t="str">
        <f t="shared" ca="1" si="716"/>
        <v/>
      </c>
      <c r="W3030" s="1" t="str">
        <f t="shared" ca="1" si="717"/>
        <v/>
      </c>
      <c r="X3030" s="1" t="str">
        <f t="shared" ca="1" si="718"/>
        <v/>
      </c>
    </row>
    <row r="3031" spans="1:24">
      <c r="A3031" t="s">
        <v>1041</v>
      </c>
      <c r="B3031" t="str">
        <f>INDEX(予約枠報告様式!$73:$73,MATCH(CSVフォーマット!C3031,予約枠報告様式!$74:$74,0))</f>
        <v>AZ</v>
      </c>
      <c r="C3031">
        <f t="shared" si="719"/>
        <v>52</v>
      </c>
      <c r="D3031">
        <f t="shared" si="705"/>
        <v>39</v>
      </c>
      <c r="E3031" s="2" cm="1">
        <f t="array" aca="1" ref="E3031" ca="1">INDIRECT(A3031&amp;B3031&amp;$E$3)</f>
        <v>44799</v>
      </c>
      <c r="F3031" t="str" cm="1">
        <f t="array" aca="1" ref="F3031" ca="1">IF(INDIRECT(A3031&amp;B3031&amp;$F$3)="公",参照!$L$2,参照!$L$3)</f>
        <v>WEB・コールセンター受付</v>
      </c>
      <c r="G3031" s="1" t="str" cm="1">
        <f t="array" aca="1" ref="G3031" ca="1">IF(E3031="","",IF(ISNUMBER(INDIRECT(A3031&amp;B3031&amp;D3031)),431001,""))</f>
        <v/>
      </c>
      <c r="H3031" s="1" t="str">
        <f t="shared" ca="1" si="706"/>
        <v/>
      </c>
      <c r="I3031" s="1" t="str">
        <f ca="1">IF(G3031="","",予約枠報告様式!H$3)</f>
        <v/>
      </c>
      <c r="J3031" s="1" t="str">
        <f t="shared" ca="1" si="707"/>
        <v/>
      </c>
      <c r="K3031" s="1" t="str">
        <f t="shared" ca="1" si="708"/>
        <v/>
      </c>
      <c r="L3031" s="1" t="str">
        <f t="shared" ca="1" si="709"/>
        <v/>
      </c>
      <c r="M3031" s="1" t="str">
        <f t="shared" ca="1" si="710"/>
        <v/>
      </c>
      <c r="N3031" s="1" t="str" cm="1">
        <f t="array" aca="1" ref="N3031" ca="1">IF(G3031="","",HOUR(INDIRECT(A3031&amp;$N$2&amp;D3031)))</f>
        <v/>
      </c>
      <c r="O3031" s="1" t="str" cm="1">
        <f t="array" aca="1" ref="O3031" ca="1">IF(G3031="","",MINUTE(INDIRECT(A3031&amp;$N$2&amp;D3031)))</f>
        <v/>
      </c>
      <c r="P3031" s="1" t="str">
        <f t="shared" ca="1" si="711"/>
        <v/>
      </c>
      <c r="Q3031" s="1" t="str">
        <f t="shared" ca="1" si="712"/>
        <v/>
      </c>
      <c r="R3031" s="1" t="str" cm="1">
        <f t="array" aca="1" ref="R3031" ca="1">IF(G3031="","",INDIRECT(A3031&amp;B3031&amp;D3031))</f>
        <v/>
      </c>
      <c r="S3031" s="1" t="str">
        <f t="shared" ca="1" si="713"/>
        <v/>
      </c>
      <c r="T3031" s="1" t="str">
        <f t="shared" ca="1" si="714"/>
        <v/>
      </c>
      <c r="U3031" s="1" t="str">
        <f t="shared" ca="1" si="715"/>
        <v/>
      </c>
      <c r="V3031" s="1" t="str">
        <f t="shared" ca="1" si="716"/>
        <v/>
      </c>
      <c r="W3031" s="1" t="str">
        <f t="shared" ca="1" si="717"/>
        <v/>
      </c>
      <c r="X3031" s="1" t="str">
        <f t="shared" ca="1" si="718"/>
        <v/>
      </c>
    </row>
    <row r="3032" spans="1:24">
      <c r="A3032" t="s">
        <v>1041</v>
      </c>
      <c r="B3032" t="str">
        <f>INDEX(予約枠報告様式!$73:$73,MATCH(CSVフォーマット!C3032,予約枠報告様式!$74:$74,0))</f>
        <v>AZ</v>
      </c>
      <c r="C3032">
        <f t="shared" si="719"/>
        <v>52</v>
      </c>
      <c r="D3032">
        <f t="shared" si="705"/>
        <v>40</v>
      </c>
      <c r="E3032" s="2" cm="1">
        <f t="array" aca="1" ref="E3032" ca="1">INDIRECT(A3032&amp;B3032&amp;$E$3)</f>
        <v>44799</v>
      </c>
      <c r="F3032" t="str" cm="1">
        <f t="array" aca="1" ref="F3032" ca="1">IF(INDIRECT(A3032&amp;B3032&amp;$F$3)="公",参照!$L$2,参照!$L$3)</f>
        <v>WEB・コールセンター受付</v>
      </c>
      <c r="G3032" s="1" t="str" cm="1">
        <f t="array" aca="1" ref="G3032" ca="1">IF(E3032="","",IF(ISNUMBER(INDIRECT(A3032&amp;B3032&amp;D3032)),431001,""))</f>
        <v/>
      </c>
      <c r="H3032" s="1" t="str">
        <f t="shared" ca="1" si="706"/>
        <v/>
      </c>
      <c r="I3032" s="1" t="str">
        <f ca="1">IF(G3032="","",予約枠報告様式!H$3)</f>
        <v/>
      </c>
      <c r="J3032" s="1" t="str">
        <f t="shared" ca="1" si="707"/>
        <v/>
      </c>
      <c r="K3032" s="1" t="str">
        <f t="shared" ca="1" si="708"/>
        <v/>
      </c>
      <c r="L3032" s="1" t="str">
        <f t="shared" ca="1" si="709"/>
        <v/>
      </c>
      <c r="M3032" s="1" t="str">
        <f t="shared" ca="1" si="710"/>
        <v/>
      </c>
      <c r="N3032" s="1" t="str" cm="1">
        <f t="array" aca="1" ref="N3032" ca="1">IF(G3032="","",HOUR(INDIRECT(A3032&amp;$N$2&amp;D3032)))</f>
        <v/>
      </c>
      <c r="O3032" s="1" t="str" cm="1">
        <f t="array" aca="1" ref="O3032" ca="1">IF(G3032="","",MINUTE(INDIRECT(A3032&amp;$N$2&amp;D3032)))</f>
        <v/>
      </c>
      <c r="P3032" s="1" t="str">
        <f t="shared" ca="1" si="711"/>
        <v/>
      </c>
      <c r="Q3032" s="1" t="str">
        <f t="shared" ca="1" si="712"/>
        <v/>
      </c>
      <c r="R3032" s="1" t="str" cm="1">
        <f t="array" aca="1" ref="R3032" ca="1">IF(G3032="","",INDIRECT(A3032&amp;B3032&amp;D3032))</f>
        <v/>
      </c>
      <c r="S3032" s="1" t="str">
        <f t="shared" ca="1" si="713"/>
        <v/>
      </c>
      <c r="T3032" s="1" t="str">
        <f t="shared" ca="1" si="714"/>
        <v/>
      </c>
      <c r="U3032" s="1" t="str">
        <f t="shared" ca="1" si="715"/>
        <v/>
      </c>
      <c r="V3032" s="1" t="str">
        <f t="shared" ca="1" si="716"/>
        <v/>
      </c>
      <c r="W3032" s="1" t="str">
        <f t="shared" ca="1" si="717"/>
        <v/>
      </c>
      <c r="X3032" s="1" t="str">
        <f t="shared" ca="1" si="718"/>
        <v/>
      </c>
    </row>
    <row r="3033" spans="1:24">
      <c r="A3033" t="s">
        <v>1041</v>
      </c>
      <c r="B3033" t="str">
        <f>INDEX(予約枠報告様式!$73:$73,MATCH(CSVフォーマット!C3033,予約枠報告様式!$74:$74,0))</f>
        <v>AZ</v>
      </c>
      <c r="C3033">
        <f t="shared" si="719"/>
        <v>52</v>
      </c>
      <c r="D3033">
        <f t="shared" si="705"/>
        <v>41</v>
      </c>
      <c r="E3033" s="2" cm="1">
        <f t="array" aca="1" ref="E3033" ca="1">INDIRECT(A3033&amp;B3033&amp;$E$3)</f>
        <v>44799</v>
      </c>
      <c r="F3033" t="str" cm="1">
        <f t="array" aca="1" ref="F3033" ca="1">IF(INDIRECT(A3033&amp;B3033&amp;$F$3)="公",参照!$L$2,参照!$L$3)</f>
        <v>WEB・コールセンター受付</v>
      </c>
      <c r="G3033" s="1" t="str" cm="1">
        <f t="array" aca="1" ref="G3033" ca="1">IF(E3033="","",IF(ISNUMBER(INDIRECT(A3033&amp;B3033&amp;D3033)),431001,""))</f>
        <v/>
      </c>
      <c r="H3033" s="1" t="str">
        <f t="shared" ca="1" si="706"/>
        <v/>
      </c>
      <c r="I3033" s="1" t="str">
        <f ca="1">IF(G3033="","",予約枠報告様式!H$3)</f>
        <v/>
      </c>
      <c r="J3033" s="1" t="str">
        <f t="shared" ca="1" si="707"/>
        <v/>
      </c>
      <c r="K3033" s="1" t="str">
        <f t="shared" ca="1" si="708"/>
        <v/>
      </c>
      <c r="L3033" s="1" t="str">
        <f t="shared" ca="1" si="709"/>
        <v/>
      </c>
      <c r="M3033" s="1" t="str">
        <f t="shared" ca="1" si="710"/>
        <v/>
      </c>
      <c r="N3033" s="1" t="str" cm="1">
        <f t="array" aca="1" ref="N3033" ca="1">IF(G3033="","",HOUR(INDIRECT(A3033&amp;$N$2&amp;D3033)))</f>
        <v/>
      </c>
      <c r="O3033" s="1" t="str" cm="1">
        <f t="array" aca="1" ref="O3033" ca="1">IF(G3033="","",MINUTE(INDIRECT(A3033&amp;$N$2&amp;D3033)))</f>
        <v/>
      </c>
      <c r="P3033" s="1" t="str">
        <f t="shared" ca="1" si="711"/>
        <v/>
      </c>
      <c r="Q3033" s="1" t="str">
        <f t="shared" ca="1" si="712"/>
        <v/>
      </c>
      <c r="R3033" s="1" t="str" cm="1">
        <f t="array" aca="1" ref="R3033" ca="1">IF(G3033="","",INDIRECT(A3033&amp;B3033&amp;D3033))</f>
        <v/>
      </c>
      <c r="S3033" s="1" t="str">
        <f t="shared" ca="1" si="713"/>
        <v/>
      </c>
      <c r="T3033" s="1" t="str">
        <f t="shared" ca="1" si="714"/>
        <v/>
      </c>
      <c r="U3033" s="1" t="str">
        <f t="shared" ca="1" si="715"/>
        <v/>
      </c>
      <c r="V3033" s="1" t="str">
        <f t="shared" ca="1" si="716"/>
        <v/>
      </c>
      <c r="W3033" s="1" t="str">
        <f t="shared" ca="1" si="717"/>
        <v/>
      </c>
      <c r="X3033" s="1" t="str">
        <f t="shared" ca="1" si="718"/>
        <v/>
      </c>
    </row>
    <row r="3034" spans="1:24">
      <c r="A3034" t="s">
        <v>1041</v>
      </c>
      <c r="B3034" t="str">
        <f>INDEX(予約枠報告様式!$73:$73,MATCH(CSVフォーマット!C3034,予約枠報告様式!$74:$74,0))</f>
        <v>AZ</v>
      </c>
      <c r="C3034">
        <f t="shared" si="719"/>
        <v>52</v>
      </c>
      <c r="D3034">
        <f t="shared" si="705"/>
        <v>42</v>
      </c>
      <c r="E3034" s="2" cm="1">
        <f t="array" aca="1" ref="E3034" ca="1">INDIRECT(A3034&amp;B3034&amp;$E$3)</f>
        <v>44799</v>
      </c>
      <c r="F3034" t="str" cm="1">
        <f t="array" aca="1" ref="F3034" ca="1">IF(INDIRECT(A3034&amp;B3034&amp;$F$3)="公",参照!$L$2,参照!$L$3)</f>
        <v>WEB・コールセンター受付</v>
      </c>
      <c r="G3034" s="1" t="str" cm="1">
        <f t="array" aca="1" ref="G3034" ca="1">IF(E3034="","",IF(ISNUMBER(INDIRECT(A3034&amp;B3034&amp;D3034)),431001,""))</f>
        <v/>
      </c>
      <c r="H3034" s="1" t="str">
        <f t="shared" ca="1" si="706"/>
        <v/>
      </c>
      <c r="I3034" s="1" t="str">
        <f ca="1">IF(G3034="","",予約枠報告様式!H$3)</f>
        <v/>
      </c>
      <c r="J3034" s="1" t="str">
        <f t="shared" ca="1" si="707"/>
        <v/>
      </c>
      <c r="K3034" s="1" t="str">
        <f t="shared" ca="1" si="708"/>
        <v/>
      </c>
      <c r="L3034" s="1" t="str">
        <f t="shared" ca="1" si="709"/>
        <v/>
      </c>
      <c r="M3034" s="1" t="str">
        <f t="shared" ca="1" si="710"/>
        <v/>
      </c>
      <c r="N3034" s="1" t="str" cm="1">
        <f t="array" aca="1" ref="N3034" ca="1">IF(G3034="","",HOUR(INDIRECT(A3034&amp;$N$2&amp;D3034)))</f>
        <v/>
      </c>
      <c r="O3034" s="1" t="str" cm="1">
        <f t="array" aca="1" ref="O3034" ca="1">IF(G3034="","",MINUTE(INDIRECT(A3034&amp;$N$2&amp;D3034)))</f>
        <v/>
      </c>
      <c r="P3034" s="1" t="str">
        <f t="shared" ca="1" si="711"/>
        <v/>
      </c>
      <c r="Q3034" s="1" t="str">
        <f t="shared" ca="1" si="712"/>
        <v/>
      </c>
      <c r="R3034" s="1" t="str" cm="1">
        <f t="array" aca="1" ref="R3034" ca="1">IF(G3034="","",INDIRECT(A3034&amp;B3034&amp;D3034))</f>
        <v/>
      </c>
      <c r="S3034" s="1" t="str">
        <f t="shared" ca="1" si="713"/>
        <v/>
      </c>
      <c r="T3034" s="1" t="str">
        <f t="shared" ca="1" si="714"/>
        <v/>
      </c>
      <c r="U3034" s="1" t="str">
        <f t="shared" ca="1" si="715"/>
        <v/>
      </c>
      <c r="V3034" s="1" t="str">
        <f t="shared" ca="1" si="716"/>
        <v/>
      </c>
      <c r="W3034" s="1" t="str">
        <f t="shared" ca="1" si="717"/>
        <v/>
      </c>
      <c r="X3034" s="1" t="str">
        <f t="shared" ca="1" si="718"/>
        <v/>
      </c>
    </row>
    <row r="3035" spans="1:24">
      <c r="A3035" t="s">
        <v>1041</v>
      </c>
      <c r="B3035" t="str">
        <f>INDEX(予約枠報告様式!$73:$73,MATCH(CSVフォーマット!C3035,予約枠報告様式!$74:$74,0))</f>
        <v>AZ</v>
      </c>
      <c r="C3035">
        <f t="shared" si="719"/>
        <v>52</v>
      </c>
      <c r="D3035">
        <f t="shared" si="705"/>
        <v>43</v>
      </c>
      <c r="E3035" s="2" cm="1">
        <f t="array" aca="1" ref="E3035" ca="1">INDIRECT(A3035&amp;B3035&amp;$E$3)</f>
        <v>44799</v>
      </c>
      <c r="F3035" t="str" cm="1">
        <f t="array" aca="1" ref="F3035" ca="1">IF(INDIRECT(A3035&amp;B3035&amp;$F$3)="公",参照!$L$2,参照!$L$3)</f>
        <v>WEB・コールセンター受付</v>
      </c>
      <c r="G3035" s="1" t="str" cm="1">
        <f t="array" aca="1" ref="G3035" ca="1">IF(E3035="","",IF(ISNUMBER(INDIRECT(A3035&amp;B3035&amp;D3035)),431001,""))</f>
        <v/>
      </c>
      <c r="H3035" s="1" t="str">
        <f t="shared" ca="1" si="706"/>
        <v/>
      </c>
      <c r="I3035" s="1" t="str">
        <f ca="1">IF(G3035="","",予約枠報告様式!H$3)</f>
        <v/>
      </c>
      <c r="J3035" s="1" t="str">
        <f t="shared" ca="1" si="707"/>
        <v/>
      </c>
      <c r="K3035" s="1" t="str">
        <f t="shared" ca="1" si="708"/>
        <v/>
      </c>
      <c r="L3035" s="1" t="str">
        <f t="shared" ca="1" si="709"/>
        <v/>
      </c>
      <c r="M3035" s="1" t="str">
        <f t="shared" ca="1" si="710"/>
        <v/>
      </c>
      <c r="N3035" s="1" t="str" cm="1">
        <f t="array" aca="1" ref="N3035" ca="1">IF(G3035="","",HOUR(INDIRECT(A3035&amp;$N$2&amp;D3035)))</f>
        <v/>
      </c>
      <c r="O3035" s="1" t="str" cm="1">
        <f t="array" aca="1" ref="O3035" ca="1">IF(G3035="","",MINUTE(INDIRECT(A3035&amp;$N$2&amp;D3035)))</f>
        <v/>
      </c>
      <c r="P3035" s="1" t="str">
        <f t="shared" ca="1" si="711"/>
        <v/>
      </c>
      <c r="Q3035" s="1" t="str">
        <f t="shared" ca="1" si="712"/>
        <v/>
      </c>
      <c r="R3035" s="1" t="str" cm="1">
        <f t="array" aca="1" ref="R3035" ca="1">IF(G3035="","",INDIRECT(A3035&amp;B3035&amp;D3035))</f>
        <v/>
      </c>
      <c r="S3035" s="1" t="str">
        <f t="shared" ca="1" si="713"/>
        <v/>
      </c>
      <c r="T3035" s="1" t="str">
        <f t="shared" ca="1" si="714"/>
        <v/>
      </c>
      <c r="U3035" s="1" t="str">
        <f t="shared" ca="1" si="715"/>
        <v/>
      </c>
      <c r="V3035" s="1" t="str">
        <f t="shared" ca="1" si="716"/>
        <v/>
      </c>
      <c r="W3035" s="1" t="str">
        <f t="shared" ca="1" si="717"/>
        <v/>
      </c>
      <c r="X3035" s="1" t="str">
        <f t="shared" ca="1" si="718"/>
        <v/>
      </c>
    </row>
    <row r="3036" spans="1:24">
      <c r="A3036" t="s">
        <v>1041</v>
      </c>
      <c r="B3036" t="str">
        <f>INDEX(予約枠報告様式!$73:$73,MATCH(CSVフォーマット!C3036,予約枠報告様式!$74:$74,0))</f>
        <v>AZ</v>
      </c>
      <c r="C3036">
        <f t="shared" si="719"/>
        <v>52</v>
      </c>
      <c r="D3036">
        <f t="shared" si="705"/>
        <v>44</v>
      </c>
      <c r="E3036" s="2" cm="1">
        <f t="array" aca="1" ref="E3036" ca="1">INDIRECT(A3036&amp;B3036&amp;$E$3)</f>
        <v>44799</v>
      </c>
      <c r="F3036" t="str" cm="1">
        <f t="array" aca="1" ref="F3036" ca="1">IF(INDIRECT(A3036&amp;B3036&amp;$F$3)="公",参照!$L$2,参照!$L$3)</f>
        <v>WEB・コールセンター受付</v>
      </c>
      <c r="G3036" s="1" t="str" cm="1">
        <f t="array" aca="1" ref="G3036" ca="1">IF(E3036="","",IF(ISNUMBER(INDIRECT(A3036&amp;B3036&amp;D3036)),431001,""))</f>
        <v/>
      </c>
      <c r="H3036" s="1" t="str">
        <f t="shared" ca="1" si="706"/>
        <v/>
      </c>
      <c r="I3036" s="1" t="str">
        <f ca="1">IF(G3036="","",予約枠報告様式!H$3)</f>
        <v/>
      </c>
      <c r="J3036" s="1" t="str">
        <f t="shared" ca="1" si="707"/>
        <v/>
      </c>
      <c r="K3036" s="1" t="str">
        <f t="shared" ca="1" si="708"/>
        <v/>
      </c>
      <c r="L3036" s="1" t="str">
        <f t="shared" ca="1" si="709"/>
        <v/>
      </c>
      <c r="M3036" s="1" t="str">
        <f t="shared" ca="1" si="710"/>
        <v/>
      </c>
      <c r="N3036" s="1" t="str" cm="1">
        <f t="array" aca="1" ref="N3036" ca="1">IF(G3036="","",HOUR(INDIRECT(A3036&amp;$N$2&amp;D3036)))</f>
        <v/>
      </c>
      <c r="O3036" s="1" t="str" cm="1">
        <f t="array" aca="1" ref="O3036" ca="1">IF(G3036="","",MINUTE(INDIRECT(A3036&amp;$N$2&amp;D3036)))</f>
        <v/>
      </c>
      <c r="P3036" s="1" t="str">
        <f t="shared" ca="1" si="711"/>
        <v/>
      </c>
      <c r="Q3036" s="1" t="str">
        <f t="shared" ca="1" si="712"/>
        <v/>
      </c>
      <c r="R3036" s="1" t="str" cm="1">
        <f t="array" aca="1" ref="R3036" ca="1">IF(G3036="","",INDIRECT(A3036&amp;B3036&amp;D3036))</f>
        <v/>
      </c>
      <c r="S3036" s="1" t="str">
        <f t="shared" ca="1" si="713"/>
        <v/>
      </c>
      <c r="T3036" s="1" t="str">
        <f t="shared" ca="1" si="714"/>
        <v/>
      </c>
      <c r="U3036" s="1" t="str">
        <f t="shared" ca="1" si="715"/>
        <v/>
      </c>
      <c r="V3036" s="1" t="str">
        <f t="shared" ca="1" si="716"/>
        <v/>
      </c>
      <c r="W3036" s="1" t="str">
        <f t="shared" ca="1" si="717"/>
        <v/>
      </c>
      <c r="X3036" s="1" t="str">
        <f t="shared" ca="1" si="718"/>
        <v/>
      </c>
    </row>
    <row r="3037" spans="1:24">
      <c r="A3037" t="s">
        <v>1041</v>
      </c>
      <c r="B3037" t="str">
        <f>INDEX(予約枠報告様式!$73:$73,MATCH(CSVフォーマット!C3037,予約枠報告様式!$74:$74,0))</f>
        <v>AZ</v>
      </c>
      <c r="C3037">
        <f t="shared" si="719"/>
        <v>52</v>
      </c>
      <c r="D3037">
        <f t="shared" si="705"/>
        <v>45</v>
      </c>
      <c r="E3037" s="2" cm="1">
        <f t="array" aca="1" ref="E3037" ca="1">INDIRECT(A3037&amp;B3037&amp;$E$3)</f>
        <v>44799</v>
      </c>
      <c r="F3037" t="str" cm="1">
        <f t="array" aca="1" ref="F3037" ca="1">IF(INDIRECT(A3037&amp;B3037&amp;$F$3)="公",参照!$L$2,参照!$L$3)</f>
        <v>WEB・コールセンター受付</v>
      </c>
      <c r="G3037" s="1" t="str" cm="1">
        <f t="array" aca="1" ref="G3037" ca="1">IF(E3037="","",IF(ISNUMBER(INDIRECT(A3037&amp;B3037&amp;D3037)),431001,""))</f>
        <v/>
      </c>
      <c r="H3037" s="1" t="str">
        <f t="shared" ca="1" si="706"/>
        <v/>
      </c>
      <c r="I3037" s="1" t="str">
        <f ca="1">IF(G3037="","",予約枠報告様式!H$3)</f>
        <v/>
      </c>
      <c r="J3037" s="1" t="str">
        <f t="shared" ca="1" si="707"/>
        <v/>
      </c>
      <c r="K3037" s="1" t="str">
        <f t="shared" ca="1" si="708"/>
        <v/>
      </c>
      <c r="L3037" s="1" t="str">
        <f t="shared" ca="1" si="709"/>
        <v/>
      </c>
      <c r="M3037" s="1" t="str">
        <f t="shared" ca="1" si="710"/>
        <v/>
      </c>
      <c r="N3037" s="1" t="str" cm="1">
        <f t="array" aca="1" ref="N3037" ca="1">IF(G3037="","",HOUR(INDIRECT(A3037&amp;$N$2&amp;D3037)))</f>
        <v/>
      </c>
      <c r="O3037" s="1" t="str" cm="1">
        <f t="array" aca="1" ref="O3037" ca="1">IF(G3037="","",MINUTE(INDIRECT(A3037&amp;$N$2&amp;D3037)))</f>
        <v/>
      </c>
      <c r="P3037" s="1" t="str">
        <f t="shared" ca="1" si="711"/>
        <v/>
      </c>
      <c r="Q3037" s="1" t="str">
        <f t="shared" ca="1" si="712"/>
        <v/>
      </c>
      <c r="R3037" s="1" t="str" cm="1">
        <f t="array" aca="1" ref="R3037" ca="1">IF(G3037="","",INDIRECT(A3037&amp;B3037&amp;D3037))</f>
        <v/>
      </c>
      <c r="S3037" s="1" t="str">
        <f t="shared" ca="1" si="713"/>
        <v/>
      </c>
      <c r="T3037" s="1" t="str">
        <f t="shared" ca="1" si="714"/>
        <v/>
      </c>
      <c r="U3037" s="1" t="str">
        <f t="shared" ca="1" si="715"/>
        <v/>
      </c>
      <c r="V3037" s="1" t="str">
        <f t="shared" ca="1" si="716"/>
        <v/>
      </c>
      <c r="W3037" s="1" t="str">
        <f t="shared" ca="1" si="717"/>
        <v/>
      </c>
      <c r="X3037" s="1" t="str">
        <f t="shared" ca="1" si="718"/>
        <v/>
      </c>
    </row>
    <row r="3038" spans="1:24">
      <c r="A3038" t="s">
        <v>1041</v>
      </c>
      <c r="B3038" t="str">
        <f>INDEX(予約枠報告様式!$73:$73,MATCH(CSVフォーマット!C3038,予約枠報告様式!$74:$74,0))</f>
        <v>AZ</v>
      </c>
      <c r="C3038">
        <f t="shared" si="719"/>
        <v>52</v>
      </c>
      <c r="D3038">
        <f t="shared" si="705"/>
        <v>46</v>
      </c>
      <c r="E3038" s="2" cm="1">
        <f t="array" aca="1" ref="E3038" ca="1">INDIRECT(A3038&amp;B3038&amp;$E$3)</f>
        <v>44799</v>
      </c>
      <c r="F3038" t="str" cm="1">
        <f t="array" aca="1" ref="F3038" ca="1">IF(INDIRECT(A3038&amp;B3038&amp;$F$3)="公",参照!$L$2,参照!$L$3)</f>
        <v>WEB・コールセンター受付</v>
      </c>
      <c r="G3038" s="1" t="str" cm="1">
        <f t="array" aca="1" ref="G3038" ca="1">IF(E3038="","",IF(ISNUMBER(INDIRECT(A3038&amp;B3038&amp;D3038)),431001,""))</f>
        <v/>
      </c>
      <c r="H3038" s="1" t="str">
        <f t="shared" ca="1" si="706"/>
        <v/>
      </c>
      <c r="I3038" s="1" t="str">
        <f ca="1">IF(G3038="","",予約枠報告様式!H$3)</f>
        <v/>
      </c>
      <c r="J3038" s="1" t="str">
        <f t="shared" ca="1" si="707"/>
        <v/>
      </c>
      <c r="K3038" s="1" t="str">
        <f t="shared" ca="1" si="708"/>
        <v/>
      </c>
      <c r="L3038" s="1" t="str">
        <f t="shared" ca="1" si="709"/>
        <v/>
      </c>
      <c r="M3038" s="1" t="str">
        <f t="shared" ca="1" si="710"/>
        <v/>
      </c>
      <c r="N3038" s="1" t="str" cm="1">
        <f t="array" aca="1" ref="N3038" ca="1">IF(G3038="","",HOUR(INDIRECT(A3038&amp;$N$2&amp;D3038)))</f>
        <v/>
      </c>
      <c r="O3038" s="1" t="str" cm="1">
        <f t="array" aca="1" ref="O3038" ca="1">IF(G3038="","",MINUTE(INDIRECT(A3038&amp;$N$2&amp;D3038)))</f>
        <v/>
      </c>
      <c r="P3038" s="1" t="str">
        <f t="shared" ca="1" si="711"/>
        <v/>
      </c>
      <c r="Q3038" s="1" t="str">
        <f t="shared" ca="1" si="712"/>
        <v/>
      </c>
      <c r="R3038" s="1" t="str" cm="1">
        <f t="array" aca="1" ref="R3038" ca="1">IF(G3038="","",INDIRECT(A3038&amp;B3038&amp;D3038))</f>
        <v/>
      </c>
      <c r="S3038" s="1" t="str">
        <f t="shared" ca="1" si="713"/>
        <v/>
      </c>
      <c r="T3038" s="1" t="str">
        <f t="shared" ca="1" si="714"/>
        <v/>
      </c>
      <c r="U3038" s="1" t="str">
        <f t="shared" ca="1" si="715"/>
        <v/>
      </c>
      <c r="V3038" s="1" t="str">
        <f t="shared" ca="1" si="716"/>
        <v/>
      </c>
      <c r="W3038" s="1" t="str">
        <f t="shared" ca="1" si="717"/>
        <v/>
      </c>
      <c r="X3038" s="1" t="str">
        <f t="shared" ca="1" si="718"/>
        <v/>
      </c>
    </row>
    <row r="3039" spans="1:24">
      <c r="A3039" t="s">
        <v>1041</v>
      </c>
      <c r="B3039" t="str">
        <f>INDEX(予約枠報告様式!$73:$73,MATCH(CSVフォーマット!C3039,予約枠報告様式!$74:$74,0))</f>
        <v>AZ</v>
      </c>
      <c r="C3039">
        <f t="shared" si="719"/>
        <v>52</v>
      </c>
      <c r="D3039">
        <f t="shared" si="705"/>
        <v>47</v>
      </c>
      <c r="E3039" s="2" cm="1">
        <f t="array" aca="1" ref="E3039" ca="1">INDIRECT(A3039&amp;B3039&amp;$E$3)</f>
        <v>44799</v>
      </c>
      <c r="F3039" t="str" cm="1">
        <f t="array" aca="1" ref="F3039" ca="1">IF(INDIRECT(A3039&amp;B3039&amp;$F$3)="公",参照!$L$2,参照!$L$3)</f>
        <v>WEB・コールセンター受付</v>
      </c>
      <c r="G3039" s="1" t="str" cm="1">
        <f t="array" aca="1" ref="G3039" ca="1">IF(E3039="","",IF(ISNUMBER(INDIRECT(A3039&amp;B3039&amp;D3039)),431001,""))</f>
        <v/>
      </c>
      <c r="H3039" s="1" t="str">
        <f t="shared" ca="1" si="706"/>
        <v/>
      </c>
      <c r="I3039" s="1" t="str">
        <f ca="1">IF(G3039="","",予約枠報告様式!H$3)</f>
        <v/>
      </c>
      <c r="J3039" s="1" t="str">
        <f t="shared" ca="1" si="707"/>
        <v/>
      </c>
      <c r="K3039" s="1" t="str">
        <f t="shared" ca="1" si="708"/>
        <v/>
      </c>
      <c r="L3039" s="1" t="str">
        <f t="shared" ca="1" si="709"/>
        <v/>
      </c>
      <c r="M3039" s="1" t="str">
        <f t="shared" ca="1" si="710"/>
        <v/>
      </c>
      <c r="N3039" s="1" t="str" cm="1">
        <f t="array" aca="1" ref="N3039" ca="1">IF(G3039="","",HOUR(INDIRECT(A3039&amp;$N$2&amp;D3039)))</f>
        <v/>
      </c>
      <c r="O3039" s="1" t="str" cm="1">
        <f t="array" aca="1" ref="O3039" ca="1">IF(G3039="","",MINUTE(INDIRECT(A3039&amp;$N$2&amp;D3039)))</f>
        <v/>
      </c>
      <c r="P3039" s="1" t="str">
        <f t="shared" ca="1" si="711"/>
        <v/>
      </c>
      <c r="Q3039" s="1" t="str">
        <f t="shared" ca="1" si="712"/>
        <v/>
      </c>
      <c r="R3039" s="1" t="str" cm="1">
        <f t="array" aca="1" ref="R3039" ca="1">IF(G3039="","",INDIRECT(A3039&amp;B3039&amp;D3039))</f>
        <v/>
      </c>
      <c r="S3039" s="1" t="str">
        <f t="shared" ca="1" si="713"/>
        <v/>
      </c>
      <c r="T3039" s="1" t="str">
        <f t="shared" ca="1" si="714"/>
        <v/>
      </c>
      <c r="U3039" s="1" t="str">
        <f t="shared" ca="1" si="715"/>
        <v/>
      </c>
      <c r="V3039" s="1" t="str">
        <f t="shared" ca="1" si="716"/>
        <v/>
      </c>
      <c r="W3039" s="1" t="str">
        <f t="shared" ca="1" si="717"/>
        <v/>
      </c>
      <c r="X3039" s="1" t="str">
        <f t="shared" ca="1" si="718"/>
        <v/>
      </c>
    </row>
    <row r="3040" spans="1:24">
      <c r="A3040" t="s">
        <v>1041</v>
      </c>
      <c r="B3040" t="str">
        <f>INDEX(予約枠報告様式!$73:$73,MATCH(CSVフォーマット!C3040,予約枠報告様式!$74:$74,0))</f>
        <v>AZ</v>
      </c>
      <c r="C3040">
        <f t="shared" si="719"/>
        <v>52</v>
      </c>
      <c r="D3040">
        <f t="shared" si="705"/>
        <v>48</v>
      </c>
      <c r="E3040" s="2" cm="1">
        <f t="array" aca="1" ref="E3040" ca="1">INDIRECT(A3040&amp;B3040&amp;$E$3)</f>
        <v>44799</v>
      </c>
      <c r="F3040" t="str" cm="1">
        <f t="array" aca="1" ref="F3040" ca="1">IF(INDIRECT(A3040&amp;B3040&amp;$F$3)="公",参照!$L$2,参照!$L$3)</f>
        <v>WEB・コールセンター受付</v>
      </c>
      <c r="G3040" s="1" t="str" cm="1">
        <f t="array" aca="1" ref="G3040" ca="1">IF(E3040="","",IF(ISNUMBER(INDIRECT(A3040&amp;B3040&amp;D3040)),431001,""))</f>
        <v/>
      </c>
      <c r="H3040" s="1" t="str">
        <f t="shared" ca="1" si="706"/>
        <v/>
      </c>
      <c r="I3040" s="1" t="str">
        <f ca="1">IF(G3040="","",予約枠報告様式!H$3)</f>
        <v/>
      </c>
      <c r="J3040" s="1" t="str">
        <f t="shared" ca="1" si="707"/>
        <v/>
      </c>
      <c r="K3040" s="1" t="str">
        <f t="shared" ca="1" si="708"/>
        <v/>
      </c>
      <c r="L3040" s="1" t="str">
        <f t="shared" ca="1" si="709"/>
        <v/>
      </c>
      <c r="M3040" s="1" t="str">
        <f t="shared" ca="1" si="710"/>
        <v/>
      </c>
      <c r="N3040" s="1" t="str" cm="1">
        <f t="array" aca="1" ref="N3040" ca="1">IF(G3040="","",HOUR(INDIRECT(A3040&amp;$N$2&amp;D3040)))</f>
        <v/>
      </c>
      <c r="O3040" s="1" t="str" cm="1">
        <f t="array" aca="1" ref="O3040" ca="1">IF(G3040="","",MINUTE(INDIRECT(A3040&amp;$N$2&amp;D3040)))</f>
        <v/>
      </c>
      <c r="P3040" s="1" t="str">
        <f t="shared" ca="1" si="711"/>
        <v/>
      </c>
      <c r="Q3040" s="1" t="str">
        <f t="shared" ca="1" si="712"/>
        <v/>
      </c>
      <c r="R3040" s="1" t="str" cm="1">
        <f t="array" aca="1" ref="R3040" ca="1">IF(G3040="","",INDIRECT(A3040&amp;B3040&amp;D3040))</f>
        <v/>
      </c>
      <c r="S3040" s="1" t="str">
        <f t="shared" ca="1" si="713"/>
        <v/>
      </c>
      <c r="T3040" s="1" t="str">
        <f t="shared" ca="1" si="714"/>
        <v/>
      </c>
      <c r="U3040" s="1" t="str">
        <f t="shared" ca="1" si="715"/>
        <v/>
      </c>
      <c r="V3040" s="1" t="str">
        <f t="shared" ca="1" si="716"/>
        <v/>
      </c>
      <c r="W3040" s="1" t="str">
        <f t="shared" ca="1" si="717"/>
        <v/>
      </c>
      <c r="X3040" s="1" t="str">
        <f t="shared" ca="1" si="718"/>
        <v/>
      </c>
    </row>
    <row r="3041" spans="1:24">
      <c r="A3041" t="s">
        <v>1041</v>
      </c>
      <c r="B3041" t="str">
        <f>INDEX(予約枠報告様式!$73:$73,MATCH(CSVフォーマット!C3041,予約枠報告様式!$74:$74,0))</f>
        <v>AZ</v>
      </c>
      <c r="C3041">
        <f t="shared" si="719"/>
        <v>52</v>
      </c>
      <c r="D3041">
        <f t="shared" si="705"/>
        <v>49</v>
      </c>
      <c r="E3041" s="2" cm="1">
        <f t="array" aca="1" ref="E3041" ca="1">INDIRECT(A3041&amp;B3041&amp;$E$3)</f>
        <v>44799</v>
      </c>
      <c r="F3041" t="str" cm="1">
        <f t="array" aca="1" ref="F3041" ca="1">IF(INDIRECT(A3041&amp;B3041&amp;$F$3)="公",参照!$L$2,参照!$L$3)</f>
        <v>WEB・コールセンター受付</v>
      </c>
      <c r="G3041" s="1" t="str" cm="1">
        <f t="array" aca="1" ref="G3041" ca="1">IF(E3041="","",IF(ISNUMBER(INDIRECT(A3041&amp;B3041&amp;D3041)),431001,""))</f>
        <v/>
      </c>
      <c r="H3041" s="1" t="str">
        <f t="shared" ca="1" si="706"/>
        <v/>
      </c>
      <c r="I3041" s="1" t="str">
        <f ca="1">IF(G3041="","",予約枠報告様式!H$3)</f>
        <v/>
      </c>
      <c r="J3041" s="1" t="str">
        <f t="shared" ca="1" si="707"/>
        <v/>
      </c>
      <c r="K3041" s="1" t="str">
        <f t="shared" ca="1" si="708"/>
        <v/>
      </c>
      <c r="L3041" s="1" t="str">
        <f t="shared" ca="1" si="709"/>
        <v/>
      </c>
      <c r="M3041" s="1" t="str">
        <f t="shared" ca="1" si="710"/>
        <v/>
      </c>
      <c r="N3041" s="1" t="str" cm="1">
        <f t="array" aca="1" ref="N3041" ca="1">IF(G3041="","",HOUR(INDIRECT(A3041&amp;$N$2&amp;D3041)))</f>
        <v/>
      </c>
      <c r="O3041" s="1" t="str" cm="1">
        <f t="array" aca="1" ref="O3041" ca="1">IF(G3041="","",MINUTE(INDIRECT(A3041&amp;$N$2&amp;D3041)))</f>
        <v/>
      </c>
      <c r="P3041" s="1" t="str">
        <f t="shared" ca="1" si="711"/>
        <v/>
      </c>
      <c r="Q3041" s="1" t="str">
        <f t="shared" ca="1" si="712"/>
        <v/>
      </c>
      <c r="R3041" s="1" t="str" cm="1">
        <f t="array" aca="1" ref="R3041" ca="1">IF(G3041="","",INDIRECT(A3041&amp;B3041&amp;D3041))</f>
        <v/>
      </c>
      <c r="S3041" s="1" t="str">
        <f t="shared" ca="1" si="713"/>
        <v/>
      </c>
      <c r="T3041" s="1" t="str">
        <f t="shared" ca="1" si="714"/>
        <v/>
      </c>
      <c r="U3041" s="1" t="str">
        <f t="shared" ca="1" si="715"/>
        <v/>
      </c>
      <c r="V3041" s="1" t="str">
        <f t="shared" ca="1" si="716"/>
        <v/>
      </c>
      <c r="W3041" s="1" t="str">
        <f t="shared" ca="1" si="717"/>
        <v/>
      </c>
      <c r="X3041" s="1" t="str">
        <f t="shared" ca="1" si="718"/>
        <v/>
      </c>
    </row>
    <row r="3042" spans="1:24">
      <c r="A3042" t="s">
        <v>1041</v>
      </c>
      <c r="B3042" t="str">
        <f>INDEX(予約枠報告様式!$73:$73,MATCH(CSVフォーマット!C3042,予約枠報告様式!$74:$74,0))</f>
        <v>AZ</v>
      </c>
      <c r="C3042">
        <f t="shared" si="719"/>
        <v>52</v>
      </c>
      <c r="D3042">
        <f t="shared" si="705"/>
        <v>50</v>
      </c>
      <c r="E3042" s="2" cm="1">
        <f t="array" aca="1" ref="E3042" ca="1">INDIRECT(A3042&amp;B3042&amp;$E$3)</f>
        <v>44799</v>
      </c>
      <c r="F3042" t="str" cm="1">
        <f t="array" aca="1" ref="F3042" ca="1">IF(INDIRECT(A3042&amp;B3042&amp;$F$3)="公",参照!$L$2,参照!$L$3)</f>
        <v>WEB・コールセンター受付</v>
      </c>
      <c r="G3042" s="1" t="str" cm="1">
        <f t="array" aca="1" ref="G3042" ca="1">IF(E3042="","",IF(ISNUMBER(INDIRECT(A3042&amp;B3042&amp;D3042)),431001,""))</f>
        <v/>
      </c>
      <c r="H3042" s="1" t="str">
        <f t="shared" ca="1" si="706"/>
        <v/>
      </c>
      <c r="I3042" s="1" t="str">
        <f ca="1">IF(G3042="","",予約枠報告様式!H$3)</f>
        <v/>
      </c>
      <c r="J3042" s="1" t="str">
        <f t="shared" ca="1" si="707"/>
        <v/>
      </c>
      <c r="K3042" s="1" t="str">
        <f t="shared" ca="1" si="708"/>
        <v/>
      </c>
      <c r="L3042" s="1" t="str">
        <f t="shared" ca="1" si="709"/>
        <v/>
      </c>
      <c r="M3042" s="1" t="str">
        <f t="shared" ca="1" si="710"/>
        <v/>
      </c>
      <c r="N3042" s="1" t="str" cm="1">
        <f t="array" aca="1" ref="N3042" ca="1">IF(G3042="","",HOUR(INDIRECT(A3042&amp;$N$2&amp;D3042)))</f>
        <v/>
      </c>
      <c r="O3042" s="1" t="str" cm="1">
        <f t="array" aca="1" ref="O3042" ca="1">IF(G3042="","",MINUTE(INDIRECT(A3042&amp;$N$2&amp;D3042)))</f>
        <v/>
      </c>
      <c r="P3042" s="1" t="str">
        <f t="shared" ca="1" si="711"/>
        <v/>
      </c>
      <c r="Q3042" s="1" t="str">
        <f t="shared" ca="1" si="712"/>
        <v/>
      </c>
      <c r="R3042" s="1" t="str" cm="1">
        <f t="array" aca="1" ref="R3042" ca="1">IF(G3042="","",INDIRECT(A3042&amp;B3042&amp;D3042))</f>
        <v/>
      </c>
      <c r="S3042" s="1" t="str">
        <f t="shared" ca="1" si="713"/>
        <v/>
      </c>
      <c r="T3042" s="1" t="str">
        <f t="shared" ca="1" si="714"/>
        <v/>
      </c>
      <c r="U3042" s="1" t="str">
        <f t="shared" ca="1" si="715"/>
        <v/>
      </c>
      <c r="V3042" s="1" t="str">
        <f t="shared" ca="1" si="716"/>
        <v/>
      </c>
      <c r="W3042" s="1" t="str">
        <f t="shared" ca="1" si="717"/>
        <v/>
      </c>
      <c r="X3042" s="1" t="str">
        <f t="shared" ca="1" si="718"/>
        <v/>
      </c>
    </row>
    <row r="3043" spans="1:24">
      <c r="A3043" t="s">
        <v>1041</v>
      </c>
      <c r="B3043" t="str">
        <f>INDEX(予約枠報告様式!$73:$73,MATCH(CSVフォーマット!C3043,予約枠報告様式!$74:$74,0))</f>
        <v>AZ</v>
      </c>
      <c r="C3043">
        <f t="shared" si="719"/>
        <v>52</v>
      </c>
      <c r="D3043">
        <f t="shared" si="705"/>
        <v>51</v>
      </c>
      <c r="E3043" s="2" cm="1">
        <f t="array" aca="1" ref="E3043" ca="1">INDIRECT(A3043&amp;B3043&amp;$E$3)</f>
        <v>44799</v>
      </c>
      <c r="F3043" t="str" cm="1">
        <f t="array" aca="1" ref="F3043" ca="1">IF(INDIRECT(A3043&amp;B3043&amp;$F$3)="公",参照!$L$2,参照!$L$3)</f>
        <v>WEB・コールセンター受付</v>
      </c>
      <c r="G3043" s="1" t="str" cm="1">
        <f t="array" aca="1" ref="G3043" ca="1">IF(E3043="","",IF(ISNUMBER(INDIRECT(A3043&amp;B3043&amp;D3043)),431001,""))</f>
        <v/>
      </c>
      <c r="H3043" s="1" t="str">
        <f t="shared" ca="1" si="706"/>
        <v/>
      </c>
      <c r="I3043" s="1" t="str">
        <f ca="1">IF(G3043="","",予約枠報告様式!H$3)</f>
        <v/>
      </c>
      <c r="J3043" s="1" t="str">
        <f t="shared" ca="1" si="707"/>
        <v/>
      </c>
      <c r="K3043" s="1" t="str">
        <f t="shared" ca="1" si="708"/>
        <v/>
      </c>
      <c r="L3043" s="1" t="str">
        <f t="shared" ca="1" si="709"/>
        <v/>
      </c>
      <c r="M3043" s="1" t="str">
        <f t="shared" ca="1" si="710"/>
        <v/>
      </c>
      <c r="N3043" s="1" t="str" cm="1">
        <f t="array" aca="1" ref="N3043" ca="1">IF(G3043="","",HOUR(INDIRECT(A3043&amp;$N$2&amp;D3043)))</f>
        <v/>
      </c>
      <c r="O3043" s="1" t="str" cm="1">
        <f t="array" aca="1" ref="O3043" ca="1">IF(G3043="","",MINUTE(INDIRECT(A3043&amp;$N$2&amp;D3043)))</f>
        <v/>
      </c>
      <c r="P3043" s="1" t="str">
        <f t="shared" ca="1" si="711"/>
        <v/>
      </c>
      <c r="Q3043" s="1" t="str">
        <f t="shared" ca="1" si="712"/>
        <v/>
      </c>
      <c r="R3043" s="1" t="str" cm="1">
        <f t="array" aca="1" ref="R3043" ca="1">IF(G3043="","",INDIRECT(A3043&amp;B3043&amp;D3043))</f>
        <v/>
      </c>
      <c r="S3043" s="1" t="str">
        <f t="shared" ca="1" si="713"/>
        <v/>
      </c>
      <c r="T3043" s="1" t="str">
        <f t="shared" ca="1" si="714"/>
        <v/>
      </c>
      <c r="U3043" s="1" t="str">
        <f t="shared" ca="1" si="715"/>
        <v/>
      </c>
      <c r="V3043" s="1" t="str">
        <f t="shared" ca="1" si="716"/>
        <v/>
      </c>
      <c r="W3043" s="1" t="str">
        <f t="shared" ca="1" si="717"/>
        <v/>
      </c>
      <c r="X3043" s="1" t="str">
        <f t="shared" ca="1" si="718"/>
        <v/>
      </c>
    </row>
    <row r="3044" spans="1:24">
      <c r="A3044" t="s">
        <v>1041</v>
      </c>
      <c r="B3044" t="str">
        <f>INDEX(予約枠報告様式!$73:$73,MATCH(CSVフォーマット!C3044,予約枠報告様式!$74:$74,0))</f>
        <v>AZ</v>
      </c>
      <c r="C3044">
        <f t="shared" si="719"/>
        <v>52</v>
      </c>
      <c r="D3044">
        <f t="shared" si="705"/>
        <v>52</v>
      </c>
      <c r="E3044" s="2" cm="1">
        <f t="array" aca="1" ref="E3044" ca="1">INDIRECT(A3044&amp;B3044&amp;$E$3)</f>
        <v>44799</v>
      </c>
      <c r="F3044" t="str" cm="1">
        <f t="array" aca="1" ref="F3044" ca="1">IF(INDIRECT(A3044&amp;B3044&amp;$F$3)="公",参照!$L$2,参照!$L$3)</f>
        <v>WEB・コールセンター受付</v>
      </c>
      <c r="G3044" s="1" t="str" cm="1">
        <f t="array" aca="1" ref="G3044" ca="1">IF(E3044="","",IF(ISNUMBER(INDIRECT(A3044&amp;B3044&amp;D3044)),431001,""))</f>
        <v/>
      </c>
      <c r="H3044" s="1" t="str">
        <f t="shared" ca="1" si="706"/>
        <v/>
      </c>
      <c r="I3044" s="1" t="str">
        <f ca="1">IF(G3044="","",予約枠報告様式!H$3)</f>
        <v/>
      </c>
      <c r="J3044" s="1" t="str">
        <f t="shared" ca="1" si="707"/>
        <v/>
      </c>
      <c r="K3044" s="1" t="str">
        <f t="shared" ca="1" si="708"/>
        <v/>
      </c>
      <c r="L3044" s="1" t="str">
        <f t="shared" ca="1" si="709"/>
        <v/>
      </c>
      <c r="M3044" s="1" t="str">
        <f t="shared" ca="1" si="710"/>
        <v/>
      </c>
      <c r="N3044" s="1" t="str" cm="1">
        <f t="array" aca="1" ref="N3044" ca="1">IF(G3044="","",HOUR(INDIRECT(A3044&amp;$N$2&amp;D3044)))</f>
        <v/>
      </c>
      <c r="O3044" s="1" t="str" cm="1">
        <f t="array" aca="1" ref="O3044" ca="1">IF(G3044="","",MINUTE(INDIRECT(A3044&amp;$N$2&amp;D3044)))</f>
        <v/>
      </c>
      <c r="P3044" s="1" t="str">
        <f t="shared" ca="1" si="711"/>
        <v/>
      </c>
      <c r="Q3044" s="1" t="str">
        <f t="shared" ca="1" si="712"/>
        <v/>
      </c>
      <c r="R3044" s="1" t="str" cm="1">
        <f t="array" aca="1" ref="R3044" ca="1">IF(G3044="","",INDIRECT(A3044&amp;B3044&amp;D3044))</f>
        <v/>
      </c>
      <c r="S3044" s="1" t="str">
        <f t="shared" ca="1" si="713"/>
        <v/>
      </c>
      <c r="T3044" s="1" t="str">
        <f t="shared" ca="1" si="714"/>
        <v/>
      </c>
      <c r="U3044" s="1" t="str">
        <f t="shared" ca="1" si="715"/>
        <v/>
      </c>
      <c r="V3044" s="1" t="str">
        <f t="shared" ca="1" si="716"/>
        <v/>
      </c>
      <c r="W3044" s="1" t="str">
        <f t="shared" ca="1" si="717"/>
        <v/>
      </c>
      <c r="X3044" s="1" t="str">
        <f t="shared" ca="1" si="718"/>
        <v/>
      </c>
    </row>
    <row r="3045" spans="1:24">
      <c r="A3045" t="s">
        <v>1041</v>
      </c>
      <c r="B3045" t="str">
        <f>INDEX(予約枠報告様式!$73:$73,MATCH(CSVフォーマット!C3045,予約枠報告様式!$74:$74,0))</f>
        <v>AZ</v>
      </c>
      <c r="C3045">
        <f t="shared" si="719"/>
        <v>52</v>
      </c>
      <c r="D3045">
        <f t="shared" si="705"/>
        <v>53</v>
      </c>
      <c r="E3045" s="2" cm="1">
        <f t="array" aca="1" ref="E3045" ca="1">INDIRECT(A3045&amp;B3045&amp;$E$3)</f>
        <v>44799</v>
      </c>
      <c r="F3045" t="str" cm="1">
        <f t="array" aca="1" ref="F3045" ca="1">IF(INDIRECT(A3045&amp;B3045&amp;$F$3)="公",参照!$L$2,参照!$L$3)</f>
        <v>WEB・コールセンター受付</v>
      </c>
      <c r="G3045" s="1" t="str" cm="1">
        <f t="array" aca="1" ref="G3045" ca="1">IF(E3045="","",IF(ISNUMBER(INDIRECT(A3045&amp;B3045&amp;D3045)),431001,""))</f>
        <v/>
      </c>
      <c r="H3045" s="1" t="str">
        <f t="shared" ca="1" si="706"/>
        <v/>
      </c>
      <c r="I3045" s="1" t="str">
        <f ca="1">IF(G3045="","",予約枠報告様式!H$3)</f>
        <v/>
      </c>
      <c r="J3045" s="1" t="str">
        <f t="shared" ca="1" si="707"/>
        <v/>
      </c>
      <c r="K3045" s="1" t="str">
        <f t="shared" ca="1" si="708"/>
        <v/>
      </c>
      <c r="L3045" s="1" t="str">
        <f t="shared" ca="1" si="709"/>
        <v/>
      </c>
      <c r="M3045" s="1" t="str">
        <f t="shared" ca="1" si="710"/>
        <v/>
      </c>
      <c r="N3045" s="1" t="str" cm="1">
        <f t="array" aca="1" ref="N3045" ca="1">IF(G3045="","",HOUR(INDIRECT(A3045&amp;$N$2&amp;D3045)))</f>
        <v/>
      </c>
      <c r="O3045" s="1" t="str" cm="1">
        <f t="array" aca="1" ref="O3045" ca="1">IF(G3045="","",MINUTE(INDIRECT(A3045&amp;$N$2&amp;D3045)))</f>
        <v/>
      </c>
      <c r="P3045" s="1" t="str">
        <f t="shared" ca="1" si="711"/>
        <v/>
      </c>
      <c r="Q3045" s="1" t="str">
        <f t="shared" ca="1" si="712"/>
        <v/>
      </c>
      <c r="R3045" s="1" t="str" cm="1">
        <f t="array" aca="1" ref="R3045" ca="1">IF(G3045="","",INDIRECT(A3045&amp;B3045&amp;D3045))</f>
        <v/>
      </c>
      <c r="S3045" s="1" t="str">
        <f t="shared" ca="1" si="713"/>
        <v/>
      </c>
      <c r="T3045" s="1" t="str">
        <f t="shared" ca="1" si="714"/>
        <v/>
      </c>
      <c r="U3045" s="1" t="str">
        <f t="shared" ca="1" si="715"/>
        <v/>
      </c>
      <c r="V3045" s="1" t="str">
        <f t="shared" ca="1" si="716"/>
        <v/>
      </c>
      <c r="W3045" s="1" t="str">
        <f t="shared" ca="1" si="717"/>
        <v/>
      </c>
      <c r="X3045" s="1" t="str">
        <f t="shared" ca="1" si="718"/>
        <v/>
      </c>
    </row>
    <row r="3046" spans="1:24">
      <c r="A3046" t="s">
        <v>1041</v>
      </c>
      <c r="B3046" t="str">
        <f>INDEX(予約枠報告様式!$73:$73,MATCH(CSVフォーマット!C3046,予約枠報告様式!$74:$74,0))</f>
        <v>AZ</v>
      </c>
      <c r="C3046">
        <f t="shared" si="719"/>
        <v>52</v>
      </c>
      <c r="D3046">
        <f t="shared" si="705"/>
        <v>54</v>
      </c>
      <c r="E3046" s="2" cm="1">
        <f t="array" aca="1" ref="E3046" ca="1">INDIRECT(A3046&amp;B3046&amp;$E$3)</f>
        <v>44799</v>
      </c>
      <c r="F3046" t="str" cm="1">
        <f t="array" aca="1" ref="F3046" ca="1">IF(INDIRECT(A3046&amp;B3046&amp;$F$3)="公",参照!$L$2,参照!$L$3)</f>
        <v>WEB・コールセンター受付</v>
      </c>
      <c r="G3046" s="1" t="str" cm="1">
        <f t="array" aca="1" ref="G3046" ca="1">IF(E3046="","",IF(ISNUMBER(INDIRECT(A3046&amp;B3046&amp;D3046)),431001,""))</f>
        <v/>
      </c>
      <c r="H3046" s="1" t="str">
        <f t="shared" ca="1" si="706"/>
        <v/>
      </c>
      <c r="I3046" s="1" t="str">
        <f ca="1">IF(G3046="","",予約枠報告様式!H$3)</f>
        <v/>
      </c>
      <c r="J3046" s="1" t="str">
        <f t="shared" ca="1" si="707"/>
        <v/>
      </c>
      <c r="K3046" s="1" t="str">
        <f t="shared" ca="1" si="708"/>
        <v/>
      </c>
      <c r="L3046" s="1" t="str">
        <f t="shared" ca="1" si="709"/>
        <v/>
      </c>
      <c r="M3046" s="1" t="str">
        <f t="shared" ca="1" si="710"/>
        <v/>
      </c>
      <c r="N3046" s="1" t="str" cm="1">
        <f t="array" aca="1" ref="N3046" ca="1">IF(G3046="","",HOUR(INDIRECT(A3046&amp;$N$2&amp;D3046)))</f>
        <v/>
      </c>
      <c r="O3046" s="1" t="str" cm="1">
        <f t="array" aca="1" ref="O3046" ca="1">IF(G3046="","",MINUTE(INDIRECT(A3046&amp;$N$2&amp;D3046)))</f>
        <v/>
      </c>
      <c r="P3046" s="1" t="str">
        <f t="shared" ca="1" si="711"/>
        <v/>
      </c>
      <c r="Q3046" s="1" t="str">
        <f t="shared" ca="1" si="712"/>
        <v/>
      </c>
      <c r="R3046" s="1" t="str" cm="1">
        <f t="array" aca="1" ref="R3046" ca="1">IF(G3046="","",INDIRECT(A3046&amp;B3046&amp;D3046))</f>
        <v/>
      </c>
      <c r="S3046" s="1" t="str">
        <f t="shared" ca="1" si="713"/>
        <v/>
      </c>
      <c r="T3046" s="1" t="str">
        <f t="shared" ca="1" si="714"/>
        <v/>
      </c>
      <c r="U3046" s="1" t="str">
        <f t="shared" ca="1" si="715"/>
        <v/>
      </c>
      <c r="V3046" s="1" t="str">
        <f t="shared" ca="1" si="716"/>
        <v/>
      </c>
      <c r="W3046" s="1" t="str">
        <f t="shared" ca="1" si="717"/>
        <v/>
      </c>
      <c r="X3046" s="1" t="str">
        <f t="shared" ca="1" si="718"/>
        <v/>
      </c>
    </row>
    <row r="3047" spans="1:24">
      <c r="A3047" t="s">
        <v>1041</v>
      </c>
      <c r="B3047" t="str">
        <f>INDEX(予約枠報告様式!$73:$73,MATCH(CSVフォーマット!C3047,予約枠報告様式!$74:$74,0))</f>
        <v>AZ</v>
      </c>
      <c r="C3047">
        <f t="shared" si="719"/>
        <v>52</v>
      </c>
      <c r="D3047">
        <f t="shared" si="705"/>
        <v>55</v>
      </c>
      <c r="E3047" s="2" cm="1">
        <f t="array" aca="1" ref="E3047" ca="1">INDIRECT(A3047&amp;B3047&amp;$E$3)</f>
        <v>44799</v>
      </c>
      <c r="F3047" t="str" cm="1">
        <f t="array" aca="1" ref="F3047" ca="1">IF(INDIRECT(A3047&amp;B3047&amp;$F$3)="公",参照!$L$2,参照!$L$3)</f>
        <v>WEB・コールセンター受付</v>
      </c>
      <c r="G3047" s="1" t="str" cm="1">
        <f t="array" aca="1" ref="G3047" ca="1">IF(E3047="","",IF(ISNUMBER(INDIRECT(A3047&amp;B3047&amp;D3047)),431001,""))</f>
        <v/>
      </c>
      <c r="H3047" s="1" t="str">
        <f t="shared" ca="1" si="706"/>
        <v/>
      </c>
      <c r="I3047" s="1" t="str">
        <f ca="1">IF(G3047="","",予約枠報告様式!H$3)</f>
        <v/>
      </c>
      <c r="J3047" s="1" t="str">
        <f t="shared" ca="1" si="707"/>
        <v/>
      </c>
      <c r="K3047" s="1" t="str">
        <f t="shared" ca="1" si="708"/>
        <v/>
      </c>
      <c r="L3047" s="1" t="str">
        <f t="shared" ca="1" si="709"/>
        <v/>
      </c>
      <c r="M3047" s="1" t="str">
        <f t="shared" ca="1" si="710"/>
        <v/>
      </c>
      <c r="N3047" s="1" t="str" cm="1">
        <f t="array" aca="1" ref="N3047" ca="1">IF(G3047="","",HOUR(INDIRECT(A3047&amp;$N$2&amp;D3047)))</f>
        <v/>
      </c>
      <c r="O3047" s="1" t="str" cm="1">
        <f t="array" aca="1" ref="O3047" ca="1">IF(G3047="","",MINUTE(INDIRECT(A3047&amp;$N$2&amp;D3047)))</f>
        <v/>
      </c>
      <c r="P3047" s="1" t="str">
        <f t="shared" ca="1" si="711"/>
        <v/>
      </c>
      <c r="Q3047" s="1" t="str">
        <f t="shared" ca="1" si="712"/>
        <v/>
      </c>
      <c r="R3047" s="1" t="str" cm="1">
        <f t="array" aca="1" ref="R3047" ca="1">IF(G3047="","",INDIRECT(A3047&amp;B3047&amp;D3047))</f>
        <v/>
      </c>
      <c r="S3047" s="1" t="str">
        <f t="shared" ca="1" si="713"/>
        <v/>
      </c>
      <c r="T3047" s="1" t="str">
        <f t="shared" ca="1" si="714"/>
        <v/>
      </c>
      <c r="U3047" s="1" t="str">
        <f t="shared" ca="1" si="715"/>
        <v/>
      </c>
      <c r="V3047" s="1" t="str">
        <f t="shared" ca="1" si="716"/>
        <v/>
      </c>
      <c r="W3047" s="1" t="str">
        <f t="shared" ca="1" si="717"/>
        <v/>
      </c>
      <c r="X3047" s="1" t="str">
        <f t="shared" ca="1" si="718"/>
        <v/>
      </c>
    </row>
    <row r="3048" spans="1:24">
      <c r="A3048" t="s">
        <v>1041</v>
      </c>
      <c r="B3048" t="str">
        <f>INDEX(予約枠報告様式!$73:$73,MATCH(CSVフォーマット!C3048,予約枠報告様式!$74:$74,0))</f>
        <v>AZ</v>
      </c>
      <c r="C3048">
        <f t="shared" si="719"/>
        <v>52</v>
      </c>
      <c r="D3048">
        <f t="shared" si="705"/>
        <v>56</v>
      </c>
      <c r="E3048" s="2" cm="1">
        <f t="array" aca="1" ref="E3048" ca="1">INDIRECT(A3048&amp;B3048&amp;$E$3)</f>
        <v>44799</v>
      </c>
      <c r="F3048" t="str" cm="1">
        <f t="array" aca="1" ref="F3048" ca="1">IF(INDIRECT(A3048&amp;B3048&amp;$F$3)="公",参照!$L$2,参照!$L$3)</f>
        <v>WEB・コールセンター受付</v>
      </c>
      <c r="G3048" s="1" t="str" cm="1">
        <f t="array" aca="1" ref="G3048" ca="1">IF(E3048="","",IF(ISNUMBER(INDIRECT(A3048&amp;B3048&amp;D3048)),431001,""))</f>
        <v/>
      </c>
      <c r="H3048" s="1" t="str">
        <f t="shared" ca="1" si="706"/>
        <v/>
      </c>
      <c r="I3048" s="1" t="str">
        <f ca="1">IF(G3048="","",予約枠報告様式!H$3)</f>
        <v/>
      </c>
      <c r="J3048" s="1" t="str">
        <f t="shared" ca="1" si="707"/>
        <v/>
      </c>
      <c r="K3048" s="1" t="str">
        <f t="shared" ca="1" si="708"/>
        <v/>
      </c>
      <c r="L3048" s="1" t="str">
        <f t="shared" ca="1" si="709"/>
        <v/>
      </c>
      <c r="M3048" s="1" t="str">
        <f t="shared" ca="1" si="710"/>
        <v/>
      </c>
      <c r="N3048" s="1" t="str" cm="1">
        <f t="array" aca="1" ref="N3048" ca="1">IF(G3048="","",HOUR(INDIRECT(A3048&amp;$N$2&amp;D3048)))</f>
        <v/>
      </c>
      <c r="O3048" s="1" t="str" cm="1">
        <f t="array" aca="1" ref="O3048" ca="1">IF(G3048="","",MINUTE(INDIRECT(A3048&amp;$N$2&amp;D3048)))</f>
        <v/>
      </c>
      <c r="P3048" s="1" t="str">
        <f t="shared" ca="1" si="711"/>
        <v/>
      </c>
      <c r="Q3048" s="1" t="str">
        <f t="shared" ca="1" si="712"/>
        <v/>
      </c>
      <c r="R3048" s="1" t="str" cm="1">
        <f t="array" aca="1" ref="R3048" ca="1">IF(G3048="","",INDIRECT(A3048&amp;B3048&amp;D3048))</f>
        <v/>
      </c>
      <c r="S3048" s="1" t="str">
        <f t="shared" ca="1" si="713"/>
        <v/>
      </c>
      <c r="T3048" s="1" t="str">
        <f t="shared" ca="1" si="714"/>
        <v/>
      </c>
      <c r="U3048" s="1" t="str">
        <f t="shared" ca="1" si="715"/>
        <v/>
      </c>
      <c r="V3048" s="1" t="str">
        <f t="shared" ca="1" si="716"/>
        <v/>
      </c>
      <c r="W3048" s="1" t="str">
        <f t="shared" ca="1" si="717"/>
        <v/>
      </c>
      <c r="X3048" s="1" t="str">
        <f t="shared" ca="1" si="718"/>
        <v/>
      </c>
    </row>
    <row r="3049" spans="1:24">
      <c r="A3049" t="s">
        <v>1041</v>
      </c>
      <c r="B3049" t="str">
        <f>INDEX(予約枠報告様式!$73:$73,MATCH(CSVフォーマット!C3049,予約枠報告様式!$74:$74,0))</f>
        <v>AZ</v>
      </c>
      <c r="C3049">
        <f t="shared" si="719"/>
        <v>52</v>
      </c>
      <c r="D3049">
        <f t="shared" si="705"/>
        <v>57</v>
      </c>
      <c r="E3049" s="2" cm="1">
        <f t="array" aca="1" ref="E3049" ca="1">INDIRECT(A3049&amp;B3049&amp;$E$3)</f>
        <v>44799</v>
      </c>
      <c r="F3049" t="str" cm="1">
        <f t="array" aca="1" ref="F3049" ca="1">IF(INDIRECT(A3049&amp;B3049&amp;$F$3)="公",参照!$L$2,参照!$L$3)</f>
        <v>WEB・コールセンター受付</v>
      </c>
      <c r="G3049" s="1" t="str" cm="1">
        <f t="array" aca="1" ref="G3049" ca="1">IF(E3049="","",IF(ISNUMBER(INDIRECT(A3049&amp;B3049&amp;D3049)),431001,""))</f>
        <v/>
      </c>
      <c r="H3049" s="1" t="str">
        <f t="shared" ca="1" si="706"/>
        <v/>
      </c>
      <c r="I3049" s="1" t="str">
        <f ca="1">IF(G3049="","",予約枠報告様式!H$3)</f>
        <v/>
      </c>
      <c r="J3049" s="1" t="str">
        <f t="shared" ca="1" si="707"/>
        <v/>
      </c>
      <c r="K3049" s="1" t="str">
        <f t="shared" ca="1" si="708"/>
        <v/>
      </c>
      <c r="L3049" s="1" t="str">
        <f t="shared" ca="1" si="709"/>
        <v/>
      </c>
      <c r="M3049" s="1" t="str">
        <f t="shared" ca="1" si="710"/>
        <v/>
      </c>
      <c r="N3049" s="1" t="str" cm="1">
        <f t="array" aca="1" ref="N3049" ca="1">IF(G3049="","",HOUR(INDIRECT(A3049&amp;$N$2&amp;D3049)))</f>
        <v/>
      </c>
      <c r="O3049" s="1" t="str" cm="1">
        <f t="array" aca="1" ref="O3049" ca="1">IF(G3049="","",MINUTE(INDIRECT(A3049&amp;$N$2&amp;D3049)))</f>
        <v/>
      </c>
      <c r="P3049" s="1" t="str">
        <f t="shared" ca="1" si="711"/>
        <v/>
      </c>
      <c r="Q3049" s="1" t="str">
        <f t="shared" ca="1" si="712"/>
        <v/>
      </c>
      <c r="R3049" s="1" t="str" cm="1">
        <f t="array" aca="1" ref="R3049" ca="1">IF(G3049="","",INDIRECT(A3049&amp;B3049&amp;D3049))</f>
        <v/>
      </c>
      <c r="S3049" s="1" t="str">
        <f t="shared" ca="1" si="713"/>
        <v/>
      </c>
      <c r="T3049" s="1" t="str">
        <f t="shared" ca="1" si="714"/>
        <v/>
      </c>
      <c r="U3049" s="1" t="str">
        <f t="shared" ca="1" si="715"/>
        <v/>
      </c>
      <c r="V3049" s="1" t="str">
        <f t="shared" ca="1" si="716"/>
        <v/>
      </c>
      <c r="W3049" s="1" t="str">
        <f t="shared" ca="1" si="717"/>
        <v/>
      </c>
      <c r="X3049" s="1" t="str">
        <f t="shared" ca="1" si="718"/>
        <v/>
      </c>
    </row>
    <row r="3050" spans="1:24">
      <c r="A3050" t="s">
        <v>1041</v>
      </c>
      <c r="B3050" t="str">
        <f>INDEX(予約枠報告様式!$73:$73,MATCH(CSVフォーマット!C3050,予約枠報告様式!$74:$74,0))</f>
        <v>AZ</v>
      </c>
      <c r="C3050">
        <f t="shared" si="719"/>
        <v>52</v>
      </c>
      <c r="D3050">
        <f t="shared" si="705"/>
        <v>58</v>
      </c>
      <c r="E3050" s="2" cm="1">
        <f t="array" aca="1" ref="E3050" ca="1">INDIRECT(A3050&amp;B3050&amp;$E$3)</f>
        <v>44799</v>
      </c>
      <c r="F3050" t="str" cm="1">
        <f t="array" aca="1" ref="F3050" ca="1">IF(INDIRECT(A3050&amp;B3050&amp;$F$3)="公",参照!$L$2,参照!$L$3)</f>
        <v>WEB・コールセンター受付</v>
      </c>
      <c r="G3050" s="1" t="str" cm="1">
        <f t="array" aca="1" ref="G3050" ca="1">IF(E3050="","",IF(ISNUMBER(INDIRECT(A3050&amp;B3050&amp;D3050)),431001,""))</f>
        <v/>
      </c>
      <c r="H3050" s="1" t="str">
        <f t="shared" ca="1" si="706"/>
        <v/>
      </c>
      <c r="I3050" s="1" t="str">
        <f ca="1">IF(G3050="","",予約枠報告様式!H$3)</f>
        <v/>
      </c>
      <c r="J3050" s="1" t="str">
        <f t="shared" ca="1" si="707"/>
        <v/>
      </c>
      <c r="K3050" s="1" t="str">
        <f t="shared" ca="1" si="708"/>
        <v/>
      </c>
      <c r="L3050" s="1" t="str">
        <f t="shared" ca="1" si="709"/>
        <v/>
      </c>
      <c r="M3050" s="1" t="str">
        <f t="shared" ca="1" si="710"/>
        <v/>
      </c>
      <c r="N3050" s="1" t="str" cm="1">
        <f t="array" aca="1" ref="N3050" ca="1">IF(G3050="","",HOUR(INDIRECT(A3050&amp;$N$2&amp;D3050)))</f>
        <v/>
      </c>
      <c r="O3050" s="1" t="str" cm="1">
        <f t="array" aca="1" ref="O3050" ca="1">IF(G3050="","",MINUTE(INDIRECT(A3050&amp;$N$2&amp;D3050)))</f>
        <v/>
      </c>
      <c r="P3050" s="1" t="str">
        <f t="shared" ca="1" si="711"/>
        <v/>
      </c>
      <c r="Q3050" s="1" t="str">
        <f t="shared" ca="1" si="712"/>
        <v/>
      </c>
      <c r="R3050" s="1" t="str" cm="1">
        <f t="array" aca="1" ref="R3050" ca="1">IF(G3050="","",INDIRECT(A3050&amp;B3050&amp;D3050))</f>
        <v/>
      </c>
      <c r="S3050" s="1" t="str">
        <f t="shared" ca="1" si="713"/>
        <v/>
      </c>
      <c r="T3050" s="1" t="str">
        <f t="shared" ca="1" si="714"/>
        <v/>
      </c>
      <c r="U3050" s="1" t="str">
        <f t="shared" ca="1" si="715"/>
        <v/>
      </c>
      <c r="V3050" s="1" t="str">
        <f t="shared" ca="1" si="716"/>
        <v/>
      </c>
      <c r="W3050" s="1" t="str">
        <f t="shared" ca="1" si="717"/>
        <v/>
      </c>
      <c r="X3050" s="1" t="str">
        <f t="shared" ca="1" si="718"/>
        <v/>
      </c>
    </row>
    <row r="3051" spans="1:24">
      <c r="A3051" t="s">
        <v>1041</v>
      </c>
      <c r="B3051" t="str">
        <f>INDEX(予約枠報告様式!$73:$73,MATCH(CSVフォーマット!C3051,予約枠報告様式!$74:$74,0))</f>
        <v>AZ</v>
      </c>
      <c r="C3051">
        <f t="shared" si="719"/>
        <v>52</v>
      </c>
      <c r="D3051">
        <f t="shared" si="705"/>
        <v>59</v>
      </c>
      <c r="E3051" s="2" cm="1">
        <f t="array" aca="1" ref="E3051" ca="1">INDIRECT(A3051&amp;B3051&amp;$E$3)</f>
        <v>44799</v>
      </c>
      <c r="F3051" t="str" cm="1">
        <f t="array" aca="1" ref="F3051" ca="1">IF(INDIRECT(A3051&amp;B3051&amp;$F$3)="公",参照!$L$2,参照!$L$3)</f>
        <v>WEB・コールセンター受付</v>
      </c>
      <c r="G3051" s="1" t="str" cm="1">
        <f t="array" aca="1" ref="G3051" ca="1">IF(E3051="","",IF(ISNUMBER(INDIRECT(A3051&amp;B3051&amp;D3051)),431001,""))</f>
        <v/>
      </c>
      <c r="H3051" s="1" t="str">
        <f t="shared" ca="1" si="706"/>
        <v/>
      </c>
      <c r="I3051" s="1" t="str">
        <f ca="1">IF(G3051="","",予約枠報告様式!H$3)</f>
        <v/>
      </c>
      <c r="J3051" s="1" t="str">
        <f t="shared" ca="1" si="707"/>
        <v/>
      </c>
      <c r="K3051" s="1" t="str">
        <f t="shared" ca="1" si="708"/>
        <v/>
      </c>
      <c r="L3051" s="1" t="str">
        <f t="shared" ca="1" si="709"/>
        <v/>
      </c>
      <c r="M3051" s="1" t="str">
        <f t="shared" ca="1" si="710"/>
        <v/>
      </c>
      <c r="N3051" s="1" t="str" cm="1">
        <f t="array" aca="1" ref="N3051" ca="1">IF(G3051="","",HOUR(INDIRECT(A3051&amp;$N$2&amp;D3051)))</f>
        <v/>
      </c>
      <c r="O3051" s="1" t="str" cm="1">
        <f t="array" aca="1" ref="O3051" ca="1">IF(G3051="","",MINUTE(INDIRECT(A3051&amp;$N$2&amp;D3051)))</f>
        <v/>
      </c>
      <c r="P3051" s="1" t="str">
        <f t="shared" ca="1" si="711"/>
        <v/>
      </c>
      <c r="Q3051" s="1" t="str">
        <f t="shared" ca="1" si="712"/>
        <v/>
      </c>
      <c r="R3051" s="1" t="str" cm="1">
        <f t="array" aca="1" ref="R3051" ca="1">IF(G3051="","",INDIRECT(A3051&amp;B3051&amp;D3051))</f>
        <v/>
      </c>
      <c r="S3051" s="1" t="str">
        <f t="shared" ca="1" si="713"/>
        <v/>
      </c>
      <c r="T3051" s="1" t="str">
        <f t="shared" ca="1" si="714"/>
        <v/>
      </c>
      <c r="U3051" s="1" t="str">
        <f t="shared" ca="1" si="715"/>
        <v/>
      </c>
      <c r="V3051" s="1" t="str">
        <f t="shared" ca="1" si="716"/>
        <v/>
      </c>
      <c r="W3051" s="1" t="str">
        <f t="shared" ca="1" si="717"/>
        <v/>
      </c>
      <c r="X3051" s="1" t="str">
        <f t="shared" ca="1" si="718"/>
        <v/>
      </c>
    </row>
    <row r="3052" spans="1:24">
      <c r="A3052" t="s">
        <v>1041</v>
      </c>
      <c r="B3052" t="str">
        <f>INDEX(予約枠報告様式!$73:$73,MATCH(CSVフォーマット!C3052,予約枠報告様式!$74:$74,0))</f>
        <v>AZ</v>
      </c>
      <c r="C3052">
        <f t="shared" si="719"/>
        <v>52</v>
      </c>
      <c r="D3052">
        <f t="shared" si="705"/>
        <v>60</v>
      </c>
      <c r="E3052" s="2" cm="1">
        <f t="array" aca="1" ref="E3052" ca="1">INDIRECT(A3052&amp;B3052&amp;$E$3)</f>
        <v>44799</v>
      </c>
      <c r="F3052" t="str" cm="1">
        <f t="array" aca="1" ref="F3052" ca="1">IF(INDIRECT(A3052&amp;B3052&amp;$F$3)="公",参照!$L$2,参照!$L$3)</f>
        <v>WEB・コールセンター受付</v>
      </c>
      <c r="G3052" s="1" t="str" cm="1">
        <f t="array" aca="1" ref="G3052" ca="1">IF(E3052="","",IF(ISNUMBER(INDIRECT(A3052&amp;B3052&amp;D3052)),431001,""))</f>
        <v/>
      </c>
      <c r="H3052" s="1" t="str">
        <f t="shared" ca="1" si="706"/>
        <v/>
      </c>
      <c r="I3052" s="1" t="str">
        <f ca="1">IF(G3052="","",予約枠報告様式!H$3)</f>
        <v/>
      </c>
      <c r="J3052" s="1" t="str">
        <f t="shared" ca="1" si="707"/>
        <v/>
      </c>
      <c r="K3052" s="1" t="str">
        <f t="shared" ca="1" si="708"/>
        <v/>
      </c>
      <c r="L3052" s="1" t="str">
        <f t="shared" ca="1" si="709"/>
        <v/>
      </c>
      <c r="M3052" s="1" t="str">
        <f t="shared" ca="1" si="710"/>
        <v/>
      </c>
      <c r="N3052" s="1" t="str" cm="1">
        <f t="array" aca="1" ref="N3052" ca="1">IF(G3052="","",HOUR(INDIRECT(A3052&amp;$N$2&amp;D3052)))</f>
        <v/>
      </c>
      <c r="O3052" s="1" t="str" cm="1">
        <f t="array" aca="1" ref="O3052" ca="1">IF(G3052="","",MINUTE(INDIRECT(A3052&amp;$N$2&amp;D3052)))</f>
        <v/>
      </c>
      <c r="P3052" s="1" t="str">
        <f t="shared" ca="1" si="711"/>
        <v/>
      </c>
      <c r="Q3052" s="1" t="str">
        <f t="shared" ca="1" si="712"/>
        <v/>
      </c>
      <c r="R3052" s="1" t="str" cm="1">
        <f t="array" aca="1" ref="R3052" ca="1">IF(G3052="","",INDIRECT(A3052&amp;B3052&amp;D3052))</f>
        <v/>
      </c>
      <c r="S3052" s="1" t="str">
        <f t="shared" ca="1" si="713"/>
        <v/>
      </c>
      <c r="T3052" s="1" t="str">
        <f t="shared" ca="1" si="714"/>
        <v/>
      </c>
      <c r="U3052" s="1" t="str">
        <f t="shared" ca="1" si="715"/>
        <v/>
      </c>
      <c r="V3052" s="1" t="str">
        <f t="shared" ca="1" si="716"/>
        <v/>
      </c>
      <c r="W3052" s="1" t="str">
        <f t="shared" ca="1" si="717"/>
        <v/>
      </c>
      <c r="X3052" s="1" t="str">
        <f t="shared" ca="1" si="718"/>
        <v/>
      </c>
    </row>
    <row r="3053" spans="1:24">
      <c r="A3053" t="s">
        <v>1041</v>
      </c>
      <c r="B3053" t="str">
        <f>INDEX(予約枠報告様式!$73:$73,MATCH(CSVフォーマット!C3053,予約枠報告様式!$74:$74,0))</f>
        <v>AZ</v>
      </c>
      <c r="C3053">
        <f t="shared" si="719"/>
        <v>52</v>
      </c>
      <c r="D3053">
        <f t="shared" si="705"/>
        <v>61</v>
      </c>
      <c r="E3053" s="2" cm="1">
        <f t="array" aca="1" ref="E3053" ca="1">INDIRECT(A3053&amp;B3053&amp;$E$3)</f>
        <v>44799</v>
      </c>
      <c r="F3053" t="str" cm="1">
        <f t="array" aca="1" ref="F3053" ca="1">IF(INDIRECT(A3053&amp;B3053&amp;$F$3)="公",参照!$L$2,参照!$L$3)</f>
        <v>WEB・コールセンター受付</v>
      </c>
      <c r="G3053" s="1" t="str" cm="1">
        <f t="array" aca="1" ref="G3053" ca="1">IF(E3053="","",IF(ISNUMBER(INDIRECT(A3053&amp;B3053&amp;D3053)),431001,""))</f>
        <v/>
      </c>
      <c r="H3053" s="1" t="str">
        <f t="shared" ca="1" si="706"/>
        <v/>
      </c>
      <c r="I3053" s="1" t="str">
        <f ca="1">IF(G3053="","",予約枠報告様式!H$3)</f>
        <v/>
      </c>
      <c r="J3053" s="1" t="str">
        <f t="shared" ca="1" si="707"/>
        <v/>
      </c>
      <c r="K3053" s="1" t="str">
        <f t="shared" ca="1" si="708"/>
        <v/>
      </c>
      <c r="L3053" s="1" t="str">
        <f t="shared" ca="1" si="709"/>
        <v/>
      </c>
      <c r="M3053" s="1" t="str">
        <f t="shared" ca="1" si="710"/>
        <v/>
      </c>
      <c r="N3053" s="1" t="str" cm="1">
        <f t="array" aca="1" ref="N3053" ca="1">IF(G3053="","",HOUR(INDIRECT(A3053&amp;$N$2&amp;D3053)))</f>
        <v/>
      </c>
      <c r="O3053" s="1" t="str" cm="1">
        <f t="array" aca="1" ref="O3053" ca="1">IF(G3053="","",MINUTE(INDIRECT(A3053&amp;$N$2&amp;D3053)))</f>
        <v/>
      </c>
      <c r="P3053" s="1" t="str">
        <f t="shared" ca="1" si="711"/>
        <v/>
      </c>
      <c r="Q3053" s="1" t="str">
        <f t="shared" ca="1" si="712"/>
        <v/>
      </c>
      <c r="R3053" s="1" t="str" cm="1">
        <f t="array" aca="1" ref="R3053" ca="1">IF(G3053="","",INDIRECT(A3053&amp;B3053&amp;D3053))</f>
        <v/>
      </c>
      <c r="S3053" s="1" t="str">
        <f t="shared" ca="1" si="713"/>
        <v/>
      </c>
      <c r="T3053" s="1" t="str">
        <f t="shared" ca="1" si="714"/>
        <v/>
      </c>
      <c r="U3053" s="1" t="str">
        <f t="shared" ca="1" si="715"/>
        <v/>
      </c>
      <c r="V3053" s="1" t="str">
        <f t="shared" ca="1" si="716"/>
        <v/>
      </c>
      <c r="W3053" s="1" t="str">
        <f t="shared" ca="1" si="717"/>
        <v/>
      </c>
      <c r="X3053" s="1" t="str">
        <f t="shared" ca="1" si="718"/>
        <v/>
      </c>
    </row>
    <row r="3054" spans="1:24">
      <c r="A3054" t="s">
        <v>1041</v>
      </c>
      <c r="B3054" t="str">
        <f>INDEX(予約枠報告様式!$73:$73,MATCH(CSVフォーマット!C3054,予約枠報告様式!$74:$74,0))</f>
        <v>AZ</v>
      </c>
      <c r="C3054">
        <f t="shared" si="719"/>
        <v>52</v>
      </c>
      <c r="D3054">
        <f t="shared" si="705"/>
        <v>62</v>
      </c>
      <c r="E3054" s="2" cm="1">
        <f t="array" aca="1" ref="E3054" ca="1">INDIRECT(A3054&amp;B3054&amp;$E$3)</f>
        <v>44799</v>
      </c>
      <c r="F3054" t="str" cm="1">
        <f t="array" aca="1" ref="F3054" ca="1">IF(INDIRECT(A3054&amp;B3054&amp;$F$3)="公",参照!$L$2,参照!$L$3)</f>
        <v>WEB・コールセンター受付</v>
      </c>
      <c r="G3054" s="1" t="str" cm="1">
        <f t="array" aca="1" ref="G3054" ca="1">IF(E3054="","",IF(ISNUMBER(INDIRECT(A3054&amp;B3054&amp;D3054)),431001,""))</f>
        <v/>
      </c>
      <c r="H3054" s="1" t="str">
        <f t="shared" ca="1" si="706"/>
        <v/>
      </c>
      <c r="I3054" s="1" t="str">
        <f ca="1">IF(G3054="","",予約枠報告様式!H$3)</f>
        <v/>
      </c>
      <c r="J3054" s="1" t="str">
        <f t="shared" ca="1" si="707"/>
        <v/>
      </c>
      <c r="K3054" s="1" t="str">
        <f t="shared" ca="1" si="708"/>
        <v/>
      </c>
      <c r="L3054" s="1" t="str">
        <f t="shared" ca="1" si="709"/>
        <v/>
      </c>
      <c r="M3054" s="1" t="str">
        <f t="shared" ca="1" si="710"/>
        <v/>
      </c>
      <c r="N3054" s="1" t="str" cm="1">
        <f t="array" aca="1" ref="N3054" ca="1">IF(G3054="","",HOUR(INDIRECT(A3054&amp;$N$2&amp;D3054)))</f>
        <v/>
      </c>
      <c r="O3054" s="1" t="str" cm="1">
        <f t="array" aca="1" ref="O3054" ca="1">IF(G3054="","",MINUTE(INDIRECT(A3054&amp;$N$2&amp;D3054)))</f>
        <v/>
      </c>
      <c r="P3054" s="1" t="str">
        <f t="shared" ca="1" si="711"/>
        <v/>
      </c>
      <c r="Q3054" s="1" t="str">
        <f t="shared" ca="1" si="712"/>
        <v/>
      </c>
      <c r="R3054" s="1" t="str" cm="1">
        <f t="array" aca="1" ref="R3054" ca="1">IF(G3054="","",INDIRECT(A3054&amp;B3054&amp;D3054))</f>
        <v/>
      </c>
      <c r="S3054" s="1" t="str">
        <f t="shared" ca="1" si="713"/>
        <v/>
      </c>
      <c r="T3054" s="1" t="str">
        <f t="shared" ca="1" si="714"/>
        <v/>
      </c>
      <c r="U3054" s="1" t="str">
        <f t="shared" ca="1" si="715"/>
        <v/>
      </c>
      <c r="V3054" s="1" t="str">
        <f t="shared" ca="1" si="716"/>
        <v/>
      </c>
      <c r="W3054" s="1" t="str">
        <f t="shared" ca="1" si="717"/>
        <v/>
      </c>
      <c r="X3054" s="1" t="str">
        <f t="shared" ca="1" si="718"/>
        <v/>
      </c>
    </row>
    <row r="3055" spans="1:24">
      <c r="A3055" t="s">
        <v>1041</v>
      </c>
      <c r="B3055" t="str">
        <f>INDEX(予約枠報告様式!$73:$73,MATCH(CSVフォーマット!C3055,予約枠報告様式!$74:$74,0))</f>
        <v>AZ</v>
      </c>
      <c r="C3055">
        <f t="shared" si="719"/>
        <v>52</v>
      </c>
      <c r="D3055">
        <f t="shared" si="705"/>
        <v>63</v>
      </c>
      <c r="E3055" s="2" cm="1">
        <f t="array" aca="1" ref="E3055" ca="1">INDIRECT(A3055&amp;B3055&amp;$E$3)</f>
        <v>44799</v>
      </c>
      <c r="F3055" t="str" cm="1">
        <f t="array" aca="1" ref="F3055" ca="1">IF(INDIRECT(A3055&amp;B3055&amp;$F$3)="公",参照!$L$2,参照!$L$3)</f>
        <v>WEB・コールセンター受付</v>
      </c>
      <c r="G3055" s="1" t="str" cm="1">
        <f t="array" aca="1" ref="G3055" ca="1">IF(E3055="","",IF(ISNUMBER(INDIRECT(A3055&amp;B3055&amp;D3055)),431001,""))</f>
        <v/>
      </c>
      <c r="H3055" s="1" t="str">
        <f t="shared" ca="1" si="706"/>
        <v/>
      </c>
      <c r="I3055" s="1" t="str">
        <f ca="1">IF(G3055="","",予約枠報告様式!H$3)</f>
        <v/>
      </c>
      <c r="J3055" s="1" t="str">
        <f t="shared" ca="1" si="707"/>
        <v/>
      </c>
      <c r="K3055" s="1" t="str">
        <f t="shared" ca="1" si="708"/>
        <v/>
      </c>
      <c r="L3055" s="1" t="str">
        <f t="shared" ca="1" si="709"/>
        <v/>
      </c>
      <c r="M3055" s="1" t="str">
        <f t="shared" ca="1" si="710"/>
        <v/>
      </c>
      <c r="N3055" s="1" t="str" cm="1">
        <f t="array" aca="1" ref="N3055" ca="1">IF(G3055="","",HOUR(INDIRECT(A3055&amp;$N$2&amp;D3055)))</f>
        <v/>
      </c>
      <c r="O3055" s="1" t="str" cm="1">
        <f t="array" aca="1" ref="O3055" ca="1">IF(G3055="","",MINUTE(INDIRECT(A3055&amp;$N$2&amp;D3055)))</f>
        <v/>
      </c>
      <c r="P3055" s="1" t="str">
        <f t="shared" ca="1" si="711"/>
        <v/>
      </c>
      <c r="Q3055" s="1" t="str">
        <f t="shared" ca="1" si="712"/>
        <v/>
      </c>
      <c r="R3055" s="1" t="str" cm="1">
        <f t="array" aca="1" ref="R3055" ca="1">IF(G3055="","",INDIRECT(A3055&amp;B3055&amp;D3055))</f>
        <v/>
      </c>
      <c r="S3055" s="1" t="str">
        <f t="shared" ca="1" si="713"/>
        <v/>
      </c>
      <c r="T3055" s="1" t="str">
        <f t="shared" ca="1" si="714"/>
        <v/>
      </c>
      <c r="U3055" s="1" t="str">
        <f t="shared" ca="1" si="715"/>
        <v/>
      </c>
      <c r="V3055" s="1" t="str">
        <f t="shared" ca="1" si="716"/>
        <v/>
      </c>
      <c r="W3055" s="1" t="str">
        <f t="shared" ca="1" si="717"/>
        <v/>
      </c>
      <c r="X3055" s="1" t="str">
        <f t="shared" ca="1" si="718"/>
        <v/>
      </c>
    </row>
    <row r="3056" spans="1:24">
      <c r="A3056" t="s">
        <v>1041</v>
      </c>
      <c r="B3056" t="str">
        <f>INDEX(予約枠報告様式!$73:$73,MATCH(CSVフォーマット!C3056,予約枠報告様式!$74:$74,0))</f>
        <v>AZ</v>
      </c>
      <c r="C3056">
        <f t="shared" si="719"/>
        <v>52</v>
      </c>
      <c r="D3056">
        <f t="shared" si="705"/>
        <v>64</v>
      </c>
      <c r="E3056" s="2" cm="1">
        <f t="array" aca="1" ref="E3056" ca="1">INDIRECT(A3056&amp;B3056&amp;$E$3)</f>
        <v>44799</v>
      </c>
      <c r="F3056" t="str" cm="1">
        <f t="array" aca="1" ref="F3056" ca="1">IF(INDIRECT(A3056&amp;B3056&amp;$F$3)="公",参照!$L$2,参照!$L$3)</f>
        <v>WEB・コールセンター受付</v>
      </c>
      <c r="G3056" s="1" t="str" cm="1">
        <f t="array" aca="1" ref="G3056" ca="1">IF(E3056="","",IF(ISNUMBER(INDIRECT(A3056&amp;B3056&amp;D3056)),431001,""))</f>
        <v/>
      </c>
      <c r="H3056" s="1" t="str">
        <f t="shared" ca="1" si="706"/>
        <v/>
      </c>
      <c r="I3056" s="1" t="str">
        <f ca="1">IF(G3056="","",予約枠報告様式!H$3)</f>
        <v/>
      </c>
      <c r="J3056" s="1" t="str">
        <f t="shared" ca="1" si="707"/>
        <v/>
      </c>
      <c r="K3056" s="1" t="str">
        <f t="shared" ca="1" si="708"/>
        <v/>
      </c>
      <c r="L3056" s="1" t="str">
        <f t="shared" ca="1" si="709"/>
        <v/>
      </c>
      <c r="M3056" s="1" t="str">
        <f t="shared" ca="1" si="710"/>
        <v/>
      </c>
      <c r="N3056" s="1" t="str" cm="1">
        <f t="array" aca="1" ref="N3056" ca="1">IF(G3056="","",HOUR(INDIRECT(A3056&amp;$N$2&amp;D3056)))</f>
        <v/>
      </c>
      <c r="O3056" s="1" t="str" cm="1">
        <f t="array" aca="1" ref="O3056" ca="1">IF(G3056="","",MINUTE(INDIRECT(A3056&amp;$N$2&amp;D3056)))</f>
        <v/>
      </c>
      <c r="P3056" s="1" t="str">
        <f t="shared" ca="1" si="711"/>
        <v/>
      </c>
      <c r="Q3056" s="1" t="str">
        <f t="shared" ca="1" si="712"/>
        <v/>
      </c>
      <c r="R3056" s="1" t="str" cm="1">
        <f t="array" aca="1" ref="R3056" ca="1">IF(G3056="","",INDIRECT(A3056&amp;B3056&amp;D3056))</f>
        <v/>
      </c>
      <c r="S3056" s="1" t="str">
        <f t="shared" ca="1" si="713"/>
        <v/>
      </c>
      <c r="T3056" s="1" t="str">
        <f t="shared" ca="1" si="714"/>
        <v/>
      </c>
      <c r="U3056" s="1" t="str">
        <f t="shared" ca="1" si="715"/>
        <v/>
      </c>
      <c r="V3056" s="1" t="str">
        <f t="shared" ca="1" si="716"/>
        <v/>
      </c>
      <c r="W3056" s="1" t="str">
        <f t="shared" ca="1" si="717"/>
        <v/>
      </c>
      <c r="X3056" s="1" t="str">
        <f t="shared" ca="1" si="718"/>
        <v/>
      </c>
    </row>
    <row r="3057" spans="1:24">
      <c r="A3057" t="s">
        <v>1041</v>
      </c>
      <c r="B3057" t="str">
        <f>INDEX(予約枠報告様式!$73:$73,MATCH(CSVフォーマット!C3057,予約枠報告様式!$74:$74,0))</f>
        <v>AZ</v>
      </c>
      <c r="C3057">
        <f t="shared" si="719"/>
        <v>52</v>
      </c>
      <c r="D3057">
        <f t="shared" si="705"/>
        <v>65</v>
      </c>
      <c r="E3057" s="2" cm="1">
        <f t="array" aca="1" ref="E3057" ca="1">INDIRECT(A3057&amp;B3057&amp;$E$3)</f>
        <v>44799</v>
      </c>
      <c r="F3057" t="str" cm="1">
        <f t="array" aca="1" ref="F3057" ca="1">IF(INDIRECT(A3057&amp;B3057&amp;$F$3)="公",参照!$L$2,参照!$L$3)</f>
        <v>WEB・コールセンター受付</v>
      </c>
      <c r="G3057" s="1" t="str" cm="1">
        <f t="array" aca="1" ref="G3057" ca="1">IF(E3057="","",IF(ISNUMBER(INDIRECT(A3057&amp;B3057&amp;D3057)),431001,""))</f>
        <v/>
      </c>
      <c r="H3057" s="1" t="str">
        <f t="shared" ca="1" si="706"/>
        <v/>
      </c>
      <c r="I3057" s="1" t="str">
        <f ca="1">IF(G3057="","",予約枠報告様式!H$3)</f>
        <v/>
      </c>
      <c r="J3057" s="1" t="str">
        <f t="shared" ca="1" si="707"/>
        <v/>
      </c>
      <c r="K3057" s="1" t="str">
        <f t="shared" ca="1" si="708"/>
        <v/>
      </c>
      <c r="L3057" s="1" t="str">
        <f t="shared" ca="1" si="709"/>
        <v/>
      </c>
      <c r="M3057" s="1" t="str">
        <f t="shared" ca="1" si="710"/>
        <v/>
      </c>
      <c r="N3057" s="1" t="str" cm="1">
        <f t="array" aca="1" ref="N3057" ca="1">IF(G3057="","",HOUR(INDIRECT(A3057&amp;$N$2&amp;D3057)))</f>
        <v/>
      </c>
      <c r="O3057" s="1" t="str" cm="1">
        <f t="array" aca="1" ref="O3057" ca="1">IF(G3057="","",MINUTE(INDIRECT(A3057&amp;$N$2&amp;D3057)))</f>
        <v/>
      </c>
      <c r="P3057" s="1" t="str">
        <f t="shared" ca="1" si="711"/>
        <v/>
      </c>
      <c r="Q3057" s="1" t="str">
        <f t="shared" ca="1" si="712"/>
        <v/>
      </c>
      <c r="R3057" s="1" t="str" cm="1">
        <f t="array" aca="1" ref="R3057" ca="1">IF(G3057="","",INDIRECT(A3057&amp;B3057&amp;D3057))</f>
        <v/>
      </c>
      <c r="S3057" s="1" t="str">
        <f t="shared" ca="1" si="713"/>
        <v/>
      </c>
      <c r="T3057" s="1" t="str">
        <f t="shared" ca="1" si="714"/>
        <v/>
      </c>
      <c r="U3057" s="1" t="str">
        <f t="shared" ca="1" si="715"/>
        <v/>
      </c>
      <c r="V3057" s="1" t="str">
        <f t="shared" ca="1" si="716"/>
        <v/>
      </c>
      <c r="W3057" s="1" t="str">
        <f t="shared" ca="1" si="717"/>
        <v/>
      </c>
      <c r="X3057" s="1" t="str">
        <f t="shared" ca="1" si="718"/>
        <v/>
      </c>
    </row>
    <row r="3058" spans="1:24">
      <c r="A3058" t="s">
        <v>1041</v>
      </c>
      <c r="B3058" t="str">
        <f>INDEX(予約枠報告様式!$73:$73,MATCH(CSVフォーマット!C3058,予約枠報告様式!$74:$74,0))</f>
        <v>AZ</v>
      </c>
      <c r="C3058">
        <f t="shared" si="719"/>
        <v>52</v>
      </c>
      <c r="D3058">
        <f t="shared" si="705"/>
        <v>66</v>
      </c>
      <c r="E3058" s="2" cm="1">
        <f t="array" aca="1" ref="E3058" ca="1">INDIRECT(A3058&amp;B3058&amp;$E$3)</f>
        <v>44799</v>
      </c>
      <c r="F3058" t="str" cm="1">
        <f t="array" aca="1" ref="F3058" ca="1">IF(INDIRECT(A3058&amp;B3058&amp;$F$3)="公",参照!$L$2,参照!$L$3)</f>
        <v>WEB・コールセンター受付</v>
      </c>
      <c r="G3058" s="1" t="str" cm="1">
        <f t="array" aca="1" ref="G3058" ca="1">IF(E3058="","",IF(ISNUMBER(INDIRECT(A3058&amp;B3058&amp;D3058)),431001,""))</f>
        <v/>
      </c>
      <c r="H3058" s="1" t="str">
        <f t="shared" ca="1" si="706"/>
        <v/>
      </c>
      <c r="I3058" s="1" t="str">
        <f ca="1">IF(G3058="","",予約枠報告様式!H$3)</f>
        <v/>
      </c>
      <c r="J3058" s="1" t="str">
        <f t="shared" ca="1" si="707"/>
        <v/>
      </c>
      <c r="K3058" s="1" t="str">
        <f t="shared" ca="1" si="708"/>
        <v/>
      </c>
      <c r="L3058" s="1" t="str">
        <f t="shared" ca="1" si="709"/>
        <v/>
      </c>
      <c r="M3058" s="1" t="str">
        <f t="shared" ca="1" si="710"/>
        <v/>
      </c>
      <c r="N3058" s="1" t="str" cm="1">
        <f t="array" aca="1" ref="N3058" ca="1">IF(G3058="","",HOUR(INDIRECT(A3058&amp;$N$2&amp;D3058)))</f>
        <v/>
      </c>
      <c r="O3058" s="1" t="str" cm="1">
        <f t="array" aca="1" ref="O3058" ca="1">IF(G3058="","",MINUTE(INDIRECT(A3058&amp;$N$2&amp;D3058)))</f>
        <v/>
      </c>
      <c r="P3058" s="1" t="str">
        <f t="shared" ca="1" si="711"/>
        <v/>
      </c>
      <c r="Q3058" s="1" t="str">
        <f t="shared" ca="1" si="712"/>
        <v/>
      </c>
      <c r="R3058" s="1" t="str" cm="1">
        <f t="array" aca="1" ref="R3058" ca="1">IF(G3058="","",INDIRECT(A3058&amp;B3058&amp;D3058))</f>
        <v/>
      </c>
      <c r="S3058" s="1" t="str">
        <f t="shared" ca="1" si="713"/>
        <v/>
      </c>
      <c r="T3058" s="1" t="str">
        <f t="shared" ca="1" si="714"/>
        <v/>
      </c>
      <c r="U3058" s="1" t="str">
        <f t="shared" ca="1" si="715"/>
        <v/>
      </c>
      <c r="V3058" s="1" t="str">
        <f t="shared" ca="1" si="716"/>
        <v/>
      </c>
      <c r="W3058" s="1" t="str">
        <f t="shared" ca="1" si="717"/>
        <v/>
      </c>
      <c r="X3058" s="1" t="str">
        <f t="shared" ca="1" si="718"/>
        <v/>
      </c>
    </row>
    <row r="3059" spans="1:24">
      <c r="A3059" t="s">
        <v>1041</v>
      </c>
      <c r="B3059" t="str">
        <f>INDEX(予約枠報告様式!$73:$73,MATCH(CSVフォーマット!C3059,予約枠報告様式!$74:$74,0))</f>
        <v>AZ</v>
      </c>
      <c r="C3059">
        <f t="shared" si="719"/>
        <v>52</v>
      </c>
      <c r="D3059">
        <f t="shared" si="705"/>
        <v>67</v>
      </c>
      <c r="E3059" s="2" cm="1">
        <f t="array" aca="1" ref="E3059" ca="1">INDIRECT(A3059&amp;B3059&amp;$E$3)</f>
        <v>44799</v>
      </c>
      <c r="F3059" t="str" cm="1">
        <f t="array" aca="1" ref="F3059" ca="1">IF(INDIRECT(A3059&amp;B3059&amp;$F$3)="公",参照!$L$2,参照!$L$3)</f>
        <v>WEB・コールセンター受付</v>
      </c>
      <c r="G3059" s="1" t="str" cm="1">
        <f t="array" aca="1" ref="G3059" ca="1">IF(E3059="","",IF(ISNUMBER(INDIRECT(A3059&amp;B3059&amp;D3059)),431001,""))</f>
        <v/>
      </c>
      <c r="H3059" s="1" t="str">
        <f t="shared" ca="1" si="706"/>
        <v/>
      </c>
      <c r="I3059" s="1" t="str">
        <f ca="1">IF(G3059="","",予約枠報告様式!H$3)</f>
        <v/>
      </c>
      <c r="J3059" s="1" t="str">
        <f t="shared" ca="1" si="707"/>
        <v/>
      </c>
      <c r="K3059" s="1" t="str">
        <f t="shared" ca="1" si="708"/>
        <v/>
      </c>
      <c r="L3059" s="1" t="str">
        <f t="shared" ca="1" si="709"/>
        <v/>
      </c>
      <c r="M3059" s="1" t="str">
        <f t="shared" ca="1" si="710"/>
        <v/>
      </c>
      <c r="N3059" s="1" t="str" cm="1">
        <f t="array" aca="1" ref="N3059" ca="1">IF(G3059="","",HOUR(INDIRECT(A3059&amp;$N$2&amp;D3059)))</f>
        <v/>
      </c>
      <c r="O3059" s="1" t="str" cm="1">
        <f t="array" aca="1" ref="O3059" ca="1">IF(G3059="","",MINUTE(INDIRECT(A3059&amp;$N$2&amp;D3059)))</f>
        <v/>
      </c>
      <c r="P3059" s="1" t="str">
        <f t="shared" ca="1" si="711"/>
        <v/>
      </c>
      <c r="Q3059" s="1" t="str">
        <f t="shared" ca="1" si="712"/>
        <v/>
      </c>
      <c r="R3059" s="1" t="str" cm="1">
        <f t="array" aca="1" ref="R3059" ca="1">IF(G3059="","",INDIRECT(A3059&amp;B3059&amp;D3059))</f>
        <v/>
      </c>
      <c r="S3059" s="1" t="str">
        <f t="shared" ca="1" si="713"/>
        <v/>
      </c>
      <c r="T3059" s="1" t="str">
        <f t="shared" ca="1" si="714"/>
        <v/>
      </c>
      <c r="U3059" s="1" t="str">
        <f t="shared" ca="1" si="715"/>
        <v/>
      </c>
      <c r="V3059" s="1" t="str">
        <f t="shared" ca="1" si="716"/>
        <v/>
      </c>
      <c r="W3059" s="1" t="str">
        <f t="shared" ca="1" si="717"/>
        <v/>
      </c>
      <c r="X3059" s="1" t="str">
        <f t="shared" ca="1" si="718"/>
        <v/>
      </c>
    </row>
    <row r="3060" spans="1:24">
      <c r="A3060" t="s">
        <v>1041</v>
      </c>
      <c r="B3060" t="str">
        <f>INDEX(予約枠報告様式!$73:$73,MATCH(CSVフォーマット!C3060,予約枠報告様式!$74:$74,0))</f>
        <v>AZ</v>
      </c>
      <c r="C3060">
        <f t="shared" si="719"/>
        <v>52</v>
      </c>
      <c r="D3060">
        <f t="shared" si="705"/>
        <v>68</v>
      </c>
      <c r="E3060" s="2" cm="1">
        <f t="array" aca="1" ref="E3060" ca="1">INDIRECT(A3060&amp;B3060&amp;$E$3)</f>
        <v>44799</v>
      </c>
      <c r="F3060" t="str" cm="1">
        <f t="array" aca="1" ref="F3060" ca="1">IF(INDIRECT(A3060&amp;B3060&amp;$F$3)="公",参照!$L$2,参照!$L$3)</f>
        <v>WEB・コールセンター受付</v>
      </c>
      <c r="G3060" s="1" t="str" cm="1">
        <f t="array" aca="1" ref="G3060" ca="1">IF(E3060="","",IF(ISNUMBER(INDIRECT(A3060&amp;B3060&amp;D3060)),431001,""))</f>
        <v/>
      </c>
      <c r="H3060" s="1" t="str">
        <f t="shared" ca="1" si="706"/>
        <v/>
      </c>
      <c r="I3060" s="1" t="str">
        <f ca="1">IF(G3060="","",予約枠報告様式!H$3)</f>
        <v/>
      </c>
      <c r="J3060" s="1" t="str">
        <f t="shared" ca="1" si="707"/>
        <v/>
      </c>
      <c r="K3060" s="1" t="str">
        <f t="shared" ca="1" si="708"/>
        <v/>
      </c>
      <c r="L3060" s="1" t="str">
        <f t="shared" ca="1" si="709"/>
        <v/>
      </c>
      <c r="M3060" s="1" t="str">
        <f t="shared" ca="1" si="710"/>
        <v/>
      </c>
      <c r="N3060" s="1" t="str" cm="1">
        <f t="array" aca="1" ref="N3060" ca="1">IF(G3060="","",HOUR(INDIRECT(A3060&amp;$N$2&amp;D3060)))</f>
        <v/>
      </c>
      <c r="O3060" s="1" t="str" cm="1">
        <f t="array" aca="1" ref="O3060" ca="1">IF(G3060="","",MINUTE(INDIRECT(A3060&amp;$N$2&amp;D3060)))</f>
        <v/>
      </c>
      <c r="P3060" s="1" t="str">
        <f t="shared" ca="1" si="711"/>
        <v/>
      </c>
      <c r="Q3060" s="1" t="str">
        <f t="shared" ca="1" si="712"/>
        <v/>
      </c>
      <c r="R3060" s="1" t="str" cm="1">
        <f t="array" aca="1" ref="R3060" ca="1">IF(G3060="","",INDIRECT(A3060&amp;B3060&amp;D3060))</f>
        <v/>
      </c>
      <c r="S3060" s="1" t="str">
        <f t="shared" ca="1" si="713"/>
        <v/>
      </c>
      <c r="T3060" s="1" t="str">
        <f t="shared" ca="1" si="714"/>
        <v/>
      </c>
      <c r="U3060" s="1" t="str">
        <f t="shared" ca="1" si="715"/>
        <v/>
      </c>
      <c r="V3060" s="1" t="str">
        <f t="shared" ca="1" si="716"/>
        <v/>
      </c>
      <c r="W3060" s="1" t="str">
        <f t="shared" ca="1" si="717"/>
        <v/>
      </c>
      <c r="X3060" s="1" t="str">
        <f t="shared" ca="1" si="718"/>
        <v/>
      </c>
    </row>
    <row r="3061" spans="1:24">
      <c r="A3061" t="s">
        <v>1041</v>
      </c>
      <c r="B3061" t="str">
        <f>INDEX(予約枠報告様式!$73:$73,MATCH(CSVフォーマット!C3061,予約枠報告様式!$74:$74,0))</f>
        <v>AZ</v>
      </c>
      <c r="C3061">
        <f t="shared" si="719"/>
        <v>52</v>
      </c>
      <c r="D3061">
        <f t="shared" si="705"/>
        <v>69</v>
      </c>
      <c r="E3061" s="2" cm="1">
        <f t="array" aca="1" ref="E3061" ca="1">INDIRECT(A3061&amp;B3061&amp;$E$3)</f>
        <v>44799</v>
      </c>
      <c r="F3061" t="str" cm="1">
        <f t="array" aca="1" ref="F3061" ca="1">IF(INDIRECT(A3061&amp;B3061&amp;$F$3)="公",参照!$L$2,参照!$L$3)</f>
        <v>WEB・コールセンター受付</v>
      </c>
      <c r="G3061" s="1" t="str" cm="1">
        <f t="array" aca="1" ref="G3061" ca="1">IF(E3061="","",IF(ISNUMBER(INDIRECT(A3061&amp;B3061&amp;D3061)),431001,""))</f>
        <v/>
      </c>
      <c r="H3061" s="1" t="str">
        <f t="shared" ca="1" si="706"/>
        <v/>
      </c>
      <c r="I3061" s="1" t="str">
        <f ca="1">IF(G3061="","",予約枠報告様式!H$3)</f>
        <v/>
      </c>
      <c r="J3061" s="1" t="str">
        <f t="shared" ca="1" si="707"/>
        <v/>
      </c>
      <c r="K3061" s="1" t="str">
        <f t="shared" ca="1" si="708"/>
        <v/>
      </c>
      <c r="L3061" s="1" t="str">
        <f t="shared" ca="1" si="709"/>
        <v/>
      </c>
      <c r="M3061" s="1" t="str">
        <f t="shared" ca="1" si="710"/>
        <v/>
      </c>
      <c r="N3061" s="1" t="str" cm="1">
        <f t="array" aca="1" ref="N3061" ca="1">IF(G3061="","",HOUR(INDIRECT(A3061&amp;$N$2&amp;D3061)))</f>
        <v/>
      </c>
      <c r="O3061" s="1" t="str" cm="1">
        <f t="array" aca="1" ref="O3061" ca="1">IF(G3061="","",MINUTE(INDIRECT(A3061&amp;$N$2&amp;D3061)))</f>
        <v/>
      </c>
      <c r="P3061" s="1" t="str">
        <f t="shared" ca="1" si="711"/>
        <v/>
      </c>
      <c r="Q3061" s="1" t="str">
        <f t="shared" ca="1" si="712"/>
        <v/>
      </c>
      <c r="R3061" s="1" t="str" cm="1">
        <f t="array" aca="1" ref="R3061" ca="1">IF(G3061="","",INDIRECT(A3061&amp;B3061&amp;D3061))</f>
        <v/>
      </c>
      <c r="S3061" s="1" t="str">
        <f t="shared" ca="1" si="713"/>
        <v/>
      </c>
      <c r="T3061" s="1" t="str">
        <f t="shared" ca="1" si="714"/>
        <v/>
      </c>
      <c r="U3061" s="1" t="str">
        <f t="shared" ca="1" si="715"/>
        <v/>
      </c>
      <c r="V3061" s="1" t="str">
        <f t="shared" ca="1" si="716"/>
        <v/>
      </c>
      <c r="W3061" s="1" t="str">
        <f t="shared" ca="1" si="717"/>
        <v/>
      </c>
      <c r="X3061" s="1" t="str">
        <f t="shared" ca="1" si="718"/>
        <v/>
      </c>
    </row>
    <row r="3062" spans="1:24">
      <c r="A3062" t="s">
        <v>1041</v>
      </c>
      <c r="B3062" t="str">
        <f>INDEX(予約枠報告様式!$73:$73,MATCH(CSVフォーマット!C3062,予約枠報告様式!$74:$74,0))</f>
        <v>AZ</v>
      </c>
      <c r="C3062">
        <f t="shared" si="719"/>
        <v>52</v>
      </c>
      <c r="D3062">
        <f t="shared" si="705"/>
        <v>70</v>
      </c>
      <c r="E3062" s="2" cm="1">
        <f t="array" aca="1" ref="E3062" ca="1">INDIRECT(A3062&amp;B3062&amp;$E$3)</f>
        <v>44799</v>
      </c>
      <c r="F3062" t="str" cm="1">
        <f t="array" aca="1" ref="F3062" ca="1">IF(INDIRECT(A3062&amp;B3062&amp;$F$3)="公",参照!$L$2,参照!$L$3)</f>
        <v>WEB・コールセンター受付</v>
      </c>
      <c r="G3062" s="1" t="str" cm="1">
        <f t="array" aca="1" ref="G3062" ca="1">IF(E3062="","",IF(ISNUMBER(INDIRECT(A3062&amp;B3062&amp;D3062)),431001,""))</f>
        <v/>
      </c>
      <c r="H3062" s="1" t="str">
        <f t="shared" ca="1" si="706"/>
        <v/>
      </c>
      <c r="I3062" s="1" t="str">
        <f ca="1">IF(G3062="","",予約枠報告様式!H$3)</f>
        <v/>
      </c>
      <c r="J3062" s="1" t="str">
        <f t="shared" ca="1" si="707"/>
        <v/>
      </c>
      <c r="K3062" s="1" t="str">
        <f t="shared" ca="1" si="708"/>
        <v/>
      </c>
      <c r="L3062" s="1" t="str">
        <f t="shared" ca="1" si="709"/>
        <v/>
      </c>
      <c r="M3062" s="1" t="str">
        <f t="shared" ca="1" si="710"/>
        <v/>
      </c>
      <c r="N3062" s="1" t="str" cm="1">
        <f t="array" aca="1" ref="N3062" ca="1">IF(G3062="","",HOUR(INDIRECT(A3062&amp;$N$2&amp;D3062)))</f>
        <v/>
      </c>
      <c r="O3062" s="1" t="str" cm="1">
        <f t="array" aca="1" ref="O3062" ca="1">IF(G3062="","",MINUTE(INDIRECT(A3062&amp;$N$2&amp;D3062)))</f>
        <v/>
      </c>
      <c r="P3062" s="1" t="str">
        <f t="shared" ca="1" si="711"/>
        <v/>
      </c>
      <c r="Q3062" s="1" t="str">
        <f t="shared" ca="1" si="712"/>
        <v/>
      </c>
      <c r="R3062" s="1" t="str" cm="1">
        <f t="array" aca="1" ref="R3062" ca="1">IF(G3062="","",INDIRECT(A3062&amp;B3062&amp;D3062))</f>
        <v/>
      </c>
      <c r="S3062" s="1" t="str">
        <f t="shared" ca="1" si="713"/>
        <v/>
      </c>
      <c r="T3062" s="1" t="str">
        <f t="shared" ca="1" si="714"/>
        <v/>
      </c>
      <c r="U3062" s="1" t="str">
        <f t="shared" ca="1" si="715"/>
        <v/>
      </c>
      <c r="V3062" s="1" t="str">
        <f t="shared" ca="1" si="716"/>
        <v/>
      </c>
      <c r="W3062" s="1" t="str">
        <f t="shared" ca="1" si="717"/>
        <v/>
      </c>
      <c r="X3062" s="1" t="str">
        <f t="shared" ca="1" si="718"/>
        <v/>
      </c>
    </row>
    <row r="3063" spans="1:24">
      <c r="A3063" t="s">
        <v>1041</v>
      </c>
      <c r="B3063" t="str">
        <f>INDEX(予約枠報告様式!$73:$73,MATCH(CSVフォーマット!C3063,予約枠報告様式!$74:$74,0))</f>
        <v>AZ</v>
      </c>
      <c r="C3063">
        <f t="shared" si="719"/>
        <v>52</v>
      </c>
      <c r="D3063">
        <f t="shared" si="705"/>
        <v>71</v>
      </c>
      <c r="E3063" s="2" cm="1">
        <f t="array" aca="1" ref="E3063" ca="1">INDIRECT(A3063&amp;B3063&amp;$E$3)</f>
        <v>44799</v>
      </c>
      <c r="F3063" t="str" cm="1">
        <f t="array" aca="1" ref="F3063" ca="1">IF(INDIRECT(A3063&amp;B3063&amp;$F$3)="公",参照!$L$2,参照!$L$3)</f>
        <v>WEB・コールセンター受付</v>
      </c>
      <c r="G3063" s="1" t="str" cm="1">
        <f t="array" aca="1" ref="G3063" ca="1">IF(E3063="","",IF(ISNUMBER(INDIRECT(A3063&amp;B3063&amp;D3063)),431001,""))</f>
        <v/>
      </c>
      <c r="H3063" s="1" t="str">
        <f t="shared" ca="1" si="706"/>
        <v/>
      </c>
      <c r="I3063" s="1" t="str">
        <f ca="1">IF(G3063="","",予約枠報告様式!H$3)</f>
        <v/>
      </c>
      <c r="J3063" s="1" t="str">
        <f t="shared" ca="1" si="707"/>
        <v/>
      </c>
      <c r="K3063" s="1" t="str">
        <f t="shared" ca="1" si="708"/>
        <v/>
      </c>
      <c r="L3063" s="1" t="str">
        <f t="shared" ca="1" si="709"/>
        <v/>
      </c>
      <c r="M3063" s="1" t="str">
        <f t="shared" ca="1" si="710"/>
        <v/>
      </c>
      <c r="N3063" s="1" t="str" cm="1">
        <f t="array" aca="1" ref="N3063" ca="1">IF(G3063="","",HOUR(INDIRECT(A3063&amp;$N$2&amp;D3063)))</f>
        <v/>
      </c>
      <c r="O3063" s="1" t="str" cm="1">
        <f t="array" aca="1" ref="O3063" ca="1">IF(G3063="","",MINUTE(INDIRECT(A3063&amp;$N$2&amp;D3063)))</f>
        <v/>
      </c>
      <c r="P3063" s="1" t="str">
        <f t="shared" ca="1" si="711"/>
        <v/>
      </c>
      <c r="Q3063" s="1" t="str">
        <f t="shared" ca="1" si="712"/>
        <v/>
      </c>
      <c r="R3063" s="1" t="str" cm="1">
        <f t="array" aca="1" ref="R3063" ca="1">IF(G3063="","",INDIRECT(A3063&amp;B3063&amp;D3063))</f>
        <v/>
      </c>
      <c r="S3063" s="1" t="str">
        <f t="shared" ca="1" si="713"/>
        <v/>
      </c>
      <c r="T3063" s="1" t="str">
        <f t="shared" ca="1" si="714"/>
        <v/>
      </c>
      <c r="U3063" s="1" t="str">
        <f t="shared" ca="1" si="715"/>
        <v/>
      </c>
      <c r="V3063" s="1" t="str">
        <f t="shared" ca="1" si="716"/>
        <v/>
      </c>
      <c r="W3063" s="1" t="str">
        <f t="shared" ca="1" si="717"/>
        <v/>
      </c>
      <c r="X3063" s="1" t="str">
        <f t="shared" ca="1" si="718"/>
        <v/>
      </c>
    </row>
    <row r="3064" spans="1:24">
      <c r="A3064" t="s">
        <v>1041</v>
      </c>
      <c r="B3064" t="str">
        <f>INDEX(予約枠報告様式!$73:$73,MATCH(CSVフォーマット!C3064,予約枠報告様式!$74:$74,0))</f>
        <v>BA</v>
      </c>
      <c r="C3064">
        <f t="shared" si="719"/>
        <v>53</v>
      </c>
      <c r="D3064">
        <f t="shared" si="705"/>
        <v>12</v>
      </c>
      <c r="E3064" s="2" cm="1">
        <f t="array" aca="1" ref="E3064" ca="1">INDIRECT(A3064&amp;B3064&amp;$E$3)</f>
        <v>44799</v>
      </c>
      <c r="F3064" t="str" cm="1">
        <f t="array" aca="1" ref="F3064" ca="1">IF(INDIRECT(A3064&amp;B3064&amp;$F$3)="公",参照!$L$2,参照!$L$3)</f>
        <v>医療機関受付</v>
      </c>
      <c r="G3064" s="1" t="str" cm="1">
        <f t="array" aca="1" ref="G3064" ca="1">IF(E3064="","",IF(ISNUMBER(INDIRECT(A3064&amp;B3064&amp;D3064)),431001,""))</f>
        <v/>
      </c>
      <c r="H3064" s="1" t="str">
        <f t="shared" ca="1" si="706"/>
        <v/>
      </c>
      <c r="I3064" s="1" t="str">
        <f ca="1">IF(G3064="","",予約枠報告様式!H$3)</f>
        <v/>
      </c>
      <c r="J3064" s="1" t="str">
        <f t="shared" ca="1" si="707"/>
        <v/>
      </c>
      <c r="K3064" s="1" t="str">
        <f t="shared" ca="1" si="708"/>
        <v/>
      </c>
      <c r="L3064" s="1" t="str">
        <f t="shared" ca="1" si="709"/>
        <v/>
      </c>
      <c r="M3064" s="1" t="str">
        <f t="shared" ca="1" si="710"/>
        <v/>
      </c>
      <c r="N3064" s="1" t="str" cm="1">
        <f t="array" aca="1" ref="N3064" ca="1">IF(G3064="","",HOUR(INDIRECT(A3064&amp;$N$2&amp;D3064)))</f>
        <v/>
      </c>
      <c r="O3064" s="1" t="str" cm="1">
        <f t="array" aca="1" ref="O3064" ca="1">IF(G3064="","",MINUTE(INDIRECT(A3064&amp;$N$2&amp;D3064)))</f>
        <v/>
      </c>
      <c r="P3064" s="1" t="str">
        <f t="shared" ca="1" si="711"/>
        <v/>
      </c>
      <c r="Q3064" s="1" t="str">
        <f t="shared" ca="1" si="712"/>
        <v/>
      </c>
      <c r="R3064" s="1" t="str" cm="1">
        <f t="array" aca="1" ref="R3064" ca="1">IF(G3064="","",INDIRECT(A3064&amp;B3064&amp;D3064))</f>
        <v/>
      </c>
      <c r="S3064" s="1" t="str">
        <f t="shared" ca="1" si="713"/>
        <v/>
      </c>
      <c r="T3064" s="1" t="str">
        <f t="shared" ca="1" si="714"/>
        <v/>
      </c>
      <c r="U3064" s="1" t="str">
        <f t="shared" ca="1" si="715"/>
        <v/>
      </c>
      <c r="V3064" s="1" t="str">
        <f t="shared" ca="1" si="716"/>
        <v/>
      </c>
      <c r="W3064" s="1" t="str">
        <f t="shared" ca="1" si="717"/>
        <v/>
      </c>
      <c r="X3064" s="1" t="str">
        <f t="shared" ca="1" si="718"/>
        <v/>
      </c>
    </row>
    <row r="3065" spans="1:24">
      <c r="A3065" t="s">
        <v>1041</v>
      </c>
      <c r="B3065" t="str">
        <f>INDEX(予約枠報告様式!$73:$73,MATCH(CSVフォーマット!C3065,予約枠報告様式!$74:$74,0))</f>
        <v>BA</v>
      </c>
      <c r="C3065">
        <f t="shared" si="719"/>
        <v>53</v>
      </c>
      <c r="D3065">
        <f t="shared" si="705"/>
        <v>13</v>
      </c>
      <c r="E3065" s="2" cm="1">
        <f t="array" aca="1" ref="E3065" ca="1">INDIRECT(A3065&amp;B3065&amp;$E$3)</f>
        <v>44799</v>
      </c>
      <c r="F3065" t="str" cm="1">
        <f t="array" aca="1" ref="F3065" ca="1">IF(INDIRECT(A3065&amp;B3065&amp;$F$3)="公",参照!$L$2,参照!$L$3)</f>
        <v>医療機関受付</v>
      </c>
      <c r="G3065" s="1" t="str" cm="1">
        <f t="array" aca="1" ref="G3065" ca="1">IF(E3065="","",IF(ISNUMBER(INDIRECT(A3065&amp;B3065&amp;D3065)),431001,""))</f>
        <v/>
      </c>
      <c r="H3065" s="1" t="str">
        <f t="shared" ca="1" si="706"/>
        <v/>
      </c>
      <c r="I3065" s="1" t="str">
        <f ca="1">IF(G3065="","",予約枠報告様式!H$3)</f>
        <v/>
      </c>
      <c r="J3065" s="1" t="str">
        <f t="shared" ca="1" si="707"/>
        <v/>
      </c>
      <c r="K3065" s="1" t="str">
        <f t="shared" ca="1" si="708"/>
        <v/>
      </c>
      <c r="L3065" s="1" t="str">
        <f t="shared" ca="1" si="709"/>
        <v/>
      </c>
      <c r="M3065" s="1" t="str">
        <f t="shared" ca="1" si="710"/>
        <v/>
      </c>
      <c r="N3065" s="1" t="str" cm="1">
        <f t="array" aca="1" ref="N3065" ca="1">IF(G3065="","",HOUR(INDIRECT(A3065&amp;$N$2&amp;D3065)))</f>
        <v/>
      </c>
      <c r="O3065" s="1" t="str" cm="1">
        <f t="array" aca="1" ref="O3065" ca="1">IF(G3065="","",MINUTE(INDIRECT(A3065&amp;$N$2&amp;D3065)))</f>
        <v/>
      </c>
      <c r="P3065" s="1" t="str">
        <f t="shared" ca="1" si="711"/>
        <v/>
      </c>
      <c r="Q3065" s="1" t="str">
        <f t="shared" ca="1" si="712"/>
        <v/>
      </c>
      <c r="R3065" s="1" t="str" cm="1">
        <f t="array" aca="1" ref="R3065" ca="1">IF(G3065="","",INDIRECT(A3065&amp;B3065&amp;D3065))</f>
        <v/>
      </c>
      <c r="S3065" s="1" t="str">
        <f t="shared" ca="1" si="713"/>
        <v/>
      </c>
      <c r="T3065" s="1" t="str">
        <f t="shared" ca="1" si="714"/>
        <v/>
      </c>
      <c r="U3065" s="1" t="str">
        <f t="shared" ca="1" si="715"/>
        <v/>
      </c>
      <c r="V3065" s="1" t="str">
        <f t="shared" ca="1" si="716"/>
        <v/>
      </c>
      <c r="W3065" s="1" t="str">
        <f t="shared" ca="1" si="717"/>
        <v/>
      </c>
      <c r="X3065" s="1" t="str">
        <f t="shared" ca="1" si="718"/>
        <v/>
      </c>
    </row>
    <row r="3066" spans="1:24">
      <c r="A3066" t="s">
        <v>1041</v>
      </c>
      <c r="B3066" t="str">
        <f>INDEX(予約枠報告様式!$73:$73,MATCH(CSVフォーマット!C3066,予約枠報告様式!$74:$74,0))</f>
        <v>BA</v>
      </c>
      <c r="C3066">
        <f t="shared" si="719"/>
        <v>53</v>
      </c>
      <c r="D3066">
        <f t="shared" si="705"/>
        <v>14</v>
      </c>
      <c r="E3066" s="2" cm="1">
        <f t="array" aca="1" ref="E3066" ca="1">INDIRECT(A3066&amp;B3066&amp;$E$3)</f>
        <v>44799</v>
      </c>
      <c r="F3066" t="str" cm="1">
        <f t="array" aca="1" ref="F3066" ca="1">IF(INDIRECT(A3066&amp;B3066&amp;$F$3)="公",参照!$L$2,参照!$L$3)</f>
        <v>医療機関受付</v>
      </c>
      <c r="G3066" s="1" t="str" cm="1">
        <f t="array" aca="1" ref="G3066" ca="1">IF(E3066="","",IF(ISNUMBER(INDIRECT(A3066&amp;B3066&amp;D3066)),431001,""))</f>
        <v/>
      </c>
      <c r="H3066" s="1" t="str">
        <f t="shared" ca="1" si="706"/>
        <v/>
      </c>
      <c r="I3066" s="1" t="str">
        <f ca="1">IF(G3066="","",予約枠報告様式!H$3)</f>
        <v/>
      </c>
      <c r="J3066" s="1" t="str">
        <f t="shared" ca="1" si="707"/>
        <v/>
      </c>
      <c r="K3066" s="1" t="str">
        <f t="shared" ca="1" si="708"/>
        <v/>
      </c>
      <c r="L3066" s="1" t="str">
        <f t="shared" ca="1" si="709"/>
        <v/>
      </c>
      <c r="M3066" s="1" t="str">
        <f t="shared" ca="1" si="710"/>
        <v/>
      </c>
      <c r="N3066" s="1" t="str" cm="1">
        <f t="array" aca="1" ref="N3066" ca="1">IF(G3066="","",HOUR(INDIRECT(A3066&amp;$N$2&amp;D3066)))</f>
        <v/>
      </c>
      <c r="O3066" s="1" t="str" cm="1">
        <f t="array" aca="1" ref="O3066" ca="1">IF(G3066="","",MINUTE(INDIRECT(A3066&amp;$N$2&amp;D3066)))</f>
        <v/>
      </c>
      <c r="P3066" s="1" t="str">
        <f t="shared" ca="1" si="711"/>
        <v/>
      </c>
      <c r="Q3066" s="1" t="str">
        <f t="shared" ca="1" si="712"/>
        <v/>
      </c>
      <c r="R3066" s="1" t="str" cm="1">
        <f t="array" aca="1" ref="R3066" ca="1">IF(G3066="","",INDIRECT(A3066&amp;B3066&amp;D3066))</f>
        <v/>
      </c>
      <c r="S3066" s="1" t="str">
        <f t="shared" ca="1" si="713"/>
        <v/>
      </c>
      <c r="T3066" s="1" t="str">
        <f t="shared" ca="1" si="714"/>
        <v/>
      </c>
      <c r="U3066" s="1" t="str">
        <f t="shared" ca="1" si="715"/>
        <v/>
      </c>
      <c r="V3066" s="1" t="str">
        <f t="shared" ca="1" si="716"/>
        <v/>
      </c>
      <c r="W3066" s="1" t="str">
        <f t="shared" ca="1" si="717"/>
        <v/>
      </c>
      <c r="X3066" s="1" t="str">
        <f t="shared" ca="1" si="718"/>
        <v/>
      </c>
    </row>
    <row r="3067" spans="1:24">
      <c r="A3067" t="s">
        <v>1041</v>
      </c>
      <c r="B3067" t="str">
        <f>INDEX(予約枠報告様式!$73:$73,MATCH(CSVフォーマット!C3067,予約枠報告様式!$74:$74,0))</f>
        <v>BA</v>
      </c>
      <c r="C3067">
        <f t="shared" si="719"/>
        <v>53</v>
      </c>
      <c r="D3067">
        <f t="shared" si="705"/>
        <v>15</v>
      </c>
      <c r="E3067" s="2" cm="1">
        <f t="array" aca="1" ref="E3067" ca="1">INDIRECT(A3067&amp;B3067&amp;$E$3)</f>
        <v>44799</v>
      </c>
      <c r="F3067" t="str" cm="1">
        <f t="array" aca="1" ref="F3067" ca="1">IF(INDIRECT(A3067&amp;B3067&amp;$F$3)="公",参照!$L$2,参照!$L$3)</f>
        <v>医療機関受付</v>
      </c>
      <c r="G3067" s="1" t="str" cm="1">
        <f t="array" aca="1" ref="G3067" ca="1">IF(E3067="","",IF(ISNUMBER(INDIRECT(A3067&amp;B3067&amp;D3067)),431001,""))</f>
        <v/>
      </c>
      <c r="H3067" s="1" t="str">
        <f t="shared" ca="1" si="706"/>
        <v/>
      </c>
      <c r="I3067" s="1" t="str">
        <f ca="1">IF(G3067="","",予約枠報告様式!H$3)</f>
        <v/>
      </c>
      <c r="J3067" s="1" t="str">
        <f t="shared" ca="1" si="707"/>
        <v/>
      </c>
      <c r="K3067" s="1" t="str">
        <f t="shared" ca="1" si="708"/>
        <v/>
      </c>
      <c r="L3067" s="1" t="str">
        <f t="shared" ca="1" si="709"/>
        <v/>
      </c>
      <c r="M3067" s="1" t="str">
        <f t="shared" ca="1" si="710"/>
        <v/>
      </c>
      <c r="N3067" s="1" t="str" cm="1">
        <f t="array" aca="1" ref="N3067" ca="1">IF(G3067="","",HOUR(INDIRECT(A3067&amp;$N$2&amp;D3067)))</f>
        <v/>
      </c>
      <c r="O3067" s="1" t="str" cm="1">
        <f t="array" aca="1" ref="O3067" ca="1">IF(G3067="","",MINUTE(INDIRECT(A3067&amp;$N$2&amp;D3067)))</f>
        <v/>
      </c>
      <c r="P3067" s="1" t="str">
        <f t="shared" ca="1" si="711"/>
        <v/>
      </c>
      <c r="Q3067" s="1" t="str">
        <f t="shared" ca="1" si="712"/>
        <v/>
      </c>
      <c r="R3067" s="1" t="str" cm="1">
        <f t="array" aca="1" ref="R3067" ca="1">IF(G3067="","",INDIRECT(A3067&amp;B3067&amp;D3067))</f>
        <v/>
      </c>
      <c r="S3067" s="1" t="str">
        <f t="shared" ca="1" si="713"/>
        <v/>
      </c>
      <c r="T3067" s="1" t="str">
        <f t="shared" ca="1" si="714"/>
        <v/>
      </c>
      <c r="U3067" s="1" t="str">
        <f t="shared" ca="1" si="715"/>
        <v/>
      </c>
      <c r="V3067" s="1" t="str">
        <f t="shared" ca="1" si="716"/>
        <v/>
      </c>
      <c r="W3067" s="1" t="str">
        <f t="shared" ca="1" si="717"/>
        <v/>
      </c>
      <c r="X3067" s="1" t="str">
        <f t="shared" ca="1" si="718"/>
        <v/>
      </c>
    </row>
    <row r="3068" spans="1:24">
      <c r="A3068" t="s">
        <v>1041</v>
      </c>
      <c r="B3068" t="str">
        <f>INDEX(予約枠報告様式!$73:$73,MATCH(CSVフォーマット!C3068,予約枠報告様式!$74:$74,0))</f>
        <v>BA</v>
      </c>
      <c r="C3068">
        <f t="shared" si="719"/>
        <v>53</v>
      </c>
      <c r="D3068">
        <f t="shared" si="705"/>
        <v>16</v>
      </c>
      <c r="E3068" s="2" cm="1">
        <f t="array" aca="1" ref="E3068" ca="1">INDIRECT(A3068&amp;B3068&amp;$E$3)</f>
        <v>44799</v>
      </c>
      <c r="F3068" t="str" cm="1">
        <f t="array" aca="1" ref="F3068" ca="1">IF(INDIRECT(A3068&amp;B3068&amp;$F$3)="公",参照!$L$2,参照!$L$3)</f>
        <v>医療機関受付</v>
      </c>
      <c r="G3068" s="1" t="str" cm="1">
        <f t="array" aca="1" ref="G3068" ca="1">IF(E3068="","",IF(ISNUMBER(INDIRECT(A3068&amp;B3068&amp;D3068)),431001,""))</f>
        <v/>
      </c>
      <c r="H3068" s="1" t="str">
        <f t="shared" ca="1" si="706"/>
        <v/>
      </c>
      <c r="I3068" s="1" t="str">
        <f ca="1">IF(G3068="","",予約枠報告様式!H$3)</f>
        <v/>
      </c>
      <c r="J3068" s="1" t="str">
        <f t="shared" ca="1" si="707"/>
        <v/>
      </c>
      <c r="K3068" s="1" t="str">
        <f t="shared" ca="1" si="708"/>
        <v/>
      </c>
      <c r="L3068" s="1" t="str">
        <f t="shared" ca="1" si="709"/>
        <v/>
      </c>
      <c r="M3068" s="1" t="str">
        <f t="shared" ca="1" si="710"/>
        <v/>
      </c>
      <c r="N3068" s="1" t="str" cm="1">
        <f t="array" aca="1" ref="N3068" ca="1">IF(G3068="","",HOUR(INDIRECT(A3068&amp;$N$2&amp;D3068)))</f>
        <v/>
      </c>
      <c r="O3068" s="1" t="str" cm="1">
        <f t="array" aca="1" ref="O3068" ca="1">IF(G3068="","",MINUTE(INDIRECT(A3068&amp;$N$2&amp;D3068)))</f>
        <v/>
      </c>
      <c r="P3068" s="1" t="str">
        <f t="shared" ca="1" si="711"/>
        <v/>
      </c>
      <c r="Q3068" s="1" t="str">
        <f t="shared" ca="1" si="712"/>
        <v/>
      </c>
      <c r="R3068" s="1" t="str" cm="1">
        <f t="array" aca="1" ref="R3068" ca="1">IF(G3068="","",INDIRECT(A3068&amp;B3068&amp;D3068))</f>
        <v/>
      </c>
      <c r="S3068" s="1" t="str">
        <f t="shared" ca="1" si="713"/>
        <v/>
      </c>
      <c r="T3068" s="1" t="str">
        <f t="shared" ca="1" si="714"/>
        <v/>
      </c>
      <c r="U3068" s="1" t="str">
        <f t="shared" ca="1" si="715"/>
        <v/>
      </c>
      <c r="V3068" s="1" t="str">
        <f t="shared" ca="1" si="716"/>
        <v/>
      </c>
      <c r="W3068" s="1" t="str">
        <f t="shared" ca="1" si="717"/>
        <v/>
      </c>
      <c r="X3068" s="1" t="str">
        <f t="shared" ca="1" si="718"/>
        <v/>
      </c>
    </row>
    <row r="3069" spans="1:24">
      <c r="A3069" t="s">
        <v>1041</v>
      </c>
      <c r="B3069" t="str">
        <f>INDEX(予約枠報告様式!$73:$73,MATCH(CSVフォーマット!C3069,予約枠報告様式!$74:$74,0))</f>
        <v>BA</v>
      </c>
      <c r="C3069">
        <f t="shared" si="719"/>
        <v>53</v>
      </c>
      <c r="D3069">
        <f t="shared" si="705"/>
        <v>17</v>
      </c>
      <c r="E3069" s="2" cm="1">
        <f t="array" aca="1" ref="E3069" ca="1">INDIRECT(A3069&amp;B3069&amp;$E$3)</f>
        <v>44799</v>
      </c>
      <c r="F3069" t="str" cm="1">
        <f t="array" aca="1" ref="F3069" ca="1">IF(INDIRECT(A3069&amp;B3069&amp;$F$3)="公",参照!$L$2,参照!$L$3)</f>
        <v>医療機関受付</v>
      </c>
      <c r="G3069" s="1" t="str" cm="1">
        <f t="array" aca="1" ref="G3069" ca="1">IF(E3069="","",IF(ISNUMBER(INDIRECT(A3069&amp;B3069&amp;D3069)),431001,""))</f>
        <v/>
      </c>
      <c r="H3069" s="1" t="str">
        <f t="shared" ca="1" si="706"/>
        <v/>
      </c>
      <c r="I3069" s="1" t="str">
        <f ca="1">IF(G3069="","",予約枠報告様式!H$3)</f>
        <v/>
      </c>
      <c r="J3069" s="1" t="str">
        <f t="shared" ca="1" si="707"/>
        <v/>
      </c>
      <c r="K3069" s="1" t="str">
        <f t="shared" ca="1" si="708"/>
        <v/>
      </c>
      <c r="L3069" s="1" t="str">
        <f t="shared" ca="1" si="709"/>
        <v/>
      </c>
      <c r="M3069" s="1" t="str">
        <f t="shared" ca="1" si="710"/>
        <v/>
      </c>
      <c r="N3069" s="1" t="str" cm="1">
        <f t="array" aca="1" ref="N3069" ca="1">IF(G3069="","",HOUR(INDIRECT(A3069&amp;$N$2&amp;D3069)))</f>
        <v/>
      </c>
      <c r="O3069" s="1" t="str" cm="1">
        <f t="array" aca="1" ref="O3069" ca="1">IF(G3069="","",MINUTE(INDIRECT(A3069&amp;$N$2&amp;D3069)))</f>
        <v/>
      </c>
      <c r="P3069" s="1" t="str">
        <f t="shared" ca="1" si="711"/>
        <v/>
      </c>
      <c r="Q3069" s="1" t="str">
        <f t="shared" ca="1" si="712"/>
        <v/>
      </c>
      <c r="R3069" s="1" t="str" cm="1">
        <f t="array" aca="1" ref="R3069" ca="1">IF(G3069="","",INDIRECT(A3069&amp;B3069&amp;D3069))</f>
        <v/>
      </c>
      <c r="S3069" s="1" t="str">
        <f t="shared" ca="1" si="713"/>
        <v/>
      </c>
      <c r="T3069" s="1" t="str">
        <f t="shared" ca="1" si="714"/>
        <v/>
      </c>
      <c r="U3069" s="1" t="str">
        <f t="shared" ca="1" si="715"/>
        <v/>
      </c>
      <c r="V3069" s="1" t="str">
        <f t="shared" ca="1" si="716"/>
        <v/>
      </c>
      <c r="W3069" s="1" t="str">
        <f t="shared" ca="1" si="717"/>
        <v/>
      </c>
      <c r="X3069" s="1" t="str">
        <f t="shared" ca="1" si="718"/>
        <v/>
      </c>
    </row>
    <row r="3070" spans="1:24">
      <c r="A3070" t="s">
        <v>1041</v>
      </c>
      <c r="B3070" t="str">
        <f>INDEX(予約枠報告様式!$73:$73,MATCH(CSVフォーマット!C3070,予約枠報告様式!$74:$74,0))</f>
        <v>BA</v>
      </c>
      <c r="C3070">
        <f t="shared" si="719"/>
        <v>53</v>
      </c>
      <c r="D3070">
        <f t="shared" si="705"/>
        <v>18</v>
      </c>
      <c r="E3070" s="2" cm="1">
        <f t="array" aca="1" ref="E3070" ca="1">INDIRECT(A3070&amp;B3070&amp;$E$3)</f>
        <v>44799</v>
      </c>
      <c r="F3070" t="str" cm="1">
        <f t="array" aca="1" ref="F3070" ca="1">IF(INDIRECT(A3070&amp;B3070&amp;$F$3)="公",参照!$L$2,参照!$L$3)</f>
        <v>医療機関受付</v>
      </c>
      <c r="G3070" s="1" t="str" cm="1">
        <f t="array" aca="1" ref="G3070" ca="1">IF(E3070="","",IF(ISNUMBER(INDIRECT(A3070&amp;B3070&amp;D3070)),431001,""))</f>
        <v/>
      </c>
      <c r="H3070" s="1" t="str">
        <f t="shared" ca="1" si="706"/>
        <v/>
      </c>
      <c r="I3070" s="1" t="str">
        <f ca="1">IF(G3070="","",予約枠報告様式!H$3)</f>
        <v/>
      </c>
      <c r="J3070" s="1" t="str">
        <f t="shared" ca="1" si="707"/>
        <v/>
      </c>
      <c r="K3070" s="1" t="str">
        <f t="shared" ca="1" si="708"/>
        <v/>
      </c>
      <c r="L3070" s="1" t="str">
        <f t="shared" ca="1" si="709"/>
        <v/>
      </c>
      <c r="M3070" s="1" t="str">
        <f t="shared" ca="1" si="710"/>
        <v/>
      </c>
      <c r="N3070" s="1" t="str" cm="1">
        <f t="array" aca="1" ref="N3070" ca="1">IF(G3070="","",HOUR(INDIRECT(A3070&amp;$N$2&amp;D3070)))</f>
        <v/>
      </c>
      <c r="O3070" s="1" t="str" cm="1">
        <f t="array" aca="1" ref="O3070" ca="1">IF(G3070="","",MINUTE(INDIRECT(A3070&amp;$N$2&amp;D3070)))</f>
        <v/>
      </c>
      <c r="P3070" s="1" t="str">
        <f t="shared" ca="1" si="711"/>
        <v/>
      </c>
      <c r="Q3070" s="1" t="str">
        <f t="shared" ca="1" si="712"/>
        <v/>
      </c>
      <c r="R3070" s="1" t="str" cm="1">
        <f t="array" aca="1" ref="R3070" ca="1">IF(G3070="","",INDIRECT(A3070&amp;B3070&amp;D3070))</f>
        <v/>
      </c>
      <c r="S3070" s="1" t="str">
        <f t="shared" ca="1" si="713"/>
        <v/>
      </c>
      <c r="T3070" s="1" t="str">
        <f t="shared" ca="1" si="714"/>
        <v/>
      </c>
      <c r="U3070" s="1" t="str">
        <f t="shared" ca="1" si="715"/>
        <v/>
      </c>
      <c r="V3070" s="1" t="str">
        <f t="shared" ca="1" si="716"/>
        <v/>
      </c>
      <c r="W3070" s="1" t="str">
        <f t="shared" ca="1" si="717"/>
        <v/>
      </c>
      <c r="X3070" s="1" t="str">
        <f t="shared" ca="1" si="718"/>
        <v/>
      </c>
    </row>
    <row r="3071" spans="1:24">
      <c r="A3071" t="s">
        <v>1041</v>
      </c>
      <c r="B3071" t="str">
        <f>INDEX(予約枠報告様式!$73:$73,MATCH(CSVフォーマット!C3071,予約枠報告様式!$74:$74,0))</f>
        <v>BA</v>
      </c>
      <c r="C3071">
        <f t="shared" si="719"/>
        <v>53</v>
      </c>
      <c r="D3071">
        <f t="shared" si="705"/>
        <v>19</v>
      </c>
      <c r="E3071" s="2" cm="1">
        <f t="array" aca="1" ref="E3071" ca="1">INDIRECT(A3071&amp;B3071&amp;$E$3)</f>
        <v>44799</v>
      </c>
      <c r="F3071" t="str" cm="1">
        <f t="array" aca="1" ref="F3071" ca="1">IF(INDIRECT(A3071&amp;B3071&amp;$F$3)="公",参照!$L$2,参照!$L$3)</f>
        <v>医療機関受付</v>
      </c>
      <c r="G3071" s="1" t="str" cm="1">
        <f t="array" aca="1" ref="G3071" ca="1">IF(E3071="","",IF(ISNUMBER(INDIRECT(A3071&amp;B3071&amp;D3071)),431001,""))</f>
        <v/>
      </c>
      <c r="H3071" s="1" t="str">
        <f t="shared" ca="1" si="706"/>
        <v/>
      </c>
      <c r="I3071" s="1" t="str">
        <f ca="1">IF(G3071="","",予約枠報告様式!H$3)</f>
        <v/>
      </c>
      <c r="J3071" s="1" t="str">
        <f t="shared" ca="1" si="707"/>
        <v/>
      </c>
      <c r="K3071" s="1" t="str">
        <f t="shared" ca="1" si="708"/>
        <v/>
      </c>
      <c r="L3071" s="1" t="str">
        <f t="shared" ca="1" si="709"/>
        <v/>
      </c>
      <c r="M3071" s="1" t="str">
        <f t="shared" ca="1" si="710"/>
        <v/>
      </c>
      <c r="N3071" s="1" t="str" cm="1">
        <f t="array" aca="1" ref="N3071" ca="1">IF(G3071="","",HOUR(INDIRECT(A3071&amp;$N$2&amp;D3071)))</f>
        <v/>
      </c>
      <c r="O3071" s="1" t="str" cm="1">
        <f t="array" aca="1" ref="O3071" ca="1">IF(G3071="","",MINUTE(INDIRECT(A3071&amp;$N$2&amp;D3071)))</f>
        <v/>
      </c>
      <c r="P3071" s="1" t="str">
        <f t="shared" ca="1" si="711"/>
        <v/>
      </c>
      <c r="Q3071" s="1" t="str">
        <f t="shared" ca="1" si="712"/>
        <v/>
      </c>
      <c r="R3071" s="1" t="str" cm="1">
        <f t="array" aca="1" ref="R3071" ca="1">IF(G3071="","",INDIRECT(A3071&amp;B3071&amp;D3071))</f>
        <v/>
      </c>
      <c r="S3071" s="1" t="str">
        <f t="shared" ca="1" si="713"/>
        <v/>
      </c>
      <c r="T3071" s="1" t="str">
        <f t="shared" ca="1" si="714"/>
        <v/>
      </c>
      <c r="U3071" s="1" t="str">
        <f t="shared" ca="1" si="715"/>
        <v/>
      </c>
      <c r="V3071" s="1" t="str">
        <f t="shared" ca="1" si="716"/>
        <v/>
      </c>
      <c r="W3071" s="1" t="str">
        <f t="shared" ca="1" si="717"/>
        <v/>
      </c>
      <c r="X3071" s="1" t="str">
        <f t="shared" ca="1" si="718"/>
        <v/>
      </c>
    </row>
    <row r="3072" spans="1:24">
      <c r="A3072" t="s">
        <v>1041</v>
      </c>
      <c r="B3072" t="str">
        <f>INDEX(予約枠報告様式!$73:$73,MATCH(CSVフォーマット!C3072,予約枠報告様式!$74:$74,0))</f>
        <v>BA</v>
      </c>
      <c r="C3072">
        <f t="shared" si="719"/>
        <v>53</v>
      </c>
      <c r="D3072">
        <f t="shared" si="705"/>
        <v>20</v>
      </c>
      <c r="E3072" s="2" cm="1">
        <f t="array" aca="1" ref="E3072" ca="1">INDIRECT(A3072&amp;B3072&amp;$E$3)</f>
        <v>44799</v>
      </c>
      <c r="F3072" t="str" cm="1">
        <f t="array" aca="1" ref="F3072" ca="1">IF(INDIRECT(A3072&amp;B3072&amp;$F$3)="公",参照!$L$2,参照!$L$3)</f>
        <v>医療機関受付</v>
      </c>
      <c r="G3072" s="1" t="str" cm="1">
        <f t="array" aca="1" ref="G3072" ca="1">IF(E3072="","",IF(ISNUMBER(INDIRECT(A3072&amp;B3072&amp;D3072)),431001,""))</f>
        <v/>
      </c>
      <c r="H3072" s="1" t="str">
        <f t="shared" ca="1" si="706"/>
        <v/>
      </c>
      <c r="I3072" s="1" t="str">
        <f ca="1">IF(G3072="","",予約枠報告様式!H$3)</f>
        <v/>
      </c>
      <c r="J3072" s="1" t="str">
        <f t="shared" ca="1" si="707"/>
        <v/>
      </c>
      <c r="K3072" s="1" t="str">
        <f t="shared" ca="1" si="708"/>
        <v/>
      </c>
      <c r="L3072" s="1" t="str">
        <f t="shared" ca="1" si="709"/>
        <v/>
      </c>
      <c r="M3072" s="1" t="str">
        <f t="shared" ca="1" si="710"/>
        <v/>
      </c>
      <c r="N3072" s="1" t="str" cm="1">
        <f t="array" aca="1" ref="N3072" ca="1">IF(G3072="","",HOUR(INDIRECT(A3072&amp;$N$2&amp;D3072)))</f>
        <v/>
      </c>
      <c r="O3072" s="1" t="str" cm="1">
        <f t="array" aca="1" ref="O3072" ca="1">IF(G3072="","",MINUTE(INDIRECT(A3072&amp;$N$2&amp;D3072)))</f>
        <v/>
      </c>
      <c r="P3072" s="1" t="str">
        <f t="shared" ca="1" si="711"/>
        <v/>
      </c>
      <c r="Q3072" s="1" t="str">
        <f t="shared" ca="1" si="712"/>
        <v/>
      </c>
      <c r="R3072" s="1" t="str" cm="1">
        <f t="array" aca="1" ref="R3072" ca="1">IF(G3072="","",INDIRECT(A3072&amp;B3072&amp;D3072))</f>
        <v/>
      </c>
      <c r="S3072" s="1" t="str">
        <f t="shared" ca="1" si="713"/>
        <v/>
      </c>
      <c r="T3072" s="1" t="str">
        <f t="shared" ca="1" si="714"/>
        <v/>
      </c>
      <c r="U3072" s="1" t="str">
        <f t="shared" ca="1" si="715"/>
        <v/>
      </c>
      <c r="V3072" s="1" t="str">
        <f t="shared" ca="1" si="716"/>
        <v/>
      </c>
      <c r="W3072" s="1" t="str">
        <f t="shared" ca="1" si="717"/>
        <v/>
      </c>
      <c r="X3072" s="1" t="str">
        <f t="shared" ca="1" si="718"/>
        <v/>
      </c>
    </row>
    <row r="3073" spans="1:24">
      <c r="A3073" t="s">
        <v>1041</v>
      </c>
      <c r="B3073" t="str">
        <f>INDEX(予約枠報告様式!$73:$73,MATCH(CSVフォーマット!C3073,予約枠報告様式!$74:$74,0))</f>
        <v>BA</v>
      </c>
      <c r="C3073">
        <f t="shared" si="719"/>
        <v>53</v>
      </c>
      <c r="D3073">
        <f t="shared" si="705"/>
        <v>21</v>
      </c>
      <c r="E3073" s="2" cm="1">
        <f t="array" aca="1" ref="E3073" ca="1">INDIRECT(A3073&amp;B3073&amp;$E$3)</f>
        <v>44799</v>
      </c>
      <c r="F3073" t="str" cm="1">
        <f t="array" aca="1" ref="F3073" ca="1">IF(INDIRECT(A3073&amp;B3073&amp;$F$3)="公",参照!$L$2,参照!$L$3)</f>
        <v>医療機関受付</v>
      </c>
      <c r="G3073" s="1" t="str" cm="1">
        <f t="array" aca="1" ref="G3073" ca="1">IF(E3073="","",IF(ISNUMBER(INDIRECT(A3073&amp;B3073&amp;D3073)),431001,""))</f>
        <v/>
      </c>
      <c r="H3073" s="1" t="str">
        <f t="shared" ca="1" si="706"/>
        <v/>
      </c>
      <c r="I3073" s="1" t="str">
        <f ca="1">IF(G3073="","",予約枠報告様式!H$3)</f>
        <v/>
      </c>
      <c r="J3073" s="1" t="str">
        <f t="shared" ca="1" si="707"/>
        <v/>
      </c>
      <c r="K3073" s="1" t="str">
        <f t="shared" ca="1" si="708"/>
        <v/>
      </c>
      <c r="L3073" s="1" t="str">
        <f t="shared" ca="1" si="709"/>
        <v/>
      </c>
      <c r="M3073" s="1" t="str">
        <f t="shared" ca="1" si="710"/>
        <v/>
      </c>
      <c r="N3073" s="1" t="str" cm="1">
        <f t="array" aca="1" ref="N3073" ca="1">IF(G3073="","",HOUR(INDIRECT(A3073&amp;$N$2&amp;D3073)))</f>
        <v/>
      </c>
      <c r="O3073" s="1" t="str" cm="1">
        <f t="array" aca="1" ref="O3073" ca="1">IF(G3073="","",MINUTE(INDIRECT(A3073&amp;$N$2&amp;D3073)))</f>
        <v/>
      </c>
      <c r="P3073" s="1" t="str">
        <f t="shared" ca="1" si="711"/>
        <v/>
      </c>
      <c r="Q3073" s="1" t="str">
        <f t="shared" ca="1" si="712"/>
        <v/>
      </c>
      <c r="R3073" s="1" t="str" cm="1">
        <f t="array" aca="1" ref="R3073" ca="1">IF(G3073="","",INDIRECT(A3073&amp;B3073&amp;D3073))</f>
        <v/>
      </c>
      <c r="S3073" s="1" t="str">
        <f t="shared" ca="1" si="713"/>
        <v/>
      </c>
      <c r="T3073" s="1" t="str">
        <f t="shared" ca="1" si="714"/>
        <v/>
      </c>
      <c r="U3073" s="1" t="str">
        <f t="shared" ca="1" si="715"/>
        <v/>
      </c>
      <c r="V3073" s="1" t="str">
        <f t="shared" ca="1" si="716"/>
        <v/>
      </c>
      <c r="W3073" s="1" t="str">
        <f t="shared" ca="1" si="717"/>
        <v/>
      </c>
      <c r="X3073" s="1" t="str">
        <f t="shared" ca="1" si="718"/>
        <v/>
      </c>
    </row>
    <row r="3074" spans="1:24">
      <c r="A3074" t="s">
        <v>1041</v>
      </c>
      <c r="B3074" t="str">
        <f>INDEX(予約枠報告様式!$73:$73,MATCH(CSVフォーマット!C3074,予約枠報告様式!$74:$74,0))</f>
        <v>BA</v>
      </c>
      <c r="C3074">
        <f t="shared" si="719"/>
        <v>53</v>
      </c>
      <c r="D3074">
        <f t="shared" si="705"/>
        <v>22</v>
      </c>
      <c r="E3074" s="2" cm="1">
        <f t="array" aca="1" ref="E3074" ca="1">INDIRECT(A3074&amp;B3074&amp;$E$3)</f>
        <v>44799</v>
      </c>
      <c r="F3074" t="str" cm="1">
        <f t="array" aca="1" ref="F3074" ca="1">IF(INDIRECT(A3074&amp;B3074&amp;$F$3)="公",参照!$L$2,参照!$L$3)</f>
        <v>医療機関受付</v>
      </c>
      <c r="G3074" s="1" t="str" cm="1">
        <f t="array" aca="1" ref="G3074" ca="1">IF(E3074="","",IF(ISNUMBER(INDIRECT(A3074&amp;B3074&amp;D3074)),431001,""))</f>
        <v/>
      </c>
      <c r="H3074" s="1" t="str">
        <f t="shared" ca="1" si="706"/>
        <v/>
      </c>
      <c r="I3074" s="1" t="str">
        <f ca="1">IF(G3074="","",予約枠報告様式!H$3)</f>
        <v/>
      </c>
      <c r="J3074" s="1" t="str">
        <f t="shared" ca="1" si="707"/>
        <v/>
      </c>
      <c r="K3074" s="1" t="str">
        <f t="shared" ca="1" si="708"/>
        <v/>
      </c>
      <c r="L3074" s="1" t="str">
        <f t="shared" ca="1" si="709"/>
        <v/>
      </c>
      <c r="M3074" s="1" t="str">
        <f t="shared" ca="1" si="710"/>
        <v/>
      </c>
      <c r="N3074" s="1" t="str" cm="1">
        <f t="array" aca="1" ref="N3074" ca="1">IF(G3074="","",HOUR(INDIRECT(A3074&amp;$N$2&amp;D3074)))</f>
        <v/>
      </c>
      <c r="O3074" s="1" t="str" cm="1">
        <f t="array" aca="1" ref="O3074" ca="1">IF(G3074="","",MINUTE(INDIRECT(A3074&amp;$N$2&amp;D3074)))</f>
        <v/>
      </c>
      <c r="P3074" s="1" t="str">
        <f t="shared" ca="1" si="711"/>
        <v/>
      </c>
      <c r="Q3074" s="1" t="str">
        <f t="shared" ca="1" si="712"/>
        <v/>
      </c>
      <c r="R3074" s="1" t="str" cm="1">
        <f t="array" aca="1" ref="R3074" ca="1">IF(G3074="","",INDIRECT(A3074&amp;B3074&amp;D3074))</f>
        <v/>
      </c>
      <c r="S3074" s="1" t="str">
        <f t="shared" ca="1" si="713"/>
        <v/>
      </c>
      <c r="T3074" s="1" t="str">
        <f t="shared" ca="1" si="714"/>
        <v/>
      </c>
      <c r="U3074" s="1" t="str">
        <f t="shared" ca="1" si="715"/>
        <v/>
      </c>
      <c r="V3074" s="1" t="str">
        <f t="shared" ca="1" si="716"/>
        <v/>
      </c>
      <c r="W3074" s="1" t="str">
        <f t="shared" ca="1" si="717"/>
        <v/>
      </c>
      <c r="X3074" s="1" t="str">
        <f t="shared" ca="1" si="718"/>
        <v/>
      </c>
    </row>
    <row r="3075" spans="1:24">
      <c r="A3075" t="s">
        <v>1041</v>
      </c>
      <c r="B3075" t="str">
        <f>INDEX(予約枠報告様式!$73:$73,MATCH(CSVフォーマット!C3075,予約枠報告様式!$74:$74,0))</f>
        <v>BA</v>
      </c>
      <c r="C3075">
        <f t="shared" si="719"/>
        <v>53</v>
      </c>
      <c r="D3075">
        <f t="shared" si="705"/>
        <v>23</v>
      </c>
      <c r="E3075" s="2" cm="1">
        <f t="array" aca="1" ref="E3075" ca="1">INDIRECT(A3075&amp;B3075&amp;$E$3)</f>
        <v>44799</v>
      </c>
      <c r="F3075" t="str" cm="1">
        <f t="array" aca="1" ref="F3075" ca="1">IF(INDIRECT(A3075&amp;B3075&amp;$F$3)="公",参照!$L$2,参照!$L$3)</f>
        <v>医療機関受付</v>
      </c>
      <c r="G3075" s="1" t="str" cm="1">
        <f t="array" aca="1" ref="G3075" ca="1">IF(E3075="","",IF(ISNUMBER(INDIRECT(A3075&amp;B3075&amp;D3075)),431001,""))</f>
        <v/>
      </c>
      <c r="H3075" s="1" t="str">
        <f t="shared" ca="1" si="706"/>
        <v/>
      </c>
      <c r="I3075" s="1" t="str">
        <f ca="1">IF(G3075="","",予約枠報告様式!H$3)</f>
        <v/>
      </c>
      <c r="J3075" s="1" t="str">
        <f t="shared" ca="1" si="707"/>
        <v/>
      </c>
      <c r="K3075" s="1" t="str">
        <f t="shared" ca="1" si="708"/>
        <v/>
      </c>
      <c r="L3075" s="1" t="str">
        <f t="shared" ca="1" si="709"/>
        <v/>
      </c>
      <c r="M3075" s="1" t="str">
        <f t="shared" ca="1" si="710"/>
        <v/>
      </c>
      <c r="N3075" s="1" t="str" cm="1">
        <f t="array" aca="1" ref="N3075" ca="1">IF(G3075="","",HOUR(INDIRECT(A3075&amp;$N$2&amp;D3075)))</f>
        <v/>
      </c>
      <c r="O3075" s="1" t="str" cm="1">
        <f t="array" aca="1" ref="O3075" ca="1">IF(G3075="","",MINUTE(INDIRECT(A3075&amp;$N$2&amp;D3075)))</f>
        <v/>
      </c>
      <c r="P3075" s="1" t="str">
        <f t="shared" ca="1" si="711"/>
        <v/>
      </c>
      <c r="Q3075" s="1" t="str">
        <f t="shared" ca="1" si="712"/>
        <v/>
      </c>
      <c r="R3075" s="1" t="str" cm="1">
        <f t="array" aca="1" ref="R3075" ca="1">IF(G3075="","",INDIRECT(A3075&amp;B3075&amp;D3075))</f>
        <v/>
      </c>
      <c r="S3075" s="1" t="str">
        <f t="shared" ca="1" si="713"/>
        <v/>
      </c>
      <c r="T3075" s="1" t="str">
        <f t="shared" ca="1" si="714"/>
        <v/>
      </c>
      <c r="U3075" s="1" t="str">
        <f t="shared" ca="1" si="715"/>
        <v/>
      </c>
      <c r="V3075" s="1" t="str">
        <f t="shared" ca="1" si="716"/>
        <v/>
      </c>
      <c r="W3075" s="1" t="str">
        <f t="shared" ca="1" si="717"/>
        <v/>
      </c>
      <c r="X3075" s="1" t="str">
        <f t="shared" ca="1" si="718"/>
        <v/>
      </c>
    </row>
    <row r="3076" spans="1:24">
      <c r="A3076" t="s">
        <v>1041</v>
      </c>
      <c r="B3076" t="str">
        <f>INDEX(予約枠報告様式!$73:$73,MATCH(CSVフォーマット!C3076,予約枠報告様式!$74:$74,0))</f>
        <v>BA</v>
      </c>
      <c r="C3076">
        <f t="shared" si="719"/>
        <v>53</v>
      </c>
      <c r="D3076">
        <f t="shared" si="705"/>
        <v>24</v>
      </c>
      <c r="E3076" s="2" cm="1">
        <f t="array" aca="1" ref="E3076" ca="1">INDIRECT(A3076&amp;B3076&amp;$E$3)</f>
        <v>44799</v>
      </c>
      <c r="F3076" t="str" cm="1">
        <f t="array" aca="1" ref="F3076" ca="1">IF(INDIRECT(A3076&amp;B3076&amp;$F$3)="公",参照!$L$2,参照!$L$3)</f>
        <v>医療機関受付</v>
      </c>
      <c r="G3076" s="1" t="str" cm="1">
        <f t="array" aca="1" ref="G3076" ca="1">IF(E3076="","",IF(ISNUMBER(INDIRECT(A3076&amp;B3076&amp;D3076)),431001,""))</f>
        <v/>
      </c>
      <c r="H3076" s="1" t="str">
        <f t="shared" ca="1" si="706"/>
        <v/>
      </c>
      <c r="I3076" s="1" t="str">
        <f ca="1">IF(G3076="","",予約枠報告様式!H$3)</f>
        <v/>
      </c>
      <c r="J3076" s="1" t="str">
        <f t="shared" ca="1" si="707"/>
        <v/>
      </c>
      <c r="K3076" s="1" t="str">
        <f t="shared" ca="1" si="708"/>
        <v/>
      </c>
      <c r="L3076" s="1" t="str">
        <f t="shared" ca="1" si="709"/>
        <v/>
      </c>
      <c r="M3076" s="1" t="str">
        <f t="shared" ca="1" si="710"/>
        <v/>
      </c>
      <c r="N3076" s="1" t="str" cm="1">
        <f t="array" aca="1" ref="N3076" ca="1">IF(G3076="","",HOUR(INDIRECT(A3076&amp;$N$2&amp;D3076)))</f>
        <v/>
      </c>
      <c r="O3076" s="1" t="str" cm="1">
        <f t="array" aca="1" ref="O3076" ca="1">IF(G3076="","",MINUTE(INDIRECT(A3076&amp;$N$2&amp;D3076)))</f>
        <v/>
      </c>
      <c r="P3076" s="1" t="str">
        <f t="shared" ca="1" si="711"/>
        <v/>
      </c>
      <c r="Q3076" s="1" t="str">
        <f t="shared" ca="1" si="712"/>
        <v/>
      </c>
      <c r="R3076" s="1" t="str" cm="1">
        <f t="array" aca="1" ref="R3076" ca="1">IF(G3076="","",INDIRECT(A3076&amp;B3076&amp;D3076))</f>
        <v/>
      </c>
      <c r="S3076" s="1" t="str">
        <f t="shared" ca="1" si="713"/>
        <v/>
      </c>
      <c r="T3076" s="1" t="str">
        <f t="shared" ca="1" si="714"/>
        <v/>
      </c>
      <c r="U3076" s="1" t="str">
        <f t="shared" ca="1" si="715"/>
        <v/>
      </c>
      <c r="V3076" s="1" t="str">
        <f t="shared" ca="1" si="716"/>
        <v/>
      </c>
      <c r="W3076" s="1" t="str">
        <f t="shared" ca="1" si="717"/>
        <v/>
      </c>
      <c r="X3076" s="1" t="str">
        <f t="shared" ca="1" si="718"/>
        <v/>
      </c>
    </row>
    <row r="3077" spans="1:24">
      <c r="A3077" t="s">
        <v>1041</v>
      </c>
      <c r="B3077" t="str">
        <f>INDEX(予約枠報告様式!$73:$73,MATCH(CSVフォーマット!C3077,予約枠報告様式!$74:$74,0))</f>
        <v>BA</v>
      </c>
      <c r="C3077">
        <f t="shared" si="719"/>
        <v>53</v>
      </c>
      <c r="D3077">
        <f t="shared" ref="D3077:D3140" si="720">IF(D3076=$D$3,$D$2,D3076+1)</f>
        <v>25</v>
      </c>
      <c r="E3077" s="2" cm="1">
        <f t="array" aca="1" ref="E3077" ca="1">INDIRECT(A3077&amp;B3077&amp;$E$3)</f>
        <v>44799</v>
      </c>
      <c r="F3077" t="str" cm="1">
        <f t="array" aca="1" ref="F3077" ca="1">IF(INDIRECT(A3077&amp;B3077&amp;$F$3)="公",参照!$L$2,参照!$L$3)</f>
        <v>医療機関受付</v>
      </c>
      <c r="G3077" s="1" t="str" cm="1">
        <f t="array" aca="1" ref="G3077" ca="1">IF(E3077="","",IF(ISNUMBER(INDIRECT(A3077&amp;B3077&amp;D3077)),431001,""))</f>
        <v/>
      </c>
      <c r="H3077" s="1" t="str">
        <f t="shared" ref="H3077:H3140" ca="1" si="721">IF(G3077="","","【（"&amp;H$2&amp;"）"&amp;F3077&amp;"】"&amp;I3077&amp;"."&amp;TEXT(L3077,"00")&amp;TEXT(M3077,"00")&amp;"."&amp;TEXT(N3077,"00")&amp;TEXT(O3077,"00"))</f>
        <v/>
      </c>
      <c r="I3077" s="1" t="str">
        <f ca="1">IF(G3077="","",予約枠報告様式!H$3)</f>
        <v/>
      </c>
      <c r="J3077" s="1" t="str">
        <f t="shared" ref="J3077:J3140" ca="1" si="722">IF(G3077="","",J$2)</f>
        <v/>
      </c>
      <c r="K3077" s="1" t="str">
        <f t="shared" ref="K3077:K3140" ca="1" si="723">IF(G3077="","",YEAR(E3077))</f>
        <v/>
      </c>
      <c r="L3077" s="1" t="str">
        <f t="shared" ref="L3077:L3140" ca="1" si="724">IF(G3077="","",MONTH(E3077))</f>
        <v/>
      </c>
      <c r="M3077" s="1" t="str">
        <f t="shared" ref="M3077:M3140" ca="1" si="725">IF(G3077="","",DAY(E3077))</f>
        <v/>
      </c>
      <c r="N3077" s="1" t="str" cm="1">
        <f t="array" aca="1" ref="N3077" ca="1">IF(G3077="","",HOUR(INDIRECT(A3077&amp;$N$2&amp;D3077)))</f>
        <v/>
      </c>
      <c r="O3077" s="1" t="str" cm="1">
        <f t="array" aca="1" ref="O3077" ca="1">IF(G3077="","",MINUTE(INDIRECT(A3077&amp;$N$2&amp;D3077)))</f>
        <v/>
      </c>
      <c r="P3077" s="1" t="str">
        <f t="shared" ref="P3077:P3140" ca="1" si="726">IF(G3077="","",N3077)</f>
        <v/>
      </c>
      <c r="Q3077" s="1" t="str">
        <f t="shared" ref="Q3077:Q3140" ca="1" si="727">IF(G3077="","",O3077+14)</f>
        <v/>
      </c>
      <c r="R3077" s="1" t="str" cm="1">
        <f t="array" aca="1" ref="R3077" ca="1">IF(G3077="","",INDIRECT(A3077&amp;B3077&amp;D3077))</f>
        <v/>
      </c>
      <c r="S3077" s="1" t="str">
        <f t="shared" ref="S3077:S3140" ca="1" si="728">IF(G3077="","",0)</f>
        <v/>
      </c>
      <c r="T3077" s="1" t="str">
        <f t="shared" ref="T3077:T3140" ca="1" si="729">IF($G3077="","",IF(T$1="×",K$2,T$2))</f>
        <v/>
      </c>
      <c r="U3077" s="1" t="str">
        <f t="shared" ref="U3077:U3140" ca="1" si="730">IF($G3077="","",IF(OR(U$1="×",U$2="なし"),"",U$2))</f>
        <v/>
      </c>
      <c r="V3077" s="1" t="str">
        <f t="shared" ref="V3077:V3140" ca="1" si="731">IF(G3077="","",3)</f>
        <v/>
      </c>
      <c r="W3077" s="1" t="str">
        <f t="shared" ref="W3077:W3140" ca="1" si="732">IF(G3077="","",5)</f>
        <v/>
      </c>
      <c r="X3077" s="1" t="str">
        <f t="shared" ref="X3077:X3140" ca="1" si="733">IF(G3077="","",0)</f>
        <v/>
      </c>
    </row>
    <row r="3078" spans="1:24">
      <c r="A3078" t="s">
        <v>1041</v>
      </c>
      <c r="B3078" t="str">
        <f>INDEX(予約枠報告様式!$73:$73,MATCH(CSVフォーマット!C3078,予約枠報告様式!$74:$74,0))</f>
        <v>BA</v>
      </c>
      <c r="C3078">
        <f t="shared" ref="C3078:C3141" si="734">IF(D3077=$D$3,C3077+1,C3077)</f>
        <v>53</v>
      </c>
      <c r="D3078">
        <f t="shared" si="720"/>
        <v>26</v>
      </c>
      <c r="E3078" s="2" cm="1">
        <f t="array" aca="1" ref="E3078" ca="1">INDIRECT(A3078&amp;B3078&amp;$E$3)</f>
        <v>44799</v>
      </c>
      <c r="F3078" t="str" cm="1">
        <f t="array" aca="1" ref="F3078" ca="1">IF(INDIRECT(A3078&amp;B3078&amp;$F$3)="公",参照!$L$2,参照!$L$3)</f>
        <v>医療機関受付</v>
      </c>
      <c r="G3078" s="1" t="str" cm="1">
        <f t="array" aca="1" ref="G3078" ca="1">IF(E3078="","",IF(ISNUMBER(INDIRECT(A3078&amp;B3078&amp;D3078)),431001,""))</f>
        <v/>
      </c>
      <c r="H3078" s="1" t="str">
        <f t="shared" ca="1" si="721"/>
        <v/>
      </c>
      <c r="I3078" s="1" t="str">
        <f ca="1">IF(G3078="","",予約枠報告様式!H$3)</f>
        <v/>
      </c>
      <c r="J3078" s="1" t="str">
        <f t="shared" ca="1" si="722"/>
        <v/>
      </c>
      <c r="K3078" s="1" t="str">
        <f t="shared" ca="1" si="723"/>
        <v/>
      </c>
      <c r="L3078" s="1" t="str">
        <f t="shared" ca="1" si="724"/>
        <v/>
      </c>
      <c r="M3078" s="1" t="str">
        <f t="shared" ca="1" si="725"/>
        <v/>
      </c>
      <c r="N3078" s="1" t="str" cm="1">
        <f t="array" aca="1" ref="N3078" ca="1">IF(G3078="","",HOUR(INDIRECT(A3078&amp;$N$2&amp;D3078)))</f>
        <v/>
      </c>
      <c r="O3078" s="1" t="str" cm="1">
        <f t="array" aca="1" ref="O3078" ca="1">IF(G3078="","",MINUTE(INDIRECT(A3078&amp;$N$2&amp;D3078)))</f>
        <v/>
      </c>
      <c r="P3078" s="1" t="str">
        <f t="shared" ca="1" si="726"/>
        <v/>
      </c>
      <c r="Q3078" s="1" t="str">
        <f t="shared" ca="1" si="727"/>
        <v/>
      </c>
      <c r="R3078" s="1" t="str" cm="1">
        <f t="array" aca="1" ref="R3078" ca="1">IF(G3078="","",INDIRECT(A3078&amp;B3078&amp;D3078))</f>
        <v/>
      </c>
      <c r="S3078" s="1" t="str">
        <f t="shared" ca="1" si="728"/>
        <v/>
      </c>
      <c r="T3078" s="1" t="str">
        <f t="shared" ca="1" si="729"/>
        <v/>
      </c>
      <c r="U3078" s="1" t="str">
        <f t="shared" ca="1" si="730"/>
        <v/>
      </c>
      <c r="V3078" s="1" t="str">
        <f t="shared" ca="1" si="731"/>
        <v/>
      </c>
      <c r="W3078" s="1" t="str">
        <f t="shared" ca="1" si="732"/>
        <v/>
      </c>
      <c r="X3078" s="1" t="str">
        <f t="shared" ca="1" si="733"/>
        <v/>
      </c>
    </row>
    <row r="3079" spans="1:24">
      <c r="A3079" t="s">
        <v>1041</v>
      </c>
      <c r="B3079" t="str">
        <f>INDEX(予約枠報告様式!$73:$73,MATCH(CSVフォーマット!C3079,予約枠報告様式!$74:$74,0))</f>
        <v>BA</v>
      </c>
      <c r="C3079">
        <f t="shared" si="734"/>
        <v>53</v>
      </c>
      <c r="D3079">
        <f t="shared" si="720"/>
        <v>27</v>
      </c>
      <c r="E3079" s="2" cm="1">
        <f t="array" aca="1" ref="E3079" ca="1">INDIRECT(A3079&amp;B3079&amp;$E$3)</f>
        <v>44799</v>
      </c>
      <c r="F3079" t="str" cm="1">
        <f t="array" aca="1" ref="F3079" ca="1">IF(INDIRECT(A3079&amp;B3079&amp;$F$3)="公",参照!$L$2,参照!$L$3)</f>
        <v>医療機関受付</v>
      </c>
      <c r="G3079" s="1" t="str" cm="1">
        <f t="array" aca="1" ref="G3079" ca="1">IF(E3079="","",IF(ISNUMBER(INDIRECT(A3079&amp;B3079&amp;D3079)),431001,""))</f>
        <v/>
      </c>
      <c r="H3079" s="1" t="str">
        <f t="shared" ca="1" si="721"/>
        <v/>
      </c>
      <c r="I3079" s="1" t="str">
        <f ca="1">IF(G3079="","",予約枠報告様式!H$3)</f>
        <v/>
      </c>
      <c r="J3079" s="1" t="str">
        <f t="shared" ca="1" si="722"/>
        <v/>
      </c>
      <c r="K3079" s="1" t="str">
        <f t="shared" ca="1" si="723"/>
        <v/>
      </c>
      <c r="L3079" s="1" t="str">
        <f t="shared" ca="1" si="724"/>
        <v/>
      </c>
      <c r="M3079" s="1" t="str">
        <f t="shared" ca="1" si="725"/>
        <v/>
      </c>
      <c r="N3079" s="1" t="str" cm="1">
        <f t="array" aca="1" ref="N3079" ca="1">IF(G3079="","",HOUR(INDIRECT(A3079&amp;$N$2&amp;D3079)))</f>
        <v/>
      </c>
      <c r="O3079" s="1" t="str" cm="1">
        <f t="array" aca="1" ref="O3079" ca="1">IF(G3079="","",MINUTE(INDIRECT(A3079&amp;$N$2&amp;D3079)))</f>
        <v/>
      </c>
      <c r="P3079" s="1" t="str">
        <f t="shared" ca="1" si="726"/>
        <v/>
      </c>
      <c r="Q3079" s="1" t="str">
        <f t="shared" ca="1" si="727"/>
        <v/>
      </c>
      <c r="R3079" s="1" t="str" cm="1">
        <f t="array" aca="1" ref="R3079" ca="1">IF(G3079="","",INDIRECT(A3079&amp;B3079&amp;D3079))</f>
        <v/>
      </c>
      <c r="S3079" s="1" t="str">
        <f t="shared" ca="1" si="728"/>
        <v/>
      </c>
      <c r="T3079" s="1" t="str">
        <f t="shared" ca="1" si="729"/>
        <v/>
      </c>
      <c r="U3079" s="1" t="str">
        <f t="shared" ca="1" si="730"/>
        <v/>
      </c>
      <c r="V3079" s="1" t="str">
        <f t="shared" ca="1" si="731"/>
        <v/>
      </c>
      <c r="W3079" s="1" t="str">
        <f t="shared" ca="1" si="732"/>
        <v/>
      </c>
      <c r="X3079" s="1" t="str">
        <f t="shared" ca="1" si="733"/>
        <v/>
      </c>
    </row>
    <row r="3080" spans="1:24">
      <c r="A3080" t="s">
        <v>1041</v>
      </c>
      <c r="B3080" t="str">
        <f>INDEX(予約枠報告様式!$73:$73,MATCH(CSVフォーマット!C3080,予約枠報告様式!$74:$74,0))</f>
        <v>BA</v>
      </c>
      <c r="C3080">
        <f t="shared" si="734"/>
        <v>53</v>
      </c>
      <c r="D3080">
        <f t="shared" si="720"/>
        <v>28</v>
      </c>
      <c r="E3080" s="2" cm="1">
        <f t="array" aca="1" ref="E3080" ca="1">INDIRECT(A3080&amp;B3080&amp;$E$3)</f>
        <v>44799</v>
      </c>
      <c r="F3080" t="str" cm="1">
        <f t="array" aca="1" ref="F3080" ca="1">IF(INDIRECT(A3080&amp;B3080&amp;$F$3)="公",参照!$L$2,参照!$L$3)</f>
        <v>医療機関受付</v>
      </c>
      <c r="G3080" s="1" t="str" cm="1">
        <f t="array" aca="1" ref="G3080" ca="1">IF(E3080="","",IF(ISNUMBER(INDIRECT(A3080&amp;B3080&amp;D3080)),431001,""))</f>
        <v/>
      </c>
      <c r="H3080" s="1" t="str">
        <f t="shared" ca="1" si="721"/>
        <v/>
      </c>
      <c r="I3080" s="1" t="str">
        <f ca="1">IF(G3080="","",予約枠報告様式!H$3)</f>
        <v/>
      </c>
      <c r="J3080" s="1" t="str">
        <f t="shared" ca="1" si="722"/>
        <v/>
      </c>
      <c r="K3080" s="1" t="str">
        <f t="shared" ca="1" si="723"/>
        <v/>
      </c>
      <c r="L3080" s="1" t="str">
        <f t="shared" ca="1" si="724"/>
        <v/>
      </c>
      <c r="M3080" s="1" t="str">
        <f t="shared" ca="1" si="725"/>
        <v/>
      </c>
      <c r="N3080" s="1" t="str" cm="1">
        <f t="array" aca="1" ref="N3080" ca="1">IF(G3080="","",HOUR(INDIRECT(A3080&amp;$N$2&amp;D3080)))</f>
        <v/>
      </c>
      <c r="O3080" s="1" t="str" cm="1">
        <f t="array" aca="1" ref="O3080" ca="1">IF(G3080="","",MINUTE(INDIRECT(A3080&amp;$N$2&amp;D3080)))</f>
        <v/>
      </c>
      <c r="P3080" s="1" t="str">
        <f t="shared" ca="1" si="726"/>
        <v/>
      </c>
      <c r="Q3080" s="1" t="str">
        <f t="shared" ca="1" si="727"/>
        <v/>
      </c>
      <c r="R3080" s="1" t="str" cm="1">
        <f t="array" aca="1" ref="R3080" ca="1">IF(G3080="","",INDIRECT(A3080&amp;B3080&amp;D3080))</f>
        <v/>
      </c>
      <c r="S3080" s="1" t="str">
        <f t="shared" ca="1" si="728"/>
        <v/>
      </c>
      <c r="T3080" s="1" t="str">
        <f t="shared" ca="1" si="729"/>
        <v/>
      </c>
      <c r="U3080" s="1" t="str">
        <f t="shared" ca="1" si="730"/>
        <v/>
      </c>
      <c r="V3080" s="1" t="str">
        <f t="shared" ca="1" si="731"/>
        <v/>
      </c>
      <c r="W3080" s="1" t="str">
        <f t="shared" ca="1" si="732"/>
        <v/>
      </c>
      <c r="X3080" s="1" t="str">
        <f t="shared" ca="1" si="733"/>
        <v/>
      </c>
    </row>
    <row r="3081" spans="1:24">
      <c r="A3081" t="s">
        <v>1041</v>
      </c>
      <c r="B3081" t="str">
        <f>INDEX(予約枠報告様式!$73:$73,MATCH(CSVフォーマット!C3081,予約枠報告様式!$74:$74,0))</f>
        <v>BA</v>
      </c>
      <c r="C3081">
        <f t="shared" si="734"/>
        <v>53</v>
      </c>
      <c r="D3081">
        <f t="shared" si="720"/>
        <v>29</v>
      </c>
      <c r="E3081" s="2" cm="1">
        <f t="array" aca="1" ref="E3081" ca="1">INDIRECT(A3081&amp;B3081&amp;$E$3)</f>
        <v>44799</v>
      </c>
      <c r="F3081" t="str" cm="1">
        <f t="array" aca="1" ref="F3081" ca="1">IF(INDIRECT(A3081&amp;B3081&amp;$F$3)="公",参照!$L$2,参照!$L$3)</f>
        <v>医療機関受付</v>
      </c>
      <c r="G3081" s="1" t="str" cm="1">
        <f t="array" aca="1" ref="G3081" ca="1">IF(E3081="","",IF(ISNUMBER(INDIRECT(A3081&amp;B3081&amp;D3081)),431001,""))</f>
        <v/>
      </c>
      <c r="H3081" s="1" t="str">
        <f t="shared" ca="1" si="721"/>
        <v/>
      </c>
      <c r="I3081" s="1" t="str">
        <f ca="1">IF(G3081="","",予約枠報告様式!H$3)</f>
        <v/>
      </c>
      <c r="J3081" s="1" t="str">
        <f t="shared" ca="1" si="722"/>
        <v/>
      </c>
      <c r="K3081" s="1" t="str">
        <f t="shared" ca="1" si="723"/>
        <v/>
      </c>
      <c r="L3081" s="1" t="str">
        <f t="shared" ca="1" si="724"/>
        <v/>
      </c>
      <c r="M3081" s="1" t="str">
        <f t="shared" ca="1" si="725"/>
        <v/>
      </c>
      <c r="N3081" s="1" t="str" cm="1">
        <f t="array" aca="1" ref="N3081" ca="1">IF(G3081="","",HOUR(INDIRECT(A3081&amp;$N$2&amp;D3081)))</f>
        <v/>
      </c>
      <c r="O3081" s="1" t="str" cm="1">
        <f t="array" aca="1" ref="O3081" ca="1">IF(G3081="","",MINUTE(INDIRECT(A3081&amp;$N$2&amp;D3081)))</f>
        <v/>
      </c>
      <c r="P3081" s="1" t="str">
        <f t="shared" ca="1" si="726"/>
        <v/>
      </c>
      <c r="Q3081" s="1" t="str">
        <f t="shared" ca="1" si="727"/>
        <v/>
      </c>
      <c r="R3081" s="1" t="str" cm="1">
        <f t="array" aca="1" ref="R3081" ca="1">IF(G3081="","",INDIRECT(A3081&amp;B3081&amp;D3081))</f>
        <v/>
      </c>
      <c r="S3081" s="1" t="str">
        <f t="shared" ca="1" si="728"/>
        <v/>
      </c>
      <c r="T3081" s="1" t="str">
        <f t="shared" ca="1" si="729"/>
        <v/>
      </c>
      <c r="U3081" s="1" t="str">
        <f t="shared" ca="1" si="730"/>
        <v/>
      </c>
      <c r="V3081" s="1" t="str">
        <f t="shared" ca="1" si="731"/>
        <v/>
      </c>
      <c r="W3081" s="1" t="str">
        <f t="shared" ca="1" si="732"/>
        <v/>
      </c>
      <c r="X3081" s="1" t="str">
        <f t="shared" ca="1" si="733"/>
        <v/>
      </c>
    </row>
    <row r="3082" spans="1:24">
      <c r="A3082" t="s">
        <v>1041</v>
      </c>
      <c r="B3082" t="str">
        <f>INDEX(予約枠報告様式!$73:$73,MATCH(CSVフォーマット!C3082,予約枠報告様式!$74:$74,0))</f>
        <v>BA</v>
      </c>
      <c r="C3082">
        <f t="shared" si="734"/>
        <v>53</v>
      </c>
      <c r="D3082">
        <f t="shared" si="720"/>
        <v>30</v>
      </c>
      <c r="E3082" s="2" cm="1">
        <f t="array" aca="1" ref="E3082" ca="1">INDIRECT(A3082&amp;B3082&amp;$E$3)</f>
        <v>44799</v>
      </c>
      <c r="F3082" t="str" cm="1">
        <f t="array" aca="1" ref="F3082" ca="1">IF(INDIRECT(A3082&amp;B3082&amp;$F$3)="公",参照!$L$2,参照!$L$3)</f>
        <v>医療機関受付</v>
      </c>
      <c r="G3082" s="1" t="str" cm="1">
        <f t="array" aca="1" ref="G3082" ca="1">IF(E3082="","",IF(ISNUMBER(INDIRECT(A3082&amp;B3082&amp;D3082)),431001,""))</f>
        <v/>
      </c>
      <c r="H3082" s="1" t="str">
        <f t="shared" ca="1" si="721"/>
        <v/>
      </c>
      <c r="I3082" s="1" t="str">
        <f ca="1">IF(G3082="","",予約枠報告様式!H$3)</f>
        <v/>
      </c>
      <c r="J3082" s="1" t="str">
        <f t="shared" ca="1" si="722"/>
        <v/>
      </c>
      <c r="K3082" s="1" t="str">
        <f t="shared" ca="1" si="723"/>
        <v/>
      </c>
      <c r="L3082" s="1" t="str">
        <f t="shared" ca="1" si="724"/>
        <v/>
      </c>
      <c r="M3082" s="1" t="str">
        <f t="shared" ca="1" si="725"/>
        <v/>
      </c>
      <c r="N3082" s="1" t="str" cm="1">
        <f t="array" aca="1" ref="N3082" ca="1">IF(G3082="","",HOUR(INDIRECT(A3082&amp;$N$2&amp;D3082)))</f>
        <v/>
      </c>
      <c r="O3082" s="1" t="str" cm="1">
        <f t="array" aca="1" ref="O3082" ca="1">IF(G3082="","",MINUTE(INDIRECT(A3082&amp;$N$2&amp;D3082)))</f>
        <v/>
      </c>
      <c r="P3082" s="1" t="str">
        <f t="shared" ca="1" si="726"/>
        <v/>
      </c>
      <c r="Q3082" s="1" t="str">
        <f t="shared" ca="1" si="727"/>
        <v/>
      </c>
      <c r="R3082" s="1" t="str" cm="1">
        <f t="array" aca="1" ref="R3082" ca="1">IF(G3082="","",INDIRECT(A3082&amp;B3082&amp;D3082))</f>
        <v/>
      </c>
      <c r="S3082" s="1" t="str">
        <f t="shared" ca="1" si="728"/>
        <v/>
      </c>
      <c r="T3082" s="1" t="str">
        <f t="shared" ca="1" si="729"/>
        <v/>
      </c>
      <c r="U3082" s="1" t="str">
        <f t="shared" ca="1" si="730"/>
        <v/>
      </c>
      <c r="V3082" s="1" t="str">
        <f t="shared" ca="1" si="731"/>
        <v/>
      </c>
      <c r="W3082" s="1" t="str">
        <f t="shared" ca="1" si="732"/>
        <v/>
      </c>
      <c r="X3082" s="1" t="str">
        <f t="shared" ca="1" si="733"/>
        <v/>
      </c>
    </row>
    <row r="3083" spans="1:24">
      <c r="A3083" t="s">
        <v>1041</v>
      </c>
      <c r="B3083" t="str">
        <f>INDEX(予約枠報告様式!$73:$73,MATCH(CSVフォーマット!C3083,予約枠報告様式!$74:$74,0))</f>
        <v>BA</v>
      </c>
      <c r="C3083">
        <f t="shared" si="734"/>
        <v>53</v>
      </c>
      <c r="D3083">
        <f t="shared" si="720"/>
        <v>31</v>
      </c>
      <c r="E3083" s="2" cm="1">
        <f t="array" aca="1" ref="E3083" ca="1">INDIRECT(A3083&amp;B3083&amp;$E$3)</f>
        <v>44799</v>
      </c>
      <c r="F3083" t="str" cm="1">
        <f t="array" aca="1" ref="F3083" ca="1">IF(INDIRECT(A3083&amp;B3083&amp;$F$3)="公",参照!$L$2,参照!$L$3)</f>
        <v>医療機関受付</v>
      </c>
      <c r="G3083" s="1" t="str" cm="1">
        <f t="array" aca="1" ref="G3083" ca="1">IF(E3083="","",IF(ISNUMBER(INDIRECT(A3083&amp;B3083&amp;D3083)),431001,""))</f>
        <v/>
      </c>
      <c r="H3083" s="1" t="str">
        <f t="shared" ca="1" si="721"/>
        <v/>
      </c>
      <c r="I3083" s="1" t="str">
        <f ca="1">IF(G3083="","",予約枠報告様式!H$3)</f>
        <v/>
      </c>
      <c r="J3083" s="1" t="str">
        <f t="shared" ca="1" si="722"/>
        <v/>
      </c>
      <c r="K3083" s="1" t="str">
        <f t="shared" ca="1" si="723"/>
        <v/>
      </c>
      <c r="L3083" s="1" t="str">
        <f t="shared" ca="1" si="724"/>
        <v/>
      </c>
      <c r="M3083" s="1" t="str">
        <f t="shared" ca="1" si="725"/>
        <v/>
      </c>
      <c r="N3083" s="1" t="str" cm="1">
        <f t="array" aca="1" ref="N3083" ca="1">IF(G3083="","",HOUR(INDIRECT(A3083&amp;$N$2&amp;D3083)))</f>
        <v/>
      </c>
      <c r="O3083" s="1" t="str" cm="1">
        <f t="array" aca="1" ref="O3083" ca="1">IF(G3083="","",MINUTE(INDIRECT(A3083&amp;$N$2&amp;D3083)))</f>
        <v/>
      </c>
      <c r="P3083" s="1" t="str">
        <f t="shared" ca="1" si="726"/>
        <v/>
      </c>
      <c r="Q3083" s="1" t="str">
        <f t="shared" ca="1" si="727"/>
        <v/>
      </c>
      <c r="R3083" s="1" t="str" cm="1">
        <f t="array" aca="1" ref="R3083" ca="1">IF(G3083="","",INDIRECT(A3083&amp;B3083&amp;D3083))</f>
        <v/>
      </c>
      <c r="S3083" s="1" t="str">
        <f t="shared" ca="1" si="728"/>
        <v/>
      </c>
      <c r="T3083" s="1" t="str">
        <f t="shared" ca="1" si="729"/>
        <v/>
      </c>
      <c r="U3083" s="1" t="str">
        <f t="shared" ca="1" si="730"/>
        <v/>
      </c>
      <c r="V3083" s="1" t="str">
        <f t="shared" ca="1" si="731"/>
        <v/>
      </c>
      <c r="W3083" s="1" t="str">
        <f t="shared" ca="1" si="732"/>
        <v/>
      </c>
      <c r="X3083" s="1" t="str">
        <f t="shared" ca="1" si="733"/>
        <v/>
      </c>
    </row>
    <row r="3084" spans="1:24">
      <c r="A3084" t="s">
        <v>1041</v>
      </c>
      <c r="B3084" t="str">
        <f>INDEX(予約枠報告様式!$73:$73,MATCH(CSVフォーマット!C3084,予約枠報告様式!$74:$74,0))</f>
        <v>BA</v>
      </c>
      <c r="C3084">
        <f t="shared" si="734"/>
        <v>53</v>
      </c>
      <c r="D3084">
        <f t="shared" si="720"/>
        <v>32</v>
      </c>
      <c r="E3084" s="2" cm="1">
        <f t="array" aca="1" ref="E3084" ca="1">INDIRECT(A3084&amp;B3084&amp;$E$3)</f>
        <v>44799</v>
      </c>
      <c r="F3084" t="str" cm="1">
        <f t="array" aca="1" ref="F3084" ca="1">IF(INDIRECT(A3084&amp;B3084&amp;$F$3)="公",参照!$L$2,参照!$L$3)</f>
        <v>医療機関受付</v>
      </c>
      <c r="G3084" s="1" t="str" cm="1">
        <f t="array" aca="1" ref="G3084" ca="1">IF(E3084="","",IF(ISNUMBER(INDIRECT(A3084&amp;B3084&amp;D3084)),431001,""))</f>
        <v/>
      </c>
      <c r="H3084" s="1" t="str">
        <f t="shared" ca="1" si="721"/>
        <v/>
      </c>
      <c r="I3084" s="1" t="str">
        <f ca="1">IF(G3084="","",予約枠報告様式!H$3)</f>
        <v/>
      </c>
      <c r="J3084" s="1" t="str">
        <f t="shared" ca="1" si="722"/>
        <v/>
      </c>
      <c r="K3084" s="1" t="str">
        <f t="shared" ca="1" si="723"/>
        <v/>
      </c>
      <c r="L3084" s="1" t="str">
        <f t="shared" ca="1" si="724"/>
        <v/>
      </c>
      <c r="M3084" s="1" t="str">
        <f t="shared" ca="1" si="725"/>
        <v/>
      </c>
      <c r="N3084" s="1" t="str" cm="1">
        <f t="array" aca="1" ref="N3084" ca="1">IF(G3084="","",HOUR(INDIRECT(A3084&amp;$N$2&amp;D3084)))</f>
        <v/>
      </c>
      <c r="O3084" s="1" t="str" cm="1">
        <f t="array" aca="1" ref="O3084" ca="1">IF(G3084="","",MINUTE(INDIRECT(A3084&amp;$N$2&amp;D3084)))</f>
        <v/>
      </c>
      <c r="P3084" s="1" t="str">
        <f t="shared" ca="1" si="726"/>
        <v/>
      </c>
      <c r="Q3084" s="1" t="str">
        <f t="shared" ca="1" si="727"/>
        <v/>
      </c>
      <c r="R3084" s="1" t="str" cm="1">
        <f t="array" aca="1" ref="R3084" ca="1">IF(G3084="","",INDIRECT(A3084&amp;B3084&amp;D3084))</f>
        <v/>
      </c>
      <c r="S3084" s="1" t="str">
        <f t="shared" ca="1" si="728"/>
        <v/>
      </c>
      <c r="T3084" s="1" t="str">
        <f t="shared" ca="1" si="729"/>
        <v/>
      </c>
      <c r="U3084" s="1" t="str">
        <f t="shared" ca="1" si="730"/>
        <v/>
      </c>
      <c r="V3084" s="1" t="str">
        <f t="shared" ca="1" si="731"/>
        <v/>
      </c>
      <c r="W3084" s="1" t="str">
        <f t="shared" ca="1" si="732"/>
        <v/>
      </c>
      <c r="X3084" s="1" t="str">
        <f t="shared" ca="1" si="733"/>
        <v/>
      </c>
    </row>
    <row r="3085" spans="1:24">
      <c r="A3085" t="s">
        <v>1041</v>
      </c>
      <c r="B3085" t="str">
        <f>INDEX(予約枠報告様式!$73:$73,MATCH(CSVフォーマット!C3085,予約枠報告様式!$74:$74,0))</f>
        <v>BA</v>
      </c>
      <c r="C3085">
        <f t="shared" si="734"/>
        <v>53</v>
      </c>
      <c r="D3085">
        <f t="shared" si="720"/>
        <v>33</v>
      </c>
      <c r="E3085" s="2" cm="1">
        <f t="array" aca="1" ref="E3085" ca="1">INDIRECT(A3085&amp;B3085&amp;$E$3)</f>
        <v>44799</v>
      </c>
      <c r="F3085" t="str" cm="1">
        <f t="array" aca="1" ref="F3085" ca="1">IF(INDIRECT(A3085&amp;B3085&amp;$F$3)="公",参照!$L$2,参照!$L$3)</f>
        <v>医療機関受付</v>
      </c>
      <c r="G3085" s="1" t="str" cm="1">
        <f t="array" aca="1" ref="G3085" ca="1">IF(E3085="","",IF(ISNUMBER(INDIRECT(A3085&amp;B3085&amp;D3085)),431001,""))</f>
        <v/>
      </c>
      <c r="H3085" s="1" t="str">
        <f t="shared" ca="1" si="721"/>
        <v/>
      </c>
      <c r="I3085" s="1" t="str">
        <f ca="1">IF(G3085="","",予約枠報告様式!H$3)</f>
        <v/>
      </c>
      <c r="J3085" s="1" t="str">
        <f t="shared" ca="1" si="722"/>
        <v/>
      </c>
      <c r="K3085" s="1" t="str">
        <f t="shared" ca="1" si="723"/>
        <v/>
      </c>
      <c r="L3085" s="1" t="str">
        <f t="shared" ca="1" si="724"/>
        <v/>
      </c>
      <c r="M3085" s="1" t="str">
        <f t="shared" ca="1" si="725"/>
        <v/>
      </c>
      <c r="N3085" s="1" t="str" cm="1">
        <f t="array" aca="1" ref="N3085" ca="1">IF(G3085="","",HOUR(INDIRECT(A3085&amp;$N$2&amp;D3085)))</f>
        <v/>
      </c>
      <c r="O3085" s="1" t="str" cm="1">
        <f t="array" aca="1" ref="O3085" ca="1">IF(G3085="","",MINUTE(INDIRECT(A3085&amp;$N$2&amp;D3085)))</f>
        <v/>
      </c>
      <c r="P3085" s="1" t="str">
        <f t="shared" ca="1" si="726"/>
        <v/>
      </c>
      <c r="Q3085" s="1" t="str">
        <f t="shared" ca="1" si="727"/>
        <v/>
      </c>
      <c r="R3085" s="1" t="str" cm="1">
        <f t="array" aca="1" ref="R3085" ca="1">IF(G3085="","",INDIRECT(A3085&amp;B3085&amp;D3085))</f>
        <v/>
      </c>
      <c r="S3085" s="1" t="str">
        <f t="shared" ca="1" si="728"/>
        <v/>
      </c>
      <c r="T3085" s="1" t="str">
        <f t="shared" ca="1" si="729"/>
        <v/>
      </c>
      <c r="U3085" s="1" t="str">
        <f t="shared" ca="1" si="730"/>
        <v/>
      </c>
      <c r="V3085" s="1" t="str">
        <f t="shared" ca="1" si="731"/>
        <v/>
      </c>
      <c r="W3085" s="1" t="str">
        <f t="shared" ca="1" si="732"/>
        <v/>
      </c>
      <c r="X3085" s="1" t="str">
        <f t="shared" ca="1" si="733"/>
        <v/>
      </c>
    </row>
    <row r="3086" spans="1:24">
      <c r="A3086" t="s">
        <v>1041</v>
      </c>
      <c r="B3086" t="str">
        <f>INDEX(予約枠報告様式!$73:$73,MATCH(CSVフォーマット!C3086,予約枠報告様式!$74:$74,0))</f>
        <v>BA</v>
      </c>
      <c r="C3086">
        <f t="shared" si="734"/>
        <v>53</v>
      </c>
      <c r="D3086">
        <f t="shared" si="720"/>
        <v>34</v>
      </c>
      <c r="E3086" s="2" cm="1">
        <f t="array" aca="1" ref="E3086" ca="1">INDIRECT(A3086&amp;B3086&amp;$E$3)</f>
        <v>44799</v>
      </c>
      <c r="F3086" t="str" cm="1">
        <f t="array" aca="1" ref="F3086" ca="1">IF(INDIRECT(A3086&amp;B3086&amp;$F$3)="公",参照!$L$2,参照!$L$3)</f>
        <v>医療機関受付</v>
      </c>
      <c r="G3086" s="1" t="str" cm="1">
        <f t="array" aca="1" ref="G3086" ca="1">IF(E3086="","",IF(ISNUMBER(INDIRECT(A3086&amp;B3086&amp;D3086)),431001,""))</f>
        <v/>
      </c>
      <c r="H3086" s="1" t="str">
        <f t="shared" ca="1" si="721"/>
        <v/>
      </c>
      <c r="I3086" s="1" t="str">
        <f ca="1">IF(G3086="","",予約枠報告様式!H$3)</f>
        <v/>
      </c>
      <c r="J3086" s="1" t="str">
        <f t="shared" ca="1" si="722"/>
        <v/>
      </c>
      <c r="K3086" s="1" t="str">
        <f t="shared" ca="1" si="723"/>
        <v/>
      </c>
      <c r="L3086" s="1" t="str">
        <f t="shared" ca="1" si="724"/>
        <v/>
      </c>
      <c r="M3086" s="1" t="str">
        <f t="shared" ca="1" si="725"/>
        <v/>
      </c>
      <c r="N3086" s="1" t="str" cm="1">
        <f t="array" aca="1" ref="N3086" ca="1">IF(G3086="","",HOUR(INDIRECT(A3086&amp;$N$2&amp;D3086)))</f>
        <v/>
      </c>
      <c r="O3086" s="1" t="str" cm="1">
        <f t="array" aca="1" ref="O3086" ca="1">IF(G3086="","",MINUTE(INDIRECT(A3086&amp;$N$2&amp;D3086)))</f>
        <v/>
      </c>
      <c r="P3086" s="1" t="str">
        <f t="shared" ca="1" si="726"/>
        <v/>
      </c>
      <c r="Q3086" s="1" t="str">
        <f t="shared" ca="1" si="727"/>
        <v/>
      </c>
      <c r="R3086" s="1" t="str" cm="1">
        <f t="array" aca="1" ref="R3086" ca="1">IF(G3086="","",INDIRECT(A3086&amp;B3086&amp;D3086))</f>
        <v/>
      </c>
      <c r="S3086" s="1" t="str">
        <f t="shared" ca="1" si="728"/>
        <v/>
      </c>
      <c r="T3086" s="1" t="str">
        <f t="shared" ca="1" si="729"/>
        <v/>
      </c>
      <c r="U3086" s="1" t="str">
        <f t="shared" ca="1" si="730"/>
        <v/>
      </c>
      <c r="V3086" s="1" t="str">
        <f t="shared" ca="1" si="731"/>
        <v/>
      </c>
      <c r="W3086" s="1" t="str">
        <f t="shared" ca="1" si="732"/>
        <v/>
      </c>
      <c r="X3086" s="1" t="str">
        <f t="shared" ca="1" si="733"/>
        <v/>
      </c>
    </row>
    <row r="3087" spans="1:24">
      <c r="A3087" t="s">
        <v>1041</v>
      </c>
      <c r="B3087" t="str">
        <f>INDEX(予約枠報告様式!$73:$73,MATCH(CSVフォーマット!C3087,予約枠報告様式!$74:$74,0))</f>
        <v>BA</v>
      </c>
      <c r="C3087">
        <f t="shared" si="734"/>
        <v>53</v>
      </c>
      <c r="D3087">
        <f t="shared" si="720"/>
        <v>35</v>
      </c>
      <c r="E3087" s="2" cm="1">
        <f t="array" aca="1" ref="E3087" ca="1">INDIRECT(A3087&amp;B3087&amp;$E$3)</f>
        <v>44799</v>
      </c>
      <c r="F3087" t="str" cm="1">
        <f t="array" aca="1" ref="F3087" ca="1">IF(INDIRECT(A3087&amp;B3087&amp;$F$3)="公",参照!$L$2,参照!$L$3)</f>
        <v>医療機関受付</v>
      </c>
      <c r="G3087" s="1" t="str" cm="1">
        <f t="array" aca="1" ref="G3087" ca="1">IF(E3087="","",IF(ISNUMBER(INDIRECT(A3087&amp;B3087&amp;D3087)),431001,""))</f>
        <v/>
      </c>
      <c r="H3087" s="1" t="str">
        <f t="shared" ca="1" si="721"/>
        <v/>
      </c>
      <c r="I3087" s="1" t="str">
        <f ca="1">IF(G3087="","",予約枠報告様式!H$3)</f>
        <v/>
      </c>
      <c r="J3087" s="1" t="str">
        <f t="shared" ca="1" si="722"/>
        <v/>
      </c>
      <c r="K3087" s="1" t="str">
        <f t="shared" ca="1" si="723"/>
        <v/>
      </c>
      <c r="L3087" s="1" t="str">
        <f t="shared" ca="1" si="724"/>
        <v/>
      </c>
      <c r="M3087" s="1" t="str">
        <f t="shared" ca="1" si="725"/>
        <v/>
      </c>
      <c r="N3087" s="1" t="str" cm="1">
        <f t="array" aca="1" ref="N3087" ca="1">IF(G3087="","",HOUR(INDIRECT(A3087&amp;$N$2&amp;D3087)))</f>
        <v/>
      </c>
      <c r="O3087" s="1" t="str" cm="1">
        <f t="array" aca="1" ref="O3087" ca="1">IF(G3087="","",MINUTE(INDIRECT(A3087&amp;$N$2&amp;D3087)))</f>
        <v/>
      </c>
      <c r="P3087" s="1" t="str">
        <f t="shared" ca="1" si="726"/>
        <v/>
      </c>
      <c r="Q3087" s="1" t="str">
        <f t="shared" ca="1" si="727"/>
        <v/>
      </c>
      <c r="R3087" s="1" t="str" cm="1">
        <f t="array" aca="1" ref="R3087" ca="1">IF(G3087="","",INDIRECT(A3087&amp;B3087&amp;D3087))</f>
        <v/>
      </c>
      <c r="S3087" s="1" t="str">
        <f t="shared" ca="1" si="728"/>
        <v/>
      </c>
      <c r="T3087" s="1" t="str">
        <f t="shared" ca="1" si="729"/>
        <v/>
      </c>
      <c r="U3087" s="1" t="str">
        <f t="shared" ca="1" si="730"/>
        <v/>
      </c>
      <c r="V3087" s="1" t="str">
        <f t="shared" ca="1" si="731"/>
        <v/>
      </c>
      <c r="W3087" s="1" t="str">
        <f t="shared" ca="1" si="732"/>
        <v/>
      </c>
      <c r="X3087" s="1" t="str">
        <f t="shared" ca="1" si="733"/>
        <v/>
      </c>
    </row>
    <row r="3088" spans="1:24">
      <c r="A3088" t="s">
        <v>1041</v>
      </c>
      <c r="B3088" t="str">
        <f>INDEX(予約枠報告様式!$73:$73,MATCH(CSVフォーマット!C3088,予約枠報告様式!$74:$74,0))</f>
        <v>BA</v>
      </c>
      <c r="C3088">
        <f t="shared" si="734"/>
        <v>53</v>
      </c>
      <c r="D3088">
        <f t="shared" si="720"/>
        <v>36</v>
      </c>
      <c r="E3088" s="2" cm="1">
        <f t="array" aca="1" ref="E3088" ca="1">INDIRECT(A3088&amp;B3088&amp;$E$3)</f>
        <v>44799</v>
      </c>
      <c r="F3088" t="str" cm="1">
        <f t="array" aca="1" ref="F3088" ca="1">IF(INDIRECT(A3088&amp;B3088&amp;$F$3)="公",参照!$L$2,参照!$L$3)</f>
        <v>医療機関受付</v>
      </c>
      <c r="G3088" s="1" t="str" cm="1">
        <f t="array" aca="1" ref="G3088" ca="1">IF(E3088="","",IF(ISNUMBER(INDIRECT(A3088&amp;B3088&amp;D3088)),431001,""))</f>
        <v/>
      </c>
      <c r="H3088" s="1" t="str">
        <f t="shared" ca="1" si="721"/>
        <v/>
      </c>
      <c r="I3088" s="1" t="str">
        <f ca="1">IF(G3088="","",予約枠報告様式!H$3)</f>
        <v/>
      </c>
      <c r="J3088" s="1" t="str">
        <f t="shared" ca="1" si="722"/>
        <v/>
      </c>
      <c r="K3088" s="1" t="str">
        <f t="shared" ca="1" si="723"/>
        <v/>
      </c>
      <c r="L3088" s="1" t="str">
        <f t="shared" ca="1" si="724"/>
        <v/>
      </c>
      <c r="M3088" s="1" t="str">
        <f t="shared" ca="1" si="725"/>
        <v/>
      </c>
      <c r="N3088" s="1" t="str" cm="1">
        <f t="array" aca="1" ref="N3088" ca="1">IF(G3088="","",HOUR(INDIRECT(A3088&amp;$N$2&amp;D3088)))</f>
        <v/>
      </c>
      <c r="O3088" s="1" t="str" cm="1">
        <f t="array" aca="1" ref="O3088" ca="1">IF(G3088="","",MINUTE(INDIRECT(A3088&amp;$N$2&amp;D3088)))</f>
        <v/>
      </c>
      <c r="P3088" s="1" t="str">
        <f t="shared" ca="1" si="726"/>
        <v/>
      </c>
      <c r="Q3088" s="1" t="str">
        <f t="shared" ca="1" si="727"/>
        <v/>
      </c>
      <c r="R3088" s="1" t="str" cm="1">
        <f t="array" aca="1" ref="R3088" ca="1">IF(G3088="","",INDIRECT(A3088&amp;B3088&amp;D3088))</f>
        <v/>
      </c>
      <c r="S3088" s="1" t="str">
        <f t="shared" ca="1" si="728"/>
        <v/>
      </c>
      <c r="T3088" s="1" t="str">
        <f t="shared" ca="1" si="729"/>
        <v/>
      </c>
      <c r="U3088" s="1" t="str">
        <f t="shared" ca="1" si="730"/>
        <v/>
      </c>
      <c r="V3088" s="1" t="str">
        <f t="shared" ca="1" si="731"/>
        <v/>
      </c>
      <c r="W3088" s="1" t="str">
        <f t="shared" ca="1" si="732"/>
        <v/>
      </c>
      <c r="X3088" s="1" t="str">
        <f t="shared" ca="1" si="733"/>
        <v/>
      </c>
    </row>
    <row r="3089" spans="1:24">
      <c r="A3089" t="s">
        <v>1041</v>
      </c>
      <c r="B3089" t="str">
        <f>INDEX(予約枠報告様式!$73:$73,MATCH(CSVフォーマット!C3089,予約枠報告様式!$74:$74,0))</f>
        <v>BA</v>
      </c>
      <c r="C3089">
        <f t="shared" si="734"/>
        <v>53</v>
      </c>
      <c r="D3089">
        <f t="shared" si="720"/>
        <v>37</v>
      </c>
      <c r="E3089" s="2" cm="1">
        <f t="array" aca="1" ref="E3089" ca="1">INDIRECT(A3089&amp;B3089&amp;$E$3)</f>
        <v>44799</v>
      </c>
      <c r="F3089" t="str" cm="1">
        <f t="array" aca="1" ref="F3089" ca="1">IF(INDIRECT(A3089&amp;B3089&amp;$F$3)="公",参照!$L$2,参照!$L$3)</f>
        <v>医療機関受付</v>
      </c>
      <c r="G3089" s="1" t="str" cm="1">
        <f t="array" aca="1" ref="G3089" ca="1">IF(E3089="","",IF(ISNUMBER(INDIRECT(A3089&amp;B3089&amp;D3089)),431001,""))</f>
        <v/>
      </c>
      <c r="H3089" s="1" t="str">
        <f t="shared" ca="1" si="721"/>
        <v/>
      </c>
      <c r="I3089" s="1" t="str">
        <f ca="1">IF(G3089="","",予約枠報告様式!H$3)</f>
        <v/>
      </c>
      <c r="J3089" s="1" t="str">
        <f t="shared" ca="1" si="722"/>
        <v/>
      </c>
      <c r="K3089" s="1" t="str">
        <f t="shared" ca="1" si="723"/>
        <v/>
      </c>
      <c r="L3089" s="1" t="str">
        <f t="shared" ca="1" si="724"/>
        <v/>
      </c>
      <c r="M3089" s="1" t="str">
        <f t="shared" ca="1" si="725"/>
        <v/>
      </c>
      <c r="N3089" s="1" t="str" cm="1">
        <f t="array" aca="1" ref="N3089" ca="1">IF(G3089="","",HOUR(INDIRECT(A3089&amp;$N$2&amp;D3089)))</f>
        <v/>
      </c>
      <c r="O3089" s="1" t="str" cm="1">
        <f t="array" aca="1" ref="O3089" ca="1">IF(G3089="","",MINUTE(INDIRECT(A3089&amp;$N$2&amp;D3089)))</f>
        <v/>
      </c>
      <c r="P3089" s="1" t="str">
        <f t="shared" ca="1" si="726"/>
        <v/>
      </c>
      <c r="Q3089" s="1" t="str">
        <f t="shared" ca="1" si="727"/>
        <v/>
      </c>
      <c r="R3089" s="1" t="str" cm="1">
        <f t="array" aca="1" ref="R3089" ca="1">IF(G3089="","",INDIRECT(A3089&amp;B3089&amp;D3089))</f>
        <v/>
      </c>
      <c r="S3089" s="1" t="str">
        <f t="shared" ca="1" si="728"/>
        <v/>
      </c>
      <c r="T3089" s="1" t="str">
        <f t="shared" ca="1" si="729"/>
        <v/>
      </c>
      <c r="U3089" s="1" t="str">
        <f t="shared" ca="1" si="730"/>
        <v/>
      </c>
      <c r="V3089" s="1" t="str">
        <f t="shared" ca="1" si="731"/>
        <v/>
      </c>
      <c r="W3089" s="1" t="str">
        <f t="shared" ca="1" si="732"/>
        <v/>
      </c>
      <c r="X3089" s="1" t="str">
        <f t="shared" ca="1" si="733"/>
        <v/>
      </c>
    </row>
    <row r="3090" spans="1:24">
      <c r="A3090" t="s">
        <v>1041</v>
      </c>
      <c r="B3090" t="str">
        <f>INDEX(予約枠報告様式!$73:$73,MATCH(CSVフォーマット!C3090,予約枠報告様式!$74:$74,0))</f>
        <v>BA</v>
      </c>
      <c r="C3090">
        <f t="shared" si="734"/>
        <v>53</v>
      </c>
      <c r="D3090">
        <f t="shared" si="720"/>
        <v>38</v>
      </c>
      <c r="E3090" s="2" cm="1">
        <f t="array" aca="1" ref="E3090" ca="1">INDIRECT(A3090&amp;B3090&amp;$E$3)</f>
        <v>44799</v>
      </c>
      <c r="F3090" t="str" cm="1">
        <f t="array" aca="1" ref="F3090" ca="1">IF(INDIRECT(A3090&amp;B3090&amp;$F$3)="公",参照!$L$2,参照!$L$3)</f>
        <v>医療機関受付</v>
      </c>
      <c r="G3090" s="1" t="str" cm="1">
        <f t="array" aca="1" ref="G3090" ca="1">IF(E3090="","",IF(ISNUMBER(INDIRECT(A3090&amp;B3090&amp;D3090)),431001,""))</f>
        <v/>
      </c>
      <c r="H3090" s="1" t="str">
        <f t="shared" ca="1" si="721"/>
        <v/>
      </c>
      <c r="I3090" s="1" t="str">
        <f ca="1">IF(G3090="","",予約枠報告様式!H$3)</f>
        <v/>
      </c>
      <c r="J3090" s="1" t="str">
        <f t="shared" ca="1" si="722"/>
        <v/>
      </c>
      <c r="K3090" s="1" t="str">
        <f t="shared" ca="1" si="723"/>
        <v/>
      </c>
      <c r="L3090" s="1" t="str">
        <f t="shared" ca="1" si="724"/>
        <v/>
      </c>
      <c r="M3090" s="1" t="str">
        <f t="shared" ca="1" si="725"/>
        <v/>
      </c>
      <c r="N3090" s="1" t="str" cm="1">
        <f t="array" aca="1" ref="N3090" ca="1">IF(G3090="","",HOUR(INDIRECT(A3090&amp;$N$2&amp;D3090)))</f>
        <v/>
      </c>
      <c r="O3090" s="1" t="str" cm="1">
        <f t="array" aca="1" ref="O3090" ca="1">IF(G3090="","",MINUTE(INDIRECT(A3090&amp;$N$2&amp;D3090)))</f>
        <v/>
      </c>
      <c r="P3090" s="1" t="str">
        <f t="shared" ca="1" si="726"/>
        <v/>
      </c>
      <c r="Q3090" s="1" t="str">
        <f t="shared" ca="1" si="727"/>
        <v/>
      </c>
      <c r="R3090" s="1" t="str" cm="1">
        <f t="array" aca="1" ref="R3090" ca="1">IF(G3090="","",INDIRECT(A3090&amp;B3090&amp;D3090))</f>
        <v/>
      </c>
      <c r="S3090" s="1" t="str">
        <f t="shared" ca="1" si="728"/>
        <v/>
      </c>
      <c r="T3090" s="1" t="str">
        <f t="shared" ca="1" si="729"/>
        <v/>
      </c>
      <c r="U3090" s="1" t="str">
        <f t="shared" ca="1" si="730"/>
        <v/>
      </c>
      <c r="V3090" s="1" t="str">
        <f t="shared" ca="1" si="731"/>
        <v/>
      </c>
      <c r="W3090" s="1" t="str">
        <f t="shared" ca="1" si="732"/>
        <v/>
      </c>
      <c r="X3090" s="1" t="str">
        <f t="shared" ca="1" si="733"/>
        <v/>
      </c>
    </row>
    <row r="3091" spans="1:24">
      <c r="A3091" t="s">
        <v>1041</v>
      </c>
      <c r="B3091" t="str">
        <f>INDEX(予約枠報告様式!$73:$73,MATCH(CSVフォーマット!C3091,予約枠報告様式!$74:$74,0))</f>
        <v>BA</v>
      </c>
      <c r="C3091">
        <f t="shared" si="734"/>
        <v>53</v>
      </c>
      <c r="D3091">
        <f t="shared" si="720"/>
        <v>39</v>
      </c>
      <c r="E3091" s="2" cm="1">
        <f t="array" aca="1" ref="E3091" ca="1">INDIRECT(A3091&amp;B3091&amp;$E$3)</f>
        <v>44799</v>
      </c>
      <c r="F3091" t="str" cm="1">
        <f t="array" aca="1" ref="F3091" ca="1">IF(INDIRECT(A3091&amp;B3091&amp;$F$3)="公",参照!$L$2,参照!$L$3)</f>
        <v>医療機関受付</v>
      </c>
      <c r="G3091" s="1" t="str" cm="1">
        <f t="array" aca="1" ref="G3091" ca="1">IF(E3091="","",IF(ISNUMBER(INDIRECT(A3091&amp;B3091&amp;D3091)),431001,""))</f>
        <v/>
      </c>
      <c r="H3091" s="1" t="str">
        <f t="shared" ca="1" si="721"/>
        <v/>
      </c>
      <c r="I3091" s="1" t="str">
        <f ca="1">IF(G3091="","",予約枠報告様式!H$3)</f>
        <v/>
      </c>
      <c r="J3091" s="1" t="str">
        <f t="shared" ca="1" si="722"/>
        <v/>
      </c>
      <c r="K3091" s="1" t="str">
        <f t="shared" ca="1" si="723"/>
        <v/>
      </c>
      <c r="L3091" s="1" t="str">
        <f t="shared" ca="1" si="724"/>
        <v/>
      </c>
      <c r="M3091" s="1" t="str">
        <f t="shared" ca="1" si="725"/>
        <v/>
      </c>
      <c r="N3091" s="1" t="str" cm="1">
        <f t="array" aca="1" ref="N3091" ca="1">IF(G3091="","",HOUR(INDIRECT(A3091&amp;$N$2&amp;D3091)))</f>
        <v/>
      </c>
      <c r="O3091" s="1" t="str" cm="1">
        <f t="array" aca="1" ref="O3091" ca="1">IF(G3091="","",MINUTE(INDIRECT(A3091&amp;$N$2&amp;D3091)))</f>
        <v/>
      </c>
      <c r="P3091" s="1" t="str">
        <f t="shared" ca="1" si="726"/>
        <v/>
      </c>
      <c r="Q3091" s="1" t="str">
        <f t="shared" ca="1" si="727"/>
        <v/>
      </c>
      <c r="R3091" s="1" t="str" cm="1">
        <f t="array" aca="1" ref="R3091" ca="1">IF(G3091="","",INDIRECT(A3091&amp;B3091&amp;D3091))</f>
        <v/>
      </c>
      <c r="S3091" s="1" t="str">
        <f t="shared" ca="1" si="728"/>
        <v/>
      </c>
      <c r="T3091" s="1" t="str">
        <f t="shared" ca="1" si="729"/>
        <v/>
      </c>
      <c r="U3091" s="1" t="str">
        <f t="shared" ca="1" si="730"/>
        <v/>
      </c>
      <c r="V3091" s="1" t="str">
        <f t="shared" ca="1" si="731"/>
        <v/>
      </c>
      <c r="W3091" s="1" t="str">
        <f t="shared" ca="1" si="732"/>
        <v/>
      </c>
      <c r="X3091" s="1" t="str">
        <f t="shared" ca="1" si="733"/>
        <v/>
      </c>
    </row>
    <row r="3092" spans="1:24">
      <c r="A3092" t="s">
        <v>1041</v>
      </c>
      <c r="B3092" t="str">
        <f>INDEX(予約枠報告様式!$73:$73,MATCH(CSVフォーマット!C3092,予約枠報告様式!$74:$74,0))</f>
        <v>BA</v>
      </c>
      <c r="C3092">
        <f t="shared" si="734"/>
        <v>53</v>
      </c>
      <c r="D3092">
        <f t="shared" si="720"/>
        <v>40</v>
      </c>
      <c r="E3092" s="2" cm="1">
        <f t="array" aca="1" ref="E3092" ca="1">INDIRECT(A3092&amp;B3092&amp;$E$3)</f>
        <v>44799</v>
      </c>
      <c r="F3092" t="str" cm="1">
        <f t="array" aca="1" ref="F3092" ca="1">IF(INDIRECT(A3092&amp;B3092&amp;$F$3)="公",参照!$L$2,参照!$L$3)</f>
        <v>医療機関受付</v>
      </c>
      <c r="G3092" s="1" t="str" cm="1">
        <f t="array" aca="1" ref="G3092" ca="1">IF(E3092="","",IF(ISNUMBER(INDIRECT(A3092&amp;B3092&amp;D3092)),431001,""))</f>
        <v/>
      </c>
      <c r="H3092" s="1" t="str">
        <f t="shared" ca="1" si="721"/>
        <v/>
      </c>
      <c r="I3092" s="1" t="str">
        <f ca="1">IF(G3092="","",予約枠報告様式!H$3)</f>
        <v/>
      </c>
      <c r="J3092" s="1" t="str">
        <f t="shared" ca="1" si="722"/>
        <v/>
      </c>
      <c r="K3092" s="1" t="str">
        <f t="shared" ca="1" si="723"/>
        <v/>
      </c>
      <c r="L3092" s="1" t="str">
        <f t="shared" ca="1" si="724"/>
        <v/>
      </c>
      <c r="M3092" s="1" t="str">
        <f t="shared" ca="1" si="725"/>
        <v/>
      </c>
      <c r="N3092" s="1" t="str" cm="1">
        <f t="array" aca="1" ref="N3092" ca="1">IF(G3092="","",HOUR(INDIRECT(A3092&amp;$N$2&amp;D3092)))</f>
        <v/>
      </c>
      <c r="O3092" s="1" t="str" cm="1">
        <f t="array" aca="1" ref="O3092" ca="1">IF(G3092="","",MINUTE(INDIRECT(A3092&amp;$N$2&amp;D3092)))</f>
        <v/>
      </c>
      <c r="P3092" s="1" t="str">
        <f t="shared" ca="1" si="726"/>
        <v/>
      </c>
      <c r="Q3092" s="1" t="str">
        <f t="shared" ca="1" si="727"/>
        <v/>
      </c>
      <c r="R3092" s="1" t="str" cm="1">
        <f t="array" aca="1" ref="R3092" ca="1">IF(G3092="","",INDIRECT(A3092&amp;B3092&amp;D3092))</f>
        <v/>
      </c>
      <c r="S3092" s="1" t="str">
        <f t="shared" ca="1" si="728"/>
        <v/>
      </c>
      <c r="T3092" s="1" t="str">
        <f t="shared" ca="1" si="729"/>
        <v/>
      </c>
      <c r="U3092" s="1" t="str">
        <f t="shared" ca="1" si="730"/>
        <v/>
      </c>
      <c r="V3092" s="1" t="str">
        <f t="shared" ca="1" si="731"/>
        <v/>
      </c>
      <c r="W3092" s="1" t="str">
        <f t="shared" ca="1" si="732"/>
        <v/>
      </c>
      <c r="X3092" s="1" t="str">
        <f t="shared" ca="1" si="733"/>
        <v/>
      </c>
    </row>
    <row r="3093" spans="1:24">
      <c r="A3093" t="s">
        <v>1041</v>
      </c>
      <c r="B3093" t="str">
        <f>INDEX(予約枠報告様式!$73:$73,MATCH(CSVフォーマット!C3093,予約枠報告様式!$74:$74,0))</f>
        <v>BA</v>
      </c>
      <c r="C3093">
        <f t="shared" si="734"/>
        <v>53</v>
      </c>
      <c r="D3093">
        <f t="shared" si="720"/>
        <v>41</v>
      </c>
      <c r="E3093" s="2" cm="1">
        <f t="array" aca="1" ref="E3093" ca="1">INDIRECT(A3093&amp;B3093&amp;$E$3)</f>
        <v>44799</v>
      </c>
      <c r="F3093" t="str" cm="1">
        <f t="array" aca="1" ref="F3093" ca="1">IF(INDIRECT(A3093&amp;B3093&amp;$F$3)="公",参照!$L$2,参照!$L$3)</f>
        <v>医療機関受付</v>
      </c>
      <c r="G3093" s="1" t="str" cm="1">
        <f t="array" aca="1" ref="G3093" ca="1">IF(E3093="","",IF(ISNUMBER(INDIRECT(A3093&amp;B3093&amp;D3093)),431001,""))</f>
        <v/>
      </c>
      <c r="H3093" s="1" t="str">
        <f t="shared" ca="1" si="721"/>
        <v/>
      </c>
      <c r="I3093" s="1" t="str">
        <f ca="1">IF(G3093="","",予約枠報告様式!H$3)</f>
        <v/>
      </c>
      <c r="J3093" s="1" t="str">
        <f t="shared" ca="1" si="722"/>
        <v/>
      </c>
      <c r="K3093" s="1" t="str">
        <f t="shared" ca="1" si="723"/>
        <v/>
      </c>
      <c r="L3093" s="1" t="str">
        <f t="shared" ca="1" si="724"/>
        <v/>
      </c>
      <c r="M3093" s="1" t="str">
        <f t="shared" ca="1" si="725"/>
        <v/>
      </c>
      <c r="N3093" s="1" t="str" cm="1">
        <f t="array" aca="1" ref="N3093" ca="1">IF(G3093="","",HOUR(INDIRECT(A3093&amp;$N$2&amp;D3093)))</f>
        <v/>
      </c>
      <c r="O3093" s="1" t="str" cm="1">
        <f t="array" aca="1" ref="O3093" ca="1">IF(G3093="","",MINUTE(INDIRECT(A3093&amp;$N$2&amp;D3093)))</f>
        <v/>
      </c>
      <c r="P3093" s="1" t="str">
        <f t="shared" ca="1" si="726"/>
        <v/>
      </c>
      <c r="Q3093" s="1" t="str">
        <f t="shared" ca="1" si="727"/>
        <v/>
      </c>
      <c r="R3093" s="1" t="str" cm="1">
        <f t="array" aca="1" ref="R3093" ca="1">IF(G3093="","",INDIRECT(A3093&amp;B3093&amp;D3093))</f>
        <v/>
      </c>
      <c r="S3093" s="1" t="str">
        <f t="shared" ca="1" si="728"/>
        <v/>
      </c>
      <c r="T3093" s="1" t="str">
        <f t="shared" ca="1" si="729"/>
        <v/>
      </c>
      <c r="U3093" s="1" t="str">
        <f t="shared" ca="1" si="730"/>
        <v/>
      </c>
      <c r="V3093" s="1" t="str">
        <f t="shared" ca="1" si="731"/>
        <v/>
      </c>
      <c r="W3093" s="1" t="str">
        <f t="shared" ca="1" si="732"/>
        <v/>
      </c>
      <c r="X3093" s="1" t="str">
        <f t="shared" ca="1" si="733"/>
        <v/>
      </c>
    </row>
    <row r="3094" spans="1:24">
      <c r="A3094" t="s">
        <v>1041</v>
      </c>
      <c r="B3094" t="str">
        <f>INDEX(予約枠報告様式!$73:$73,MATCH(CSVフォーマット!C3094,予約枠報告様式!$74:$74,0))</f>
        <v>BA</v>
      </c>
      <c r="C3094">
        <f t="shared" si="734"/>
        <v>53</v>
      </c>
      <c r="D3094">
        <f t="shared" si="720"/>
        <v>42</v>
      </c>
      <c r="E3094" s="2" cm="1">
        <f t="array" aca="1" ref="E3094" ca="1">INDIRECT(A3094&amp;B3094&amp;$E$3)</f>
        <v>44799</v>
      </c>
      <c r="F3094" t="str" cm="1">
        <f t="array" aca="1" ref="F3094" ca="1">IF(INDIRECT(A3094&amp;B3094&amp;$F$3)="公",参照!$L$2,参照!$L$3)</f>
        <v>医療機関受付</v>
      </c>
      <c r="G3094" s="1" t="str" cm="1">
        <f t="array" aca="1" ref="G3094" ca="1">IF(E3094="","",IF(ISNUMBER(INDIRECT(A3094&amp;B3094&amp;D3094)),431001,""))</f>
        <v/>
      </c>
      <c r="H3094" s="1" t="str">
        <f t="shared" ca="1" si="721"/>
        <v/>
      </c>
      <c r="I3094" s="1" t="str">
        <f ca="1">IF(G3094="","",予約枠報告様式!H$3)</f>
        <v/>
      </c>
      <c r="J3094" s="1" t="str">
        <f t="shared" ca="1" si="722"/>
        <v/>
      </c>
      <c r="K3094" s="1" t="str">
        <f t="shared" ca="1" si="723"/>
        <v/>
      </c>
      <c r="L3094" s="1" t="str">
        <f t="shared" ca="1" si="724"/>
        <v/>
      </c>
      <c r="M3094" s="1" t="str">
        <f t="shared" ca="1" si="725"/>
        <v/>
      </c>
      <c r="N3094" s="1" t="str" cm="1">
        <f t="array" aca="1" ref="N3094" ca="1">IF(G3094="","",HOUR(INDIRECT(A3094&amp;$N$2&amp;D3094)))</f>
        <v/>
      </c>
      <c r="O3094" s="1" t="str" cm="1">
        <f t="array" aca="1" ref="O3094" ca="1">IF(G3094="","",MINUTE(INDIRECT(A3094&amp;$N$2&amp;D3094)))</f>
        <v/>
      </c>
      <c r="P3094" s="1" t="str">
        <f t="shared" ca="1" si="726"/>
        <v/>
      </c>
      <c r="Q3094" s="1" t="str">
        <f t="shared" ca="1" si="727"/>
        <v/>
      </c>
      <c r="R3094" s="1" t="str" cm="1">
        <f t="array" aca="1" ref="R3094" ca="1">IF(G3094="","",INDIRECT(A3094&amp;B3094&amp;D3094))</f>
        <v/>
      </c>
      <c r="S3094" s="1" t="str">
        <f t="shared" ca="1" si="728"/>
        <v/>
      </c>
      <c r="T3094" s="1" t="str">
        <f t="shared" ca="1" si="729"/>
        <v/>
      </c>
      <c r="U3094" s="1" t="str">
        <f t="shared" ca="1" si="730"/>
        <v/>
      </c>
      <c r="V3094" s="1" t="str">
        <f t="shared" ca="1" si="731"/>
        <v/>
      </c>
      <c r="W3094" s="1" t="str">
        <f t="shared" ca="1" si="732"/>
        <v/>
      </c>
      <c r="X3094" s="1" t="str">
        <f t="shared" ca="1" si="733"/>
        <v/>
      </c>
    </row>
    <row r="3095" spans="1:24">
      <c r="A3095" t="s">
        <v>1041</v>
      </c>
      <c r="B3095" t="str">
        <f>INDEX(予約枠報告様式!$73:$73,MATCH(CSVフォーマット!C3095,予約枠報告様式!$74:$74,0))</f>
        <v>BA</v>
      </c>
      <c r="C3095">
        <f t="shared" si="734"/>
        <v>53</v>
      </c>
      <c r="D3095">
        <f t="shared" si="720"/>
        <v>43</v>
      </c>
      <c r="E3095" s="2" cm="1">
        <f t="array" aca="1" ref="E3095" ca="1">INDIRECT(A3095&amp;B3095&amp;$E$3)</f>
        <v>44799</v>
      </c>
      <c r="F3095" t="str" cm="1">
        <f t="array" aca="1" ref="F3095" ca="1">IF(INDIRECT(A3095&amp;B3095&amp;$F$3)="公",参照!$L$2,参照!$L$3)</f>
        <v>医療機関受付</v>
      </c>
      <c r="G3095" s="1" t="str" cm="1">
        <f t="array" aca="1" ref="G3095" ca="1">IF(E3095="","",IF(ISNUMBER(INDIRECT(A3095&amp;B3095&amp;D3095)),431001,""))</f>
        <v/>
      </c>
      <c r="H3095" s="1" t="str">
        <f t="shared" ca="1" si="721"/>
        <v/>
      </c>
      <c r="I3095" s="1" t="str">
        <f ca="1">IF(G3095="","",予約枠報告様式!H$3)</f>
        <v/>
      </c>
      <c r="J3095" s="1" t="str">
        <f t="shared" ca="1" si="722"/>
        <v/>
      </c>
      <c r="K3095" s="1" t="str">
        <f t="shared" ca="1" si="723"/>
        <v/>
      </c>
      <c r="L3095" s="1" t="str">
        <f t="shared" ca="1" si="724"/>
        <v/>
      </c>
      <c r="M3095" s="1" t="str">
        <f t="shared" ca="1" si="725"/>
        <v/>
      </c>
      <c r="N3095" s="1" t="str" cm="1">
        <f t="array" aca="1" ref="N3095" ca="1">IF(G3095="","",HOUR(INDIRECT(A3095&amp;$N$2&amp;D3095)))</f>
        <v/>
      </c>
      <c r="O3095" s="1" t="str" cm="1">
        <f t="array" aca="1" ref="O3095" ca="1">IF(G3095="","",MINUTE(INDIRECT(A3095&amp;$N$2&amp;D3095)))</f>
        <v/>
      </c>
      <c r="P3095" s="1" t="str">
        <f t="shared" ca="1" si="726"/>
        <v/>
      </c>
      <c r="Q3095" s="1" t="str">
        <f t="shared" ca="1" si="727"/>
        <v/>
      </c>
      <c r="R3095" s="1" t="str" cm="1">
        <f t="array" aca="1" ref="R3095" ca="1">IF(G3095="","",INDIRECT(A3095&amp;B3095&amp;D3095))</f>
        <v/>
      </c>
      <c r="S3095" s="1" t="str">
        <f t="shared" ca="1" si="728"/>
        <v/>
      </c>
      <c r="T3095" s="1" t="str">
        <f t="shared" ca="1" si="729"/>
        <v/>
      </c>
      <c r="U3095" s="1" t="str">
        <f t="shared" ca="1" si="730"/>
        <v/>
      </c>
      <c r="V3095" s="1" t="str">
        <f t="shared" ca="1" si="731"/>
        <v/>
      </c>
      <c r="W3095" s="1" t="str">
        <f t="shared" ca="1" si="732"/>
        <v/>
      </c>
      <c r="X3095" s="1" t="str">
        <f t="shared" ca="1" si="733"/>
        <v/>
      </c>
    </row>
    <row r="3096" spans="1:24">
      <c r="A3096" t="s">
        <v>1041</v>
      </c>
      <c r="B3096" t="str">
        <f>INDEX(予約枠報告様式!$73:$73,MATCH(CSVフォーマット!C3096,予約枠報告様式!$74:$74,0))</f>
        <v>BA</v>
      </c>
      <c r="C3096">
        <f t="shared" si="734"/>
        <v>53</v>
      </c>
      <c r="D3096">
        <f t="shared" si="720"/>
        <v>44</v>
      </c>
      <c r="E3096" s="2" cm="1">
        <f t="array" aca="1" ref="E3096" ca="1">INDIRECT(A3096&amp;B3096&amp;$E$3)</f>
        <v>44799</v>
      </c>
      <c r="F3096" t="str" cm="1">
        <f t="array" aca="1" ref="F3096" ca="1">IF(INDIRECT(A3096&amp;B3096&amp;$F$3)="公",参照!$L$2,参照!$L$3)</f>
        <v>医療機関受付</v>
      </c>
      <c r="G3096" s="1" t="str" cm="1">
        <f t="array" aca="1" ref="G3096" ca="1">IF(E3096="","",IF(ISNUMBER(INDIRECT(A3096&amp;B3096&amp;D3096)),431001,""))</f>
        <v/>
      </c>
      <c r="H3096" s="1" t="str">
        <f t="shared" ca="1" si="721"/>
        <v/>
      </c>
      <c r="I3096" s="1" t="str">
        <f ca="1">IF(G3096="","",予約枠報告様式!H$3)</f>
        <v/>
      </c>
      <c r="J3096" s="1" t="str">
        <f t="shared" ca="1" si="722"/>
        <v/>
      </c>
      <c r="K3096" s="1" t="str">
        <f t="shared" ca="1" si="723"/>
        <v/>
      </c>
      <c r="L3096" s="1" t="str">
        <f t="shared" ca="1" si="724"/>
        <v/>
      </c>
      <c r="M3096" s="1" t="str">
        <f t="shared" ca="1" si="725"/>
        <v/>
      </c>
      <c r="N3096" s="1" t="str" cm="1">
        <f t="array" aca="1" ref="N3096" ca="1">IF(G3096="","",HOUR(INDIRECT(A3096&amp;$N$2&amp;D3096)))</f>
        <v/>
      </c>
      <c r="O3096" s="1" t="str" cm="1">
        <f t="array" aca="1" ref="O3096" ca="1">IF(G3096="","",MINUTE(INDIRECT(A3096&amp;$N$2&amp;D3096)))</f>
        <v/>
      </c>
      <c r="P3096" s="1" t="str">
        <f t="shared" ca="1" si="726"/>
        <v/>
      </c>
      <c r="Q3096" s="1" t="str">
        <f t="shared" ca="1" si="727"/>
        <v/>
      </c>
      <c r="R3096" s="1" t="str" cm="1">
        <f t="array" aca="1" ref="R3096" ca="1">IF(G3096="","",INDIRECT(A3096&amp;B3096&amp;D3096))</f>
        <v/>
      </c>
      <c r="S3096" s="1" t="str">
        <f t="shared" ca="1" si="728"/>
        <v/>
      </c>
      <c r="T3096" s="1" t="str">
        <f t="shared" ca="1" si="729"/>
        <v/>
      </c>
      <c r="U3096" s="1" t="str">
        <f t="shared" ca="1" si="730"/>
        <v/>
      </c>
      <c r="V3096" s="1" t="str">
        <f t="shared" ca="1" si="731"/>
        <v/>
      </c>
      <c r="W3096" s="1" t="str">
        <f t="shared" ca="1" si="732"/>
        <v/>
      </c>
      <c r="X3096" s="1" t="str">
        <f t="shared" ca="1" si="733"/>
        <v/>
      </c>
    </row>
    <row r="3097" spans="1:24">
      <c r="A3097" t="s">
        <v>1041</v>
      </c>
      <c r="B3097" t="str">
        <f>INDEX(予約枠報告様式!$73:$73,MATCH(CSVフォーマット!C3097,予約枠報告様式!$74:$74,0))</f>
        <v>BA</v>
      </c>
      <c r="C3097">
        <f t="shared" si="734"/>
        <v>53</v>
      </c>
      <c r="D3097">
        <f t="shared" si="720"/>
        <v>45</v>
      </c>
      <c r="E3097" s="2" cm="1">
        <f t="array" aca="1" ref="E3097" ca="1">INDIRECT(A3097&amp;B3097&amp;$E$3)</f>
        <v>44799</v>
      </c>
      <c r="F3097" t="str" cm="1">
        <f t="array" aca="1" ref="F3097" ca="1">IF(INDIRECT(A3097&amp;B3097&amp;$F$3)="公",参照!$L$2,参照!$L$3)</f>
        <v>医療機関受付</v>
      </c>
      <c r="G3097" s="1" t="str" cm="1">
        <f t="array" aca="1" ref="G3097" ca="1">IF(E3097="","",IF(ISNUMBER(INDIRECT(A3097&amp;B3097&amp;D3097)),431001,""))</f>
        <v/>
      </c>
      <c r="H3097" s="1" t="str">
        <f t="shared" ca="1" si="721"/>
        <v/>
      </c>
      <c r="I3097" s="1" t="str">
        <f ca="1">IF(G3097="","",予約枠報告様式!H$3)</f>
        <v/>
      </c>
      <c r="J3097" s="1" t="str">
        <f t="shared" ca="1" si="722"/>
        <v/>
      </c>
      <c r="K3097" s="1" t="str">
        <f t="shared" ca="1" si="723"/>
        <v/>
      </c>
      <c r="L3097" s="1" t="str">
        <f t="shared" ca="1" si="724"/>
        <v/>
      </c>
      <c r="M3097" s="1" t="str">
        <f t="shared" ca="1" si="725"/>
        <v/>
      </c>
      <c r="N3097" s="1" t="str" cm="1">
        <f t="array" aca="1" ref="N3097" ca="1">IF(G3097="","",HOUR(INDIRECT(A3097&amp;$N$2&amp;D3097)))</f>
        <v/>
      </c>
      <c r="O3097" s="1" t="str" cm="1">
        <f t="array" aca="1" ref="O3097" ca="1">IF(G3097="","",MINUTE(INDIRECT(A3097&amp;$N$2&amp;D3097)))</f>
        <v/>
      </c>
      <c r="P3097" s="1" t="str">
        <f t="shared" ca="1" si="726"/>
        <v/>
      </c>
      <c r="Q3097" s="1" t="str">
        <f t="shared" ca="1" si="727"/>
        <v/>
      </c>
      <c r="R3097" s="1" t="str" cm="1">
        <f t="array" aca="1" ref="R3097" ca="1">IF(G3097="","",INDIRECT(A3097&amp;B3097&amp;D3097))</f>
        <v/>
      </c>
      <c r="S3097" s="1" t="str">
        <f t="shared" ca="1" si="728"/>
        <v/>
      </c>
      <c r="T3097" s="1" t="str">
        <f t="shared" ca="1" si="729"/>
        <v/>
      </c>
      <c r="U3097" s="1" t="str">
        <f t="shared" ca="1" si="730"/>
        <v/>
      </c>
      <c r="V3097" s="1" t="str">
        <f t="shared" ca="1" si="731"/>
        <v/>
      </c>
      <c r="W3097" s="1" t="str">
        <f t="shared" ca="1" si="732"/>
        <v/>
      </c>
      <c r="X3097" s="1" t="str">
        <f t="shared" ca="1" si="733"/>
        <v/>
      </c>
    </row>
    <row r="3098" spans="1:24">
      <c r="A3098" t="s">
        <v>1041</v>
      </c>
      <c r="B3098" t="str">
        <f>INDEX(予約枠報告様式!$73:$73,MATCH(CSVフォーマット!C3098,予約枠報告様式!$74:$74,0))</f>
        <v>BA</v>
      </c>
      <c r="C3098">
        <f t="shared" si="734"/>
        <v>53</v>
      </c>
      <c r="D3098">
        <f t="shared" si="720"/>
        <v>46</v>
      </c>
      <c r="E3098" s="2" cm="1">
        <f t="array" aca="1" ref="E3098" ca="1">INDIRECT(A3098&amp;B3098&amp;$E$3)</f>
        <v>44799</v>
      </c>
      <c r="F3098" t="str" cm="1">
        <f t="array" aca="1" ref="F3098" ca="1">IF(INDIRECT(A3098&amp;B3098&amp;$F$3)="公",参照!$L$2,参照!$L$3)</f>
        <v>医療機関受付</v>
      </c>
      <c r="G3098" s="1" t="str" cm="1">
        <f t="array" aca="1" ref="G3098" ca="1">IF(E3098="","",IF(ISNUMBER(INDIRECT(A3098&amp;B3098&amp;D3098)),431001,""))</f>
        <v/>
      </c>
      <c r="H3098" s="1" t="str">
        <f t="shared" ca="1" si="721"/>
        <v/>
      </c>
      <c r="I3098" s="1" t="str">
        <f ca="1">IF(G3098="","",予約枠報告様式!H$3)</f>
        <v/>
      </c>
      <c r="J3098" s="1" t="str">
        <f t="shared" ca="1" si="722"/>
        <v/>
      </c>
      <c r="K3098" s="1" t="str">
        <f t="shared" ca="1" si="723"/>
        <v/>
      </c>
      <c r="L3098" s="1" t="str">
        <f t="shared" ca="1" si="724"/>
        <v/>
      </c>
      <c r="M3098" s="1" t="str">
        <f t="shared" ca="1" si="725"/>
        <v/>
      </c>
      <c r="N3098" s="1" t="str" cm="1">
        <f t="array" aca="1" ref="N3098" ca="1">IF(G3098="","",HOUR(INDIRECT(A3098&amp;$N$2&amp;D3098)))</f>
        <v/>
      </c>
      <c r="O3098" s="1" t="str" cm="1">
        <f t="array" aca="1" ref="O3098" ca="1">IF(G3098="","",MINUTE(INDIRECT(A3098&amp;$N$2&amp;D3098)))</f>
        <v/>
      </c>
      <c r="P3098" s="1" t="str">
        <f t="shared" ca="1" si="726"/>
        <v/>
      </c>
      <c r="Q3098" s="1" t="str">
        <f t="shared" ca="1" si="727"/>
        <v/>
      </c>
      <c r="R3098" s="1" t="str" cm="1">
        <f t="array" aca="1" ref="R3098" ca="1">IF(G3098="","",INDIRECT(A3098&amp;B3098&amp;D3098))</f>
        <v/>
      </c>
      <c r="S3098" s="1" t="str">
        <f t="shared" ca="1" si="728"/>
        <v/>
      </c>
      <c r="T3098" s="1" t="str">
        <f t="shared" ca="1" si="729"/>
        <v/>
      </c>
      <c r="U3098" s="1" t="str">
        <f t="shared" ca="1" si="730"/>
        <v/>
      </c>
      <c r="V3098" s="1" t="str">
        <f t="shared" ca="1" si="731"/>
        <v/>
      </c>
      <c r="W3098" s="1" t="str">
        <f t="shared" ca="1" si="732"/>
        <v/>
      </c>
      <c r="X3098" s="1" t="str">
        <f t="shared" ca="1" si="733"/>
        <v/>
      </c>
    </row>
    <row r="3099" spans="1:24">
      <c r="A3099" t="s">
        <v>1041</v>
      </c>
      <c r="B3099" t="str">
        <f>INDEX(予約枠報告様式!$73:$73,MATCH(CSVフォーマット!C3099,予約枠報告様式!$74:$74,0))</f>
        <v>BA</v>
      </c>
      <c r="C3099">
        <f t="shared" si="734"/>
        <v>53</v>
      </c>
      <c r="D3099">
        <f t="shared" si="720"/>
        <v>47</v>
      </c>
      <c r="E3099" s="2" cm="1">
        <f t="array" aca="1" ref="E3099" ca="1">INDIRECT(A3099&amp;B3099&amp;$E$3)</f>
        <v>44799</v>
      </c>
      <c r="F3099" t="str" cm="1">
        <f t="array" aca="1" ref="F3099" ca="1">IF(INDIRECT(A3099&amp;B3099&amp;$F$3)="公",参照!$L$2,参照!$L$3)</f>
        <v>医療機関受付</v>
      </c>
      <c r="G3099" s="1" t="str" cm="1">
        <f t="array" aca="1" ref="G3099" ca="1">IF(E3099="","",IF(ISNUMBER(INDIRECT(A3099&amp;B3099&amp;D3099)),431001,""))</f>
        <v/>
      </c>
      <c r="H3099" s="1" t="str">
        <f t="shared" ca="1" si="721"/>
        <v/>
      </c>
      <c r="I3099" s="1" t="str">
        <f ca="1">IF(G3099="","",予約枠報告様式!H$3)</f>
        <v/>
      </c>
      <c r="J3099" s="1" t="str">
        <f t="shared" ca="1" si="722"/>
        <v/>
      </c>
      <c r="K3099" s="1" t="str">
        <f t="shared" ca="1" si="723"/>
        <v/>
      </c>
      <c r="L3099" s="1" t="str">
        <f t="shared" ca="1" si="724"/>
        <v/>
      </c>
      <c r="M3099" s="1" t="str">
        <f t="shared" ca="1" si="725"/>
        <v/>
      </c>
      <c r="N3099" s="1" t="str" cm="1">
        <f t="array" aca="1" ref="N3099" ca="1">IF(G3099="","",HOUR(INDIRECT(A3099&amp;$N$2&amp;D3099)))</f>
        <v/>
      </c>
      <c r="O3099" s="1" t="str" cm="1">
        <f t="array" aca="1" ref="O3099" ca="1">IF(G3099="","",MINUTE(INDIRECT(A3099&amp;$N$2&amp;D3099)))</f>
        <v/>
      </c>
      <c r="P3099" s="1" t="str">
        <f t="shared" ca="1" si="726"/>
        <v/>
      </c>
      <c r="Q3099" s="1" t="str">
        <f t="shared" ca="1" si="727"/>
        <v/>
      </c>
      <c r="R3099" s="1" t="str" cm="1">
        <f t="array" aca="1" ref="R3099" ca="1">IF(G3099="","",INDIRECT(A3099&amp;B3099&amp;D3099))</f>
        <v/>
      </c>
      <c r="S3099" s="1" t="str">
        <f t="shared" ca="1" si="728"/>
        <v/>
      </c>
      <c r="T3099" s="1" t="str">
        <f t="shared" ca="1" si="729"/>
        <v/>
      </c>
      <c r="U3099" s="1" t="str">
        <f t="shared" ca="1" si="730"/>
        <v/>
      </c>
      <c r="V3099" s="1" t="str">
        <f t="shared" ca="1" si="731"/>
        <v/>
      </c>
      <c r="W3099" s="1" t="str">
        <f t="shared" ca="1" si="732"/>
        <v/>
      </c>
      <c r="X3099" s="1" t="str">
        <f t="shared" ca="1" si="733"/>
        <v/>
      </c>
    </row>
    <row r="3100" spans="1:24">
      <c r="A3100" t="s">
        <v>1041</v>
      </c>
      <c r="B3100" t="str">
        <f>INDEX(予約枠報告様式!$73:$73,MATCH(CSVフォーマット!C3100,予約枠報告様式!$74:$74,0))</f>
        <v>BA</v>
      </c>
      <c r="C3100">
        <f t="shared" si="734"/>
        <v>53</v>
      </c>
      <c r="D3100">
        <f t="shared" si="720"/>
        <v>48</v>
      </c>
      <c r="E3100" s="2" cm="1">
        <f t="array" aca="1" ref="E3100" ca="1">INDIRECT(A3100&amp;B3100&amp;$E$3)</f>
        <v>44799</v>
      </c>
      <c r="F3100" t="str" cm="1">
        <f t="array" aca="1" ref="F3100" ca="1">IF(INDIRECT(A3100&amp;B3100&amp;$F$3)="公",参照!$L$2,参照!$L$3)</f>
        <v>医療機関受付</v>
      </c>
      <c r="G3100" s="1" t="str" cm="1">
        <f t="array" aca="1" ref="G3100" ca="1">IF(E3100="","",IF(ISNUMBER(INDIRECT(A3100&amp;B3100&amp;D3100)),431001,""))</f>
        <v/>
      </c>
      <c r="H3100" s="1" t="str">
        <f t="shared" ca="1" si="721"/>
        <v/>
      </c>
      <c r="I3100" s="1" t="str">
        <f ca="1">IF(G3100="","",予約枠報告様式!H$3)</f>
        <v/>
      </c>
      <c r="J3100" s="1" t="str">
        <f t="shared" ca="1" si="722"/>
        <v/>
      </c>
      <c r="K3100" s="1" t="str">
        <f t="shared" ca="1" si="723"/>
        <v/>
      </c>
      <c r="L3100" s="1" t="str">
        <f t="shared" ca="1" si="724"/>
        <v/>
      </c>
      <c r="M3100" s="1" t="str">
        <f t="shared" ca="1" si="725"/>
        <v/>
      </c>
      <c r="N3100" s="1" t="str" cm="1">
        <f t="array" aca="1" ref="N3100" ca="1">IF(G3100="","",HOUR(INDIRECT(A3100&amp;$N$2&amp;D3100)))</f>
        <v/>
      </c>
      <c r="O3100" s="1" t="str" cm="1">
        <f t="array" aca="1" ref="O3100" ca="1">IF(G3100="","",MINUTE(INDIRECT(A3100&amp;$N$2&amp;D3100)))</f>
        <v/>
      </c>
      <c r="P3100" s="1" t="str">
        <f t="shared" ca="1" si="726"/>
        <v/>
      </c>
      <c r="Q3100" s="1" t="str">
        <f t="shared" ca="1" si="727"/>
        <v/>
      </c>
      <c r="R3100" s="1" t="str" cm="1">
        <f t="array" aca="1" ref="R3100" ca="1">IF(G3100="","",INDIRECT(A3100&amp;B3100&amp;D3100))</f>
        <v/>
      </c>
      <c r="S3100" s="1" t="str">
        <f t="shared" ca="1" si="728"/>
        <v/>
      </c>
      <c r="T3100" s="1" t="str">
        <f t="shared" ca="1" si="729"/>
        <v/>
      </c>
      <c r="U3100" s="1" t="str">
        <f t="shared" ca="1" si="730"/>
        <v/>
      </c>
      <c r="V3100" s="1" t="str">
        <f t="shared" ca="1" si="731"/>
        <v/>
      </c>
      <c r="W3100" s="1" t="str">
        <f t="shared" ca="1" si="732"/>
        <v/>
      </c>
      <c r="X3100" s="1" t="str">
        <f t="shared" ca="1" si="733"/>
        <v/>
      </c>
    </row>
    <row r="3101" spans="1:24">
      <c r="A3101" t="s">
        <v>1041</v>
      </c>
      <c r="B3101" t="str">
        <f>INDEX(予約枠報告様式!$73:$73,MATCH(CSVフォーマット!C3101,予約枠報告様式!$74:$74,0))</f>
        <v>BA</v>
      </c>
      <c r="C3101">
        <f t="shared" si="734"/>
        <v>53</v>
      </c>
      <c r="D3101">
        <f t="shared" si="720"/>
        <v>49</v>
      </c>
      <c r="E3101" s="2" cm="1">
        <f t="array" aca="1" ref="E3101" ca="1">INDIRECT(A3101&amp;B3101&amp;$E$3)</f>
        <v>44799</v>
      </c>
      <c r="F3101" t="str" cm="1">
        <f t="array" aca="1" ref="F3101" ca="1">IF(INDIRECT(A3101&amp;B3101&amp;$F$3)="公",参照!$L$2,参照!$L$3)</f>
        <v>医療機関受付</v>
      </c>
      <c r="G3101" s="1" t="str" cm="1">
        <f t="array" aca="1" ref="G3101" ca="1">IF(E3101="","",IF(ISNUMBER(INDIRECT(A3101&amp;B3101&amp;D3101)),431001,""))</f>
        <v/>
      </c>
      <c r="H3101" s="1" t="str">
        <f t="shared" ca="1" si="721"/>
        <v/>
      </c>
      <c r="I3101" s="1" t="str">
        <f ca="1">IF(G3101="","",予約枠報告様式!H$3)</f>
        <v/>
      </c>
      <c r="J3101" s="1" t="str">
        <f t="shared" ca="1" si="722"/>
        <v/>
      </c>
      <c r="K3101" s="1" t="str">
        <f t="shared" ca="1" si="723"/>
        <v/>
      </c>
      <c r="L3101" s="1" t="str">
        <f t="shared" ca="1" si="724"/>
        <v/>
      </c>
      <c r="M3101" s="1" t="str">
        <f t="shared" ca="1" si="725"/>
        <v/>
      </c>
      <c r="N3101" s="1" t="str" cm="1">
        <f t="array" aca="1" ref="N3101" ca="1">IF(G3101="","",HOUR(INDIRECT(A3101&amp;$N$2&amp;D3101)))</f>
        <v/>
      </c>
      <c r="O3101" s="1" t="str" cm="1">
        <f t="array" aca="1" ref="O3101" ca="1">IF(G3101="","",MINUTE(INDIRECT(A3101&amp;$N$2&amp;D3101)))</f>
        <v/>
      </c>
      <c r="P3101" s="1" t="str">
        <f t="shared" ca="1" si="726"/>
        <v/>
      </c>
      <c r="Q3101" s="1" t="str">
        <f t="shared" ca="1" si="727"/>
        <v/>
      </c>
      <c r="R3101" s="1" t="str" cm="1">
        <f t="array" aca="1" ref="R3101" ca="1">IF(G3101="","",INDIRECT(A3101&amp;B3101&amp;D3101))</f>
        <v/>
      </c>
      <c r="S3101" s="1" t="str">
        <f t="shared" ca="1" si="728"/>
        <v/>
      </c>
      <c r="T3101" s="1" t="str">
        <f t="shared" ca="1" si="729"/>
        <v/>
      </c>
      <c r="U3101" s="1" t="str">
        <f t="shared" ca="1" si="730"/>
        <v/>
      </c>
      <c r="V3101" s="1" t="str">
        <f t="shared" ca="1" si="731"/>
        <v/>
      </c>
      <c r="W3101" s="1" t="str">
        <f t="shared" ca="1" si="732"/>
        <v/>
      </c>
      <c r="X3101" s="1" t="str">
        <f t="shared" ca="1" si="733"/>
        <v/>
      </c>
    </row>
    <row r="3102" spans="1:24">
      <c r="A3102" t="s">
        <v>1041</v>
      </c>
      <c r="B3102" t="str">
        <f>INDEX(予約枠報告様式!$73:$73,MATCH(CSVフォーマット!C3102,予約枠報告様式!$74:$74,0))</f>
        <v>BA</v>
      </c>
      <c r="C3102">
        <f t="shared" si="734"/>
        <v>53</v>
      </c>
      <c r="D3102">
        <f t="shared" si="720"/>
        <v>50</v>
      </c>
      <c r="E3102" s="2" cm="1">
        <f t="array" aca="1" ref="E3102" ca="1">INDIRECT(A3102&amp;B3102&amp;$E$3)</f>
        <v>44799</v>
      </c>
      <c r="F3102" t="str" cm="1">
        <f t="array" aca="1" ref="F3102" ca="1">IF(INDIRECT(A3102&amp;B3102&amp;$F$3)="公",参照!$L$2,参照!$L$3)</f>
        <v>医療機関受付</v>
      </c>
      <c r="G3102" s="1" t="str" cm="1">
        <f t="array" aca="1" ref="G3102" ca="1">IF(E3102="","",IF(ISNUMBER(INDIRECT(A3102&amp;B3102&amp;D3102)),431001,""))</f>
        <v/>
      </c>
      <c r="H3102" s="1" t="str">
        <f t="shared" ca="1" si="721"/>
        <v/>
      </c>
      <c r="I3102" s="1" t="str">
        <f ca="1">IF(G3102="","",予約枠報告様式!H$3)</f>
        <v/>
      </c>
      <c r="J3102" s="1" t="str">
        <f t="shared" ca="1" si="722"/>
        <v/>
      </c>
      <c r="K3102" s="1" t="str">
        <f t="shared" ca="1" si="723"/>
        <v/>
      </c>
      <c r="L3102" s="1" t="str">
        <f t="shared" ca="1" si="724"/>
        <v/>
      </c>
      <c r="M3102" s="1" t="str">
        <f t="shared" ca="1" si="725"/>
        <v/>
      </c>
      <c r="N3102" s="1" t="str" cm="1">
        <f t="array" aca="1" ref="N3102" ca="1">IF(G3102="","",HOUR(INDIRECT(A3102&amp;$N$2&amp;D3102)))</f>
        <v/>
      </c>
      <c r="O3102" s="1" t="str" cm="1">
        <f t="array" aca="1" ref="O3102" ca="1">IF(G3102="","",MINUTE(INDIRECT(A3102&amp;$N$2&amp;D3102)))</f>
        <v/>
      </c>
      <c r="P3102" s="1" t="str">
        <f t="shared" ca="1" si="726"/>
        <v/>
      </c>
      <c r="Q3102" s="1" t="str">
        <f t="shared" ca="1" si="727"/>
        <v/>
      </c>
      <c r="R3102" s="1" t="str" cm="1">
        <f t="array" aca="1" ref="R3102" ca="1">IF(G3102="","",INDIRECT(A3102&amp;B3102&amp;D3102))</f>
        <v/>
      </c>
      <c r="S3102" s="1" t="str">
        <f t="shared" ca="1" si="728"/>
        <v/>
      </c>
      <c r="T3102" s="1" t="str">
        <f t="shared" ca="1" si="729"/>
        <v/>
      </c>
      <c r="U3102" s="1" t="str">
        <f t="shared" ca="1" si="730"/>
        <v/>
      </c>
      <c r="V3102" s="1" t="str">
        <f t="shared" ca="1" si="731"/>
        <v/>
      </c>
      <c r="W3102" s="1" t="str">
        <f t="shared" ca="1" si="732"/>
        <v/>
      </c>
      <c r="X3102" s="1" t="str">
        <f t="shared" ca="1" si="733"/>
        <v/>
      </c>
    </row>
    <row r="3103" spans="1:24">
      <c r="A3103" t="s">
        <v>1041</v>
      </c>
      <c r="B3103" t="str">
        <f>INDEX(予約枠報告様式!$73:$73,MATCH(CSVフォーマット!C3103,予約枠報告様式!$74:$74,0))</f>
        <v>BA</v>
      </c>
      <c r="C3103">
        <f t="shared" si="734"/>
        <v>53</v>
      </c>
      <c r="D3103">
        <f t="shared" si="720"/>
        <v>51</v>
      </c>
      <c r="E3103" s="2" cm="1">
        <f t="array" aca="1" ref="E3103" ca="1">INDIRECT(A3103&amp;B3103&amp;$E$3)</f>
        <v>44799</v>
      </c>
      <c r="F3103" t="str" cm="1">
        <f t="array" aca="1" ref="F3103" ca="1">IF(INDIRECT(A3103&amp;B3103&amp;$F$3)="公",参照!$L$2,参照!$L$3)</f>
        <v>医療機関受付</v>
      </c>
      <c r="G3103" s="1" t="str" cm="1">
        <f t="array" aca="1" ref="G3103" ca="1">IF(E3103="","",IF(ISNUMBER(INDIRECT(A3103&amp;B3103&amp;D3103)),431001,""))</f>
        <v/>
      </c>
      <c r="H3103" s="1" t="str">
        <f t="shared" ca="1" si="721"/>
        <v/>
      </c>
      <c r="I3103" s="1" t="str">
        <f ca="1">IF(G3103="","",予約枠報告様式!H$3)</f>
        <v/>
      </c>
      <c r="J3103" s="1" t="str">
        <f t="shared" ca="1" si="722"/>
        <v/>
      </c>
      <c r="K3103" s="1" t="str">
        <f t="shared" ca="1" si="723"/>
        <v/>
      </c>
      <c r="L3103" s="1" t="str">
        <f t="shared" ca="1" si="724"/>
        <v/>
      </c>
      <c r="M3103" s="1" t="str">
        <f t="shared" ca="1" si="725"/>
        <v/>
      </c>
      <c r="N3103" s="1" t="str" cm="1">
        <f t="array" aca="1" ref="N3103" ca="1">IF(G3103="","",HOUR(INDIRECT(A3103&amp;$N$2&amp;D3103)))</f>
        <v/>
      </c>
      <c r="O3103" s="1" t="str" cm="1">
        <f t="array" aca="1" ref="O3103" ca="1">IF(G3103="","",MINUTE(INDIRECT(A3103&amp;$N$2&amp;D3103)))</f>
        <v/>
      </c>
      <c r="P3103" s="1" t="str">
        <f t="shared" ca="1" si="726"/>
        <v/>
      </c>
      <c r="Q3103" s="1" t="str">
        <f t="shared" ca="1" si="727"/>
        <v/>
      </c>
      <c r="R3103" s="1" t="str" cm="1">
        <f t="array" aca="1" ref="R3103" ca="1">IF(G3103="","",INDIRECT(A3103&amp;B3103&amp;D3103))</f>
        <v/>
      </c>
      <c r="S3103" s="1" t="str">
        <f t="shared" ca="1" si="728"/>
        <v/>
      </c>
      <c r="T3103" s="1" t="str">
        <f t="shared" ca="1" si="729"/>
        <v/>
      </c>
      <c r="U3103" s="1" t="str">
        <f t="shared" ca="1" si="730"/>
        <v/>
      </c>
      <c r="V3103" s="1" t="str">
        <f t="shared" ca="1" si="731"/>
        <v/>
      </c>
      <c r="W3103" s="1" t="str">
        <f t="shared" ca="1" si="732"/>
        <v/>
      </c>
      <c r="X3103" s="1" t="str">
        <f t="shared" ca="1" si="733"/>
        <v/>
      </c>
    </row>
    <row r="3104" spans="1:24">
      <c r="A3104" t="s">
        <v>1041</v>
      </c>
      <c r="B3104" t="str">
        <f>INDEX(予約枠報告様式!$73:$73,MATCH(CSVフォーマット!C3104,予約枠報告様式!$74:$74,0))</f>
        <v>BA</v>
      </c>
      <c r="C3104">
        <f t="shared" si="734"/>
        <v>53</v>
      </c>
      <c r="D3104">
        <f t="shared" si="720"/>
        <v>52</v>
      </c>
      <c r="E3104" s="2" cm="1">
        <f t="array" aca="1" ref="E3104" ca="1">INDIRECT(A3104&amp;B3104&amp;$E$3)</f>
        <v>44799</v>
      </c>
      <c r="F3104" t="str" cm="1">
        <f t="array" aca="1" ref="F3104" ca="1">IF(INDIRECT(A3104&amp;B3104&amp;$F$3)="公",参照!$L$2,参照!$L$3)</f>
        <v>医療機関受付</v>
      </c>
      <c r="G3104" s="1" t="str" cm="1">
        <f t="array" aca="1" ref="G3104" ca="1">IF(E3104="","",IF(ISNUMBER(INDIRECT(A3104&amp;B3104&amp;D3104)),431001,""))</f>
        <v/>
      </c>
      <c r="H3104" s="1" t="str">
        <f t="shared" ca="1" si="721"/>
        <v/>
      </c>
      <c r="I3104" s="1" t="str">
        <f ca="1">IF(G3104="","",予約枠報告様式!H$3)</f>
        <v/>
      </c>
      <c r="J3104" s="1" t="str">
        <f t="shared" ca="1" si="722"/>
        <v/>
      </c>
      <c r="K3104" s="1" t="str">
        <f t="shared" ca="1" si="723"/>
        <v/>
      </c>
      <c r="L3104" s="1" t="str">
        <f t="shared" ca="1" si="724"/>
        <v/>
      </c>
      <c r="M3104" s="1" t="str">
        <f t="shared" ca="1" si="725"/>
        <v/>
      </c>
      <c r="N3104" s="1" t="str" cm="1">
        <f t="array" aca="1" ref="N3104" ca="1">IF(G3104="","",HOUR(INDIRECT(A3104&amp;$N$2&amp;D3104)))</f>
        <v/>
      </c>
      <c r="O3104" s="1" t="str" cm="1">
        <f t="array" aca="1" ref="O3104" ca="1">IF(G3104="","",MINUTE(INDIRECT(A3104&amp;$N$2&amp;D3104)))</f>
        <v/>
      </c>
      <c r="P3104" s="1" t="str">
        <f t="shared" ca="1" si="726"/>
        <v/>
      </c>
      <c r="Q3104" s="1" t="str">
        <f t="shared" ca="1" si="727"/>
        <v/>
      </c>
      <c r="R3104" s="1" t="str" cm="1">
        <f t="array" aca="1" ref="R3104" ca="1">IF(G3104="","",INDIRECT(A3104&amp;B3104&amp;D3104))</f>
        <v/>
      </c>
      <c r="S3104" s="1" t="str">
        <f t="shared" ca="1" si="728"/>
        <v/>
      </c>
      <c r="T3104" s="1" t="str">
        <f t="shared" ca="1" si="729"/>
        <v/>
      </c>
      <c r="U3104" s="1" t="str">
        <f t="shared" ca="1" si="730"/>
        <v/>
      </c>
      <c r="V3104" s="1" t="str">
        <f t="shared" ca="1" si="731"/>
        <v/>
      </c>
      <c r="W3104" s="1" t="str">
        <f t="shared" ca="1" si="732"/>
        <v/>
      </c>
      <c r="X3104" s="1" t="str">
        <f t="shared" ca="1" si="733"/>
        <v/>
      </c>
    </row>
    <row r="3105" spans="1:24">
      <c r="A3105" t="s">
        <v>1041</v>
      </c>
      <c r="B3105" t="str">
        <f>INDEX(予約枠報告様式!$73:$73,MATCH(CSVフォーマット!C3105,予約枠報告様式!$74:$74,0))</f>
        <v>BA</v>
      </c>
      <c r="C3105">
        <f t="shared" si="734"/>
        <v>53</v>
      </c>
      <c r="D3105">
        <f t="shared" si="720"/>
        <v>53</v>
      </c>
      <c r="E3105" s="2" cm="1">
        <f t="array" aca="1" ref="E3105" ca="1">INDIRECT(A3105&amp;B3105&amp;$E$3)</f>
        <v>44799</v>
      </c>
      <c r="F3105" t="str" cm="1">
        <f t="array" aca="1" ref="F3105" ca="1">IF(INDIRECT(A3105&amp;B3105&amp;$F$3)="公",参照!$L$2,参照!$L$3)</f>
        <v>医療機関受付</v>
      </c>
      <c r="G3105" s="1" t="str" cm="1">
        <f t="array" aca="1" ref="G3105" ca="1">IF(E3105="","",IF(ISNUMBER(INDIRECT(A3105&amp;B3105&amp;D3105)),431001,""))</f>
        <v/>
      </c>
      <c r="H3105" s="1" t="str">
        <f t="shared" ca="1" si="721"/>
        <v/>
      </c>
      <c r="I3105" s="1" t="str">
        <f ca="1">IF(G3105="","",予約枠報告様式!H$3)</f>
        <v/>
      </c>
      <c r="J3105" s="1" t="str">
        <f t="shared" ca="1" si="722"/>
        <v/>
      </c>
      <c r="K3105" s="1" t="str">
        <f t="shared" ca="1" si="723"/>
        <v/>
      </c>
      <c r="L3105" s="1" t="str">
        <f t="shared" ca="1" si="724"/>
        <v/>
      </c>
      <c r="M3105" s="1" t="str">
        <f t="shared" ca="1" si="725"/>
        <v/>
      </c>
      <c r="N3105" s="1" t="str" cm="1">
        <f t="array" aca="1" ref="N3105" ca="1">IF(G3105="","",HOUR(INDIRECT(A3105&amp;$N$2&amp;D3105)))</f>
        <v/>
      </c>
      <c r="O3105" s="1" t="str" cm="1">
        <f t="array" aca="1" ref="O3105" ca="1">IF(G3105="","",MINUTE(INDIRECT(A3105&amp;$N$2&amp;D3105)))</f>
        <v/>
      </c>
      <c r="P3105" s="1" t="str">
        <f t="shared" ca="1" si="726"/>
        <v/>
      </c>
      <c r="Q3105" s="1" t="str">
        <f t="shared" ca="1" si="727"/>
        <v/>
      </c>
      <c r="R3105" s="1" t="str" cm="1">
        <f t="array" aca="1" ref="R3105" ca="1">IF(G3105="","",INDIRECT(A3105&amp;B3105&amp;D3105))</f>
        <v/>
      </c>
      <c r="S3105" s="1" t="str">
        <f t="shared" ca="1" si="728"/>
        <v/>
      </c>
      <c r="T3105" s="1" t="str">
        <f t="shared" ca="1" si="729"/>
        <v/>
      </c>
      <c r="U3105" s="1" t="str">
        <f t="shared" ca="1" si="730"/>
        <v/>
      </c>
      <c r="V3105" s="1" t="str">
        <f t="shared" ca="1" si="731"/>
        <v/>
      </c>
      <c r="W3105" s="1" t="str">
        <f t="shared" ca="1" si="732"/>
        <v/>
      </c>
      <c r="X3105" s="1" t="str">
        <f t="shared" ca="1" si="733"/>
        <v/>
      </c>
    </row>
    <row r="3106" spans="1:24">
      <c r="A3106" t="s">
        <v>1041</v>
      </c>
      <c r="B3106" t="str">
        <f>INDEX(予約枠報告様式!$73:$73,MATCH(CSVフォーマット!C3106,予約枠報告様式!$74:$74,0))</f>
        <v>BA</v>
      </c>
      <c r="C3106">
        <f t="shared" si="734"/>
        <v>53</v>
      </c>
      <c r="D3106">
        <f t="shared" si="720"/>
        <v>54</v>
      </c>
      <c r="E3106" s="2" cm="1">
        <f t="array" aca="1" ref="E3106" ca="1">INDIRECT(A3106&amp;B3106&amp;$E$3)</f>
        <v>44799</v>
      </c>
      <c r="F3106" t="str" cm="1">
        <f t="array" aca="1" ref="F3106" ca="1">IF(INDIRECT(A3106&amp;B3106&amp;$F$3)="公",参照!$L$2,参照!$L$3)</f>
        <v>医療機関受付</v>
      </c>
      <c r="G3106" s="1" t="str" cm="1">
        <f t="array" aca="1" ref="G3106" ca="1">IF(E3106="","",IF(ISNUMBER(INDIRECT(A3106&amp;B3106&amp;D3106)),431001,""))</f>
        <v/>
      </c>
      <c r="H3106" s="1" t="str">
        <f t="shared" ca="1" si="721"/>
        <v/>
      </c>
      <c r="I3106" s="1" t="str">
        <f ca="1">IF(G3106="","",予約枠報告様式!H$3)</f>
        <v/>
      </c>
      <c r="J3106" s="1" t="str">
        <f t="shared" ca="1" si="722"/>
        <v/>
      </c>
      <c r="K3106" s="1" t="str">
        <f t="shared" ca="1" si="723"/>
        <v/>
      </c>
      <c r="L3106" s="1" t="str">
        <f t="shared" ca="1" si="724"/>
        <v/>
      </c>
      <c r="M3106" s="1" t="str">
        <f t="shared" ca="1" si="725"/>
        <v/>
      </c>
      <c r="N3106" s="1" t="str" cm="1">
        <f t="array" aca="1" ref="N3106" ca="1">IF(G3106="","",HOUR(INDIRECT(A3106&amp;$N$2&amp;D3106)))</f>
        <v/>
      </c>
      <c r="O3106" s="1" t="str" cm="1">
        <f t="array" aca="1" ref="O3106" ca="1">IF(G3106="","",MINUTE(INDIRECT(A3106&amp;$N$2&amp;D3106)))</f>
        <v/>
      </c>
      <c r="P3106" s="1" t="str">
        <f t="shared" ca="1" si="726"/>
        <v/>
      </c>
      <c r="Q3106" s="1" t="str">
        <f t="shared" ca="1" si="727"/>
        <v/>
      </c>
      <c r="R3106" s="1" t="str" cm="1">
        <f t="array" aca="1" ref="R3106" ca="1">IF(G3106="","",INDIRECT(A3106&amp;B3106&amp;D3106))</f>
        <v/>
      </c>
      <c r="S3106" s="1" t="str">
        <f t="shared" ca="1" si="728"/>
        <v/>
      </c>
      <c r="T3106" s="1" t="str">
        <f t="shared" ca="1" si="729"/>
        <v/>
      </c>
      <c r="U3106" s="1" t="str">
        <f t="shared" ca="1" si="730"/>
        <v/>
      </c>
      <c r="V3106" s="1" t="str">
        <f t="shared" ca="1" si="731"/>
        <v/>
      </c>
      <c r="W3106" s="1" t="str">
        <f t="shared" ca="1" si="732"/>
        <v/>
      </c>
      <c r="X3106" s="1" t="str">
        <f t="shared" ca="1" si="733"/>
        <v/>
      </c>
    </row>
    <row r="3107" spans="1:24">
      <c r="A3107" t="s">
        <v>1041</v>
      </c>
      <c r="B3107" t="str">
        <f>INDEX(予約枠報告様式!$73:$73,MATCH(CSVフォーマット!C3107,予約枠報告様式!$74:$74,0))</f>
        <v>BA</v>
      </c>
      <c r="C3107">
        <f t="shared" si="734"/>
        <v>53</v>
      </c>
      <c r="D3107">
        <f t="shared" si="720"/>
        <v>55</v>
      </c>
      <c r="E3107" s="2" cm="1">
        <f t="array" aca="1" ref="E3107" ca="1">INDIRECT(A3107&amp;B3107&amp;$E$3)</f>
        <v>44799</v>
      </c>
      <c r="F3107" t="str" cm="1">
        <f t="array" aca="1" ref="F3107" ca="1">IF(INDIRECT(A3107&amp;B3107&amp;$F$3)="公",参照!$L$2,参照!$L$3)</f>
        <v>医療機関受付</v>
      </c>
      <c r="G3107" s="1" t="str" cm="1">
        <f t="array" aca="1" ref="G3107" ca="1">IF(E3107="","",IF(ISNUMBER(INDIRECT(A3107&amp;B3107&amp;D3107)),431001,""))</f>
        <v/>
      </c>
      <c r="H3107" s="1" t="str">
        <f t="shared" ca="1" si="721"/>
        <v/>
      </c>
      <c r="I3107" s="1" t="str">
        <f ca="1">IF(G3107="","",予約枠報告様式!H$3)</f>
        <v/>
      </c>
      <c r="J3107" s="1" t="str">
        <f t="shared" ca="1" si="722"/>
        <v/>
      </c>
      <c r="K3107" s="1" t="str">
        <f t="shared" ca="1" si="723"/>
        <v/>
      </c>
      <c r="L3107" s="1" t="str">
        <f t="shared" ca="1" si="724"/>
        <v/>
      </c>
      <c r="M3107" s="1" t="str">
        <f t="shared" ca="1" si="725"/>
        <v/>
      </c>
      <c r="N3107" s="1" t="str" cm="1">
        <f t="array" aca="1" ref="N3107" ca="1">IF(G3107="","",HOUR(INDIRECT(A3107&amp;$N$2&amp;D3107)))</f>
        <v/>
      </c>
      <c r="O3107" s="1" t="str" cm="1">
        <f t="array" aca="1" ref="O3107" ca="1">IF(G3107="","",MINUTE(INDIRECT(A3107&amp;$N$2&amp;D3107)))</f>
        <v/>
      </c>
      <c r="P3107" s="1" t="str">
        <f t="shared" ca="1" si="726"/>
        <v/>
      </c>
      <c r="Q3107" s="1" t="str">
        <f t="shared" ca="1" si="727"/>
        <v/>
      </c>
      <c r="R3107" s="1" t="str" cm="1">
        <f t="array" aca="1" ref="R3107" ca="1">IF(G3107="","",INDIRECT(A3107&amp;B3107&amp;D3107))</f>
        <v/>
      </c>
      <c r="S3107" s="1" t="str">
        <f t="shared" ca="1" si="728"/>
        <v/>
      </c>
      <c r="T3107" s="1" t="str">
        <f t="shared" ca="1" si="729"/>
        <v/>
      </c>
      <c r="U3107" s="1" t="str">
        <f t="shared" ca="1" si="730"/>
        <v/>
      </c>
      <c r="V3107" s="1" t="str">
        <f t="shared" ca="1" si="731"/>
        <v/>
      </c>
      <c r="W3107" s="1" t="str">
        <f t="shared" ca="1" si="732"/>
        <v/>
      </c>
      <c r="X3107" s="1" t="str">
        <f t="shared" ca="1" si="733"/>
        <v/>
      </c>
    </row>
    <row r="3108" spans="1:24">
      <c r="A3108" t="s">
        <v>1041</v>
      </c>
      <c r="B3108" t="str">
        <f>INDEX(予約枠報告様式!$73:$73,MATCH(CSVフォーマット!C3108,予約枠報告様式!$74:$74,0))</f>
        <v>BA</v>
      </c>
      <c r="C3108">
        <f t="shared" si="734"/>
        <v>53</v>
      </c>
      <c r="D3108">
        <f t="shared" si="720"/>
        <v>56</v>
      </c>
      <c r="E3108" s="2" cm="1">
        <f t="array" aca="1" ref="E3108" ca="1">INDIRECT(A3108&amp;B3108&amp;$E$3)</f>
        <v>44799</v>
      </c>
      <c r="F3108" t="str" cm="1">
        <f t="array" aca="1" ref="F3108" ca="1">IF(INDIRECT(A3108&amp;B3108&amp;$F$3)="公",参照!$L$2,参照!$L$3)</f>
        <v>医療機関受付</v>
      </c>
      <c r="G3108" s="1" t="str" cm="1">
        <f t="array" aca="1" ref="G3108" ca="1">IF(E3108="","",IF(ISNUMBER(INDIRECT(A3108&amp;B3108&amp;D3108)),431001,""))</f>
        <v/>
      </c>
      <c r="H3108" s="1" t="str">
        <f t="shared" ca="1" si="721"/>
        <v/>
      </c>
      <c r="I3108" s="1" t="str">
        <f ca="1">IF(G3108="","",予約枠報告様式!H$3)</f>
        <v/>
      </c>
      <c r="J3108" s="1" t="str">
        <f t="shared" ca="1" si="722"/>
        <v/>
      </c>
      <c r="K3108" s="1" t="str">
        <f t="shared" ca="1" si="723"/>
        <v/>
      </c>
      <c r="L3108" s="1" t="str">
        <f t="shared" ca="1" si="724"/>
        <v/>
      </c>
      <c r="M3108" s="1" t="str">
        <f t="shared" ca="1" si="725"/>
        <v/>
      </c>
      <c r="N3108" s="1" t="str" cm="1">
        <f t="array" aca="1" ref="N3108" ca="1">IF(G3108="","",HOUR(INDIRECT(A3108&amp;$N$2&amp;D3108)))</f>
        <v/>
      </c>
      <c r="O3108" s="1" t="str" cm="1">
        <f t="array" aca="1" ref="O3108" ca="1">IF(G3108="","",MINUTE(INDIRECT(A3108&amp;$N$2&amp;D3108)))</f>
        <v/>
      </c>
      <c r="P3108" s="1" t="str">
        <f t="shared" ca="1" si="726"/>
        <v/>
      </c>
      <c r="Q3108" s="1" t="str">
        <f t="shared" ca="1" si="727"/>
        <v/>
      </c>
      <c r="R3108" s="1" t="str" cm="1">
        <f t="array" aca="1" ref="R3108" ca="1">IF(G3108="","",INDIRECT(A3108&amp;B3108&amp;D3108))</f>
        <v/>
      </c>
      <c r="S3108" s="1" t="str">
        <f t="shared" ca="1" si="728"/>
        <v/>
      </c>
      <c r="T3108" s="1" t="str">
        <f t="shared" ca="1" si="729"/>
        <v/>
      </c>
      <c r="U3108" s="1" t="str">
        <f t="shared" ca="1" si="730"/>
        <v/>
      </c>
      <c r="V3108" s="1" t="str">
        <f t="shared" ca="1" si="731"/>
        <v/>
      </c>
      <c r="W3108" s="1" t="str">
        <f t="shared" ca="1" si="732"/>
        <v/>
      </c>
      <c r="X3108" s="1" t="str">
        <f t="shared" ca="1" si="733"/>
        <v/>
      </c>
    </row>
    <row r="3109" spans="1:24">
      <c r="A3109" t="s">
        <v>1041</v>
      </c>
      <c r="B3109" t="str">
        <f>INDEX(予約枠報告様式!$73:$73,MATCH(CSVフォーマット!C3109,予約枠報告様式!$74:$74,0))</f>
        <v>BA</v>
      </c>
      <c r="C3109">
        <f t="shared" si="734"/>
        <v>53</v>
      </c>
      <c r="D3109">
        <f t="shared" si="720"/>
        <v>57</v>
      </c>
      <c r="E3109" s="2" cm="1">
        <f t="array" aca="1" ref="E3109" ca="1">INDIRECT(A3109&amp;B3109&amp;$E$3)</f>
        <v>44799</v>
      </c>
      <c r="F3109" t="str" cm="1">
        <f t="array" aca="1" ref="F3109" ca="1">IF(INDIRECT(A3109&amp;B3109&amp;$F$3)="公",参照!$L$2,参照!$L$3)</f>
        <v>医療機関受付</v>
      </c>
      <c r="G3109" s="1" t="str" cm="1">
        <f t="array" aca="1" ref="G3109" ca="1">IF(E3109="","",IF(ISNUMBER(INDIRECT(A3109&amp;B3109&amp;D3109)),431001,""))</f>
        <v/>
      </c>
      <c r="H3109" s="1" t="str">
        <f t="shared" ca="1" si="721"/>
        <v/>
      </c>
      <c r="I3109" s="1" t="str">
        <f ca="1">IF(G3109="","",予約枠報告様式!H$3)</f>
        <v/>
      </c>
      <c r="J3109" s="1" t="str">
        <f t="shared" ca="1" si="722"/>
        <v/>
      </c>
      <c r="K3109" s="1" t="str">
        <f t="shared" ca="1" si="723"/>
        <v/>
      </c>
      <c r="L3109" s="1" t="str">
        <f t="shared" ca="1" si="724"/>
        <v/>
      </c>
      <c r="M3109" s="1" t="str">
        <f t="shared" ca="1" si="725"/>
        <v/>
      </c>
      <c r="N3109" s="1" t="str" cm="1">
        <f t="array" aca="1" ref="N3109" ca="1">IF(G3109="","",HOUR(INDIRECT(A3109&amp;$N$2&amp;D3109)))</f>
        <v/>
      </c>
      <c r="O3109" s="1" t="str" cm="1">
        <f t="array" aca="1" ref="O3109" ca="1">IF(G3109="","",MINUTE(INDIRECT(A3109&amp;$N$2&amp;D3109)))</f>
        <v/>
      </c>
      <c r="P3109" s="1" t="str">
        <f t="shared" ca="1" si="726"/>
        <v/>
      </c>
      <c r="Q3109" s="1" t="str">
        <f t="shared" ca="1" si="727"/>
        <v/>
      </c>
      <c r="R3109" s="1" t="str" cm="1">
        <f t="array" aca="1" ref="R3109" ca="1">IF(G3109="","",INDIRECT(A3109&amp;B3109&amp;D3109))</f>
        <v/>
      </c>
      <c r="S3109" s="1" t="str">
        <f t="shared" ca="1" si="728"/>
        <v/>
      </c>
      <c r="T3109" s="1" t="str">
        <f t="shared" ca="1" si="729"/>
        <v/>
      </c>
      <c r="U3109" s="1" t="str">
        <f t="shared" ca="1" si="730"/>
        <v/>
      </c>
      <c r="V3109" s="1" t="str">
        <f t="shared" ca="1" si="731"/>
        <v/>
      </c>
      <c r="W3109" s="1" t="str">
        <f t="shared" ca="1" si="732"/>
        <v/>
      </c>
      <c r="X3109" s="1" t="str">
        <f t="shared" ca="1" si="733"/>
        <v/>
      </c>
    </row>
    <row r="3110" spans="1:24">
      <c r="A3110" t="s">
        <v>1041</v>
      </c>
      <c r="B3110" t="str">
        <f>INDEX(予約枠報告様式!$73:$73,MATCH(CSVフォーマット!C3110,予約枠報告様式!$74:$74,0))</f>
        <v>BA</v>
      </c>
      <c r="C3110">
        <f t="shared" si="734"/>
        <v>53</v>
      </c>
      <c r="D3110">
        <f t="shared" si="720"/>
        <v>58</v>
      </c>
      <c r="E3110" s="2" cm="1">
        <f t="array" aca="1" ref="E3110" ca="1">INDIRECT(A3110&amp;B3110&amp;$E$3)</f>
        <v>44799</v>
      </c>
      <c r="F3110" t="str" cm="1">
        <f t="array" aca="1" ref="F3110" ca="1">IF(INDIRECT(A3110&amp;B3110&amp;$F$3)="公",参照!$L$2,参照!$L$3)</f>
        <v>医療機関受付</v>
      </c>
      <c r="G3110" s="1" t="str" cm="1">
        <f t="array" aca="1" ref="G3110" ca="1">IF(E3110="","",IF(ISNUMBER(INDIRECT(A3110&amp;B3110&amp;D3110)),431001,""))</f>
        <v/>
      </c>
      <c r="H3110" s="1" t="str">
        <f t="shared" ca="1" si="721"/>
        <v/>
      </c>
      <c r="I3110" s="1" t="str">
        <f ca="1">IF(G3110="","",予約枠報告様式!H$3)</f>
        <v/>
      </c>
      <c r="J3110" s="1" t="str">
        <f t="shared" ca="1" si="722"/>
        <v/>
      </c>
      <c r="K3110" s="1" t="str">
        <f t="shared" ca="1" si="723"/>
        <v/>
      </c>
      <c r="L3110" s="1" t="str">
        <f t="shared" ca="1" si="724"/>
        <v/>
      </c>
      <c r="M3110" s="1" t="str">
        <f t="shared" ca="1" si="725"/>
        <v/>
      </c>
      <c r="N3110" s="1" t="str" cm="1">
        <f t="array" aca="1" ref="N3110" ca="1">IF(G3110="","",HOUR(INDIRECT(A3110&amp;$N$2&amp;D3110)))</f>
        <v/>
      </c>
      <c r="O3110" s="1" t="str" cm="1">
        <f t="array" aca="1" ref="O3110" ca="1">IF(G3110="","",MINUTE(INDIRECT(A3110&amp;$N$2&amp;D3110)))</f>
        <v/>
      </c>
      <c r="P3110" s="1" t="str">
        <f t="shared" ca="1" si="726"/>
        <v/>
      </c>
      <c r="Q3110" s="1" t="str">
        <f t="shared" ca="1" si="727"/>
        <v/>
      </c>
      <c r="R3110" s="1" t="str" cm="1">
        <f t="array" aca="1" ref="R3110" ca="1">IF(G3110="","",INDIRECT(A3110&amp;B3110&amp;D3110))</f>
        <v/>
      </c>
      <c r="S3110" s="1" t="str">
        <f t="shared" ca="1" si="728"/>
        <v/>
      </c>
      <c r="T3110" s="1" t="str">
        <f t="shared" ca="1" si="729"/>
        <v/>
      </c>
      <c r="U3110" s="1" t="str">
        <f t="shared" ca="1" si="730"/>
        <v/>
      </c>
      <c r="V3110" s="1" t="str">
        <f t="shared" ca="1" si="731"/>
        <v/>
      </c>
      <c r="W3110" s="1" t="str">
        <f t="shared" ca="1" si="732"/>
        <v/>
      </c>
      <c r="X3110" s="1" t="str">
        <f t="shared" ca="1" si="733"/>
        <v/>
      </c>
    </row>
    <row r="3111" spans="1:24">
      <c r="A3111" t="s">
        <v>1041</v>
      </c>
      <c r="B3111" t="str">
        <f>INDEX(予約枠報告様式!$73:$73,MATCH(CSVフォーマット!C3111,予約枠報告様式!$74:$74,0))</f>
        <v>BA</v>
      </c>
      <c r="C3111">
        <f t="shared" si="734"/>
        <v>53</v>
      </c>
      <c r="D3111">
        <f t="shared" si="720"/>
        <v>59</v>
      </c>
      <c r="E3111" s="2" cm="1">
        <f t="array" aca="1" ref="E3111" ca="1">INDIRECT(A3111&amp;B3111&amp;$E$3)</f>
        <v>44799</v>
      </c>
      <c r="F3111" t="str" cm="1">
        <f t="array" aca="1" ref="F3111" ca="1">IF(INDIRECT(A3111&amp;B3111&amp;$F$3)="公",参照!$L$2,参照!$L$3)</f>
        <v>医療機関受付</v>
      </c>
      <c r="G3111" s="1" t="str" cm="1">
        <f t="array" aca="1" ref="G3111" ca="1">IF(E3111="","",IF(ISNUMBER(INDIRECT(A3111&amp;B3111&amp;D3111)),431001,""))</f>
        <v/>
      </c>
      <c r="H3111" s="1" t="str">
        <f t="shared" ca="1" si="721"/>
        <v/>
      </c>
      <c r="I3111" s="1" t="str">
        <f ca="1">IF(G3111="","",予約枠報告様式!H$3)</f>
        <v/>
      </c>
      <c r="J3111" s="1" t="str">
        <f t="shared" ca="1" si="722"/>
        <v/>
      </c>
      <c r="K3111" s="1" t="str">
        <f t="shared" ca="1" si="723"/>
        <v/>
      </c>
      <c r="L3111" s="1" t="str">
        <f t="shared" ca="1" si="724"/>
        <v/>
      </c>
      <c r="M3111" s="1" t="str">
        <f t="shared" ca="1" si="725"/>
        <v/>
      </c>
      <c r="N3111" s="1" t="str" cm="1">
        <f t="array" aca="1" ref="N3111" ca="1">IF(G3111="","",HOUR(INDIRECT(A3111&amp;$N$2&amp;D3111)))</f>
        <v/>
      </c>
      <c r="O3111" s="1" t="str" cm="1">
        <f t="array" aca="1" ref="O3111" ca="1">IF(G3111="","",MINUTE(INDIRECT(A3111&amp;$N$2&amp;D3111)))</f>
        <v/>
      </c>
      <c r="P3111" s="1" t="str">
        <f t="shared" ca="1" si="726"/>
        <v/>
      </c>
      <c r="Q3111" s="1" t="str">
        <f t="shared" ca="1" si="727"/>
        <v/>
      </c>
      <c r="R3111" s="1" t="str" cm="1">
        <f t="array" aca="1" ref="R3111" ca="1">IF(G3111="","",INDIRECT(A3111&amp;B3111&amp;D3111))</f>
        <v/>
      </c>
      <c r="S3111" s="1" t="str">
        <f t="shared" ca="1" si="728"/>
        <v/>
      </c>
      <c r="T3111" s="1" t="str">
        <f t="shared" ca="1" si="729"/>
        <v/>
      </c>
      <c r="U3111" s="1" t="str">
        <f t="shared" ca="1" si="730"/>
        <v/>
      </c>
      <c r="V3111" s="1" t="str">
        <f t="shared" ca="1" si="731"/>
        <v/>
      </c>
      <c r="W3111" s="1" t="str">
        <f t="shared" ca="1" si="732"/>
        <v/>
      </c>
      <c r="X3111" s="1" t="str">
        <f t="shared" ca="1" si="733"/>
        <v/>
      </c>
    </row>
    <row r="3112" spans="1:24">
      <c r="A3112" t="s">
        <v>1041</v>
      </c>
      <c r="B3112" t="str">
        <f>INDEX(予約枠報告様式!$73:$73,MATCH(CSVフォーマット!C3112,予約枠報告様式!$74:$74,0))</f>
        <v>BA</v>
      </c>
      <c r="C3112">
        <f t="shared" si="734"/>
        <v>53</v>
      </c>
      <c r="D3112">
        <f t="shared" si="720"/>
        <v>60</v>
      </c>
      <c r="E3112" s="2" cm="1">
        <f t="array" aca="1" ref="E3112" ca="1">INDIRECT(A3112&amp;B3112&amp;$E$3)</f>
        <v>44799</v>
      </c>
      <c r="F3112" t="str" cm="1">
        <f t="array" aca="1" ref="F3112" ca="1">IF(INDIRECT(A3112&amp;B3112&amp;$F$3)="公",参照!$L$2,参照!$L$3)</f>
        <v>医療機関受付</v>
      </c>
      <c r="G3112" s="1" t="str" cm="1">
        <f t="array" aca="1" ref="G3112" ca="1">IF(E3112="","",IF(ISNUMBER(INDIRECT(A3112&amp;B3112&amp;D3112)),431001,""))</f>
        <v/>
      </c>
      <c r="H3112" s="1" t="str">
        <f t="shared" ca="1" si="721"/>
        <v/>
      </c>
      <c r="I3112" s="1" t="str">
        <f ca="1">IF(G3112="","",予約枠報告様式!H$3)</f>
        <v/>
      </c>
      <c r="J3112" s="1" t="str">
        <f t="shared" ca="1" si="722"/>
        <v/>
      </c>
      <c r="K3112" s="1" t="str">
        <f t="shared" ca="1" si="723"/>
        <v/>
      </c>
      <c r="L3112" s="1" t="str">
        <f t="shared" ca="1" si="724"/>
        <v/>
      </c>
      <c r="M3112" s="1" t="str">
        <f t="shared" ca="1" si="725"/>
        <v/>
      </c>
      <c r="N3112" s="1" t="str" cm="1">
        <f t="array" aca="1" ref="N3112" ca="1">IF(G3112="","",HOUR(INDIRECT(A3112&amp;$N$2&amp;D3112)))</f>
        <v/>
      </c>
      <c r="O3112" s="1" t="str" cm="1">
        <f t="array" aca="1" ref="O3112" ca="1">IF(G3112="","",MINUTE(INDIRECT(A3112&amp;$N$2&amp;D3112)))</f>
        <v/>
      </c>
      <c r="P3112" s="1" t="str">
        <f t="shared" ca="1" si="726"/>
        <v/>
      </c>
      <c r="Q3112" s="1" t="str">
        <f t="shared" ca="1" si="727"/>
        <v/>
      </c>
      <c r="R3112" s="1" t="str" cm="1">
        <f t="array" aca="1" ref="R3112" ca="1">IF(G3112="","",INDIRECT(A3112&amp;B3112&amp;D3112))</f>
        <v/>
      </c>
      <c r="S3112" s="1" t="str">
        <f t="shared" ca="1" si="728"/>
        <v/>
      </c>
      <c r="T3112" s="1" t="str">
        <f t="shared" ca="1" si="729"/>
        <v/>
      </c>
      <c r="U3112" s="1" t="str">
        <f t="shared" ca="1" si="730"/>
        <v/>
      </c>
      <c r="V3112" s="1" t="str">
        <f t="shared" ca="1" si="731"/>
        <v/>
      </c>
      <c r="W3112" s="1" t="str">
        <f t="shared" ca="1" si="732"/>
        <v/>
      </c>
      <c r="X3112" s="1" t="str">
        <f t="shared" ca="1" si="733"/>
        <v/>
      </c>
    </row>
    <row r="3113" spans="1:24">
      <c r="A3113" t="s">
        <v>1041</v>
      </c>
      <c r="B3113" t="str">
        <f>INDEX(予約枠報告様式!$73:$73,MATCH(CSVフォーマット!C3113,予約枠報告様式!$74:$74,0))</f>
        <v>BA</v>
      </c>
      <c r="C3113">
        <f t="shared" si="734"/>
        <v>53</v>
      </c>
      <c r="D3113">
        <f t="shared" si="720"/>
        <v>61</v>
      </c>
      <c r="E3113" s="2" cm="1">
        <f t="array" aca="1" ref="E3113" ca="1">INDIRECT(A3113&amp;B3113&amp;$E$3)</f>
        <v>44799</v>
      </c>
      <c r="F3113" t="str" cm="1">
        <f t="array" aca="1" ref="F3113" ca="1">IF(INDIRECT(A3113&amp;B3113&amp;$F$3)="公",参照!$L$2,参照!$L$3)</f>
        <v>医療機関受付</v>
      </c>
      <c r="G3113" s="1" t="str" cm="1">
        <f t="array" aca="1" ref="G3113" ca="1">IF(E3113="","",IF(ISNUMBER(INDIRECT(A3113&amp;B3113&amp;D3113)),431001,""))</f>
        <v/>
      </c>
      <c r="H3113" s="1" t="str">
        <f t="shared" ca="1" si="721"/>
        <v/>
      </c>
      <c r="I3113" s="1" t="str">
        <f ca="1">IF(G3113="","",予約枠報告様式!H$3)</f>
        <v/>
      </c>
      <c r="J3113" s="1" t="str">
        <f t="shared" ca="1" si="722"/>
        <v/>
      </c>
      <c r="K3113" s="1" t="str">
        <f t="shared" ca="1" si="723"/>
        <v/>
      </c>
      <c r="L3113" s="1" t="str">
        <f t="shared" ca="1" si="724"/>
        <v/>
      </c>
      <c r="M3113" s="1" t="str">
        <f t="shared" ca="1" si="725"/>
        <v/>
      </c>
      <c r="N3113" s="1" t="str" cm="1">
        <f t="array" aca="1" ref="N3113" ca="1">IF(G3113="","",HOUR(INDIRECT(A3113&amp;$N$2&amp;D3113)))</f>
        <v/>
      </c>
      <c r="O3113" s="1" t="str" cm="1">
        <f t="array" aca="1" ref="O3113" ca="1">IF(G3113="","",MINUTE(INDIRECT(A3113&amp;$N$2&amp;D3113)))</f>
        <v/>
      </c>
      <c r="P3113" s="1" t="str">
        <f t="shared" ca="1" si="726"/>
        <v/>
      </c>
      <c r="Q3113" s="1" t="str">
        <f t="shared" ca="1" si="727"/>
        <v/>
      </c>
      <c r="R3113" s="1" t="str" cm="1">
        <f t="array" aca="1" ref="R3113" ca="1">IF(G3113="","",INDIRECT(A3113&amp;B3113&amp;D3113))</f>
        <v/>
      </c>
      <c r="S3113" s="1" t="str">
        <f t="shared" ca="1" si="728"/>
        <v/>
      </c>
      <c r="T3113" s="1" t="str">
        <f t="shared" ca="1" si="729"/>
        <v/>
      </c>
      <c r="U3113" s="1" t="str">
        <f t="shared" ca="1" si="730"/>
        <v/>
      </c>
      <c r="V3113" s="1" t="str">
        <f t="shared" ca="1" si="731"/>
        <v/>
      </c>
      <c r="W3113" s="1" t="str">
        <f t="shared" ca="1" si="732"/>
        <v/>
      </c>
      <c r="X3113" s="1" t="str">
        <f t="shared" ca="1" si="733"/>
        <v/>
      </c>
    </row>
    <row r="3114" spans="1:24">
      <c r="A3114" t="s">
        <v>1041</v>
      </c>
      <c r="B3114" t="str">
        <f>INDEX(予約枠報告様式!$73:$73,MATCH(CSVフォーマット!C3114,予約枠報告様式!$74:$74,0))</f>
        <v>BA</v>
      </c>
      <c r="C3114">
        <f t="shared" si="734"/>
        <v>53</v>
      </c>
      <c r="D3114">
        <f t="shared" si="720"/>
        <v>62</v>
      </c>
      <c r="E3114" s="2" cm="1">
        <f t="array" aca="1" ref="E3114" ca="1">INDIRECT(A3114&amp;B3114&amp;$E$3)</f>
        <v>44799</v>
      </c>
      <c r="F3114" t="str" cm="1">
        <f t="array" aca="1" ref="F3114" ca="1">IF(INDIRECT(A3114&amp;B3114&amp;$F$3)="公",参照!$L$2,参照!$L$3)</f>
        <v>医療機関受付</v>
      </c>
      <c r="G3114" s="1" t="str" cm="1">
        <f t="array" aca="1" ref="G3114" ca="1">IF(E3114="","",IF(ISNUMBER(INDIRECT(A3114&amp;B3114&amp;D3114)),431001,""))</f>
        <v/>
      </c>
      <c r="H3114" s="1" t="str">
        <f t="shared" ca="1" si="721"/>
        <v/>
      </c>
      <c r="I3114" s="1" t="str">
        <f ca="1">IF(G3114="","",予約枠報告様式!H$3)</f>
        <v/>
      </c>
      <c r="J3114" s="1" t="str">
        <f t="shared" ca="1" si="722"/>
        <v/>
      </c>
      <c r="K3114" s="1" t="str">
        <f t="shared" ca="1" si="723"/>
        <v/>
      </c>
      <c r="L3114" s="1" t="str">
        <f t="shared" ca="1" si="724"/>
        <v/>
      </c>
      <c r="M3114" s="1" t="str">
        <f t="shared" ca="1" si="725"/>
        <v/>
      </c>
      <c r="N3114" s="1" t="str" cm="1">
        <f t="array" aca="1" ref="N3114" ca="1">IF(G3114="","",HOUR(INDIRECT(A3114&amp;$N$2&amp;D3114)))</f>
        <v/>
      </c>
      <c r="O3114" s="1" t="str" cm="1">
        <f t="array" aca="1" ref="O3114" ca="1">IF(G3114="","",MINUTE(INDIRECT(A3114&amp;$N$2&amp;D3114)))</f>
        <v/>
      </c>
      <c r="P3114" s="1" t="str">
        <f t="shared" ca="1" si="726"/>
        <v/>
      </c>
      <c r="Q3114" s="1" t="str">
        <f t="shared" ca="1" si="727"/>
        <v/>
      </c>
      <c r="R3114" s="1" t="str" cm="1">
        <f t="array" aca="1" ref="R3114" ca="1">IF(G3114="","",INDIRECT(A3114&amp;B3114&amp;D3114))</f>
        <v/>
      </c>
      <c r="S3114" s="1" t="str">
        <f t="shared" ca="1" si="728"/>
        <v/>
      </c>
      <c r="T3114" s="1" t="str">
        <f t="shared" ca="1" si="729"/>
        <v/>
      </c>
      <c r="U3114" s="1" t="str">
        <f t="shared" ca="1" si="730"/>
        <v/>
      </c>
      <c r="V3114" s="1" t="str">
        <f t="shared" ca="1" si="731"/>
        <v/>
      </c>
      <c r="W3114" s="1" t="str">
        <f t="shared" ca="1" si="732"/>
        <v/>
      </c>
      <c r="X3114" s="1" t="str">
        <f t="shared" ca="1" si="733"/>
        <v/>
      </c>
    </row>
    <row r="3115" spans="1:24">
      <c r="A3115" t="s">
        <v>1041</v>
      </c>
      <c r="B3115" t="str">
        <f>INDEX(予約枠報告様式!$73:$73,MATCH(CSVフォーマット!C3115,予約枠報告様式!$74:$74,0))</f>
        <v>BA</v>
      </c>
      <c r="C3115">
        <f t="shared" si="734"/>
        <v>53</v>
      </c>
      <c r="D3115">
        <f t="shared" si="720"/>
        <v>63</v>
      </c>
      <c r="E3115" s="2" cm="1">
        <f t="array" aca="1" ref="E3115" ca="1">INDIRECT(A3115&amp;B3115&amp;$E$3)</f>
        <v>44799</v>
      </c>
      <c r="F3115" t="str" cm="1">
        <f t="array" aca="1" ref="F3115" ca="1">IF(INDIRECT(A3115&amp;B3115&amp;$F$3)="公",参照!$L$2,参照!$L$3)</f>
        <v>医療機関受付</v>
      </c>
      <c r="G3115" s="1" t="str" cm="1">
        <f t="array" aca="1" ref="G3115" ca="1">IF(E3115="","",IF(ISNUMBER(INDIRECT(A3115&amp;B3115&amp;D3115)),431001,""))</f>
        <v/>
      </c>
      <c r="H3115" s="1" t="str">
        <f t="shared" ca="1" si="721"/>
        <v/>
      </c>
      <c r="I3115" s="1" t="str">
        <f ca="1">IF(G3115="","",予約枠報告様式!H$3)</f>
        <v/>
      </c>
      <c r="J3115" s="1" t="str">
        <f t="shared" ca="1" si="722"/>
        <v/>
      </c>
      <c r="K3115" s="1" t="str">
        <f t="shared" ca="1" si="723"/>
        <v/>
      </c>
      <c r="L3115" s="1" t="str">
        <f t="shared" ca="1" si="724"/>
        <v/>
      </c>
      <c r="M3115" s="1" t="str">
        <f t="shared" ca="1" si="725"/>
        <v/>
      </c>
      <c r="N3115" s="1" t="str" cm="1">
        <f t="array" aca="1" ref="N3115" ca="1">IF(G3115="","",HOUR(INDIRECT(A3115&amp;$N$2&amp;D3115)))</f>
        <v/>
      </c>
      <c r="O3115" s="1" t="str" cm="1">
        <f t="array" aca="1" ref="O3115" ca="1">IF(G3115="","",MINUTE(INDIRECT(A3115&amp;$N$2&amp;D3115)))</f>
        <v/>
      </c>
      <c r="P3115" s="1" t="str">
        <f t="shared" ca="1" si="726"/>
        <v/>
      </c>
      <c r="Q3115" s="1" t="str">
        <f t="shared" ca="1" si="727"/>
        <v/>
      </c>
      <c r="R3115" s="1" t="str" cm="1">
        <f t="array" aca="1" ref="R3115" ca="1">IF(G3115="","",INDIRECT(A3115&amp;B3115&amp;D3115))</f>
        <v/>
      </c>
      <c r="S3115" s="1" t="str">
        <f t="shared" ca="1" si="728"/>
        <v/>
      </c>
      <c r="T3115" s="1" t="str">
        <f t="shared" ca="1" si="729"/>
        <v/>
      </c>
      <c r="U3115" s="1" t="str">
        <f t="shared" ca="1" si="730"/>
        <v/>
      </c>
      <c r="V3115" s="1" t="str">
        <f t="shared" ca="1" si="731"/>
        <v/>
      </c>
      <c r="W3115" s="1" t="str">
        <f t="shared" ca="1" si="732"/>
        <v/>
      </c>
      <c r="X3115" s="1" t="str">
        <f t="shared" ca="1" si="733"/>
        <v/>
      </c>
    </row>
    <row r="3116" spans="1:24">
      <c r="A3116" t="s">
        <v>1041</v>
      </c>
      <c r="B3116" t="str">
        <f>INDEX(予約枠報告様式!$73:$73,MATCH(CSVフォーマット!C3116,予約枠報告様式!$74:$74,0))</f>
        <v>BA</v>
      </c>
      <c r="C3116">
        <f t="shared" si="734"/>
        <v>53</v>
      </c>
      <c r="D3116">
        <f t="shared" si="720"/>
        <v>64</v>
      </c>
      <c r="E3116" s="2" cm="1">
        <f t="array" aca="1" ref="E3116" ca="1">INDIRECT(A3116&amp;B3116&amp;$E$3)</f>
        <v>44799</v>
      </c>
      <c r="F3116" t="str" cm="1">
        <f t="array" aca="1" ref="F3116" ca="1">IF(INDIRECT(A3116&amp;B3116&amp;$F$3)="公",参照!$L$2,参照!$L$3)</f>
        <v>医療機関受付</v>
      </c>
      <c r="G3116" s="1" t="str" cm="1">
        <f t="array" aca="1" ref="G3116" ca="1">IF(E3116="","",IF(ISNUMBER(INDIRECT(A3116&amp;B3116&amp;D3116)),431001,""))</f>
        <v/>
      </c>
      <c r="H3116" s="1" t="str">
        <f t="shared" ca="1" si="721"/>
        <v/>
      </c>
      <c r="I3116" s="1" t="str">
        <f ca="1">IF(G3116="","",予約枠報告様式!H$3)</f>
        <v/>
      </c>
      <c r="J3116" s="1" t="str">
        <f t="shared" ca="1" si="722"/>
        <v/>
      </c>
      <c r="K3116" s="1" t="str">
        <f t="shared" ca="1" si="723"/>
        <v/>
      </c>
      <c r="L3116" s="1" t="str">
        <f t="shared" ca="1" si="724"/>
        <v/>
      </c>
      <c r="M3116" s="1" t="str">
        <f t="shared" ca="1" si="725"/>
        <v/>
      </c>
      <c r="N3116" s="1" t="str" cm="1">
        <f t="array" aca="1" ref="N3116" ca="1">IF(G3116="","",HOUR(INDIRECT(A3116&amp;$N$2&amp;D3116)))</f>
        <v/>
      </c>
      <c r="O3116" s="1" t="str" cm="1">
        <f t="array" aca="1" ref="O3116" ca="1">IF(G3116="","",MINUTE(INDIRECT(A3116&amp;$N$2&amp;D3116)))</f>
        <v/>
      </c>
      <c r="P3116" s="1" t="str">
        <f t="shared" ca="1" si="726"/>
        <v/>
      </c>
      <c r="Q3116" s="1" t="str">
        <f t="shared" ca="1" si="727"/>
        <v/>
      </c>
      <c r="R3116" s="1" t="str" cm="1">
        <f t="array" aca="1" ref="R3116" ca="1">IF(G3116="","",INDIRECT(A3116&amp;B3116&amp;D3116))</f>
        <v/>
      </c>
      <c r="S3116" s="1" t="str">
        <f t="shared" ca="1" si="728"/>
        <v/>
      </c>
      <c r="T3116" s="1" t="str">
        <f t="shared" ca="1" si="729"/>
        <v/>
      </c>
      <c r="U3116" s="1" t="str">
        <f t="shared" ca="1" si="730"/>
        <v/>
      </c>
      <c r="V3116" s="1" t="str">
        <f t="shared" ca="1" si="731"/>
        <v/>
      </c>
      <c r="W3116" s="1" t="str">
        <f t="shared" ca="1" si="732"/>
        <v/>
      </c>
      <c r="X3116" s="1" t="str">
        <f t="shared" ca="1" si="733"/>
        <v/>
      </c>
    </row>
    <row r="3117" spans="1:24">
      <c r="A3117" t="s">
        <v>1041</v>
      </c>
      <c r="B3117" t="str">
        <f>INDEX(予約枠報告様式!$73:$73,MATCH(CSVフォーマット!C3117,予約枠報告様式!$74:$74,0))</f>
        <v>BA</v>
      </c>
      <c r="C3117">
        <f t="shared" si="734"/>
        <v>53</v>
      </c>
      <c r="D3117">
        <f t="shared" si="720"/>
        <v>65</v>
      </c>
      <c r="E3117" s="2" cm="1">
        <f t="array" aca="1" ref="E3117" ca="1">INDIRECT(A3117&amp;B3117&amp;$E$3)</f>
        <v>44799</v>
      </c>
      <c r="F3117" t="str" cm="1">
        <f t="array" aca="1" ref="F3117" ca="1">IF(INDIRECT(A3117&amp;B3117&amp;$F$3)="公",参照!$L$2,参照!$L$3)</f>
        <v>医療機関受付</v>
      </c>
      <c r="G3117" s="1" t="str" cm="1">
        <f t="array" aca="1" ref="G3117" ca="1">IF(E3117="","",IF(ISNUMBER(INDIRECT(A3117&amp;B3117&amp;D3117)),431001,""))</f>
        <v/>
      </c>
      <c r="H3117" s="1" t="str">
        <f t="shared" ca="1" si="721"/>
        <v/>
      </c>
      <c r="I3117" s="1" t="str">
        <f ca="1">IF(G3117="","",予約枠報告様式!H$3)</f>
        <v/>
      </c>
      <c r="J3117" s="1" t="str">
        <f t="shared" ca="1" si="722"/>
        <v/>
      </c>
      <c r="K3117" s="1" t="str">
        <f t="shared" ca="1" si="723"/>
        <v/>
      </c>
      <c r="L3117" s="1" t="str">
        <f t="shared" ca="1" si="724"/>
        <v/>
      </c>
      <c r="M3117" s="1" t="str">
        <f t="shared" ca="1" si="725"/>
        <v/>
      </c>
      <c r="N3117" s="1" t="str" cm="1">
        <f t="array" aca="1" ref="N3117" ca="1">IF(G3117="","",HOUR(INDIRECT(A3117&amp;$N$2&amp;D3117)))</f>
        <v/>
      </c>
      <c r="O3117" s="1" t="str" cm="1">
        <f t="array" aca="1" ref="O3117" ca="1">IF(G3117="","",MINUTE(INDIRECT(A3117&amp;$N$2&amp;D3117)))</f>
        <v/>
      </c>
      <c r="P3117" s="1" t="str">
        <f t="shared" ca="1" si="726"/>
        <v/>
      </c>
      <c r="Q3117" s="1" t="str">
        <f t="shared" ca="1" si="727"/>
        <v/>
      </c>
      <c r="R3117" s="1" t="str" cm="1">
        <f t="array" aca="1" ref="R3117" ca="1">IF(G3117="","",INDIRECT(A3117&amp;B3117&amp;D3117))</f>
        <v/>
      </c>
      <c r="S3117" s="1" t="str">
        <f t="shared" ca="1" si="728"/>
        <v/>
      </c>
      <c r="T3117" s="1" t="str">
        <f t="shared" ca="1" si="729"/>
        <v/>
      </c>
      <c r="U3117" s="1" t="str">
        <f t="shared" ca="1" si="730"/>
        <v/>
      </c>
      <c r="V3117" s="1" t="str">
        <f t="shared" ca="1" si="731"/>
        <v/>
      </c>
      <c r="W3117" s="1" t="str">
        <f t="shared" ca="1" si="732"/>
        <v/>
      </c>
      <c r="X3117" s="1" t="str">
        <f t="shared" ca="1" si="733"/>
        <v/>
      </c>
    </row>
    <row r="3118" spans="1:24">
      <c r="A3118" t="s">
        <v>1041</v>
      </c>
      <c r="B3118" t="str">
        <f>INDEX(予約枠報告様式!$73:$73,MATCH(CSVフォーマット!C3118,予約枠報告様式!$74:$74,0))</f>
        <v>BA</v>
      </c>
      <c r="C3118">
        <f t="shared" si="734"/>
        <v>53</v>
      </c>
      <c r="D3118">
        <f t="shared" si="720"/>
        <v>66</v>
      </c>
      <c r="E3118" s="2" cm="1">
        <f t="array" aca="1" ref="E3118" ca="1">INDIRECT(A3118&amp;B3118&amp;$E$3)</f>
        <v>44799</v>
      </c>
      <c r="F3118" t="str" cm="1">
        <f t="array" aca="1" ref="F3118" ca="1">IF(INDIRECT(A3118&amp;B3118&amp;$F$3)="公",参照!$L$2,参照!$L$3)</f>
        <v>医療機関受付</v>
      </c>
      <c r="G3118" s="1" t="str" cm="1">
        <f t="array" aca="1" ref="G3118" ca="1">IF(E3118="","",IF(ISNUMBER(INDIRECT(A3118&amp;B3118&amp;D3118)),431001,""))</f>
        <v/>
      </c>
      <c r="H3118" s="1" t="str">
        <f t="shared" ca="1" si="721"/>
        <v/>
      </c>
      <c r="I3118" s="1" t="str">
        <f ca="1">IF(G3118="","",予約枠報告様式!H$3)</f>
        <v/>
      </c>
      <c r="J3118" s="1" t="str">
        <f t="shared" ca="1" si="722"/>
        <v/>
      </c>
      <c r="K3118" s="1" t="str">
        <f t="shared" ca="1" si="723"/>
        <v/>
      </c>
      <c r="L3118" s="1" t="str">
        <f t="shared" ca="1" si="724"/>
        <v/>
      </c>
      <c r="M3118" s="1" t="str">
        <f t="shared" ca="1" si="725"/>
        <v/>
      </c>
      <c r="N3118" s="1" t="str" cm="1">
        <f t="array" aca="1" ref="N3118" ca="1">IF(G3118="","",HOUR(INDIRECT(A3118&amp;$N$2&amp;D3118)))</f>
        <v/>
      </c>
      <c r="O3118" s="1" t="str" cm="1">
        <f t="array" aca="1" ref="O3118" ca="1">IF(G3118="","",MINUTE(INDIRECT(A3118&amp;$N$2&amp;D3118)))</f>
        <v/>
      </c>
      <c r="P3118" s="1" t="str">
        <f t="shared" ca="1" si="726"/>
        <v/>
      </c>
      <c r="Q3118" s="1" t="str">
        <f t="shared" ca="1" si="727"/>
        <v/>
      </c>
      <c r="R3118" s="1" t="str" cm="1">
        <f t="array" aca="1" ref="R3118" ca="1">IF(G3118="","",INDIRECT(A3118&amp;B3118&amp;D3118))</f>
        <v/>
      </c>
      <c r="S3118" s="1" t="str">
        <f t="shared" ca="1" si="728"/>
        <v/>
      </c>
      <c r="T3118" s="1" t="str">
        <f t="shared" ca="1" si="729"/>
        <v/>
      </c>
      <c r="U3118" s="1" t="str">
        <f t="shared" ca="1" si="730"/>
        <v/>
      </c>
      <c r="V3118" s="1" t="str">
        <f t="shared" ca="1" si="731"/>
        <v/>
      </c>
      <c r="W3118" s="1" t="str">
        <f t="shared" ca="1" si="732"/>
        <v/>
      </c>
      <c r="X3118" s="1" t="str">
        <f t="shared" ca="1" si="733"/>
        <v/>
      </c>
    </row>
    <row r="3119" spans="1:24">
      <c r="A3119" t="s">
        <v>1041</v>
      </c>
      <c r="B3119" t="str">
        <f>INDEX(予約枠報告様式!$73:$73,MATCH(CSVフォーマット!C3119,予約枠報告様式!$74:$74,0))</f>
        <v>BA</v>
      </c>
      <c r="C3119">
        <f t="shared" si="734"/>
        <v>53</v>
      </c>
      <c r="D3119">
        <f t="shared" si="720"/>
        <v>67</v>
      </c>
      <c r="E3119" s="2" cm="1">
        <f t="array" aca="1" ref="E3119" ca="1">INDIRECT(A3119&amp;B3119&amp;$E$3)</f>
        <v>44799</v>
      </c>
      <c r="F3119" t="str" cm="1">
        <f t="array" aca="1" ref="F3119" ca="1">IF(INDIRECT(A3119&amp;B3119&amp;$F$3)="公",参照!$L$2,参照!$L$3)</f>
        <v>医療機関受付</v>
      </c>
      <c r="G3119" s="1" t="str" cm="1">
        <f t="array" aca="1" ref="G3119" ca="1">IF(E3119="","",IF(ISNUMBER(INDIRECT(A3119&amp;B3119&amp;D3119)),431001,""))</f>
        <v/>
      </c>
      <c r="H3119" s="1" t="str">
        <f t="shared" ca="1" si="721"/>
        <v/>
      </c>
      <c r="I3119" s="1" t="str">
        <f ca="1">IF(G3119="","",予約枠報告様式!H$3)</f>
        <v/>
      </c>
      <c r="J3119" s="1" t="str">
        <f t="shared" ca="1" si="722"/>
        <v/>
      </c>
      <c r="K3119" s="1" t="str">
        <f t="shared" ca="1" si="723"/>
        <v/>
      </c>
      <c r="L3119" s="1" t="str">
        <f t="shared" ca="1" si="724"/>
        <v/>
      </c>
      <c r="M3119" s="1" t="str">
        <f t="shared" ca="1" si="725"/>
        <v/>
      </c>
      <c r="N3119" s="1" t="str" cm="1">
        <f t="array" aca="1" ref="N3119" ca="1">IF(G3119="","",HOUR(INDIRECT(A3119&amp;$N$2&amp;D3119)))</f>
        <v/>
      </c>
      <c r="O3119" s="1" t="str" cm="1">
        <f t="array" aca="1" ref="O3119" ca="1">IF(G3119="","",MINUTE(INDIRECT(A3119&amp;$N$2&amp;D3119)))</f>
        <v/>
      </c>
      <c r="P3119" s="1" t="str">
        <f t="shared" ca="1" si="726"/>
        <v/>
      </c>
      <c r="Q3119" s="1" t="str">
        <f t="shared" ca="1" si="727"/>
        <v/>
      </c>
      <c r="R3119" s="1" t="str" cm="1">
        <f t="array" aca="1" ref="R3119" ca="1">IF(G3119="","",INDIRECT(A3119&amp;B3119&amp;D3119))</f>
        <v/>
      </c>
      <c r="S3119" s="1" t="str">
        <f t="shared" ca="1" si="728"/>
        <v/>
      </c>
      <c r="T3119" s="1" t="str">
        <f t="shared" ca="1" si="729"/>
        <v/>
      </c>
      <c r="U3119" s="1" t="str">
        <f t="shared" ca="1" si="730"/>
        <v/>
      </c>
      <c r="V3119" s="1" t="str">
        <f t="shared" ca="1" si="731"/>
        <v/>
      </c>
      <c r="W3119" s="1" t="str">
        <f t="shared" ca="1" si="732"/>
        <v/>
      </c>
      <c r="X3119" s="1" t="str">
        <f t="shared" ca="1" si="733"/>
        <v/>
      </c>
    </row>
    <row r="3120" spans="1:24">
      <c r="A3120" t="s">
        <v>1041</v>
      </c>
      <c r="B3120" t="str">
        <f>INDEX(予約枠報告様式!$73:$73,MATCH(CSVフォーマット!C3120,予約枠報告様式!$74:$74,0))</f>
        <v>BA</v>
      </c>
      <c r="C3120">
        <f t="shared" si="734"/>
        <v>53</v>
      </c>
      <c r="D3120">
        <f t="shared" si="720"/>
        <v>68</v>
      </c>
      <c r="E3120" s="2" cm="1">
        <f t="array" aca="1" ref="E3120" ca="1">INDIRECT(A3120&amp;B3120&amp;$E$3)</f>
        <v>44799</v>
      </c>
      <c r="F3120" t="str" cm="1">
        <f t="array" aca="1" ref="F3120" ca="1">IF(INDIRECT(A3120&amp;B3120&amp;$F$3)="公",参照!$L$2,参照!$L$3)</f>
        <v>医療機関受付</v>
      </c>
      <c r="G3120" s="1" t="str" cm="1">
        <f t="array" aca="1" ref="G3120" ca="1">IF(E3120="","",IF(ISNUMBER(INDIRECT(A3120&amp;B3120&amp;D3120)),431001,""))</f>
        <v/>
      </c>
      <c r="H3120" s="1" t="str">
        <f t="shared" ca="1" si="721"/>
        <v/>
      </c>
      <c r="I3120" s="1" t="str">
        <f ca="1">IF(G3120="","",予約枠報告様式!H$3)</f>
        <v/>
      </c>
      <c r="J3120" s="1" t="str">
        <f t="shared" ca="1" si="722"/>
        <v/>
      </c>
      <c r="K3120" s="1" t="str">
        <f t="shared" ca="1" si="723"/>
        <v/>
      </c>
      <c r="L3120" s="1" t="str">
        <f t="shared" ca="1" si="724"/>
        <v/>
      </c>
      <c r="M3120" s="1" t="str">
        <f t="shared" ca="1" si="725"/>
        <v/>
      </c>
      <c r="N3120" s="1" t="str" cm="1">
        <f t="array" aca="1" ref="N3120" ca="1">IF(G3120="","",HOUR(INDIRECT(A3120&amp;$N$2&amp;D3120)))</f>
        <v/>
      </c>
      <c r="O3120" s="1" t="str" cm="1">
        <f t="array" aca="1" ref="O3120" ca="1">IF(G3120="","",MINUTE(INDIRECT(A3120&amp;$N$2&amp;D3120)))</f>
        <v/>
      </c>
      <c r="P3120" s="1" t="str">
        <f t="shared" ca="1" si="726"/>
        <v/>
      </c>
      <c r="Q3120" s="1" t="str">
        <f t="shared" ca="1" si="727"/>
        <v/>
      </c>
      <c r="R3120" s="1" t="str" cm="1">
        <f t="array" aca="1" ref="R3120" ca="1">IF(G3120="","",INDIRECT(A3120&amp;B3120&amp;D3120))</f>
        <v/>
      </c>
      <c r="S3120" s="1" t="str">
        <f t="shared" ca="1" si="728"/>
        <v/>
      </c>
      <c r="T3120" s="1" t="str">
        <f t="shared" ca="1" si="729"/>
        <v/>
      </c>
      <c r="U3120" s="1" t="str">
        <f t="shared" ca="1" si="730"/>
        <v/>
      </c>
      <c r="V3120" s="1" t="str">
        <f t="shared" ca="1" si="731"/>
        <v/>
      </c>
      <c r="W3120" s="1" t="str">
        <f t="shared" ca="1" si="732"/>
        <v/>
      </c>
      <c r="X3120" s="1" t="str">
        <f t="shared" ca="1" si="733"/>
        <v/>
      </c>
    </row>
    <row r="3121" spans="1:24">
      <c r="A3121" t="s">
        <v>1041</v>
      </c>
      <c r="B3121" t="str">
        <f>INDEX(予約枠報告様式!$73:$73,MATCH(CSVフォーマット!C3121,予約枠報告様式!$74:$74,0))</f>
        <v>BA</v>
      </c>
      <c r="C3121">
        <f t="shared" si="734"/>
        <v>53</v>
      </c>
      <c r="D3121">
        <f t="shared" si="720"/>
        <v>69</v>
      </c>
      <c r="E3121" s="2" cm="1">
        <f t="array" aca="1" ref="E3121" ca="1">INDIRECT(A3121&amp;B3121&amp;$E$3)</f>
        <v>44799</v>
      </c>
      <c r="F3121" t="str" cm="1">
        <f t="array" aca="1" ref="F3121" ca="1">IF(INDIRECT(A3121&amp;B3121&amp;$F$3)="公",参照!$L$2,参照!$L$3)</f>
        <v>医療機関受付</v>
      </c>
      <c r="G3121" s="1" t="str" cm="1">
        <f t="array" aca="1" ref="G3121" ca="1">IF(E3121="","",IF(ISNUMBER(INDIRECT(A3121&amp;B3121&amp;D3121)),431001,""))</f>
        <v/>
      </c>
      <c r="H3121" s="1" t="str">
        <f t="shared" ca="1" si="721"/>
        <v/>
      </c>
      <c r="I3121" s="1" t="str">
        <f ca="1">IF(G3121="","",予約枠報告様式!H$3)</f>
        <v/>
      </c>
      <c r="J3121" s="1" t="str">
        <f t="shared" ca="1" si="722"/>
        <v/>
      </c>
      <c r="K3121" s="1" t="str">
        <f t="shared" ca="1" si="723"/>
        <v/>
      </c>
      <c r="L3121" s="1" t="str">
        <f t="shared" ca="1" si="724"/>
        <v/>
      </c>
      <c r="M3121" s="1" t="str">
        <f t="shared" ca="1" si="725"/>
        <v/>
      </c>
      <c r="N3121" s="1" t="str" cm="1">
        <f t="array" aca="1" ref="N3121" ca="1">IF(G3121="","",HOUR(INDIRECT(A3121&amp;$N$2&amp;D3121)))</f>
        <v/>
      </c>
      <c r="O3121" s="1" t="str" cm="1">
        <f t="array" aca="1" ref="O3121" ca="1">IF(G3121="","",MINUTE(INDIRECT(A3121&amp;$N$2&amp;D3121)))</f>
        <v/>
      </c>
      <c r="P3121" s="1" t="str">
        <f t="shared" ca="1" si="726"/>
        <v/>
      </c>
      <c r="Q3121" s="1" t="str">
        <f t="shared" ca="1" si="727"/>
        <v/>
      </c>
      <c r="R3121" s="1" t="str" cm="1">
        <f t="array" aca="1" ref="R3121" ca="1">IF(G3121="","",INDIRECT(A3121&amp;B3121&amp;D3121))</f>
        <v/>
      </c>
      <c r="S3121" s="1" t="str">
        <f t="shared" ca="1" si="728"/>
        <v/>
      </c>
      <c r="T3121" s="1" t="str">
        <f t="shared" ca="1" si="729"/>
        <v/>
      </c>
      <c r="U3121" s="1" t="str">
        <f t="shared" ca="1" si="730"/>
        <v/>
      </c>
      <c r="V3121" s="1" t="str">
        <f t="shared" ca="1" si="731"/>
        <v/>
      </c>
      <c r="W3121" s="1" t="str">
        <f t="shared" ca="1" si="732"/>
        <v/>
      </c>
      <c r="X3121" s="1" t="str">
        <f t="shared" ca="1" si="733"/>
        <v/>
      </c>
    </row>
    <row r="3122" spans="1:24">
      <c r="A3122" t="s">
        <v>1041</v>
      </c>
      <c r="B3122" t="str">
        <f>INDEX(予約枠報告様式!$73:$73,MATCH(CSVフォーマット!C3122,予約枠報告様式!$74:$74,0))</f>
        <v>BA</v>
      </c>
      <c r="C3122">
        <f t="shared" si="734"/>
        <v>53</v>
      </c>
      <c r="D3122">
        <f t="shared" si="720"/>
        <v>70</v>
      </c>
      <c r="E3122" s="2" cm="1">
        <f t="array" aca="1" ref="E3122" ca="1">INDIRECT(A3122&amp;B3122&amp;$E$3)</f>
        <v>44799</v>
      </c>
      <c r="F3122" t="str" cm="1">
        <f t="array" aca="1" ref="F3122" ca="1">IF(INDIRECT(A3122&amp;B3122&amp;$F$3)="公",参照!$L$2,参照!$L$3)</f>
        <v>医療機関受付</v>
      </c>
      <c r="G3122" s="1" t="str" cm="1">
        <f t="array" aca="1" ref="G3122" ca="1">IF(E3122="","",IF(ISNUMBER(INDIRECT(A3122&amp;B3122&amp;D3122)),431001,""))</f>
        <v/>
      </c>
      <c r="H3122" s="1" t="str">
        <f t="shared" ca="1" si="721"/>
        <v/>
      </c>
      <c r="I3122" s="1" t="str">
        <f ca="1">IF(G3122="","",予約枠報告様式!H$3)</f>
        <v/>
      </c>
      <c r="J3122" s="1" t="str">
        <f t="shared" ca="1" si="722"/>
        <v/>
      </c>
      <c r="K3122" s="1" t="str">
        <f t="shared" ca="1" si="723"/>
        <v/>
      </c>
      <c r="L3122" s="1" t="str">
        <f t="shared" ca="1" si="724"/>
        <v/>
      </c>
      <c r="M3122" s="1" t="str">
        <f t="shared" ca="1" si="725"/>
        <v/>
      </c>
      <c r="N3122" s="1" t="str" cm="1">
        <f t="array" aca="1" ref="N3122" ca="1">IF(G3122="","",HOUR(INDIRECT(A3122&amp;$N$2&amp;D3122)))</f>
        <v/>
      </c>
      <c r="O3122" s="1" t="str" cm="1">
        <f t="array" aca="1" ref="O3122" ca="1">IF(G3122="","",MINUTE(INDIRECT(A3122&amp;$N$2&amp;D3122)))</f>
        <v/>
      </c>
      <c r="P3122" s="1" t="str">
        <f t="shared" ca="1" si="726"/>
        <v/>
      </c>
      <c r="Q3122" s="1" t="str">
        <f t="shared" ca="1" si="727"/>
        <v/>
      </c>
      <c r="R3122" s="1" t="str" cm="1">
        <f t="array" aca="1" ref="R3122" ca="1">IF(G3122="","",INDIRECT(A3122&amp;B3122&amp;D3122))</f>
        <v/>
      </c>
      <c r="S3122" s="1" t="str">
        <f t="shared" ca="1" si="728"/>
        <v/>
      </c>
      <c r="T3122" s="1" t="str">
        <f t="shared" ca="1" si="729"/>
        <v/>
      </c>
      <c r="U3122" s="1" t="str">
        <f t="shared" ca="1" si="730"/>
        <v/>
      </c>
      <c r="V3122" s="1" t="str">
        <f t="shared" ca="1" si="731"/>
        <v/>
      </c>
      <c r="W3122" s="1" t="str">
        <f t="shared" ca="1" si="732"/>
        <v/>
      </c>
      <c r="X3122" s="1" t="str">
        <f t="shared" ca="1" si="733"/>
        <v/>
      </c>
    </row>
    <row r="3123" spans="1:24">
      <c r="A3123" t="s">
        <v>1041</v>
      </c>
      <c r="B3123" t="str">
        <f>INDEX(予約枠報告様式!$73:$73,MATCH(CSVフォーマット!C3123,予約枠報告様式!$74:$74,0))</f>
        <v>BA</v>
      </c>
      <c r="C3123">
        <f t="shared" si="734"/>
        <v>53</v>
      </c>
      <c r="D3123">
        <f t="shared" si="720"/>
        <v>71</v>
      </c>
      <c r="E3123" s="2" cm="1">
        <f t="array" aca="1" ref="E3123" ca="1">INDIRECT(A3123&amp;B3123&amp;$E$3)</f>
        <v>44799</v>
      </c>
      <c r="F3123" t="str" cm="1">
        <f t="array" aca="1" ref="F3123" ca="1">IF(INDIRECT(A3123&amp;B3123&amp;$F$3)="公",参照!$L$2,参照!$L$3)</f>
        <v>医療機関受付</v>
      </c>
      <c r="G3123" s="1" t="str" cm="1">
        <f t="array" aca="1" ref="G3123" ca="1">IF(E3123="","",IF(ISNUMBER(INDIRECT(A3123&amp;B3123&amp;D3123)),431001,""))</f>
        <v/>
      </c>
      <c r="H3123" s="1" t="str">
        <f t="shared" ca="1" si="721"/>
        <v/>
      </c>
      <c r="I3123" s="1" t="str">
        <f ca="1">IF(G3123="","",予約枠報告様式!H$3)</f>
        <v/>
      </c>
      <c r="J3123" s="1" t="str">
        <f t="shared" ca="1" si="722"/>
        <v/>
      </c>
      <c r="K3123" s="1" t="str">
        <f t="shared" ca="1" si="723"/>
        <v/>
      </c>
      <c r="L3123" s="1" t="str">
        <f t="shared" ca="1" si="724"/>
        <v/>
      </c>
      <c r="M3123" s="1" t="str">
        <f t="shared" ca="1" si="725"/>
        <v/>
      </c>
      <c r="N3123" s="1" t="str" cm="1">
        <f t="array" aca="1" ref="N3123" ca="1">IF(G3123="","",HOUR(INDIRECT(A3123&amp;$N$2&amp;D3123)))</f>
        <v/>
      </c>
      <c r="O3123" s="1" t="str" cm="1">
        <f t="array" aca="1" ref="O3123" ca="1">IF(G3123="","",MINUTE(INDIRECT(A3123&amp;$N$2&amp;D3123)))</f>
        <v/>
      </c>
      <c r="P3123" s="1" t="str">
        <f t="shared" ca="1" si="726"/>
        <v/>
      </c>
      <c r="Q3123" s="1" t="str">
        <f t="shared" ca="1" si="727"/>
        <v/>
      </c>
      <c r="R3123" s="1" t="str" cm="1">
        <f t="array" aca="1" ref="R3123" ca="1">IF(G3123="","",INDIRECT(A3123&amp;B3123&amp;D3123))</f>
        <v/>
      </c>
      <c r="S3123" s="1" t="str">
        <f t="shared" ca="1" si="728"/>
        <v/>
      </c>
      <c r="T3123" s="1" t="str">
        <f t="shared" ca="1" si="729"/>
        <v/>
      </c>
      <c r="U3123" s="1" t="str">
        <f t="shared" ca="1" si="730"/>
        <v/>
      </c>
      <c r="V3123" s="1" t="str">
        <f t="shared" ca="1" si="731"/>
        <v/>
      </c>
      <c r="W3123" s="1" t="str">
        <f t="shared" ca="1" si="732"/>
        <v/>
      </c>
      <c r="X3123" s="1" t="str">
        <f t="shared" ca="1" si="733"/>
        <v/>
      </c>
    </row>
    <row r="3124" spans="1:24">
      <c r="A3124" t="s">
        <v>1041</v>
      </c>
      <c r="B3124" t="str">
        <f>INDEX(予約枠報告様式!$73:$73,MATCH(CSVフォーマット!C3124,予約枠報告様式!$74:$74,0))</f>
        <v>BB</v>
      </c>
      <c r="C3124">
        <f t="shared" si="734"/>
        <v>54</v>
      </c>
      <c r="D3124">
        <f t="shared" si="720"/>
        <v>12</v>
      </c>
      <c r="E3124" s="2" cm="1">
        <f t="array" aca="1" ref="E3124" ca="1">INDIRECT(A3124&amp;B3124&amp;$E$3)</f>
        <v>44800</v>
      </c>
      <c r="F3124" t="str" cm="1">
        <f t="array" aca="1" ref="F3124" ca="1">IF(INDIRECT(A3124&amp;B3124&amp;$F$3)="公",参照!$L$2,参照!$L$3)</f>
        <v>WEB・コールセンター受付</v>
      </c>
      <c r="G3124" s="1" t="str" cm="1">
        <f t="array" aca="1" ref="G3124" ca="1">IF(E3124="","",IF(ISNUMBER(INDIRECT(A3124&amp;B3124&amp;D3124)),431001,""))</f>
        <v/>
      </c>
      <c r="H3124" s="1" t="str">
        <f t="shared" ca="1" si="721"/>
        <v/>
      </c>
      <c r="I3124" s="1" t="str">
        <f ca="1">IF(G3124="","",予約枠報告様式!H$3)</f>
        <v/>
      </c>
      <c r="J3124" s="1" t="str">
        <f t="shared" ca="1" si="722"/>
        <v/>
      </c>
      <c r="K3124" s="1" t="str">
        <f t="shared" ca="1" si="723"/>
        <v/>
      </c>
      <c r="L3124" s="1" t="str">
        <f t="shared" ca="1" si="724"/>
        <v/>
      </c>
      <c r="M3124" s="1" t="str">
        <f t="shared" ca="1" si="725"/>
        <v/>
      </c>
      <c r="N3124" s="1" t="str" cm="1">
        <f t="array" aca="1" ref="N3124" ca="1">IF(G3124="","",HOUR(INDIRECT(A3124&amp;$N$2&amp;D3124)))</f>
        <v/>
      </c>
      <c r="O3124" s="1" t="str" cm="1">
        <f t="array" aca="1" ref="O3124" ca="1">IF(G3124="","",MINUTE(INDIRECT(A3124&amp;$N$2&amp;D3124)))</f>
        <v/>
      </c>
      <c r="P3124" s="1" t="str">
        <f t="shared" ca="1" si="726"/>
        <v/>
      </c>
      <c r="Q3124" s="1" t="str">
        <f t="shared" ca="1" si="727"/>
        <v/>
      </c>
      <c r="R3124" s="1" t="str" cm="1">
        <f t="array" aca="1" ref="R3124" ca="1">IF(G3124="","",INDIRECT(A3124&amp;B3124&amp;D3124))</f>
        <v/>
      </c>
      <c r="S3124" s="1" t="str">
        <f t="shared" ca="1" si="728"/>
        <v/>
      </c>
      <c r="T3124" s="1" t="str">
        <f t="shared" ca="1" si="729"/>
        <v/>
      </c>
      <c r="U3124" s="1" t="str">
        <f t="shared" ca="1" si="730"/>
        <v/>
      </c>
      <c r="V3124" s="1" t="str">
        <f t="shared" ca="1" si="731"/>
        <v/>
      </c>
      <c r="W3124" s="1" t="str">
        <f t="shared" ca="1" si="732"/>
        <v/>
      </c>
      <c r="X3124" s="1" t="str">
        <f t="shared" ca="1" si="733"/>
        <v/>
      </c>
    </row>
    <row r="3125" spans="1:24">
      <c r="A3125" t="s">
        <v>1041</v>
      </c>
      <c r="B3125" t="str">
        <f>INDEX(予約枠報告様式!$73:$73,MATCH(CSVフォーマット!C3125,予約枠報告様式!$74:$74,0))</f>
        <v>BB</v>
      </c>
      <c r="C3125">
        <f t="shared" si="734"/>
        <v>54</v>
      </c>
      <c r="D3125">
        <f t="shared" si="720"/>
        <v>13</v>
      </c>
      <c r="E3125" s="2" cm="1">
        <f t="array" aca="1" ref="E3125" ca="1">INDIRECT(A3125&amp;B3125&amp;$E$3)</f>
        <v>44800</v>
      </c>
      <c r="F3125" t="str" cm="1">
        <f t="array" aca="1" ref="F3125" ca="1">IF(INDIRECT(A3125&amp;B3125&amp;$F$3)="公",参照!$L$2,参照!$L$3)</f>
        <v>WEB・コールセンター受付</v>
      </c>
      <c r="G3125" s="1" t="str" cm="1">
        <f t="array" aca="1" ref="G3125" ca="1">IF(E3125="","",IF(ISNUMBER(INDIRECT(A3125&amp;B3125&amp;D3125)),431001,""))</f>
        <v/>
      </c>
      <c r="H3125" s="1" t="str">
        <f t="shared" ca="1" si="721"/>
        <v/>
      </c>
      <c r="I3125" s="1" t="str">
        <f ca="1">IF(G3125="","",予約枠報告様式!H$3)</f>
        <v/>
      </c>
      <c r="J3125" s="1" t="str">
        <f t="shared" ca="1" si="722"/>
        <v/>
      </c>
      <c r="K3125" s="1" t="str">
        <f t="shared" ca="1" si="723"/>
        <v/>
      </c>
      <c r="L3125" s="1" t="str">
        <f t="shared" ca="1" si="724"/>
        <v/>
      </c>
      <c r="M3125" s="1" t="str">
        <f t="shared" ca="1" si="725"/>
        <v/>
      </c>
      <c r="N3125" s="1" t="str" cm="1">
        <f t="array" aca="1" ref="N3125" ca="1">IF(G3125="","",HOUR(INDIRECT(A3125&amp;$N$2&amp;D3125)))</f>
        <v/>
      </c>
      <c r="O3125" s="1" t="str" cm="1">
        <f t="array" aca="1" ref="O3125" ca="1">IF(G3125="","",MINUTE(INDIRECT(A3125&amp;$N$2&amp;D3125)))</f>
        <v/>
      </c>
      <c r="P3125" s="1" t="str">
        <f t="shared" ca="1" si="726"/>
        <v/>
      </c>
      <c r="Q3125" s="1" t="str">
        <f t="shared" ca="1" si="727"/>
        <v/>
      </c>
      <c r="R3125" s="1" t="str" cm="1">
        <f t="array" aca="1" ref="R3125" ca="1">IF(G3125="","",INDIRECT(A3125&amp;B3125&amp;D3125))</f>
        <v/>
      </c>
      <c r="S3125" s="1" t="str">
        <f t="shared" ca="1" si="728"/>
        <v/>
      </c>
      <c r="T3125" s="1" t="str">
        <f t="shared" ca="1" si="729"/>
        <v/>
      </c>
      <c r="U3125" s="1" t="str">
        <f t="shared" ca="1" si="730"/>
        <v/>
      </c>
      <c r="V3125" s="1" t="str">
        <f t="shared" ca="1" si="731"/>
        <v/>
      </c>
      <c r="W3125" s="1" t="str">
        <f t="shared" ca="1" si="732"/>
        <v/>
      </c>
      <c r="X3125" s="1" t="str">
        <f t="shared" ca="1" si="733"/>
        <v/>
      </c>
    </row>
    <row r="3126" spans="1:24">
      <c r="A3126" t="s">
        <v>1041</v>
      </c>
      <c r="B3126" t="str">
        <f>INDEX(予約枠報告様式!$73:$73,MATCH(CSVフォーマット!C3126,予約枠報告様式!$74:$74,0))</f>
        <v>BB</v>
      </c>
      <c r="C3126">
        <f t="shared" si="734"/>
        <v>54</v>
      </c>
      <c r="D3126">
        <f t="shared" si="720"/>
        <v>14</v>
      </c>
      <c r="E3126" s="2" cm="1">
        <f t="array" aca="1" ref="E3126" ca="1">INDIRECT(A3126&amp;B3126&amp;$E$3)</f>
        <v>44800</v>
      </c>
      <c r="F3126" t="str" cm="1">
        <f t="array" aca="1" ref="F3126" ca="1">IF(INDIRECT(A3126&amp;B3126&amp;$F$3)="公",参照!$L$2,参照!$L$3)</f>
        <v>WEB・コールセンター受付</v>
      </c>
      <c r="G3126" s="1" t="str" cm="1">
        <f t="array" aca="1" ref="G3126" ca="1">IF(E3126="","",IF(ISNUMBER(INDIRECT(A3126&amp;B3126&amp;D3126)),431001,""))</f>
        <v/>
      </c>
      <c r="H3126" s="1" t="str">
        <f t="shared" ca="1" si="721"/>
        <v/>
      </c>
      <c r="I3126" s="1" t="str">
        <f ca="1">IF(G3126="","",予約枠報告様式!H$3)</f>
        <v/>
      </c>
      <c r="J3126" s="1" t="str">
        <f t="shared" ca="1" si="722"/>
        <v/>
      </c>
      <c r="K3126" s="1" t="str">
        <f t="shared" ca="1" si="723"/>
        <v/>
      </c>
      <c r="L3126" s="1" t="str">
        <f t="shared" ca="1" si="724"/>
        <v/>
      </c>
      <c r="M3126" s="1" t="str">
        <f t="shared" ca="1" si="725"/>
        <v/>
      </c>
      <c r="N3126" s="1" t="str" cm="1">
        <f t="array" aca="1" ref="N3126" ca="1">IF(G3126="","",HOUR(INDIRECT(A3126&amp;$N$2&amp;D3126)))</f>
        <v/>
      </c>
      <c r="O3126" s="1" t="str" cm="1">
        <f t="array" aca="1" ref="O3126" ca="1">IF(G3126="","",MINUTE(INDIRECT(A3126&amp;$N$2&amp;D3126)))</f>
        <v/>
      </c>
      <c r="P3126" s="1" t="str">
        <f t="shared" ca="1" si="726"/>
        <v/>
      </c>
      <c r="Q3126" s="1" t="str">
        <f t="shared" ca="1" si="727"/>
        <v/>
      </c>
      <c r="R3126" s="1" t="str" cm="1">
        <f t="array" aca="1" ref="R3126" ca="1">IF(G3126="","",INDIRECT(A3126&amp;B3126&amp;D3126))</f>
        <v/>
      </c>
      <c r="S3126" s="1" t="str">
        <f t="shared" ca="1" si="728"/>
        <v/>
      </c>
      <c r="T3126" s="1" t="str">
        <f t="shared" ca="1" si="729"/>
        <v/>
      </c>
      <c r="U3126" s="1" t="str">
        <f t="shared" ca="1" si="730"/>
        <v/>
      </c>
      <c r="V3126" s="1" t="str">
        <f t="shared" ca="1" si="731"/>
        <v/>
      </c>
      <c r="W3126" s="1" t="str">
        <f t="shared" ca="1" si="732"/>
        <v/>
      </c>
      <c r="X3126" s="1" t="str">
        <f t="shared" ca="1" si="733"/>
        <v/>
      </c>
    </row>
    <row r="3127" spans="1:24">
      <c r="A3127" t="s">
        <v>1041</v>
      </c>
      <c r="B3127" t="str">
        <f>INDEX(予約枠報告様式!$73:$73,MATCH(CSVフォーマット!C3127,予約枠報告様式!$74:$74,0))</f>
        <v>BB</v>
      </c>
      <c r="C3127">
        <f t="shared" si="734"/>
        <v>54</v>
      </c>
      <c r="D3127">
        <f t="shared" si="720"/>
        <v>15</v>
      </c>
      <c r="E3127" s="2" cm="1">
        <f t="array" aca="1" ref="E3127" ca="1">INDIRECT(A3127&amp;B3127&amp;$E$3)</f>
        <v>44800</v>
      </c>
      <c r="F3127" t="str" cm="1">
        <f t="array" aca="1" ref="F3127" ca="1">IF(INDIRECT(A3127&amp;B3127&amp;$F$3)="公",参照!$L$2,参照!$L$3)</f>
        <v>WEB・コールセンター受付</v>
      </c>
      <c r="G3127" s="1" t="str" cm="1">
        <f t="array" aca="1" ref="G3127" ca="1">IF(E3127="","",IF(ISNUMBER(INDIRECT(A3127&amp;B3127&amp;D3127)),431001,""))</f>
        <v/>
      </c>
      <c r="H3127" s="1" t="str">
        <f t="shared" ca="1" si="721"/>
        <v/>
      </c>
      <c r="I3127" s="1" t="str">
        <f ca="1">IF(G3127="","",予約枠報告様式!H$3)</f>
        <v/>
      </c>
      <c r="J3127" s="1" t="str">
        <f t="shared" ca="1" si="722"/>
        <v/>
      </c>
      <c r="K3127" s="1" t="str">
        <f t="shared" ca="1" si="723"/>
        <v/>
      </c>
      <c r="L3127" s="1" t="str">
        <f t="shared" ca="1" si="724"/>
        <v/>
      </c>
      <c r="M3127" s="1" t="str">
        <f t="shared" ca="1" si="725"/>
        <v/>
      </c>
      <c r="N3127" s="1" t="str" cm="1">
        <f t="array" aca="1" ref="N3127" ca="1">IF(G3127="","",HOUR(INDIRECT(A3127&amp;$N$2&amp;D3127)))</f>
        <v/>
      </c>
      <c r="O3127" s="1" t="str" cm="1">
        <f t="array" aca="1" ref="O3127" ca="1">IF(G3127="","",MINUTE(INDIRECT(A3127&amp;$N$2&amp;D3127)))</f>
        <v/>
      </c>
      <c r="P3127" s="1" t="str">
        <f t="shared" ca="1" si="726"/>
        <v/>
      </c>
      <c r="Q3127" s="1" t="str">
        <f t="shared" ca="1" si="727"/>
        <v/>
      </c>
      <c r="R3127" s="1" t="str" cm="1">
        <f t="array" aca="1" ref="R3127" ca="1">IF(G3127="","",INDIRECT(A3127&amp;B3127&amp;D3127))</f>
        <v/>
      </c>
      <c r="S3127" s="1" t="str">
        <f t="shared" ca="1" si="728"/>
        <v/>
      </c>
      <c r="T3127" s="1" t="str">
        <f t="shared" ca="1" si="729"/>
        <v/>
      </c>
      <c r="U3127" s="1" t="str">
        <f t="shared" ca="1" si="730"/>
        <v/>
      </c>
      <c r="V3127" s="1" t="str">
        <f t="shared" ca="1" si="731"/>
        <v/>
      </c>
      <c r="W3127" s="1" t="str">
        <f t="shared" ca="1" si="732"/>
        <v/>
      </c>
      <c r="X3127" s="1" t="str">
        <f t="shared" ca="1" si="733"/>
        <v/>
      </c>
    </row>
    <row r="3128" spans="1:24">
      <c r="A3128" t="s">
        <v>1041</v>
      </c>
      <c r="B3128" t="str">
        <f>INDEX(予約枠報告様式!$73:$73,MATCH(CSVフォーマット!C3128,予約枠報告様式!$74:$74,0))</f>
        <v>BB</v>
      </c>
      <c r="C3128">
        <f t="shared" si="734"/>
        <v>54</v>
      </c>
      <c r="D3128">
        <f t="shared" si="720"/>
        <v>16</v>
      </c>
      <c r="E3128" s="2" cm="1">
        <f t="array" aca="1" ref="E3128" ca="1">INDIRECT(A3128&amp;B3128&amp;$E$3)</f>
        <v>44800</v>
      </c>
      <c r="F3128" t="str" cm="1">
        <f t="array" aca="1" ref="F3128" ca="1">IF(INDIRECT(A3128&amp;B3128&amp;$F$3)="公",参照!$L$2,参照!$L$3)</f>
        <v>WEB・コールセンター受付</v>
      </c>
      <c r="G3128" s="1" t="str" cm="1">
        <f t="array" aca="1" ref="G3128" ca="1">IF(E3128="","",IF(ISNUMBER(INDIRECT(A3128&amp;B3128&amp;D3128)),431001,""))</f>
        <v/>
      </c>
      <c r="H3128" s="1" t="str">
        <f t="shared" ca="1" si="721"/>
        <v/>
      </c>
      <c r="I3128" s="1" t="str">
        <f ca="1">IF(G3128="","",予約枠報告様式!H$3)</f>
        <v/>
      </c>
      <c r="J3128" s="1" t="str">
        <f t="shared" ca="1" si="722"/>
        <v/>
      </c>
      <c r="K3128" s="1" t="str">
        <f t="shared" ca="1" si="723"/>
        <v/>
      </c>
      <c r="L3128" s="1" t="str">
        <f t="shared" ca="1" si="724"/>
        <v/>
      </c>
      <c r="M3128" s="1" t="str">
        <f t="shared" ca="1" si="725"/>
        <v/>
      </c>
      <c r="N3128" s="1" t="str" cm="1">
        <f t="array" aca="1" ref="N3128" ca="1">IF(G3128="","",HOUR(INDIRECT(A3128&amp;$N$2&amp;D3128)))</f>
        <v/>
      </c>
      <c r="O3128" s="1" t="str" cm="1">
        <f t="array" aca="1" ref="O3128" ca="1">IF(G3128="","",MINUTE(INDIRECT(A3128&amp;$N$2&amp;D3128)))</f>
        <v/>
      </c>
      <c r="P3128" s="1" t="str">
        <f t="shared" ca="1" si="726"/>
        <v/>
      </c>
      <c r="Q3128" s="1" t="str">
        <f t="shared" ca="1" si="727"/>
        <v/>
      </c>
      <c r="R3128" s="1" t="str" cm="1">
        <f t="array" aca="1" ref="R3128" ca="1">IF(G3128="","",INDIRECT(A3128&amp;B3128&amp;D3128))</f>
        <v/>
      </c>
      <c r="S3128" s="1" t="str">
        <f t="shared" ca="1" si="728"/>
        <v/>
      </c>
      <c r="T3128" s="1" t="str">
        <f t="shared" ca="1" si="729"/>
        <v/>
      </c>
      <c r="U3128" s="1" t="str">
        <f t="shared" ca="1" si="730"/>
        <v/>
      </c>
      <c r="V3128" s="1" t="str">
        <f t="shared" ca="1" si="731"/>
        <v/>
      </c>
      <c r="W3128" s="1" t="str">
        <f t="shared" ca="1" si="732"/>
        <v/>
      </c>
      <c r="X3128" s="1" t="str">
        <f t="shared" ca="1" si="733"/>
        <v/>
      </c>
    </row>
    <row r="3129" spans="1:24">
      <c r="A3129" t="s">
        <v>1041</v>
      </c>
      <c r="B3129" t="str">
        <f>INDEX(予約枠報告様式!$73:$73,MATCH(CSVフォーマット!C3129,予約枠報告様式!$74:$74,0))</f>
        <v>BB</v>
      </c>
      <c r="C3129">
        <f t="shared" si="734"/>
        <v>54</v>
      </c>
      <c r="D3129">
        <f t="shared" si="720"/>
        <v>17</v>
      </c>
      <c r="E3129" s="2" cm="1">
        <f t="array" aca="1" ref="E3129" ca="1">INDIRECT(A3129&amp;B3129&amp;$E$3)</f>
        <v>44800</v>
      </c>
      <c r="F3129" t="str" cm="1">
        <f t="array" aca="1" ref="F3129" ca="1">IF(INDIRECT(A3129&amp;B3129&amp;$F$3)="公",参照!$L$2,参照!$L$3)</f>
        <v>WEB・コールセンター受付</v>
      </c>
      <c r="G3129" s="1" t="str" cm="1">
        <f t="array" aca="1" ref="G3129" ca="1">IF(E3129="","",IF(ISNUMBER(INDIRECT(A3129&amp;B3129&amp;D3129)),431001,""))</f>
        <v/>
      </c>
      <c r="H3129" s="1" t="str">
        <f t="shared" ca="1" si="721"/>
        <v/>
      </c>
      <c r="I3129" s="1" t="str">
        <f ca="1">IF(G3129="","",予約枠報告様式!H$3)</f>
        <v/>
      </c>
      <c r="J3129" s="1" t="str">
        <f t="shared" ca="1" si="722"/>
        <v/>
      </c>
      <c r="K3129" s="1" t="str">
        <f t="shared" ca="1" si="723"/>
        <v/>
      </c>
      <c r="L3129" s="1" t="str">
        <f t="shared" ca="1" si="724"/>
        <v/>
      </c>
      <c r="M3129" s="1" t="str">
        <f t="shared" ca="1" si="725"/>
        <v/>
      </c>
      <c r="N3129" s="1" t="str" cm="1">
        <f t="array" aca="1" ref="N3129" ca="1">IF(G3129="","",HOUR(INDIRECT(A3129&amp;$N$2&amp;D3129)))</f>
        <v/>
      </c>
      <c r="O3129" s="1" t="str" cm="1">
        <f t="array" aca="1" ref="O3129" ca="1">IF(G3129="","",MINUTE(INDIRECT(A3129&amp;$N$2&amp;D3129)))</f>
        <v/>
      </c>
      <c r="P3129" s="1" t="str">
        <f t="shared" ca="1" si="726"/>
        <v/>
      </c>
      <c r="Q3129" s="1" t="str">
        <f t="shared" ca="1" si="727"/>
        <v/>
      </c>
      <c r="R3129" s="1" t="str" cm="1">
        <f t="array" aca="1" ref="R3129" ca="1">IF(G3129="","",INDIRECT(A3129&amp;B3129&amp;D3129))</f>
        <v/>
      </c>
      <c r="S3129" s="1" t="str">
        <f t="shared" ca="1" si="728"/>
        <v/>
      </c>
      <c r="T3129" s="1" t="str">
        <f t="shared" ca="1" si="729"/>
        <v/>
      </c>
      <c r="U3129" s="1" t="str">
        <f t="shared" ca="1" si="730"/>
        <v/>
      </c>
      <c r="V3129" s="1" t="str">
        <f t="shared" ca="1" si="731"/>
        <v/>
      </c>
      <c r="W3129" s="1" t="str">
        <f t="shared" ca="1" si="732"/>
        <v/>
      </c>
      <c r="X3129" s="1" t="str">
        <f t="shared" ca="1" si="733"/>
        <v/>
      </c>
    </row>
    <row r="3130" spans="1:24">
      <c r="A3130" t="s">
        <v>1041</v>
      </c>
      <c r="B3130" t="str">
        <f>INDEX(予約枠報告様式!$73:$73,MATCH(CSVフォーマット!C3130,予約枠報告様式!$74:$74,0))</f>
        <v>BB</v>
      </c>
      <c r="C3130">
        <f t="shared" si="734"/>
        <v>54</v>
      </c>
      <c r="D3130">
        <f t="shared" si="720"/>
        <v>18</v>
      </c>
      <c r="E3130" s="2" cm="1">
        <f t="array" aca="1" ref="E3130" ca="1">INDIRECT(A3130&amp;B3130&amp;$E$3)</f>
        <v>44800</v>
      </c>
      <c r="F3130" t="str" cm="1">
        <f t="array" aca="1" ref="F3130" ca="1">IF(INDIRECT(A3130&amp;B3130&amp;$F$3)="公",参照!$L$2,参照!$L$3)</f>
        <v>WEB・コールセンター受付</v>
      </c>
      <c r="G3130" s="1" t="str" cm="1">
        <f t="array" aca="1" ref="G3130" ca="1">IF(E3130="","",IF(ISNUMBER(INDIRECT(A3130&amp;B3130&amp;D3130)),431001,""))</f>
        <v/>
      </c>
      <c r="H3130" s="1" t="str">
        <f t="shared" ca="1" si="721"/>
        <v/>
      </c>
      <c r="I3130" s="1" t="str">
        <f ca="1">IF(G3130="","",予約枠報告様式!H$3)</f>
        <v/>
      </c>
      <c r="J3130" s="1" t="str">
        <f t="shared" ca="1" si="722"/>
        <v/>
      </c>
      <c r="K3130" s="1" t="str">
        <f t="shared" ca="1" si="723"/>
        <v/>
      </c>
      <c r="L3130" s="1" t="str">
        <f t="shared" ca="1" si="724"/>
        <v/>
      </c>
      <c r="M3130" s="1" t="str">
        <f t="shared" ca="1" si="725"/>
        <v/>
      </c>
      <c r="N3130" s="1" t="str" cm="1">
        <f t="array" aca="1" ref="N3130" ca="1">IF(G3130="","",HOUR(INDIRECT(A3130&amp;$N$2&amp;D3130)))</f>
        <v/>
      </c>
      <c r="O3130" s="1" t="str" cm="1">
        <f t="array" aca="1" ref="O3130" ca="1">IF(G3130="","",MINUTE(INDIRECT(A3130&amp;$N$2&amp;D3130)))</f>
        <v/>
      </c>
      <c r="P3130" s="1" t="str">
        <f t="shared" ca="1" si="726"/>
        <v/>
      </c>
      <c r="Q3130" s="1" t="str">
        <f t="shared" ca="1" si="727"/>
        <v/>
      </c>
      <c r="R3130" s="1" t="str" cm="1">
        <f t="array" aca="1" ref="R3130" ca="1">IF(G3130="","",INDIRECT(A3130&amp;B3130&amp;D3130))</f>
        <v/>
      </c>
      <c r="S3130" s="1" t="str">
        <f t="shared" ca="1" si="728"/>
        <v/>
      </c>
      <c r="T3130" s="1" t="str">
        <f t="shared" ca="1" si="729"/>
        <v/>
      </c>
      <c r="U3130" s="1" t="str">
        <f t="shared" ca="1" si="730"/>
        <v/>
      </c>
      <c r="V3130" s="1" t="str">
        <f t="shared" ca="1" si="731"/>
        <v/>
      </c>
      <c r="W3130" s="1" t="str">
        <f t="shared" ca="1" si="732"/>
        <v/>
      </c>
      <c r="X3130" s="1" t="str">
        <f t="shared" ca="1" si="733"/>
        <v/>
      </c>
    </row>
    <row r="3131" spans="1:24">
      <c r="A3131" t="s">
        <v>1041</v>
      </c>
      <c r="B3131" t="str">
        <f>INDEX(予約枠報告様式!$73:$73,MATCH(CSVフォーマット!C3131,予約枠報告様式!$74:$74,0))</f>
        <v>BB</v>
      </c>
      <c r="C3131">
        <f t="shared" si="734"/>
        <v>54</v>
      </c>
      <c r="D3131">
        <f t="shared" si="720"/>
        <v>19</v>
      </c>
      <c r="E3131" s="2" cm="1">
        <f t="array" aca="1" ref="E3131" ca="1">INDIRECT(A3131&amp;B3131&amp;$E$3)</f>
        <v>44800</v>
      </c>
      <c r="F3131" t="str" cm="1">
        <f t="array" aca="1" ref="F3131" ca="1">IF(INDIRECT(A3131&amp;B3131&amp;$F$3)="公",参照!$L$2,参照!$L$3)</f>
        <v>WEB・コールセンター受付</v>
      </c>
      <c r="G3131" s="1" t="str" cm="1">
        <f t="array" aca="1" ref="G3131" ca="1">IF(E3131="","",IF(ISNUMBER(INDIRECT(A3131&amp;B3131&amp;D3131)),431001,""))</f>
        <v/>
      </c>
      <c r="H3131" s="1" t="str">
        <f t="shared" ca="1" si="721"/>
        <v/>
      </c>
      <c r="I3131" s="1" t="str">
        <f ca="1">IF(G3131="","",予約枠報告様式!H$3)</f>
        <v/>
      </c>
      <c r="J3131" s="1" t="str">
        <f t="shared" ca="1" si="722"/>
        <v/>
      </c>
      <c r="K3131" s="1" t="str">
        <f t="shared" ca="1" si="723"/>
        <v/>
      </c>
      <c r="L3131" s="1" t="str">
        <f t="shared" ca="1" si="724"/>
        <v/>
      </c>
      <c r="M3131" s="1" t="str">
        <f t="shared" ca="1" si="725"/>
        <v/>
      </c>
      <c r="N3131" s="1" t="str" cm="1">
        <f t="array" aca="1" ref="N3131" ca="1">IF(G3131="","",HOUR(INDIRECT(A3131&amp;$N$2&amp;D3131)))</f>
        <v/>
      </c>
      <c r="O3131" s="1" t="str" cm="1">
        <f t="array" aca="1" ref="O3131" ca="1">IF(G3131="","",MINUTE(INDIRECT(A3131&amp;$N$2&amp;D3131)))</f>
        <v/>
      </c>
      <c r="P3131" s="1" t="str">
        <f t="shared" ca="1" si="726"/>
        <v/>
      </c>
      <c r="Q3131" s="1" t="str">
        <f t="shared" ca="1" si="727"/>
        <v/>
      </c>
      <c r="R3131" s="1" t="str" cm="1">
        <f t="array" aca="1" ref="R3131" ca="1">IF(G3131="","",INDIRECT(A3131&amp;B3131&amp;D3131))</f>
        <v/>
      </c>
      <c r="S3131" s="1" t="str">
        <f t="shared" ca="1" si="728"/>
        <v/>
      </c>
      <c r="T3131" s="1" t="str">
        <f t="shared" ca="1" si="729"/>
        <v/>
      </c>
      <c r="U3131" s="1" t="str">
        <f t="shared" ca="1" si="730"/>
        <v/>
      </c>
      <c r="V3131" s="1" t="str">
        <f t="shared" ca="1" si="731"/>
        <v/>
      </c>
      <c r="W3131" s="1" t="str">
        <f t="shared" ca="1" si="732"/>
        <v/>
      </c>
      <c r="X3131" s="1" t="str">
        <f t="shared" ca="1" si="733"/>
        <v/>
      </c>
    </row>
    <row r="3132" spans="1:24">
      <c r="A3132" t="s">
        <v>1041</v>
      </c>
      <c r="B3132" t="str">
        <f>INDEX(予約枠報告様式!$73:$73,MATCH(CSVフォーマット!C3132,予約枠報告様式!$74:$74,0))</f>
        <v>BB</v>
      </c>
      <c r="C3132">
        <f t="shared" si="734"/>
        <v>54</v>
      </c>
      <c r="D3132">
        <f t="shared" si="720"/>
        <v>20</v>
      </c>
      <c r="E3132" s="2" cm="1">
        <f t="array" aca="1" ref="E3132" ca="1">INDIRECT(A3132&amp;B3132&amp;$E$3)</f>
        <v>44800</v>
      </c>
      <c r="F3132" t="str" cm="1">
        <f t="array" aca="1" ref="F3132" ca="1">IF(INDIRECT(A3132&amp;B3132&amp;$F$3)="公",参照!$L$2,参照!$L$3)</f>
        <v>WEB・コールセンター受付</v>
      </c>
      <c r="G3132" s="1" t="str" cm="1">
        <f t="array" aca="1" ref="G3132" ca="1">IF(E3132="","",IF(ISNUMBER(INDIRECT(A3132&amp;B3132&amp;D3132)),431001,""))</f>
        <v/>
      </c>
      <c r="H3132" s="1" t="str">
        <f t="shared" ca="1" si="721"/>
        <v/>
      </c>
      <c r="I3132" s="1" t="str">
        <f ca="1">IF(G3132="","",予約枠報告様式!H$3)</f>
        <v/>
      </c>
      <c r="J3132" s="1" t="str">
        <f t="shared" ca="1" si="722"/>
        <v/>
      </c>
      <c r="K3132" s="1" t="str">
        <f t="shared" ca="1" si="723"/>
        <v/>
      </c>
      <c r="L3132" s="1" t="str">
        <f t="shared" ca="1" si="724"/>
        <v/>
      </c>
      <c r="M3132" s="1" t="str">
        <f t="shared" ca="1" si="725"/>
        <v/>
      </c>
      <c r="N3132" s="1" t="str" cm="1">
        <f t="array" aca="1" ref="N3132" ca="1">IF(G3132="","",HOUR(INDIRECT(A3132&amp;$N$2&amp;D3132)))</f>
        <v/>
      </c>
      <c r="O3132" s="1" t="str" cm="1">
        <f t="array" aca="1" ref="O3132" ca="1">IF(G3132="","",MINUTE(INDIRECT(A3132&amp;$N$2&amp;D3132)))</f>
        <v/>
      </c>
      <c r="P3132" s="1" t="str">
        <f t="shared" ca="1" si="726"/>
        <v/>
      </c>
      <c r="Q3132" s="1" t="str">
        <f t="shared" ca="1" si="727"/>
        <v/>
      </c>
      <c r="R3132" s="1" t="str" cm="1">
        <f t="array" aca="1" ref="R3132" ca="1">IF(G3132="","",INDIRECT(A3132&amp;B3132&amp;D3132))</f>
        <v/>
      </c>
      <c r="S3132" s="1" t="str">
        <f t="shared" ca="1" si="728"/>
        <v/>
      </c>
      <c r="T3132" s="1" t="str">
        <f t="shared" ca="1" si="729"/>
        <v/>
      </c>
      <c r="U3132" s="1" t="str">
        <f t="shared" ca="1" si="730"/>
        <v/>
      </c>
      <c r="V3132" s="1" t="str">
        <f t="shared" ca="1" si="731"/>
        <v/>
      </c>
      <c r="W3132" s="1" t="str">
        <f t="shared" ca="1" si="732"/>
        <v/>
      </c>
      <c r="X3132" s="1" t="str">
        <f t="shared" ca="1" si="733"/>
        <v/>
      </c>
    </row>
    <row r="3133" spans="1:24">
      <c r="A3133" t="s">
        <v>1041</v>
      </c>
      <c r="B3133" t="str">
        <f>INDEX(予約枠報告様式!$73:$73,MATCH(CSVフォーマット!C3133,予約枠報告様式!$74:$74,0))</f>
        <v>BB</v>
      </c>
      <c r="C3133">
        <f t="shared" si="734"/>
        <v>54</v>
      </c>
      <c r="D3133">
        <f t="shared" si="720"/>
        <v>21</v>
      </c>
      <c r="E3133" s="2" cm="1">
        <f t="array" aca="1" ref="E3133" ca="1">INDIRECT(A3133&amp;B3133&amp;$E$3)</f>
        <v>44800</v>
      </c>
      <c r="F3133" t="str" cm="1">
        <f t="array" aca="1" ref="F3133" ca="1">IF(INDIRECT(A3133&amp;B3133&amp;$F$3)="公",参照!$L$2,参照!$L$3)</f>
        <v>WEB・コールセンター受付</v>
      </c>
      <c r="G3133" s="1" t="str" cm="1">
        <f t="array" aca="1" ref="G3133" ca="1">IF(E3133="","",IF(ISNUMBER(INDIRECT(A3133&amp;B3133&amp;D3133)),431001,""))</f>
        <v/>
      </c>
      <c r="H3133" s="1" t="str">
        <f t="shared" ca="1" si="721"/>
        <v/>
      </c>
      <c r="I3133" s="1" t="str">
        <f ca="1">IF(G3133="","",予約枠報告様式!H$3)</f>
        <v/>
      </c>
      <c r="J3133" s="1" t="str">
        <f t="shared" ca="1" si="722"/>
        <v/>
      </c>
      <c r="K3133" s="1" t="str">
        <f t="shared" ca="1" si="723"/>
        <v/>
      </c>
      <c r="L3133" s="1" t="str">
        <f t="shared" ca="1" si="724"/>
        <v/>
      </c>
      <c r="M3133" s="1" t="str">
        <f t="shared" ca="1" si="725"/>
        <v/>
      </c>
      <c r="N3133" s="1" t="str" cm="1">
        <f t="array" aca="1" ref="N3133" ca="1">IF(G3133="","",HOUR(INDIRECT(A3133&amp;$N$2&amp;D3133)))</f>
        <v/>
      </c>
      <c r="O3133" s="1" t="str" cm="1">
        <f t="array" aca="1" ref="O3133" ca="1">IF(G3133="","",MINUTE(INDIRECT(A3133&amp;$N$2&amp;D3133)))</f>
        <v/>
      </c>
      <c r="P3133" s="1" t="str">
        <f t="shared" ca="1" si="726"/>
        <v/>
      </c>
      <c r="Q3133" s="1" t="str">
        <f t="shared" ca="1" si="727"/>
        <v/>
      </c>
      <c r="R3133" s="1" t="str" cm="1">
        <f t="array" aca="1" ref="R3133" ca="1">IF(G3133="","",INDIRECT(A3133&amp;B3133&amp;D3133))</f>
        <v/>
      </c>
      <c r="S3133" s="1" t="str">
        <f t="shared" ca="1" si="728"/>
        <v/>
      </c>
      <c r="T3133" s="1" t="str">
        <f t="shared" ca="1" si="729"/>
        <v/>
      </c>
      <c r="U3133" s="1" t="str">
        <f t="shared" ca="1" si="730"/>
        <v/>
      </c>
      <c r="V3133" s="1" t="str">
        <f t="shared" ca="1" si="731"/>
        <v/>
      </c>
      <c r="W3133" s="1" t="str">
        <f t="shared" ca="1" si="732"/>
        <v/>
      </c>
      <c r="X3133" s="1" t="str">
        <f t="shared" ca="1" si="733"/>
        <v/>
      </c>
    </row>
    <row r="3134" spans="1:24">
      <c r="A3134" t="s">
        <v>1041</v>
      </c>
      <c r="B3134" t="str">
        <f>INDEX(予約枠報告様式!$73:$73,MATCH(CSVフォーマット!C3134,予約枠報告様式!$74:$74,0))</f>
        <v>BB</v>
      </c>
      <c r="C3134">
        <f t="shared" si="734"/>
        <v>54</v>
      </c>
      <c r="D3134">
        <f t="shared" si="720"/>
        <v>22</v>
      </c>
      <c r="E3134" s="2" cm="1">
        <f t="array" aca="1" ref="E3134" ca="1">INDIRECT(A3134&amp;B3134&amp;$E$3)</f>
        <v>44800</v>
      </c>
      <c r="F3134" t="str" cm="1">
        <f t="array" aca="1" ref="F3134" ca="1">IF(INDIRECT(A3134&amp;B3134&amp;$F$3)="公",参照!$L$2,参照!$L$3)</f>
        <v>WEB・コールセンター受付</v>
      </c>
      <c r="G3134" s="1" t="str" cm="1">
        <f t="array" aca="1" ref="G3134" ca="1">IF(E3134="","",IF(ISNUMBER(INDIRECT(A3134&amp;B3134&amp;D3134)),431001,""))</f>
        <v/>
      </c>
      <c r="H3134" s="1" t="str">
        <f t="shared" ca="1" si="721"/>
        <v/>
      </c>
      <c r="I3134" s="1" t="str">
        <f ca="1">IF(G3134="","",予約枠報告様式!H$3)</f>
        <v/>
      </c>
      <c r="J3134" s="1" t="str">
        <f t="shared" ca="1" si="722"/>
        <v/>
      </c>
      <c r="K3134" s="1" t="str">
        <f t="shared" ca="1" si="723"/>
        <v/>
      </c>
      <c r="L3134" s="1" t="str">
        <f t="shared" ca="1" si="724"/>
        <v/>
      </c>
      <c r="M3134" s="1" t="str">
        <f t="shared" ca="1" si="725"/>
        <v/>
      </c>
      <c r="N3134" s="1" t="str" cm="1">
        <f t="array" aca="1" ref="N3134" ca="1">IF(G3134="","",HOUR(INDIRECT(A3134&amp;$N$2&amp;D3134)))</f>
        <v/>
      </c>
      <c r="O3134" s="1" t="str" cm="1">
        <f t="array" aca="1" ref="O3134" ca="1">IF(G3134="","",MINUTE(INDIRECT(A3134&amp;$N$2&amp;D3134)))</f>
        <v/>
      </c>
      <c r="P3134" s="1" t="str">
        <f t="shared" ca="1" si="726"/>
        <v/>
      </c>
      <c r="Q3134" s="1" t="str">
        <f t="shared" ca="1" si="727"/>
        <v/>
      </c>
      <c r="R3134" s="1" t="str" cm="1">
        <f t="array" aca="1" ref="R3134" ca="1">IF(G3134="","",INDIRECT(A3134&amp;B3134&amp;D3134))</f>
        <v/>
      </c>
      <c r="S3134" s="1" t="str">
        <f t="shared" ca="1" si="728"/>
        <v/>
      </c>
      <c r="T3134" s="1" t="str">
        <f t="shared" ca="1" si="729"/>
        <v/>
      </c>
      <c r="U3134" s="1" t="str">
        <f t="shared" ca="1" si="730"/>
        <v/>
      </c>
      <c r="V3134" s="1" t="str">
        <f t="shared" ca="1" si="731"/>
        <v/>
      </c>
      <c r="W3134" s="1" t="str">
        <f t="shared" ca="1" si="732"/>
        <v/>
      </c>
      <c r="X3134" s="1" t="str">
        <f t="shared" ca="1" si="733"/>
        <v/>
      </c>
    </row>
    <row r="3135" spans="1:24">
      <c r="A3135" t="s">
        <v>1041</v>
      </c>
      <c r="B3135" t="str">
        <f>INDEX(予約枠報告様式!$73:$73,MATCH(CSVフォーマット!C3135,予約枠報告様式!$74:$74,0))</f>
        <v>BB</v>
      </c>
      <c r="C3135">
        <f t="shared" si="734"/>
        <v>54</v>
      </c>
      <c r="D3135">
        <f t="shared" si="720"/>
        <v>23</v>
      </c>
      <c r="E3135" s="2" cm="1">
        <f t="array" aca="1" ref="E3135" ca="1">INDIRECT(A3135&amp;B3135&amp;$E$3)</f>
        <v>44800</v>
      </c>
      <c r="F3135" t="str" cm="1">
        <f t="array" aca="1" ref="F3135" ca="1">IF(INDIRECT(A3135&amp;B3135&amp;$F$3)="公",参照!$L$2,参照!$L$3)</f>
        <v>WEB・コールセンター受付</v>
      </c>
      <c r="G3135" s="1" t="str" cm="1">
        <f t="array" aca="1" ref="G3135" ca="1">IF(E3135="","",IF(ISNUMBER(INDIRECT(A3135&amp;B3135&amp;D3135)),431001,""))</f>
        <v/>
      </c>
      <c r="H3135" s="1" t="str">
        <f t="shared" ca="1" si="721"/>
        <v/>
      </c>
      <c r="I3135" s="1" t="str">
        <f ca="1">IF(G3135="","",予約枠報告様式!H$3)</f>
        <v/>
      </c>
      <c r="J3135" s="1" t="str">
        <f t="shared" ca="1" si="722"/>
        <v/>
      </c>
      <c r="K3135" s="1" t="str">
        <f t="shared" ca="1" si="723"/>
        <v/>
      </c>
      <c r="L3135" s="1" t="str">
        <f t="shared" ca="1" si="724"/>
        <v/>
      </c>
      <c r="M3135" s="1" t="str">
        <f t="shared" ca="1" si="725"/>
        <v/>
      </c>
      <c r="N3135" s="1" t="str" cm="1">
        <f t="array" aca="1" ref="N3135" ca="1">IF(G3135="","",HOUR(INDIRECT(A3135&amp;$N$2&amp;D3135)))</f>
        <v/>
      </c>
      <c r="O3135" s="1" t="str" cm="1">
        <f t="array" aca="1" ref="O3135" ca="1">IF(G3135="","",MINUTE(INDIRECT(A3135&amp;$N$2&amp;D3135)))</f>
        <v/>
      </c>
      <c r="P3135" s="1" t="str">
        <f t="shared" ca="1" si="726"/>
        <v/>
      </c>
      <c r="Q3135" s="1" t="str">
        <f t="shared" ca="1" si="727"/>
        <v/>
      </c>
      <c r="R3135" s="1" t="str" cm="1">
        <f t="array" aca="1" ref="R3135" ca="1">IF(G3135="","",INDIRECT(A3135&amp;B3135&amp;D3135))</f>
        <v/>
      </c>
      <c r="S3135" s="1" t="str">
        <f t="shared" ca="1" si="728"/>
        <v/>
      </c>
      <c r="T3135" s="1" t="str">
        <f t="shared" ca="1" si="729"/>
        <v/>
      </c>
      <c r="U3135" s="1" t="str">
        <f t="shared" ca="1" si="730"/>
        <v/>
      </c>
      <c r="V3135" s="1" t="str">
        <f t="shared" ca="1" si="731"/>
        <v/>
      </c>
      <c r="W3135" s="1" t="str">
        <f t="shared" ca="1" si="732"/>
        <v/>
      </c>
      <c r="X3135" s="1" t="str">
        <f t="shared" ca="1" si="733"/>
        <v/>
      </c>
    </row>
    <row r="3136" spans="1:24">
      <c r="A3136" t="s">
        <v>1041</v>
      </c>
      <c r="B3136" t="str">
        <f>INDEX(予約枠報告様式!$73:$73,MATCH(CSVフォーマット!C3136,予約枠報告様式!$74:$74,0))</f>
        <v>BB</v>
      </c>
      <c r="C3136">
        <f t="shared" si="734"/>
        <v>54</v>
      </c>
      <c r="D3136">
        <f t="shared" si="720"/>
        <v>24</v>
      </c>
      <c r="E3136" s="2" cm="1">
        <f t="array" aca="1" ref="E3136" ca="1">INDIRECT(A3136&amp;B3136&amp;$E$3)</f>
        <v>44800</v>
      </c>
      <c r="F3136" t="str" cm="1">
        <f t="array" aca="1" ref="F3136" ca="1">IF(INDIRECT(A3136&amp;B3136&amp;$F$3)="公",参照!$L$2,参照!$L$3)</f>
        <v>WEB・コールセンター受付</v>
      </c>
      <c r="G3136" s="1" t="str" cm="1">
        <f t="array" aca="1" ref="G3136" ca="1">IF(E3136="","",IF(ISNUMBER(INDIRECT(A3136&amp;B3136&amp;D3136)),431001,""))</f>
        <v/>
      </c>
      <c r="H3136" s="1" t="str">
        <f t="shared" ca="1" si="721"/>
        <v/>
      </c>
      <c r="I3136" s="1" t="str">
        <f ca="1">IF(G3136="","",予約枠報告様式!H$3)</f>
        <v/>
      </c>
      <c r="J3136" s="1" t="str">
        <f t="shared" ca="1" si="722"/>
        <v/>
      </c>
      <c r="K3136" s="1" t="str">
        <f t="shared" ca="1" si="723"/>
        <v/>
      </c>
      <c r="L3136" s="1" t="str">
        <f t="shared" ca="1" si="724"/>
        <v/>
      </c>
      <c r="M3136" s="1" t="str">
        <f t="shared" ca="1" si="725"/>
        <v/>
      </c>
      <c r="N3136" s="1" t="str" cm="1">
        <f t="array" aca="1" ref="N3136" ca="1">IF(G3136="","",HOUR(INDIRECT(A3136&amp;$N$2&amp;D3136)))</f>
        <v/>
      </c>
      <c r="O3136" s="1" t="str" cm="1">
        <f t="array" aca="1" ref="O3136" ca="1">IF(G3136="","",MINUTE(INDIRECT(A3136&amp;$N$2&amp;D3136)))</f>
        <v/>
      </c>
      <c r="P3136" s="1" t="str">
        <f t="shared" ca="1" si="726"/>
        <v/>
      </c>
      <c r="Q3136" s="1" t="str">
        <f t="shared" ca="1" si="727"/>
        <v/>
      </c>
      <c r="R3136" s="1" t="str" cm="1">
        <f t="array" aca="1" ref="R3136" ca="1">IF(G3136="","",INDIRECT(A3136&amp;B3136&amp;D3136))</f>
        <v/>
      </c>
      <c r="S3136" s="1" t="str">
        <f t="shared" ca="1" si="728"/>
        <v/>
      </c>
      <c r="T3136" s="1" t="str">
        <f t="shared" ca="1" si="729"/>
        <v/>
      </c>
      <c r="U3136" s="1" t="str">
        <f t="shared" ca="1" si="730"/>
        <v/>
      </c>
      <c r="V3136" s="1" t="str">
        <f t="shared" ca="1" si="731"/>
        <v/>
      </c>
      <c r="W3136" s="1" t="str">
        <f t="shared" ca="1" si="732"/>
        <v/>
      </c>
      <c r="X3136" s="1" t="str">
        <f t="shared" ca="1" si="733"/>
        <v/>
      </c>
    </row>
    <row r="3137" spans="1:24">
      <c r="A3137" t="s">
        <v>1041</v>
      </c>
      <c r="B3137" t="str">
        <f>INDEX(予約枠報告様式!$73:$73,MATCH(CSVフォーマット!C3137,予約枠報告様式!$74:$74,0))</f>
        <v>BB</v>
      </c>
      <c r="C3137">
        <f t="shared" si="734"/>
        <v>54</v>
      </c>
      <c r="D3137">
        <f t="shared" si="720"/>
        <v>25</v>
      </c>
      <c r="E3137" s="2" cm="1">
        <f t="array" aca="1" ref="E3137" ca="1">INDIRECT(A3137&amp;B3137&amp;$E$3)</f>
        <v>44800</v>
      </c>
      <c r="F3137" t="str" cm="1">
        <f t="array" aca="1" ref="F3137" ca="1">IF(INDIRECT(A3137&amp;B3137&amp;$F$3)="公",参照!$L$2,参照!$L$3)</f>
        <v>WEB・コールセンター受付</v>
      </c>
      <c r="G3137" s="1" t="str" cm="1">
        <f t="array" aca="1" ref="G3137" ca="1">IF(E3137="","",IF(ISNUMBER(INDIRECT(A3137&amp;B3137&amp;D3137)),431001,""))</f>
        <v/>
      </c>
      <c r="H3137" s="1" t="str">
        <f t="shared" ca="1" si="721"/>
        <v/>
      </c>
      <c r="I3137" s="1" t="str">
        <f ca="1">IF(G3137="","",予約枠報告様式!H$3)</f>
        <v/>
      </c>
      <c r="J3137" s="1" t="str">
        <f t="shared" ca="1" si="722"/>
        <v/>
      </c>
      <c r="K3137" s="1" t="str">
        <f t="shared" ca="1" si="723"/>
        <v/>
      </c>
      <c r="L3137" s="1" t="str">
        <f t="shared" ca="1" si="724"/>
        <v/>
      </c>
      <c r="M3137" s="1" t="str">
        <f t="shared" ca="1" si="725"/>
        <v/>
      </c>
      <c r="N3137" s="1" t="str" cm="1">
        <f t="array" aca="1" ref="N3137" ca="1">IF(G3137="","",HOUR(INDIRECT(A3137&amp;$N$2&amp;D3137)))</f>
        <v/>
      </c>
      <c r="O3137" s="1" t="str" cm="1">
        <f t="array" aca="1" ref="O3137" ca="1">IF(G3137="","",MINUTE(INDIRECT(A3137&amp;$N$2&amp;D3137)))</f>
        <v/>
      </c>
      <c r="P3137" s="1" t="str">
        <f t="shared" ca="1" si="726"/>
        <v/>
      </c>
      <c r="Q3137" s="1" t="str">
        <f t="shared" ca="1" si="727"/>
        <v/>
      </c>
      <c r="R3137" s="1" t="str" cm="1">
        <f t="array" aca="1" ref="R3137" ca="1">IF(G3137="","",INDIRECT(A3137&amp;B3137&amp;D3137))</f>
        <v/>
      </c>
      <c r="S3137" s="1" t="str">
        <f t="shared" ca="1" si="728"/>
        <v/>
      </c>
      <c r="T3137" s="1" t="str">
        <f t="shared" ca="1" si="729"/>
        <v/>
      </c>
      <c r="U3137" s="1" t="str">
        <f t="shared" ca="1" si="730"/>
        <v/>
      </c>
      <c r="V3137" s="1" t="str">
        <f t="shared" ca="1" si="731"/>
        <v/>
      </c>
      <c r="W3137" s="1" t="str">
        <f t="shared" ca="1" si="732"/>
        <v/>
      </c>
      <c r="X3137" s="1" t="str">
        <f t="shared" ca="1" si="733"/>
        <v/>
      </c>
    </row>
    <row r="3138" spans="1:24">
      <c r="A3138" t="s">
        <v>1041</v>
      </c>
      <c r="B3138" t="str">
        <f>INDEX(予約枠報告様式!$73:$73,MATCH(CSVフォーマット!C3138,予約枠報告様式!$74:$74,0))</f>
        <v>BB</v>
      </c>
      <c r="C3138">
        <f t="shared" si="734"/>
        <v>54</v>
      </c>
      <c r="D3138">
        <f t="shared" si="720"/>
        <v>26</v>
      </c>
      <c r="E3138" s="2" cm="1">
        <f t="array" aca="1" ref="E3138" ca="1">INDIRECT(A3138&amp;B3138&amp;$E$3)</f>
        <v>44800</v>
      </c>
      <c r="F3138" t="str" cm="1">
        <f t="array" aca="1" ref="F3138" ca="1">IF(INDIRECT(A3138&amp;B3138&amp;$F$3)="公",参照!$L$2,参照!$L$3)</f>
        <v>WEB・コールセンター受付</v>
      </c>
      <c r="G3138" s="1" t="str" cm="1">
        <f t="array" aca="1" ref="G3138" ca="1">IF(E3138="","",IF(ISNUMBER(INDIRECT(A3138&amp;B3138&amp;D3138)),431001,""))</f>
        <v/>
      </c>
      <c r="H3138" s="1" t="str">
        <f t="shared" ca="1" si="721"/>
        <v/>
      </c>
      <c r="I3138" s="1" t="str">
        <f ca="1">IF(G3138="","",予約枠報告様式!H$3)</f>
        <v/>
      </c>
      <c r="J3138" s="1" t="str">
        <f t="shared" ca="1" si="722"/>
        <v/>
      </c>
      <c r="K3138" s="1" t="str">
        <f t="shared" ca="1" si="723"/>
        <v/>
      </c>
      <c r="L3138" s="1" t="str">
        <f t="shared" ca="1" si="724"/>
        <v/>
      </c>
      <c r="M3138" s="1" t="str">
        <f t="shared" ca="1" si="725"/>
        <v/>
      </c>
      <c r="N3138" s="1" t="str" cm="1">
        <f t="array" aca="1" ref="N3138" ca="1">IF(G3138="","",HOUR(INDIRECT(A3138&amp;$N$2&amp;D3138)))</f>
        <v/>
      </c>
      <c r="O3138" s="1" t="str" cm="1">
        <f t="array" aca="1" ref="O3138" ca="1">IF(G3138="","",MINUTE(INDIRECT(A3138&amp;$N$2&amp;D3138)))</f>
        <v/>
      </c>
      <c r="P3138" s="1" t="str">
        <f t="shared" ca="1" si="726"/>
        <v/>
      </c>
      <c r="Q3138" s="1" t="str">
        <f t="shared" ca="1" si="727"/>
        <v/>
      </c>
      <c r="R3138" s="1" t="str" cm="1">
        <f t="array" aca="1" ref="R3138" ca="1">IF(G3138="","",INDIRECT(A3138&amp;B3138&amp;D3138))</f>
        <v/>
      </c>
      <c r="S3138" s="1" t="str">
        <f t="shared" ca="1" si="728"/>
        <v/>
      </c>
      <c r="T3138" s="1" t="str">
        <f t="shared" ca="1" si="729"/>
        <v/>
      </c>
      <c r="U3138" s="1" t="str">
        <f t="shared" ca="1" si="730"/>
        <v/>
      </c>
      <c r="V3138" s="1" t="str">
        <f t="shared" ca="1" si="731"/>
        <v/>
      </c>
      <c r="W3138" s="1" t="str">
        <f t="shared" ca="1" si="732"/>
        <v/>
      </c>
      <c r="X3138" s="1" t="str">
        <f t="shared" ca="1" si="733"/>
        <v/>
      </c>
    </row>
    <row r="3139" spans="1:24">
      <c r="A3139" t="s">
        <v>1041</v>
      </c>
      <c r="B3139" t="str">
        <f>INDEX(予約枠報告様式!$73:$73,MATCH(CSVフォーマット!C3139,予約枠報告様式!$74:$74,0))</f>
        <v>BB</v>
      </c>
      <c r="C3139">
        <f t="shared" si="734"/>
        <v>54</v>
      </c>
      <c r="D3139">
        <f t="shared" si="720"/>
        <v>27</v>
      </c>
      <c r="E3139" s="2" cm="1">
        <f t="array" aca="1" ref="E3139" ca="1">INDIRECT(A3139&amp;B3139&amp;$E$3)</f>
        <v>44800</v>
      </c>
      <c r="F3139" t="str" cm="1">
        <f t="array" aca="1" ref="F3139" ca="1">IF(INDIRECT(A3139&amp;B3139&amp;$F$3)="公",参照!$L$2,参照!$L$3)</f>
        <v>WEB・コールセンター受付</v>
      </c>
      <c r="G3139" s="1" t="str" cm="1">
        <f t="array" aca="1" ref="G3139" ca="1">IF(E3139="","",IF(ISNUMBER(INDIRECT(A3139&amp;B3139&amp;D3139)),431001,""))</f>
        <v/>
      </c>
      <c r="H3139" s="1" t="str">
        <f t="shared" ca="1" si="721"/>
        <v/>
      </c>
      <c r="I3139" s="1" t="str">
        <f ca="1">IF(G3139="","",予約枠報告様式!H$3)</f>
        <v/>
      </c>
      <c r="J3139" s="1" t="str">
        <f t="shared" ca="1" si="722"/>
        <v/>
      </c>
      <c r="K3139" s="1" t="str">
        <f t="shared" ca="1" si="723"/>
        <v/>
      </c>
      <c r="L3139" s="1" t="str">
        <f t="shared" ca="1" si="724"/>
        <v/>
      </c>
      <c r="M3139" s="1" t="str">
        <f t="shared" ca="1" si="725"/>
        <v/>
      </c>
      <c r="N3139" s="1" t="str" cm="1">
        <f t="array" aca="1" ref="N3139" ca="1">IF(G3139="","",HOUR(INDIRECT(A3139&amp;$N$2&amp;D3139)))</f>
        <v/>
      </c>
      <c r="O3139" s="1" t="str" cm="1">
        <f t="array" aca="1" ref="O3139" ca="1">IF(G3139="","",MINUTE(INDIRECT(A3139&amp;$N$2&amp;D3139)))</f>
        <v/>
      </c>
      <c r="P3139" s="1" t="str">
        <f t="shared" ca="1" si="726"/>
        <v/>
      </c>
      <c r="Q3139" s="1" t="str">
        <f t="shared" ca="1" si="727"/>
        <v/>
      </c>
      <c r="R3139" s="1" t="str" cm="1">
        <f t="array" aca="1" ref="R3139" ca="1">IF(G3139="","",INDIRECT(A3139&amp;B3139&amp;D3139))</f>
        <v/>
      </c>
      <c r="S3139" s="1" t="str">
        <f t="shared" ca="1" si="728"/>
        <v/>
      </c>
      <c r="T3139" s="1" t="str">
        <f t="shared" ca="1" si="729"/>
        <v/>
      </c>
      <c r="U3139" s="1" t="str">
        <f t="shared" ca="1" si="730"/>
        <v/>
      </c>
      <c r="V3139" s="1" t="str">
        <f t="shared" ca="1" si="731"/>
        <v/>
      </c>
      <c r="W3139" s="1" t="str">
        <f t="shared" ca="1" si="732"/>
        <v/>
      </c>
      <c r="X3139" s="1" t="str">
        <f t="shared" ca="1" si="733"/>
        <v/>
      </c>
    </row>
    <row r="3140" spans="1:24">
      <c r="A3140" t="s">
        <v>1041</v>
      </c>
      <c r="B3140" t="str">
        <f>INDEX(予約枠報告様式!$73:$73,MATCH(CSVフォーマット!C3140,予約枠報告様式!$74:$74,0))</f>
        <v>BB</v>
      </c>
      <c r="C3140">
        <f t="shared" si="734"/>
        <v>54</v>
      </c>
      <c r="D3140">
        <f t="shared" si="720"/>
        <v>28</v>
      </c>
      <c r="E3140" s="2" cm="1">
        <f t="array" aca="1" ref="E3140" ca="1">INDIRECT(A3140&amp;B3140&amp;$E$3)</f>
        <v>44800</v>
      </c>
      <c r="F3140" t="str" cm="1">
        <f t="array" aca="1" ref="F3140" ca="1">IF(INDIRECT(A3140&amp;B3140&amp;$F$3)="公",参照!$L$2,参照!$L$3)</f>
        <v>WEB・コールセンター受付</v>
      </c>
      <c r="G3140" s="1" t="str" cm="1">
        <f t="array" aca="1" ref="G3140" ca="1">IF(E3140="","",IF(ISNUMBER(INDIRECT(A3140&amp;B3140&amp;D3140)),431001,""))</f>
        <v/>
      </c>
      <c r="H3140" s="1" t="str">
        <f t="shared" ca="1" si="721"/>
        <v/>
      </c>
      <c r="I3140" s="1" t="str">
        <f ca="1">IF(G3140="","",予約枠報告様式!H$3)</f>
        <v/>
      </c>
      <c r="J3140" s="1" t="str">
        <f t="shared" ca="1" si="722"/>
        <v/>
      </c>
      <c r="K3140" s="1" t="str">
        <f t="shared" ca="1" si="723"/>
        <v/>
      </c>
      <c r="L3140" s="1" t="str">
        <f t="shared" ca="1" si="724"/>
        <v/>
      </c>
      <c r="M3140" s="1" t="str">
        <f t="shared" ca="1" si="725"/>
        <v/>
      </c>
      <c r="N3140" s="1" t="str" cm="1">
        <f t="array" aca="1" ref="N3140" ca="1">IF(G3140="","",HOUR(INDIRECT(A3140&amp;$N$2&amp;D3140)))</f>
        <v/>
      </c>
      <c r="O3140" s="1" t="str" cm="1">
        <f t="array" aca="1" ref="O3140" ca="1">IF(G3140="","",MINUTE(INDIRECT(A3140&amp;$N$2&amp;D3140)))</f>
        <v/>
      </c>
      <c r="P3140" s="1" t="str">
        <f t="shared" ca="1" si="726"/>
        <v/>
      </c>
      <c r="Q3140" s="1" t="str">
        <f t="shared" ca="1" si="727"/>
        <v/>
      </c>
      <c r="R3140" s="1" t="str" cm="1">
        <f t="array" aca="1" ref="R3140" ca="1">IF(G3140="","",INDIRECT(A3140&amp;B3140&amp;D3140))</f>
        <v/>
      </c>
      <c r="S3140" s="1" t="str">
        <f t="shared" ca="1" si="728"/>
        <v/>
      </c>
      <c r="T3140" s="1" t="str">
        <f t="shared" ca="1" si="729"/>
        <v/>
      </c>
      <c r="U3140" s="1" t="str">
        <f t="shared" ca="1" si="730"/>
        <v/>
      </c>
      <c r="V3140" s="1" t="str">
        <f t="shared" ca="1" si="731"/>
        <v/>
      </c>
      <c r="W3140" s="1" t="str">
        <f t="shared" ca="1" si="732"/>
        <v/>
      </c>
      <c r="X3140" s="1" t="str">
        <f t="shared" ca="1" si="733"/>
        <v/>
      </c>
    </row>
    <row r="3141" spans="1:24">
      <c r="A3141" t="s">
        <v>1041</v>
      </c>
      <c r="B3141" t="str">
        <f>INDEX(予約枠報告様式!$73:$73,MATCH(CSVフォーマット!C3141,予約枠報告様式!$74:$74,0))</f>
        <v>BB</v>
      </c>
      <c r="C3141">
        <f t="shared" si="734"/>
        <v>54</v>
      </c>
      <c r="D3141">
        <f t="shared" ref="D3141:D3204" si="735">IF(D3140=$D$3,$D$2,D3140+1)</f>
        <v>29</v>
      </c>
      <c r="E3141" s="2" cm="1">
        <f t="array" aca="1" ref="E3141" ca="1">INDIRECT(A3141&amp;B3141&amp;$E$3)</f>
        <v>44800</v>
      </c>
      <c r="F3141" t="str" cm="1">
        <f t="array" aca="1" ref="F3141" ca="1">IF(INDIRECT(A3141&amp;B3141&amp;$F$3)="公",参照!$L$2,参照!$L$3)</f>
        <v>WEB・コールセンター受付</v>
      </c>
      <c r="G3141" s="1" t="str" cm="1">
        <f t="array" aca="1" ref="G3141" ca="1">IF(E3141="","",IF(ISNUMBER(INDIRECT(A3141&amp;B3141&amp;D3141)),431001,""))</f>
        <v/>
      </c>
      <c r="H3141" s="1" t="str">
        <f t="shared" ref="H3141:H3204" ca="1" si="736">IF(G3141="","","【（"&amp;H$2&amp;"）"&amp;F3141&amp;"】"&amp;I3141&amp;"."&amp;TEXT(L3141,"00")&amp;TEXT(M3141,"00")&amp;"."&amp;TEXT(N3141,"00")&amp;TEXT(O3141,"00"))</f>
        <v/>
      </c>
      <c r="I3141" s="1" t="str">
        <f ca="1">IF(G3141="","",予約枠報告様式!H$3)</f>
        <v/>
      </c>
      <c r="J3141" s="1" t="str">
        <f t="shared" ref="J3141:J3204" ca="1" si="737">IF(G3141="","",J$2)</f>
        <v/>
      </c>
      <c r="K3141" s="1" t="str">
        <f t="shared" ref="K3141:K3204" ca="1" si="738">IF(G3141="","",YEAR(E3141))</f>
        <v/>
      </c>
      <c r="L3141" s="1" t="str">
        <f t="shared" ref="L3141:L3204" ca="1" si="739">IF(G3141="","",MONTH(E3141))</f>
        <v/>
      </c>
      <c r="M3141" s="1" t="str">
        <f t="shared" ref="M3141:M3204" ca="1" si="740">IF(G3141="","",DAY(E3141))</f>
        <v/>
      </c>
      <c r="N3141" s="1" t="str" cm="1">
        <f t="array" aca="1" ref="N3141" ca="1">IF(G3141="","",HOUR(INDIRECT(A3141&amp;$N$2&amp;D3141)))</f>
        <v/>
      </c>
      <c r="O3141" s="1" t="str" cm="1">
        <f t="array" aca="1" ref="O3141" ca="1">IF(G3141="","",MINUTE(INDIRECT(A3141&amp;$N$2&amp;D3141)))</f>
        <v/>
      </c>
      <c r="P3141" s="1" t="str">
        <f t="shared" ref="P3141:P3204" ca="1" si="741">IF(G3141="","",N3141)</f>
        <v/>
      </c>
      <c r="Q3141" s="1" t="str">
        <f t="shared" ref="Q3141:Q3204" ca="1" si="742">IF(G3141="","",O3141+14)</f>
        <v/>
      </c>
      <c r="R3141" s="1" t="str" cm="1">
        <f t="array" aca="1" ref="R3141" ca="1">IF(G3141="","",INDIRECT(A3141&amp;B3141&amp;D3141))</f>
        <v/>
      </c>
      <c r="S3141" s="1" t="str">
        <f t="shared" ref="S3141:S3204" ca="1" si="743">IF(G3141="","",0)</f>
        <v/>
      </c>
      <c r="T3141" s="1" t="str">
        <f t="shared" ref="T3141:T3204" ca="1" si="744">IF($G3141="","",IF(T$1="×",K$2,T$2))</f>
        <v/>
      </c>
      <c r="U3141" s="1" t="str">
        <f t="shared" ref="U3141:U3204" ca="1" si="745">IF($G3141="","",IF(OR(U$1="×",U$2="なし"),"",U$2))</f>
        <v/>
      </c>
      <c r="V3141" s="1" t="str">
        <f t="shared" ref="V3141:V3204" ca="1" si="746">IF(G3141="","",3)</f>
        <v/>
      </c>
      <c r="W3141" s="1" t="str">
        <f t="shared" ref="W3141:W3204" ca="1" si="747">IF(G3141="","",5)</f>
        <v/>
      </c>
      <c r="X3141" s="1" t="str">
        <f t="shared" ref="X3141:X3204" ca="1" si="748">IF(G3141="","",0)</f>
        <v/>
      </c>
    </row>
    <row r="3142" spans="1:24">
      <c r="A3142" t="s">
        <v>1041</v>
      </c>
      <c r="B3142" t="str">
        <f>INDEX(予約枠報告様式!$73:$73,MATCH(CSVフォーマット!C3142,予約枠報告様式!$74:$74,0))</f>
        <v>BB</v>
      </c>
      <c r="C3142">
        <f t="shared" ref="C3142:C3205" si="749">IF(D3141=$D$3,C3141+1,C3141)</f>
        <v>54</v>
      </c>
      <c r="D3142">
        <f t="shared" si="735"/>
        <v>30</v>
      </c>
      <c r="E3142" s="2" cm="1">
        <f t="array" aca="1" ref="E3142" ca="1">INDIRECT(A3142&amp;B3142&amp;$E$3)</f>
        <v>44800</v>
      </c>
      <c r="F3142" t="str" cm="1">
        <f t="array" aca="1" ref="F3142" ca="1">IF(INDIRECT(A3142&amp;B3142&amp;$F$3)="公",参照!$L$2,参照!$L$3)</f>
        <v>WEB・コールセンター受付</v>
      </c>
      <c r="G3142" s="1" t="str" cm="1">
        <f t="array" aca="1" ref="G3142" ca="1">IF(E3142="","",IF(ISNUMBER(INDIRECT(A3142&amp;B3142&amp;D3142)),431001,""))</f>
        <v/>
      </c>
      <c r="H3142" s="1" t="str">
        <f t="shared" ca="1" si="736"/>
        <v/>
      </c>
      <c r="I3142" s="1" t="str">
        <f ca="1">IF(G3142="","",予約枠報告様式!H$3)</f>
        <v/>
      </c>
      <c r="J3142" s="1" t="str">
        <f t="shared" ca="1" si="737"/>
        <v/>
      </c>
      <c r="K3142" s="1" t="str">
        <f t="shared" ca="1" si="738"/>
        <v/>
      </c>
      <c r="L3142" s="1" t="str">
        <f t="shared" ca="1" si="739"/>
        <v/>
      </c>
      <c r="M3142" s="1" t="str">
        <f t="shared" ca="1" si="740"/>
        <v/>
      </c>
      <c r="N3142" s="1" t="str" cm="1">
        <f t="array" aca="1" ref="N3142" ca="1">IF(G3142="","",HOUR(INDIRECT(A3142&amp;$N$2&amp;D3142)))</f>
        <v/>
      </c>
      <c r="O3142" s="1" t="str" cm="1">
        <f t="array" aca="1" ref="O3142" ca="1">IF(G3142="","",MINUTE(INDIRECT(A3142&amp;$N$2&amp;D3142)))</f>
        <v/>
      </c>
      <c r="P3142" s="1" t="str">
        <f t="shared" ca="1" si="741"/>
        <v/>
      </c>
      <c r="Q3142" s="1" t="str">
        <f t="shared" ca="1" si="742"/>
        <v/>
      </c>
      <c r="R3142" s="1" t="str" cm="1">
        <f t="array" aca="1" ref="R3142" ca="1">IF(G3142="","",INDIRECT(A3142&amp;B3142&amp;D3142))</f>
        <v/>
      </c>
      <c r="S3142" s="1" t="str">
        <f t="shared" ca="1" si="743"/>
        <v/>
      </c>
      <c r="T3142" s="1" t="str">
        <f t="shared" ca="1" si="744"/>
        <v/>
      </c>
      <c r="U3142" s="1" t="str">
        <f t="shared" ca="1" si="745"/>
        <v/>
      </c>
      <c r="V3142" s="1" t="str">
        <f t="shared" ca="1" si="746"/>
        <v/>
      </c>
      <c r="W3142" s="1" t="str">
        <f t="shared" ca="1" si="747"/>
        <v/>
      </c>
      <c r="X3142" s="1" t="str">
        <f t="shared" ca="1" si="748"/>
        <v/>
      </c>
    </row>
    <row r="3143" spans="1:24">
      <c r="A3143" t="s">
        <v>1041</v>
      </c>
      <c r="B3143" t="str">
        <f>INDEX(予約枠報告様式!$73:$73,MATCH(CSVフォーマット!C3143,予約枠報告様式!$74:$74,0))</f>
        <v>BB</v>
      </c>
      <c r="C3143">
        <f t="shared" si="749"/>
        <v>54</v>
      </c>
      <c r="D3143">
        <f t="shared" si="735"/>
        <v>31</v>
      </c>
      <c r="E3143" s="2" cm="1">
        <f t="array" aca="1" ref="E3143" ca="1">INDIRECT(A3143&amp;B3143&amp;$E$3)</f>
        <v>44800</v>
      </c>
      <c r="F3143" t="str" cm="1">
        <f t="array" aca="1" ref="F3143" ca="1">IF(INDIRECT(A3143&amp;B3143&amp;$F$3)="公",参照!$L$2,参照!$L$3)</f>
        <v>WEB・コールセンター受付</v>
      </c>
      <c r="G3143" s="1" t="str" cm="1">
        <f t="array" aca="1" ref="G3143" ca="1">IF(E3143="","",IF(ISNUMBER(INDIRECT(A3143&amp;B3143&amp;D3143)),431001,""))</f>
        <v/>
      </c>
      <c r="H3143" s="1" t="str">
        <f t="shared" ca="1" si="736"/>
        <v/>
      </c>
      <c r="I3143" s="1" t="str">
        <f ca="1">IF(G3143="","",予約枠報告様式!H$3)</f>
        <v/>
      </c>
      <c r="J3143" s="1" t="str">
        <f t="shared" ca="1" si="737"/>
        <v/>
      </c>
      <c r="K3143" s="1" t="str">
        <f t="shared" ca="1" si="738"/>
        <v/>
      </c>
      <c r="L3143" s="1" t="str">
        <f t="shared" ca="1" si="739"/>
        <v/>
      </c>
      <c r="M3143" s="1" t="str">
        <f t="shared" ca="1" si="740"/>
        <v/>
      </c>
      <c r="N3143" s="1" t="str" cm="1">
        <f t="array" aca="1" ref="N3143" ca="1">IF(G3143="","",HOUR(INDIRECT(A3143&amp;$N$2&amp;D3143)))</f>
        <v/>
      </c>
      <c r="O3143" s="1" t="str" cm="1">
        <f t="array" aca="1" ref="O3143" ca="1">IF(G3143="","",MINUTE(INDIRECT(A3143&amp;$N$2&amp;D3143)))</f>
        <v/>
      </c>
      <c r="P3143" s="1" t="str">
        <f t="shared" ca="1" si="741"/>
        <v/>
      </c>
      <c r="Q3143" s="1" t="str">
        <f t="shared" ca="1" si="742"/>
        <v/>
      </c>
      <c r="R3143" s="1" t="str" cm="1">
        <f t="array" aca="1" ref="R3143" ca="1">IF(G3143="","",INDIRECT(A3143&amp;B3143&amp;D3143))</f>
        <v/>
      </c>
      <c r="S3143" s="1" t="str">
        <f t="shared" ca="1" si="743"/>
        <v/>
      </c>
      <c r="T3143" s="1" t="str">
        <f t="shared" ca="1" si="744"/>
        <v/>
      </c>
      <c r="U3143" s="1" t="str">
        <f t="shared" ca="1" si="745"/>
        <v/>
      </c>
      <c r="V3143" s="1" t="str">
        <f t="shared" ca="1" si="746"/>
        <v/>
      </c>
      <c r="W3143" s="1" t="str">
        <f t="shared" ca="1" si="747"/>
        <v/>
      </c>
      <c r="X3143" s="1" t="str">
        <f t="shared" ca="1" si="748"/>
        <v/>
      </c>
    </row>
    <row r="3144" spans="1:24">
      <c r="A3144" t="s">
        <v>1041</v>
      </c>
      <c r="B3144" t="str">
        <f>INDEX(予約枠報告様式!$73:$73,MATCH(CSVフォーマット!C3144,予約枠報告様式!$74:$74,0))</f>
        <v>BB</v>
      </c>
      <c r="C3144">
        <f t="shared" si="749"/>
        <v>54</v>
      </c>
      <c r="D3144">
        <f t="shared" si="735"/>
        <v>32</v>
      </c>
      <c r="E3144" s="2" cm="1">
        <f t="array" aca="1" ref="E3144" ca="1">INDIRECT(A3144&amp;B3144&amp;$E$3)</f>
        <v>44800</v>
      </c>
      <c r="F3144" t="str" cm="1">
        <f t="array" aca="1" ref="F3144" ca="1">IF(INDIRECT(A3144&amp;B3144&amp;$F$3)="公",参照!$L$2,参照!$L$3)</f>
        <v>WEB・コールセンター受付</v>
      </c>
      <c r="G3144" s="1" t="str" cm="1">
        <f t="array" aca="1" ref="G3144" ca="1">IF(E3144="","",IF(ISNUMBER(INDIRECT(A3144&amp;B3144&amp;D3144)),431001,""))</f>
        <v/>
      </c>
      <c r="H3144" s="1" t="str">
        <f t="shared" ca="1" si="736"/>
        <v/>
      </c>
      <c r="I3144" s="1" t="str">
        <f ca="1">IF(G3144="","",予約枠報告様式!H$3)</f>
        <v/>
      </c>
      <c r="J3144" s="1" t="str">
        <f t="shared" ca="1" si="737"/>
        <v/>
      </c>
      <c r="K3144" s="1" t="str">
        <f t="shared" ca="1" si="738"/>
        <v/>
      </c>
      <c r="L3144" s="1" t="str">
        <f t="shared" ca="1" si="739"/>
        <v/>
      </c>
      <c r="M3144" s="1" t="str">
        <f t="shared" ca="1" si="740"/>
        <v/>
      </c>
      <c r="N3144" s="1" t="str" cm="1">
        <f t="array" aca="1" ref="N3144" ca="1">IF(G3144="","",HOUR(INDIRECT(A3144&amp;$N$2&amp;D3144)))</f>
        <v/>
      </c>
      <c r="O3144" s="1" t="str" cm="1">
        <f t="array" aca="1" ref="O3144" ca="1">IF(G3144="","",MINUTE(INDIRECT(A3144&amp;$N$2&amp;D3144)))</f>
        <v/>
      </c>
      <c r="P3144" s="1" t="str">
        <f t="shared" ca="1" si="741"/>
        <v/>
      </c>
      <c r="Q3144" s="1" t="str">
        <f t="shared" ca="1" si="742"/>
        <v/>
      </c>
      <c r="R3144" s="1" t="str" cm="1">
        <f t="array" aca="1" ref="R3144" ca="1">IF(G3144="","",INDIRECT(A3144&amp;B3144&amp;D3144))</f>
        <v/>
      </c>
      <c r="S3144" s="1" t="str">
        <f t="shared" ca="1" si="743"/>
        <v/>
      </c>
      <c r="T3144" s="1" t="str">
        <f t="shared" ca="1" si="744"/>
        <v/>
      </c>
      <c r="U3144" s="1" t="str">
        <f t="shared" ca="1" si="745"/>
        <v/>
      </c>
      <c r="V3144" s="1" t="str">
        <f t="shared" ca="1" si="746"/>
        <v/>
      </c>
      <c r="W3144" s="1" t="str">
        <f t="shared" ca="1" si="747"/>
        <v/>
      </c>
      <c r="X3144" s="1" t="str">
        <f t="shared" ca="1" si="748"/>
        <v/>
      </c>
    </row>
    <row r="3145" spans="1:24">
      <c r="A3145" t="s">
        <v>1041</v>
      </c>
      <c r="B3145" t="str">
        <f>INDEX(予約枠報告様式!$73:$73,MATCH(CSVフォーマット!C3145,予約枠報告様式!$74:$74,0))</f>
        <v>BB</v>
      </c>
      <c r="C3145">
        <f t="shared" si="749"/>
        <v>54</v>
      </c>
      <c r="D3145">
        <f t="shared" si="735"/>
        <v>33</v>
      </c>
      <c r="E3145" s="2" cm="1">
        <f t="array" aca="1" ref="E3145" ca="1">INDIRECT(A3145&amp;B3145&amp;$E$3)</f>
        <v>44800</v>
      </c>
      <c r="F3145" t="str" cm="1">
        <f t="array" aca="1" ref="F3145" ca="1">IF(INDIRECT(A3145&amp;B3145&amp;$F$3)="公",参照!$L$2,参照!$L$3)</f>
        <v>WEB・コールセンター受付</v>
      </c>
      <c r="G3145" s="1" t="str" cm="1">
        <f t="array" aca="1" ref="G3145" ca="1">IF(E3145="","",IF(ISNUMBER(INDIRECT(A3145&amp;B3145&amp;D3145)),431001,""))</f>
        <v/>
      </c>
      <c r="H3145" s="1" t="str">
        <f t="shared" ca="1" si="736"/>
        <v/>
      </c>
      <c r="I3145" s="1" t="str">
        <f ca="1">IF(G3145="","",予約枠報告様式!H$3)</f>
        <v/>
      </c>
      <c r="J3145" s="1" t="str">
        <f t="shared" ca="1" si="737"/>
        <v/>
      </c>
      <c r="K3145" s="1" t="str">
        <f t="shared" ca="1" si="738"/>
        <v/>
      </c>
      <c r="L3145" s="1" t="str">
        <f t="shared" ca="1" si="739"/>
        <v/>
      </c>
      <c r="M3145" s="1" t="str">
        <f t="shared" ca="1" si="740"/>
        <v/>
      </c>
      <c r="N3145" s="1" t="str" cm="1">
        <f t="array" aca="1" ref="N3145" ca="1">IF(G3145="","",HOUR(INDIRECT(A3145&amp;$N$2&amp;D3145)))</f>
        <v/>
      </c>
      <c r="O3145" s="1" t="str" cm="1">
        <f t="array" aca="1" ref="O3145" ca="1">IF(G3145="","",MINUTE(INDIRECT(A3145&amp;$N$2&amp;D3145)))</f>
        <v/>
      </c>
      <c r="P3145" s="1" t="str">
        <f t="shared" ca="1" si="741"/>
        <v/>
      </c>
      <c r="Q3145" s="1" t="str">
        <f t="shared" ca="1" si="742"/>
        <v/>
      </c>
      <c r="R3145" s="1" t="str" cm="1">
        <f t="array" aca="1" ref="R3145" ca="1">IF(G3145="","",INDIRECT(A3145&amp;B3145&amp;D3145))</f>
        <v/>
      </c>
      <c r="S3145" s="1" t="str">
        <f t="shared" ca="1" si="743"/>
        <v/>
      </c>
      <c r="T3145" s="1" t="str">
        <f t="shared" ca="1" si="744"/>
        <v/>
      </c>
      <c r="U3145" s="1" t="str">
        <f t="shared" ca="1" si="745"/>
        <v/>
      </c>
      <c r="V3145" s="1" t="str">
        <f t="shared" ca="1" si="746"/>
        <v/>
      </c>
      <c r="W3145" s="1" t="str">
        <f t="shared" ca="1" si="747"/>
        <v/>
      </c>
      <c r="X3145" s="1" t="str">
        <f t="shared" ca="1" si="748"/>
        <v/>
      </c>
    </row>
    <row r="3146" spans="1:24">
      <c r="A3146" t="s">
        <v>1041</v>
      </c>
      <c r="B3146" t="str">
        <f>INDEX(予約枠報告様式!$73:$73,MATCH(CSVフォーマット!C3146,予約枠報告様式!$74:$74,0))</f>
        <v>BB</v>
      </c>
      <c r="C3146">
        <f t="shared" si="749"/>
        <v>54</v>
      </c>
      <c r="D3146">
        <f t="shared" si="735"/>
        <v>34</v>
      </c>
      <c r="E3146" s="2" cm="1">
        <f t="array" aca="1" ref="E3146" ca="1">INDIRECT(A3146&amp;B3146&amp;$E$3)</f>
        <v>44800</v>
      </c>
      <c r="F3146" t="str" cm="1">
        <f t="array" aca="1" ref="F3146" ca="1">IF(INDIRECT(A3146&amp;B3146&amp;$F$3)="公",参照!$L$2,参照!$L$3)</f>
        <v>WEB・コールセンター受付</v>
      </c>
      <c r="G3146" s="1" t="str" cm="1">
        <f t="array" aca="1" ref="G3146" ca="1">IF(E3146="","",IF(ISNUMBER(INDIRECT(A3146&amp;B3146&amp;D3146)),431001,""))</f>
        <v/>
      </c>
      <c r="H3146" s="1" t="str">
        <f t="shared" ca="1" si="736"/>
        <v/>
      </c>
      <c r="I3146" s="1" t="str">
        <f ca="1">IF(G3146="","",予約枠報告様式!H$3)</f>
        <v/>
      </c>
      <c r="J3146" s="1" t="str">
        <f t="shared" ca="1" si="737"/>
        <v/>
      </c>
      <c r="K3146" s="1" t="str">
        <f t="shared" ca="1" si="738"/>
        <v/>
      </c>
      <c r="L3146" s="1" t="str">
        <f t="shared" ca="1" si="739"/>
        <v/>
      </c>
      <c r="M3146" s="1" t="str">
        <f t="shared" ca="1" si="740"/>
        <v/>
      </c>
      <c r="N3146" s="1" t="str" cm="1">
        <f t="array" aca="1" ref="N3146" ca="1">IF(G3146="","",HOUR(INDIRECT(A3146&amp;$N$2&amp;D3146)))</f>
        <v/>
      </c>
      <c r="O3146" s="1" t="str" cm="1">
        <f t="array" aca="1" ref="O3146" ca="1">IF(G3146="","",MINUTE(INDIRECT(A3146&amp;$N$2&amp;D3146)))</f>
        <v/>
      </c>
      <c r="P3146" s="1" t="str">
        <f t="shared" ca="1" si="741"/>
        <v/>
      </c>
      <c r="Q3146" s="1" t="str">
        <f t="shared" ca="1" si="742"/>
        <v/>
      </c>
      <c r="R3146" s="1" t="str" cm="1">
        <f t="array" aca="1" ref="R3146" ca="1">IF(G3146="","",INDIRECT(A3146&amp;B3146&amp;D3146))</f>
        <v/>
      </c>
      <c r="S3146" s="1" t="str">
        <f t="shared" ca="1" si="743"/>
        <v/>
      </c>
      <c r="T3146" s="1" t="str">
        <f t="shared" ca="1" si="744"/>
        <v/>
      </c>
      <c r="U3146" s="1" t="str">
        <f t="shared" ca="1" si="745"/>
        <v/>
      </c>
      <c r="V3146" s="1" t="str">
        <f t="shared" ca="1" si="746"/>
        <v/>
      </c>
      <c r="W3146" s="1" t="str">
        <f t="shared" ca="1" si="747"/>
        <v/>
      </c>
      <c r="X3146" s="1" t="str">
        <f t="shared" ca="1" si="748"/>
        <v/>
      </c>
    </row>
    <row r="3147" spans="1:24">
      <c r="A3147" t="s">
        <v>1041</v>
      </c>
      <c r="B3147" t="str">
        <f>INDEX(予約枠報告様式!$73:$73,MATCH(CSVフォーマット!C3147,予約枠報告様式!$74:$74,0))</f>
        <v>BB</v>
      </c>
      <c r="C3147">
        <f t="shared" si="749"/>
        <v>54</v>
      </c>
      <c r="D3147">
        <f t="shared" si="735"/>
        <v>35</v>
      </c>
      <c r="E3147" s="2" cm="1">
        <f t="array" aca="1" ref="E3147" ca="1">INDIRECT(A3147&amp;B3147&amp;$E$3)</f>
        <v>44800</v>
      </c>
      <c r="F3147" t="str" cm="1">
        <f t="array" aca="1" ref="F3147" ca="1">IF(INDIRECT(A3147&amp;B3147&amp;$F$3)="公",参照!$L$2,参照!$L$3)</f>
        <v>WEB・コールセンター受付</v>
      </c>
      <c r="G3147" s="1" t="str" cm="1">
        <f t="array" aca="1" ref="G3147" ca="1">IF(E3147="","",IF(ISNUMBER(INDIRECT(A3147&amp;B3147&amp;D3147)),431001,""))</f>
        <v/>
      </c>
      <c r="H3147" s="1" t="str">
        <f t="shared" ca="1" si="736"/>
        <v/>
      </c>
      <c r="I3147" s="1" t="str">
        <f ca="1">IF(G3147="","",予約枠報告様式!H$3)</f>
        <v/>
      </c>
      <c r="J3147" s="1" t="str">
        <f t="shared" ca="1" si="737"/>
        <v/>
      </c>
      <c r="K3147" s="1" t="str">
        <f t="shared" ca="1" si="738"/>
        <v/>
      </c>
      <c r="L3147" s="1" t="str">
        <f t="shared" ca="1" si="739"/>
        <v/>
      </c>
      <c r="M3147" s="1" t="str">
        <f t="shared" ca="1" si="740"/>
        <v/>
      </c>
      <c r="N3147" s="1" t="str" cm="1">
        <f t="array" aca="1" ref="N3147" ca="1">IF(G3147="","",HOUR(INDIRECT(A3147&amp;$N$2&amp;D3147)))</f>
        <v/>
      </c>
      <c r="O3147" s="1" t="str" cm="1">
        <f t="array" aca="1" ref="O3147" ca="1">IF(G3147="","",MINUTE(INDIRECT(A3147&amp;$N$2&amp;D3147)))</f>
        <v/>
      </c>
      <c r="P3147" s="1" t="str">
        <f t="shared" ca="1" si="741"/>
        <v/>
      </c>
      <c r="Q3147" s="1" t="str">
        <f t="shared" ca="1" si="742"/>
        <v/>
      </c>
      <c r="R3147" s="1" t="str" cm="1">
        <f t="array" aca="1" ref="R3147" ca="1">IF(G3147="","",INDIRECT(A3147&amp;B3147&amp;D3147))</f>
        <v/>
      </c>
      <c r="S3147" s="1" t="str">
        <f t="shared" ca="1" si="743"/>
        <v/>
      </c>
      <c r="T3147" s="1" t="str">
        <f t="shared" ca="1" si="744"/>
        <v/>
      </c>
      <c r="U3147" s="1" t="str">
        <f t="shared" ca="1" si="745"/>
        <v/>
      </c>
      <c r="V3147" s="1" t="str">
        <f t="shared" ca="1" si="746"/>
        <v/>
      </c>
      <c r="W3147" s="1" t="str">
        <f t="shared" ca="1" si="747"/>
        <v/>
      </c>
      <c r="X3147" s="1" t="str">
        <f t="shared" ca="1" si="748"/>
        <v/>
      </c>
    </row>
    <row r="3148" spans="1:24">
      <c r="A3148" t="s">
        <v>1041</v>
      </c>
      <c r="B3148" t="str">
        <f>INDEX(予約枠報告様式!$73:$73,MATCH(CSVフォーマット!C3148,予約枠報告様式!$74:$74,0))</f>
        <v>BB</v>
      </c>
      <c r="C3148">
        <f t="shared" si="749"/>
        <v>54</v>
      </c>
      <c r="D3148">
        <f t="shared" si="735"/>
        <v>36</v>
      </c>
      <c r="E3148" s="2" cm="1">
        <f t="array" aca="1" ref="E3148" ca="1">INDIRECT(A3148&amp;B3148&amp;$E$3)</f>
        <v>44800</v>
      </c>
      <c r="F3148" t="str" cm="1">
        <f t="array" aca="1" ref="F3148" ca="1">IF(INDIRECT(A3148&amp;B3148&amp;$F$3)="公",参照!$L$2,参照!$L$3)</f>
        <v>WEB・コールセンター受付</v>
      </c>
      <c r="G3148" s="1" t="str" cm="1">
        <f t="array" aca="1" ref="G3148" ca="1">IF(E3148="","",IF(ISNUMBER(INDIRECT(A3148&amp;B3148&amp;D3148)),431001,""))</f>
        <v/>
      </c>
      <c r="H3148" s="1" t="str">
        <f t="shared" ca="1" si="736"/>
        <v/>
      </c>
      <c r="I3148" s="1" t="str">
        <f ca="1">IF(G3148="","",予約枠報告様式!H$3)</f>
        <v/>
      </c>
      <c r="J3148" s="1" t="str">
        <f t="shared" ca="1" si="737"/>
        <v/>
      </c>
      <c r="K3148" s="1" t="str">
        <f t="shared" ca="1" si="738"/>
        <v/>
      </c>
      <c r="L3148" s="1" t="str">
        <f t="shared" ca="1" si="739"/>
        <v/>
      </c>
      <c r="M3148" s="1" t="str">
        <f t="shared" ca="1" si="740"/>
        <v/>
      </c>
      <c r="N3148" s="1" t="str" cm="1">
        <f t="array" aca="1" ref="N3148" ca="1">IF(G3148="","",HOUR(INDIRECT(A3148&amp;$N$2&amp;D3148)))</f>
        <v/>
      </c>
      <c r="O3148" s="1" t="str" cm="1">
        <f t="array" aca="1" ref="O3148" ca="1">IF(G3148="","",MINUTE(INDIRECT(A3148&amp;$N$2&amp;D3148)))</f>
        <v/>
      </c>
      <c r="P3148" s="1" t="str">
        <f t="shared" ca="1" si="741"/>
        <v/>
      </c>
      <c r="Q3148" s="1" t="str">
        <f t="shared" ca="1" si="742"/>
        <v/>
      </c>
      <c r="R3148" s="1" t="str" cm="1">
        <f t="array" aca="1" ref="R3148" ca="1">IF(G3148="","",INDIRECT(A3148&amp;B3148&amp;D3148))</f>
        <v/>
      </c>
      <c r="S3148" s="1" t="str">
        <f t="shared" ca="1" si="743"/>
        <v/>
      </c>
      <c r="T3148" s="1" t="str">
        <f t="shared" ca="1" si="744"/>
        <v/>
      </c>
      <c r="U3148" s="1" t="str">
        <f t="shared" ca="1" si="745"/>
        <v/>
      </c>
      <c r="V3148" s="1" t="str">
        <f t="shared" ca="1" si="746"/>
        <v/>
      </c>
      <c r="W3148" s="1" t="str">
        <f t="shared" ca="1" si="747"/>
        <v/>
      </c>
      <c r="X3148" s="1" t="str">
        <f t="shared" ca="1" si="748"/>
        <v/>
      </c>
    </row>
    <row r="3149" spans="1:24">
      <c r="A3149" t="s">
        <v>1041</v>
      </c>
      <c r="B3149" t="str">
        <f>INDEX(予約枠報告様式!$73:$73,MATCH(CSVフォーマット!C3149,予約枠報告様式!$74:$74,0))</f>
        <v>BB</v>
      </c>
      <c r="C3149">
        <f t="shared" si="749"/>
        <v>54</v>
      </c>
      <c r="D3149">
        <f t="shared" si="735"/>
        <v>37</v>
      </c>
      <c r="E3149" s="2" cm="1">
        <f t="array" aca="1" ref="E3149" ca="1">INDIRECT(A3149&amp;B3149&amp;$E$3)</f>
        <v>44800</v>
      </c>
      <c r="F3149" t="str" cm="1">
        <f t="array" aca="1" ref="F3149" ca="1">IF(INDIRECT(A3149&amp;B3149&amp;$F$3)="公",参照!$L$2,参照!$L$3)</f>
        <v>WEB・コールセンター受付</v>
      </c>
      <c r="G3149" s="1" t="str" cm="1">
        <f t="array" aca="1" ref="G3149" ca="1">IF(E3149="","",IF(ISNUMBER(INDIRECT(A3149&amp;B3149&amp;D3149)),431001,""))</f>
        <v/>
      </c>
      <c r="H3149" s="1" t="str">
        <f t="shared" ca="1" si="736"/>
        <v/>
      </c>
      <c r="I3149" s="1" t="str">
        <f ca="1">IF(G3149="","",予約枠報告様式!H$3)</f>
        <v/>
      </c>
      <c r="J3149" s="1" t="str">
        <f t="shared" ca="1" si="737"/>
        <v/>
      </c>
      <c r="K3149" s="1" t="str">
        <f t="shared" ca="1" si="738"/>
        <v/>
      </c>
      <c r="L3149" s="1" t="str">
        <f t="shared" ca="1" si="739"/>
        <v/>
      </c>
      <c r="M3149" s="1" t="str">
        <f t="shared" ca="1" si="740"/>
        <v/>
      </c>
      <c r="N3149" s="1" t="str" cm="1">
        <f t="array" aca="1" ref="N3149" ca="1">IF(G3149="","",HOUR(INDIRECT(A3149&amp;$N$2&amp;D3149)))</f>
        <v/>
      </c>
      <c r="O3149" s="1" t="str" cm="1">
        <f t="array" aca="1" ref="O3149" ca="1">IF(G3149="","",MINUTE(INDIRECT(A3149&amp;$N$2&amp;D3149)))</f>
        <v/>
      </c>
      <c r="P3149" s="1" t="str">
        <f t="shared" ca="1" si="741"/>
        <v/>
      </c>
      <c r="Q3149" s="1" t="str">
        <f t="shared" ca="1" si="742"/>
        <v/>
      </c>
      <c r="R3149" s="1" t="str" cm="1">
        <f t="array" aca="1" ref="R3149" ca="1">IF(G3149="","",INDIRECT(A3149&amp;B3149&amp;D3149))</f>
        <v/>
      </c>
      <c r="S3149" s="1" t="str">
        <f t="shared" ca="1" si="743"/>
        <v/>
      </c>
      <c r="T3149" s="1" t="str">
        <f t="shared" ca="1" si="744"/>
        <v/>
      </c>
      <c r="U3149" s="1" t="str">
        <f t="shared" ca="1" si="745"/>
        <v/>
      </c>
      <c r="V3149" s="1" t="str">
        <f t="shared" ca="1" si="746"/>
        <v/>
      </c>
      <c r="W3149" s="1" t="str">
        <f t="shared" ca="1" si="747"/>
        <v/>
      </c>
      <c r="X3149" s="1" t="str">
        <f t="shared" ca="1" si="748"/>
        <v/>
      </c>
    </row>
    <row r="3150" spans="1:24">
      <c r="A3150" t="s">
        <v>1041</v>
      </c>
      <c r="B3150" t="str">
        <f>INDEX(予約枠報告様式!$73:$73,MATCH(CSVフォーマット!C3150,予約枠報告様式!$74:$74,0))</f>
        <v>BB</v>
      </c>
      <c r="C3150">
        <f t="shared" si="749"/>
        <v>54</v>
      </c>
      <c r="D3150">
        <f t="shared" si="735"/>
        <v>38</v>
      </c>
      <c r="E3150" s="2" cm="1">
        <f t="array" aca="1" ref="E3150" ca="1">INDIRECT(A3150&amp;B3150&amp;$E$3)</f>
        <v>44800</v>
      </c>
      <c r="F3150" t="str" cm="1">
        <f t="array" aca="1" ref="F3150" ca="1">IF(INDIRECT(A3150&amp;B3150&amp;$F$3)="公",参照!$L$2,参照!$L$3)</f>
        <v>WEB・コールセンター受付</v>
      </c>
      <c r="G3150" s="1" t="str" cm="1">
        <f t="array" aca="1" ref="G3150" ca="1">IF(E3150="","",IF(ISNUMBER(INDIRECT(A3150&amp;B3150&amp;D3150)),431001,""))</f>
        <v/>
      </c>
      <c r="H3150" s="1" t="str">
        <f t="shared" ca="1" si="736"/>
        <v/>
      </c>
      <c r="I3150" s="1" t="str">
        <f ca="1">IF(G3150="","",予約枠報告様式!H$3)</f>
        <v/>
      </c>
      <c r="J3150" s="1" t="str">
        <f t="shared" ca="1" si="737"/>
        <v/>
      </c>
      <c r="K3150" s="1" t="str">
        <f t="shared" ca="1" si="738"/>
        <v/>
      </c>
      <c r="L3150" s="1" t="str">
        <f t="shared" ca="1" si="739"/>
        <v/>
      </c>
      <c r="M3150" s="1" t="str">
        <f t="shared" ca="1" si="740"/>
        <v/>
      </c>
      <c r="N3150" s="1" t="str" cm="1">
        <f t="array" aca="1" ref="N3150" ca="1">IF(G3150="","",HOUR(INDIRECT(A3150&amp;$N$2&amp;D3150)))</f>
        <v/>
      </c>
      <c r="O3150" s="1" t="str" cm="1">
        <f t="array" aca="1" ref="O3150" ca="1">IF(G3150="","",MINUTE(INDIRECT(A3150&amp;$N$2&amp;D3150)))</f>
        <v/>
      </c>
      <c r="P3150" s="1" t="str">
        <f t="shared" ca="1" si="741"/>
        <v/>
      </c>
      <c r="Q3150" s="1" t="str">
        <f t="shared" ca="1" si="742"/>
        <v/>
      </c>
      <c r="R3150" s="1" t="str" cm="1">
        <f t="array" aca="1" ref="R3150" ca="1">IF(G3150="","",INDIRECT(A3150&amp;B3150&amp;D3150))</f>
        <v/>
      </c>
      <c r="S3150" s="1" t="str">
        <f t="shared" ca="1" si="743"/>
        <v/>
      </c>
      <c r="T3150" s="1" t="str">
        <f t="shared" ca="1" si="744"/>
        <v/>
      </c>
      <c r="U3150" s="1" t="str">
        <f t="shared" ca="1" si="745"/>
        <v/>
      </c>
      <c r="V3150" s="1" t="str">
        <f t="shared" ca="1" si="746"/>
        <v/>
      </c>
      <c r="W3150" s="1" t="str">
        <f t="shared" ca="1" si="747"/>
        <v/>
      </c>
      <c r="X3150" s="1" t="str">
        <f t="shared" ca="1" si="748"/>
        <v/>
      </c>
    </row>
    <row r="3151" spans="1:24">
      <c r="A3151" t="s">
        <v>1041</v>
      </c>
      <c r="B3151" t="str">
        <f>INDEX(予約枠報告様式!$73:$73,MATCH(CSVフォーマット!C3151,予約枠報告様式!$74:$74,0))</f>
        <v>BB</v>
      </c>
      <c r="C3151">
        <f t="shared" si="749"/>
        <v>54</v>
      </c>
      <c r="D3151">
        <f t="shared" si="735"/>
        <v>39</v>
      </c>
      <c r="E3151" s="2" cm="1">
        <f t="array" aca="1" ref="E3151" ca="1">INDIRECT(A3151&amp;B3151&amp;$E$3)</f>
        <v>44800</v>
      </c>
      <c r="F3151" t="str" cm="1">
        <f t="array" aca="1" ref="F3151" ca="1">IF(INDIRECT(A3151&amp;B3151&amp;$F$3)="公",参照!$L$2,参照!$L$3)</f>
        <v>WEB・コールセンター受付</v>
      </c>
      <c r="G3151" s="1" t="str" cm="1">
        <f t="array" aca="1" ref="G3151" ca="1">IF(E3151="","",IF(ISNUMBER(INDIRECT(A3151&amp;B3151&amp;D3151)),431001,""))</f>
        <v/>
      </c>
      <c r="H3151" s="1" t="str">
        <f t="shared" ca="1" si="736"/>
        <v/>
      </c>
      <c r="I3151" s="1" t="str">
        <f ca="1">IF(G3151="","",予約枠報告様式!H$3)</f>
        <v/>
      </c>
      <c r="J3151" s="1" t="str">
        <f t="shared" ca="1" si="737"/>
        <v/>
      </c>
      <c r="K3151" s="1" t="str">
        <f t="shared" ca="1" si="738"/>
        <v/>
      </c>
      <c r="L3151" s="1" t="str">
        <f t="shared" ca="1" si="739"/>
        <v/>
      </c>
      <c r="M3151" s="1" t="str">
        <f t="shared" ca="1" si="740"/>
        <v/>
      </c>
      <c r="N3151" s="1" t="str" cm="1">
        <f t="array" aca="1" ref="N3151" ca="1">IF(G3151="","",HOUR(INDIRECT(A3151&amp;$N$2&amp;D3151)))</f>
        <v/>
      </c>
      <c r="O3151" s="1" t="str" cm="1">
        <f t="array" aca="1" ref="O3151" ca="1">IF(G3151="","",MINUTE(INDIRECT(A3151&amp;$N$2&amp;D3151)))</f>
        <v/>
      </c>
      <c r="P3151" s="1" t="str">
        <f t="shared" ca="1" si="741"/>
        <v/>
      </c>
      <c r="Q3151" s="1" t="str">
        <f t="shared" ca="1" si="742"/>
        <v/>
      </c>
      <c r="R3151" s="1" t="str" cm="1">
        <f t="array" aca="1" ref="R3151" ca="1">IF(G3151="","",INDIRECT(A3151&amp;B3151&amp;D3151))</f>
        <v/>
      </c>
      <c r="S3151" s="1" t="str">
        <f t="shared" ca="1" si="743"/>
        <v/>
      </c>
      <c r="T3151" s="1" t="str">
        <f t="shared" ca="1" si="744"/>
        <v/>
      </c>
      <c r="U3151" s="1" t="str">
        <f t="shared" ca="1" si="745"/>
        <v/>
      </c>
      <c r="V3151" s="1" t="str">
        <f t="shared" ca="1" si="746"/>
        <v/>
      </c>
      <c r="W3151" s="1" t="str">
        <f t="shared" ca="1" si="747"/>
        <v/>
      </c>
      <c r="X3151" s="1" t="str">
        <f t="shared" ca="1" si="748"/>
        <v/>
      </c>
    </row>
    <row r="3152" spans="1:24">
      <c r="A3152" t="s">
        <v>1041</v>
      </c>
      <c r="B3152" t="str">
        <f>INDEX(予約枠報告様式!$73:$73,MATCH(CSVフォーマット!C3152,予約枠報告様式!$74:$74,0))</f>
        <v>BB</v>
      </c>
      <c r="C3152">
        <f t="shared" si="749"/>
        <v>54</v>
      </c>
      <c r="D3152">
        <f t="shared" si="735"/>
        <v>40</v>
      </c>
      <c r="E3152" s="2" cm="1">
        <f t="array" aca="1" ref="E3152" ca="1">INDIRECT(A3152&amp;B3152&amp;$E$3)</f>
        <v>44800</v>
      </c>
      <c r="F3152" t="str" cm="1">
        <f t="array" aca="1" ref="F3152" ca="1">IF(INDIRECT(A3152&amp;B3152&amp;$F$3)="公",参照!$L$2,参照!$L$3)</f>
        <v>WEB・コールセンター受付</v>
      </c>
      <c r="G3152" s="1" t="str" cm="1">
        <f t="array" aca="1" ref="G3152" ca="1">IF(E3152="","",IF(ISNUMBER(INDIRECT(A3152&amp;B3152&amp;D3152)),431001,""))</f>
        <v/>
      </c>
      <c r="H3152" s="1" t="str">
        <f t="shared" ca="1" si="736"/>
        <v/>
      </c>
      <c r="I3152" s="1" t="str">
        <f ca="1">IF(G3152="","",予約枠報告様式!H$3)</f>
        <v/>
      </c>
      <c r="J3152" s="1" t="str">
        <f t="shared" ca="1" si="737"/>
        <v/>
      </c>
      <c r="K3152" s="1" t="str">
        <f t="shared" ca="1" si="738"/>
        <v/>
      </c>
      <c r="L3152" s="1" t="str">
        <f t="shared" ca="1" si="739"/>
        <v/>
      </c>
      <c r="M3152" s="1" t="str">
        <f t="shared" ca="1" si="740"/>
        <v/>
      </c>
      <c r="N3152" s="1" t="str" cm="1">
        <f t="array" aca="1" ref="N3152" ca="1">IF(G3152="","",HOUR(INDIRECT(A3152&amp;$N$2&amp;D3152)))</f>
        <v/>
      </c>
      <c r="O3152" s="1" t="str" cm="1">
        <f t="array" aca="1" ref="O3152" ca="1">IF(G3152="","",MINUTE(INDIRECT(A3152&amp;$N$2&amp;D3152)))</f>
        <v/>
      </c>
      <c r="P3152" s="1" t="str">
        <f t="shared" ca="1" si="741"/>
        <v/>
      </c>
      <c r="Q3152" s="1" t="str">
        <f t="shared" ca="1" si="742"/>
        <v/>
      </c>
      <c r="R3152" s="1" t="str" cm="1">
        <f t="array" aca="1" ref="R3152" ca="1">IF(G3152="","",INDIRECT(A3152&amp;B3152&amp;D3152))</f>
        <v/>
      </c>
      <c r="S3152" s="1" t="str">
        <f t="shared" ca="1" si="743"/>
        <v/>
      </c>
      <c r="T3152" s="1" t="str">
        <f t="shared" ca="1" si="744"/>
        <v/>
      </c>
      <c r="U3152" s="1" t="str">
        <f t="shared" ca="1" si="745"/>
        <v/>
      </c>
      <c r="V3152" s="1" t="str">
        <f t="shared" ca="1" si="746"/>
        <v/>
      </c>
      <c r="W3152" s="1" t="str">
        <f t="shared" ca="1" si="747"/>
        <v/>
      </c>
      <c r="X3152" s="1" t="str">
        <f t="shared" ca="1" si="748"/>
        <v/>
      </c>
    </row>
    <row r="3153" spans="1:24">
      <c r="A3153" t="s">
        <v>1041</v>
      </c>
      <c r="B3153" t="str">
        <f>INDEX(予約枠報告様式!$73:$73,MATCH(CSVフォーマット!C3153,予約枠報告様式!$74:$74,0))</f>
        <v>BB</v>
      </c>
      <c r="C3153">
        <f t="shared" si="749"/>
        <v>54</v>
      </c>
      <c r="D3153">
        <f t="shared" si="735"/>
        <v>41</v>
      </c>
      <c r="E3153" s="2" cm="1">
        <f t="array" aca="1" ref="E3153" ca="1">INDIRECT(A3153&amp;B3153&amp;$E$3)</f>
        <v>44800</v>
      </c>
      <c r="F3153" t="str" cm="1">
        <f t="array" aca="1" ref="F3153" ca="1">IF(INDIRECT(A3153&amp;B3153&amp;$F$3)="公",参照!$L$2,参照!$L$3)</f>
        <v>WEB・コールセンター受付</v>
      </c>
      <c r="G3153" s="1" t="str" cm="1">
        <f t="array" aca="1" ref="G3153" ca="1">IF(E3153="","",IF(ISNUMBER(INDIRECT(A3153&amp;B3153&amp;D3153)),431001,""))</f>
        <v/>
      </c>
      <c r="H3153" s="1" t="str">
        <f t="shared" ca="1" si="736"/>
        <v/>
      </c>
      <c r="I3153" s="1" t="str">
        <f ca="1">IF(G3153="","",予約枠報告様式!H$3)</f>
        <v/>
      </c>
      <c r="J3153" s="1" t="str">
        <f t="shared" ca="1" si="737"/>
        <v/>
      </c>
      <c r="K3153" s="1" t="str">
        <f t="shared" ca="1" si="738"/>
        <v/>
      </c>
      <c r="L3153" s="1" t="str">
        <f t="shared" ca="1" si="739"/>
        <v/>
      </c>
      <c r="M3153" s="1" t="str">
        <f t="shared" ca="1" si="740"/>
        <v/>
      </c>
      <c r="N3153" s="1" t="str" cm="1">
        <f t="array" aca="1" ref="N3153" ca="1">IF(G3153="","",HOUR(INDIRECT(A3153&amp;$N$2&amp;D3153)))</f>
        <v/>
      </c>
      <c r="O3153" s="1" t="str" cm="1">
        <f t="array" aca="1" ref="O3153" ca="1">IF(G3153="","",MINUTE(INDIRECT(A3153&amp;$N$2&amp;D3153)))</f>
        <v/>
      </c>
      <c r="P3153" s="1" t="str">
        <f t="shared" ca="1" si="741"/>
        <v/>
      </c>
      <c r="Q3153" s="1" t="str">
        <f t="shared" ca="1" si="742"/>
        <v/>
      </c>
      <c r="R3153" s="1" t="str" cm="1">
        <f t="array" aca="1" ref="R3153" ca="1">IF(G3153="","",INDIRECT(A3153&amp;B3153&amp;D3153))</f>
        <v/>
      </c>
      <c r="S3153" s="1" t="str">
        <f t="shared" ca="1" si="743"/>
        <v/>
      </c>
      <c r="T3153" s="1" t="str">
        <f t="shared" ca="1" si="744"/>
        <v/>
      </c>
      <c r="U3153" s="1" t="str">
        <f t="shared" ca="1" si="745"/>
        <v/>
      </c>
      <c r="V3153" s="1" t="str">
        <f t="shared" ca="1" si="746"/>
        <v/>
      </c>
      <c r="W3153" s="1" t="str">
        <f t="shared" ca="1" si="747"/>
        <v/>
      </c>
      <c r="X3153" s="1" t="str">
        <f t="shared" ca="1" si="748"/>
        <v/>
      </c>
    </row>
    <row r="3154" spans="1:24">
      <c r="A3154" t="s">
        <v>1041</v>
      </c>
      <c r="B3154" t="str">
        <f>INDEX(予約枠報告様式!$73:$73,MATCH(CSVフォーマット!C3154,予約枠報告様式!$74:$74,0))</f>
        <v>BB</v>
      </c>
      <c r="C3154">
        <f t="shared" si="749"/>
        <v>54</v>
      </c>
      <c r="D3154">
        <f t="shared" si="735"/>
        <v>42</v>
      </c>
      <c r="E3154" s="2" cm="1">
        <f t="array" aca="1" ref="E3154" ca="1">INDIRECT(A3154&amp;B3154&amp;$E$3)</f>
        <v>44800</v>
      </c>
      <c r="F3154" t="str" cm="1">
        <f t="array" aca="1" ref="F3154" ca="1">IF(INDIRECT(A3154&amp;B3154&amp;$F$3)="公",参照!$L$2,参照!$L$3)</f>
        <v>WEB・コールセンター受付</v>
      </c>
      <c r="G3154" s="1" t="str" cm="1">
        <f t="array" aca="1" ref="G3154" ca="1">IF(E3154="","",IF(ISNUMBER(INDIRECT(A3154&amp;B3154&amp;D3154)),431001,""))</f>
        <v/>
      </c>
      <c r="H3154" s="1" t="str">
        <f t="shared" ca="1" si="736"/>
        <v/>
      </c>
      <c r="I3154" s="1" t="str">
        <f ca="1">IF(G3154="","",予約枠報告様式!H$3)</f>
        <v/>
      </c>
      <c r="J3154" s="1" t="str">
        <f t="shared" ca="1" si="737"/>
        <v/>
      </c>
      <c r="K3154" s="1" t="str">
        <f t="shared" ca="1" si="738"/>
        <v/>
      </c>
      <c r="L3154" s="1" t="str">
        <f t="shared" ca="1" si="739"/>
        <v/>
      </c>
      <c r="M3154" s="1" t="str">
        <f t="shared" ca="1" si="740"/>
        <v/>
      </c>
      <c r="N3154" s="1" t="str" cm="1">
        <f t="array" aca="1" ref="N3154" ca="1">IF(G3154="","",HOUR(INDIRECT(A3154&amp;$N$2&amp;D3154)))</f>
        <v/>
      </c>
      <c r="O3154" s="1" t="str" cm="1">
        <f t="array" aca="1" ref="O3154" ca="1">IF(G3154="","",MINUTE(INDIRECT(A3154&amp;$N$2&amp;D3154)))</f>
        <v/>
      </c>
      <c r="P3154" s="1" t="str">
        <f t="shared" ca="1" si="741"/>
        <v/>
      </c>
      <c r="Q3154" s="1" t="str">
        <f t="shared" ca="1" si="742"/>
        <v/>
      </c>
      <c r="R3154" s="1" t="str" cm="1">
        <f t="array" aca="1" ref="R3154" ca="1">IF(G3154="","",INDIRECT(A3154&amp;B3154&amp;D3154))</f>
        <v/>
      </c>
      <c r="S3154" s="1" t="str">
        <f t="shared" ca="1" si="743"/>
        <v/>
      </c>
      <c r="T3154" s="1" t="str">
        <f t="shared" ca="1" si="744"/>
        <v/>
      </c>
      <c r="U3154" s="1" t="str">
        <f t="shared" ca="1" si="745"/>
        <v/>
      </c>
      <c r="V3154" s="1" t="str">
        <f t="shared" ca="1" si="746"/>
        <v/>
      </c>
      <c r="W3154" s="1" t="str">
        <f t="shared" ca="1" si="747"/>
        <v/>
      </c>
      <c r="X3154" s="1" t="str">
        <f t="shared" ca="1" si="748"/>
        <v/>
      </c>
    </row>
    <row r="3155" spans="1:24">
      <c r="A3155" t="s">
        <v>1041</v>
      </c>
      <c r="B3155" t="str">
        <f>INDEX(予約枠報告様式!$73:$73,MATCH(CSVフォーマット!C3155,予約枠報告様式!$74:$74,0))</f>
        <v>BB</v>
      </c>
      <c r="C3155">
        <f t="shared" si="749"/>
        <v>54</v>
      </c>
      <c r="D3155">
        <f t="shared" si="735"/>
        <v>43</v>
      </c>
      <c r="E3155" s="2" cm="1">
        <f t="array" aca="1" ref="E3155" ca="1">INDIRECT(A3155&amp;B3155&amp;$E$3)</f>
        <v>44800</v>
      </c>
      <c r="F3155" t="str" cm="1">
        <f t="array" aca="1" ref="F3155" ca="1">IF(INDIRECT(A3155&amp;B3155&amp;$F$3)="公",参照!$L$2,参照!$L$3)</f>
        <v>WEB・コールセンター受付</v>
      </c>
      <c r="G3155" s="1" t="str" cm="1">
        <f t="array" aca="1" ref="G3155" ca="1">IF(E3155="","",IF(ISNUMBER(INDIRECT(A3155&amp;B3155&amp;D3155)),431001,""))</f>
        <v/>
      </c>
      <c r="H3155" s="1" t="str">
        <f t="shared" ca="1" si="736"/>
        <v/>
      </c>
      <c r="I3155" s="1" t="str">
        <f ca="1">IF(G3155="","",予約枠報告様式!H$3)</f>
        <v/>
      </c>
      <c r="J3155" s="1" t="str">
        <f t="shared" ca="1" si="737"/>
        <v/>
      </c>
      <c r="K3155" s="1" t="str">
        <f t="shared" ca="1" si="738"/>
        <v/>
      </c>
      <c r="L3155" s="1" t="str">
        <f t="shared" ca="1" si="739"/>
        <v/>
      </c>
      <c r="M3155" s="1" t="str">
        <f t="shared" ca="1" si="740"/>
        <v/>
      </c>
      <c r="N3155" s="1" t="str" cm="1">
        <f t="array" aca="1" ref="N3155" ca="1">IF(G3155="","",HOUR(INDIRECT(A3155&amp;$N$2&amp;D3155)))</f>
        <v/>
      </c>
      <c r="O3155" s="1" t="str" cm="1">
        <f t="array" aca="1" ref="O3155" ca="1">IF(G3155="","",MINUTE(INDIRECT(A3155&amp;$N$2&amp;D3155)))</f>
        <v/>
      </c>
      <c r="P3155" s="1" t="str">
        <f t="shared" ca="1" si="741"/>
        <v/>
      </c>
      <c r="Q3155" s="1" t="str">
        <f t="shared" ca="1" si="742"/>
        <v/>
      </c>
      <c r="R3155" s="1" t="str" cm="1">
        <f t="array" aca="1" ref="R3155" ca="1">IF(G3155="","",INDIRECT(A3155&amp;B3155&amp;D3155))</f>
        <v/>
      </c>
      <c r="S3155" s="1" t="str">
        <f t="shared" ca="1" si="743"/>
        <v/>
      </c>
      <c r="T3155" s="1" t="str">
        <f t="shared" ca="1" si="744"/>
        <v/>
      </c>
      <c r="U3155" s="1" t="str">
        <f t="shared" ca="1" si="745"/>
        <v/>
      </c>
      <c r="V3155" s="1" t="str">
        <f t="shared" ca="1" si="746"/>
        <v/>
      </c>
      <c r="W3155" s="1" t="str">
        <f t="shared" ca="1" si="747"/>
        <v/>
      </c>
      <c r="X3155" s="1" t="str">
        <f t="shared" ca="1" si="748"/>
        <v/>
      </c>
    </row>
    <row r="3156" spans="1:24">
      <c r="A3156" t="s">
        <v>1041</v>
      </c>
      <c r="B3156" t="str">
        <f>INDEX(予約枠報告様式!$73:$73,MATCH(CSVフォーマット!C3156,予約枠報告様式!$74:$74,0))</f>
        <v>BB</v>
      </c>
      <c r="C3156">
        <f t="shared" si="749"/>
        <v>54</v>
      </c>
      <c r="D3156">
        <f t="shared" si="735"/>
        <v>44</v>
      </c>
      <c r="E3156" s="2" cm="1">
        <f t="array" aca="1" ref="E3156" ca="1">INDIRECT(A3156&amp;B3156&amp;$E$3)</f>
        <v>44800</v>
      </c>
      <c r="F3156" t="str" cm="1">
        <f t="array" aca="1" ref="F3156" ca="1">IF(INDIRECT(A3156&amp;B3156&amp;$F$3)="公",参照!$L$2,参照!$L$3)</f>
        <v>WEB・コールセンター受付</v>
      </c>
      <c r="G3156" s="1" t="str" cm="1">
        <f t="array" aca="1" ref="G3156" ca="1">IF(E3156="","",IF(ISNUMBER(INDIRECT(A3156&amp;B3156&amp;D3156)),431001,""))</f>
        <v/>
      </c>
      <c r="H3156" s="1" t="str">
        <f t="shared" ca="1" si="736"/>
        <v/>
      </c>
      <c r="I3156" s="1" t="str">
        <f ca="1">IF(G3156="","",予約枠報告様式!H$3)</f>
        <v/>
      </c>
      <c r="J3156" s="1" t="str">
        <f t="shared" ca="1" si="737"/>
        <v/>
      </c>
      <c r="K3156" s="1" t="str">
        <f t="shared" ca="1" si="738"/>
        <v/>
      </c>
      <c r="L3156" s="1" t="str">
        <f t="shared" ca="1" si="739"/>
        <v/>
      </c>
      <c r="M3156" s="1" t="str">
        <f t="shared" ca="1" si="740"/>
        <v/>
      </c>
      <c r="N3156" s="1" t="str" cm="1">
        <f t="array" aca="1" ref="N3156" ca="1">IF(G3156="","",HOUR(INDIRECT(A3156&amp;$N$2&amp;D3156)))</f>
        <v/>
      </c>
      <c r="O3156" s="1" t="str" cm="1">
        <f t="array" aca="1" ref="O3156" ca="1">IF(G3156="","",MINUTE(INDIRECT(A3156&amp;$N$2&amp;D3156)))</f>
        <v/>
      </c>
      <c r="P3156" s="1" t="str">
        <f t="shared" ca="1" si="741"/>
        <v/>
      </c>
      <c r="Q3156" s="1" t="str">
        <f t="shared" ca="1" si="742"/>
        <v/>
      </c>
      <c r="R3156" s="1" t="str" cm="1">
        <f t="array" aca="1" ref="R3156" ca="1">IF(G3156="","",INDIRECT(A3156&amp;B3156&amp;D3156))</f>
        <v/>
      </c>
      <c r="S3156" s="1" t="str">
        <f t="shared" ca="1" si="743"/>
        <v/>
      </c>
      <c r="T3156" s="1" t="str">
        <f t="shared" ca="1" si="744"/>
        <v/>
      </c>
      <c r="U3156" s="1" t="str">
        <f t="shared" ca="1" si="745"/>
        <v/>
      </c>
      <c r="V3156" s="1" t="str">
        <f t="shared" ca="1" si="746"/>
        <v/>
      </c>
      <c r="W3156" s="1" t="str">
        <f t="shared" ca="1" si="747"/>
        <v/>
      </c>
      <c r="X3156" s="1" t="str">
        <f t="shared" ca="1" si="748"/>
        <v/>
      </c>
    </row>
    <row r="3157" spans="1:24">
      <c r="A3157" t="s">
        <v>1041</v>
      </c>
      <c r="B3157" t="str">
        <f>INDEX(予約枠報告様式!$73:$73,MATCH(CSVフォーマット!C3157,予約枠報告様式!$74:$74,0))</f>
        <v>BB</v>
      </c>
      <c r="C3157">
        <f t="shared" si="749"/>
        <v>54</v>
      </c>
      <c r="D3157">
        <f t="shared" si="735"/>
        <v>45</v>
      </c>
      <c r="E3157" s="2" cm="1">
        <f t="array" aca="1" ref="E3157" ca="1">INDIRECT(A3157&amp;B3157&amp;$E$3)</f>
        <v>44800</v>
      </c>
      <c r="F3157" t="str" cm="1">
        <f t="array" aca="1" ref="F3157" ca="1">IF(INDIRECT(A3157&amp;B3157&amp;$F$3)="公",参照!$L$2,参照!$L$3)</f>
        <v>WEB・コールセンター受付</v>
      </c>
      <c r="G3157" s="1" t="str" cm="1">
        <f t="array" aca="1" ref="G3157" ca="1">IF(E3157="","",IF(ISNUMBER(INDIRECT(A3157&amp;B3157&amp;D3157)),431001,""))</f>
        <v/>
      </c>
      <c r="H3157" s="1" t="str">
        <f t="shared" ca="1" si="736"/>
        <v/>
      </c>
      <c r="I3157" s="1" t="str">
        <f ca="1">IF(G3157="","",予約枠報告様式!H$3)</f>
        <v/>
      </c>
      <c r="J3157" s="1" t="str">
        <f t="shared" ca="1" si="737"/>
        <v/>
      </c>
      <c r="K3157" s="1" t="str">
        <f t="shared" ca="1" si="738"/>
        <v/>
      </c>
      <c r="L3157" s="1" t="str">
        <f t="shared" ca="1" si="739"/>
        <v/>
      </c>
      <c r="M3157" s="1" t="str">
        <f t="shared" ca="1" si="740"/>
        <v/>
      </c>
      <c r="N3157" s="1" t="str" cm="1">
        <f t="array" aca="1" ref="N3157" ca="1">IF(G3157="","",HOUR(INDIRECT(A3157&amp;$N$2&amp;D3157)))</f>
        <v/>
      </c>
      <c r="O3157" s="1" t="str" cm="1">
        <f t="array" aca="1" ref="O3157" ca="1">IF(G3157="","",MINUTE(INDIRECT(A3157&amp;$N$2&amp;D3157)))</f>
        <v/>
      </c>
      <c r="P3157" s="1" t="str">
        <f t="shared" ca="1" si="741"/>
        <v/>
      </c>
      <c r="Q3157" s="1" t="str">
        <f t="shared" ca="1" si="742"/>
        <v/>
      </c>
      <c r="R3157" s="1" t="str" cm="1">
        <f t="array" aca="1" ref="R3157" ca="1">IF(G3157="","",INDIRECT(A3157&amp;B3157&amp;D3157))</f>
        <v/>
      </c>
      <c r="S3157" s="1" t="str">
        <f t="shared" ca="1" si="743"/>
        <v/>
      </c>
      <c r="T3157" s="1" t="str">
        <f t="shared" ca="1" si="744"/>
        <v/>
      </c>
      <c r="U3157" s="1" t="str">
        <f t="shared" ca="1" si="745"/>
        <v/>
      </c>
      <c r="V3157" s="1" t="str">
        <f t="shared" ca="1" si="746"/>
        <v/>
      </c>
      <c r="W3157" s="1" t="str">
        <f t="shared" ca="1" si="747"/>
        <v/>
      </c>
      <c r="X3157" s="1" t="str">
        <f t="shared" ca="1" si="748"/>
        <v/>
      </c>
    </row>
    <row r="3158" spans="1:24">
      <c r="A3158" t="s">
        <v>1041</v>
      </c>
      <c r="B3158" t="str">
        <f>INDEX(予約枠報告様式!$73:$73,MATCH(CSVフォーマット!C3158,予約枠報告様式!$74:$74,0))</f>
        <v>BB</v>
      </c>
      <c r="C3158">
        <f t="shared" si="749"/>
        <v>54</v>
      </c>
      <c r="D3158">
        <f t="shared" si="735"/>
        <v>46</v>
      </c>
      <c r="E3158" s="2" cm="1">
        <f t="array" aca="1" ref="E3158" ca="1">INDIRECT(A3158&amp;B3158&amp;$E$3)</f>
        <v>44800</v>
      </c>
      <c r="F3158" t="str" cm="1">
        <f t="array" aca="1" ref="F3158" ca="1">IF(INDIRECT(A3158&amp;B3158&amp;$F$3)="公",参照!$L$2,参照!$L$3)</f>
        <v>WEB・コールセンター受付</v>
      </c>
      <c r="G3158" s="1" t="str" cm="1">
        <f t="array" aca="1" ref="G3158" ca="1">IF(E3158="","",IF(ISNUMBER(INDIRECT(A3158&amp;B3158&amp;D3158)),431001,""))</f>
        <v/>
      </c>
      <c r="H3158" s="1" t="str">
        <f t="shared" ca="1" si="736"/>
        <v/>
      </c>
      <c r="I3158" s="1" t="str">
        <f ca="1">IF(G3158="","",予約枠報告様式!H$3)</f>
        <v/>
      </c>
      <c r="J3158" s="1" t="str">
        <f t="shared" ca="1" si="737"/>
        <v/>
      </c>
      <c r="K3158" s="1" t="str">
        <f t="shared" ca="1" si="738"/>
        <v/>
      </c>
      <c r="L3158" s="1" t="str">
        <f t="shared" ca="1" si="739"/>
        <v/>
      </c>
      <c r="M3158" s="1" t="str">
        <f t="shared" ca="1" si="740"/>
        <v/>
      </c>
      <c r="N3158" s="1" t="str" cm="1">
        <f t="array" aca="1" ref="N3158" ca="1">IF(G3158="","",HOUR(INDIRECT(A3158&amp;$N$2&amp;D3158)))</f>
        <v/>
      </c>
      <c r="O3158" s="1" t="str" cm="1">
        <f t="array" aca="1" ref="O3158" ca="1">IF(G3158="","",MINUTE(INDIRECT(A3158&amp;$N$2&amp;D3158)))</f>
        <v/>
      </c>
      <c r="P3158" s="1" t="str">
        <f t="shared" ca="1" si="741"/>
        <v/>
      </c>
      <c r="Q3158" s="1" t="str">
        <f t="shared" ca="1" si="742"/>
        <v/>
      </c>
      <c r="R3158" s="1" t="str" cm="1">
        <f t="array" aca="1" ref="R3158" ca="1">IF(G3158="","",INDIRECT(A3158&amp;B3158&amp;D3158))</f>
        <v/>
      </c>
      <c r="S3158" s="1" t="str">
        <f t="shared" ca="1" si="743"/>
        <v/>
      </c>
      <c r="T3158" s="1" t="str">
        <f t="shared" ca="1" si="744"/>
        <v/>
      </c>
      <c r="U3158" s="1" t="str">
        <f t="shared" ca="1" si="745"/>
        <v/>
      </c>
      <c r="V3158" s="1" t="str">
        <f t="shared" ca="1" si="746"/>
        <v/>
      </c>
      <c r="W3158" s="1" t="str">
        <f t="shared" ca="1" si="747"/>
        <v/>
      </c>
      <c r="X3158" s="1" t="str">
        <f t="shared" ca="1" si="748"/>
        <v/>
      </c>
    </row>
    <row r="3159" spans="1:24">
      <c r="A3159" t="s">
        <v>1041</v>
      </c>
      <c r="B3159" t="str">
        <f>INDEX(予約枠報告様式!$73:$73,MATCH(CSVフォーマット!C3159,予約枠報告様式!$74:$74,0))</f>
        <v>BB</v>
      </c>
      <c r="C3159">
        <f t="shared" si="749"/>
        <v>54</v>
      </c>
      <c r="D3159">
        <f t="shared" si="735"/>
        <v>47</v>
      </c>
      <c r="E3159" s="2" cm="1">
        <f t="array" aca="1" ref="E3159" ca="1">INDIRECT(A3159&amp;B3159&amp;$E$3)</f>
        <v>44800</v>
      </c>
      <c r="F3159" t="str" cm="1">
        <f t="array" aca="1" ref="F3159" ca="1">IF(INDIRECT(A3159&amp;B3159&amp;$F$3)="公",参照!$L$2,参照!$L$3)</f>
        <v>WEB・コールセンター受付</v>
      </c>
      <c r="G3159" s="1" t="str" cm="1">
        <f t="array" aca="1" ref="G3159" ca="1">IF(E3159="","",IF(ISNUMBER(INDIRECT(A3159&amp;B3159&amp;D3159)),431001,""))</f>
        <v/>
      </c>
      <c r="H3159" s="1" t="str">
        <f t="shared" ca="1" si="736"/>
        <v/>
      </c>
      <c r="I3159" s="1" t="str">
        <f ca="1">IF(G3159="","",予約枠報告様式!H$3)</f>
        <v/>
      </c>
      <c r="J3159" s="1" t="str">
        <f t="shared" ca="1" si="737"/>
        <v/>
      </c>
      <c r="K3159" s="1" t="str">
        <f t="shared" ca="1" si="738"/>
        <v/>
      </c>
      <c r="L3159" s="1" t="str">
        <f t="shared" ca="1" si="739"/>
        <v/>
      </c>
      <c r="M3159" s="1" t="str">
        <f t="shared" ca="1" si="740"/>
        <v/>
      </c>
      <c r="N3159" s="1" t="str" cm="1">
        <f t="array" aca="1" ref="N3159" ca="1">IF(G3159="","",HOUR(INDIRECT(A3159&amp;$N$2&amp;D3159)))</f>
        <v/>
      </c>
      <c r="O3159" s="1" t="str" cm="1">
        <f t="array" aca="1" ref="O3159" ca="1">IF(G3159="","",MINUTE(INDIRECT(A3159&amp;$N$2&amp;D3159)))</f>
        <v/>
      </c>
      <c r="P3159" s="1" t="str">
        <f t="shared" ca="1" si="741"/>
        <v/>
      </c>
      <c r="Q3159" s="1" t="str">
        <f t="shared" ca="1" si="742"/>
        <v/>
      </c>
      <c r="R3159" s="1" t="str" cm="1">
        <f t="array" aca="1" ref="R3159" ca="1">IF(G3159="","",INDIRECT(A3159&amp;B3159&amp;D3159))</f>
        <v/>
      </c>
      <c r="S3159" s="1" t="str">
        <f t="shared" ca="1" si="743"/>
        <v/>
      </c>
      <c r="T3159" s="1" t="str">
        <f t="shared" ca="1" si="744"/>
        <v/>
      </c>
      <c r="U3159" s="1" t="str">
        <f t="shared" ca="1" si="745"/>
        <v/>
      </c>
      <c r="V3159" s="1" t="str">
        <f t="shared" ca="1" si="746"/>
        <v/>
      </c>
      <c r="W3159" s="1" t="str">
        <f t="shared" ca="1" si="747"/>
        <v/>
      </c>
      <c r="X3159" s="1" t="str">
        <f t="shared" ca="1" si="748"/>
        <v/>
      </c>
    </row>
    <row r="3160" spans="1:24">
      <c r="A3160" t="s">
        <v>1041</v>
      </c>
      <c r="B3160" t="str">
        <f>INDEX(予約枠報告様式!$73:$73,MATCH(CSVフォーマット!C3160,予約枠報告様式!$74:$74,0))</f>
        <v>BB</v>
      </c>
      <c r="C3160">
        <f t="shared" si="749"/>
        <v>54</v>
      </c>
      <c r="D3160">
        <f t="shared" si="735"/>
        <v>48</v>
      </c>
      <c r="E3160" s="2" cm="1">
        <f t="array" aca="1" ref="E3160" ca="1">INDIRECT(A3160&amp;B3160&amp;$E$3)</f>
        <v>44800</v>
      </c>
      <c r="F3160" t="str" cm="1">
        <f t="array" aca="1" ref="F3160" ca="1">IF(INDIRECT(A3160&amp;B3160&amp;$F$3)="公",参照!$L$2,参照!$L$3)</f>
        <v>WEB・コールセンター受付</v>
      </c>
      <c r="G3160" s="1" t="str" cm="1">
        <f t="array" aca="1" ref="G3160" ca="1">IF(E3160="","",IF(ISNUMBER(INDIRECT(A3160&amp;B3160&amp;D3160)),431001,""))</f>
        <v/>
      </c>
      <c r="H3160" s="1" t="str">
        <f t="shared" ca="1" si="736"/>
        <v/>
      </c>
      <c r="I3160" s="1" t="str">
        <f ca="1">IF(G3160="","",予約枠報告様式!H$3)</f>
        <v/>
      </c>
      <c r="J3160" s="1" t="str">
        <f t="shared" ca="1" si="737"/>
        <v/>
      </c>
      <c r="K3160" s="1" t="str">
        <f t="shared" ca="1" si="738"/>
        <v/>
      </c>
      <c r="L3160" s="1" t="str">
        <f t="shared" ca="1" si="739"/>
        <v/>
      </c>
      <c r="M3160" s="1" t="str">
        <f t="shared" ca="1" si="740"/>
        <v/>
      </c>
      <c r="N3160" s="1" t="str" cm="1">
        <f t="array" aca="1" ref="N3160" ca="1">IF(G3160="","",HOUR(INDIRECT(A3160&amp;$N$2&amp;D3160)))</f>
        <v/>
      </c>
      <c r="O3160" s="1" t="str" cm="1">
        <f t="array" aca="1" ref="O3160" ca="1">IF(G3160="","",MINUTE(INDIRECT(A3160&amp;$N$2&amp;D3160)))</f>
        <v/>
      </c>
      <c r="P3160" s="1" t="str">
        <f t="shared" ca="1" si="741"/>
        <v/>
      </c>
      <c r="Q3160" s="1" t="str">
        <f t="shared" ca="1" si="742"/>
        <v/>
      </c>
      <c r="R3160" s="1" t="str" cm="1">
        <f t="array" aca="1" ref="R3160" ca="1">IF(G3160="","",INDIRECT(A3160&amp;B3160&amp;D3160))</f>
        <v/>
      </c>
      <c r="S3160" s="1" t="str">
        <f t="shared" ca="1" si="743"/>
        <v/>
      </c>
      <c r="T3160" s="1" t="str">
        <f t="shared" ca="1" si="744"/>
        <v/>
      </c>
      <c r="U3160" s="1" t="str">
        <f t="shared" ca="1" si="745"/>
        <v/>
      </c>
      <c r="V3160" s="1" t="str">
        <f t="shared" ca="1" si="746"/>
        <v/>
      </c>
      <c r="W3160" s="1" t="str">
        <f t="shared" ca="1" si="747"/>
        <v/>
      </c>
      <c r="X3160" s="1" t="str">
        <f t="shared" ca="1" si="748"/>
        <v/>
      </c>
    </row>
    <row r="3161" spans="1:24">
      <c r="A3161" t="s">
        <v>1041</v>
      </c>
      <c r="B3161" t="str">
        <f>INDEX(予約枠報告様式!$73:$73,MATCH(CSVフォーマット!C3161,予約枠報告様式!$74:$74,0))</f>
        <v>BB</v>
      </c>
      <c r="C3161">
        <f t="shared" si="749"/>
        <v>54</v>
      </c>
      <c r="D3161">
        <f t="shared" si="735"/>
        <v>49</v>
      </c>
      <c r="E3161" s="2" cm="1">
        <f t="array" aca="1" ref="E3161" ca="1">INDIRECT(A3161&amp;B3161&amp;$E$3)</f>
        <v>44800</v>
      </c>
      <c r="F3161" t="str" cm="1">
        <f t="array" aca="1" ref="F3161" ca="1">IF(INDIRECT(A3161&amp;B3161&amp;$F$3)="公",参照!$L$2,参照!$L$3)</f>
        <v>WEB・コールセンター受付</v>
      </c>
      <c r="G3161" s="1" t="str" cm="1">
        <f t="array" aca="1" ref="G3161" ca="1">IF(E3161="","",IF(ISNUMBER(INDIRECT(A3161&amp;B3161&amp;D3161)),431001,""))</f>
        <v/>
      </c>
      <c r="H3161" s="1" t="str">
        <f t="shared" ca="1" si="736"/>
        <v/>
      </c>
      <c r="I3161" s="1" t="str">
        <f ca="1">IF(G3161="","",予約枠報告様式!H$3)</f>
        <v/>
      </c>
      <c r="J3161" s="1" t="str">
        <f t="shared" ca="1" si="737"/>
        <v/>
      </c>
      <c r="K3161" s="1" t="str">
        <f t="shared" ca="1" si="738"/>
        <v/>
      </c>
      <c r="L3161" s="1" t="str">
        <f t="shared" ca="1" si="739"/>
        <v/>
      </c>
      <c r="M3161" s="1" t="str">
        <f t="shared" ca="1" si="740"/>
        <v/>
      </c>
      <c r="N3161" s="1" t="str" cm="1">
        <f t="array" aca="1" ref="N3161" ca="1">IF(G3161="","",HOUR(INDIRECT(A3161&amp;$N$2&amp;D3161)))</f>
        <v/>
      </c>
      <c r="O3161" s="1" t="str" cm="1">
        <f t="array" aca="1" ref="O3161" ca="1">IF(G3161="","",MINUTE(INDIRECT(A3161&amp;$N$2&amp;D3161)))</f>
        <v/>
      </c>
      <c r="P3161" s="1" t="str">
        <f t="shared" ca="1" si="741"/>
        <v/>
      </c>
      <c r="Q3161" s="1" t="str">
        <f t="shared" ca="1" si="742"/>
        <v/>
      </c>
      <c r="R3161" s="1" t="str" cm="1">
        <f t="array" aca="1" ref="R3161" ca="1">IF(G3161="","",INDIRECT(A3161&amp;B3161&amp;D3161))</f>
        <v/>
      </c>
      <c r="S3161" s="1" t="str">
        <f t="shared" ca="1" si="743"/>
        <v/>
      </c>
      <c r="T3161" s="1" t="str">
        <f t="shared" ca="1" si="744"/>
        <v/>
      </c>
      <c r="U3161" s="1" t="str">
        <f t="shared" ca="1" si="745"/>
        <v/>
      </c>
      <c r="V3161" s="1" t="str">
        <f t="shared" ca="1" si="746"/>
        <v/>
      </c>
      <c r="W3161" s="1" t="str">
        <f t="shared" ca="1" si="747"/>
        <v/>
      </c>
      <c r="X3161" s="1" t="str">
        <f t="shared" ca="1" si="748"/>
        <v/>
      </c>
    </row>
    <row r="3162" spans="1:24">
      <c r="A3162" t="s">
        <v>1041</v>
      </c>
      <c r="B3162" t="str">
        <f>INDEX(予約枠報告様式!$73:$73,MATCH(CSVフォーマット!C3162,予約枠報告様式!$74:$74,0))</f>
        <v>BB</v>
      </c>
      <c r="C3162">
        <f t="shared" si="749"/>
        <v>54</v>
      </c>
      <c r="D3162">
        <f t="shared" si="735"/>
        <v>50</v>
      </c>
      <c r="E3162" s="2" cm="1">
        <f t="array" aca="1" ref="E3162" ca="1">INDIRECT(A3162&amp;B3162&amp;$E$3)</f>
        <v>44800</v>
      </c>
      <c r="F3162" t="str" cm="1">
        <f t="array" aca="1" ref="F3162" ca="1">IF(INDIRECT(A3162&amp;B3162&amp;$F$3)="公",参照!$L$2,参照!$L$3)</f>
        <v>WEB・コールセンター受付</v>
      </c>
      <c r="G3162" s="1" t="str" cm="1">
        <f t="array" aca="1" ref="G3162" ca="1">IF(E3162="","",IF(ISNUMBER(INDIRECT(A3162&amp;B3162&amp;D3162)),431001,""))</f>
        <v/>
      </c>
      <c r="H3162" s="1" t="str">
        <f t="shared" ca="1" si="736"/>
        <v/>
      </c>
      <c r="I3162" s="1" t="str">
        <f ca="1">IF(G3162="","",予約枠報告様式!H$3)</f>
        <v/>
      </c>
      <c r="J3162" s="1" t="str">
        <f t="shared" ca="1" si="737"/>
        <v/>
      </c>
      <c r="K3162" s="1" t="str">
        <f t="shared" ca="1" si="738"/>
        <v/>
      </c>
      <c r="L3162" s="1" t="str">
        <f t="shared" ca="1" si="739"/>
        <v/>
      </c>
      <c r="M3162" s="1" t="str">
        <f t="shared" ca="1" si="740"/>
        <v/>
      </c>
      <c r="N3162" s="1" t="str" cm="1">
        <f t="array" aca="1" ref="N3162" ca="1">IF(G3162="","",HOUR(INDIRECT(A3162&amp;$N$2&amp;D3162)))</f>
        <v/>
      </c>
      <c r="O3162" s="1" t="str" cm="1">
        <f t="array" aca="1" ref="O3162" ca="1">IF(G3162="","",MINUTE(INDIRECT(A3162&amp;$N$2&amp;D3162)))</f>
        <v/>
      </c>
      <c r="P3162" s="1" t="str">
        <f t="shared" ca="1" si="741"/>
        <v/>
      </c>
      <c r="Q3162" s="1" t="str">
        <f t="shared" ca="1" si="742"/>
        <v/>
      </c>
      <c r="R3162" s="1" t="str" cm="1">
        <f t="array" aca="1" ref="R3162" ca="1">IF(G3162="","",INDIRECT(A3162&amp;B3162&amp;D3162))</f>
        <v/>
      </c>
      <c r="S3162" s="1" t="str">
        <f t="shared" ca="1" si="743"/>
        <v/>
      </c>
      <c r="T3162" s="1" t="str">
        <f t="shared" ca="1" si="744"/>
        <v/>
      </c>
      <c r="U3162" s="1" t="str">
        <f t="shared" ca="1" si="745"/>
        <v/>
      </c>
      <c r="V3162" s="1" t="str">
        <f t="shared" ca="1" si="746"/>
        <v/>
      </c>
      <c r="W3162" s="1" t="str">
        <f t="shared" ca="1" si="747"/>
        <v/>
      </c>
      <c r="X3162" s="1" t="str">
        <f t="shared" ca="1" si="748"/>
        <v/>
      </c>
    </row>
    <row r="3163" spans="1:24">
      <c r="A3163" t="s">
        <v>1041</v>
      </c>
      <c r="B3163" t="str">
        <f>INDEX(予約枠報告様式!$73:$73,MATCH(CSVフォーマット!C3163,予約枠報告様式!$74:$74,0))</f>
        <v>BB</v>
      </c>
      <c r="C3163">
        <f t="shared" si="749"/>
        <v>54</v>
      </c>
      <c r="D3163">
        <f t="shared" si="735"/>
        <v>51</v>
      </c>
      <c r="E3163" s="2" cm="1">
        <f t="array" aca="1" ref="E3163" ca="1">INDIRECT(A3163&amp;B3163&amp;$E$3)</f>
        <v>44800</v>
      </c>
      <c r="F3163" t="str" cm="1">
        <f t="array" aca="1" ref="F3163" ca="1">IF(INDIRECT(A3163&amp;B3163&amp;$F$3)="公",参照!$L$2,参照!$L$3)</f>
        <v>WEB・コールセンター受付</v>
      </c>
      <c r="G3163" s="1" t="str" cm="1">
        <f t="array" aca="1" ref="G3163" ca="1">IF(E3163="","",IF(ISNUMBER(INDIRECT(A3163&amp;B3163&amp;D3163)),431001,""))</f>
        <v/>
      </c>
      <c r="H3163" s="1" t="str">
        <f t="shared" ca="1" si="736"/>
        <v/>
      </c>
      <c r="I3163" s="1" t="str">
        <f ca="1">IF(G3163="","",予約枠報告様式!H$3)</f>
        <v/>
      </c>
      <c r="J3163" s="1" t="str">
        <f t="shared" ca="1" si="737"/>
        <v/>
      </c>
      <c r="K3163" s="1" t="str">
        <f t="shared" ca="1" si="738"/>
        <v/>
      </c>
      <c r="L3163" s="1" t="str">
        <f t="shared" ca="1" si="739"/>
        <v/>
      </c>
      <c r="M3163" s="1" t="str">
        <f t="shared" ca="1" si="740"/>
        <v/>
      </c>
      <c r="N3163" s="1" t="str" cm="1">
        <f t="array" aca="1" ref="N3163" ca="1">IF(G3163="","",HOUR(INDIRECT(A3163&amp;$N$2&amp;D3163)))</f>
        <v/>
      </c>
      <c r="O3163" s="1" t="str" cm="1">
        <f t="array" aca="1" ref="O3163" ca="1">IF(G3163="","",MINUTE(INDIRECT(A3163&amp;$N$2&amp;D3163)))</f>
        <v/>
      </c>
      <c r="P3163" s="1" t="str">
        <f t="shared" ca="1" si="741"/>
        <v/>
      </c>
      <c r="Q3163" s="1" t="str">
        <f t="shared" ca="1" si="742"/>
        <v/>
      </c>
      <c r="R3163" s="1" t="str" cm="1">
        <f t="array" aca="1" ref="R3163" ca="1">IF(G3163="","",INDIRECT(A3163&amp;B3163&amp;D3163))</f>
        <v/>
      </c>
      <c r="S3163" s="1" t="str">
        <f t="shared" ca="1" si="743"/>
        <v/>
      </c>
      <c r="T3163" s="1" t="str">
        <f t="shared" ca="1" si="744"/>
        <v/>
      </c>
      <c r="U3163" s="1" t="str">
        <f t="shared" ca="1" si="745"/>
        <v/>
      </c>
      <c r="V3163" s="1" t="str">
        <f t="shared" ca="1" si="746"/>
        <v/>
      </c>
      <c r="W3163" s="1" t="str">
        <f t="shared" ca="1" si="747"/>
        <v/>
      </c>
      <c r="X3163" s="1" t="str">
        <f t="shared" ca="1" si="748"/>
        <v/>
      </c>
    </row>
    <row r="3164" spans="1:24">
      <c r="A3164" t="s">
        <v>1041</v>
      </c>
      <c r="B3164" t="str">
        <f>INDEX(予約枠報告様式!$73:$73,MATCH(CSVフォーマット!C3164,予約枠報告様式!$74:$74,0))</f>
        <v>BB</v>
      </c>
      <c r="C3164">
        <f t="shared" si="749"/>
        <v>54</v>
      </c>
      <c r="D3164">
        <f t="shared" si="735"/>
        <v>52</v>
      </c>
      <c r="E3164" s="2" cm="1">
        <f t="array" aca="1" ref="E3164" ca="1">INDIRECT(A3164&amp;B3164&amp;$E$3)</f>
        <v>44800</v>
      </c>
      <c r="F3164" t="str" cm="1">
        <f t="array" aca="1" ref="F3164" ca="1">IF(INDIRECT(A3164&amp;B3164&amp;$F$3)="公",参照!$L$2,参照!$L$3)</f>
        <v>WEB・コールセンター受付</v>
      </c>
      <c r="G3164" s="1" t="str" cm="1">
        <f t="array" aca="1" ref="G3164" ca="1">IF(E3164="","",IF(ISNUMBER(INDIRECT(A3164&amp;B3164&amp;D3164)),431001,""))</f>
        <v/>
      </c>
      <c r="H3164" s="1" t="str">
        <f t="shared" ca="1" si="736"/>
        <v/>
      </c>
      <c r="I3164" s="1" t="str">
        <f ca="1">IF(G3164="","",予約枠報告様式!H$3)</f>
        <v/>
      </c>
      <c r="J3164" s="1" t="str">
        <f t="shared" ca="1" si="737"/>
        <v/>
      </c>
      <c r="K3164" s="1" t="str">
        <f t="shared" ca="1" si="738"/>
        <v/>
      </c>
      <c r="L3164" s="1" t="str">
        <f t="shared" ca="1" si="739"/>
        <v/>
      </c>
      <c r="M3164" s="1" t="str">
        <f t="shared" ca="1" si="740"/>
        <v/>
      </c>
      <c r="N3164" s="1" t="str" cm="1">
        <f t="array" aca="1" ref="N3164" ca="1">IF(G3164="","",HOUR(INDIRECT(A3164&amp;$N$2&amp;D3164)))</f>
        <v/>
      </c>
      <c r="O3164" s="1" t="str" cm="1">
        <f t="array" aca="1" ref="O3164" ca="1">IF(G3164="","",MINUTE(INDIRECT(A3164&amp;$N$2&amp;D3164)))</f>
        <v/>
      </c>
      <c r="P3164" s="1" t="str">
        <f t="shared" ca="1" si="741"/>
        <v/>
      </c>
      <c r="Q3164" s="1" t="str">
        <f t="shared" ca="1" si="742"/>
        <v/>
      </c>
      <c r="R3164" s="1" t="str" cm="1">
        <f t="array" aca="1" ref="R3164" ca="1">IF(G3164="","",INDIRECT(A3164&amp;B3164&amp;D3164))</f>
        <v/>
      </c>
      <c r="S3164" s="1" t="str">
        <f t="shared" ca="1" si="743"/>
        <v/>
      </c>
      <c r="T3164" s="1" t="str">
        <f t="shared" ca="1" si="744"/>
        <v/>
      </c>
      <c r="U3164" s="1" t="str">
        <f t="shared" ca="1" si="745"/>
        <v/>
      </c>
      <c r="V3164" s="1" t="str">
        <f t="shared" ca="1" si="746"/>
        <v/>
      </c>
      <c r="W3164" s="1" t="str">
        <f t="shared" ca="1" si="747"/>
        <v/>
      </c>
      <c r="X3164" s="1" t="str">
        <f t="shared" ca="1" si="748"/>
        <v/>
      </c>
    </row>
    <row r="3165" spans="1:24">
      <c r="A3165" t="s">
        <v>1041</v>
      </c>
      <c r="B3165" t="str">
        <f>INDEX(予約枠報告様式!$73:$73,MATCH(CSVフォーマット!C3165,予約枠報告様式!$74:$74,0))</f>
        <v>BB</v>
      </c>
      <c r="C3165">
        <f t="shared" si="749"/>
        <v>54</v>
      </c>
      <c r="D3165">
        <f t="shared" si="735"/>
        <v>53</v>
      </c>
      <c r="E3165" s="2" cm="1">
        <f t="array" aca="1" ref="E3165" ca="1">INDIRECT(A3165&amp;B3165&amp;$E$3)</f>
        <v>44800</v>
      </c>
      <c r="F3165" t="str" cm="1">
        <f t="array" aca="1" ref="F3165" ca="1">IF(INDIRECT(A3165&amp;B3165&amp;$F$3)="公",参照!$L$2,参照!$L$3)</f>
        <v>WEB・コールセンター受付</v>
      </c>
      <c r="G3165" s="1" t="str" cm="1">
        <f t="array" aca="1" ref="G3165" ca="1">IF(E3165="","",IF(ISNUMBER(INDIRECT(A3165&amp;B3165&amp;D3165)),431001,""))</f>
        <v/>
      </c>
      <c r="H3165" s="1" t="str">
        <f t="shared" ca="1" si="736"/>
        <v/>
      </c>
      <c r="I3165" s="1" t="str">
        <f ca="1">IF(G3165="","",予約枠報告様式!H$3)</f>
        <v/>
      </c>
      <c r="J3165" s="1" t="str">
        <f t="shared" ca="1" si="737"/>
        <v/>
      </c>
      <c r="K3165" s="1" t="str">
        <f t="shared" ca="1" si="738"/>
        <v/>
      </c>
      <c r="L3165" s="1" t="str">
        <f t="shared" ca="1" si="739"/>
        <v/>
      </c>
      <c r="M3165" s="1" t="str">
        <f t="shared" ca="1" si="740"/>
        <v/>
      </c>
      <c r="N3165" s="1" t="str" cm="1">
        <f t="array" aca="1" ref="N3165" ca="1">IF(G3165="","",HOUR(INDIRECT(A3165&amp;$N$2&amp;D3165)))</f>
        <v/>
      </c>
      <c r="O3165" s="1" t="str" cm="1">
        <f t="array" aca="1" ref="O3165" ca="1">IF(G3165="","",MINUTE(INDIRECT(A3165&amp;$N$2&amp;D3165)))</f>
        <v/>
      </c>
      <c r="P3165" s="1" t="str">
        <f t="shared" ca="1" si="741"/>
        <v/>
      </c>
      <c r="Q3165" s="1" t="str">
        <f t="shared" ca="1" si="742"/>
        <v/>
      </c>
      <c r="R3165" s="1" t="str" cm="1">
        <f t="array" aca="1" ref="R3165" ca="1">IF(G3165="","",INDIRECT(A3165&amp;B3165&amp;D3165))</f>
        <v/>
      </c>
      <c r="S3165" s="1" t="str">
        <f t="shared" ca="1" si="743"/>
        <v/>
      </c>
      <c r="T3165" s="1" t="str">
        <f t="shared" ca="1" si="744"/>
        <v/>
      </c>
      <c r="U3165" s="1" t="str">
        <f t="shared" ca="1" si="745"/>
        <v/>
      </c>
      <c r="V3165" s="1" t="str">
        <f t="shared" ca="1" si="746"/>
        <v/>
      </c>
      <c r="W3165" s="1" t="str">
        <f t="shared" ca="1" si="747"/>
        <v/>
      </c>
      <c r="X3165" s="1" t="str">
        <f t="shared" ca="1" si="748"/>
        <v/>
      </c>
    </row>
    <row r="3166" spans="1:24">
      <c r="A3166" t="s">
        <v>1041</v>
      </c>
      <c r="B3166" t="str">
        <f>INDEX(予約枠報告様式!$73:$73,MATCH(CSVフォーマット!C3166,予約枠報告様式!$74:$74,0))</f>
        <v>BB</v>
      </c>
      <c r="C3166">
        <f t="shared" si="749"/>
        <v>54</v>
      </c>
      <c r="D3166">
        <f t="shared" si="735"/>
        <v>54</v>
      </c>
      <c r="E3166" s="2" cm="1">
        <f t="array" aca="1" ref="E3166" ca="1">INDIRECT(A3166&amp;B3166&amp;$E$3)</f>
        <v>44800</v>
      </c>
      <c r="F3166" t="str" cm="1">
        <f t="array" aca="1" ref="F3166" ca="1">IF(INDIRECT(A3166&amp;B3166&amp;$F$3)="公",参照!$L$2,参照!$L$3)</f>
        <v>WEB・コールセンター受付</v>
      </c>
      <c r="G3166" s="1" t="str" cm="1">
        <f t="array" aca="1" ref="G3166" ca="1">IF(E3166="","",IF(ISNUMBER(INDIRECT(A3166&amp;B3166&amp;D3166)),431001,""))</f>
        <v/>
      </c>
      <c r="H3166" s="1" t="str">
        <f t="shared" ca="1" si="736"/>
        <v/>
      </c>
      <c r="I3166" s="1" t="str">
        <f ca="1">IF(G3166="","",予約枠報告様式!H$3)</f>
        <v/>
      </c>
      <c r="J3166" s="1" t="str">
        <f t="shared" ca="1" si="737"/>
        <v/>
      </c>
      <c r="K3166" s="1" t="str">
        <f t="shared" ca="1" si="738"/>
        <v/>
      </c>
      <c r="L3166" s="1" t="str">
        <f t="shared" ca="1" si="739"/>
        <v/>
      </c>
      <c r="M3166" s="1" t="str">
        <f t="shared" ca="1" si="740"/>
        <v/>
      </c>
      <c r="N3166" s="1" t="str" cm="1">
        <f t="array" aca="1" ref="N3166" ca="1">IF(G3166="","",HOUR(INDIRECT(A3166&amp;$N$2&amp;D3166)))</f>
        <v/>
      </c>
      <c r="O3166" s="1" t="str" cm="1">
        <f t="array" aca="1" ref="O3166" ca="1">IF(G3166="","",MINUTE(INDIRECT(A3166&amp;$N$2&amp;D3166)))</f>
        <v/>
      </c>
      <c r="P3166" s="1" t="str">
        <f t="shared" ca="1" si="741"/>
        <v/>
      </c>
      <c r="Q3166" s="1" t="str">
        <f t="shared" ca="1" si="742"/>
        <v/>
      </c>
      <c r="R3166" s="1" t="str" cm="1">
        <f t="array" aca="1" ref="R3166" ca="1">IF(G3166="","",INDIRECT(A3166&amp;B3166&amp;D3166))</f>
        <v/>
      </c>
      <c r="S3166" s="1" t="str">
        <f t="shared" ca="1" si="743"/>
        <v/>
      </c>
      <c r="T3166" s="1" t="str">
        <f t="shared" ca="1" si="744"/>
        <v/>
      </c>
      <c r="U3166" s="1" t="str">
        <f t="shared" ca="1" si="745"/>
        <v/>
      </c>
      <c r="V3166" s="1" t="str">
        <f t="shared" ca="1" si="746"/>
        <v/>
      </c>
      <c r="W3166" s="1" t="str">
        <f t="shared" ca="1" si="747"/>
        <v/>
      </c>
      <c r="X3166" s="1" t="str">
        <f t="shared" ca="1" si="748"/>
        <v/>
      </c>
    </row>
    <row r="3167" spans="1:24">
      <c r="A3167" t="s">
        <v>1041</v>
      </c>
      <c r="B3167" t="str">
        <f>INDEX(予約枠報告様式!$73:$73,MATCH(CSVフォーマット!C3167,予約枠報告様式!$74:$74,0))</f>
        <v>BB</v>
      </c>
      <c r="C3167">
        <f t="shared" si="749"/>
        <v>54</v>
      </c>
      <c r="D3167">
        <f t="shared" si="735"/>
        <v>55</v>
      </c>
      <c r="E3167" s="2" cm="1">
        <f t="array" aca="1" ref="E3167" ca="1">INDIRECT(A3167&amp;B3167&amp;$E$3)</f>
        <v>44800</v>
      </c>
      <c r="F3167" t="str" cm="1">
        <f t="array" aca="1" ref="F3167" ca="1">IF(INDIRECT(A3167&amp;B3167&amp;$F$3)="公",参照!$L$2,参照!$L$3)</f>
        <v>WEB・コールセンター受付</v>
      </c>
      <c r="G3167" s="1" t="str" cm="1">
        <f t="array" aca="1" ref="G3167" ca="1">IF(E3167="","",IF(ISNUMBER(INDIRECT(A3167&amp;B3167&amp;D3167)),431001,""))</f>
        <v/>
      </c>
      <c r="H3167" s="1" t="str">
        <f t="shared" ca="1" si="736"/>
        <v/>
      </c>
      <c r="I3167" s="1" t="str">
        <f ca="1">IF(G3167="","",予約枠報告様式!H$3)</f>
        <v/>
      </c>
      <c r="J3167" s="1" t="str">
        <f t="shared" ca="1" si="737"/>
        <v/>
      </c>
      <c r="K3167" s="1" t="str">
        <f t="shared" ca="1" si="738"/>
        <v/>
      </c>
      <c r="L3167" s="1" t="str">
        <f t="shared" ca="1" si="739"/>
        <v/>
      </c>
      <c r="M3167" s="1" t="str">
        <f t="shared" ca="1" si="740"/>
        <v/>
      </c>
      <c r="N3167" s="1" t="str" cm="1">
        <f t="array" aca="1" ref="N3167" ca="1">IF(G3167="","",HOUR(INDIRECT(A3167&amp;$N$2&amp;D3167)))</f>
        <v/>
      </c>
      <c r="O3167" s="1" t="str" cm="1">
        <f t="array" aca="1" ref="O3167" ca="1">IF(G3167="","",MINUTE(INDIRECT(A3167&amp;$N$2&amp;D3167)))</f>
        <v/>
      </c>
      <c r="P3167" s="1" t="str">
        <f t="shared" ca="1" si="741"/>
        <v/>
      </c>
      <c r="Q3167" s="1" t="str">
        <f t="shared" ca="1" si="742"/>
        <v/>
      </c>
      <c r="R3167" s="1" t="str" cm="1">
        <f t="array" aca="1" ref="R3167" ca="1">IF(G3167="","",INDIRECT(A3167&amp;B3167&amp;D3167))</f>
        <v/>
      </c>
      <c r="S3167" s="1" t="str">
        <f t="shared" ca="1" si="743"/>
        <v/>
      </c>
      <c r="T3167" s="1" t="str">
        <f t="shared" ca="1" si="744"/>
        <v/>
      </c>
      <c r="U3167" s="1" t="str">
        <f t="shared" ca="1" si="745"/>
        <v/>
      </c>
      <c r="V3167" s="1" t="str">
        <f t="shared" ca="1" si="746"/>
        <v/>
      </c>
      <c r="W3167" s="1" t="str">
        <f t="shared" ca="1" si="747"/>
        <v/>
      </c>
      <c r="X3167" s="1" t="str">
        <f t="shared" ca="1" si="748"/>
        <v/>
      </c>
    </row>
    <row r="3168" spans="1:24">
      <c r="A3168" t="s">
        <v>1041</v>
      </c>
      <c r="B3168" t="str">
        <f>INDEX(予約枠報告様式!$73:$73,MATCH(CSVフォーマット!C3168,予約枠報告様式!$74:$74,0))</f>
        <v>BB</v>
      </c>
      <c r="C3168">
        <f t="shared" si="749"/>
        <v>54</v>
      </c>
      <c r="D3168">
        <f t="shared" si="735"/>
        <v>56</v>
      </c>
      <c r="E3168" s="2" cm="1">
        <f t="array" aca="1" ref="E3168" ca="1">INDIRECT(A3168&amp;B3168&amp;$E$3)</f>
        <v>44800</v>
      </c>
      <c r="F3168" t="str" cm="1">
        <f t="array" aca="1" ref="F3168" ca="1">IF(INDIRECT(A3168&amp;B3168&amp;$F$3)="公",参照!$L$2,参照!$L$3)</f>
        <v>WEB・コールセンター受付</v>
      </c>
      <c r="G3168" s="1" t="str" cm="1">
        <f t="array" aca="1" ref="G3168" ca="1">IF(E3168="","",IF(ISNUMBER(INDIRECT(A3168&amp;B3168&amp;D3168)),431001,""))</f>
        <v/>
      </c>
      <c r="H3168" s="1" t="str">
        <f t="shared" ca="1" si="736"/>
        <v/>
      </c>
      <c r="I3168" s="1" t="str">
        <f ca="1">IF(G3168="","",予約枠報告様式!H$3)</f>
        <v/>
      </c>
      <c r="J3168" s="1" t="str">
        <f t="shared" ca="1" si="737"/>
        <v/>
      </c>
      <c r="K3168" s="1" t="str">
        <f t="shared" ca="1" si="738"/>
        <v/>
      </c>
      <c r="L3168" s="1" t="str">
        <f t="shared" ca="1" si="739"/>
        <v/>
      </c>
      <c r="M3168" s="1" t="str">
        <f t="shared" ca="1" si="740"/>
        <v/>
      </c>
      <c r="N3168" s="1" t="str" cm="1">
        <f t="array" aca="1" ref="N3168" ca="1">IF(G3168="","",HOUR(INDIRECT(A3168&amp;$N$2&amp;D3168)))</f>
        <v/>
      </c>
      <c r="O3168" s="1" t="str" cm="1">
        <f t="array" aca="1" ref="O3168" ca="1">IF(G3168="","",MINUTE(INDIRECT(A3168&amp;$N$2&amp;D3168)))</f>
        <v/>
      </c>
      <c r="P3168" s="1" t="str">
        <f t="shared" ca="1" si="741"/>
        <v/>
      </c>
      <c r="Q3168" s="1" t="str">
        <f t="shared" ca="1" si="742"/>
        <v/>
      </c>
      <c r="R3168" s="1" t="str" cm="1">
        <f t="array" aca="1" ref="R3168" ca="1">IF(G3168="","",INDIRECT(A3168&amp;B3168&amp;D3168))</f>
        <v/>
      </c>
      <c r="S3168" s="1" t="str">
        <f t="shared" ca="1" si="743"/>
        <v/>
      </c>
      <c r="T3168" s="1" t="str">
        <f t="shared" ca="1" si="744"/>
        <v/>
      </c>
      <c r="U3168" s="1" t="str">
        <f t="shared" ca="1" si="745"/>
        <v/>
      </c>
      <c r="V3168" s="1" t="str">
        <f t="shared" ca="1" si="746"/>
        <v/>
      </c>
      <c r="W3168" s="1" t="str">
        <f t="shared" ca="1" si="747"/>
        <v/>
      </c>
      <c r="X3168" s="1" t="str">
        <f t="shared" ca="1" si="748"/>
        <v/>
      </c>
    </row>
    <row r="3169" spans="1:24">
      <c r="A3169" t="s">
        <v>1041</v>
      </c>
      <c r="B3169" t="str">
        <f>INDEX(予約枠報告様式!$73:$73,MATCH(CSVフォーマット!C3169,予約枠報告様式!$74:$74,0))</f>
        <v>BB</v>
      </c>
      <c r="C3169">
        <f t="shared" si="749"/>
        <v>54</v>
      </c>
      <c r="D3169">
        <f t="shared" si="735"/>
        <v>57</v>
      </c>
      <c r="E3169" s="2" cm="1">
        <f t="array" aca="1" ref="E3169" ca="1">INDIRECT(A3169&amp;B3169&amp;$E$3)</f>
        <v>44800</v>
      </c>
      <c r="F3169" t="str" cm="1">
        <f t="array" aca="1" ref="F3169" ca="1">IF(INDIRECT(A3169&amp;B3169&amp;$F$3)="公",参照!$L$2,参照!$L$3)</f>
        <v>WEB・コールセンター受付</v>
      </c>
      <c r="G3169" s="1" t="str" cm="1">
        <f t="array" aca="1" ref="G3169" ca="1">IF(E3169="","",IF(ISNUMBER(INDIRECT(A3169&amp;B3169&amp;D3169)),431001,""))</f>
        <v/>
      </c>
      <c r="H3169" s="1" t="str">
        <f t="shared" ca="1" si="736"/>
        <v/>
      </c>
      <c r="I3169" s="1" t="str">
        <f ca="1">IF(G3169="","",予約枠報告様式!H$3)</f>
        <v/>
      </c>
      <c r="J3169" s="1" t="str">
        <f t="shared" ca="1" si="737"/>
        <v/>
      </c>
      <c r="K3169" s="1" t="str">
        <f t="shared" ca="1" si="738"/>
        <v/>
      </c>
      <c r="L3169" s="1" t="str">
        <f t="shared" ca="1" si="739"/>
        <v/>
      </c>
      <c r="M3169" s="1" t="str">
        <f t="shared" ca="1" si="740"/>
        <v/>
      </c>
      <c r="N3169" s="1" t="str" cm="1">
        <f t="array" aca="1" ref="N3169" ca="1">IF(G3169="","",HOUR(INDIRECT(A3169&amp;$N$2&amp;D3169)))</f>
        <v/>
      </c>
      <c r="O3169" s="1" t="str" cm="1">
        <f t="array" aca="1" ref="O3169" ca="1">IF(G3169="","",MINUTE(INDIRECT(A3169&amp;$N$2&amp;D3169)))</f>
        <v/>
      </c>
      <c r="P3169" s="1" t="str">
        <f t="shared" ca="1" si="741"/>
        <v/>
      </c>
      <c r="Q3169" s="1" t="str">
        <f t="shared" ca="1" si="742"/>
        <v/>
      </c>
      <c r="R3169" s="1" t="str" cm="1">
        <f t="array" aca="1" ref="R3169" ca="1">IF(G3169="","",INDIRECT(A3169&amp;B3169&amp;D3169))</f>
        <v/>
      </c>
      <c r="S3169" s="1" t="str">
        <f t="shared" ca="1" si="743"/>
        <v/>
      </c>
      <c r="T3169" s="1" t="str">
        <f t="shared" ca="1" si="744"/>
        <v/>
      </c>
      <c r="U3169" s="1" t="str">
        <f t="shared" ca="1" si="745"/>
        <v/>
      </c>
      <c r="V3169" s="1" t="str">
        <f t="shared" ca="1" si="746"/>
        <v/>
      </c>
      <c r="W3169" s="1" t="str">
        <f t="shared" ca="1" si="747"/>
        <v/>
      </c>
      <c r="X3169" s="1" t="str">
        <f t="shared" ca="1" si="748"/>
        <v/>
      </c>
    </row>
    <row r="3170" spans="1:24">
      <c r="A3170" t="s">
        <v>1041</v>
      </c>
      <c r="B3170" t="str">
        <f>INDEX(予約枠報告様式!$73:$73,MATCH(CSVフォーマット!C3170,予約枠報告様式!$74:$74,0))</f>
        <v>BB</v>
      </c>
      <c r="C3170">
        <f t="shared" si="749"/>
        <v>54</v>
      </c>
      <c r="D3170">
        <f t="shared" si="735"/>
        <v>58</v>
      </c>
      <c r="E3170" s="2" cm="1">
        <f t="array" aca="1" ref="E3170" ca="1">INDIRECT(A3170&amp;B3170&amp;$E$3)</f>
        <v>44800</v>
      </c>
      <c r="F3170" t="str" cm="1">
        <f t="array" aca="1" ref="F3170" ca="1">IF(INDIRECT(A3170&amp;B3170&amp;$F$3)="公",参照!$L$2,参照!$L$3)</f>
        <v>WEB・コールセンター受付</v>
      </c>
      <c r="G3170" s="1" t="str" cm="1">
        <f t="array" aca="1" ref="G3170" ca="1">IF(E3170="","",IF(ISNUMBER(INDIRECT(A3170&amp;B3170&amp;D3170)),431001,""))</f>
        <v/>
      </c>
      <c r="H3170" s="1" t="str">
        <f t="shared" ca="1" si="736"/>
        <v/>
      </c>
      <c r="I3170" s="1" t="str">
        <f ca="1">IF(G3170="","",予約枠報告様式!H$3)</f>
        <v/>
      </c>
      <c r="J3170" s="1" t="str">
        <f t="shared" ca="1" si="737"/>
        <v/>
      </c>
      <c r="K3170" s="1" t="str">
        <f t="shared" ca="1" si="738"/>
        <v/>
      </c>
      <c r="L3170" s="1" t="str">
        <f t="shared" ca="1" si="739"/>
        <v/>
      </c>
      <c r="M3170" s="1" t="str">
        <f t="shared" ca="1" si="740"/>
        <v/>
      </c>
      <c r="N3170" s="1" t="str" cm="1">
        <f t="array" aca="1" ref="N3170" ca="1">IF(G3170="","",HOUR(INDIRECT(A3170&amp;$N$2&amp;D3170)))</f>
        <v/>
      </c>
      <c r="O3170" s="1" t="str" cm="1">
        <f t="array" aca="1" ref="O3170" ca="1">IF(G3170="","",MINUTE(INDIRECT(A3170&amp;$N$2&amp;D3170)))</f>
        <v/>
      </c>
      <c r="P3170" s="1" t="str">
        <f t="shared" ca="1" si="741"/>
        <v/>
      </c>
      <c r="Q3170" s="1" t="str">
        <f t="shared" ca="1" si="742"/>
        <v/>
      </c>
      <c r="R3170" s="1" t="str" cm="1">
        <f t="array" aca="1" ref="R3170" ca="1">IF(G3170="","",INDIRECT(A3170&amp;B3170&amp;D3170))</f>
        <v/>
      </c>
      <c r="S3170" s="1" t="str">
        <f t="shared" ca="1" si="743"/>
        <v/>
      </c>
      <c r="T3170" s="1" t="str">
        <f t="shared" ca="1" si="744"/>
        <v/>
      </c>
      <c r="U3170" s="1" t="str">
        <f t="shared" ca="1" si="745"/>
        <v/>
      </c>
      <c r="V3170" s="1" t="str">
        <f t="shared" ca="1" si="746"/>
        <v/>
      </c>
      <c r="W3170" s="1" t="str">
        <f t="shared" ca="1" si="747"/>
        <v/>
      </c>
      <c r="X3170" s="1" t="str">
        <f t="shared" ca="1" si="748"/>
        <v/>
      </c>
    </row>
    <row r="3171" spans="1:24">
      <c r="A3171" t="s">
        <v>1041</v>
      </c>
      <c r="B3171" t="str">
        <f>INDEX(予約枠報告様式!$73:$73,MATCH(CSVフォーマット!C3171,予約枠報告様式!$74:$74,0))</f>
        <v>BB</v>
      </c>
      <c r="C3171">
        <f t="shared" si="749"/>
        <v>54</v>
      </c>
      <c r="D3171">
        <f t="shared" si="735"/>
        <v>59</v>
      </c>
      <c r="E3171" s="2" cm="1">
        <f t="array" aca="1" ref="E3171" ca="1">INDIRECT(A3171&amp;B3171&amp;$E$3)</f>
        <v>44800</v>
      </c>
      <c r="F3171" t="str" cm="1">
        <f t="array" aca="1" ref="F3171" ca="1">IF(INDIRECT(A3171&amp;B3171&amp;$F$3)="公",参照!$L$2,参照!$L$3)</f>
        <v>WEB・コールセンター受付</v>
      </c>
      <c r="G3171" s="1" t="str" cm="1">
        <f t="array" aca="1" ref="G3171" ca="1">IF(E3171="","",IF(ISNUMBER(INDIRECT(A3171&amp;B3171&amp;D3171)),431001,""))</f>
        <v/>
      </c>
      <c r="H3171" s="1" t="str">
        <f t="shared" ca="1" si="736"/>
        <v/>
      </c>
      <c r="I3171" s="1" t="str">
        <f ca="1">IF(G3171="","",予約枠報告様式!H$3)</f>
        <v/>
      </c>
      <c r="J3171" s="1" t="str">
        <f t="shared" ca="1" si="737"/>
        <v/>
      </c>
      <c r="K3171" s="1" t="str">
        <f t="shared" ca="1" si="738"/>
        <v/>
      </c>
      <c r="L3171" s="1" t="str">
        <f t="shared" ca="1" si="739"/>
        <v/>
      </c>
      <c r="M3171" s="1" t="str">
        <f t="shared" ca="1" si="740"/>
        <v/>
      </c>
      <c r="N3171" s="1" t="str" cm="1">
        <f t="array" aca="1" ref="N3171" ca="1">IF(G3171="","",HOUR(INDIRECT(A3171&amp;$N$2&amp;D3171)))</f>
        <v/>
      </c>
      <c r="O3171" s="1" t="str" cm="1">
        <f t="array" aca="1" ref="O3171" ca="1">IF(G3171="","",MINUTE(INDIRECT(A3171&amp;$N$2&amp;D3171)))</f>
        <v/>
      </c>
      <c r="P3171" s="1" t="str">
        <f t="shared" ca="1" si="741"/>
        <v/>
      </c>
      <c r="Q3171" s="1" t="str">
        <f t="shared" ca="1" si="742"/>
        <v/>
      </c>
      <c r="R3171" s="1" t="str" cm="1">
        <f t="array" aca="1" ref="R3171" ca="1">IF(G3171="","",INDIRECT(A3171&amp;B3171&amp;D3171))</f>
        <v/>
      </c>
      <c r="S3171" s="1" t="str">
        <f t="shared" ca="1" si="743"/>
        <v/>
      </c>
      <c r="T3171" s="1" t="str">
        <f t="shared" ca="1" si="744"/>
        <v/>
      </c>
      <c r="U3171" s="1" t="str">
        <f t="shared" ca="1" si="745"/>
        <v/>
      </c>
      <c r="V3171" s="1" t="str">
        <f t="shared" ca="1" si="746"/>
        <v/>
      </c>
      <c r="W3171" s="1" t="str">
        <f t="shared" ca="1" si="747"/>
        <v/>
      </c>
      <c r="X3171" s="1" t="str">
        <f t="shared" ca="1" si="748"/>
        <v/>
      </c>
    </row>
    <row r="3172" spans="1:24">
      <c r="A3172" t="s">
        <v>1041</v>
      </c>
      <c r="B3172" t="str">
        <f>INDEX(予約枠報告様式!$73:$73,MATCH(CSVフォーマット!C3172,予約枠報告様式!$74:$74,0))</f>
        <v>BB</v>
      </c>
      <c r="C3172">
        <f t="shared" si="749"/>
        <v>54</v>
      </c>
      <c r="D3172">
        <f t="shared" si="735"/>
        <v>60</v>
      </c>
      <c r="E3172" s="2" cm="1">
        <f t="array" aca="1" ref="E3172" ca="1">INDIRECT(A3172&amp;B3172&amp;$E$3)</f>
        <v>44800</v>
      </c>
      <c r="F3172" t="str" cm="1">
        <f t="array" aca="1" ref="F3172" ca="1">IF(INDIRECT(A3172&amp;B3172&amp;$F$3)="公",参照!$L$2,参照!$L$3)</f>
        <v>WEB・コールセンター受付</v>
      </c>
      <c r="G3172" s="1" t="str" cm="1">
        <f t="array" aca="1" ref="G3172" ca="1">IF(E3172="","",IF(ISNUMBER(INDIRECT(A3172&amp;B3172&amp;D3172)),431001,""))</f>
        <v/>
      </c>
      <c r="H3172" s="1" t="str">
        <f t="shared" ca="1" si="736"/>
        <v/>
      </c>
      <c r="I3172" s="1" t="str">
        <f ca="1">IF(G3172="","",予約枠報告様式!H$3)</f>
        <v/>
      </c>
      <c r="J3172" s="1" t="str">
        <f t="shared" ca="1" si="737"/>
        <v/>
      </c>
      <c r="K3172" s="1" t="str">
        <f t="shared" ca="1" si="738"/>
        <v/>
      </c>
      <c r="L3172" s="1" t="str">
        <f t="shared" ca="1" si="739"/>
        <v/>
      </c>
      <c r="M3172" s="1" t="str">
        <f t="shared" ca="1" si="740"/>
        <v/>
      </c>
      <c r="N3172" s="1" t="str" cm="1">
        <f t="array" aca="1" ref="N3172" ca="1">IF(G3172="","",HOUR(INDIRECT(A3172&amp;$N$2&amp;D3172)))</f>
        <v/>
      </c>
      <c r="O3172" s="1" t="str" cm="1">
        <f t="array" aca="1" ref="O3172" ca="1">IF(G3172="","",MINUTE(INDIRECT(A3172&amp;$N$2&amp;D3172)))</f>
        <v/>
      </c>
      <c r="P3172" s="1" t="str">
        <f t="shared" ca="1" si="741"/>
        <v/>
      </c>
      <c r="Q3172" s="1" t="str">
        <f t="shared" ca="1" si="742"/>
        <v/>
      </c>
      <c r="R3172" s="1" t="str" cm="1">
        <f t="array" aca="1" ref="R3172" ca="1">IF(G3172="","",INDIRECT(A3172&amp;B3172&amp;D3172))</f>
        <v/>
      </c>
      <c r="S3172" s="1" t="str">
        <f t="shared" ca="1" si="743"/>
        <v/>
      </c>
      <c r="T3172" s="1" t="str">
        <f t="shared" ca="1" si="744"/>
        <v/>
      </c>
      <c r="U3172" s="1" t="str">
        <f t="shared" ca="1" si="745"/>
        <v/>
      </c>
      <c r="V3172" s="1" t="str">
        <f t="shared" ca="1" si="746"/>
        <v/>
      </c>
      <c r="W3172" s="1" t="str">
        <f t="shared" ca="1" si="747"/>
        <v/>
      </c>
      <c r="X3172" s="1" t="str">
        <f t="shared" ca="1" si="748"/>
        <v/>
      </c>
    </row>
    <row r="3173" spans="1:24">
      <c r="A3173" t="s">
        <v>1041</v>
      </c>
      <c r="B3173" t="str">
        <f>INDEX(予約枠報告様式!$73:$73,MATCH(CSVフォーマット!C3173,予約枠報告様式!$74:$74,0))</f>
        <v>BB</v>
      </c>
      <c r="C3173">
        <f t="shared" si="749"/>
        <v>54</v>
      </c>
      <c r="D3173">
        <f t="shared" si="735"/>
        <v>61</v>
      </c>
      <c r="E3173" s="2" cm="1">
        <f t="array" aca="1" ref="E3173" ca="1">INDIRECT(A3173&amp;B3173&amp;$E$3)</f>
        <v>44800</v>
      </c>
      <c r="F3173" t="str" cm="1">
        <f t="array" aca="1" ref="F3173" ca="1">IF(INDIRECT(A3173&amp;B3173&amp;$F$3)="公",参照!$L$2,参照!$L$3)</f>
        <v>WEB・コールセンター受付</v>
      </c>
      <c r="G3173" s="1" t="str" cm="1">
        <f t="array" aca="1" ref="G3173" ca="1">IF(E3173="","",IF(ISNUMBER(INDIRECT(A3173&amp;B3173&amp;D3173)),431001,""))</f>
        <v/>
      </c>
      <c r="H3173" s="1" t="str">
        <f t="shared" ca="1" si="736"/>
        <v/>
      </c>
      <c r="I3173" s="1" t="str">
        <f ca="1">IF(G3173="","",予約枠報告様式!H$3)</f>
        <v/>
      </c>
      <c r="J3173" s="1" t="str">
        <f t="shared" ca="1" si="737"/>
        <v/>
      </c>
      <c r="K3173" s="1" t="str">
        <f t="shared" ca="1" si="738"/>
        <v/>
      </c>
      <c r="L3173" s="1" t="str">
        <f t="shared" ca="1" si="739"/>
        <v/>
      </c>
      <c r="M3173" s="1" t="str">
        <f t="shared" ca="1" si="740"/>
        <v/>
      </c>
      <c r="N3173" s="1" t="str" cm="1">
        <f t="array" aca="1" ref="N3173" ca="1">IF(G3173="","",HOUR(INDIRECT(A3173&amp;$N$2&amp;D3173)))</f>
        <v/>
      </c>
      <c r="O3173" s="1" t="str" cm="1">
        <f t="array" aca="1" ref="O3173" ca="1">IF(G3173="","",MINUTE(INDIRECT(A3173&amp;$N$2&amp;D3173)))</f>
        <v/>
      </c>
      <c r="P3173" s="1" t="str">
        <f t="shared" ca="1" si="741"/>
        <v/>
      </c>
      <c r="Q3173" s="1" t="str">
        <f t="shared" ca="1" si="742"/>
        <v/>
      </c>
      <c r="R3173" s="1" t="str" cm="1">
        <f t="array" aca="1" ref="R3173" ca="1">IF(G3173="","",INDIRECT(A3173&amp;B3173&amp;D3173))</f>
        <v/>
      </c>
      <c r="S3173" s="1" t="str">
        <f t="shared" ca="1" si="743"/>
        <v/>
      </c>
      <c r="T3173" s="1" t="str">
        <f t="shared" ca="1" si="744"/>
        <v/>
      </c>
      <c r="U3173" s="1" t="str">
        <f t="shared" ca="1" si="745"/>
        <v/>
      </c>
      <c r="V3173" s="1" t="str">
        <f t="shared" ca="1" si="746"/>
        <v/>
      </c>
      <c r="W3173" s="1" t="str">
        <f t="shared" ca="1" si="747"/>
        <v/>
      </c>
      <c r="X3173" s="1" t="str">
        <f t="shared" ca="1" si="748"/>
        <v/>
      </c>
    </row>
    <row r="3174" spans="1:24">
      <c r="A3174" t="s">
        <v>1041</v>
      </c>
      <c r="B3174" t="str">
        <f>INDEX(予約枠報告様式!$73:$73,MATCH(CSVフォーマット!C3174,予約枠報告様式!$74:$74,0))</f>
        <v>BB</v>
      </c>
      <c r="C3174">
        <f t="shared" si="749"/>
        <v>54</v>
      </c>
      <c r="D3174">
        <f t="shared" si="735"/>
        <v>62</v>
      </c>
      <c r="E3174" s="2" cm="1">
        <f t="array" aca="1" ref="E3174" ca="1">INDIRECT(A3174&amp;B3174&amp;$E$3)</f>
        <v>44800</v>
      </c>
      <c r="F3174" t="str" cm="1">
        <f t="array" aca="1" ref="F3174" ca="1">IF(INDIRECT(A3174&amp;B3174&amp;$F$3)="公",参照!$L$2,参照!$L$3)</f>
        <v>WEB・コールセンター受付</v>
      </c>
      <c r="G3174" s="1" t="str" cm="1">
        <f t="array" aca="1" ref="G3174" ca="1">IF(E3174="","",IF(ISNUMBER(INDIRECT(A3174&amp;B3174&amp;D3174)),431001,""))</f>
        <v/>
      </c>
      <c r="H3174" s="1" t="str">
        <f t="shared" ca="1" si="736"/>
        <v/>
      </c>
      <c r="I3174" s="1" t="str">
        <f ca="1">IF(G3174="","",予約枠報告様式!H$3)</f>
        <v/>
      </c>
      <c r="J3174" s="1" t="str">
        <f t="shared" ca="1" si="737"/>
        <v/>
      </c>
      <c r="K3174" s="1" t="str">
        <f t="shared" ca="1" si="738"/>
        <v/>
      </c>
      <c r="L3174" s="1" t="str">
        <f t="shared" ca="1" si="739"/>
        <v/>
      </c>
      <c r="M3174" s="1" t="str">
        <f t="shared" ca="1" si="740"/>
        <v/>
      </c>
      <c r="N3174" s="1" t="str" cm="1">
        <f t="array" aca="1" ref="N3174" ca="1">IF(G3174="","",HOUR(INDIRECT(A3174&amp;$N$2&amp;D3174)))</f>
        <v/>
      </c>
      <c r="O3174" s="1" t="str" cm="1">
        <f t="array" aca="1" ref="O3174" ca="1">IF(G3174="","",MINUTE(INDIRECT(A3174&amp;$N$2&amp;D3174)))</f>
        <v/>
      </c>
      <c r="P3174" s="1" t="str">
        <f t="shared" ca="1" si="741"/>
        <v/>
      </c>
      <c r="Q3174" s="1" t="str">
        <f t="shared" ca="1" si="742"/>
        <v/>
      </c>
      <c r="R3174" s="1" t="str" cm="1">
        <f t="array" aca="1" ref="R3174" ca="1">IF(G3174="","",INDIRECT(A3174&amp;B3174&amp;D3174))</f>
        <v/>
      </c>
      <c r="S3174" s="1" t="str">
        <f t="shared" ca="1" si="743"/>
        <v/>
      </c>
      <c r="T3174" s="1" t="str">
        <f t="shared" ca="1" si="744"/>
        <v/>
      </c>
      <c r="U3174" s="1" t="str">
        <f t="shared" ca="1" si="745"/>
        <v/>
      </c>
      <c r="V3174" s="1" t="str">
        <f t="shared" ca="1" si="746"/>
        <v/>
      </c>
      <c r="W3174" s="1" t="str">
        <f t="shared" ca="1" si="747"/>
        <v/>
      </c>
      <c r="X3174" s="1" t="str">
        <f t="shared" ca="1" si="748"/>
        <v/>
      </c>
    </row>
    <row r="3175" spans="1:24">
      <c r="A3175" t="s">
        <v>1041</v>
      </c>
      <c r="B3175" t="str">
        <f>INDEX(予約枠報告様式!$73:$73,MATCH(CSVフォーマット!C3175,予約枠報告様式!$74:$74,0))</f>
        <v>BB</v>
      </c>
      <c r="C3175">
        <f t="shared" si="749"/>
        <v>54</v>
      </c>
      <c r="D3175">
        <f t="shared" si="735"/>
        <v>63</v>
      </c>
      <c r="E3175" s="2" cm="1">
        <f t="array" aca="1" ref="E3175" ca="1">INDIRECT(A3175&amp;B3175&amp;$E$3)</f>
        <v>44800</v>
      </c>
      <c r="F3175" t="str" cm="1">
        <f t="array" aca="1" ref="F3175" ca="1">IF(INDIRECT(A3175&amp;B3175&amp;$F$3)="公",参照!$L$2,参照!$L$3)</f>
        <v>WEB・コールセンター受付</v>
      </c>
      <c r="G3175" s="1" t="str" cm="1">
        <f t="array" aca="1" ref="G3175" ca="1">IF(E3175="","",IF(ISNUMBER(INDIRECT(A3175&amp;B3175&amp;D3175)),431001,""))</f>
        <v/>
      </c>
      <c r="H3175" s="1" t="str">
        <f t="shared" ca="1" si="736"/>
        <v/>
      </c>
      <c r="I3175" s="1" t="str">
        <f ca="1">IF(G3175="","",予約枠報告様式!H$3)</f>
        <v/>
      </c>
      <c r="J3175" s="1" t="str">
        <f t="shared" ca="1" si="737"/>
        <v/>
      </c>
      <c r="K3175" s="1" t="str">
        <f t="shared" ca="1" si="738"/>
        <v/>
      </c>
      <c r="L3175" s="1" t="str">
        <f t="shared" ca="1" si="739"/>
        <v/>
      </c>
      <c r="M3175" s="1" t="str">
        <f t="shared" ca="1" si="740"/>
        <v/>
      </c>
      <c r="N3175" s="1" t="str" cm="1">
        <f t="array" aca="1" ref="N3175" ca="1">IF(G3175="","",HOUR(INDIRECT(A3175&amp;$N$2&amp;D3175)))</f>
        <v/>
      </c>
      <c r="O3175" s="1" t="str" cm="1">
        <f t="array" aca="1" ref="O3175" ca="1">IF(G3175="","",MINUTE(INDIRECT(A3175&amp;$N$2&amp;D3175)))</f>
        <v/>
      </c>
      <c r="P3175" s="1" t="str">
        <f t="shared" ca="1" si="741"/>
        <v/>
      </c>
      <c r="Q3175" s="1" t="str">
        <f t="shared" ca="1" si="742"/>
        <v/>
      </c>
      <c r="R3175" s="1" t="str" cm="1">
        <f t="array" aca="1" ref="R3175" ca="1">IF(G3175="","",INDIRECT(A3175&amp;B3175&amp;D3175))</f>
        <v/>
      </c>
      <c r="S3175" s="1" t="str">
        <f t="shared" ca="1" si="743"/>
        <v/>
      </c>
      <c r="T3175" s="1" t="str">
        <f t="shared" ca="1" si="744"/>
        <v/>
      </c>
      <c r="U3175" s="1" t="str">
        <f t="shared" ca="1" si="745"/>
        <v/>
      </c>
      <c r="V3175" s="1" t="str">
        <f t="shared" ca="1" si="746"/>
        <v/>
      </c>
      <c r="W3175" s="1" t="str">
        <f t="shared" ca="1" si="747"/>
        <v/>
      </c>
      <c r="X3175" s="1" t="str">
        <f t="shared" ca="1" si="748"/>
        <v/>
      </c>
    </row>
    <row r="3176" spans="1:24">
      <c r="A3176" t="s">
        <v>1041</v>
      </c>
      <c r="B3176" t="str">
        <f>INDEX(予約枠報告様式!$73:$73,MATCH(CSVフォーマット!C3176,予約枠報告様式!$74:$74,0))</f>
        <v>BB</v>
      </c>
      <c r="C3176">
        <f t="shared" si="749"/>
        <v>54</v>
      </c>
      <c r="D3176">
        <f t="shared" si="735"/>
        <v>64</v>
      </c>
      <c r="E3176" s="2" cm="1">
        <f t="array" aca="1" ref="E3176" ca="1">INDIRECT(A3176&amp;B3176&amp;$E$3)</f>
        <v>44800</v>
      </c>
      <c r="F3176" t="str" cm="1">
        <f t="array" aca="1" ref="F3176" ca="1">IF(INDIRECT(A3176&amp;B3176&amp;$F$3)="公",参照!$L$2,参照!$L$3)</f>
        <v>WEB・コールセンター受付</v>
      </c>
      <c r="G3176" s="1" t="str" cm="1">
        <f t="array" aca="1" ref="G3176" ca="1">IF(E3176="","",IF(ISNUMBER(INDIRECT(A3176&amp;B3176&amp;D3176)),431001,""))</f>
        <v/>
      </c>
      <c r="H3176" s="1" t="str">
        <f t="shared" ca="1" si="736"/>
        <v/>
      </c>
      <c r="I3176" s="1" t="str">
        <f ca="1">IF(G3176="","",予約枠報告様式!H$3)</f>
        <v/>
      </c>
      <c r="J3176" s="1" t="str">
        <f t="shared" ca="1" si="737"/>
        <v/>
      </c>
      <c r="K3176" s="1" t="str">
        <f t="shared" ca="1" si="738"/>
        <v/>
      </c>
      <c r="L3176" s="1" t="str">
        <f t="shared" ca="1" si="739"/>
        <v/>
      </c>
      <c r="M3176" s="1" t="str">
        <f t="shared" ca="1" si="740"/>
        <v/>
      </c>
      <c r="N3176" s="1" t="str" cm="1">
        <f t="array" aca="1" ref="N3176" ca="1">IF(G3176="","",HOUR(INDIRECT(A3176&amp;$N$2&amp;D3176)))</f>
        <v/>
      </c>
      <c r="O3176" s="1" t="str" cm="1">
        <f t="array" aca="1" ref="O3176" ca="1">IF(G3176="","",MINUTE(INDIRECT(A3176&amp;$N$2&amp;D3176)))</f>
        <v/>
      </c>
      <c r="P3176" s="1" t="str">
        <f t="shared" ca="1" si="741"/>
        <v/>
      </c>
      <c r="Q3176" s="1" t="str">
        <f t="shared" ca="1" si="742"/>
        <v/>
      </c>
      <c r="R3176" s="1" t="str" cm="1">
        <f t="array" aca="1" ref="R3176" ca="1">IF(G3176="","",INDIRECT(A3176&amp;B3176&amp;D3176))</f>
        <v/>
      </c>
      <c r="S3176" s="1" t="str">
        <f t="shared" ca="1" si="743"/>
        <v/>
      </c>
      <c r="T3176" s="1" t="str">
        <f t="shared" ca="1" si="744"/>
        <v/>
      </c>
      <c r="U3176" s="1" t="str">
        <f t="shared" ca="1" si="745"/>
        <v/>
      </c>
      <c r="V3176" s="1" t="str">
        <f t="shared" ca="1" si="746"/>
        <v/>
      </c>
      <c r="W3176" s="1" t="str">
        <f t="shared" ca="1" si="747"/>
        <v/>
      </c>
      <c r="X3176" s="1" t="str">
        <f t="shared" ca="1" si="748"/>
        <v/>
      </c>
    </row>
    <row r="3177" spans="1:24">
      <c r="A3177" t="s">
        <v>1041</v>
      </c>
      <c r="B3177" t="str">
        <f>INDEX(予約枠報告様式!$73:$73,MATCH(CSVフォーマット!C3177,予約枠報告様式!$74:$74,0))</f>
        <v>BB</v>
      </c>
      <c r="C3177">
        <f t="shared" si="749"/>
        <v>54</v>
      </c>
      <c r="D3177">
        <f t="shared" si="735"/>
        <v>65</v>
      </c>
      <c r="E3177" s="2" cm="1">
        <f t="array" aca="1" ref="E3177" ca="1">INDIRECT(A3177&amp;B3177&amp;$E$3)</f>
        <v>44800</v>
      </c>
      <c r="F3177" t="str" cm="1">
        <f t="array" aca="1" ref="F3177" ca="1">IF(INDIRECT(A3177&amp;B3177&amp;$F$3)="公",参照!$L$2,参照!$L$3)</f>
        <v>WEB・コールセンター受付</v>
      </c>
      <c r="G3177" s="1" t="str" cm="1">
        <f t="array" aca="1" ref="G3177" ca="1">IF(E3177="","",IF(ISNUMBER(INDIRECT(A3177&amp;B3177&amp;D3177)),431001,""))</f>
        <v/>
      </c>
      <c r="H3177" s="1" t="str">
        <f t="shared" ca="1" si="736"/>
        <v/>
      </c>
      <c r="I3177" s="1" t="str">
        <f ca="1">IF(G3177="","",予約枠報告様式!H$3)</f>
        <v/>
      </c>
      <c r="J3177" s="1" t="str">
        <f t="shared" ca="1" si="737"/>
        <v/>
      </c>
      <c r="K3177" s="1" t="str">
        <f t="shared" ca="1" si="738"/>
        <v/>
      </c>
      <c r="L3177" s="1" t="str">
        <f t="shared" ca="1" si="739"/>
        <v/>
      </c>
      <c r="M3177" s="1" t="str">
        <f t="shared" ca="1" si="740"/>
        <v/>
      </c>
      <c r="N3177" s="1" t="str" cm="1">
        <f t="array" aca="1" ref="N3177" ca="1">IF(G3177="","",HOUR(INDIRECT(A3177&amp;$N$2&amp;D3177)))</f>
        <v/>
      </c>
      <c r="O3177" s="1" t="str" cm="1">
        <f t="array" aca="1" ref="O3177" ca="1">IF(G3177="","",MINUTE(INDIRECT(A3177&amp;$N$2&amp;D3177)))</f>
        <v/>
      </c>
      <c r="P3177" s="1" t="str">
        <f t="shared" ca="1" si="741"/>
        <v/>
      </c>
      <c r="Q3177" s="1" t="str">
        <f t="shared" ca="1" si="742"/>
        <v/>
      </c>
      <c r="R3177" s="1" t="str" cm="1">
        <f t="array" aca="1" ref="R3177" ca="1">IF(G3177="","",INDIRECT(A3177&amp;B3177&amp;D3177))</f>
        <v/>
      </c>
      <c r="S3177" s="1" t="str">
        <f t="shared" ca="1" si="743"/>
        <v/>
      </c>
      <c r="T3177" s="1" t="str">
        <f t="shared" ca="1" si="744"/>
        <v/>
      </c>
      <c r="U3177" s="1" t="str">
        <f t="shared" ca="1" si="745"/>
        <v/>
      </c>
      <c r="V3177" s="1" t="str">
        <f t="shared" ca="1" si="746"/>
        <v/>
      </c>
      <c r="W3177" s="1" t="str">
        <f t="shared" ca="1" si="747"/>
        <v/>
      </c>
      <c r="X3177" s="1" t="str">
        <f t="shared" ca="1" si="748"/>
        <v/>
      </c>
    </row>
    <row r="3178" spans="1:24">
      <c r="A3178" t="s">
        <v>1041</v>
      </c>
      <c r="B3178" t="str">
        <f>INDEX(予約枠報告様式!$73:$73,MATCH(CSVフォーマット!C3178,予約枠報告様式!$74:$74,0))</f>
        <v>BB</v>
      </c>
      <c r="C3178">
        <f t="shared" si="749"/>
        <v>54</v>
      </c>
      <c r="D3178">
        <f t="shared" si="735"/>
        <v>66</v>
      </c>
      <c r="E3178" s="2" cm="1">
        <f t="array" aca="1" ref="E3178" ca="1">INDIRECT(A3178&amp;B3178&amp;$E$3)</f>
        <v>44800</v>
      </c>
      <c r="F3178" t="str" cm="1">
        <f t="array" aca="1" ref="F3178" ca="1">IF(INDIRECT(A3178&amp;B3178&amp;$F$3)="公",参照!$L$2,参照!$L$3)</f>
        <v>WEB・コールセンター受付</v>
      </c>
      <c r="G3178" s="1" t="str" cm="1">
        <f t="array" aca="1" ref="G3178" ca="1">IF(E3178="","",IF(ISNUMBER(INDIRECT(A3178&amp;B3178&amp;D3178)),431001,""))</f>
        <v/>
      </c>
      <c r="H3178" s="1" t="str">
        <f t="shared" ca="1" si="736"/>
        <v/>
      </c>
      <c r="I3178" s="1" t="str">
        <f ca="1">IF(G3178="","",予約枠報告様式!H$3)</f>
        <v/>
      </c>
      <c r="J3178" s="1" t="str">
        <f t="shared" ca="1" si="737"/>
        <v/>
      </c>
      <c r="K3178" s="1" t="str">
        <f t="shared" ca="1" si="738"/>
        <v/>
      </c>
      <c r="L3178" s="1" t="str">
        <f t="shared" ca="1" si="739"/>
        <v/>
      </c>
      <c r="M3178" s="1" t="str">
        <f t="shared" ca="1" si="740"/>
        <v/>
      </c>
      <c r="N3178" s="1" t="str" cm="1">
        <f t="array" aca="1" ref="N3178" ca="1">IF(G3178="","",HOUR(INDIRECT(A3178&amp;$N$2&amp;D3178)))</f>
        <v/>
      </c>
      <c r="O3178" s="1" t="str" cm="1">
        <f t="array" aca="1" ref="O3178" ca="1">IF(G3178="","",MINUTE(INDIRECT(A3178&amp;$N$2&amp;D3178)))</f>
        <v/>
      </c>
      <c r="P3178" s="1" t="str">
        <f t="shared" ca="1" si="741"/>
        <v/>
      </c>
      <c r="Q3178" s="1" t="str">
        <f t="shared" ca="1" si="742"/>
        <v/>
      </c>
      <c r="R3178" s="1" t="str" cm="1">
        <f t="array" aca="1" ref="R3178" ca="1">IF(G3178="","",INDIRECT(A3178&amp;B3178&amp;D3178))</f>
        <v/>
      </c>
      <c r="S3178" s="1" t="str">
        <f t="shared" ca="1" si="743"/>
        <v/>
      </c>
      <c r="T3178" s="1" t="str">
        <f t="shared" ca="1" si="744"/>
        <v/>
      </c>
      <c r="U3178" s="1" t="str">
        <f t="shared" ca="1" si="745"/>
        <v/>
      </c>
      <c r="V3178" s="1" t="str">
        <f t="shared" ca="1" si="746"/>
        <v/>
      </c>
      <c r="W3178" s="1" t="str">
        <f t="shared" ca="1" si="747"/>
        <v/>
      </c>
      <c r="X3178" s="1" t="str">
        <f t="shared" ca="1" si="748"/>
        <v/>
      </c>
    </row>
    <row r="3179" spans="1:24">
      <c r="A3179" t="s">
        <v>1041</v>
      </c>
      <c r="B3179" t="str">
        <f>INDEX(予約枠報告様式!$73:$73,MATCH(CSVフォーマット!C3179,予約枠報告様式!$74:$74,0))</f>
        <v>BB</v>
      </c>
      <c r="C3179">
        <f t="shared" si="749"/>
        <v>54</v>
      </c>
      <c r="D3179">
        <f t="shared" si="735"/>
        <v>67</v>
      </c>
      <c r="E3179" s="2" cm="1">
        <f t="array" aca="1" ref="E3179" ca="1">INDIRECT(A3179&amp;B3179&amp;$E$3)</f>
        <v>44800</v>
      </c>
      <c r="F3179" t="str" cm="1">
        <f t="array" aca="1" ref="F3179" ca="1">IF(INDIRECT(A3179&amp;B3179&amp;$F$3)="公",参照!$L$2,参照!$L$3)</f>
        <v>WEB・コールセンター受付</v>
      </c>
      <c r="G3179" s="1" t="str" cm="1">
        <f t="array" aca="1" ref="G3179" ca="1">IF(E3179="","",IF(ISNUMBER(INDIRECT(A3179&amp;B3179&amp;D3179)),431001,""))</f>
        <v/>
      </c>
      <c r="H3179" s="1" t="str">
        <f t="shared" ca="1" si="736"/>
        <v/>
      </c>
      <c r="I3179" s="1" t="str">
        <f ca="1">IF(G3179="","",予約枠報告様式!H$3)</f>
        <v/>
      </c>
      <c r="J3179" s="1" t="str">
        <f t="shared" ca="1" si="737"/>
        <v/>
      </c>
      <c r="K3179" s="1" t="str">
        <f t="shared" ca="1" si="738"/>
        <v/>
      </c>
      <c r="L3179" s="1" t="str">
        <f t="shared" ca="1" si="739"/>
        <v/>
      </c>
      <c r="M3179" s="1" t="str">
        <f t="shared" ca="1" si="740"/>
        <v/>
      </c>
      <c r="N3179" s="1" t="str" cm="1">
        <f t="array" aca="1" ref="N3179" ca="1">IF(G3179="","",HOUR(INDIRECT(A3179&amp;$N$2&amp;D3179)))</f>
        <v/>
      </c>
      <c r="O3179" s="1" t="str" cm="1">
        <f t="array" aca="1" ref="O3179" ca="1">IF(G3179="","",MINUTE(INDIRECT(A3179&amp;$N$2&amp;D3179)))</f>
        <v/>
      </c>
      <c r="P3179" s="1" t="str">
        <f t="shared" ca="1" si="741"/>
        <v/>
      </c>
      <c r="Q3179" s="1" t="str">
        <f t="shared" ca="1" si="742"/>
        <v/>
      </c>
      <c r="R3179" s="1" t="str" cm="1">
        <f t="array" aca="1" ref="R3179" ca="1">IF(G3179="","",INDIRECT(A3179&amp;B3179&amp;D3179))</f>
        <v/>
      </c>
      <c r="S3179" s="1" t="str">
        <f t="shared" ca="1" si="743"/>
        <v/>
      </c>
      <c r="T3179" s="1" t="str">
        <f t="shared" ca="1" si="744"/>
        <v/>
      </c>
      <c r="U3179" s="1" t="str">
        <f t="shared" ca="1" si="745"/>
        <v/>
      </c>
      <c r="V3179" s="1" t="str">
        <f t="shared" ca="1" si="746"/>
        <v/>
      </c>
      <c r="W3179" s="1" t="str">
        <f t="shared" ca="1" si="747"/>
        <v/>
      </c>
      <c r="X3179" s="1" t="str">
        <f t="shared" ca="1" si="748"/>
        <v/>
      </c>
    </row>
    <row r="3180" spans="1:24">
      <c r="A3180" t="s">
        <v>1041</v>
      </c>
      <c r="B3180" t="str">
        <f>INDEX(予約枠報告様式!$73:$73,MATCH(CSVフォーマット!C3180,予約枠報告様式!$74:$74,0))</f>
        <v>BB</v>
      </c>
      <c r="C3180">
        <f t="shared" si="749"/>
        <v>54</v>
      </c>
      <c r="D3180">
        <f t="shared" si="735"/>
        <v>68</v>
      </c>
      <c r="E3180" s="2" cm="1">
        <f t="array" aca="1" ref="E3180" ca="1">INDIRECT(A3180&amp;B3180&amp;$E$3)</f>
        <v>44800</v>
      </c>
      <c r="F3180" t="str" cm="1">
        <f t="array" aca="1" ref="F3180" ca="1">IF(INDIRECT(A3180&amp;B3180&amp;$F$3)="公",参照!$L$2,参照!$L$3)</f>
        <v>WEB・コールセンター受付</v>
      </c>
      <c r="G3180" s="1" t="str" cm="1">
        <f t="array" aca="1" ref="G3180" ca="1">IF(E3180="","",IF(ISNUMBER(INDIRECT(A3180&amp;B3180&amp;D3180)),431001,""))</f>
        <v/>
      </c>
      <c r="H3180" s="1" t="str">
        <f t="shared" ca="1" si="736"/>
        <v/>
      </c>
      <c r="I3180" s="1" t="str">
        <f ca="1">IF(G3180="","",予約枠報告様式!H$3)</f>
        <v/>
      </c>
      <c r="J3180" s="1" t="str">
        <f t="shared" ca="1" si="737"/>
        <v/>
      </c>
      <c r="K3180" s="1" t="str">
        <f t="shared" ca="1" si="738"/>
        <v/>
      </c>
      <c r="L3180" s="1" t="str">
        <f t="shared" ca="1" si="739"/>
        <v/>
      </c>
      <c r="M3180" s="1" t="str">
        <f t="shared" ca="1" si="740"/>
        <v/>
      </c>
      <c r="N3180" s="1" t="str" cm="1">
        <f t="array" aca="1" ref="N3180" ca="1">IF(G3180="","",HOUR(INDIRECT(A3180&amp;$N$2&amp;D3180)))</f>
        <v/>
      </c>
      <c r="O3180" s="1" t="str" cm="1">
        <f t="array" aca="1" ref="O3180" ca="1">IF(G3180="","",MINUTE(INDIRECT(A3180&amp;$N$2&amp;D3180)))</f>
        <v/>
      </c>
      <c r="P3180" s="1" t="str">
        <f t="shared" ca="1" si="741"/>
        <v/>
      </c>
      <c r="Q3180" s="1" t="str">
        <f t="shared" ca="1" si="742"/>
        <v/>
      </c>
      <c r="R3180" s="1" t="str" cm="1">
        <f t="array" aca="1" ref="R3180" ca="1">IF(G3180="","",INDIRECT(A3180&amp;B3180&amp;D3180))</f>
        <v/>
      </c>
      <c r="S3180" s="1" t="str">
        <f t="shared" ca="1" si="743"/>
        <v/>
      </c>
      <c r="T3180" s="1" t="str">
        <f t="shared" ca="1" si="744"/>
        <v/>
      </c>
      <c r="U3180" s="1" t="str">
        <f t="shared" ca="1" si="745"/>
        <v/>
      </c>
      <c r="V3180" s="1" t="str">
        <f t="shared" ca="1" si="746"/>
        <v/>
      </c>
      <c r="W3180" s="1" t="str">
        <f t="shared" ca="1" si="747"/>
        <v/>
      </c>
      <c r="X3180" s="1" t="str">
        <f t="shared" ca="1" si="748"/>
        <v/>
      </c>
    </row>
    <row r="3181" spans="1:24">
      <c r="A3181" t="s">
        <v>1041</v>
      </c>
      <c r="B3181" t="str">
        <f>INDEX(予約枠報告様式!$73:$73,MATCH(CSVフォーマット!C3181,予約枠報告様式!$74:$74,0))</f>
        <v>BB</v>
      </c>
      <c r="C3181">
        <f t="shared" si="749"/>
        <v>54</v>
      </c>
      <c r="D3181">
        <f t="shared" si="735"/>
        <v>69</v>
      </c>
      <c r="E3181" s="2" cm="1">
        <f t="array" aca="1" ref="E3181" ca="1">INDIRECT(A3181&amp;B3181&amp;$E$3)</f>
        <v>44800</v>
      </c>
      <c r="F3181" t="str" cm="1">
        <f t="array" aca="1" ref="F3181" ca="1">IF(INDIRECT(A3181&amp;B3181&amp;$F$3)="公",参照!$L$2,参照!$L$3)</f>
        <v>WEB・コールセンター受付</v>
      </c>
      <c r="G3181" s="1" t="str" cm="1">
        <f t="array" aca="1" ref="G3181" ca="1">IF(E3181="","",IF(ISNUMBER(INDIRECT(A3181&amp;B3181&amp;D3181)),431001,""))</f>
        <v/>
      </c>
      <c r="H3181" s="1" t="str">
        <f t="shared" ca="1" si="736"/>
        <v/>
      </c>
      <c r="I3181" s="1" t="str">
        <f ca="1">IF(G3181="","",予約枠報告様式!H$3)</f>
        <v/>
      </c>
      <c r="J3181" s="1" t="str">
        <f t="shared" ca="1" si="737"/>
        <v/>
      </c>
      <c r="K3181" s="1" t="str">
        <f t="shared" ca="1" si="738"/>
        <v/>
      </c>
      <c r="L3181" s="1" t="str">
        <f t="shared" ca="1" si="739"/>
        <v/>
      </c>
      <c r="M3181" s="1" t="str">
        <f t="shared" ca="1" si="740"/>
        <v/>
      </c>
      <c r="N3181" s="1" t="str" cm="1">
        <f t="array" aca="1" ref="N3181" ca="1">IF(G3181="","",HOUR(INDIRECT(A3181&amp;$N$2&amp;D3181)))</f>
        <v/>
      </c>
      <c r="O3181" s="1" t="str" cm="1">
        <f t="array" aca="1" ref="O3181" ca="1">IF(G3181="","",MINUTE(INDIRECT(A3181&amp;$N$2&amp;D3181)))</f>
        <v/>
      </c>
      <c r="P3181" s="1" t="str">
        <f t="shared" ca="1" si="741"/>
        <v/>
      </c>
      <c r="Q3181" s="1" t="str">
        <f t="shared" ca="1" si="742"/>
        <v/>
      </c>
      <c r="R3181" s="1" t="str" cm="1">
        <f t="array" aca="1" ref="R3181" ca="1">IF(G3181="","",INDIRECT(A3181&amp;B3181&amp;D3181))</f>
        <v/>
      </c>
      <c r="S3181" s="1" t="str">
        <f t="shared" ca="1" si="743"/>
        <v/>
      </c>
      <c r="T3181" s="1" t="str">
        <f t="shared" ca="1" si="744"/>
        <v/>
      </c>
      <c r="U3181" s="1" t="str">
        <f t="shared" ca="1" si="745"/>
        <v/>
      </c>
      <c r="V3181" s="1" t="str">
        <f t="shared" ca="1" si="746"/>
        <v/>
      </c>
      <c r="W3181" s="1" t="str">
        <f t="shared" ca="1" si="747"/>
        <v/>
      </c>
      <c r="X3181" s="1" t="str">
        <f t="shared" ca="1" si="748"/>
        <v/>
      </c>
    </row>
    <row r="3182" spans="1:24">
      <c r="A3182" t="s">
        <v>1041</v>
      </c>
      <c r="B3182" t="str">
        <f>INDEX(予約枠報告様式!$73:$73,MATCH(CSVフォーマット!C3182,予約枠報告様式!$74:$74,0))</f>
        <v>BB</v>
      </c>
      <c r="C3182">
        <f t="shared" si="749"/>
        <v>54</v>
      </c>
      <c r="D3182">
        <f t="shared" si="735"/>
        <v>70</v>
      </c>
      <c r="E3182" s="2" cm="1">
        <f t="array" aca="1" ref="E3182" ca="1">INDIRECT(A3182&amp;B3182&amp;$E$3)</f>
        <v>44800</v>
      </c>
      <c r="F3182" t="str" cm="1">
        <f t="array" aca="1" ref="F3182" ca="1">IF(INDIRECT(A3182&amp;B3182&amp;$F$3)="公",参照!$L$2,参照!$L$3)</f>
        <v>WEB・コールセンター受付</v>
      </c>
      <c r="G3182" s="1" t="str" cm="1">
        <f t="array" aca="1" ref="G3182" ca="1">IF(E3182="","",IF(ISNUMBER(INDIRECT(A3182&amp;B3182&amp;D3182)),431001,""))</f>
        <v/>
      </c>
      <c r="H3182" s="1" t="str">
        <f t="shared" ca="1" si="736"/>
        <v/>
      </c>
      <c r="I3182" s="1" t="str">
        <f ca="1">IF(G3182="","",予約枠報告様式!H$3)</f>
        <v/>
      </c>
      <c r="J3182" s="1" t="str">
        <f t="shared" ca="1" si="737"/>
        <v/>
      </c>
      <c r="K3182" s="1" t="str">
        <f t="shared" ca="1" si="738"/>
        <v/>
      </c>
      <c r="L3182" s="1" t="str">
        <f t="shared" ca="1" si="739"/>
        <v/>
      </c>
      <c r="M3182" s="1" t="str">
        <f t="shared" ca="1" si="740"/>
        <v/>
      </c>
      <c r="N3182" s="1" t="str" cm="1">
        <f t="array" aca="1" ref="N3182" ca="1">IF(G3182="","",HOUR(INDIRECT(A3182&amp;$N$2&amp;D3182)))</f>
        <v/>
      </c>
      <c r="O3182" s="1" t="str" cm="1">
        <f t="array" aca="1" ref="O3182" ca="1">IF(G3182="","",MINUTE(INDIRECT(A3182&amp;$N$2&amp;D3182)))</f>
        <v/>
      </c>
      <c r="P3182" s="1" t="str">
        <f t="shared" ca="1" si="741"/>
        <v/>
      </c>
      <c r="Q3182" s="1" t="str">
        <f t="shared" ca="1" si="742"/>
        <v/>
      </c>
      <c r="R3182" s="1" t="str" cm="1">
        <f t="array" aca="1" ref="R3182" ca="1">IF(G3182="","",INDIRECT(A3182&amp;B3182&amp;D3182))</f>
        <v/>
      </c>
      <c r="S3182" s="1" t="str">
        <f t="shared" ca="1" si="743"/>
        <v/>
      </c>
      <c r="T3182" s="1" t="str">
        <f t="shared" ca="1" si="744"/>
        <v/>
      </c>
      <c r="U3182" s="1" t="str">
        <f t="shared" ca="1" si="745"/>
        <v/>
      </c>
      <c r="V3182" s="1" t="str">
        <f t="shared" ca="1" si="746"/>
        <v/>
      </c>
      <c r="W3182" s="1" t="str">
        <f t="shared" ca="1" si="747"/>
        <v/>
      </c>
      <c r="X3182" s="1" t="str">
        <f t="shared" ca="1" si="748"/>
        <v/>
      </c>
    </row>
    <row r="3183" spans="1:24">
      <c r="A3183" t="s">
        <v>1041</v>
      </c>
      <c r="B3183" t="str">
        <f>INDEX(予約枠報告様式!$73:$73,MATCH(CSVフォーマット!C3183,予約枠報告様式!$74:$74,0))</f>
        <v>BB</v>
      </c>
      <c r="C3183">
        <f t="shared" si="749"/>
        <v>54</v>
      </c>
      <c r="D3183">
        <f t="shared" si="735"/>
        <v>71</v>
      </c>
      <c r="E3183" s="2" cm="1">
        <f t="array" aca="1" ref="E3183" ca="1">INDIRECT(A3183&amp;B3183&amp;$E$3)</f>
        <v>44800</v>
      </c>
      <c r="F3183" t="str" cm="1">
        <f t="array" aca="1" ref="F3183" ca="1">IF(INDIRECT(A3183&amp;B3183&amp;$F$3)="公",参照!$L$2,参照!$L$3)</f>
        <v>WEB・コールセンター受付</v>
      </c>
      <c r="G3183" s="1" t="str" cm="1">
        <f t="array" aca="1" ref="G3183" ca="1">IF(E3183="","",IF(ISNUMBER(INDIRECT(A3183&amp;B3183&amp;D3183)),431001,""))</f>
        <v/>
      </c>
      <c r="H3183" s="1" t="str">
        <f t="shared" ca="1" si="736"/>
        <v/>
      </c>
      <c r="I3183" s="1" t="str">
        <f ca="1">IF(G3183="","",予約枠報告様式!H$3)</f>
        <v/>
      </c>
      <c r="J3183" s="1" t="str">
        <f t="shared" ca="1" si="737"/>
        <v/>
      </c>
      <c r="K3183" s="1" t="str">
        <f t="shared" ca="1" si="738"/>
        <v/>
      </c>
      <c r="L3183" s="1" t="str">
        <f t="shared" ca="1" si="739"/>
        <v/>
      </c>
      <c r="M3183" s="1" t="str">
        <f t="shared" ca="1" si="740"/>
        <v/>
      </c>
      <c r="N3183" s="1" t="str" cm="1">
        <f t="array" aca="1" ref="N3183" ca="1">IF(G3183="","",HOUR(INDIRECT(A3183&amp;$N$2&amp;D3183)))</f>
        <v/>
      </c>
      <c r="O3183" s="1" t="str" cm="1">
        <f t="array" aca="1" ref="O3183" ca="1">IF(G3183="","",MINUTE(INDIRECT(A3183&amp;$N$2&amp;D3183)))</f>
        <v/>
      </c>
      <c r="P3183" s="1" t="str">
        <f t="shared" ca="1" si="741"/>
        <v/>
      </c>
      <c r="Q3183" s="1" t="str">
        <f t="shared" ca="1" si="742"/>
        <v/>
      </c>
      <c r="R3183" s="1" t="str" cm="1">
        <f t="array" aca="1" ref="R3183" ca="1">IF(G3183="","",INDIRECT(A3183&amp;B3183&amp;D3183))</f>
        <v/>
      </c>
      <c r="S3183" s="1" t="str">
        <f t="shared" ca="1" si="743"/>
        <v/>
      </c>
      <c r="T3183" s="1" t="str">
        <f t="shared" ca="1" si="744"/>
        <v/>
      </c>
      <c r="U3183" s="1" t="str">
        <f t="shared" ca="1" si="745"/>
        <v/>
      </c>
      <c r="V3183" s="1" t="str">
        <f t="shared" ca="1" si="746"/>
        <v/>
      </c>
      <c r="W3183" s="1" t="str">
        <f t="shared" ca="1" si="747"/>
        <v/>
      </c>
      <c r="X3183" s="1" t="str">
        <f t="shared" ca="1" si="748"/>
        <v/>
      </c>
    </row>
    <row r="3184" spans="1:24">
      <c r="A3184" t="s">
        <v>1041</v>
      </c>
      <c r="B3184" t="str">
        <f>INDEX(予約枠報告様式!$73:$73,MATCH(CSVフォーマット!C3184,予約枠報告様式!$74:$74,0))</f>
        <v>BC</v>
      </c>
      <c r="C3184">
        <f t="shared" si="749"/>
        <v>55</v>
      </c>
      <c r="D3184">
        <f t="shared" si="735"/>
        <v>12</v>
      </c>
      <c r="E3184" s="2" cm="1">
        <f t="array" aca="1" ref="E3184" ca="1">INDIRECT(A3184&amp;B3184&amp;$E$3)</f>
        <v>44800</v>
      </c>
      <c r="F3184" t="str" cm="1">
        <f t="array" aca="1" ref="F3184" ca="1">IF(INDIRECT(A3184&amp;B3184&amp;$F$3)="公",参照!$L$2,参照!$L$3)</f>
        <v>医療機関受付</v>
      </c>
      <c r="G3184" s="1" t="str" cm="1">
        <f t="array" aca="1" ref="G3184" ca="1">IF(E3184="","",IF(ISNUMBER(INDIRECT(A3184&amp;B3184&amp;D3184)),431001,""))</f>
        <v/>
      </c>
      <c r="H3184" s="1" t="str">
        <f t="shared" ca="1" si="736"/>
        <v/>
      </c>
      <c r="I3184" s="1" t="str">
        <f ca="1">IF(G3184="","",予約枠報告様式!H$3)</f>
        <v/>
      </c>
      <c r="J3184" s="1" t="str">
        <f t="shared" ca="1" si="737"/>
        <v/>
      </c>
      <c r="K3184" s="1" t="str">
        <f t="shared" ca="1" si="738"/>
        <v/>
      </c>
      <c r="L3184" s="1" t="str">
        <f t="shared" ca="1" si="739"/>
        <v/>
      </c>
      <c r="M3184" s="1" t="str">
        <f t="shared" ca="1" si="740"/>
        <v/>
      </c>
      <c r="N3184" s="1" t="str" cm="1">
        <f t="array" aca="1" ref="N3184" ca="1">IF(G3184="","",HOUR(INDIRECT(A3184&amp;$N$2&amp;D3184)))</f>
        <v/>
      </c>
      <c r="O3184" s="1" t="str" cm="1">
        <f t="array" aca="1" ref="O3184" ca="1">IF(G3184="","",MINUTE(INDIRECT(A3184&amp;$N$2&amp;D3184)))</f>
        <v/>
      </c>
      <c r="P3184" s="1" t="str">
        <f t="shared" ca="1" si="741"/>
        <v/>
      </c>
      <c r="Q3184" s="1" t="str">
        <f t="shared" ca="1" si="742"/>
        <v/>
      </c>
      <c r="R3184" s="1" t="str" cm="1">
        <f t="array" aca="1" ref="R3184" ca="1">IF(G3184="","",INDIRECT(A3184&amp;B3184&amp;D3184))</f>
        <v/>
      </c>
      <c r="S3184" s="1" t="str">
        <f t="shared" ca="1" si="743"/>
        <v/>
      </c>
      <c r="T3184" s="1" t="str">
        <f t="shared" ca="1" si="744"/>
        <v/>
      </c>
      <c r="U3184" s="1" t="str">
        <f t="shared" ca="1" si="745"/>
        <v/>
      </c>
      <c r="V3184" s="1" t="str">
        <f t="shared" ca="1" si="746"/>
        <v/>
      </c>
      <c r="W3184" s="1" t="str">
        <f t="shared" ca="1" si="747"/>
        <v/>
      </c>
      <c r="X3184" s="1" t="str">
        <f t="shared" ca="1" si="748"/>
        <v/>
      </c>
    </row>
    <row r="3185" spans="1:24">
      <c r="A3185" t="s">
        <v>1041</v>
      </c>
      <c r="B3185" t="str">
        <f>INDEX(予約枠報告様式!$73:$73,MATCH(CSVフォーマット!C3185,予約枠報告様式!$74:$74,0))</f>
        <v>BC</v>
      </c>
      <c r="C3185">
        <f t="shared" si="749"/>
        <v>55</v>
      </c>
      <c r="D3185">
        <f t="shared" si="735"/>
        <v>13</v>
      </c>
      <c r="E3185" s="2" cm="1">
        <f t="array" aca="1" ref="E3185" ca="1">INDIRECT(A3185&amp;B3185&amp;$E$3)</f>
        <v>44800</v>
      </c>
      <c r="F3185" t="str" cm="1">
        <f t="array" aca="1" ref="F3185" ca="1">IF(INDIRECT(A3185&amp;B3185&amp;$F$3)="公",参照!$L$2,参照!$L$3)</f>
        <v>医療機関受付</v>
      </c>
      <c r="G3185" s="1" t="str" cm="1">
        <f t="array" aca="1" ref="G3185" ca="1">IF(E3185="","",IF(ISNUMBER(INDIRECT(A3185&amp;B3185&amp;D3185)),431001,""))</f>
        <v/>
      </c>
      <c r="H3185" s="1" t="str">
        <f t="shared" ca="1" si="736"/>
        <v/>
      </c>
      <c r="I3185" s="1" t="str">
        <f ca="1">IF(G3185="","",予約枠報告様式!H$3)</f>
        <v/>
      </c>
      <c r="J3185" s="1" t="str">
        <f t="shared" ca="1" si="737"/>
        <v/>
      </c>
      <c r="K3185" s="1" t="str">
        <f t="shared" ca="1" si="738"/>
        <v/>
      </c>
      <c r="L3185" s="1" t="str">
        <f t="shared" ca="1" si="739"/>
        <v/>
      </c>
      <c r="M3185" s="1" t="str">
        <f t="shared" ca="1" si="740"/>
        <v/>
      </c>
      <c r="N3185" s="1" t="str" cm="1">
        <f t="array" aca="1" ref="N3185" ca="1">IF(G3185="","",HOUR(INDIRECT(A3185&amp;$N$2&amp;D3185)))</f>
        <v/>
      </c>
      <c r="O3185" s="1" t="str" cm="1">
        <f t="array" aca="1" ref="O3185" ca="1">IF(G3185="","",MINUTE(INDIRECT(A3185&amp;$N$2&amp;D3185)))</f>
        <v/>
      </c>
      <c r="P3185" s="1" t="str">
        <f t="shared" ca="1" si="741"/>
        <v/>
      </c>
      <c r="Q3185" s="1" t="str">
        <f t="shared" ca="1" si="742"/>
        <v/>
      </c>
      <c r="R3185" s="1" t="str" cm="1">
        <f t="array" aca="1" ref="R3185" ca="1">IF(G3185="","",INDIRECT(A3185&amp;B3185&amp;D3185))</f>
        <v/>
      </c>
      <c r="S3185" s="1" t="str">
        <f t="shared" ca="1" si="743"/>
        <v/>
      </c>
      <c r="T3185" s="1" t="str">
        <f t="shared" ca="1" si="744"/>
        <v/>
      </c>
      <c r="U3185" s="1" t="str">
        <f t="shared" ca="1" si="745"/>
        <v/>
      </c>
      <c r="V3185" s="1" t="str">
        <f t="shared" ca="1" si="746"/>
        <v/>
      </c>
      <c r="W3185" s="1" t="str">
        <f t="shared" ca="1" si="747"/>
        <v/>
      </c>
      <c r="X3185" s="1" t="str">
        <f t="shared" ca="1" si="748"/>
        <v/>
      </c>
    </row>
    <row r="3186" spans="1:24">
      <c r="A3186" t="s">
        <v>1041</v>
      </c>
      <c r="B3186" t="str">
        <f>INDEX(予約枠報告様式!$73:$73,MATCH(CSVフォーマット!C3186,予約枠報告様式!$74:$74,0))</f>
        <v>BC</v>
      </c>
      <c r="C3186">
        <f t="shared" si="749"/>
        <v>55</v>
      </c>
      <c r="D3186">
        <f t="shared" si="735"/>
        <v>14</v>
      </c>
      <c r="E3186" s="2" cm="1">
        <f t="array" aca="1" ref="E3186" ca="1">INDIRECT(A3186&amp;B3186&amp;$E$3)</f>
        <v>44800</v>
      </c>
      <c r="F3186" t="str" cm="1">
        <f t="array" aca="1" ref="F3186" ca="1">IF(INDIRECT(A3186&amp;B3186&amp;$F$3)="公",参照!$L$2,参照!$L$3)</f>
        <v>医療機関受付</v>
      </c>
      <c r="G3186" s="1" t="str" cm="1">
        <f t="array" aca="1" ref="G3186" ca="1">IF(E3186="","",IF(ISNUMBER(INDIRECT(A3186&amp;B3186&amp;D3186)),431001,""))</f>
        <v/>
      </c>
      <c r="H3186" s="1" t="str">
        <f t="shared" ca="1" si="736"/>
        <v/>
      </c>
      <c r="I3186" s="1" t="str">
        <f ca="1">IF(G3186="","",予約枠報告様式!H$3)</f>
        <v/>
      </c>
      <c r="J3186" s="1" t="str">
        <f t="shared" ca="1" si="737"/>
        <v/>
      </c>
      <c r="K3186" s="1" t="str">
        <f t="shared" ca="1" si="738"/>
        <v/>
      </c>
      <c r="L3186" s="1" t="str">
        <f t="shared" ca="1" si="739"/>
        <v/>
      </c>
      <c r="M3186" s="1" t="str">
        <f t="shared" ca="1" si="740"/>
        <v/>
      </c>
      <c r="N3186" s="1" t="str" cm="1">
        <f t="array" aca="1" ref="N3186" ca="1">IF(G3186="","",HOUR(INDIRECT(A3186&amp;$N$2&amp;D3186)))</f>
        <v/>
      </c>
      <c r="O3186" s="1" t="str" cm="1">
        <f t="array" aca="1" ref="O3186" ca="1">IF(G3186="","",MINUTE(INDIRECT(A3186&amp;$N$2&amp;D3186)))</f>
        <v/>
      </c>
      <c r="P3186" s="1" t="str">
        <f t="shared" ca="1" si="741"/>
        <v/>
      </c>
      <c r="Q3186" s="1" t="str">
        <f t="shared" ca="1" si="742"/>
        <v/>
      </c>
      <c r="R3186" s="1" t="str" cm="1">
        <f t="array" aca="1" ref="R3186" ca="1">IF(G3186="","",INDIRECT(A3186&amp;B3186&amp;D3186))</f>
        <v/>
      </c>
      <c r="S3186" s="1" t="str">
        <f t="shared" ca="1" si="743"/>
        <v/>
      </c>
      <c r="T3186" s="1" t="str">
        <f t="shared" ca="1" si="744"/>
        <v/>
      </c>
      <c r="U3186" s="1" t="str">
        <f t="shared" ca="1" si="745"/>
        <v/>
      </c>
      <c r="V3186" s="1" t="str">
        <f t="shared" ca="1" si="746"/>
        <v/>
      </c>
      <c r="W3186" s="1" t="str">
        <f t="shared" ca="1" si="747"/>
        <v/>
      </c>
      <c r="X3186" s="1" t="str">
        <f t="shared" ca="1" si="748"/>
        <v/>
      </c>
    </row>
    <row r="3187" spans="1:24">
      <c r="A3187" t="s">
        <v>1041</v>
      </c>
      <c r="B3187" t="str">
        <f>INDEX(予約枠報告様式!$73:$73,MATCH(CSVフォーマット!C3187,予約枠報告様式!$74:$74,0))</f>
        <v>BC</v>
      </c>
      <c r="C3187">
        <f t="shared" si="749"/>
        <v>55</v>
      </c>
      <c r="D3187">
        <f t="shared" si="735"/>
        <v>15</v>
      </c>
      <c r="E3187" s="2" cm="1">
        <f t="array" aca="1" ref="E3187" ca="1">INDIRECT(A3187&amp;B3187&amp;$E$3)</f>
        <v>44800</v>
      </c>
      <c r="F3187" t="str" cm="1">
        <f t="array" aca="1" ref="F3187" ca="1">IF(INDIRECT(A3187&amp;B3187&amp;$F$3)="公",参照!$L$2,参照!$L$3)</f>
        <v>医療機関受付</v>
      </c>
      <c r="G3187" s="1" t="str" cm="1">
        <f t="array" aca="1" ref="G3187" ca="1">IF(E3187="","",IF(ISNUMBER(INDIRECT(A3187&amp;B3187&amp;D3187)),431001,""))</f>
        <v/>
      </c>
      <c r="H3187" s="1" t="str">
        <f t="shared" ca="1" si="736"/>
        <v/>
      </c>
      <c r="I3187" s="1" t="str">
        <f ca="1">IF(G3187="","",予約枠報告様式!H$3)</f>
        <v/>
      </c>
      <c r="J3187" s="1" t="str">
        <f t="shared" ca="1" si="737"/>
        <v/>
      </c>
      <c r="K3187" s="1" t="str">
        <f t="shared" ca="1" si="738"/>
        <v/>
      </c>
      <c r="L3187" s="1" t="str">
        <f t="shared" ca="1" si="739"/>
        <v/>
      </c>
      <c r="M3187" s="1" t="str">
        <f t="shared" ca="1" si="740"/>
        <v/>
      </c>
      <c r="N3187" s="1" t="str" cm="1">
        <f t="array" aca="1" ref="N3187" ca="1">IF(G3187="","",HOUR(INDIRECT(A3187&amp;$N$2&amp;D3187)))</f>
        <v/>
      </c>
      <c r="O3187" s="1" t="str" cm="1">
        <f t="array" aca="1" ref="O3187" ca="1">IF(G3187="","",MINUTE(INDIRECT(A3187&amp;$N$2&amp;D3187)))</f>
        <v/>
      </c>
      <c r="P3187" s="1" t="str">
        <f t="shared" ca="1" si="741"/>
        <v/>
      </c>
      <c r="Q3187" s="1" t="str">
        <f t="shared" ca="1" si="742"/>
        <v/>
      </c>
      <c r="R3187" s="1" t="str" cm="1">
        <f t="array" aca="1" ref="R3187" ca="1">IF(G3187="","",INDIRECT(A3187&amp;B3187&amp;D3187))</f>
        <v/>
      </c>
      <c r="S3187" s="1" t="str">
        <f t="shared" ca="1" si="743"/>
        <v/>
      </c>
      <c r="T3187" s="1" t="str">
        <f t="shared" ca="1" si="744"/>
        <v/>
      </c>
      <c r="U3187" s="1" t="str">
        <f t="shared" ca="1" si="745"/>
        <v/>
      </c>
      <c r="V3187" s="1" t="str">
        <f t="shared" ca="1" si="746"/>
        <v/>
      </c>
      <c r="W3187" s="1" t="str">
        <f t="shared" ca="1" si="747"/>
        <v/>
      </c>
      <c r="X3187" s="1" t="str">
        <f t="shared" ca="1" si="748"/>
        <v/>
      </c>
    </row>
    <row r="3188" spans="1:24">
      <c r="A3188" t="s">
        <v>1041</v>
      </c>
      <c r="B3188" t="str">
        <f>INDEX(予約枠報告様式!$73:$73,MATCH(CSVフォーマット!C3188,予約枠報告様式!$74:$74,0))</f>
        <v>BC</v>
      </c>
      <c r="C3188">
        <f t="shared" si="749"/>
        <v>55</v>
      </c>
      <c r="D3188">
        <f t="shared" si="735"/>
        <v>16</v>
      </c>
      <c r="E3188" s="2" cm="1">
        <f t="array" aca="1" ref="E3188" ca="1">INDIRECT(A3188&amp;B3188&amp;$E$3)</f>
        <v>44800</v>
      </c>
      <c r="F3188" t="str" cm="1">
        <f t="array" aca="1" ref="F3188" ca="1">IF(INDIRECT(A3188&amp;B3188&amp;$F$3)="公",参照!$L$2,参照!$L$3)</f>
        <v>医療機関受付</v>
      </c>
      <c r="G3188" s="1" t="str" cm="1">
        <f t="array" aca="1" ref="G3188" ca="1">IF(E3188="","",IF(ISNUMBER(INDIRECT(A3188&amp;B3188&amp;D3188)),431001,""))</f>
        <v/>
      </c>
      <c r="H3188" s="1" t="str">
        <f t="shared" ca="1" si="736"/>
        <v/>
      </c>
      <c r="I3188" s="1" t="str">
        <f ca="1">IF(G3188="","",予約枠報告様式!H$3)</f>
        <v/>
      </c>
      <c r="J3188" s="1" t="str">
        <f t="shared" ca="1" si="737"/>
        <v/>
      </c>
      <c r="K3188" s="1" t="str">
        <f t="shared" ca="1" si="738"/>
        <v/>
      </c>
      <c r="L3188" s="1" t="str">
        <f t="shared" ca="1" si="739"/>
        <v/>
      </c>
      <c r="M3188" s="1" t="str">
        <f t="shared" ca="1" si="740"/>
        <v/>
      </c>
      <c r="N3188" s="1" t="str" cm="1">
        <f t="array" aca="1" ref="N3188" ca="1">IF(G3188="","",HOUR(INDIRECT(A3188&amp;$N$2&amp;D3188)))</f>
        <v/>
      </c>
      <c r="O3188" s="1" t="str" cm="1">
        <f t="array" aca="1" ref="O3188" ca="1">IF(G3188="","",MINUTE(INDIRECT(A3188&amp;$N$2&amp;D3188)))</f>
        <v/>
      </c>
      <c r="P3188" s="1" t="str">
        <f t="shared" ca="1" si="741"/>
        <v/>
      </c>
      <c r="Q3188" s="1" t="str">
        <f t="shared" ca="1" si="742"/>
        <v/>
      </c>
      <c r="R3188" s="1" t="str" cm="1">
        <f t="array" aca="1" ref="R3188" ca="1">IF(G3188="","",INDIRECT(A3188&amp;B3188&amp;D3188))</f>
        <v/>
      </c>
      <c r="S3188" s="1" t="str">
        <f t="shared" ca="1" si="743"/>
        <v/>
      </c>
      <c r="T3188" s="1" t="str">
        <f t="shared" ca="1" si="744"/>
        <v/>
      </c>
      <c r="U3188" s="1" t="str">
        <f t="shared" ca="1" si="745"/>
        <v/>
      </c>
      <c r="V3188" s="1" t="str">
        <f t="shared" ca="1" si="746"/>
        <v/>
      </c>
      <c r="W3188" s="1" t="str">
        <f t="shared" ca="1" si="747"/>
        <v/>
      </c>
      <c r="X3188" s="1" t="str">
        <f t="shared" ca="1" si="748"/>
        <v/>
      </c>
    </row>
    <row r="3189" spans="1:24">
      <c r="A3189" t="s">
        <v>1041</v>
      </c>
      <c r="B3189" t="str">
        <f>INDEX(予約枠報告様式!$73:$73,MATCH(CSVフォーマット!C3189,予約枠報告様式!$74:$74,0))</f>
        <v>BC</v>
      </c>
      <c r="C3189">
        <f t="shared" si="749"/>
        <v>55</v>
      </c>
      <c r="D3189">
        <f t="shared" si="735"/>
        <v>17</v>
      </c>
      <c r="E3189" s="2" cm="1">
        <f t="array" aca="1" ref="E3189" ca="1">INDIRECT(A3189&amp;B3189&amp;$E$3)</f>
        <v>44800</v>
      </c>
      <c r="F3189" t="str" cm="1">
        <f t="array" aca="1" ref="F3189" ca="1">IF(INDIRECT(A3189&amp;B3189&amp;$F$3)="公",参照!$L$2,参照!$L$3)</f>
        <v>医療機関受付</v>
      </c>
      <c r="G3189" s="1" t="str" cm="1">
        <f t="array" aca="1" ref="G3189" ca="1">IF(E3189="","",IF(ISNUMBER(INDIRECT(A3189&amp;B3189&amp;D3189)),431001,""))</f>
        <v/>
      </c>
      <c r="H3189" s="1" t="str">
        <f t="shared" ca="1" si="736"/>
        <v/>
      </c>
      <c r="I3189" s="1" t="str">
        <f ca="1">IF(G3189="","",予約枠報告様式!H$3)</f>
        <v/>
      </c>
      <c r="J3189" s="1" t="str">
        <f t="shared" ca="1" si="737"/>
        <v/>
      </c>
      <c r="K3189" s="1" t="str">
        <f t="shared" ca="1" si="738"/>
        <v/>
      </c>
      <c r="L3189" s="1" t="str">
        <f t="shared" ca="1" si="739"/>
        <v/>
      </c>
      <c r="M3189" s="1" t="str">
        <f t="shared" ca="1" si="740"/>
        <v/>
      </c>
      <c r="N3189" s="1" t="str" cm="1">
        <f t="array" aca="1" ref="N3189" ca="1">IF(G3189="","",HOUR(INDIRECT(A3189&amp;$N$2&amp;D3189)))</f>
        <v/>
      </c>
      <c r="O3189" s="1" t="str" cm="1">
        <f t="array" aca="1" ref="O3189" ca="1">IF(G3189="","",MINUTE(INDIRECT(A3189&amp;$N$2&amp;D3189)))</f>
        <v/>
      </c>
      <c r="P3189" s="1" t="str">
        <f t="shared" ca="1" si="741"/>
        <v/>
      </c>
      <c r="Q3189" s="1" t="str">
        <f t="shared" ca="1" si="742"/>
        <v/>
      </c>
      <c r="R3189" s="1" t="str" cm="1">
        <f t="array" aca="1" ref="R3189" ca="1">IF(G3189="","",INDIRECT(A3189&amp;B3189&amp;D3189))</f>
        <v/>
      </c>
      <c r="S3189" s="1" t="str">
        <f t="shared" ca="1" si="743"/>
        <v/>
      </c>
      <c r="T3189" s="1" t="str">
        <f t="shared" ca="1" si="744"/>
        <v/>
      </c>
      <c r="U3189" s="1" t="str">
        <f t="shared" ca="1" si="745"/>
        <v/>
      </c>
      <c r="V3189" s="1" t="str">
        <f t="shared" ca="1" si="746"/>
        <v/>
      </c>
      <c r="W3189" s="1" t="str">
        <f t="shared" ca="1" si="747"/>
        <v/>
      </c>
      <c r="X3189" s="1" t="str">
        <f t="shared" ca="1" si="748"/>
        <v/>
      </c>
    </row>
    <row r="3190" spans="1:24">
      <c r="A3190" t="s">
        <v>1041</v>
      </c>
      <c r="B3190" t="str">
        <f>INDEX(予約枠報告様式!$73:$73,MATCH(CSVフォーマット!C3190,予約枠報告様式!$74:$74,0))</f>
        <v>BC</v>
      </c>
      <c r="C3190">
        <f t="shared" si="749"/>
        <v>55</v>
      </c>
      <c r="D3190">
        <f t="shared" si="735"/>
        <v>18</v>
      </c>
      <c r="E3190" s="2" cm="1">
        <f t="array" aca="1" ref="E3190" ca="1">INDIRECT(A3190&amp;B3190&amp;$E$3)</f>
        <v>44800</v>
      </c>
      <c r="F3190" t="str" cm="1">
        <f t="array" aca="1" ref="F3190" ca="1">IF(INDIRECT(A3190&amp;B3190&amp;$F$3)="公",参照!$L$2,参照!$L$3)</f>
        <v>医療機関受付</v>
      </c>
      <c r="G3190" s="1" t="str" cm="1">
        <f t="array" aca="1" ref="G3190" ca="1">IF(E3190="","",IF(ISNUMBER(INDIRECT(A3190&amp;B3190&amp;D3190)),431001,""))</f>
        <v/>
      </c>
      <c r="H3190" s="1" t="str">
        <f t="shared" ca="1" si="736"/>
        <v/>
      </c>
      <c r="I3190" s="1" t="str">
        <f ca="1">IF(G3190="","",予約枠報告様式!H$3)</f>
        <v/>
      </c>
      <c r="J3190" s="1" t="str">
        <f t="shared" ca="1" si="737"/>
        <v/>
      </c>
      <c r="K3190" s="1" t="str">
        <f t="shared" ca="1" si="738"/>
        <v/>
      </c>
      <c r="L3190" s="1" t="str">
        <f t="shared" ca="1" si="739"/>
        <v/>
      </c>
      <c r="M3190" s="1" t="str">
        <f t="shared" ca="1" si="740"/>
        <v/>
      </c>
      <c r="N3190" s="1" t="str" cm="1">
        <f t="array" aca="1" ref="N3190" ca="1">IF(G3190="","",HOUR(INDIRECT(A3190&amp;$N$2&amp;D3190)))</f>
        <v/>
      </c>
      <c r="O3190" s="1" t="str" cm="1">
        <f t="array" aca="1" ref="O3190" ca="1">IF(G3190="","",MINUTE(INDIRECT(A3190&amp;$N$2&amp;D3190)))</f>
        <v/>
      </c>
      <c r="P3190" s="1" t="str">
        <f t="shared" ca="1" si="741"/>
        <v/>
      </c>
      <c r="Q3190" s="1" t="str">
        <f t="shared" ca="1" si="742"/>
        <v/>
      </c>
      <c r="R3190" s="1" t="str" cm="1">
        <f t="array" aca="1" ref="R3190" ca="1">IF(G3190="","",INDIRECT(A3190&amp;B3190&amp;D3190))</f>
        <v/>
      </c>
      <c r="S3190" s="1" t="str">
        <f t="shared" ca="1" si="743"/>
        <v/>
      </c>
      <c r="T3190" s="1" t="str">
        <f t="shared" ca="1" si="744"/>
        <v/>
      </c>
      <c r="U3190" s="1" t="str">
        <f t="shared" ca="1" si="745"/>
        <v/>
      </c>
      <c r="V3190" s="1" t="str">
        <f t="shared" ca="1" si="746"/>
        <v/>
      </c>
      <c r="W3190" s="1" t="str">
        <f t="shared" ca="1" si="747"/>
        <v/>
      </c>
      <c r="X3190" s="1" t="str">
        <f t="shared" ca="1" si="748"/>
        <v/>
      </c>
    </row>
    <row r="3191" spans="1:24">
      <c r="A3191" t="s">
        <v>1041</v>
      </c>
      <c r="B3191" t="str">
        <f>INDEX(予約枠報告様式!$73:$73,MATCH(CSVフォーマット!C3191,予約枠報告様式!$74:$74,0))</f>
        <v>BC</v>
      </c>
      <c r="C3191">
        <f t="shared" si="749"/>
        <v>55</v>
      </c>
      <c r="D3191">
        <f t="shared" si="735"/>
        <v>19</v>
      </c>
      <c r="E3191" s="2" cm="1">
        <f t="array" aca="1" ref="E3191" ca="1">INDIRECT(A3191&amp;B3191&amp;$E$3)</f>
        <v>44800</v>
      </c>
      <c r="F3191" t="str" cm="1">
        <f t="array" aca="1" ref="F3191" ca="1">IF(INDIRECT(A3191&amp;B3191&amp;$F$3)="公",参照!$L$2,参照!$L$3)</f>
        <v>医療機関受付</v>
      </c>
      <c r="G3191" s="1" t="str" cm="1">
        <f t="array" aca="1" ref="G3191" ca="1">IF(E3191="","",IF(ISNUMBER(INDIRECT(A3191&amp;B3191&amp;D3191)),431001,""))</f>
        <v/>
      </c>
      <c r="H3191" s="1" t="str">
        <f t="shared" ca="1" si="736"/>
        <v/>
      </c>
      <c r="I3191" s="1" t="str">
        <f ca="1">IF(G3191="","",予約枠報告様式!H$3)</f>
        <v/>
      </c>
      <c r="J3191" s="1" t="str">
        <f t="shared" ca="1" si="737"/>
        <v/>
      </c>
      <c r="K3191" s="1" t="str">
        <f t="shared" ca="1" si="738"/>
        <v/>
      </c>
      <c r="L3191" s="1" t="str">
        <f t="shared" ca="1" si="739"/>
        <v/>
      </c>
      <c r="M3191" s="1" t="str">
        <f t="shared" ca="1" si="740"/>
        <v/>
      </c>
      <c r="N3191" s="1" t="str" cm="1">
        <f t="array" aca="1" ref="N3191" ca="1">IF(G3191="","",HOUR(INDIRECT(A3191&amp;$N$2&amp;D3191)))</f>
        <v/>
      </c>
      <c r="O3191" s="1" t="str" cm="1">
        <f t="array" aca="1" ref="O3191" ca="1">IF(G3191="","",MINUTE(INDIRECT(A3191&amp;$N$2&amp;D3191)))</f>
        <v/>
      </c>
      <c r="P3191" s="1" t="str">
        <f t="shared" ca="1" si="741"/>
        <v/>
      </c>
      <c r="Q3191" s="1" t="str">
        <f t="shared" ca="1" si="742"/>
        <v/>
      </c>
      <c r="R3191" s="1" t="str" cm="1">
        <f t="array" aca="1" ref="R3191" ca="1">IF(G3191="","",INDIRECT(A3191&amp;B3191&amp;D3191))</f>
        <v/>
      </c>
      <c r="S3191" s="1" t="str">
        <f t="shared" ca="1" si="743"/>
        <v/>
      </c>
      <c r="T3191" s="1" t="str">
        <f t="shared" ca="1" si="744"/>
        <v/>
      </c>
      <c r="U3191" s="1" t="str">
        <f t="shared" ca="1" si="745"/>
        <v/>
      </c>
      <c r="V3191" s="1" t="str">
        <f t="shared" ca="1" si="746"/>
        <v/>
      </c>
      <c r="W3191" s="1" t="str">
        <f t="shared" ca="1" si="747"/>
        <v/>
      </c>
      <c r="X3191" s="1" t="str">
        <f t="shared" ca="1" si="748"/>
        <v/>
      </c>
    </row>
    <row r="3192" spans="1:24">
      <c r="A3192" t="s">
        <v>1041</v>
      </c>
      <c r="B3192" t="str">
        <f>INDEX(予約枠報告様式!$73:$73,MATCH(CSVフォーマット!C3192,予約枠報告様式!$74:$74,0))</f>
        <v>BC</v>
      </c>
      <c r="C3192">
        <f t="shared" si="749"/>
        <v>55</v>
      </c>
      <c r="D3192">
        <f t="shared" si="735"/>
        <v>20</v>
      </c>
      <c r="E3192" s="2" cm="1">
        <f t="array" aca="1" ref="E3192" ca="1">INDIRECT(A3192&amp;B3192&amp;$E$3)</f>
        <v>44800</v>
      </c>
      <c r="F3192" t="str" cm="1">
        <f t="array" aca="1" ref="F3192" ca="1">IF(INDIRECT(A3192&amp;B3192&amp;$F$3)="公",参照!$L$2,参照!$L$3)</f>
        <v>医療機関受付</v>
      </c>
      <c r="G3192" s="1" t="str" cm="1">
        <f t="array" aca="1" ref="G3192" ca="1">IF(E3192="","",IF(ISNUMBER(INDIRECT(A3192&amp;B3192&amp;D3192)),431001,""))</f>
        <v/>
      </c>
      <c r="H3192" s="1" t="str">
        <f t="shared" ca="1" si="736"/>
        <v/>
      </c>
      <c r="I3192" s="1" t="str">
        <f ca="1">IF(G3192="","",予約枠報告様式!H$3)</f>
        <v/>
      </c>
      <c r="J3192" s="1" t="str">
        <f t="shared" ca="1" si="737"/>
        <v/>
      </c>
      <c r="K3192" s="1" t="str">
        <f t="shared" ca="1" si="738"/>
        <v/>
      </c>
      <c r="L3192" s="1" t="str">
        <f t="shared" ca="1" si="739"/>
        <v/>
      </c>
      <c r="M3192" s="1" t="str">
        <f t="shared" ca="1" si="740"/>
        <v/>
      </c>
      <c r="N3192" s="1" t="str" cm="1">
        <f t="array" aca="1" ref="N3192" ca="1">IF(G3192="","",HOUR(INDIRECT(A3192&amp;$N$2&amp;D3192)))</f>
        <v/>
      </c>
      <c r="O3192" s="1" t="str" cm="1">
        <f t="array" aca="1" ref="O3192" ca="1">IF(G3192="","",MINUTE(INDIRECT(A3192&amp;$N$2&amp;D3192)))</f>
        <v/>
      </c>
      <c r="P3192" s="1" t="str">
        <f t="shared" ca="1" si="741"/>
        <v/>
      </c>
      <c r="Q3192" s="1" t="str">
        <f t="shared" ca="1" si="742"/>
        <v/>
      </c>
      <c r="R3192" s="1" t="str" cm="1">
        <f t="array" aca="1" ref="R3192" ca="1">IF(G3192="","",INDIRECT(A3192&amp;B3192&amp;D3192))</f>
        <v/>
      </c>
      <c r="S3192" s="1" t="str">
        <f t="shared" ca="1" si="743"/>
        <v/>
      </c>
      <c r="T3192" s="1" t="str">
        <f t="shared" ca="1" si="744"/>
        <v/>
      </c>
      <c r="U3192" s="1" t="str">
        <f t="shared" ca="1" si="745"/>
        <v/>
      </c>
      <c r="V3192" s="1" t="str">
        <f t="shared" ca="1" si="746"/>
        <v/>
      </c>
      <c r="W3192" s="1" t="str">
        <f t="shared" ca="1" si="747"/>
        <v/>
      </c>
      <c r="X3192" s="1" t="str">
        <f t="shared" ca="1" si="748"/>
        <v/>
      </c>
    </row>
    <row r="3193" spans="1:24">
      <c r="A3193" t="s">
        <v>1041</v>
      </c>
      <c r="B3193" t="str">
        <f>INDEX(予約枠報告様式!$73:$73,MATCH(CSVフォーマット!C3193,予約枠報告様式!$74:$74,0))</f>
        <v>BC</v>
      </c>
      <c r="C3193">
        <f t="shared" si="749"/>
        <v>55</v>
      </c>
      <c r="D3193">
        <f t="shared" si="735"/>
        <v>21</v>
      </c>
      <c r="E3193" s="2" cm="1">
        <f t="array" aca="1" ref="E3193" ca="1">INDIRECT(A3193&amp;B3193&amp;$E$3)</f>
        <v>44800</v>
      </c>
      <c r="F3193" t="str" cm="1">
        <f t="array" aca="1" ref="F3193" ca="1">IF(INDIRECT(A3193&amp;B3193&amp;$F$3)="公",参照!$L$2,参照!$L$3)</f>
        <v>医療機関受付</v>
      </c>
      <c r="G3193" s="1" t="str" cm="1">
        <f t="array" aca="1" ref="G3193" ca="1">IF(E3193="","",IF(ISNUMBER(INDIRECT(A3193&amp;B3193&amp;D3193)),431001,""))</f>
        <v/>
      </c>
      <c r="H3193" s="1" t="str">
        <f t="shared" ca="1" si="736"/>
        <v/>
      </c>
      <c r="I3193" s="1" t="str">
        <f ca="1">IF(G3193="","",予約枠報告様式!H$3)</f>
        <v/>
      </c>
      <c r="J3193" s="1" t="str">
        <f t="shared" ca="1" si="737"/>
        <v/>
      </c>
      <c r="K3193" s="1" t="str">
        <f t="shared" ca="1" si="738"/>
        <v/>
      </c>
      <c r="L3193" s="1" t="str">
        <f t="shared" ca="1" si="739"/>
        <v/>
      </c>
      <c r="M3193" s="1" t="str">
        <f t="shared" ca="1" si="740"/>
        <v/>
      </c>
      <c r="N3193" s="1" t="str" cm="1">
        <f t="array" aca="1" ref="N3193" ca="1">IF(G3193="","",HOUR(INDIRECT(A3193&amp;$N$2&amp;D3193)))</f>
        <v/>
      </c>
      <c r="O3193" s="1" t="str" cm="1">
        <f t="array" aca="1" ref="O3193" ca="1">IF(G3193="","",MINUTE(INDIRECT(A3193&amp;$N$2&amp;D3193)))</f>
        <v/>
      </c>
      <c r="P3193" s="1" t="str">
        <f t="shared" ca="1" si="741"/>
        <v/>
      </c>
      <c r="Q3193" s="1" t="str">
        <f t="shared" ca="1" si="742"/>
        <v/>
      </c>
      <c r="R3193" s="1" t="str" cm="1">
        <f t="array" aca="1" ref="R3193" ca="1">IF(G3193="","",INDIRECT(A3193&amp;B3193&amp;D3193))</f>
        <v/>
      </c>
      <c r="S3193" s="1" t="str">
        <f t="shared" ca="1" si="743"/>
        <v/>
      </c>
      <c r="T3193" s="1" t="str">
        <f t="shared" ca="1" si="744"/>
        <v/>
      </c>
      <c r="U3193" s="1" t="str">
        <f t="shared" ca="1" si="745"/>
        <v/>
      </c>
      <c r="V3193" s="1" t="str">
        <f t="shared" ca="1" si="746"/>
        <v/>
      </c>
      <c r="W3193" s="1" t="str">
        <f t="shared" ca="1" si="747"/>
        <v/>
      </c>
      <c r="X3193" s="1" t="str">
        <f t="shared" ca="1" si="748"/>
        <v/>
      </c>
    </row>
    <row r="3194" spans="1:24">
      <c r="A3194" t="s">
        <v>1041</v>
      </c>
      <c r="B3194" t="str">
        <f>INDEX(予約枠報告様式!$73:$73,MATCH(CSVフォーマット!C3194,予約枠報告様式!$74:$74,0))</f>
        <v>BC</v>
      </c>
      <c r="C3194">
        <f t="shared" si="749"/>
        <v>55</v>
      </c>
      <c r="D3194">
        <f t="shared" si="735"/>
        <v>22</v>
      </c>
      <c r="E3194" s="2" cm="1">
        <f t="array" aca="1" ref="E3194" ca="1">INDIRECT(A3194&amp;B3194&amp;$E$3)</f>
        <v>44800</v>
      </c>
      <c r="F3194" t="str" cm="1">
        <f t="array" aca="1" ref="F3194" ca="1">IF(INDIRECT(A3194&amp;B3194&amp;$F$3)="公",参照!$L$2,参照!$L$3)</f>
        <v>医療機関受付</v>
      </c>
      <c r="G3194" s="1" t="str" cm="1">
        <f t="array" aca="1" ref="G3194" ca="1">IF(E3194="","",IF(ISNUMBER(INDIRECT(A3194&amp;B3194&amp;D3194)),431001,""))</f>
        <v/>
      </c>
      <c r="H3194" s="1" t="str">
        <f t="shared" ca="1" si="736"/>
        <v/>
      </c>
      <c r="I3194" s="1" t="str">
        <f ca="1">IF(G3194="","",予約枠報告様式!H$3)</f>
        <v/>
      </c>
      <c r="J3194" s="1" t="str">
        <f t="shared" ca="1" si="737"/>
        <v/>
      </c>
      <c r="K3194" s="1" t="str">
        <f t="shared" ca="1" si="738"/>
        <v/>
      </c>
      <c r="L3194" s="1" t="str">
        <f t="shared" ca="1" si="739"/>
        <v/>
      </c>
      <c r="M3194" s="1" t="str">
        <f t="shared" ca="1" si="740"/>
        <v/>
      </c>
      <c r="N3194" s="1" t="str" cm="1">
        <f t="array" aca="1" ref="N3194" ca="1">IF(G3194="","",HOUR(INDIRECT(A3194&amp;$N$2&amp;D3194)))</f>
        <v/>
      </c>
      <c r="O3194" s="1" t="str" cm="1">
        <f t="array" aca="1" ref="O3194" ca="1">IF(G3194="","",MINUTE(INDIRECT(A3194&amp;$N$2&amp;D3194)))</f>
        <v/>
      </c>
      <c r="P3194" s="1" t="str">
        <f t="shared" ca="1" si="741"/>
        <v/>
      </c>
      <c r="Q3194" s="1" t="str">
        <f t="shared" ca="1" si="742"/>
        <v/>
      </c>
      <c r="R3194" s="1" t="str" cm="1">
        <f t="array" aca="1" ref="R3194" ca="1">IF(G3194="","",INDIRECT(A3194&amp;B3194&amp;D3194))</f>
        <v/>
      </c>
      <c r="S3194" s="1" t="str">
        <f t="shared" ca="1" si="743"/>
        <v/>
      </c>
      <c r="T3194" s="1" t="str">
        <f t="shared" ca="1" si="744"/>
        <v/>
      </c>
      <c r="U3194" s="1" t="str">
        <f t="shared" ca="1" si="745"/>
        <v/>
      </c>
      <c r="V3194" s="1" t="str">
        <f t="shared" ca="1" si="746"/>
        <v/>
      </c>
      <c r="W3194" s="1" t="str">
        <f t="shared" ca="1" si="747"/>
        <v/>
      </c>
      <c r="X3194" s="1" t="str">
        <f t="shared" ca="1" si="748"/>
        <v/>
      </c>
    </row>
    <row r="3195" spans="1:24">
      <c r="A3195" t="s">
        <v>1041</v>
      </c>
      <c r="B3195" t="str">
        <f>INDEX(予約枠報告様式!$73:$73,MATCH(CSVフォーマット!C3195,予約枠報告様式!$74:$74,0))</f>
        <v>BC</v>
      </c>
      <c r="C3195">
        <f t="shared" si="749"/>
        <v>55</v>
      </c>
      <c r="D3195">
        <f t="shared" si="735"/>
        <v>23</v>
      </c>
      <c r="E3195" s="2" cm="1">
        <f t="array" aca="1" ref="E3195" ca="1">INDIRECT(A3195&amp;B3195&amp;$E$3)</f>
        <v>44800</v>
      </c>
      <c r="F3195" t="str" cm="1">
        <f t="array" aca="1" ref="F3195" ca="1">IF(INDIRECT(A3195&amp;B3195&amp;$F$3)="公",参照!$L$2,参照!$L$3)</f>
        <v>医療機関受付</v>
      </c>
      <c r="G3195" s="1" t="str" cm="1">
        <f t="array" aca="1" ref="G3195" ca="1">IF(E3195="","",IF(ISNUMBER(INDIRECT(A3195&amp;B3195&amp;D3195)),431001,""))</f>
        <v/>
      </c>
      <c r="H3195" s="1" t="str">
        <f t="shared" ca="1" si="736"/>
        <v/>
      </c>
      <c r="I3195" s="1" t="str">
        <f ca="1">IF(G3195="","",予約枠報告様式!H$3)</f>
        <v/>
      </c>
      <c r="J3195" s="1" t="str">
        <f t="shared" ca="1" si="737"/>
        <v/>
      </c>
      <c r="K3195" s="1" t="str">
        <f t="shared" ca="1" si="738"/>
        <v/>
      </c>
      <c r="L3195" s="1" t="str">
        <f t="shared" ca="1" si="739"/>
        <v/>
      </c>
      <c r="M3195" s="1" t="str">
        <f t="shared" ca="1" si="740"/>
        <v/>
      </c>
      <c r="N3195" s="1" t="str" cm="1">
        <f t="array" aca="1" ref="N3195" ca="1">IF(G3195="","",HOUR(INDIRECT(A3195&amp;$N$2&amp;D3195)))</f>
        <v/>
      </c>
      <c r="O3195" s="1" t="str" cm="1">
        <f t="array" aca="1" ref="O3195" ca="1">IF(G3195="","",MINUTE(INDIRECT(A3195&amp;$N$2&amp;D3195)))</f>
        <v/>
      </c>
      <c r="P3195" s="1" t="str">
        <f t="shared" ca="1" si="741"/>
        <v/>
      </c>
      <c r="Q3195" s="1" t="str">
        <f t="shared" ca="1" si="742"/>
        <v/>
      </c>
      <c r="R3195" s="1" t="str" cm="1">
        <f t="array" aca="1" ref="R3195" ca="1">IF(G3195="","",INDIRECT(A3195&amp;B3195&amp;D3195))</f>
        <v/>
      </c>
      <c r="S3195" s="1" t="str">
        <f t="shared" ca="1" si="743"/>
        <v/>
      </c>
      <c r="T3195" s="1" t="str">
        <f t="shared" ca="1" si="744"/>
        <v/>
      </c>
      <c r="U3195" s="1" t="str">
        <f t="shared" ca="1" si="745"/>
        <v/>
      </c>
      <c r="V3195" s="1" t="str">
        <f t="shared" ca="1" si="746"/>
        <v/>
      </c>
      <c r="W3195" s="1" t="str">
        <f t="shared" ca="1" si="747"/>
        <v/>
      </c>
      <c r="X3195" s="1" t="str">
        <f t="shared" ca="1" si="748"/>
        <v/>
      </c>
    </row>
    <row r="3196" spans="1:24">
      <c r="A3196" t="s">
        <v>1041</v>
      </c>
      <c r="B3196" t="str">
        <f>INDEX(予約枠報告様式!$73:$73,MATCH(CSVフォーマット!C3196,予約枠報告様式!$74:$74,0))</f>
        <v>BC</v>
      </c>
      <c r="C3196">
        <f t="shared" si="749"/>
        <v>55</v>
      </c>
      <c r="D3196">
        <f t="shared" si="735"/>
        <v>24</v>
      </c>
      <c r="E3196" s="2" cm="1">
        <f t="array" aca="1" ref="E3196" ca="1">INDIRECT(A3196&amp;B3196&amp;$E$3)</f>
        <v>44800</v>
      </c>
      <c r="F3196" t="str" cm="1">
        <f t="array" aca="1" ref="F3196" ca="1">IF(INDIRECT(A3196&amp;B3196&amp;$F$3)="公",参照!$L$2,参照!$L$3)</f>
        <v>医療機関受付</v>
      </c>
      <c r="G3196" s="1" t="str" cm="1">
        <f t="array" aca="1" ref="G3196" ca="1">IF(E3196="","",IF(ISNUMBER(INDIRECT(A3196&amp;B3196&amp;D3196)),431001,""))</f>
        <v/>
      </c>
      <c r="H3196" s="1" t="str">
        <f t="shared" ca="1" si="736"/>
        <v/>
      </c>
      <c r="I3196" s="1" t="str">
        <f ca="1">IF(G3196="","",予約枠報告様式!H$3)</f>
        <v/>
      </c>
      <c r="J3196" s="1" t="str">
        <f t="shared" ca="1" si="737"/>
        <v/>
      </c>
      <c r="K3196" s="1" t="str">
        <f t="shared" ca="1" si="738"/>
        <v/>
      </c>
      <c r="L3196" s="1" t="str">
        <f t="shared" ca="1" si="739"/>
        <v/>
      </c>
      <c r="M3196" s="1" t="str">
        <f t="shared" ca="1" si="740"/>
        <v/>
      </c>
      <c r="N3196" s="1" t="str" cm="1">
        <f t="array" aca="1" ref="N3196" ca="1">IF(G3196="","",HOUR(INDIRECT(A3196&amp;$N$2&amp;D3196)))</f>
        <v/>
      </c>
      <c r="O3196" s="1" t="str" cm="1">
        <f t="array" aca="1" ref="O3196" ca="1">IF(G3196="","",MINUTE(INDIRECT(A3196&amp;$N$2&amp;D3196)))</f>
        <v/>
      </c>
      <c r="P3196" s="1" t="str">
        <f t="shared" ca="1" si="741"/>
        <v/>
      </c>
      <c r="Q3196" s="1" t="str">
        <f t="shared" ca="1" si="742"/>
        <v/>
      </c>
      <c r="R3196" s="1" t="str" cm="1">
        <f t="array" aca="1" ref="R3196" ca="1">IF(G3196="","",INDIRECT(A3196&amp;B3196&amp;D3196))</f>
        <v/>
      </c>
      <c r="S3196" s="1" t="str">
        <f t="shared" ca="1" si="743"/>
        <v/>
      </c>
      <c r="T3196" s="1" t="str">
        <f t="shared" ca="1" si="744"/>
        <v/>
      </c>
      <c r="U3196" s="1" t="str">
        <f t="shared" ca="1" si="745"/>
        <v/>
      </c>
      <c r="V3196" s="1" t="str">
        <f t="shared" ca="1" si="746"/>
        <v/>
      </c>
      <c r="W3196" s="1" t="str">
        <f t="shared" ca="1" si="747"/>
        <v/>
      </c>
      <c r="X3196" s="1" t="str">
        <f t="shared" ca="1" si="748"/>
        <v/>
      </c>
    </row>
    <row r="3197" spans="1:24">
      <c r="A3197" t="s">
        <v>1041</v>
      </c>
      <c r="B3197" t="str">
        <f>INDEX(予約枠報告様式!$73:$73,MATCH(CSVフォーマット!C3197,予約枠報告様式!$74:$74,0))</f>
        <v>BC</v>
      </c>
      <c r="C3197">
        <f t="shared" si="749"/>
        <v>55</v>
      </c>
      <c r="D3197">
        <f t="shared" si="735"/>
        <v>25</v>
      </c>
      <c r="E3197" s="2" cm="1">
        <f t="array" aca="1" ref="E3197" ca="1">INDIRECT(A3197&amp;B3197&amp;$E$3)</f>
        <v>44800</v>
      </c>
      <c r="F3197" t="str" cm="1">
        <f t="array" aca="1" ref="F3197" ca="1">IF(INDIRECT(A3197&amp;B3197&amp;$F$3)="公",参照!$L$2,参照!$L$3)</f>
        <v>医療機関受付</v>
      </c>
      <c r="G3197" s="1" t="str" cm="1">
        <f t="array" aca="1" ref="G3197" ca="1">IF(E3197="","",IF(ISNUMBER(INDIRECT(A3197&amp;B3197&amp;D3197)),431001,""))</f>
        <v/>
      </c>
      <c r="H3197" s="1" t="str">
        <f t="shared" ca="1" si="736"/>
        <v/>
      </c>
      <c r="I3197" s="1" t="str">
        <f ca="1">IF(G3197="","",予約枠報告様式!H$3)</f>
        <v/>
      </c>
      <c r="J3197" s="1" t="str">
        <f t="shared" ca="1" si="737"/>
        <v/>
      </c>
      <c r="K3197" s="1" t="str">
        <f t="shared" ca="1" si="738"/>
        <v/>
      </c>
      <c r="L3197" s="1" t="str">
        <f t="shared" ca="1" si="739"/>
        <v/>
      </c>
      <c r="M3197" s="1" t="str">
        <f t="shared" ca="1" si="740"/>
        <v/>
      </c>
      <c r="N3197" s="1" t="str" cm="1">
        <f t="array" aca="1" ref="N3197" ca="1">IF(G3197="","",HOUR(INDIRECT(A3197&amp;$N$2&amp;D3197)))</f>
        <v/>
      </c>
      <c r="O3197" s="1" t="str" cm="1">
        <f t="array" aca="1" ref="O3197" ca="1">IF(G3197="","",MINUTE(INDIRECT(A3197&amp;$N$2&amp;D3197)))</f>
        <v/>
      </c>
      <c r="P3197" s="1" t="str">
        <f t="shared" ca="1" si="741"/>
        <v/>
      </c>
      <c r="Q3197" s="1" t="str">
        <f t="shared" ca="1" si="742"/>
        <v/>
      </c>
      <c r="R3197" s="1" t="str" cm="1">
        <f t="array" aca="1" ref="R3197" ca="1">IF(G3197="","",INDIRECT(A3197&amp;B3197&amp;D3197))</f>
        <v/>
      </c>
      <c r="S3197" s="1" t="str">
        <f t="shared" ca="1" si="743"/>
        <v/>
      </c>
      <c r="T3197" s="1" t="str">
        <f t="shared" ca="1" si="744"/>
        <v/>
      </c>
      <c r="U3197" s="1" t="str">
        <f t="shared" ca="1" si="745"/>
        <v/>
      </c>
      <c r="V3197" s="1" t="str">
        <f t="shared" ca="1" si="746"/>
        <v/>
      </c>
      <c r="W3197" s="1" t="str">
        <f t="shared" ca="1" si="747"/>
        <v/>
      </c>
      <c r="X3197" s="1" t="str">
        <f t="shared" ca="1" si="748"/>
        <v/>
      </c>
    </row>
    <row r="3198" spans="1:24">
      <c r="A3198" t="s">
        <v>1041</v>
      </c>
      <c r="B3198" t="str">
        <f>INDEX(予約枠報告様式!$73:$73,MATCH(CSVフォーマット!C3198,予約枠報告様式!$74:$74,0))</f>
        <v>BC</v>
      </c>
      <c r="C3198">
        <f t="shared" si="749"/>
        <v>55</v>
      </c>
      <c r="D3198">
        <f t="shared" si="735"/>
        <v>26</v>
      </c>
      <c r="E3198" s="2" cm="1">
        <f t="array" aca="1" ref="E3198" ca="1">INDIRECT(A3198&amp;B3198&amp;$E$3)</f>
        <v>44800</v>
      </c>
      <c r="F3198" t="str" cm="1">
        <f t="array" aca="1" ref="F3198" ca="1">IF(INDIRECT(A3198&amp;B3198&amp;$F$3)="公",参照!$L$2,参照!$L$3)</f>
        <v>医療機関受付</v>
      </c>
      <c r="G3198" s="1" t="str" cm="1">
        <f t="array" aca="1" ref="G3198" ca="1">IF(E3198="","",IF(ISNUMBER(INDIRECT(A3198&amp;B3198&amp;D3198)),431001,""))</f>
        <v/>
      </c>
      <c r="H3198" s="1" t="str">
        <f t="shared" ca="1" si="736"/>
        <v/>
      </c>
      <c r="I3198" s="1" t="str">
        <f ca="1">IF(G3198="","",予約枠報告様式!H$3)</f>
        <v/>
      </c>
      <c r="J3198" s="1" t="str">
        <f t="shared" ca="1" si="737"/>
        <v/>
      </c>
      <c r="K3198" s="1" t="str">
        <f t="shared" ca="1" si="738"/>
        <v/>
      </c>
      <c r="L3198" s="1" t="str">
        <f t="shared" ca="1" si="739"/>
        <v/>
      </c>
      <c r="M3198" s="1" t="str">
        <f t="shared" ca="1" si="740"/>
        <v/>
      </c>
      <c r="N3198" s="1" t="str" cm="1">
        <f t="array" aca="1" ref="N3198" ca="1">IF(G3198="","",HOUR(INDIRECT(A3198&amp;$N$2&amp;D3198)))</f>
        <v/>
      </c>
      <c r="O3198" s="1" t="str" cm="1">
        <f t="array" aca="1" ref="O3198" ca="1">IF(G3198="","",MINUTE(INDIRECT(A3198&amp;$N$2&amp;D3198)))</f>
        <v/>
      </c>
      <c r="P3198" s="1" t="str">
        <f t="shared" ca="1" si="741"/>
        <v/>
      </c>
      <c r="Q3198" s="1" t="str">
        <f t="shared" ca="1" si="742"/>
        <v/>
      </c>
      <c r="R3198" s="1" t="str" cm="1">
        <f t="array" aca="1" ref="R3198" ca="1">IF(G3198="","",INDIRECT(A3198&amp;B3198&amp;D3198))</f>
        <v/>
      </c>
      <c r="S3198" s="1" t="str">
        <f t="shared" ca="1" si="743"/>
        <v/>
      </c>
      <c r="T3198" s="1" t="str">
        <f t="shared" ca="1" si="744"/>
        <v/>
      </c>
      <c r="U3198" s="1" t="str">
        <f t="shared" ca="1" si="745"/>
        <v/>
      </c>
      <c r="V3198" s="1" t="str">
        <f t="shared" ca="1" si="746"/>
        <v/>
      </c>
      <c r="W3198" s="1" t="str">
        <f t="shared" ca="1" si="747"/>
        <v/>
      </c>
      <c r="X3198" s="1" t="str">
        <f t="shared" ca="1" si="748"/>
        <v/>
      </c>
    </row>
    <row r="3199" spans="1:24">
      <c r="A3199" t="s">
        <v>1041</v>
      </c>
      <c r="B3199" t="str">
        <f>INDEX(予約枠報告様式!$73:$73,MATCH(CSVフォーマット!C3199,予約枠報告様式!$74:$74,0))</f>
        <v>BC</v>
      </c>
      <c r="C3199">
        <f t="shared" si="749"/>
        <v>55</v>
      </c>
      <c r="D3199">
        <f t="shared" si="735"/>
        <v>27</v>
      </c>
      <c r="E3199" s="2" cm="1">
        <f t="array" aca="1" ref="E3199" ca="1">INDIRECT(A3199&amp;B3199&amp;$E$3)</f>
        <v>44800</v>
      </c>
      <c r="F3199" t="str" cm="1">
        <f t="array" aca="1" ref="F3199" ca="1">IF(INDIRECT(A3199&amp;B3199&amp;$F$3)="公",参照!$L$2,参照!$L$3)</f>
        <v>医療機関受付</v>
      </c>
      <c r="G3199" s="1" t="str" cm="1">
        <f t="array" aca="1" ref="G3199" ca="1">IF(E3199="","",IF(ISNUMBER(INDIRECT(A3199&amp;B3199&amp;D3199)),431001,""))</f>
        <v/>
      </c>
      <c r="H3199" s="1" t="str">
        <f t="shared" ca="1" si="736"/>
        <v/>
      </c>
      <c r="I3199" s="1" t="str">
        <f ca="1">IF(G3199="","",予約枠報告様式!H$3)</f>
        <v/>
      </c>
      <c r="J3199" s="1" t="str">
        <f t="shared" ca="1" si="737"/>
        <v/>
      </c>
      <c r="K3199" s="1" t="str">
        <f t="shared" ca="1" si="738"/>
        <v/>
      </c>
      <c r="L3199" s="1" t="str">
        <f t="shared" ca="1" si="739"/>
        <v/>
      </c>
      <c r="M3199" s="1" t="str">
        <f t="shared" ca="1" si="740"/>
        <v/>
      </c>
      <c r="N3199" s="1" t="str" cm="1">
        <f t="array" aca="1" ref="N3199" ca="1">IF(G3199="","",HOUR(INDIRECT(A3199&amp;$N$2&amp;D3199)))</f>
        <v/>
      </c>
      <c r="O3199" s="1" t="str" cm="1">
        <f t="array" aca="1" ref="O3199" ca="1">IF(G3199="","",MINUTE(INDIRECT(A3199&amp;$N$2&amp;D3199)))</f>
        <v/>
      </c>
      <c r="P3199" s="1" t="str">
        <f t="shared" ca="1" si="741"/>
        <v/>
      </c>
      <c r="Q3199" s="1" t="str">
        <f t="shared" ca="1" si="742"/>
        <v/>
      </c>
      <c r="R3199" s="1" t="str" cm="1">
        <f t="array" aca="1" ref="R3199" ca="1">IF(G3199="","",INDIRECT(A3199&amp;B3199&amp;D3199))</f>
        <v/>
      </c>
      <c r="S3199" s="1" t="str">
        <f t="shared" ca="1" si="743"/>
        <v/>
      </c>
      <c r="T3199" s="1" t="str">
        <f t="shared" ca="1" si="744"/>
        <v/>
      </c>
      <c r="U3199" s="1" t="str">
        <f t="shared" ca="1" si="745"/>
        <v/>
      </c>
      <c r="V3199" s="1" t="str">
        <f t="shared" ca="1" si="746"/>
        <v/>
      </c>
      <c r="W3199" s="1" t="str">
        <f t="shared" ca="1" si="747"/>
        <v/>
      </c>
      <c r="X3199" s="1" t="str">
        <f t="shared" ca="1" si="748"/>
        <v/>
      </c>
    </row>
    <row r="3200" spans="1:24">
      <c r="A3200" t="s">
        <v>1041</v>
      </c>
      <c r="B3200" t="str">
        <f>INDEX(予約枠報告様式!$73:$73,MATCH(CSVフォーマット!C3200,予約枠報告様式!$74:$74,0))</f>
        <v>BC</v>
      </c>
      <c r="C3200">
        <f t="shared" si="749"/>
        <v>55</v>
      </c>
      <c r="D3200">
        <f t="shared" si="735"/>
        <v>28</v>
      </c>
      <c r="E3200" s="2" cm="1">
        <f t="array" aca="1" ref="E3200" ca="1">INDIRECT(A3200&amp;B3200&amp;$E$3)</f>
        <v>44800</v>
      </c>
      <c r="F3200" t="str" cm="1">
        <f t="array" aca="1" ref="F3200" ca="1">IF(INDIRECT(A3200&amp;B3200&amp;$F$3)="公",参照!$L$2,参照!$L$3)</f>
        <v>医療機関受付</v>
      </c>
      <c r="G3200" s="1" t="str" cm="1">
        <f t="array" aca="1" ref="G3200" ca="1">IF(E3200="","",IF(ISNUMBER(INDIRECT(A3200&amp;B3200&amp;D3200)),431001,""))</f>
        <v/>
      </c>
      <c r="H3200" s="1" t="str">
        <f t="shared" ca="1" si="736"/>
        <v/>
      </c>
      <c r="I3200" s="1" t="str">
        <f ca="1">IF(G3200="","",予約枠報告様式!H$3)</f>
        <v/>
      </c>
      <c r="J3200" s="1" t="str">
        <f t="shared" ca="1" si="737"/>
        <v/>
      </c>
      <c r="K3200" s="1" t="str">
        <f t="shared" ca="1" si="738"/>
        <v/>
      </c>
      <c r="L3200" s="1" t="str">
        <f t="shared" ca="1" si="739"/>
        <v/>
      </c>
      <c r="M3200" s="1" t="str">
        <f t="shared" ca="1" si="740"/>
        <v/>
      </c>
      <c r="N3200" s="1" t="str" cm="1">
        <f t="array" aca="1" ref="N3200" ca="1">IF(G3200="","",HOUR(INDIRECT(A3200&amp;$N$2&amp;D3200)))</f>
        <v/>
      </c>
      <c r="O3200" s="1" t="str" cm="1">
        <f t="array" aca="1" ref="O3200" ca="1">IF(G3200="","",MINUTE(INDIRECT(A3200&amp;$N$2&amp;D3200)))</f>
        <v/>
      </c>
      <c r="P3200" s="1" t="str">
        <f t="shared" ca="1" si="741"/>
        <v/>
      </c>
      <c r="Q3200" s="1" t="str">
        <f t="shared" ca="1" si="742"/>
        <v/>
      </c>
      <c r="R3200" s="1" t="str" cm="1">
        <f t="array" aca="1" ref="R3200" ca="1">IF(G3200="","",INDIRECT(A3200&amp;B3200&amp;D3200))</f>
        <v/>
      </c>
      <c r="S3200" s="1" t="str">
        <f t="shared" ca="1" si="743"/>
        <v/>
      </c>
      <c r="T3200" s="1" t="str">
        <f t="shared" ca="1" si="744"/>
        <v/>
      </c>
      <c r="U3200" s="1" t="str">
        <f t="shared" ca="1" si="745"/>
        <v/>
      </c>
      <c r="V3200" s="1" t="str">
        <f t="shared" ca="1" si="746"/>
        <v/>
      </c>
      <c r="W3200" s="1" t="str">
        <f t="shared" ca="1" si="747"/>
        <v/>
      </c>
      <c r="X3200" s="1" t="str">
        <f t="shared" ca="1" si="748"/>
        <v/>
      </c>
    </row>
    <row r="3201" spans="1:24">
      <c r="A3201" t="s">
        <v>1041</v>
      </c>
      <c r="B3201" t="str">
        <f>INDEX(予約枠報告様式!$73:$73,MATCH(CSVフォーマット!C3201,予約枠報告様式!$74:$74,0))</f>
        <v>BC</v>
      </c>
      <c r="C3201">
        <f t="shared" si="749"/>
        <v>55</v>
      </c>
      <c r="D3201">
        <f t="shared" si="735"/>
        <v>29</v>
      </c>
      <c r="E3201" s="2" cm="1">
        <f t="array" aca="1" ref="E3201" ca="1">INDIRECT(A3201&amp;B3201&amp;$E$3)</f>
        <v>44800</v>
      </c>
      <c r="F3201" t="str" cm="1">
        <f t="array" aca="1" ref="F3201" ca="1">IF(INDIRECT(A3201&amp;B3201&amp;$F$3)="公",参照!$L$2,参照!$L$3)</f>
        <v>医療機関受付</v>
      </c>
      <c r="G3201" s="1" t="str" cm="1">
        <f t="array" aca="1" ref="G3201" ca="1">IF(E3201="","",IF(ISNUMBER(INDIRECT(A3201&amp;B3201&amp;D3201)),431001,""))</f>
        <v/>
      </c>
      <c r="H3201" s="1" t="str">
        <f t="shared" ca="1" si="736"/>
        <v/>
      </c>
      <c r="I3201" s="1" t="str">
        <f ca="1">IF(G3201="","",予約枠報告様式!H$3)</f>
        <v/>
      </c>
      <c r="J3201" s="1" t="str">
        <f t="shared" ca="1" si="737"/>
        <v/>
      </c>
      <c r="K3201" s="1" t="str">
        <f t="shared" ca="1" si="738"/>
        <v/>
      </c>
      <c r="L3201" s="1" t="str">
        <f t="shared" ca="1" si="739"/>
        <v/>
      </c>
      <c r="M3201" s="1" t="str">
        <f t="shared" ca="1" si="740"/>
        <v/>
      </c>
      <c r="N3201" s="1" t="str" cm="1">
        <f t="array" aca="1" ref="N3201" ca="1">IF(G3201="","",HOUR(INDIRECT(A3201&amp;$N$2&amp;D3201)))</f>
        <v/>
      </c>
      <c r="O3201" s="1" t="str" cm="1">
        <f t="array" aca="1" ref="O3201" ca="1">IF(G3201="","",MINUTE(INDIRECT(A3201&amp;$N$2&amp;D3201)))</f>
        <v/>
      </c>
      <c r="P3201" s="1" t="str">
        <f t="shared" ca="1" si="741"/>
        <v/>
      </c>
      <c r="Q3201" s="1" t="str">
        <f t="shared" ca="1" si="742"/>
        <v/>
      </c>
      <c r="R3201" s="1" t="str" cm="1">
        <f t="array" aca="1" ref="R3201" ca="1">IF(G3201="","",INDIRECT(A3201&amp;B3201&amp;D3201))</f>
        <v/>
      </c>
      <c r="S3201" s="1" t="str">
        <f t="shared" ca="1" si="743"/>
        <v/>
      </c>
      <c r="T3201" s="1" t="str">
        <f t="shared" ca="1" si="744"/>
        <v/>
      </c>
      <c r="U3201" s="1" t="str">
        <f t="shared" ca="1" si="745"/>
        <v/>
      </c>
      <c r="V3201" s="1" t="str">
        <f t="shared" ca="1" si="746"/>
        <v/>
      </c>
      <c r="W3201" s="1" t="str">
        <f t="shared" ca="1" si="747"/>
        <v/>
      </c>
      <c r="X3201" s="1" t="str">
        <f t="shared" ca="1" si="748"/>
        <v/>
      </c>
    </row>
    <row r="3202" spans="1:24">
      <c r="A3202" t="s">
        <v>1041</v>
      </c>
      <c r="B3202" t="str">
        <f>INDEX(予約枠報告様式!$73:$73,MATCH(CSVフォーマット!C3202,予約枠報告様式!$74:$74,0))</f>
        <v>BC</v>
      </c>
      <c r="C3202">
        <f t="shared" si="749"/>
        <v>55</v>
      </c>
      <c r="D3202">
        <f t="shared" si="735"/>
        <v>30</v>
      </c>
      <c r="E3202" s="2" cm="1">
        <f t="array" aca="1" ref="E3202" ca="1">INDIRECT(A3202&amp;B3202&amp;$E$3)</f>
        <v>44800</v>
      </c>
      <c r="F3202" t="str" cm="1">
        <f t="array" aca="1" ref="F3202" ca="1">IF(INDIRECT(A3202&amp;B3202&amp;$F$3)="公",参照!$L$2,参照!$L$3)</f>
        <v>医療機関受付</v>
      </c>
      <c r="G3202" s="1" t="str" cm="1">
        <f t="array" aca="1" ref="G3202" ca="1">IF(E3202="","",IF(ISNUMBER(INDIRECT(A3202&amp;B3202&amp;D3202)),431001,""))</f>
        <v/>
      </c>
      <c r="H3202" s="1" t="str">
        <f t="shared" ca="1" si="736"/>
        <v/>
      </c>
      <c r="I3202" s="1" t="str">
        <f ca="1">IF(G3202="","",予約枠報告様式!H$3)</f>
        <v/>
      </c>
      <c r="J3202" s="1" t="str">
        <f t="shared" ca="1" si="737"/>
        <v/>
      </c>
      <c r="K3202" s="1" t="str">
        <f t="shared" ca="1" si="738"/>
        <v/>
      </c>
      <c r="L3202" s="1" t="str">
        <f t="shared" ca="1" si="739"/>
        <v/>
      </c>
      <c r="M3202" s="1" t="str">
        <f t="shared" ca="1" si="740"/>
        <v/>
      </c>
      <c r="N3202" s="1" t="str" cm="1">
        <f t="array" aca="1" ref="N3202" ca="1">IF(G3202="","",HOUR(INDIRECT(A3202&amp;$N$2&amp;D3202)))</f>
        <v/>
      </c>
      <c r="O3202" s="1" t="str" cm="1">
        <f t="array" aca="1" ref="O3202" ca="1">IF(G3202="","",MINUTE(INDIRECT(A3202&amp;$N$2&amp;D3202)))</f>
        <v/>
      </c>
      <c r="P3202" s="1" t="str">
        <f t="shared" ca="1" si="741"/>
        <v/>
      </c>
      <c r="Q3202" s="1" t="str">
        <f t="shared" ca="1" si="742"/>
        <v/>
      </c>
      <c r="R3202" s="1" t="str" cm="1">
        <f t="array" aca="1" ref="R3202" ca="1">IF(G3202="","",INDIRECT(A3202&amp;B3202&amp;D3202))</f>
        <v/>
      </c>
      <c r="S3202" s="1" t="str">
        <f t="shared" ca="1" si="743"/>
        <v/>
      </c>
      <c r="T3202" s="1" t="str">
        <f t="shared" ca="1" si="744"/>
        <v/>
      </c>
      <c r="U3202" s="1" t="str">
        <f t="shared" ca="1" si="745"/>
        <v/>
      </c>
      <c r="V3202" s="1" t="str">
        <f t="shared" ca="1" si="746"/>
        <v/>
      </c>
      <c r="W3202" s="1" t="str">
        <f t="shared" ca="1" si="747"/>
        <v/>
      </c>
      <c r="X3202" s="1" t="str">
        <f t="shared" ca="1" si="748"/>
        <v/>
      </c>
    </row>
    <row r="3203" spans="1:24">
      <c r="A3203" t="s">
        <v>1041</v>
      </c>
      <c r="B3203" t="str">
        <f>INDEX(予約枠報告様式!$73:$73,MATCH(CSVフォーマット!C3203,予約枠報告様式!$74:$74,0))</f>
        <v>BC</v>
      </c>
      <c r="C3203">
        <f t="shared" si="749"/>
        <v>55</v>
      </c>
      <c r="D3203">
        <f t="shared" si="735"/>
        <v>31</v>
      </c>
      <c r="E3203" s="2" cm="1">
        <f t="array" aca="1" ref="E3203" ca="1">INDIRECT(A3203&amp;B3203&amp;$E$3)</f>
        <v>44800</v>
      </c>
      <c r="F3203" t="str" cm="1">
        <f t="array" aca="1" ref="F3203" ca="1">IF(INDIRECT(A3203&amp;B3203&amp;$F$3)="公",参照!$L$2,参照!$L$3)</f>
        <v>医療機関受付</v>
      </c>
      <c r="G3203" s="1" t="str" cm="1">
        <f t="array" aca="1" ref="G3203" ca="1">IF(E3203="","",IF(ISNUMBER(INDIRECT(A3203&amp;B3203&amp;D3203)),431001,""))</f>
        <v/>
      </c>
      <c r="H3203" s="1" t="str">
        <f t="shared" ca="1" si="736"/>
        <v/>
      </c>
      <c r="I3203" s="1" t="str">
        <f ca="1">IF(G3203="","",予約枠報告様式!H$3)</f>
        <v/>
      </c>
      <c r="J3203" s="1" t="str">
        <f t="shared" ca="1" si="737"/>
        <v/>
      </c>
      <c r="K3203" s="1" t="str">
        <f t="shared" ca="1" si="738"/>
        <v/>
      </c>
      <c r="L3203" s="1" t="str">
        <f t="shared" ca="1" si="739"/>
        <v/>
      </c>
      <c r="M3203" s="1" t="str">
        <f t="shared" ca="1" si="740"/>
        <v/>
      </c>
      <c r="N3203" s="1" t="str" cm="1">
        <f t="array" aca="1" ref="N3203" ca="1">IF(G3203="","",HOUR(INDIRECT(A3203&amp;$N$2&amp;D3203)))</f>
        <v/>
      </c>
      <c r="O3203" s="1" t="str" cm="1">
        <f t="array" aca="1" ref="O3203" ca="1">IF(G3203="","",MINUTE(INDIRECT(A3203&amp;$N$2&amp;D3203)))</f>
        <v/>
      </c>
      <c r="P3203" s="1" t="str">
        <f t="shared" ca="1" si="741"/>
        <v/>
      </c>
      <c r="Q3203" s="1" t="str">
        <f t="shared" ca="1" si="742"/>
        <v/>
      </c>
      <c r="R3203" s="1" t="str" cm="1">
        <f t="array" aca="1" ref="R3203" ca="1">IF(G3203="","",INDIRECT(A3203&amp;B3203&amp;D3203))</f>
        <v/>
      </c>
      <c r="S3203" s="1" t="str">
        <f t="shared" ca="1" si="743"/>
        <v/>
      </c>
      <c r="T3203" s="1" t="str">
        <f t="shared" ca="1" si="744"/>
        <v/>
      </c>
      <c r="U3203" s="1" t="str">
        <f t="shared" ca="1" si="745"/>
        <v/>
      </c>
      <c r="V3203" s="1" t="str">
        <f t="shared" ca="1" si="746"/>
        <v/>
      </c>
      <c r="W3203" s="1" t="str">
        <f t="shared" ca="1" si="747"/>
        <v/>
      </c>
      <c r="X3203" s="1" t="str">
        <f t="shared" ca="1" si="748"/>
        <v/>
      </c>
    </row>
    <row r="3204" spans="1:24">
      <c r="A3204" t="s">
        <v>1041</v>
      </c>
      <c r="B3204" t="str">
        <f>INDEX(予約枠報告様式!$73:$73,MATCH(CSVフォーマット!C3204,予約枠報告様式!$74:$74,0))</f>
        <v>BC</v>
      </c>
      <c r="C3204">
        <f t="shared" si="749"/>
        <v>55</v>
      </c>
      <c r="D3204">
        <f t="shared" si="735"/>
        <v>32</v>
      </c>
      <c r="E3204" s="2" cm="1">
        <f t="array" aca="1" ref="E3204" ca="1">INDIRECT(A3204&amp;B3204&amp;$E$3)</f>
        <v>44800</v>
      </c>
      <c r="F3204" t="str" cm="1">
        <f t="array" aca="1" ref="F3204" ca="1">IF(INDIRECT(A3204&amp;B3204&amp;$F$3)="公",参照!$L$2,参照!$L$3)</f>
        <v>医療機関受付</v>
      </c>
      <c r="G3204" s="1" t="str" cm="1">
        <f t="array" aca="1" ref="G3204" ca="1">IF(E3204="","",IF(ISNUMBER(INDIRECT(A3204&amp;B3204&amp;D3204)),431001,""))</f>
        <v/>
      </c>
      <c r="H3204" s="1" t="str">
        <f t="shared" ca="1" si="736"/>
        <v/>
      </c>
      <c r="I3204" s="1" t="str">
        <f ca="1">IF(G3204="","",予約枠報告様式!H$3)</f>
        <v/>
      </c>
      <c r="J3204" s="1" t="str">
        <f t="shared" ca="1" si="737"/>
        <v/>
      </c>
      <c r="K3204" s="1" t="str">
        <f t="shared" ca="1" si="738"/>
        <v/>
      </c>
      <c r="L3204" s="1" t="str">
        <f t="shared" ca="1" si="739"/>
        <v/>
      </c>
      <c r="M3204" s="1" t="str">
        <f t="shared" ca="1" si="740"/>
        <v/>
      </c>
      <c r="N3204" s="1" t="str" cm="1">
        <f t="array" aca="1" ref="N3204" ca="1">IF(G3204="","",HOUR(INDIRECT(A3204&amp;$N$2&amp;D3204)))</f>
        <v/>
      </c>
      <c r="O3204" s="1" t="str" cm="1">
        <f t="array" aca="1" ref="O3204" ca="1">IF(G3204="","",MINUTE(INDIRECT(A3204&amp;$N$2&amp;D3204)))</f>
        <v/>
      </c>
      <c r="P3204" s="1" t="str">
        <f t="shared" ca="1" si="741"/>
        <v/>
      </c>
      <c r="Q3204" s="1" t="str">
        <f t="shared" ca="1" si="742"/>
        <v/>
      </c>
      <c r="R3204" s="1" t="str" cm="1">
        <f t="array" aca="1" ref="R3204" ca="1">IF(G3204="","",INDIRECT(A3204&amp;B3204&amp;D3204))</f>
        <v/>
      </c>
      <c r="S3204" s="1" t="str">
        <f t="shared" ca="1" si="743"/>
        <v/>
      </c>
      <c r="T3204" s="1" t="str">
        <f t="shared" ca="1" si="744"/>
        <v/>
      </c>
      <c r="U3204" s="1" t="str">
        <f t="shared" ca="1" si="745"/>
        <v/>
      </c>
      <c r="V3204" s="1" t="str">
        <f t="shared" ca="1" si="746"/>
        <v/>
      </c>
      <c r="W3204" s="1" t="str">
        <f t="shared" ca="1" si="747"/>
        <v/>
      </c>
      <c r="X3204" s="1" t="str">
        <f t="shared" ca="1" si="748"/>
        <v/>
      </c>
    </row>
    <row r="3205" spans="1:24">
      <c r="A3205" t="s">
        <v>1041</v>
      </c>
      <c r="B3205" t="str">
        <f>INDEX(予約枠報告様式!$73:$73,MATCH(CSVフォーマット!C3205,予約枠報告様式!$74:$74,0))</f>
        <v>BC</v>
      </c>
      <c r="C3205">
        <f t="shared" si="749"/>
        <v>55</v>
      </c>
      <c r="D3205">
        <f t="shared" ref="D3205:D3268" si="750">IF(D3204=$D$3,$D$2,D3204+1)</f>
        <v>33</v>
      </c>
      <c r="E3205" s="2" cm="1">
        <f t="array" aca="1" ref="E3205" ca="1">INDIRECT(A3205&amp;B3205&amp;$E$3)</f>
        <v>44800</v>
      </c>
      <c r="F3205" t="str" cm="1">
        <f t="array" aca="1" ref="F3205" ca="1">IF(INDIRECT(A3205&amp;B3205&amp;$F$3)="公",参照!$L$2,参照!$L$3)</f>
        <v>医療機関受付</v>
      </c>
      <c r="G3205" s="1" t="str" cm="1">
        <f t="array" aca="1" ref="G3205" ca="1">IF(E3205="","",IF(ISNUMBER(INDIRECT(A3205&amp;B3205&amp;D3205)),431001,""))</f>
        <v/>
      </c>
      <c r="H3205" s="1" t="str">
        <f t="shared" ref="H3205:H3268" ca="1" si="751">IF(G3205="","","【（"&amp;H$2&amp;"）"&amp;F3205&amp;"】"&amp;I3205&amp;"."&amp;TEXT(L3205,"00")&amp;TEXT(M3205,"00")&amp;"."&amp;TEXT(N3205,"00")&amp;TEXT(O3205,"00"))</f>
        <v/>
      </c>
      <c r="I3205" s="1" t="str">
        <f ca="1">IF(G3205="","",予約枠報告様式!H$3)</f>
        <v/>
      </c>
      <c r="J3205" s="1" t="str">
        <f t="shared" ref="J3205:J3227" ca="1" si="752">IF(G3205="","",J$2)</f>
        <v/>
      </c>
      <c r="K3205" s="1" t="str">
        <f t="shared" ref="K3205:K3268" ca="1" si="753">IF(G3205="","",YEAR(E3205))</f>
        <v/>
      </c>
      <c r="L3205" s="1" t="str">
        <f t="shared" ref="L3205:L3268" ca="1" si="754">IF(G3205="","",MONTH(E3205))</f>
        <v/>
      </c>
      <c r="M3205" s="1" t="str">
        <f t="shared" ref="M3205:M3268" ca="1" si="755">IF(G3205="","",DAY(E3205))</f>
        <v/>
      </c>
      <c r="N3205" s="1" t="str" cm="1">
        <f t="array" aca="1" ref="N3205" ca="1">IF(G3205="","",HOUR(INDIRECT(A3205&amp;$N$2&amp;D3205)))</f>
        <v/>
      </c>
      <c r="O3205" s="1" t="str" cm="1">
        <f t="array" aca="1" ref="O3205" ca="1">IF(G3205="","",MINUTE(INDIRECT(A3205&amp;$N$2&amp;D3205)))</f>
        <v/>
      </c>
      <c r="P3205" s="1" t="str">
        <f t="shared" ref="P3205:P3268" ca="1" si="756">IF(G3205="","",N3205)</f>
        <v/>
      </c>
      <c r="Q3205" s="1" t="str">
        <f t="shared" ref="Q3205:Q3268" ca="1" si="757">IF(G3205="","",O3205+14)</f>
        <v/>
      </c>
      <c r="R3205" s="1" t="str" cm="1">
        <f t="array" aca="1" ref="R3205" ca="1">IF(G3205="","",INDIRECT(A3205&amp;B3205&amp;D3205))</f>
        <v/>
      </c>
      <c r="S3205" s="1" t="str">
        <f t="shared" ref="S3205:S3227" ca="1" si="758">IF(G3205="","",0)</f>
        <v/>
      </c>
      <c r="T3205" s="1" t="str">
        <f t="shared" ref="T3205:T3227" ca="1" si="759">IF($G3205="","",IF(T$1="×",K$2,T$2))</f>
        <v/>
      </c>
      <c r="U3205" s="1" t="str">
        <f t="shared" ref="U3205:U3459" ca="1" si="760">IF($G3205="","",IF(OR(U$1="×",U$2="なし"),"",U$2))</f>
        <v/>
      </c>
      <c r="V3205" s="1" t="str">
        <f t="shared" ref="V3205:V3268" ca="1" si="761">IF(G3205="","",3)</f>
        <v/>
      </c>
      <c r="W3205" s="1" t="str">
        <f t="shared" ref="W3205:W3268" ca="1" si="762">IF(G3205="","",5)</f>
        <v/>
      </c>
      <c r="X3205" s="1" t="str">
        <f t="shared" ref="X3205:X3227" ca="1" si="763">IF(G3205="","",0)</f>
        <v/>
      </c>
    </row>
    <row r="3206" spans="1:24">
      <c r="A3206" t="s">
        <v>1041</v>
      </c>
      <c r="B3206" t="str">
        <f>INDEX(予約枠報告様式!$73:$73,MATCH(CSVフォーマット!C3206,予約枠報告様式!$74:$74,0))</f>
        <v>BC</v>
      </c>
      <c r="C3206">
        <f t="shared" ref="C3206:C3269" si="764">IF(D3205=$D$3,C3205+1,C3205)</f>
        <v>55</v>
      </c>
      <c r="D3206">
        <f t="shared" si="750"/>
        <v>34</v>
      </c>
      <c r="E3206" s="2" cm="1">
        <f t="array" aca="1" ref="E3206" ca="1">INDIRECT(A3206&amp;B3206&amp;$E$3)</f>
        <v>44800</v>
      </c>
      <c r="F3206" t="str" cm="1">
        <f t="array" aca="1" ref="F3206" ca="1">IF(INDIRECT(A3206&amp;B3206&amp;$F$3)="公",参照!$L$2,参照!$L$3)</f>
        <v>医療機関受付</v>
      </c>
      <c r="G3206" s="1" t="str" cm="1">
        <f t="array" aca="1" ref="G3206" ca="1">IF(E3206="","",IF(ISNUMBER(INDIRECT(A3206&amp;B3206&amp;D3206)),431001,""))</f>
        <v/>
      </c>
      <c r="H3206" s="1" t="str">
        <f t="shared" ca="1" si="751"/>
        <v/>
      </c>
      <c r="I3206" s="1" t="str">
        <f ca="1">IF(G3206="","",予約枠報告様式!H$3)</f>
        <v/>
      </c>
      <c r="J3206" s="1" t="str">
        <f t="shared" ca="1" si="752"/>
        <v/>
      </c>
      <c r="K3206" s="1" t="str">
        <f t="shared" ca="1" si="753"/>
        <v/>
      </c>
      <c r="L3206" s="1" t="str">
        <f t="shared" ca="1" si="754"/>
        <v/>
      </c>
      <c r="M3206" s="1" t="str">
        <f t="shared" ca="1" si="755"/>
        <v/>
      </c>
      <c r="N3206" s="1" t="str" cm="1">
        <f t="array" aca="1" ref="N3206" ca="1">IF(G3206="","",HOUR(INDIRECT(A3206&amp;$N$2&amp;D3206)))</f>
        <v/>
      </c>
      <c r="O3206" s="1" t="str" cm="1">
        <f t="array" aca="1" ref="O3206" ca="1">IF(G3206="","",MINUTE(INDIRECT(A3206&amp;$N$2&amp;D3206)))</f>
        <v/>
      </c>
      <c r="P3206" s="1" t="str">
        <f t="shared" ca="1" si="756"/>
        <v/>
      </c>
      <c r="Q3206" s="1" t="str">
        <f t="shared" ca="1" si="757"/>
        <v/>
      </c>
      <c r="R3206" s="1" t="str" cm="1">
        <f t="array" aca="1" ref="R3206" ca="1">IF(G3206="","",INDIRECT(A3206&amp;B3206&amp;D3206))</f>
        <v/>
      </c>
      <c r="S3206" s="1" t="str">
        <f t="shared" ca="1" si="758"/>
        <v/>
      </c>
      <c r="T3206" s="1" t="str">
        <f t="shared" ca="1" si="759"/>
        <v/>
      </c>
      <c r="U3206" s="1" t="str">
        <f t="shared" ca="1" si="760"/>
        <v/>
      </c>
      <c r="V3206" s="1" t="str">
        <f t="shared" ca="1" si="761"/>
        <v/>
      </c>
      <c r="W3206" s="1" t="str">
        <f t="shared" ca="1" si="762"/>
        <v/>
      </c>
      <c r="X3206" s="1" t="str">
        <f t="shared" ca="1" si="763"/>
        <v/>
      </c>
    </row>
    <row r="3207" spans="1:24">
      <c r="A3207" t="s">
        <v>1041</v>
      </c>
      <c r="B3207" t="str">
        <f>INDEX(予約枠報告様式!$73:$73,MATCH(CSVフォーマット!C3207,予約枠報告様式!$74:$74,0))</f>
        <v>BC</v>
      </c>
      <c r="C3207">
        <f t="shared" si="764"/>
        <v>55</v>
      </c>
      <c r="D3207">
        <f t="shared" si="750"/>
        <v>35</v>
      </c>
      <c r="E3207" s="2" cm="1">
        <f t="array" aca="1" ref="E3207" ca="1">INDIRECT(A3207&amp;B3207&amp;$E$3)</f>
        <v>44800</v>
      </c>
      <c r="F3207" t="str" cm="1">
        <f t="array" aca="1" ref="F3207" ca="1">IF(INDIRECT(A3207&amp;B3207&amp;$F$3)="公",参照!$L$2,参照!$L$3)</f>
        <v>医療機関受付</v>
      </c>
      <c r="G3207" s="1" t="str" cm="1">
        <f t="array" aca="1" ref="G3207" ca="1">IF(E3207="","",IF(ISNUMBER(INDIRECT(A3207&amp;B3207&amp;D3207)),431001,""))</f>
        <v/>
      </c>
      <c r="H3207" s="1" t="str">
        <f t="shared" ca="1" si="751"/>
        <v/>
      </c>
      <c r="I3207" s="1" t="str">
        <f ca="1">IF(G3207="","",予約枠報告様式!H$3)</f>
        <v/>
      </c>
      <c r="J3207" s="1" t="str">
        <f t="shared" ca="1" si="752"/>
        <v/>
      </c>
      <c r="K3207" s="1" t="str">
        <f t="shared" ca="1" si="753"/>
        <v/>
      </c>
      <c r="L3207" s="1" t="str">
        <f t="shared" ca="1" si="754"/>
        <v/>
      </c>
      <c r="M3207" s="1" t="str">
        <f t="shared" ca="1" si="755"/>
        <v/>
      </c>
      <c r="N3207" s="1" t="str" cm="1">
        <f t="array" aca="1" ref="N3207" ca="1">IF(G3207="","",HOUR(INDIRECT(A3207&amp;$N$2&amp;D3207)))</f>
        <v/>
      </c>
      <c r="O3207" s="1" t="str" cm="1">
        <f t="array" aca="1" ref="O3207" ca="1">IF(G3207="","",MINUTE(INDIRECT(A3207&amp;$N$2&amp;D3207)))</f>
        <v/>
      </c>
      <c r="P3207" s="1" t="str">
        <f t="shared" ca="1" si="756"/>
        <v/>
      </c>
      <c r="Q3207" s="1" t="str">
        <f t="shared" ca="1" si="757"/>
        <v/>
      </c>
      <c r="R3207" s="1" t="str" cm="1">
        <f t="array" aca="1" ref="R3207" ca="1">IF(G3207="","",INDIRECT(A3207&amp;B3207&amp;D3207))</f>
        <v/>
      </c>
      <c r="S3207" s="1" t="str">
        <f t="shared" ca="1" si="758"/>
        <v/>
      </c>
      <c r="T3207" s="1" t="str">
        <f t="shared" ca="1" si="759"/>
        <v/>
      </c>
      <c r="U3207" s="1" t="str">
        <f t="shared" ca="1" si="760"/>
        <v/>
      </c>
      <c r="V3207" s="1" t="str">
        <f t="shared" ca="1" si="761"/>
        <v/>
      </c>
      <c r="W3207" s="1" t="str">
        <f t="shared" ca="1" si="762"/>
        <v/>
      </c>
      <c r="X3207" s="1" t="str">
        <f t="shared" ca="1" si="763"/>
        <v/>
      </c>
    </row>
    <row r="3208" spans="1:24">
      <c r="A3208" t="s">
        <v>1041</v>
      </c>
      <c r="B3208" t="str">
        <f>INDEX(予約枠報告様式!$73:$73,MATCH(CSVフォーマット!C3208,予約枠報告様式!$74:$74,0))</f>
        <v>BC</v>
      </c>
      <c r="C3208">
        <f t="shared" si="764"/>
        <v>55</v>
      </c>
      <c r="D3208">
        <f t="shared" si="750"/>
        <v>36</v>
      </c>
      <c r="E3208" s="2" cm="1">
        <f t="array" aca="1" ref="E3208" ca="1">INDIRECT(A3208&amp;B3208&amp;$E$3)</f>
        <v>44800</v>
      </c>
      <c r="F3208" t="str" cm="1">
        <f t="array" aca="1" ref="F3208" ca="1">IF(INDIRECT(A3208&amp;B3208&amp;$F$3)="公",参照!$L$2,参照!$L$3)</f>
        <v>医療機関受付</v>
      </c>
      <c r="G3208" s="1" t="str" cm="1">
        <f t="array" aca="1" ref="G3208" ca="1">IF(E3208="","",IF(ISNUMBER(INDIRECT(A3208&amp;B3208&amp;D3208)),431001,""))</f>
        <v/>
      </c>
      <c r="H3208" s="1" t="str">
        <f t="shared" ca="1" si="751"/>
        <v/>
      </c>
      <c r="I3208" s="1" t="str">
        <f ca="1">IF(G3208="","",予約枠報告様式!H$3)</f>
        <v/>
      </c>
      <c r="J3208" s="1" t="str">
        <f t="shared" ca="1" si="752"/>
        <v/>
      </c>
      <c r="K3208" s="1" t="str">
        <f t="shared" ca="1" si="753"/>
        <v/>
      </c>
      <c r="L3208" s="1" t="str">
        <f t="shared" ca="1" si="754"/>
        <v/>
      </c>
      <c r="M3208" s="1" t="str">
        <f t="shared" ca="1" si="755"/>
        <v/>
      </c>
      <c r="N3208" s="1" t="str" cm="1">
        <f t="array" aca="1" ref="N3208" ca="1">IF(G3208="","",HOUR(INDIRECT(A3208&amp;$N$2&amp;D3208)))</f>
        <v/>
      </c>
      <c r="O3208" s="1" t="str" cm="1">
        <f t="array" aca="1" ref="O3208" ca="1">IF(G3208="","",MINUTE(INDIRECT(A3208&amp;$N$2&amp;D3208)))</f>
        <v/>
      </c>
      <c r="P3208" s="1" t="str">
        <f t="shared" ca="1" si="756"/>
        <v/>
      </c>
      <c r="Q3208" s="1" t="str">
        <f t="shared" ca="1" si="757"/>
        <v/>
      </c>
      <c r="R3208" s="1" t="str" cm="1">
        <f t="array" aca="1" ref="R3208" ca="1">IF(G3208="","",INDIRECT(A3208&amp;B3208&amp;D3208))</f>
        <v/>
      </c>
      <c r="S3208" s="1" t="str">
        <f t="shared" ca="1" si="758"/>
        <v/>
      </c>
      <c r="T3208" s="1" t="str">
        <f t="shared" ca="1" si="759"/>
        <v/>
      </c>
      <c r="U3208" s="1" t="str">
        <f t="shared" ca="1" si="760"/>
        <v/>
      </c>
      <c r="V3208" s="1" t="str">
        <f t="shared" ca="1" si="761"/>
        <v/>
      </c>
      <c r="W3208" s="1" t="str">
        <f t="shared" ca="1" si="762"/>
        <v/>
      </c>
      <c r="X3208" s="1" t="str">
        <f t="shared" ca="1" si="763"/>
        <v/>
      </c>
    </row>
    <row r="3209" spans="1:24">
      <c r="A3209" t="s">
        <v>1041</v>
      </c>
      <c r="B3209" t="str">
        <f>INDEX(予約枠報告様式!$73:$73,MATCH(CSVフォーマット!C3209,予約枠報告様式!$74:$74,0))</f>
        <v>BC</v>
      </c>
      <c r="C3209">
        <f t="shared" si="764"/>
        <v>55</v>
      </c>
      <c r="D3209">
        <f t="shared" si="750"/>
        <v>37</v>
      </c>
      <c r="E3209" s="2" cm="1">
        <f t="array" aca="1" ref="E3209" ca="1">INDIRECT(A3209&amp;B3209&amp;$E$3)</f>
        <v>44800</v>
      </c>
      <c r="F3209" t="str" cm="1">
        <f t="array" aca="1" ref="F3209" ca="1">IF(INDIRECT(A3209&amp;B3209&amp;$F$3)="公",参照!$L$2,参照!$L$3)</f>
        <v>医療機関受付</v>
      </c>
      <c r="G3209" s="1" t="str" cm="1">
        <f t="array" aca="1" ref="G3209" ca="1">IF(E3209="","",IF(ISNUMBER(INDIRECT(A3209&amp;B3209&amp;D3209)),431001,""))</f>
        <v/>
      </c>
      <c r="H3209" s="1" t="str">
        <f t="shared" ca="1" si="751"/>
        <v/>
      </c>
      <c r="I3209" s="1" t="str">
        <f ca="1">IF(G3209="","",予約枠報告様式!H$3)</f>
        <v/>
      </c>
      <c r="J3209" s="1" t="str">
        <f t="shared" ca="1" si="752"/>
        <v/>
      </c>
      <c r="K3209" s="1" t="str">
        <f t="shared" ca="1" si="753"/>
        <v/>
      </c>
      <c r="L3209" s="1" t="str">
        <f t="shared" ca="1" si="754"/>
        <v/>
      </c>
      <c r="M3209" s="1" t="str">
        <f t="shared" ca="1" si="755"/>
        <v/>
      </c>
      <c r="N3209" s="1" t="str" cm="1">
        <f t="array" aca="1" ref="N3209" ca="1">IF(G3209="","",HOUR(INDIRECT(A3209&amp;$N$2&amp;D3209)))</f>
        <v/>
      </c>
      <c r="O3209" s="1" t="str" cm="1">
        <f t="array" aca="1" ref="O3209" ca="1">IF(G3209="","",MINUTE(INDIRECT(A3209&amp;$N$2&amp;D3209)))</f>
        <v/>
      </c>
      <c r="P3209" s="1" t="str">
        <f t="shared" ca="1" si="756"/>
        <v/>
      </c>
      <c r="Q3209" s="1" t="str">
        <f t="shared" ca="1" si="757"/>
        <v/>
      </c>
      <c r="R3209" s="1" t="str" cm="1">
        <f t="array" aca="1" ref="R3209" ca="1">IF(G3209="","",INDIRECT(A3209&amp;B3209&amp;D3209))</f>
        <v/>
      </c>
      <c r="S3209" s="1" t="str">
        <f t="shared" ca="1" si="758"/>
        <v/>
      </c>
      <c r="T3209" s="1" t="str">
        <f t="shared" ca="1" si="759"/>
        <v/>
      </c>
      <c r="U3209" s="1" t="str">
        <f t="shared" ca="1" si="760"/>
        <v/>
      </c>
      <c r="V3209" s="1" t="str">
        <f t="shared" ca="1" si="761"/>
        <v/>
      </c>
      <c r="W3209" s="1" t="str">
        <f t="shared" ca="1" si="762"/>
        <v/>
      </c>
      <c r="X3209" s="1" t="str">
        <f t="shared" ca="1" si="763"/>
        <v/>
      </c>
    </row>
    <row r="3210" spans="1:24">
      <c r="A3210" t="s">
        <v>1041</v>
      </c>
      <c r="B3210" t="str">
        <f>INDEX(予約枠報告様式!$73:$73,MATCH(CSVフォーマット!C3210,予約枠報告様式!$74:$74,0))</f>
        <v>BC</v>
      </c>
      <c r="C3210">
        <f t="shared" si="764"/>
        <v>55</v>
      </c>
      <c r="D3210">
        <f t="shared" si="750"/>
        <v>38</v>
      </c>
      <c r="E3210" s="2" cm="1">
        <f t="array" aca="1" ref="E3210" ca="1">INDIRECT(A3210&amp;B3210&amp;$E$3)</f>
        <v>44800</v>
      </c>
      <c r="F3210" t="str" cm="1">
        <f t="array" aca="1" ref="F3210" ca="1">IF(INDIRECT(A3210&amp;B3210&amp;$F$3)="公",参照!$L$2,参照!$L$3)</f>
        <v>医療機関受付</v>
      </c>
      <c r="G3210" s="1" t="str" cm="1">
        <f t="array" aca="1" ref="G3210" ca="1">IF(E3210="","",IF(ISNUMBER(INDIRECT(A3210&amp;B3210&amp;D3210)),431001,""))</f>
        <v/>
      </c>
      <c r="H3210" s="1" t="str">
        <f t="shared" ca="1" si="751"/>
        <v/>
      </c>
      <c r="I3210" s="1" t="str">
        <f ca="1">IF(G3210="","",予約枠報告様式!H$3)</f>
        <v/>
      </c>
      <c r="J3210" s="1" t="str">
        <f t="shared" ca="1" si="752"/>
        <v/>
      </c>
      <c r="K3210" s="1" t="str">
        <f t="shared" ca="1" si="753"/>
        <v/>
      </c>
      <c r="L3210" s="1" t="str">
        <f t="shared" ca="1" si="754"/>
        <v/>
      </c>
      <c r="M3210" s="1" t="str">
        <f t="shared" ca="1" si="755"/>
        <v/>
      </c>
      <c r="N3210" s="1" t="str" cm="1">
        <f t="array" aca="1" ref="N3210" ca="1">IF(G3210="","",HOUR(INDIRECT(A3210&amp;$N$2&amp;D3210)))</f>
        <v/>
      </c>
      <c r="O3210" s="1" t="str" cm="1">
        <f t="array" aca="1" ref="O3210" ca="1">IF(G3210="","",MINUTE(INDIRECT(A3210&amp;$N$2&amp;D3210)))</f>
        <v/>
      </c>
      <c r="P3210" s="1" t="str">
        <f t="shared" ca="1" si="756"/>
        <v/>
      </c>
      <c r="Q3210" s="1" t="str">
        <f t="shared" ca="1" si="757"/>
        <v/>
      </c>
      <c r="R3210" s="1" t="str" cm="1">
        <f t="array" aca="1" ref="R3210" ca="1">IF(G3210="","",INDIRECT(A3210&amp;B3210&amp;D3210))</f>
        <v/>
      </c>
      <c r="S3210" s="1" t="str">
        <f t="shared" ca="1" si="758"/>
        <v/>
      </c>
      <c r="T3210" s="1" t="str">
        <f t="shared" ca="1" si="759"/>
        <v/>
      </c>
      <c r="U3210" s="1" t="str">
        <f t="shared" ca="1" si="760"/>
        <v/>
      </c>
      <c r="V3210" s="1" t="str">
        <f t="shared" ca="1" si="761"/>
        <v/>
      </c>
      <c r="W3210" s="1" t="str">
        <f t="shared" ca="1" si="762"/>
        <v/>
      </c>
      <c r="X3210" s="1" t="str">
        <f t="shared" ca="1" si="763"/>
        <v/>
      </c>
    </row>
    <row r="3211" spans="1:24">
      <c r="A3211" t="s">
        <v>1041</v>
      </c>
      <c r="B3211" t="str">
        <f>INDEX(予約枠報告様式!$73:$73,MATCH(CSVフォーマット!C3211,予約枠報告様式!$74:$74,0))</f>
        <v>BC</v>
      </c>
      <c r="C3211">
        <f t="shared" si="764"/>
        <v>55</v>
      </c>
      <c r="D3211">
        <f t="shared" si="750"/>
        <v>39</v>
      </c>
      <c r="E3211" s="2" cm="1">
        <f t="array" aca="1" ref="E3211" ca="1">INDIRECT(A3211&amp;B3211&amp;$E$3)</f>
        <v>44800</v>
      </c>
      <c r="F3211" t="str" cm="1">
        <f t="array" aca="1" ref="F3211" ca="1">IF(INDIRECT(A3211&amp;B3211&amp;$F$3)="公",参照!$L$2,参照!$L$3)</f>
        <v>医療機関受付</v>
      </c>
      <c r="G3211" s="1" t="str" cm="1">
        <f t="array" aca="1" ref="G3211" ca="1">IF(E3211="","",IF(ISNUMBER(INDIRECT(A3211&amp;B3211&amp;D3211)),431001,""))</f>
        <v/>
      </c>
      <c r="H3211" s="1" t="str">
        <f t="shared" ca="1" si="751"/>
        <v/>
      </c>
      <c r="I3211" s="1" t="str">
        <f ca="1">IF(G3211="","",予約枠報告様式!H$3)</f>
        <v/>
      </c>
      <c r="J3211" s="1" t="str">
        <f t="shared" ca="1" si="752"/>
        <v/>
      </c>
      <c r="K3211" s="1" t="str">
        <f t="shared" ca="1" si="753"/>
        <v/>
      </c>
      <c r="L3211" s="1" t="str">
        <f t="shared" ca="1" si="754"/>
        <v/>
      </c>
      <c r="M3211" s="1" t="str">
        <f t="shared" ca="1" si="755"/>
        <v/>
      </c>
      <c r="N3211" s="1" t="str" cm="1">
        <f t="array" aca="1" ref="N3211" ca="1">IF(G3211="","",HOUR(INDIRECT(A3211&amp;$N$2&amp;D3211)))</f>
        <v/>
      </c>
      <c r="O3211" s="1" t="str" cm="1">
        <f t="array" aca="1" ref="O3211" ca="1">IF(G3211="","",MINUTE(INDIRECT(A3211&amp;$N$2&amp;D3211)))</f>
        <v/>
      </c>
      <c r="P3211" s="1" t="str">
        <f t="shared" ca="1" si="756"/>
        <v/>
      </c>
      <c r="Q3211" s="1" t="str">
        <f t="shared" ca="1" si="757"/>
        <v/>
      </c>
      <c r="R3211" s="1" t="str" cm="1">
        <f t="array" aca="1" ref="R3211" ca="1">IF(G3211="","",INDIRECT(A3211&amp;B3211&amp;D3211))</f>
        <v/>
      </c>
      <c r="S3211" s="1" t="str">
        <f t="shared" ca="1" si="758"/>
        <v/>
      </c>
      <c r="T3211" s="1" t="str">
        <f t="shared" ca="1" si="759"/>
        <v/>
      </c>
      <c r="U3211" s="1" t="str">
        <f t="shared" ca="1" si="760"/>
        <v/>
      </c>
      <c r="V3211" s="1" t="str">
        <f t="shared" ca="1" si="761"/>
        <v/>
      </c>
      <c r="W3211" s="1" t="str">
        <f t="shared" ca="1" si="762"/>
        <v/>
      </c>
      <c r="X3211" s="1" t="str">
        <f t="shared" ca="1" si="763"/>
        <v/>
      </c>
    </row>
    <row r="3212" spans="1:24">
      <c r="A3212" t="s">
        <v>1041</v>
      </c>
      <c r="B3212" t="str">
        <f>INDEX(予約枠報告様式!$73:$73,MATCH(CSVフォーマット!C3212,予約枠報告様式!$74:$74,0))</f>
        <v>BC</v>
      </c>
      <c r="C3212">
        <f t="shared" si="764"/>
        <v>55</v>
      </c>
      <c r="D3212">
        <f t="shared" si="750"/>
        <v>40</v>
      </c>
      <c r="E3212" s="2" cm="1">
        <f t="array" aca="1" ref="E3212" ca="1">INDIRECT(A3212&amp;B3212&amp;$E$3)</f>
        <v>44800</v>
      </c>
      <c r="F3212" t="str" cm="1">
        <f t="array" aca="1" ref="F3212" ca="1">IF(INDIRECT(A3212&amp;B3212&amp;$F$3)="公",参照!$L$2,参照!$L$3)</f>
        <v>医療機関受付</v>
      </c>
      <c r="G3212" s="1" t="str" cm="1">
        <f t="array" aca="1" ref="G3212" ca="1">IF(E3212="","",IF(ISNUMBER(INDIRECT(A3212&amp;B3212&amp;D3212)),431001,""))</f>
        <v/>
      </c>
      <c r="H3212" s="1" t="str">
        <f t="shared" ca="1" si="751"/>
        <v/>
      </c>
      <c r="I3212" s="1" t="str">
        <f ca="1">IF(G3212="","",予約枠報告様式!H$3)</f>
        <v/>
      </c>
      <c r="J3212" s="1" t="str">
        <f t="shared" ca="1" si="752"/>
        <v/>
      </c>
      <c r="K3212" s="1" t="str">
        <f t="shared" ca="1" si="753"/>
        <v/>
      </c>
      <c r="L3212" s="1" t="str">
        <f t="shared" ca="1" si="754"/>
        <v/>
      </c>
      <c r="M3212" s="1" t="str">
        <f t="shared" ca="1" si="755"/>
        <v/>
      </c>
      <c r="N3212" s="1" t="str" cm="1">
        <f t="array" aca="1" ref="N3212" ca="1">IF(G3212="","",HOUR(INDIRECT(A3212&amp;$N$2&amp;D3212)))</f>
        <v/>
      </c>
      <c r="O3212" s="1" t="str" cm="1">
        <f t="array" aca="1" ref="O3212" ca="1">IF(G3212="","",MINUTE(INDIRECT(A3212&amp;$N$2&amp;D3212)))</f>
        <v/>
      </c>
      <c r="P3212" s="1" t="str">
        <f t="shared" ca="1" si="756"/>
        <v/>
      </c>
      <c r="Q3212" s="1" t="str">
        <f t="shared" ca="1" si="757"/>
        <v/>
      </c>
      <c r="R3212" s="1" t="str" cm="1">
        <f t="array" aca="1" ref="R3212" ca="1">IF(G3212="","",INDIRECT(A3212&amp;B3212&amp;D3212))</f>
        <v/>
      </c>
      <c r="S3212" s="1" t="str">
        <f t="shared" ca="1" si="758"/>
        <v/>
      </c>
      <c r="T3212" s="1" t="str">
        <f t="shared" ca="1" si="759"/>
        <v/>
      </c>
      <c r="U3212" s="1" t="str">
        <f t="shared" ca="1" si="760"/>
        <v/>
      </c>
      <c r="V3212" s="1" t="str">
        <f t="shared" ca="1" si="761"/>
        <v/>
      </c>
      <c r="W3212" s="1" t="str">
        <f t="shared" ca="1" si="762"/>
        <v/>
      </c>
      <c r="X3212" s="1" t="str">
        <f t="shared" ca="1" si="763"/>
        <v/>
      </c>
    </row>
    <row r="3213" spans="1:24">
      <c r="A3213" t="s">
        <v>1041</v>
      </c>
      <c r="B3213" t="str">
        <f>INDEX(予約枠報告様式!$73:$73,MATCH(CSVフォーマット!C3213,予約枠報告様式!$74:$74,0))</f>
        <v>BC</v>
      </c>
      <c r="C3213">
        <f t="shared" si="764"/>
        <v>55</v>
      </c>
      <c r="D3213">
        <f t="shared" si="750"/>
        <v>41</v>
      </c>
      <c r="E3213" s="2" cm="1">
        <f t="array" aca="1" ref="E3213" ca="1">INDIRECT(A3213&amp;B3213&amp;$E$3)</f>
        <v>44800</v>
      </c>
      <c r="F3213" t="str" cm="1">
        <f t="array" aca="1" ref="F3213" ca="1">IF(INDIRECT(A3213&amp;B3213&amp;$F$3)="公",参照!$L$2,参照!$L$3)</f>
        <v>医療機関受付</v>
      </c>
      <c r="G3213" s="1" t="str" cm="1">
        <f t="array" aca="1" ref="G3213" ca="1">IF(E3213="","",IF(ISNUMBER(INDIRECT(A3213&amp;B3213&amp;D3213)),431001,""))</f>
        <v/>
      </c>
      <c r="H3213" s="1" t="str">
        <f t="shared" ca="1" si="751"/>
        <v/>
      </c>
      <c r="I3213" s="1" t="str">
        <f ca="1">IF(G3213="","",予約枠報告様式!H$3)</f>
        <v/>
      </c>
      <c r="J3213" s="1" t="str">
        <f t="shared" ca="1" si="752"/>
        <v/>
      </c>
      <c r="K3213" s="1" t="str">
        <f t="shared" ca="1" si="753"/>
        <v/>
      </c>
      <c r="L3213" s="1" t="str">
        <f t="shared" ca="1" si="754"/>
        <v/>
      </c>
      <c r="M3213" s="1" t="str">
        <f t="shared" ca="1" si="755"/>
        <v/>
      </c>
      <c r="N3213" s="1" t="str" cm="1">
        <f t="array" aca="1" ref="N3213" ca="1">IF(G3213="","",HOUR(INDIRECT(A3213&amp;$N$2&amp;D3213)))</f>
        <v/>
      </c>
      <c r="O3213" s="1" t="str" cm="1">
        <f t="array" aca="1" ref="O3213" ca="1">IF(G3213="","",MINUTE(INDIRECT(A3213&amp;$N$2&amp;D3213)))</f>
        <v/>
      </c>
      <c r="P3213" s="1" t="str">
        <f t="shared" ca="1" si="756"/>
        <v/>
      </c>
      <c r="Q3213" s="1" t="str">
        <f t="shared" ca="1" si="757"/>
        <v/>
      </c>
      <c r="R3213" s="1" t="str" cm="1">
        <f t="array" aca="1" ref="R3213" ca="1">IF(G3213="","",INDIRECT(A3213&amp;B3213&amp;D3213))</f>
        <v/>
      </c>
      <c r="S3213" s="1" t="str">
        <f t="shared" ca="1" si="758"/>
        <v/>
      </c>
      <c r="T3213" s="1" t="str">
        <f t="shared" ca="1" si="759"/>
        <v/>
      </c>
      <c r="U3213" s="1" t="str">
        <f t="shared" ca="1" si="760"/>
        <v/>
      </c>
      <c r="V3213" s="1" t="str">
        <f t="shared" ca="1" si="761"/>
        <v/>
      </c>
      <c r="W3213" s="1" t="str">
        <f t="shared" ca="1" si="762"/>
        <v/>
      </c>
      <c r="X3213" s="1" t="str">
        <f t="shared" ca="1" si="763"/>
        <v/>
      </c>
    </row>
    <row r="3214" spans="1:24">
      <c r="A3214" t="s">
        <v>1041</v>
      </c>
      <c r="B3214" t="str">
        <f>INDEX(予約枠報告様式!$73:$73,MATCH(CSVフォーマット!C3214,予約枠報告様式!$74:$74,0))</f>
        <v>BC</v>
      </c>
      <c r="C3214">
        <f t="shared" si="764"/>
        <v>55</v>
      </c>
      <c r="D3214">
        <f t="shared" si="750"/>
        <v>42</v>
      </c>
      <c r="E3214" s="2" cm="1">
        <f t="array" aca="1" ref="E3214" ca="1">INDIRECT(A3214&amp;B3214&amp;$E$3)</f>
        <v>44800</v>
      </c>
      <c r="F3214" t="str" cm="1">
        <f t="array" aca="1" ref="F3214" ca="1">IF(INDIRECT(A3214&amp;B3214&amp;$F$3)="公",参照!$L$2,参照!$L$3)</f>
        <v>医療機関受付</v>
      </c>
      <c r="G3214" s="1" t="str" cm="1">
        <f t="array" aca="1" ref="G3214" ca="1">IF(E3214="","",IF(ISNUMBER(INDIRECT(A3214&amp;B3214&amp;D3214)),431001,""))</f>
        <v/>
      </c>
      <c r="H3214" s="1" t="str">
        <f t="shared" ca="1" si="751"/>
        <v/>
      </c>
      <c r="I3214" s="1" t="str">
        <f ca="1">IF(G3214="","",予約枠報告様式!H$3)</f>
        <v/>
      </c>
      <c r="J3214" s="1" t="str">
        <f t="shared" ca="1" si="752"/>
        <v/>
      </c>
      <c r="K3214" s="1" t="str">
        <f t="shared" ca="1" si="753"/>
        <v/>
      </c>
      <c r="L3214" s="1" t="str">
        <f t="shared" ca="1" si="754"/>
        <v/>
      </c>
      <c r="M3214" s="1" t="str">
        <f t="shared" ca="1" si="755"/>
        <v/>
      </c>
      <c r="N3214" s="1" t="str" cm="1">
        <f t="array" aca="1" ref="N3214" ca="1">IF(G3214="","",HOUR(INDIRECT(A3214&amp;$N$2&amp;D3214)))</f>
        <v/>
      </c>
      <c r="O3214" s="1" t="str" cm="1">
        <f t="array" aca="1" ref="O3214" ca="1">IF(G3214="","",MINUTE(INDIRECT(A3214&amp;$N$2&amp;D3214)))</f>
        <v/>
      </c>
      <c r="P3214" s="1" t="str">
        <f t="shared" ca="1" si="756"/>
        <v/>
      </c>
      <c r="Q3214" s="1" t="str">
        <f t="shared" ca="1" si="757"/>
        <v/>
      </c>
      <c r="R3214" s="1" t="str" cm="1">
        <f t="array" aca="1" ref="R3214" ca="1">IF(G3214="","",INDIRECT(A3214&amp;B3214&amp;D3214))</f>
        <v/>
      </c>
      <c r="S3214" s="1" t="str">
        <f t="shared" ca="1" si="758"/>
        <v/>
      </c>
      <c r="T3214" s="1" t="str">
        <f t="shared" ca="1" si="759"/>
        <v/>
      </c>
      <c r="U3214" s="1" t="str">
        <f t="shared" ca="1" si="760"/>
        <v/>
      </c>
      <c r="V3214" s="1" t="str">
        <f t="shared" ca="1" si="761"/>
        <v/>
      </c>
      <c r="W3214" s="1" t="str">
        <f t="shared" ca="1" si="762"/>
        <v/>
      </c>
      <c r="X3214" s="1" t="str">
        <f t="shared" ca="1" si="763"/>
        <v/>
      </c>
    </row>
    <row r="3215" spans="1:24">
      <c r="A3215" t="s">
        <v>1041</v>
      </c>
      <c r="B3215" t="str">
        <f>INDEX(予約枠報告様式!$73:$73,MATCH(CSVフォーマット!C3215,予約枠報告様式!$74:$74,0))</f>
        <v>BC</v>
      </c>
      <c r="C3215">
        <f t="shared" si="764"/>
        <v>55</v>
      </c>
      <c r="D3215">
        <f t="shared" si="750"/>
        <v>43</v>
      </c>
      <c r="E3215" s="2" cm="1">
        <f t="array" aca="1" ref="E3215" ca="1">INDIRECT(A3215&amp;B3215&amp;$E$3)</f>
        <v>44800</v>
      </c>
      <c r="F3215" t="str" cm="1">
        <f t="array" aca="1" ref="F3215" ca="1">IF(INDIRECT(A3215&amp;B3215&amp;$F$3)="公",参照!$L$2,参照!$L$3)</f>
        <v>医療機関受付</v>
      </c>
      <c r="G3215" s="1" t="str" cm="1">
        <f t="array" aca="1" ref="G3215" ca="1">IF(E3215="","",IF(ISNUMBER(INDIRECT(A3215&amp;B3215&amp;D3215)),431001,""))</f>
        <v/>
      </c>
      <c r="H3215" s="1" t="str">
        <f t="shared" ca="1" si="751"/>
        <v/>
      </c>
      <c r="I3215" s="1" t="str">
        <f ca="1">IF(G3215="","",予約枠報告様式!H$3)</f>
        <v/>
      </c>
      <c r="J3215" s="1" t="str">
        <f t="shared" ca="1" si="752"/>
        <v/>
      </c>
      <c r="K3215" s="1" t="str">
        <f t="shared" ca="1" si="753"/>
        <v/>
      </c>
      <c r="L3215" s="1" t="str">
        <f t="shared" ca="1" si="754"/>
        <v/>
      </c>
      <c r="M3215" s="1" t="str">
        <f t="shared" ca="1" si="755"/>
        <v/>
      </c>
      <c r="N3215" s="1" t="str" cm="1">
        <f t="array" aca="1" ref="N3215" ca="1">IF(G3215="","",HOUR(INDIRECT(A3215&amp;$N$2&amp;D3215)))</f>
        <v/>
      </c>
      <c r="O3215" s="1" t="str" cm="1">
        <f t="array" aca="1" ref="O3215" ca="1">IF(G3215="","",MINUTE(INDIRECT(A3215&amp;$N$2&amp;D3215)))</f>
        <v/>
      </c>
      <c r="P3215" s="1" t="str">
        <f t="shared" ca="1" si="756"/>
        <v/>
      </c>
      <c r="Q3215" s="1" t="str">
        <f t="shared" ca="1" si="757"/>
        <v/>
      </c>
      <c r="R3215" s="1" t="str" cm="1">
        <f t="array" aca="1" ref="R3215" ca="1">IF(G3215="","",INDIRECT(A3215&amp;B3215&amp;D3215))</f>
        <v/>
      </c>
      <c r="S3215" s="1" t="str">
        <f t="shared" ca="1" si="758"/>
        <v/>
      </c>
      <c r="T3215" s="1" t="str">
        <f t="shared" ca="1" si="759"/>
        <v/>
      </c>
      <c r="U3215" s="1" t="str">
        <f t="shared" ca="1" si="760"/>
        <v/>
      </c>
      <c r="V3215" s="1" t="str">
        <f t="shared" ca="1" si="761"/>
        <v/>
      </c>
      <c r="W3215" s="1" t="str">
        <f t="shared" ca="1" si="762"/>
        <v/>
      </c>
      <c r="X3215" s="1" t="str">
        <f t="shared" ca="1" si="763"/>
        <v/>
      </c>
    </row>
    <row r="3216" spans="1:24">
      <c r="A3216" t="s">
        <v>1041</v>
      </c>
      <c r="B3216" t="str">
        <f>INDEX(予約枠報告様式!$73:$73,MATCH(CSVフォーマット!C3216,予約枠報告様式!$74:$74,0))</f>
        <v>BC</v>
      </c>
      <c r="C3216">
        <f t="shared" si="764"/>
        <v>55</v>
      </c>
      <c r="D3216">
        <f t="shared" si="750"/>
        <v>44</v>
      </c>
      <c r="E3216" s="2" cm="1">
        <f t="array" aca="1" ref="E3216" ca="1">INDIRECT(A3216&amp;B3216&amp;$E$3)</f>
        <v>44800</v>
      </c>
      <c r="F3216" t="str" cm="1">
        <f t="array" aca="1" ref="F3216" ca="1">IF(INDIRECT(A3216&amp;B3216&amp;$F$3)="公",参照!$L$2,参照!$L$3)</f>
        <v>医療機関受付</v>
      </c>
      <c r="G3216" s="1" t="str" cm="1">
        <f t="array" aca="1" ref="G3216" ca="1">IF(E3216="","",IF(ISNUMBER(INDIRECT(A3216&amp;B3216&amp;D3216)),431001,""))</f>
        <v/>
      </c>
      <c r="H3216" s="1" t="str">
        <f t="shared" ca="1" si="751"/>
        <v/>
      </c>
      <c r="I3216" s="1" t="str">
        <f ca="1">IF(G3216="","",予約枠報告様式!H$3)</f>
        <v/>
      </c>
      <c r="J3216" s="1" t="str">
        <f t="shared" ca="1" si="752"/>
        <v/>
      </c>
      <c r="K3216" s="1" t="str">
        <f t="shared" ca="1" si="753"/>
        <v/>
      </c>
      <c r="L3216" s="1" t="str">
        <f t="shared" ca="1" si="754"/>
        <v/>
      </c>
      <c r="M3216" s="1" t="str">
        <f t="shared" ca="1" si="755"/>
        <v/>
      </c>
      <c r="N3216" s="1" t="str" cm="1">
        <f t="array" aca="1" ref="N3216" ca="1">IF(G3216="","",HOUR(INDIRECT(A3216&amp;$N$2&amp;D3216)))</f>
        <v/>
      </c>
      <c r="O3216" s="1" t="str" cm="1">
        <f t="array" aca="1" ref="O3216" ca="1">IF(G3216="","",MINUTE(INDIRECT(A3216&amp;$N$2&amp;D3216)))</f>
        <v/>
      </c>
      <c r="P3216" s="1" t="str">
        <f t="shared" ca="1" si="756"/>
        <v/>
      </c>
      <c r="Q3216" s="1" t="str">
        <f t="shared" ca="1" si="757"/>
        <v/>
      </c>
      <c r="R3216" s="1" t="str" cm="1">
        <f t="array" aca="1" ref="R3216" ca="1">IF(G3216="","",INDIRECT(A3216&amp;B3216&amp;D3216))</f>
        <v/>
      </c>
      <c r="S3216" s="1" t="str">
        <f t="shared" ca="1" si="758"/>
        <v/>
      </c>
      <c r="T3216" s="1" t="str">
        <f t="shared" ca="1" si="759"/>
        <v/>
      </c>
      <c r="U3216" s="1" t="str">
        <f t="shared" ca="1" si="760"/>
        <v/>
      </c>
      <c r="V3216" s="1" t="str">
        <f t="shared" ca="1" si="761"/>
        <v/>
      </c>
      <c r="W3216" s="1" t="str">
        <f t="shared" ca="1" si="762"/>
        <v/>
      </c>
      <c r="X3216" s="1" t="str">
        <f t="shared" ca="1" si="763"/>
        <v/>
      </c>
    </row>
    <row r="3217" spans="1:24">
      <c r="A3217" t="s">
        <v>1041</v>
      </c>
      <c r="B3217" t="str">
        <f>INDEX(予約枠報告様式!$73:$73,MATCH(CSVフォーマット!C3217,予約枠報告様式!$74:$74,0))</f>
        <v>BC</v>
      </c>
      <c r="C3217">
        <f t="shared" si="764"/>
        <v>55</v>
      </c>
      <c r="D3217">
        <f t="shared" si="750"/>
        <v>45</v>
      </c>
      <c r="E3217" s="2" cm="1">
        <f t="array" aca="1" ref="E3217" ca="1">INDIRECT(A3217&amp;B3217&amp;$E$3)</f>
        <v>44800</v>
      </c>
      <c r="F3217" t="str" cm="1">
        <f t="array" aca="1" ref="F3217" ca="1">IF(INDIRECT(A3217&amp;B3217&amp;$F$3)="公",参照!$L$2,参照!$L$3)</f>
        <v>医療機関受付</v>
      </c>
      <c r="G3217" s="1" t="str" cm="1">
        <f t="array" aca="1" ref="G3217" ca="1">IF(E3217="","",IF(ISNUMBER(INDIRECT(A3217&amp;B3217&amp;D3217)),431001,""))</f>
        <v/>
      </c>
      <c r="H3217" s="1" t="str">
        <f t="shared" ca="1" si="751"/>
        <v/>
      </c>
      <c r="I3217" s="1" t="str">
        <f ca="1">IF(G3217="","",予約枠報告様式!H$3)</f>
        <v/>
      </c>
      <c r="J3217" s="1" t="str">
        <f t="shared" ca="1" si="752"/>
        <v/>
      </c>
      <c r="K3217" s="1" t="str">
        <f t="shared" ca="1" si="753"/>
        <v/>
      </c>
      <c r="L3217" s="1" t="str">
        <f t="shared" ca="1" si="754"/>
        <v/>
      </c>
      <c r="M3217" s="1" t="str">
        <f t="shared" ca="1" si="755"/>
        <v/>
      </c>
      <c r="N3217" s="1" t="str" cm="1">
        <f t="array" aca="1" ref="N3217" ca="1">IF(G3217="","",HOUR(INDIRECT(A3217&amp;$N$2&amp;D3217)))</f>
        <v/>
      </c>
      <c r="O3217" s="1" t="str" cm="1">
        <f t="array" aca="1" ref="O3217" ca="1">IF(G3217="","",MINUTE(INDIRECT(A3217&amp;$N$2&amp;D3217)))</f>
        <v/>
      </c>
      <c r="P3217" s="1" t="str">
        <f t="shared" ca="1" si="756"/>
        <v/>
      </c>
      <c r="Q3217" s="1" t="str">
        <f t="shared" ca="1" si="757"/>
        <v/>
      </c>
      <c r="R3217" s="1" t="str" cm="1">
        <f t="array" aca="1" ref="R3217" ca="1">IF(G3217="","",INDIRECT(A3217&amp;B3217&amp;D3217))</f>
        <v/>
      </c>
      <c r="S3217" s="1" t="str">
        <f t="shared" ca="1" si="758"/>
        <v/>
      </c>
      <c r="T3217" s="1" t="str">
        <f t="shared" ca="1" si="759"/>
        <v/>
      </c>
      <c r="U3217" s="1" t="str">
        <f t="shared" ca="1" si="760"/>
        <v/>
      </c>
      <c r="V3217" s="1" t="str">
        <f t="shared" ca="1" si="761"/>
        <v/>
      </c>
      <c r="W3217" s="1" t="str">
        <f t="shared" ca="1" si="762"/>
        <v/>
      </c>
      <c r="X3217" s="1" t="str">
        <f t="shared" ca="1" si="763"/>
        <v/>
      </c>
    </row>
    <row r="3218" spans="1:24">
      <c r="A3218" t="s">
        <v>1041</v>
      </c>
      <c r="B3218" t="str">
        <f>INDEX(予約枠報告様式!$73:$73,MATCH(CSVフォーマット!C3218,予約枠報告様式!$74:$74,0))</f>
        <v>BC</v>
      </c>
      <c r="C3218">
        <f t="shared" si="764"/>
        <v>55</v>
      </c>
      <c r="D3218">
        <f t="shared" si="750"/>
        <v>46</v>
      </c>
      <c r="E3218" s="2" cm="1">
        <f t="array" aca="1" ref="E3218" ca="1">INDIRECT(A3218&amp;B3218&amp;$E$3)</f>
        <v>44800</v>
      </c>
      <c r="F3218" t="str" cm="1">
        <f t="array" aca="1" ref="F3218" ca="1">IF(INDIRECT(A3218&amp;B3218&amp;$F$3)="公",参照!$L$2,参照!$L$3)</f>
        <v>医療機関受付</v>
      </c>
      <c r="G3218" s="1" t="str" cm="1">
        <f t="array" aca="1" ref="G3218" ca="1">IF(E3218="","",IF(ISNUMBER(INDIRECT(A3218&amp;B3218&amp;D3218)),431001,""))</f>
        <v/>
      </c>
      <c r="H3218" s="1" t="str">
        <f t="shared" ca="1" si="751"/>
        <v/>
      </c>
      <c r="I3218" s="1" t="str">
        <f ca="1">IF(G3218="","",予約枠報告様式!H$3)</f>
        <v/>
      </c>
      <c r="J3218" s="1" t="str">
        <f t="shared" ca="1" si="752"/>
        <v/>
      </c>
      <c r="K3218" s="1" t="str">
        <f t="shared" ca="1" si="753"/>
        <v/>
      </c>
      <c r="L3218" s="1" t="str">
        <f t="shared" ca="1" si="754"/>
        <v/>
      </c>
      <c r="M3218" s="1" t="str">
        <f t="shared" ca="1" si="755"/>
        <v/>
      </c>
      <c r="N3218" s="1" t="str" cm="1">
        <f t="array" aca="1" ref="N3218" ca="1">IF(G3218="","",HOUR(INDIRECT(A3218&amp;$N$2&amp;D3218)))</f>
        <v/>
      </c>
      <c r="O3218" s="1" t="str" cm="1">
        <f t="array" aca="1" ref="O3218" ca="1">IF(G3218="","",MINUTE(INDIRECT(A3218&amp;$N$2&amp;D3218)))</f>
        <v/>
      </c>
      <c r="P3218" s="1" t="str">
        <f t="shared" ca="1" si="756"/>
        <v/>
      </c>
      <c r="Q3218" s="1" t="str">
        <f t="shared" ca="1" si="757"/>
        <v/>
      </c>
      <c r="R3218" s="1" t="str" cm="1">
        <f t="array" aca="1" ref="R3218" ca="1">IF(G3218="","",INDIRECT(A3218&amp;B3218&amp;D3218))</f>
        <v/>
      </c>
      <c r="S3218" s="1" t="str">
        <f t="shared" ca="1" si="758"/>
        <v/>
      </c>
      <c r="T3218" s="1" t="str">
        <f t="shared" ca="1" si="759"/>
        <v/>
      </c>
      <c r="U3218" s="1" t="str">
        <f t="shared" ca="1" si="760"/>
        <v/>
      </c>
      <c r="V3218" s="1" t="str">
        <f t="shared" ca="1" si="761"/>
        <v/>
      </c>
      <c r="W3218" s="1" t="str">
        <f t="shared" ca="1" si="762"/>
        <v/>
      </c>
      <c r="X3218" s="1" t="str">
        <f t="shared" ca="1" si="763"/>
        <v/>
      </c>
    </row>
    <row r="3219" spans="1:24">
      <c r="A3219" t="s">
        <v>1041</v>
      </c>
      <c r="B3219" t="str">
        <f>INDEX(予約枠報告様式!$73:$73,MATCH(CSVフォーマット!C3219,予約枠報告様式!$74:$74,0))</f>
        <v>BC</v>
      </c>
      <c r="C3219">
        <f t="shared" si="764"/>
        <v>55</v>
      </c>
      <c r="D3219">
        <f t="shared" si="750"/>
        <v>47</v>
      </c>
      <c r="E3219" s="2" cm="1">
        <f t="array" aca="1" ref="E3219" ca="1">INDIRECT(A3219&amp;B3219&amp;$E$3)</f>
        <v>44800</v>
      </c>
      <c r="F3219" t="str" cm="1">
        <f t="array" aca="1" ref="F3219" ca="1">IF(INDIRECT(A3219&amp;B3219&amp;$F$3)="公",参照!$L$2,参照!$L$3)</f>
        <v>医療機関受付</v>
      </c>
      <c r="G3219" s="1" t="str" cm="1">
        <f t="array" aca="1" ref="G3219" ca="1">IF(E3219="","",IF(ISNUMBER(INDIRECT(A3219&amp;B3219&amp;D3219)),431001,""))</f>
        <v/>
      </c>
      <c r="H3219" s="1" t="str">
        <f t="shared" ca="1" si="751"/>
        <v/>
      </c>
      <c r="I3219" s="1" t="str">
        <f ca="1">IF(G3219="","",予約枠報告様式!H$3)</f>
        <v/>
      </c>
      <c r="J3219" s="1" t="str">
        <f t="shared" ca="1" si="752"/>
        <v/>
      </c>
      <c r="K3219" s="1" t="str">
        <f t="shared" ca="1" si="753"/>
        <v/>
      </c>
      <c r="L3219" s="1" t="str">
        <f t="shared" ca="1" si="754"/>
        <v/>
      </c>
      <c r="M3219" s="1" t="str">
        <f t="shared" ca="1" si="755"/>
        <v/>
      </c>
      <c r="N3219" s="1" t="str" cm="1">
        <f t="array" aca="1" ref="N3219" ca="1">IF(G3219="","",HOUR(INDIRECT(A3219&amp;$N$2&amp;D3219)))</f>
        <v/>
      </c>
      <c r="O3219" s="1" t="str" cm="1">
        <f t="array" aca="1" ref="O3219" ca="1">IF(G3219="","",MINUTE(INDIRECT(A3219&amp;$N$2&amp;D3219)))</f>
        <v/>
      </c>
      <c r="P3219" s="1" t="str">
        <f t="shared" ca="1" si="756"/>
        <v/>
      </c>
      <c r="Q3219" s="1" t="str">
        <f t="shared" ca="1" si="757"/>
        <v/>
      </c>
      <c r="R3219" s="1" t="str" cm="1">
        <f t="array" aca="1" ref="R3219" ca="1">IF(G3219="","",INDIRECT(A3219&amp;B3219&amp;D3219))</f>
        <v/>
      </c>
      <c r="S3219" s="1" t="str">
        <f t="shared" ca="1" si="758"/>
        <v/>
      </c>
      <c r="T3219" s="1" t="str">
        <f t="shared" ca="1" si="759"/>
        <v/>
      </c>
      <c r="U3219" s="1" t="str">
        <f t="shared" ca="1" si="760"/>
        <v/>
      </c>
      <c r="V3219" s="1" t="str">
        <f t="shared" ca="1" si="761"/>
        <v/>
      </c>
      <c r="W3219" s="1" t="str">
        <f t="shared" ca="1" si="762"/>
        <v/>
      </c>
      <c r="X3219" s="1" t="str">
        <f t="shared" ca="1" si="763"/>
        <v/>
      </c>
    </row>
    <row r="3220" spans="1:24">
      <c r="A3220" t="s">
        <v>1041</v>
      </c>
      <c r="B3220" t="str">
        <f>INDEX(予約枠報告様式!$73:$73,MATCH(CSVフォーマット!C3220,予約枠報告様式!$74:$74,0))</f>
        <v>BC</v>
      </c>
      <c r="C3220">
        <f t="shared" si="764"/>
        <v>55</v>
      </c>
      <c r="D3220">
        <f t="shared" si="750"/>
        <v>48</v>
      </c>
      <c r="E3220" s="2" cm="1">
        <f t="array" aca="1" ref="E3220" ca="1">INDIRECT(A3220&amp;B3220&amp;$E$3)</f>
        <v>44800</v>
      </c>
      <c r="F3220" t="str" cm="1">
        <f t="array" aca="1" ref="F3220" ca="1">IF(INDIRECT(A3220&amp;B3220&amp;$F$3)="公",参照!$L$2,参照!$L$3)</f>
        <v>医療機関受付</v>
      </c>
      <c r="G3220" s="1" t="str" cm="1">
        <f t="array" aca="1" ref="G3220" ca="1">IF(E3220="","",IF(ISNUMBER(INDIRECT(A3220&amp;B3220&amp;D3220)),431001,""))</f>
        <v/>
      </c>
      <c r="H3220" s="1" t="str">
        <f t="shared" ca="1" si="751"/>
        <v/>
      </c>
      <c r="I3220" s="1" t="str">
        <f ca="1">IF(G3220="","",予約枠報告様式!H$3)</f>
        <v/>
      </c>
      <c r="J3220" s="1" t="str">
        <f t="shared" ca="1" si="752"/>
        <v/>
      </c>
      <c r="K3220" s="1" t="str">
        <f t="shared" ca="1" si="753"/>
        <v/>
      </c>
      <c r="L3220" s="1" t="str">
        <f t="shared" ca="1" si="754"/>
        <v/>
      </c>
      <c r="M3220" s="1" t="str">
        <f t="shared" ca="1" si="755"/>
        <v/>
      </c>
      <c r="N3220" s="1" t="str" cm="1">
        <f t="array" aca="1" ref="N3220" ca="1">IF(G3220="","",HOUR(INDIRECT(A3220&amp;$N$2&amp;D3220)))</f>
        <v/>
      </c>
      <c r="O3220" s="1" t="str" cm="1">
        <f t="array" aca="1" ref="O3220" ca="1">IF(G3220="","",MINUTE(INDIRECT(A3220&amp;$N$2&amp;D3220)))</f>
        <v/>
      </c>
      <c r="P3220" s="1" t="str">
        <f t="shared" ca="1" si="756"/>
        <v/>
      </c>
      <c r="Q3220" s="1" t="str">
        <f t="shared" ca="1" si="757"/>
        <v/>
      </c>
      <c r="R3220" s="1" t="str" cm="1">
        <f t="array" aca="1" ref="R3220" ca="1">IF(G3220="","",INDIRECT(A3220&amp;B3220&amp;D3220))</f>
        <v/>
      </c>
      <c r="S3220" s="1" t="str">
        <f t="shared" ca="1" si="758"/>
        <v/>
      </c>
      <c r="T3220" s="1" t="str">
        <f t="shared" ca="1" si="759"/>
        <v/>
      </c>
      <c r="U3220" s="1" t="str">
        <f t="shared" ca="1" si="760"/>
        <v/>
      </c>
      <c r="V3220" s="1" t="str">
        <f t="shared" ca="1" si="761"/>
        <v/>
      </c>
      <c r="W3220" s="1" t="str">
        <f t="shared" ca="1" si="762"/>
        <v/>
      </c>
      <c r="X3220" s="1" t="str">
        <f t="shared" ca="1" si="763"/>
        <v/>
      </c>
    </row>
    <row r="3221" spans="1:24">
      <c r="A3221" t="s">
        <v>1041</v>
      </c>
      <c r="B3221" t="str">
        <f>INDEX(予約枠報告様式!$73:$73,MATCH(CSVフォーマット!C3221,予約枠報告様式!$74:$74,0))</f>
        <v>BC</v>
      </c>
      <c r="C3221">
        <f t="shared" si="764"/>
        <v>55</v>
      </c>
      <c r="D3221">
        <f t="shared" si="750"/>
        <v>49</v>
      </c>
      <c r="E3221" s="2" cm="1">
        <f t="array" aca="1" ref="E3221" ca="1">INDIRECT(A3221&amp;B3221&amp;$E$3)</f>
        <v>44800</v>
      </c>
      <c r="F3221" t="str" cm="1">
        <f t="array" aca="1" ref="F3221" ca="1">IF(INDIRECT(A3221&amp;B3221&amp;$F$3)="公",参照!$L$2,参照!$L$3)</f>
        <v>医療機関受付</v>
      </c>
      <c r="G3221" s="1" t="str" cm="1">
        <f t="array" aca="1" ref="G3221" ca="1">IF(E3221="","",IF(ISNUMBER(INDIRECT(A3221&amp;B3221&amp;D3221)),431001,""))</f>
        <v/>
      </c>
      <c r="H3221" s="1" t="str">
        <f t="shared" ca="1" si="751"/>
        <v/>
      </c>
      <c r="I3221" s="1" t="str">
        <f ca="1">IF(G3221="","",予約枠報告様式!H$3)</f>
        <v/>
      </c>
      <c r="J3221" s="1" t="str">
        <f t="shared" ca="1" si="752"/>
        <v/>
      </c>
      <c r="K3221" s="1" t="str">
        <f t="shared" ca="1" si="753"/>
        <v/>
      </c>
      <c r="L3221" s="1" t="str">
        <f t="shared" ca="1" si="754"/>
        <v/>
      </c>
      <c r="M3221" s="1" t="str">
        <f t="shared" ca="1" si="755"/>
        <v/>
      </c>
      <c r="N3221" s="1" t="str" cm="1">
        <f t="array" aca="1" ref="N3221" ca="1">IF(G3221="","",HOUR(INDIRECT(A3221&amp;$N$2&amp;D3221)))</f>
        <v/>
      </c>
      <c r="O3221" s="1" t="str" cm="1">
        <f t="array" aca="1" ref="O3221" ca="1">IF(G3221="","",MINUTE(INDIRECT(A3221&amp;$N$2&amp;D3221)))</f>
        <v/>
      </c>
      <c r="P3221" s="1" t="str">
        <f t="shared" ca="1" si="756"/>
        <v/>
      </c>
      <c r="Q3221" s="1" t="str">
        <f t="shared" ca="1" si="757"/>
        <v/>
      </c>
      <c r="R3221" s="1" t="str" cm="1">
        <f t="array" aca="1" ref="R3221" ca="1">IF(G3221="","",INDIRECT(A3221&amp;B3221&amp;D3221))</f>
        <v/>
      </c>
      <c r="S3221" s="1" t="str">
        <f t="shared" ca="1" si="758"/>
        <v/>
      </c>
      <c r="T3221" s="1" t="str">
        <f t="shared" ca="1" si="759"/>
        <v/>
      </c>
      <c r="U3221" s="1" t="str">
        <f t="shared" ca="1" si="760"/>
        <v/>
      </c>
      <c r="V3221" s="1" t="str">
        <f t="shared" ca="1" si="761"/>
        <v/>
      </c>
      <c r="W3221" s="1" t="str">
        <f t="shared" ca="1" si="762"/>
        <v/>
      </c>
      <c r="X3221" s="1" t="str">
        <f t="shared" ca="1" si="763"/>
        <v/>
      </c>
    </row>
    <row r="3222" spans="1:24">
      <c r="A3222" t="s">
        <v>1041</v>
      </c>
      <c r="B3222" t="str">
        <f>INDEX(予約枠報告様式!$73:$73,MATCH(CSVフォーマット!C3222,予約枠報告様式!$74:$74,0))</f>
        <v>BC</v>
      </c>
      <c r="C3222">
        <f t="shared" si="764"/>
        <v>55</v>
      </c>
      <c r="D3222">
        <f t="shared" si="750"/>
        <v>50</v>
      </c>
      <c r="E3222" s="2" cm="1">
        <f t="array" aca="1" ref="E3222" ca="1">INDIRECT(A3222&amp;B3222&amp;$E$3)</f>
        <v>44800</v>
      </c>
      <c r="F3222" t="str" cm="1">
        <f t="array" aca="1" ref="F3222" ca="1">IF(INDIRECT(A3222&amp;B3222&amp;$F$3)="公",参照!$L$2,参照!$L$3)</f>
        <v>医療機関受付</v>
      </c>
      <c r="G3222" s="1" t="str" cm="1">
        <f t="array" aca="1" ref="G3222" ca="1">IF(E3222="","",IF(ISNUMBER(INDIRECT(A3222&amp;B3222&amp;D3222)),431001,""))</f>
        <v/>
      </c>
      <c r="H3222" s="1" t="str">
        <f t="shared" ca="1" si="751"/>
        <v/>
      </c>
      <c r="I3222" s="1" t="str">
        <f ca="1">IF(G3222="","",予約枠報告様式!H$3)</f>
        <v/>
      </c>
      <c r="J3222" s="1" t="str">
        <f t="shared" ca="1" si="752"/>
        <v/>
      </c>
      <c r="K3222" s="1" t="str">
        <f t="shared" ca="1" si="753"/>
        <v/>
      </c>
      <c r="L3222" s="1" t="str">
        <f t="shared" ca="1" si="754"/>
        <v/>
      </c>
      <c r="M3222" s="1" t="str">
        <f t="shared" ca="1" si="755"/>
        <v/>
      </c>
      <c r="N3222" s="1" t="str" cm="1">
        <f t="array" aca="1" ref="N3222" ca="1">IF(G3222="","",HOUR(INDIRECT(A3222&amp;$N$2&amp;D3222)))</f>
        <v/>
      </c>
      <c r="O3222" s="1" t="str" cm="1">
        <f t="array" aca="1" ref="O3222" ca="1">IF(G3222="","",MINUTE(INDIRECT(A3222&amp;$N$2&amp;D3222)))</f>
        <v/>
      </c>
      <c r="P3222" s="1" t="str">
        <f t="shared" ca="1" si="756"/>
        <v/>
      </c>
      <c r="Q3222" s="1" t="str">
        <f t="shared" ca="1" si="757"/>
        <v/>
      </c>
      <c r="R3222" s="1" t="str" cm="1">
        <f t="array" aca="1" ref="R3222" ca="1">IF(G3222="","",INDIRECT(A3222&amp;B3222&amp;D3222))</f>
        <v/>
      </c>
      <c r="S3222" s="1" t="str">
        <f t="shared" ca="1" si="758"/>
        <v/>
      </c>
      <c r="T3222" s="1" t="str">
        <f t="shared" ca="1" si="759"/>
        <v/>
      </c>
      <c r="U3222" s="1" t="str">
        <f t="shared" ca="1" si="760"/>
        <v/>
      </c>
      <c r="V3222" s="1" t="str">
        <f t="shared" ca="1" si="761"/>
        <v/>
      </c>
      <c r="W3222" s="1" t="str">
        <f t="shared" ca="1" si="762"/>
        <v/>
      </c>
      <c r="X3222" s="1" t="str">
        <f t="shared" ca="1" si="763"/>
        <v/>
      </c>
    </row>
    <row r="3223" spans="1:24">
      <c r="A3223" t="s">
        <v>1041</v>
      </c>
      <c r="B3223" t="str">
        <f>INDEX(予約枠報告様式!$73:$73,MATCH(CSVフォーマット!C3223,予約枠報告様式!$74:$74,0))</f>
        <v>BC</v>
      </c>
      <c r="C3223">
        <f t="shared" si="764"/>
        <v>55</v>
      </c>
      <c r="D3223">
        <f t="shared" si="750"/>
        <v>51</v>
      </c>
      <c r="E3223" s="2" cm="1">
        <f t="array" aca="1" ref="E3223" ca="1">INDIRECT(A3223&amp;B3223&amp;$E$3)</f>
        <v>44800</v>
      </c>
      <c r="F3223" t="str" cm="1">
        <f t="array" aca="1" ref="F3223" ca="1">IF(INDIRECT(A3223&amp;B3223&amp;$F$3)="公",参照!$L$2,参照!$L$3)</f>
        <v>医療機関受付</v>
      </c>
      <c r="G3223" s="1" t="str" cm="1">
        <f t="array" aca="1" ref="G3223" ca="1">IF(E3223="","",IF(ISNUMBER(INDIRECT(A3223&amp;B3223&amp;D3223)),431001,""))</f>
        <v/>
      </c>
      <c r="H3223" s="1" t="str">
        <f t="shared" ca="1" si="751"/>
        <v/>
      </c>
      <c r="I3223" s="1" t="str">
        <f ca="1">IF(G3223="","",予約枠報告様式!H$3)</f>
        <v/>
      </c>
      <c r="J3223" s="1" t="str">
        <f t="shared" ca="1" si="752"/>
        <v/>
      </c>
      <c r="K3223" s="1" t="str">
        <f t="shared" ca="1" si="753"/>
        <v/>
      </c>
      <c r="L3223" s="1" t="str">
        <f t="shared" ca="1" si="754"/>
        <v/>
      </c>
      <c r="M3223" s="1" t="str">
        <f t="shared" ca="1" si="755"/>
        <v/>
      </c>
      <c r="N3223" s="1" t="str" cm="1">
        <f t="array" aca="1" ref="N3223" ca="1">IF(G3223="","",HOUR(INDIRECT(A3223&amp;$N$2&amp;D3223)))</f>
        <v/>
      </c>
      <c r="O3223" s="1" t="str" cm="1">
        <f t="array" aca="1" ref="O3223" ca="1">IF(G3223="","",MINUTE(INDIRECT(A3223&amp;$N$2&amp;D3223)))</f>
        <v/>
      </c>
      <c r="P3223" s="1" t="str">
        <f t="shared" ca="1" si="756"/>
        <v/>
      </c>
      <c r="Q3223" s="1" t="str">
        <f t="shared" ca="1" si="757"/>
        <v/>
      </c>
      <c r="R3223" s="1" t="str" cm="1">
        <f t="array" aca="1" ref="R3223" ca="1">IF(G3223="","",INDIRECT(A3223&amp;B3223&amp;D3223))</f>
        <v/>
      </c>
      <c r="S3223" s="1" t="str">
        <f t="shared" ca="1" si="758"/>
        <v/>
      </c>
      <c r="T3223" s="1" t="str">
        <f t="shared" ca="1" si="759"/>
        <v/>
      </c>
      <c r="U3223" s="1" t="str">
        <f t="shared" ca="1" si="760"/>
        <v/>
      </c>
      <c r="V3223" s="1" t="str">
        <f t="shared" ca="1" si="761"/>
        <v/>
      </c>
      <c r="W3223" s="1" t="str">
        <f t="shared" ca="1" si="762"/>
        <v/>
      </c>
      <c r="X3223" s="1" t="str">
        <f t="shared" ca="1" si="763"/>
        <v/>
      </c>
    </row>
    <row r="3224" spans="1:24">
      <c r="A3224" t="s">
        <v>1041</v>
      </c>
      <c r="B3224" t="str">
        <f>INDEX(予約枠報告様式!$73:$73,MATCH(CSVフォーマット!C3224,予約枠報告様式!$74:$74,0))</f>
        <v>BC</v>
      </c>
      <c r="C3224">
        <f t="shared" si="764"/>
        <v>55</v>
      </c>
      <c r="D3224">
        <f t="shared" si="750"/>
        <v>52</v>
      </c>
      <c r="E3224" s="2" cm="1">
        <f t="array" aca="1" ref="E3224" ca="1">INDIRECT(A3224&amp;B3224&amp;$E$3)</f>
        <v>44800</v>
      </c>
      <c r="F3224" t="str" cm="1">
        <f t="array" aca="1" ref="F3224" ca="1">IF(INDIRECT(A3224&amp;B3224&amp;$F$3)="公",参照!$L$2,参照!$L$3)</f>
        <v>医療機関受付</v>
      </c>
      <c r="G3224" s="1" t="str" cm="1">
        <f t="array" aca="1" ref="G3224" ca="1">IF(E3224="","",IF(ISNUMBER(INDIRECT(A3224&amp;B3224&amp;D3224)),431001,""))</f>
        <v/>
      </c>
      <c r="H3224" s="1" t="str">
        <f t="shared" ca="1" si="751"/>
        <v/>
      </c>
      <c r="I3224" s="1" t="str">
        <f ca="1">IF(G3224="","",予約枠報告様式!H$3)</f>
        <v/>
      </c>
      <c r="J3224" s="1" t="str">
        <f t="shared" ca="1" si="752"/>
        <v/>
      </c>
      <c r="K3224" s="1" t="str">
        <f t="shared" ca="1" si="753"/>
        <v/>
      </c>
      <c r="L3224" s="1" t="str">
        <f t="shared" ca="1" si="754"/>
        <v/>
      </c>
      <c r="M3224" s="1" t="str">
        <f t="shared" ca="1" si="755"/>
        <v/>
      </c>
      <c r="N3224" s="1" t="str" cm="1">
        <f t="array" aca="1" ref="N3224" ca="1">IF(G3224="","",HOUR(INDIRECT(A3224&amp;$N$2&amp;D3224)))</f>
        <v/>
      </c>
      <c r="O3224" s="1" t="str" cm="1">
        <f t="array" aca="1" ref="O3224" ca="1">IF(G3224="","",MINUTE(INDIRECT(A3224&amp;$N$2&amp;D3224)))</f>
        <v/>
      </c>
      <c r="P3224" s="1" t="str">
        <f t="shared" ca="1" si="756"/>
        <v/>
      </c>
      <c r="Q3224" s="1" t="str">
        <f t="shared" ca="1" si="757"/>
        <v/>
      </c>
      <c r="R3224" s="1" t="str" cm="1">
        <f t="array" aca="1" ref="R3224" ca="1">IF(G3224="","",INDIRECT(A3224&amp;B3224&amp;D3224))</f>
        <v/>
      </c>
      <c r="S3224" s="1" t="str">
        <f t="shared" ca="1" si="758"/>
        <v/>
      </c>
      <c r="T3224" s="1" t="str">
        <f t="shared" ca="1" si="759"/>
        <v/>
      </c>
      <c r="U3224" s="1" t="str">
        <f t="shared" ca="1" si="760"/>
        <v/>
      </c>
      <c r="V3224" s="1" t="str">
        <f t="shared" ca="1" si="761"/>
        <v/>
      </c>
      <c r="W3224" s="1" t="str">
        <f t="shared" ca="1" si="762"/>
        <v/>
      </c>
      <c r="X3224" s="1" t="str">
        <f t="shared" ca="1" si="763"/>
        <v/>
      </c>
    </row>
    <row r="3225" spans="1:24">
      <c r="A3225" t="s">
        <v>1041</v>
      </c>
      <c r="B3225" t="str">
        <f>INDEX(予約枠報告様式!$73:$73,MATCH(CSVフォーマット!C3225,予約枠報告様式!$74:$74,0))</f>
        <v>BC</v>
      </c>
      <c r="C3225">
        <f t="shared" si="764"/>
        <v>55</v>
      </c>
      <c r="D3225">
        <f t="shared" si="750"/>
        <v>53</v>
      </c>
      <c r="E3225" s="2" cm="1">
        <f t="array" aca="1" ref="E3225" ca="1">INDIRECT(A3225&amp;B3225&amp;$E$3)</f>
        <v>44800</v>
      </c>
      <c r="F3225" t="str" cm="1">
        <f t="array" aca="1" ref="F3225" ca="1">IF(INDIRECT(A3225&amp;B3225&amp;$F$3)="公",参照!$L$2,参照!$L$3)</f>
        <v>医療機関受付</v>
      </c>
      <c r="G3225" s="1" t="str" cm="1">
        <f t="array" aca="1" ref="G3225" ca="1">IF(E3225="","",IF(ISNUMBER(INDIRECT(A3225&amp;B3225&amp;D3225)),431001,""))</f>
        <v/>
      </c>
      <c r="H3225" s="1" t="str">
        <f t="shared" ca="1" si="751"/>
        <v/>
      </c>
      <c r="I3225" s="1" t="str">
        <f ca="1">IF(G3225="","",予約枠報告様式!H$3)</f>
        <v/>
      </c>
      <c r="J3225" s="1" t="str">
        <f t="shared" ca="1" si="752"/>
        <v/>
      </c>
      <c r="K3225" s="1" t="str">
        <f t="shared" ca="1" si="753"/>
        <v/>
      </c>
      <c r="L3225" s="1" t="str">
        <f t="shared" ca="1" si="754"/>
        <v/>
      </c>
      <c r="M3225" s="1" t="str">
        <f t="shared" ca="1" si="755"/>
        <v/>
      </c>
      <c r="N3225" s="1" t="str" cm="1">
        <f t="array" aca="1" ref="N3225" ca="1">IF(G3225="","",HOUR(INDIRECT(A3225&amp;$N$2&amp;D3225)))</f>
        <v/>
      </c>
      <c r="O3225" s="1" t="str" cm="1">
        <f t="array" aca="1" ref="O3225" ca="1">IF(G3225="","",MINUTE(INDIRECT(A3225&amp;$N$2&amp;D3225)))</f>
        <v/>
      </c>
      <c r="P3225" s="1" t="str">
        <f t="shared" ca="1" si="756"/>
        <v/>
      </c>
      <c r="Q3225" s="1" t="str">
        <f t="shared" ca="1" si="757"/>
        <v/>
      </c>
      <c r="R3225" s="1" t="str" cm="1">
        <f t="array" aca="1" ref="R3225" ca="1">IF(G3225="","",INDIRECT(A3225&amp;B3225&amp;D3225))</f>
        <v/>
      </c>
      <c r="S3225" s="1" t="str">
        <f t="shared" ca="1" si="758"/>
        <v/>
      </c>
      <c r="T3225" s="1" t="str">
        <f t="shared" ca="1" si="759"/>
        <v/>
      </c>
      <c r="U3225" s="1" t="str">
        <f t="shared" ca="1" si="760"/>
        <v/>
      </c>
      <c r="V3225" s="1" t="str">
        <f t="shared" ca="1" si="761"/>
        <v/>
      </c>
      <c r="W3225" s="1" t="str">
        <f t="shared" ca="1" si="762"/>
        <v/>
      </c>
      <c r="X3225" s="1" t="str">
        <f t="shared" ca="1" si="763"/>
        <v/>
      </c>
    </row>
    <row r="3226" spans="1:24">
      <c r="A3226" t="s">
        <v>1041</v>
      </c>
      <c r="B3226" t="str">
        <f>INDEX(予約枠報告様式!$73:$73,MATCH(CSVフォーマット!C3226,予約枠報告様式!$74:$74,0))</f>
        <v>BC</v>
      </c>
      <c r="C3226">
        <f t="shared" si="764"/>
        <v>55</v>
      </c>
      <c r="D3226">
        <f t="shared" si="750"/>
        <v>54</v>
      </c>
      <c r="E3226" s="2" cm="1">
        <f t="array" aca="1" ref="E3226" ca="1">INDIRECT(A3226&amp;B3226&amp;$E$3)</f>
        <v>44800</v>
      </c>
      <c r="F3226" t="str" cm="1">
        <f t="array" aca="1" ref="F3226" ca="1">IF(INDIRECT(A3226&amp;B3226&amp;$F$3)="公",参照!$L$2,参照!$L$3)</f>
        <v>医療機関受付</v>
      </c>
      <c r="G3226" s="1" t="str" cm="1">
        <f t="array" aca="1" ref="G3226" ca="1">IF(E3226="","",IF(ISNUMBER(INDIRECT(A3226&amp;B3226&amp;D3226)),431001,""))</f>
        <v/>
      </c>
      <c r="H3226" s="1" t="str">
        <f t="shared" ca="1" si="751"/>
        <v/>
      </c>
      <c r="I3226" s="1" t="str">
        <f ca="1">IF(G3226="","",予約枠報告様式!H$3)</f>
        <v/>
      </c>
      <c r="J3226" s="1" t="str">
        <f t="shared" ca="1" si="752"/>
        <v/>
      </c>
      <c r="K3226" s="1" t="str">
        <f t="shared" ca="1" si="753"/>
        <v/>
      </c>
      <c r="L3226" s="1" t="str">
        <f t="shared" ca="1" si="754"/>
        <v/>
      </c>
      <c r="M3226" s="1" t="str">
        <f t="shared" ca="1" si="755"/>
        <v/>
      </c>
      <c r="N3226" s="1" t="str" cm="1">
        <f t="array" aca="1" ref="N3226" ca="1">IF(G3226="","",HOUR(INDIRECT(A3226&amp;$N$2&amp;D3226)))</f>
        <v/>
      </c>
      <c r="O3226" s="1" t="str" cm="1">
        <f t="array" aca="1" ref="O3226" ca="1">IF(G3226="","",MINUTE(INDIRECT(A3226&amp;$N$2&amp;D3226)))</f>
        <v/>
      </c>
      <c r="P3226" s="1" t="str">
        <f t="shared" ca="1" si="756"/>
        <v/>
      </c>
      <c r="Q3226" s="1" t="str">
        <f t="shared" ca="1" si="757"/>
        <v/>
      </c>
      <c r="R3226" s="1" t="str" cm="1">
        <f t="array" aca="1" ref="R3226" ca="1">IF(G3226="","",INDIRECT(A3226&amp;B3226&amp;D3226))</f>
        <v/>
      </c>
      <c r="S3226" s="1" t="str">
        <f t="shared" ca="1" si="758"/>
        <v/>
      </c>
      <c r="T3226" s="1" t="str">
        <f t="shared" ca="1" si="759"/>
        <v/>
      </c>
      <c r="U3226" s="1" t="str">
        <f t="shared" ca="1" si="760"/>
        <v/>
      </c>
      <c r="V3226" s="1" t="str">
        <f t="shared" ca="1" si="761"/>
        <v/>
      </c>
      <c r="W3226" s="1" t="str">
        <f t="shared" ca="1" si="762"/>
        <v/>
      </c>
      <c r="X3226" s="1" t="str">
        <f t="shared" ca="1" si="763"/>
        <v/>
      </c>
    </row>
    <row r="3227" spans="1:24">
      <c r="A3227" t="s">
        <v>1041</v>
      </c>
      <c r="B3227" t="str">
        <f>INDEX(予約枠報告様式!$73:$73,MATCH(CSVフォーマット!C3227,予約枠報告様式!$74:$74,0))</f>
        <v>BC</v>
      </c>
      <c r="C3227">
        <f t="shared" si="764"/>
        <v>55</v>
      </c>
      <c r="D3227">
        <f t="shared" si="750"/>
        <v>55</v>
      </c>
      <c r="E3227" s="2" cm="1">
        <f t="array" aca="1" ref="E3227" ca="1">INDIRECT(A3227&amp;B3227&amp;$E$3)</f>
        <v>44800</v>
      </c>
      <c r="F3227" t="str" cm="1">
        <f t="array" aca="1" ref="F3227" ca="1">IF(INDIRECT(A3227&amp;B3227&amp;$F$3)="公",参照!$L$2,参照!$L$3)</f>
        <v>医療機関受付</v>
      </c>
      <c r="G3227" s="1" t="str" cm="1">
        <f t="array" aca="1" ref="G3227" ca="1">IF(E3227="","",IF(ISNUMBER(INDIRECT(A3227&amp;B3227&amp;D3227)),431001,""))</f>
        <v/>
      </c>
      <c r="H3227" s="1" t="str">
        <f t="shared" ca="1" si="751"/>
        <v/>
      </c>
      <c r="I3227" s="1" t="str">
        <f ca="1">IF(G3227="","",予約枠報告様式!H$3)</f>
        <v/>
      </c>
      <c r="J3227" s="1" t="str">
        <f t="shared" ca="1" si="752"/>
        <v/>
      </c>
      <c r="K3227" s="1" t="str">
        <f t="shared" ca="1" si="753"/>
        <v/>
      </c>
      <c r="L3227" s="1" t="str">
        <f t="shared" ca="1" si="754"/>
        <v/>
      </c>
      <c r="M3227" s="1" t="str">
        <f t="shared" ca="1" si="755"/>
        <v/>
      </c>
      <c r="N3227" s="1" t="str" cm="1">
        <f t="array" aca="1" ref="N3227" ca="1">IF(G3227="","",HOUR(INDIRECT(A3227&amp;$N$2&amp;D3227)))</f>
        <v/>
      </c>
      <c r="O3227" s="1" t="str" cm="1">
        <f t="array" aca="1" ref="O3227" ca="1">IF(G3227="","",MINUTE(INDIRECT(A3227&amp;$N$2&amp;D3227)))</f>
        <v/>
      </c>
      <c r="P3227" s="1" t="str">
        <f t="shared" ca="1" si="756"/>
        <v/>
      </c>
      <c r="Q3227" s="1" t="str">
        <f t="shared" ca="1" si="757"/>
        <v/>
      </c>
      <c r="R3227" s="1" t="str" cm="1">
        <f t="array" aca="1" ref="R3227" ca="1">IF(G3227="","",INDIRECT(A3227&amp;B3227&amp;D3227))</f>
        <v/>
      </c>
      <c r="S3227" s="1" t="str">
        <f t="shared" ca="1" si="758"/>
        <v/>
      </c>
      <c r="T3227" s="1" t="str">
        <f t="shared" ca="1" si="759"/>
        <v/>
      </c>
      <c r="U3227" s="1" t="str">
        <f t="shared" ca="1" si="760"/>
        <v/>
      </c>
      <c r="V3227" s="1" t="str">
        <f t="shared" ca="1" si="761"/>
        <v/>
      </c>
      <c r="W3227" s="1" t="str">
        <f t="shared" ca="1" si="762"/>
        <v/>
      </c>
      <c r="X3227" s="1" t="str">
        <f t="shared" ca="1" si="763"/>
        <v/>
      </c>
    </row>
    <row r="3228" spans="1:24">
      <c r="A3228" t="s">
        <v>1041</v>
      </c>
      <c r="B3228" t="str">
        <f>INDEX(予約枠報告様式!$73:$73,MATCH(CSVフォーマット!C3228,予約枠報告様式!$74:$74,0))</f>
        <v>BC</v>
      </c>
      <c r="C3228">
        <f t="shared" si="764"/>
        <v>55</v>
      </c>
      <c r="D3228">
        <f t="shared" si="750"/>
        <v>56</v>
      </c>
      <c r="E3228" s="2" cm="1">
        <f t="array" aca="1" ref="E3228" ca="1">INDIRECT(A3228&amp;B3228&amp;$E$3)</f>
        <v>44800</v>
      </c>
      <c r="F3228" t="str" cm="1">
        <f t="array" aca="1" ref="F3228" ca="1">IF(INDIRECT(A3228&amp;B3228&amp;$F$3)="公",参照!$L$2,参照!$L$3)</f>
        <v>医療機関受付</v>
      </c>
      <c r="G3228" s="1" t="str" cm="1">
        <f t="array" aca="1" ref="G3228" ca="1">IF(E3228="","",IF(ISNUMBER(INDIRECT(A3228&amp;B3228&amp;D3228)),431001,""))</f>
        <v/>
      </c>
      <c r="H3228" s="1" t="str">
        <f t="shared" ca="1" si="751"/>
        <v/>
      </c>
      <c r="I3228" s="1" t="str">
        <f ca="1">IF(G3228="","",予約枠報告様式!H$3)</f>
        <v/>
      </c>
      <c r="J3228" s="1" t="str">
        <f t="shared" ref="J3228:J3291" ca="1" si="765">IF(G3228="","",J$2)</f>
        <v/>
      </c>
      <c r="K3228" s="1" t="str">
        <f t="shared" ca="1" si="753"/>
        <v/>
      </c>
      <c r="L3228" s="1" t="str">
        <f t="shared" ca="1" si="754"/>
        <v/>
      </c>
      <c r="M3228" s="1" t="str">
        <f t="shared" ca="1" si="755"/>
        <v/>
      </c>
      <c r="N3228" s="1" t="str" cm="1">
        <f t="array" aca="1" ref="N3228" ca="1">IF(G3228="","",HOUR(INDIRECT(A3228&amp;$N$2&amp;D3228)))</f>
        <v/>
      </c>
      <c r="O3228" s="1" t="str" cm="1">
        <f t="array" aca="1" ref="O3228" ca="1">IF(G3228="","",MINUTE(INDIRECT(A3228&amp;$N$2&amp;D3228)))</f>
        <v/>
      </c>
      <c r="P3228" s="1" t="str">
        <f t="shared" ca="1" si="756"/>
        <v/>
      </c>
      <c r="Q3228" s="1" t="str">
        <f t="shared" ca="1" si="757"/>
        <v/>
      </c>
      <c r="R3228" s="1" t="str" cm="1">
        <f t="array" aca="1" ref="R3228" ca="1">IF(G3228="","",INDIRECT(A3228&amp;B3228&amp;D3228))</f>
        <v/>
      </c>
      <c r="S3228" s="1" t="str">
        <f t="shared" ref="S3228:S3291" ca="1" si="766">IF(G3228="","",0)</f>
        <v/>
      </c>
      <c r="T3228" s="1" t="str">
        <f t="shared" ref="T3228:T3291" ca="1" si="767">IF($G3228="","",IF(T$1="×",K$2,T$2))</f>
        <v/>
      </c>
      <c r="U3228" s="1" t="str">
        <f t="shared" ca="1" si="760"/>
        <v/>
      </c>
      <c r="V3228" s="1" t="str">
        <f t="shared" ca="1" si="761"/>
        <v/>
      </c>
      <c r="W3228" s="1" t="str">
        <f t="shared" ca="1" si="762"/>
        <v/>
      </c>
      <c r="X3228" s="1" t="str">
        <f t="shared" ref="X3228:X3291" ca="1" si="768">IF(G3228="","",0)</f>
        <v/>
      </c>
    </row>
    <row r="3229" spans="1:24">
      <c r="A3229" t="s">
        <v>1041</v>
      </c>
      <c r="B3229" t="str">
        <f>INDEX(予約枠報告様式!$73:$73,MATCH(CSVフォーマット!C3229,予約枠報告様式!$74:$74,0))</f>
        <v>BC</v>
      </c>
      <c r="C3229">
        <f t="shared" si="764"/>
        <v>55</v>
      </c>
      <c r="D3229">
        <f t="shared" si="750"/>
        <v>57</v>
      </c>
      <c r="E3229" s="2" cm="1">
        <f t="array" aca="1" ref="E3229" ca="1">INDIRECT(A3229&amp;B3229&amp;$E$3)</f>
        <v>44800</v>
      </c>
      <c r="F3229" t="str" cm="1">
        <f t="array" aca="1" ref="F3229" ca="1">IF(INDIRECT(A3229&amp;B3229&amp;$F$3)="公",参照!$L$2,参照!$L$3)</f>
        <v>医療機関受付</v>
      </c>
      <c r="G3229" s="1" t="str" cm="1">
        <f t="array" aca="1" ref="G3229" ca="1">IF(E3229="","",IF(ISNUMBER(INDIRECT(A3229&amp;B3229&amp;D3229)),431001,""))</f>
        <v/>
      </c>
      <c r="H3229" s="1" t="str">
        <f t="shared" ca="1" si="751"/>
        <v/>
      </c>
      <c r="I3229" s="1" t="str">
        <f ca="1">IF(G3229="","",予約枠報告様式!H$3)</f>
        <v/>
      </c>
      <c r="J3229" s="1" t="str">
        <f t="shared" ca="1" si="765"/>
        <v/>
      </c>
      <c r="K3229" s="1" t="str">
        <f t="shared" ca="1" si="753"/>
        <v/>
      </c>
      <c r="L3229" s="1" t="str">
        <f t="shared" ca="1" si="754"/>
        <v/>
      </c>
      <c r="M3229" s="1" t="str">
        <f t="shared" ca="1" si="755"/>
        <v/>
      </c>
      <c r="N3229" s="1" t="str" cm="1">
        <f t="array" aca="1" ref="N3229" ca="1">IF(G3229="","",HOUR(INDIRECT(A3229&amp;$N$2&amp;D3229)))</f>
        <v/>
      </c>
      <c r="O3229" s="1" t="str" cm="1">
        <f t="array" aca="1" ref="O3229" ca="1">IF(G3229="","",MINUTE(INDIRECT(A3229&amp;$N$2&amp;D3229)))</f>
        <v/>
      </c>
      <c r="P3229" s="1" t="str">
        <f t="shared" ca="1" si="756"/>
        <v/>
      </c>
      <c r="Q3229" s="1" t="str">
        <f t="shared" ca="1" si="757"/>
        <v/>
      </c>
      <c r="R3229" s="1" t="str" cm="1">
        <f t="array" aca="1" ref="R3229" ca="1">IF(G3229="","",INDIRECT(A3229&amp;B3229&amp;D3229))</f>
        <v/>
      </c>
      <c r="S3229" s="1" t="str">
        <f t="shared" ca="1" si="766"/>
        <v/>
      </c>
      <c r="T3229" s="1" t="str">
        <f t="shared" ca="1" si="767"/>
        <v/>
      </c>
      <c r="U3229" s="1" t="str">
        <f t="shared" ca="1" si="760"/>
        <v/>
      </c>
      <c r="V3229" s="1" t="str">
        <f t="shared" ca="1" si="761"/>
        <v/>
      </c>
      <c r="W3229" s="1" t="str">
        <f t="shared" ca="1" si="762"/>
        <v/>
      </c>
      <c r="X3229" s="1" t="str">
        <f t="shared" ca="1" si="768"/>
        <v/>
      </c>
    </row>
    <row r="3230" spans="1:24">
      <c r="A3230" t="s">
        <v>1041</v>
      </c>
      <c r="B3230" t="str">
        <f>INDEX(予約枠報告様式!$73:$73,MATCH(CSVフォーマット!C3230,予約枠報告様式!$74:$74,0))</f>
        <v>BC</v>
      </c>
      <c r="C3230">
        <f t="shared" si="764"/>
        <v>55</v>
      </c>
      <c r="D3230">
        <f t="shared" si="750"/>
        <v>58</v>
      </c>
      <c r="E3230" s="2" cm="1">
        <f t="array" aca="1" ref="E3230" ca="1">INDIRECT(A3230&amp;B3230&amp;$E$3)</f>
        <v>44800</v>
      </c>
      <c r="F3230" t="str" cm="1">
        <f t="array" aca="1" ref="F3230" ca="1">IF(INDIRECT(A3230&amp;B3230&amp;$F$3)="公",参照!$L$2,参照!$L$3)</f>
        <v>医療機関受付</v>
      </c>
      <c r="G3230" s="1" t="str" cm="1">
        <f t="array" aca="1" ref="G3230" ca="1">IF(E3230="","",IF(ISNUMBER(INDIRECT(A3230&amp;B3230&amp;D3230)),431001,""))</f>
        <v/>
      </c>
      <c r="H3230" s="1" t="str">
        <f t="shared" ca="1" si="751"/>
        <v/>
      </c>
      <c r="I3230" s="1" t="str">
        <f ca="1">IF(G3230="","",予約枠報告様式!H$3)</f>
        <v/>
      </c>
      <c r="J3230" s="1" t="str">
        <f t="shared" ca="1" si="765"/>
        <v/>
      </c>
      <c r="K3230" s="1" t="str">
        <f t="shared" ca="1" si="753"/>
        <v/>
      </c>
      <c r="L3230" s="1" t="str">
        <f t="shared" ca="1" si="754"/>
        <v/>
      </c>
      <c r="M3230" s="1" t="str">
        <f t="shared" ca="1" si="755"/>
        <v/>
      </c>
      <c r="N3230" s="1" t="str" cm="1">
        <f t="array" aca="1" ref="N3230" ca="1">IF(G3230="","",HOUR(INDIRECT(A3230&amp;$N$2&amp;D3230)))</f>
        <v/>
      </c>
      <c r="O3230" s="1" t="str" cm="1">
        <f t="array" aca="1" ref="O3230" ca="1">IF(G3230="","",MINUTE(INDIRECT(A3230&amp;$N$2&amp;D3230)))</f>
        <v/>
      </c>
      <c r="P3230" s="1" t="str">
        <f t="shared" ca="1" si="756"/>
        <v/>
      </c>
      <c r="Q3230" s="1" t="str">
        <f t="shared" ca="1" si="757"/>
        <v/>
      </c>
      <c r="R3230" s="1" t="str" cm="1">
        <f t="array" aca="1" ref="R3230" ca="1">IF(G3230="","",INDIRECT(A3230&amp;B3230&amp;D3230))</f>
        <v/>
      </c>
      <c r="S3230" s="1" t="str">
        <f t="shared" ca="1" si="766"/>
        <v/>
      </c>
      <c r="T3230" s="1" t="str">
        <f t="shared" ca="1" si="767"/>
        <v/>
      </c>
      <c r="U3230" s="1" t="str">
        <f t="shared" ca="1" si="760"/>
        <v/>
      </c>
      <c r="V3230" s="1" t="str">
        <f t="shared" ca="1" si="761"/>
        <v/>
      </c>
      <c r="W3230" s="1" t="str">
        <f t="shared" ca="1" si="762"/>
        <v/>
      </c>
      <c r="X3230" s="1" t="str">
        <f t="shared" ca="1" si="768"/>
        <v/>
      </c>
    </row>
    <row r="3231" spans="1:24">
      <c r="A3231" t="s">
        <v>1041</v>
      </c>
      <c r="B3231" t="str">
        <f>INDEX(予約枠報告様式!$73:$73,MATCH(CSVフォーマット!C3231,予約枠報告様式!$74:$74,0))</f>
        <v>BC</v>
      </c>
      <c r="C3231">
        <f t="shared" si="764"/>
        <v>55</v>
      </c>
      <c r="D3231">
        <f t="shared" si="750"/>
        <v>59</v>
      </c>
      <c r="E3231" s="2" cm="1">
        <f t="array" aca="1" ref="E3231" ca="1">INDIRECT(A3231&amp;B3231&amp;$E$3)</f>
        <v>44800</v>
      </c>
      <c r="F3231" t="str" cm="1">
        <f t="array" aca="1" ref="F3231" ca="1">IF(INDIRECT(A3231&amp;B3231&amp;$F$3)="公",参照!$L$2,参照!$L$3)</f>
        <v>医療機関受付</v>
      </c>
      <c r="G3231" s="1" t="str" cm="1">
        <f t="array" aca="1" ref="G3231" ca="1">IF(E3231="","",IF(ISNUMBER(INDIRECT(A3231&amp;B3231&amp;D3231)),431001,""))</f>
        <v/>
      </c>
      <c r="H3231" s="1" t="str">
        <f t="shared" ca="1" si="751"/>
        <v/>
      </c>
      <c r="I3231" s="1" t="str">
        <f ca="1">IF(G3231="","",予約枠報告様式!H$3)</f>
        <v/>
      </c>
      <c r="J3231" s="1" t="str">
        <f t="shared" ca="1" si="765"/>
        <v/>
      </c>
      <c r="K3231" s="1" t="str">
        <f t="shared" ca="1" si="753"/>
        <v/>
      </c>
      <c r="L3231" s="1" t="str">
        <f t="shared" ca="1" si="754"/>
        <v/>
      </c>
      <c r="M3231" s="1" t="str">
        <f t="shared" ca="1" si="755"/>
        <v/>
      </c>
      <c r="N3231" s="1" t="str" cm="1">
        <f t="array" aca="1" ref="N3231" ca="1">IF(G3231="","",HOUR(INDIRECT(A3231&amp;$N$2&amp;D3231)))</f>
        <v/>
      </c>
      <c r="O3231" s="1" t="str" cm="1">
        <f t="array" aca="1" ref="O3231" ca="1">IF(G3231="","",MINUTE(INDIRECT(A3231&amp;$N$2&amp;D3231)))</f>
        <v/>
      </c>
      <c r="P3231" s="1" t="str">
        <f t="shared" ca="1" si="756"/>
        <v/>
      </c>
      <c r="Q3231" s="1" t="str">
        <f t="shared" ca="1" si="757"/>
        <v/>
      </c>
      <c r="R3231" s="1" t="str" cm="1">
        <f t="array" aca="1" ref="R3231" ca="1">IF(G3231="","",INDIRECT(A3231&amp;B3231&amp;D3231))</f>
        <v/>
      </c>
      <c r="S3231" s="1" t="str">
        <f t="shared" ca="1" si="766"/>
        <v/>
      </c>
      <c r="T3231" s="1" t="str">
        <f t="shared" ca="1" si="767"/>
        <v/>
      </c>
      <c r="U3231" s="1" t="str">
        <f t="shared" ca="1" si="760"/>
        <v/>
      </c>
      <c r="V3231" s="1" t="str">
        <f t="shared" ca="1" si="761"/>
        <v/>
      </c>
      <c r="W3231" s="1" t="str">
        <f t="shared" ca="1" si="762"/>
        <v/>
      </c>
      <c r="X3231" s="1" t="str">
        <f t="shared" ca="1" si="768"/>
        <v/>
      </c>
    </row>
    <row r="3232" spans="1:24">
      <c r="A3232" t="s">
        <v>1041</v>
      </c>
      <c r="B3232" t="str">
        <f>INDEX(予約枠報告様式!$73:$73,MATCH(CSVフォーマット!C3232,予約枠報告様式!$74:$74,0))</f>
        <v>BC</v>
      </c>
      <c r="C3232">
        <f t="shared" si="764"/>
        <v>55</v>
      </c>
      <c r="D3232">
        <f t="shared" si="750"/>
        <v>60</v>
      </c>
      <c r="E3232" s="2" cm="1">
        <f t="array" aca="1" ref="E3232" ca="1">INDIRECT(A3232&amp;B3232&amp;$E$3)</f>
        <v>44800</v>
      </c>
      <c r="F3232" t="str" cm="1">
        <f t="array" aca="1" ref="F3232" ca="1">IF(INDIRECT(A3232&amp;B3232&amp;$F$3)="公",参照!$L$2,参照!$L$3)</f>
        <v>医療機関受付</v>
      </c>
      <c r="G3232" s="1" t="str" cm="1">
        <f t="array" aca="1" ref="G3232" ca="1">IF(E3232="","",IF(ISNUMBER(INDIRECT(A3232&amp;B3232&amp;D3232)),431001,""))</f>
        <v/>
      </c>
      <c r="H3232" s="1" t="str">
        <f t="shared" ca="1" si="751"/>
        <v/>
      </c>
      <c r="I3232" s="1" t="str">
        <f ca="1">IF(G3232="","",予約枠報告様式!H$3)</f>
        <v/>
      </c>
      <c r="J3232" s="1" t="str">
        <f t="shared" ca="1" si="765"/>
        <v/>
      </c>
      <c r="K3232" s="1" t="str">
        <f t="shared" ca="1" si="753"/>
        <v/>
      </c>
      <c r="L3232" s="1" t="str">
        <f t="shared" ca="1" si="754"/>
        <v/>
      </c>
      <c r="M3232" s="1" t="str">
        <f t="shared" ca="1" si="755"/>
        <v/>
      </c>
      <c r="N3232" s="1" t="str" cm="1">
        <f t="array" aca="1" ref="N3232" ca="1">IF(G3232="","",HOUR(INDIRECT(A3232&amp;$N$2&amp;D3232)))</f>
        <v/>
      </c>
      <c r="O3232" s="1" t="str" cm="1">
        <f t="array" aca="1" ref="O3232" ca="1">IF(G3232="","",MINUTE(INDIRECT(A3232&amp;$N$2&amp;D3232)))</f>
        <v/>
      </c>
      <c r="P3232" s="1" t="str">
        <f t="shared" ca="1" si="756"/>
        <v/>
      </c>
      <c r="Q3232" s="1" t="str">
        <f t="shared" ca="1" si="757"/>
        <v/>
      </c>
      <c r="R3232" s="1" t="str" cm="1">
        <f t="array" aca="1" ref="R3232" ca="1">IF(G3232="","",INDIRECT(A3232&amp;B3232&amp;D3232))</f>
        <v/>
      </c>
      <c r="S3232" s="1" t="str">
        <f t="shared" ca="1" si="766"/>
        <v/>
      </c>
      <c r="T3232" s="1" t="str">
        <f t="shared" ca="1" si="767"/>
        <v/>
      </c>
      <c r="U3232" s="1" t="str">
        <f t="shared" ca="1" si="760"/>
        <v/>
      </c>
      <c r="V3232" s="1" t="str">
        <f t="shared" ca="1" si="761"/>
        <v/>
      </c>
      <c r="W3232" s="1" t="str">
        <f t="shared" ca="1" si="762"/>
        <v/>
      </c>
      <c r="X3232" s="1" t="str">
        <f t="shared" ca="1" si="768"/>
        <v/>
      </c>
    </row>
    <row r="3233" spans="1:24">
      <c r="A3233" t="s">
        <v>1041</v>
      </c>
      <c r="B3233" t="str">
        <f>INDEX(予約枠報告様式!$73:$73,MATCH(CSVフォーマット!C3233,予約枠報告様式!$74:$74,0))</f>
        <v>BC</v>
      </c>
      <c r="C3233">
        <f t="shared" si="764"/>
        <v>55</v>
      </c>
      <c r="D3233">
        <f t="shared" si="750"/>
        <v>61</v>
      </c>
      <c r="E3233" s="2" cm="1">
        <f t="array" aca="1" ref="E3233" ca="1">INDIRECT(A3233&amp;B3233&amp;$E$3)</f>
        <v>44800</v>
      </c>
      <c r="F3233" t="str" cm="1">
        <f t="array" aca="1" ref="F3233" ca="1">IF(INDIRECT(A3233&amp;B3233&amp;$F$3)="公",参照!$L$2,参照!$L$3)</f>
        <v>医療機関受付</v>
      </c>
      <c r="G3233" s="1" t="str" cm="1">
        <f t="array" aca="1" ref="G3233" ca="1">IF(E3233="","",IF(ISNUMBER(INDIRECT(A3233&amp;B3233&amp;D3233)),431001,""))</f>
        <v/>
      </c>
      <c r="H3233" s="1" t="str">
        <f t="shared" ca="1" si="751"/>
        <v/>
      </c>
      <c r="I3233" s="1" t="str">
        <f ca="1">IF(G3233="","",予約枠報告様式!H$3)</f>
        <v/>
      </c>
      <c r="J3233" s="1" t="str">
        <f t="shared" ca="1" si="765"/>
        <v/>
      </c>
      <c r="K3233" s="1" t="str">
        <f t="shared" ca="1" si="753"/>
        <v/>
      </c>
      <c r="L3233" s="1" t="str">
        <f t="shared" ca="1" si="754"/>
        <v/>
      </c>
      <c r="M3233" s="1" t="str">
        <f t="shared" ca="1" si="755"/>
        <v/>
      </c>
      <c r="N3233" s="1" t="str" cm="1">
        <f t="array" aca="1" ref="N3233" ca="1">IF(G3233="","",HOUR(INDIRECT(A3233&amp;$N$2&amp;D3233)))</f>
        <v/>
      </c>
      <c r="O3233" s="1" t="str" cm="1">
        <f t="array" aca="1" ref="O3233" ca="1">IF(G3233="","",MINUTE(INDIRECT(A3233&amp;$N$2&amp;D3233)))</f>
        <v/>
      </c>
      <c r="P3233" s="1" t="str">
        <f t="shared" ca="1" si="756"/>
        <v/>
      </c>
      <c r="Q3233" s="1" t="str">
        <f t="shared" ca="1" si="757"/>
        <v/>
      </c>
      <c r="R3233" s="1" t="str" cm="1">
        <f t="array" aca="1" ref="R3233" ca="1">IF(G3233="","",INDIRECT(A3233&amp;B3233&amp;D3233))</f>
        <v/>
      </c>
      <c r="S3233" s="1" t="str">
        <f t="shared" ca="1" si="766"/>
        <v/>
      </c>
      <c r="T3233" s="1" t="str">
        <f t="shared" ca="1" si="767"/>
        <v/>
      </c>
      <c r="U3233" s="1" t="str">
        <f t="shared" ca="1" si="760"/>
        <v/>
      </c>
      <c r="V3233" s="1" t="str">
        <f t="shared" ca="1" si="761"/>
        <v/>
      </c>
      <c r="W3233" s="1" t="str">
        <f t="shared" ca="1" si="762"/>
        <v/>
      </c>
      <c r="X3233" s="1" t="str">
        <f t="shared" ca="1" si="768"/>
        <v/>
      </c>
    </row>
    <row r="3234" spans="1:24">
      <c r="A3234" t="s">
        <v>1041</v>
      </c>
      <c r="B3234" t="str">
        <f>INDEX(予約枠報告様式!$73:$73,MATCH(CSVフォーマット!C3234,予約枠報告様式!$74:$74,0))</f>
        <v>BC</v>
      </c>
      <c r="C3234">
        <f t="shared" si="764"/>
        <v>55</v>
      </c>
      <c r="D3234">
        <f t="shared" si="750"/>
        <v>62</v>
      </c>
      <c r="E3234" s="2" cm="1">
        <f t="array" aca="1" ref="E3234" ca="1">INDIRECT(A3234&amp;B3234&amp;$E$3)</f>
        <v>44800</v>
      </c>
      <c r="F3234" t="str" cm="1">
        <f t="array" aca="1" ref="F3234" ca="1">IF(INDIRECT(A3234&amp;B3234&amp;$F$3)="公",参照!$L$2,参照!$L$3)</f>
        <v>医療機関受付</v>
      </c>
      <c r="G3234" s="1" t="str" cm="1">
        <f t="array" aca="1" ref="G3234" ca="1">IF(E3234="","",IF(ISNUMBER(INDIRECT(A3234&amp;B3234&amp;D3234)),431001,""))</f>
        <v/>
      </c>
      <c r="H3234" s="1" t="str">
        <f t="shared" ca="1" si="751"/>
        <v/>
      </c>
      <c r="I3234" s="1" t="str">
        <f ca="1">IF(G3234="","",予約枠報告様式!H$3)</f>
        <v/>
      </c>
      <c r="J3234" s="1" t="str">
        <f t="shared" ca="1" si="765"/>
        <v/>
      </c>
      <c r="K3234" s="1" t="str">
        <f t="shared" ca="1" si="753"/>
        <v/>
      </c>
      <c r="L3234" s="1" t="str">
        <f t="shared" ca="1" si="754"/>
        <v/>
      </c>
      <c r="M3234" s="1" t="str">
        <f t="shared" ca="1" si="755"/>
        <v/>
      </c>
      <c r="N3234" s="1" t="str" cm="1">
        <f t="array" aca="1" ref="N3234" ca="1">IF(G3234="","",HOUR(INDIRECT(A3234&amp;$N$2&amp;D3234)))</f>
        <v/>
      </c>
      <c r="O3234" s="1" t="str" cm="1">
        <f t="array" aca="1" ref="O3234" ca="1">IF(G3234="","",MINUTE(INDIRECT(A3234&amp;$N$2&amp;D3234)))</f>
        <v/>
      </c>
      <c r="P3234" s="1" t="str">
        <f t="shared" ca="1" si="756"/>
        <v/>
      </c>
      <c r="Q3234" s="1" t="str">
        <f t="shared" ca="1" si="757"/>
        <v/>
      </c>
      <c r="R3234" s="1" t="str" cm="1">
        <f t="array" aca="1" ref="R3234" ca="1">IF(G3234="","",INDIRECT(A3234&amp;B3234&amp;D3234))</f>
        <v/>
      </c>
      <c r="S3234" s="1" t="str">
        <f t="shared" ca="1" si="766"/>
        <v/>
      </c>
      <c r="T3234" s="1" t="str">
        <f t="shared" ca="1" si="767"/>
        <v/>
      </c>
      <c r="U3234" s="1" t="str">
        <f t="shared" ca="1" si="760"/>
        <v/>
      </c>
      <c r="V3234" s="1" t="str">
        <f t="shared" ca="1" si="761"/>
        <v/>
      </c>
      <c r="W3234" s="1" t="str">
        <f t="shared" ca="1" si="762"/>
        <v/>
      </c>
      <c r="X3234" s="1" t="str">
        <f t="shared" ca="1" si="768"/>
        <v/>
      </c>
    </row>
    <row r="3235" spans="1:24">
      <c r="A3235" t="s">
        <v>1041</v>
      </c>
      <c r="B3235" t="str">
        <f>INDEX(予約枠報告様式!$73:$73,MATCH(CSVフォーマット!C3235,予約枠報告様式!$74:$74,0))</f>
        <v>BC</v>
      </c>
      <c r="C3235">
        <f t="shared" si="764"/>
        <v>55</v>
      </c>
      <c r="D3235">
        <f t="shared" si="750"/>
        <v>63</v>
      </c>
      <c r="E3235" s="2" cm="1">
        <f t="array" aca="1" ref="E3235" ca="1">INDIRECT(A3235&amp;B3235&amp;$E$3)</f>
        <v>44800</v>
      </c>
      <c r="F3235" t="str" cm="1">
        <f t="array" aca="1" ref="F3235" ca="1">IF(INDIRECT(A3235&amp;B3235&amp;$F$3)="公",参照!$L$2,参照!$L$3)</f>
        <v>医療機関受付</v>
      </c>
      <c r="G3235" s="1" t="str" cm="1">
        <f t="array" aca="1" ref="G3235" ca="1">IF(E3235="","",IF(ISNUMBER(INDIRECT(A3235&amp;B3235&amp;D3235)),431001,""))</f>
        <v/>
      </c>
      <c r="H3235" s="1" t="str">
        <f t="shared" ca="1" si="751"/>
        <v/>
      </c>
      <c r="I3235" s="1" t="str">
        <f ca="1">IF(G3235="","",予約枠報告様式!H$3)</f>
        <v/>
      </c>
      <c r="J3235" s="1" t="str">
        <f t="shared" ca="1" si="765"/>
        <v/>
      </c>
      <c r="K3235" s="1" t="str">
        <f t="shared" ca="1" si="753"/>
        <v/>
      </c>
      <c r="L3235" s="1" t="str">
        <f t="shared" ca="1" si="754"/>
        <v/>
      </c>
      <c r="M3235" s="1" t="str">
        <f t="shared" ca="1" si="755"/>
        <v/>
      </c>
      <c r="N3235" s="1" t="str" cm="1">
        <f t="array" aca="1" ref="N3235" ca="1">IF(G3235="","",HOUR(INDIRECT(A3235&amp;$N$2&amp;D3235)))</f>
        <v/>
      </c>
      <c r="O3235" s="1" t="str" cm="1">
        <f t="array" aca="1" ref="O3235" ca="1">IF(G3235="","",MINUTE(INDIRECT(A3235&amp;$N$2&amp;D3235)))</f>
        <v/>
      </c>
      <c r="P3235" s="1" t="str">
        <f t="shared" ca="1" si="756"/>
        <v/>
      </c>
      <c r="Q3235" s="1" t="str">
        <f t="shared" ca="1" si="757"/>
        <v/>
      </c>
      <c r="R3235" s="1" t="str" cm="1">
        <f t="array" aca="1" ref="R3235" ca="1">IF(G3235="","",INDIRECT(A3235&amp;B3235&amp;D3235))</f>
        <v/>
      </c>
      <c r="S3235" s="1" t="str">
        <f t="shared" ca="1" si="766"/>
        <v/>
      </c>
      <c r="T3235" s="1" t="str">
        <f t="shared" ca="1" si="767"/>
        <v/>
      </c>
      <c r="U3235" s="1" t="str">
        <f t="shared" ca="1" si="760"/>
        <v/>
      </c>
      <c r="V3235" s="1" t="str">
        <f t="shared" ca="1" si="761"/>
        <v/>
      </c>
      <c r="W3235" s="1" t="str">
        <f t="shared" ca="1" si="762"/>
        <v/>
      </c>
      <c r="X3235" s="1" t="str">
        <f t="shared" ca="1" si="768"/>
        <v/>
      </c>
    </row>
    <row r="3236" spans="1:24">
      <c r="A3236" t="s">
        <v>1041</v>
      </c>
      <c r="B3236" t="str">
        <f>INDEX(予約枠報告様式!$73:$73,MATCH(CSVフォーマット!C3236,予約枠報告様式!$74:$74,0))</f>
        <v>BC</v>
      </c>
      <c r="C3236">
        <f t="shared" si="764"/>
        <v>55</v>
      </c>
      <c r="D3236">
        <f t="shared" si="750"/>
        <v>64</v>
      </c>
      <c r="E3236" s="2" cm="1">
        <f t="array" aca="1" ref="E3236" ca="1">INDIRECT(A3236&amp;B3236&amp;$E$3)</f>
        <v>44800</v>
      </c>
      <c r="F3236" t="str" cm="1">
        <f t="array" aca="1" ref="F3236" ca="1">IF(INDIRECT(A3236&amp;B3236&amp;$F$3)="公",参照!$L$2,参照!$L$3)</f>
        <v>医療機関受付</v>
      </c>
      <c r="G3236" s="1" t="str" cm="1">
        <f t="array" aca="1" ref="G3236" ca="1">IF(E3236="","",IF(ISNUMBER(INDIRECT(A3236&amp;B3236&amp;D3236)),431001,""))</f>
        <v/>
      </c>
      <c r="H3236" s="1" t="str">
        <f t="shared" ca="1" si="751"/>
        <v/>
      </c>
      <c r="I3236" s="1" t="str">
        <f ca="1">IF(G3236="","",予約枠報告様式!H$3)</f>
        <v/>
      </c>
      <c r="J3236" s="1" t="str">
        <f t="shared" ca="1" si="765"/>
        <v/>
      </c>
      <c r="K3236" s="1" t="str">
        <f t="shared" ca="1" si="753"/>
        <v/>
      </c>
      <c r="L3236" s="1" t="str">
        <f t="shared" ca="1" si="754"/>
        <v/>
      </c>
      <c r="M3236" s="1" t="str">
        <f t="shared" ca="1" si="755"/>
        <v/>
      </c>
      <c r="N3236" s="1" t="str" cm="1">
        <f t="array" aca="1" ref="N3236" ca="1">IF(G3236="","",HOUR(INDIRECT(A3236&amp;$N$2&amp;D3236)))</f>
        <v/>
      </c>
      <c r="O3236" s="1" t="str" cm="1">
        <f t="array" aca="1" ref="O3236" ca="1">IF(G3236="","",MINUTE(INDIRECT(A3236&amp;$N$2&amp;D3236)))</f>
        <v/>
      </c>
      <c r="P3236" s="1" t="str">
        <f t="shared" ca="1" si="756"/>
        <v/>
      </c>
      <c r="Q3236" s="1" t="str">
        <f t="shared" ca="1" si="757"/>
        <v/>
      </c>
      <c r="R3236" s="1" t="str" cm="1">
        <f t="array" aca="1" ref="R3236" ca="1">IF(G3236="","",INDIRECT(A3236&amp;B3236&amp;D3236))</f>
        <v/>
      </c>
      <c r="S3236" s="1" t="str">
        <f t="shared" ca="1" si="766"/>
        <v/>
      </c>
      <c r="T3236" s="1" t="str">
        <f t="shared" ca="1" si="767"/>
        <v/>
      </c>
      <c r="U3236" s="1" t="str">
        <f t="shared" ca="1" si="760"/>
        <v/>
      </c>
      <c r="V3236" s="1" t="str">
        <f t="shared" ca="1" si="761"/>
        <v/>
      </c>
      <c r="W3236" s="1" t="str">
        <f t="shared" ca="1" si="762"/>
        <v/>
      </c>
      <c r="X3236" s="1" t="str">
        <f t="shared" ca="1" si="768"/>
        <v/>
      </c>
    </row>
    <row r="3237" spans="1:24">
      <c r="A3237" t="s">
        <v>1041</v>
      </c>
      <c r="B3237" t="str">
        <f>INDEX(予約枠報告様式!$73:$73,MATCH(CSVフォーマット!C3237,予約枠報告様式!$74:$74,0))</f>
        <v>BC</v>
      </c>
      <c r="C3237">
        <f t="shared" si="764"/>
        <v>55</v>
      </c>
      <c r="D3237">
        <f t="shared" si="750"/>
        <v>65</v>
      </c>
      <c r="E3237" s="2" cm="1">
        <f t="array" aca="1" ref="E3237" ca="1">INDIRECT(A3237&amp;B3237&amp;$E$3)</f>
        <v>44800</v>
      </c>
      <c r="F3237" t="str" cm="1">
        <f t="array" aca="1" ref="F3237" ca="1">IF(INDIRECT(A3237&amp;B3237&amp;$F$3)="公",参照!$L$2,参照!$L$3)</f>
        <v>医療機関受付</v>
      </c>
      <c r="G3237" s="1" t="str" cm="1">
        <f t="array" aca="1" ref="G3237" ca="1">IF(E3237="","",IF(ISNUMBER(INDIRECT(A3237&amp;B3237&amp;D3237)),431001,""))</f>
        <v/>
      </c>
      <c r="H3237" s="1" t="str">
        <f t="shared" ca="1" si="751"/>
        <v/>
      </c>
      <c r="I3237" s="1" t="str">
        <f ca="1">IF(G3237="","",予約枠報告様式!H$3)</f>
        <v/>
      </c>
      <c r="J3237" s="1" t="str">
        <f t="shared" ca="1" si="765"/>
        <v/>
      </c>
      <c r="K3237" s="1" t="str">
        <f t="shared" ca="1" si="753"/>
        <v/>
      </c>
      <c r="L3237" s="1" t="str">
        <f t="shared" ca="1" si="754"/>
        <v/>
      </c>
      <c r="M3237" s="1" t="str">
        <f t="shared" ca="1" si="755"/>
        <v/>
      </c>
      <c r="N3237" s="1" t="str" cm="1">
        <f t="array" aca="1" ref="N3237" ca="1">IF(G3237="","",HOUR(INDIRECT(A3237&amp;$N$2&amp;D3237)))</f>
        <v/>
      </c>
      <c r="O3237" s="1" t="str" cm="1">
        <f t="array" aca="1" ref="O3237" ca="1">IF(G3237="","",MINUTE(INDIRECT(A3237&amp;$N$2&amp;D3237)))</f>
        <v/>
      </c>
      <c r="P3237" s="1" t="str">
        <f t="shared" ca="1" si="756"/>
        <v/>
      </c>
      <c r="Q3237" s="1" t="str">
        <f t="shared" ca="1" si="757"/>
        <v/>
      </c>
      <c r="R3237" s="1" t="str" cm="1">
        <f t="array" aca="1" ref="R3237" ca="1">IF(G3237="","",INDIRECT(A3237&amp;B3237&amp;D3237))</f>
        <v/>
      </c>
      <c r="S3237" s="1" t="str">
        <f t="shared" ca="1" si="766"/>
        <v/>
      </c>
      <c r="T3237" s="1" t="str">
        <f t="shared" ca="1" si="767"/>
        <v/>
      </c>
      <c r="U3237" s="1" t="str">
        <f t="shared" ca="1" si="760"/>
        <v/>
      </c>
      <c r="V3237" s="1" t="str">
        <f t="shared" ca="1" si="761"/>
        <v/>
      </c>
      <c r="W3237" s="1" t="str">
        <f t="shared" ca="1" si="762"/>
        <v/>
      </c>
      <c r="X3237" s="1" t="str">
        <f t="shared" ca="1" si="768"/>
        <v/>
      </c>
    </row>
    <row r="3238" spans="1:24">
      <c r="A3238" t="s">
        <v>1041</v>
      </c>
      <c r="B3238" t="str">
        <f>INDEX(予約枠報告様式!$73:$73,MATCH(CSVフォーマット!C3238,予約枠報告様式!$74:$74,0))</f>
        <v>BC</v>
      </c>
      <c r="C3238">
        <f t="shared" si="764"/>
        <v>55</v>
      </c>
      <c r="D3238">
        <f t="shared" si="750"/>
        <v>66</v>
      </c>
      <c r="E3238" s="2" cm="1">
        <f t="array" aca="1" ref="E3238" ca="1">INDIRECT(A3238&amp;B3238&amp;$E$3)</f>
        <v>44800</v>
      </c>
      <c r="F3238" t="str" cm="1">
        <f t="array" aca="1" ref="F3238" ca="1">IF(INDIRECT(A3238&amp;B3238&amp;$F$3)="公",参照!$L$2,参照!$L$3)</f>
        <v>医療機関受付</v>
      </c>
      <c r="G3238" s="1" t="str" cm="1">
        <f t="array" aca="1" ref="G3238" ca="1">IF(E3238="","",IF(ISNUMBER(INDIRECT(A3238&amp;B3238&amp;D3238)),431001,""))</f>
        <v/>
      </c>
      <c r="H3238" s="1" t="str">
        <f t="shared" ca="1" si="751"/>
        <v/>
      </c>
      <c r="I3238" s="1" t="str">
        <f ca="1">IF(G3238="","",予約枠報告様式!H$3)</f>
        <v/>
      </c>
      <c r="J3238" s="1" t="str">
        <f t="shared" ca="1" si="765"/>
        <v/>
      </c>
      <c r="K3238" s="1" t="str">
        <f t="shared" ca="1" si="753"/>
        <v/>
      </c>
      <c r="L3238" s="1" t="str">
        <f t="shared" ca="1" si="754"/>
        <v/>
      </c>
      <c r="M3238" s="1" t="str">
        <f t="shared" ca="1" si="755"/>
        <v/>
      </c>
      <c r="N3238" s="1" t="str" cm="1">
        <f t="array" aca="1" ref="N3238" ca="1">IF(G3238="","",HOUR(INDIRECT(A3238&amp;$N$2&amp;D3238)))</f>
        <v/>
      </c>
      <c r="O3238" s="1" t="str" cm="1">
        <f t="array" aca="1" ref="O3238" ca="1">IF(G3238="","",MINUTE(INDIRECT(A3238&amp;$N$2&amp;D3238)))</f>
        <v/>
      </c>
      <c r="P3238" s="1" t="str">
        <f t="shared" ca="1" si="756"/>
        <v/>
      </c>
      <c r="Q3238" s="1" t="str">
        <f t="shared" ca="1" si="757"/>
        <v/>
      </c>
      <c r="R3238" s="1" t="str" cm="1">
        <f t="array" aca="1" ref="R3238" ca="1">IF(G3238="","",INDIRECT(A3238&amp;B3238&amp;D3238))</f>
        <v/>
      </c>
      <c r="S3238" s="1" t="str">
        <f t="shared" ca="1" si="766"/>
        <v/>
      </c>
      <c r="T3238" s="1" t="str">
        <f t="shared" ca="1" si="767"/>
        <v/>
      </c>
      <c r="U3238" s="1" t="str">
        <f t="shared" ca="1" si="760"/>
        <v/>
      </c>
      <c r="V3238" s="1" t="str">
        <f t="shared" ca="1" si="761"/>
        <v/>
      </c>
      <c r="W3238" s="1" t="str">
        <f t="shared" ca="1" si="762"/>
        <v/>
      </c>
      <c r="X3238" s="1" t="str">
        <f t="shared" ca="1" si="768"/>
        <v/>
      </c>
    </row>
    <row r="3239" spans="1:24">
      <c r="A3239" t="s">
        <v>1041</v>
      </c>
      <c r="B3239" t="str">
        <f>INDEX(予約枠報告様式!$73:$73,MATCH(CSVフォーマット!C3239,予約枠報告様式!$74:$74,0))</f>
        <v>BC</v>
      </c>
      <c r="C3239">
        <f t="shared" si="764"/>
        <v>55</v>
      </c>
      <c r="D3239">
        <f t="shared" si="750"/>
        <v>67</v>
      </c>
      <c r="E3239" s="2" cm="1">
        <f t="array" aca="1" ref="E3239" ca="1">INDIRECT(A3239&amp;B3239&amp;$E$3)</f>
        <v>44800</v>
      </c>
      <c r="F3239" t="str" cm="1">
        <f t="array" aca="1" ref="F3239" ca="1">IF(INDIRECT(A3239&amp;B3239&amp;$F$3)="公",参照!$L$2,参照!$L$3)</f>
        <v>医療機関受付</v>
      </c>
      <c r="G3239" s="1" t="str" cm="1">
        <f t="array" aca="1" ref="G3239" ca="1">IF(E3239="","",IF(ISNUMBER(INDIRECT(A3239&amp;B3239&amp;D3239)),431001,""))</f>
        <v/>
      </c>
      <c r="H3239" s="1" t="str">
        <f t="shared" ca="1" si="751"/>
        <v/>
      </c>
      <c r="I3239" s="1" t="str">
        <f ca="1">IF(G3239="","",予約枠報告様式!H$3)</f>
        <v/>
      </c>
      <c r="J3239" s="1" t="str">
        <f t="shared" ca="1" si="765"/>
        <v/>
      </c>
      <c r="K3239" s="1" t="str">
        <f t="shared" ca="1" si="753"/>
        <v/>
      </c>
      <c r="L3239" s="1" t="str">
        <f t="shared" ca="1" si="754"/>
        <v/>
      </c>
      <c r="M3239" s="1" t="str">
        <f t="shared" ca="1" si="755"/>
        <v/>
      </c>
      <c r="N3239" s="1" t="str" cm="1">
        <f t="array" aca="1" ref="N3239" ca="1">IF(G3239="","",HOUR(INDIRECT(A3239&amp;$N$2&amp;D3239)))</f>
        <v/>
      </c>
      <c r="O3239" s="1" t="str" cm="1">
        <f t="array" aca="1" ref="O3239" ca="1">IF(G3239="","",MINUTE(INDIRECT(A3239&amp;$N$2&amp;D3239)))</f>
        <v/>
      </c>
      <c r="P3239" s="1" t="str">
        <f t="shared" ca="1" si="756"/>
        <v/>
      </c>
      <c r="Q3239" s="1" t="str">
        <f t="shared" ca="1" si="757"/>
        <v/>
      </c>
      <c r="R3239" s="1" t="str" cm="1">
        <f t="array" aca="1" ref="R3239" ca="1">IF(G3239="","",INDIRECT(A3239&amp;B3239&amp;D3239))</f>
        <v/>
      </c>
      <c r="S3239" s="1" t="str">
        <f t="shared" ca="1" si="766"/>
        <v/>
      </c>
      <c r="T3239" s="1" t="str">
        <f t="shared" ca="1" si="767"/>
        <v/>
      </c>
      <c r="U3239" s="1" t="str">
        <f t="shared" ca="1" si="760"/>
        <v/>
      </c>
      <c r="V3239" s="1" t="str">
        <f t="shared" ca="1" si="761"/>
        <v/>
      </c>
      <c r="W3239" s="1" t="str">
        <f t="shared" ca="1" si="762"/>
        <v/>
      </c>
      <c r="X3239" s="1" t="str">
        <f t="shared" ca="1" si="768"/>
        <v/>
      </c>
    </row>
    <row r="3240" spans="1:24">
      <c r="A3240" t="s">
        <v>1041</v>
      </c>
      <c r="B3240" t="str">
        <f>INDEX(予約枠報告様式!$73:$73,MATCH(CSVフォーマット!C3240,予約枠報告様式!$74:$74,0))</f>
        <v>BC</v>
      </c>
      <c r="C3240">
        <f t="shared" si="764"/>
        <v>55</v>
      </c>
      <c r="D3240">
        <f t="shared" si="750"/>
        <v>68</v>
      </c>
      <c r="E3240" s="2" cm="1">
        <f t="array" aca="1" ref="E3240" ca="1">INDIRECT(A3240&amp;B3240&amp;$E$3)</f>
        <v>44800</v>
      </c>
      <c r="F3240" t="str" cm="1">
        <f t="array" aca="1" ref="F3240" ca="1">IF(INDIRECT(A3240&amp;B3240&amp;$F$3)="公",参照!$L$2,参照!$L$3)</f>
        <v>医療機関受付</v>
      </c>
      <c r="G3240" s="1" t="str" cm="1">
        <f t="array" aca="1" ref="G3240" ca="1">IF(E3240="","",IF(ISNUMBER(INDIRECT(A3240&amp;B3240&amp;D3240)),431001,""))</f>
        <v/>
      </c>
      <c r="H3240" s="1" t="str">
        <f t="shared" ca="1" si="751"/>
        <v/>
      </c>
      <c r="I3240" s="1" t="str">
        <f ca="1">IF(G3240="","",予約枠報告様式!H$3)</f>
        <v/>
      </c>
      <c r="J3240" s="1" t="str">
        <f t="shared" ca="1" si="765"/>
        <v/>
      </c>
      <c r="K3240" s="1" t="str">
        <f t="shared" ca="1" si="753"/>
        <v/>
      </c>
      <c r="L3240" s="1" t="str">
        <f t="shared" ca="1" si="754"/>
        <v/>
      </c>
      <c r="M3240" s="1" t="str">
        <f t="shared" ca="1" si="755"/>
        <v/>
      </c>
      <c r="N3240" s="1" t="str" cm="1">
        <f t="array" aca="1" ref="N3240" ca="1">IF(G3240="","",HOUR(INDIRECT(A3240&amp;$N$2&amp;D3240)))</f>
        <v/>
      </c>
      <c r="O3240" s="1" t="str" cm="1">
        <f t="array" aca="1" ref="O3240" ca="1">IF(G3240="","",MINUTE(INDIRECT(A3240&amp;$N$2&amp;D3240)))</f>
        <v/>
      </c>
      <c r="P3240" s="1" t="str">
        <f t="shared" ca="1" si="756"/>
        <v/>
      </c>
      <c r="Q3240" s="1" t="str">
        <f t="shared" ca="1" si="757"/>
        <v/>
      </c>
      <c r="R3240" s="1" t="str" cm="1">
        <f t="array" aca="1" ref="R3240" ca="1">IF(G3240="","",INDIRECT(A3240&amp;B3240&amp;D3240))</f>
        <v/>
      </c>
      <c r="S3240" s="1" t="str">
        <f t="shared" ca="1" si="766"/>
        <v/>
      </c>
      <c r="T3240" s="1" t="str">
        <f t="shared" ca="1" si="767"/>
        <v/>
      </c>
      <c r="U3240" s="1" t="str">
        <f t="shared" ca="1" si="760"/>
        <v/>
      </c>
      <c r="V3240" s="1" t="str">
        <f t="shared" ca="1" si="761"/>
        <v/>
      </c>
      <c r="W3240" s="1" t="str">
        <f t="shared" ca="1" si="762"/>
        <v/>
      </c>
      <c r="X3240" s="1" t="str">
        <f t="shared" ca="1" si="768"/>
        <v/>
      </c>
    </row>
    <row r="3241" spans="1:24">
      <c r="A3241" t="s">
        <v>1041</v>
      </c>
      <c r="B3241" t="str">
        <f>INDEX(予約枠報告様式!$73:$73,MATCH(CSVフォーマット!C3241,予約枠報告様式!$74:$74,0))</f>
        <v>BC</v>
      </c>
      <c r="C3241">
        <f t="shared" si="764"/>
        <v>55</v>
      </c>
      <c r="D3241">
        <f t="shared" si="750"/>
        <v>69</v>
      </c>
      <c r="E3241" s="2" cm="1">
        <f t="array" aca="1" ref="E3241" ca="1">INDIRECT(A3241&amp;B3241&amp;$E$3)</f>
        <v>44800</v>
      </c>
      <c r="F3241" t="str" cm="1">
        <f t="array" aca="1" ref="F3241" ca="1">IF(INDIRECT(A3241&amp;B3241&amp;$F$3)="公",参照!$L$2,参照!$L$3)</f>
        <v>医療機関受付</v>
      </c>
      <c r="G3241" s="1" t="str" cm="1">
        <f t="array" aca="1" ref="G3241" ca="1">IF(E3241="","",IF(ISNUMBER(INDIRECT(A3241&amp;B3241&amp;D3241)),431001,""))</f>
        <v/>
      </c>
      <c r="H3241" s="1" t="str">
        <f t="shared" ca="1" si="751"/>
        <v/>
      </c>
      <c r="I3241" s="1" t="str">
        <f ca="1">IF(G3241="","",予約枠報告様式!H$3)</f>
        <v/>
      </c>
      <c r="J3241" s="1" t="str">
        <f t="shared" ca="1" si="765"/>
        <v/>
      </c>
      <c r="K3241" s="1" t="str">
        <f t="shared" ca="1" si="753"/>
        <v/>
      </c>
      <c r="L3241" s="1" t="str">
        <f t="shared" ca="1" si="754"/>
        <v/>
      </c>
      <c r="M3241" s="1" t="str">
        <f t="shared" ca="1" si="755"/>
        <v/>
      </c>
      <c r="N3241" s="1" t="str" cm="1">
        <f t="array" aca="1" ref="N3241" ca="1">IF(G3241="","",HOUR(INDIRECT(A3241&amp;$N$2&amp;D3241)))</f>
        <v/>
      </c>
      <c r="O3241" s="1" t="str" cm="1">
        <f t="array" aca="1" ref="O3241" ca="1">IF(G3241="","",MINUTE(INDIRECT(A3241&amp;$N$2&amp;D3241)))</f>
        <v/>
      </c>
      <c r="P3241" s="1" t="str">
        <f t="shared" ca="1" si="756"/>
        <v/>
      </c>
      <c r="Q3241" s="1" t="str">
        <f t="shared" ca="1" si="757"/>
        <v/>
      </c>
      <c r="R3241" s="1" t="str" cm="1">
        <f t="array" aca="1" ref="R3241" ca="1">IF(G3241="","",INDIRECT(A3241&amp;B3241&amp;D3241))</f>
        <v/>
      </c>
      <c r="S3241" s="1" t="str">
        <f t="shared" ca="1" si="766"/>
        <v/>
      </c>
      <c r="T3241" s="1" t="str">
        <f t="shared" ca="1" si="767"/>
        <v/>
      </c>
      <c r="U3241" s="1" t="str">
        <f t="shared" ca="1" si="760"/>
        <v/>
      </c>
      <c r="V3241" s="1" t="str">
        <f t="shared" ca="1" si="761"/>
        <v/>
      </c>
      <c r="W3241" s="1" t="str">
        <f t="shared" ca="1" si="762"/>
        <v/>
      </c>
      <c r="X3241" s="1" t="str">
        <f t="shared" ca="1" si="768"/>
        <v/>
      </c>
    </row>
    <row r="3242" spans="1:24">
      <c r="A3242" t="s">
        <v>1041</v>
      </c>
      <c r="B3242" t="str">
        <f>INDEX(予約枠報告様式!$73:$73,MATCH(CSVフォーマット!C3242,予約枠報告様式!$74:$74,0))</f>
        <v>BC</v>
      </c>
      <c r="C3242">
        <f t="shared" si="764"/>
        <v>55</v>
      </c>
      <c r="D3242">
        <f t="shared" si="750"/>
        <v>70</v>
      </c>
      <c r="E3242" s="2" cm="1">
        <f t="array" aca="1" ref="E3242" ca="1">INDIRECT(A3242&amp;B3242&amp;$E$3)</f>
        <v>44800</v>
      </c>
      <c r="F3242" t="str" cm="1">
        <f t="array" aca="1" ref="F3242" ca="1">IF(INDIRECT(A3242&amp;B3242&amp;$F$3)="公",参照!$L$2,参照!$L$3)</f>
        <v>医療機関受付</v>
      </c>
      <c r="G3242" s="1" t="str" cm="1">
        <f t="array" aca="1" ref="G3242" ca="1">IF(E3242="","",IF(ISNUMBER(INDIRECT(A3242&amp;B3242&amp;D3242)),431001,""))</f>
        <v/>
      </c>
      <c r="H3242" s="1" t="str">
        <f t="shared" ca="1" si="751"/>
        <v/>
      </c>
      <c r="I3242" s="1" t="str">
        <f ca="1">IF(G3242="","",予約枠報告様式!H$3)</f>
        <v/>
      </c>
      <c r="J3242" s="1" t="str">
        <f t="shared" ca="1" si="765"/>
        <v/>
      </c>
      <c r="K3242" s="1" t="str">
        <f t="shared" ca="1" si="753"/>
        <v/>
      </c>
      <c r="L3242" s="1" t="str">
        <f t="shared" ca="1" si="754"/>
        <v/>
      </c>
      <c r="M3242" s="1" t="str">
        <f t="shared" ca="1" si="755"/>
        <v/>
      </c>
      <c r="N3242" s="1" t="str" cm="1">
        <f t="array" aca="1" ref="N3242" ca="1">IF(G3242="","",HOUR(INDIRECT(A3242&amp;$N$2&amp;D3242)))</f>
        <v/>
      </c>
      <c r="O3242" s="1" t="str" cm="1">
        <f t="array" aca="1" ref="O3242" ca="1">IF(G3242="","",MINUTE(INDIRECT(A3242&amp;$N$2&amp;D3242)))</f>
        <v/>
      </c>
      <c r="P3242" s="1" t="str">
        <f t="shared" ca="1" si="756"/>
        <v/>
      </c>
      <c r="Q3242" s="1" t="str">
        <f t="shared" ca="1" si="757"/>
        <v/>
      </c>
      <c r="R3242" s="1" t="str" cm="1">
        <f t="array" aca="1" ref="R3242" ca="1">IF(G3242="","",INDIRECT(A3242&amp;B3242&amp;D3242))</f>
        <v/>
      </c>
      <c r="S3242" s="1" t="str">
        <f t="shared" ca="1" si="766"/>
        <v/>
      </c>
      <c r="T3242" s="1" t="str">
        <f t="shared" ca="1" si="767"/>
        <v/>
      </c>
      <c r="U3242" s="1" t="str">
        <f t="shared" ca="1" si="760"/>
        <v/>
      </c>
      <c r="V3242" s="1" t="str">
        <f t="shared" ca="1" si="761"/>
        <v/>
      </c>
      <c r="W3242" s="1" t="str">
        <f t="shared" ca="1" si="762"/>
        <v/>
      </c>
      <c r="X3242" s="1" t="str">
        <f t="shared" ca="1" si="768"/>
        <v/>
      </c>
    </row>
    <row r="3243" spans="1:24">
      <c r="A3243" t="s">
        <v>1041</v>
      </c>
      <c r="B3243" t="str">
        <f>INDEX(予約枠報告様式!$73:$73,MATCH(CSVフォーマット!C3243,予約枠報告様式!$74:$74,0))</f>
        <v>BC</v>
      </c>
      <c r="C3243">
        <f t="shared" si="764"/>
        <v>55</v>
      </c>
      <c r="D3243">
        <f t="shared" si="750"/>
        <v>71</v>
      </c>
      <c r="E3243" s="2" cm="1">
        <f t="array" aca="1" ref="E3243" ca="1">INDIRECT(A3243&amp;B3243&amp;$E$3)</f>
        <v>44800</v>
      </c>
      <c r="F3243" t="str" cm="1">
        <f t="array" aca="1" ref="F3243" ca="1">IF(INDIRECT(A3243&amp;B3243&amp;$F$3)="公",参照!$L$2,参照!$L$3)</f>
        <v>医療機関受付</v>
      </c>
      <c r="G3243" s="1" t="str" cm="1">
        <f t="array" aca="1" ref="G3243" ca="1">IF(E3243="","",IF(ISNUMBER(INDIRECT(A3243&amp;B3243&amp;D3243)),431001,""))</f>
        <v/>
      </c>
      <c r="H3243" s="1" t="str">
        <f t="shared" ca="1" si="751"/>
        <v/>
      </c>
      <c r="I3243" s="1" t="str">
        <f ca="1">IF(G3243="","",予約枠報告様式!H$3)</f>
        <v/>
      </c>
      <c r="J3243" s="1" t="str">
        <f t="shared" ca="1" si="765"/>
        <v/>
      </c>
      <c r="K3243" s="1" t="str">
        <f t="shared" ca="1" si="753"/>
        <v/>
      </c>
      <c r="L3243" s="1" t="str">
        <f t="shared" ca="1" si="754"/>
        <v/>
      </c>
      <c r="M3243" s="1" t="str">
        <f t="shared" ca="1" si="755"/>
        <v/>
      </c>
      <c r="N3243" s="1" t="str" cm="1">
        <f t="array" aca="1" ref="N3243" ca="1">IF(G3243="","",HOUR(INDIRECT(A3243&amp;$N$2&amp;D3243)))</f>
        <v/>
      </c>
      <c r="O3243" s="1" t="str" cm="1">
        <f t="array" aca="1" ref="O3243" ca="1">IF(G3243="","",MINUTE(INDIRECT(A3243&amp;$N$2&amp;D3243)))</f>
        <v/>
      </c>
      <c r="P3243" s="1" t="str">
        <f t="shared" ca="1" si="756"/>
        <v/>
      </c>
      <c r="Q3243" s="1" t="str">
        <f t="shared" ca="1" si="757"/>
        <v/>
      </c>
      <c r="R3243" s="1" t="str" cm="1">
        <f t="array" aca="1" ref="R3243" ca="1">IF(G3243="","",INDIRECT(A3243&amp;B3243&amp;D3243))</f>
        <v/>
      </c>
      <c r="S3243" s="1" t="str">
        <f t="shared" ca="1" si="766"/>
        <v/>
      </c>
      <c r="T3243" s="1" t="str">
        <f t="shared" ca="1" si="767"/>
        <v/>
      </c>
      <c r="U3243" s="1" t="str">
        <f t="shared" ca="1" si="760"/>
        <v/>
      </c>
      <c r="V3243" s="1" t="str">
        <f t="shared" ca="1" si="761"/>
        <v/>
      </c>
      <c r="W3243" s="1" t="str">
        <f t="shared" ca="1" si="762"/>
        <v/>
      </c>
      <c r="X3243" s="1" t="str">
        <f t="shared" ca="1" si="768"/>
        <v/>
      </c>
    </row>
    <row r="3244" spans="1:24">
      <c r="A3244" t="s">
        <v>1041</v>
      </c>
      <c r="B3244" t="str">
        <f>INDEX(予約枠報告様式!$73:$73,MATCH(CSVフォーマット!C3244,予約枠報告様式!$74:$74,0))</f>
        <v>BD</v>
      </c>
      <c r="C3244">
        <f t="shared" si="764"/>
        <v>56</v>
      </c>
      <c r="D3244">
        <f t="shared" si="750"/>
        <v>12</v>
      </c>
      <c r="E3244" s="2" cm="1">
        <f t="array" aca="1" ref="E3244" ca="1">INDIRECT(A3244&amp;B3244&amp;$E$3)</f>
        <v>44801</v>
      </c>
      <c r="F3244" t="str" cm="1">
        <f t="array" aca="1" ref="F3244" ca="1">IF(INDIRECT(A3244&amp;B3244&amp;$F$3)="公",参照!$L$2,参照!$L$3)</f>
        <v>WEB・コールセンター受付</v>
      </c>
      <c r="G3244" s="1" t="str" cm="1">
        <f t="array" aca="1" ref="G3244" ca="1">IF(E3244="","",IF(ISNUMBER(INDIRECT(A3244&amp;B3244&amp;D3244)),431001,""))</f>
        <v/>
      </c>
      <c r="H3244" s="1" t="str">
        <f t="shared" ca="1" si="751"/>
        <v/>
      </c>
      <c r="I3244" s="1" t="str">
        <f ca="1">IF(G3244="","",予約枠報告様式!H$3)</f>
        <v/>
      </c>
      <c r="J3244" s="1" t="str">
        <f t="shared" ca="1" si="765"/>
        <v/>
      </c>
      <c r="K3244" s="1" t="str">
        <f t="shared" ca="1" si="753"/>
        <v/>
      </c>
      <c r="L3244" s="1" t="str">
        <f t="shared" ca="1" si="754"/>
        <v/>
      </c>
      <c r="M3244" s="1" t="str">
        <f t="shared" ca="1" si="755"/>
        <v/>
      </c>
      <c r="N3244" s="1" t="str" cm="1">
        <f t="array" aca="1" ref="N3244" ca="1">IF(G3244="","",HOUR(INDIRECT(A3244&amp;$N$2&amp;D3244)))</f>
        <v/>
      </c>
      <c r="O3244" s="1" t="str" cm="1">
        <f t="array" aca="1" ref="O3244" ca="1">IF(G3244="","",MINUTE(INDIRECT(A3244&amp;$N$2&amp;D3244)))</f>
        <v/>
      </c>
      <c r="P3244" s="1" t="str">
        <f t="shared" ca="1" si="756"/>
        <v/>
      </c>
      <c r="Q3244" s="1" t="str">
        <f t="shared" ca="1" si="757"/>
        <v/>
      </c>
      <c r="R3244" s="1" t="str" cm="1">
        <f t="array" aca="1" ref="R3244" ca="1">IF(G3244="","",INDIRECT(A3244&amp;B3244&amp;D3244))</f>
        <v/>
      </c>
      <c r="S3244" s="1" t="str">
        <f t="shared" ca="1" si="766"/>
        <v/>
      </c>
      <c r="T3244" s="1" t="str">
        <f t="shared" ca="1" si="767"/>
        <v/>
      </c>
      <c r="U3244" s="1" t="str">
        <f t="shared" ca="1" si="760"/>
        <v/>
      </c>
      <c r="V3244" s="1" t="str">
        <f t="shared" ca="1" si="761"/>
        <v/>
      </c>
      <c r="W3244" s="1" t="str">
        <f t="shared" ca="1" si="762"/>
        <v/>
      </c>
      <c r="X3244" s="1" t="str">
        <f t="shared" ca="1" si="768"/>
        <v/>
      </c>
    </row>
    <row r="3245" spans="1:24">
      <c r="A3245" t="s">
        <v>1041</v>
      </c>
      <c r="B3245" t="str">
        <f>INDEX(予約枠報告様式!$73:$73,MATCH(CSVフォーマット!C3245,予約枠報告様式!$74:$74,0))</f>
        <v>BD</v>
      </c>
      <c r="C3245">
        <f t="shared" si="764"/>
        <v>56</v>
      </c>
      <c r="D3245">
        <f t="shared" si="750"/>
        <v>13</v>
      </c>
      <c r="E3245" s="2" cm="1">
        <f t="array" aca="1" ref="E3245" ca="1">INDIRECT(A3245&amp;B3245&amp;$E$3)</f>
        <v>44801</v>
      </c>
      <c r="F3245" t="str" cm="1">
        <f t="array" aca="1" ref="F3245" ca="1">IF(INDIRECT(A3245&amp;B3245&amp;$F$3)="公",参照!$L$2,参照!$L$3)</f>
        <v>WEB・コールセンター受付</v>
      </c>
      <c r="G3245" s="1" t="str" cm="1">
        <f t="array" aca="1" ref="G3245" ca="1">IF(E3245="","",IF(ISNUMBER(INDIRECT(A3245&amp;B3245&amp;D3245)),431001,""))</f>
        <v/>
      </c>
      <c r="H3245" s="1" t="str">
        <f t="shared" ca="1" si="751"/>
        <v/>
      </c>
      <c r="I3245" s="1" t="str">
        <f ca="1">IF(G3245="","",予約枠報告様式!H$3)</f>
        <v/>
      </c>
      <c r="J3245" s="1" t="str">
        <f t="shared" ca="1" si="765"/>
        <v/>
      </c>
      <c r="K3245" s="1" t="str">
        <f t="shared" ca="1" si="753"/>
        <v/>
      </c>
      <c r="L3245" s="1" t="str">
        <f t="shared" ca="1" si="754"/>
        <v/>
      </c>
      <c r="M3245" s="1" t="str">
        <f t="shared" ca="1" si="755"/>
        <v/>
      </c>
      <c r="N3245" s="1" t="str" cm="1">
        <f t="array" aca="1" ref="N3245" ca="1">IF(G3245="","",HOUR(INDIRECT(A3245&amp;$N$2&amp;D3245)))</f>
        <v/>
      </c>
      <c r="O3245" s="1" t="str" cm="1">
        <f t="array" aca="1" ref="O3245" ca="1">IF(G3245="","",MINUTE(INDIRECT(A3245&amp;$N$2&amp;D3245)))</f>
        <v/>
      </c>
      <c r="P3245" s="1" t="str">
        <f t="shared" ca="1" si="756"/>
        <v/>
      </c>
      <c r="Q3245" s="1" t="str">
        <f t="shared" ca="1" si="757"/>
        <v/>
      </c>
      <c r="R3245" s="1" t="str" cm="1">
        <f t="array" aca="1" ref="R3245" ca="1">IF(G3245="","",INDIRECT(A3245&amp;B3245&amp;D3245))</f>
        <v/>
      </c>
      <c r="S3245" s="1" t="str">
        <f t="shared" ca="1" si="766"/>
        <v/>
      </c>
      <c r="T3245" s="1" t="str">
        <f t="shared" ca="1" si="767"/>
        <v/>
      </c>
      <c r="U3245" s="1" t="str">
        <f t="shared" ca="1" si="760"/>
        <v/>
      </c>
      <c r="V3245" s="1" t="str">
        <f t="shared" ca="1" si="761"/>
        <v/>
      </c>
      <c r="W3245" s="1" t="str">
        <f t="shared" ca="1" si="762"/>
        <v/>
      </c>
      <c r="X3245" s="1" t="str">
        <f t="shared" ca="1" si="768"/>
        <v/>
      </c>
    </row>
    <row r="3246" spans="1:24">
      <c r="A3246" t="s">
        <v>1041</v>
      </c>
      <c r="B3246" t="str">
        <f>INDEX(予約枠報告様式!$73:$73,MATCH(CSVフォーマット!C3246,予約枠報告様式!$74:$74,0))</f>
        <v>BD</v>
      </c>
      <c r="C3246">
        <f t="shared" si="764"/>
        <v>56</v>
      </c>
      <c r="D3246">
        <f t="shared" si="750"/>
        <v>14</v>
      </c>
      <c r="E3246" s="2" cm="1">
        <f t="array" aca="1" ref="E3246" ca="1">INDIRECT(A3246&amp;B3246&amp;$E$3)</f>
        <v>44801</v>
      </c>
      <c r="F3246" t="str" cm="1">
        <f t="array" aca="1" ref="F3246" ca="1">IF(INDIRECT(A3246&amp;B3246&amp;$F$3)="公",参照!$L$2,参照!$L$3)</f>
        <v>WEB・コールセンター受付</v>
      </c>
      <c r="G3246" s="1" t="str" cm="1">
        <f t="array" aca="1" ref="G3246" ca="1">IF(E3246="","",IF(ISNUMBER(INDIRECT(A3246&amp;B3246&amp;D3246)),431001,""))</f>
        <v/>
      </c>
      <c r="H3246" s="1" t="str">
        <f t="shared" ca="1" si="751"/>
        <v/>
      </c>
      <c r="I3246" s="1" t="str">
        <f ca="1">IF(G3246="","",予約枠報告様式!H$3)</f>
        <v/>
      </c>
      <c r="J3246" s="1" t="str">
        <f t="shared" ca="1" si="765"/>
        <v/>
      </c>
      <c r="K3246" s="1" t="str">
        <f t="shared" ca="1" si="753"/>
        <v/>
      </c>
      <c r="L3246" s="1" t="str">
        <f t="shared" ca="1" si="754"/>
        <v/>
      </c>
      <c r="M3246" s="1" t="str">
        <f t="shared" ca="1" si="755"/>
        <v/>
      </c>
      <c r="N3246" s="1" t="str" cm="1">
        <f t="array" aca="1" ref="N3246" ca="1">IF(G3246="","",HOUR(INDIRECT(A3246&amp;$N$2&amp;D3246)))</f>
        <v/>
      </c>
      <c r="O3246" s="1" t="str" cm="1">
        <f t="array" aca="1" ref="O3246" ca="1">IF(G3246="","",MINUTE(INDIRECT(A3246&amp;$N$2&amp;D3246)))</f>
        <v/>
      </c>
      <c r="P3246" s="1" t="str">
        <f t="shared" ca="1" si="756"/>
        <v/>
      </c>
      <c r="Q3246" s="1" t="str">
        <f t="shared" ca="1" si="757"/>
        <v/>
      </c>
      <c r="R3246" s="1" t="str" cm="1">
        <f t="array" aca="1" ref="R3246" ca="1">IF(G3246="","",INDIRECT(A3246&amp;B3246&amp;D3246))</f>
        <v/>
      </c>
      <c r="S3246" s="1" t="str">
        <f t="shared" ca="1" si="766"/>
        <v/>
      </c>
      <c r="T3246" s="1" t="str">
        <f t="shared" ca="1" si="767"/>
        <v/>
      </c>
      <c r="U3246" s="1" t="str">
        <f t="shared" ca="1" si="760"/>
        <v/>
      </c>
      <c r="V3246" s="1" t="str">
        <f t="shared" ca="1" si="761"/>
        <v/>
      </c>
      <c r="W3246" s="1" t="str">
        <f t="shared" ca="1" si="762"/>
        <v/>
      </c>
      <c r="X3246" s="1" t="str">
        <f t="shared" ca="1" si="768"/>
        <v/>
      </c>
    </row>
    <row r="3247" spans="1:24">
      <c r="A3247" t="s">
        <v>1041</v>
      </c>
      <c r="B3247" t="str">
        <f>INDEX(予約枠報告様式!$73:$73,MATCH(CSVフォーマット!C3247,予約枠報告様式!$74:$74,0))</f>
        <v>BD</v>
      </c>
      <c r="C3247">
        <f t="shared" si="764"/>
        <v>56</v>
      </c>
      <c r="D3247">
        <f t="shared" si="750"/>
        <v>15</v>
      </c>
      <c r="E3247" s="2" cm="1">
        <f t="array" aca="1" ref="E3247" ca="1">INDIRECT(A3247&amp;B3247&amp;$E$3)</f>
        <v>44801</v>
      </c>
      <c r="F3247" t="str" cm="1">
        <f t="array" aca="1" ref="F3247" ca="1">IF(INDIRECT(A3247&amp;B3247&amp;$F$3)="公",参照!$L$2,参照!$L$3)</f>
        <v>WEB・コールセンター受付</v>
      </c>
      <c r="G3247" s="1" t="str" cm="1">
        <f t="array" aca="1" ref="G3247" ca="1">IF(E3247="","",IF(ISNUMBER(INDIRECT(A3247&amp;B3247&amp;D3247)),431001,""))</f>
        <v/>
      </c>
      <c r="H3247" s="1" t="str">
        <f t="shared" ca="1" si="751"/>
        <v/>
      </c>
      <c r="I3247" s="1" t="str">
        <f ca="1">IF(G3247="","",予約枠報告様式!H$3)</f>
        <v/>
      </c>
      <c r="J3247" s="1" t="str">
        <f t="shared" ca="1" si="765"/>
        <v/>
      </c>
      <c r="K3247" s="1" t="str">
        <f t="shared" ca="1" si="753"/>
        <v/>
      </c>
      <c r="L3247" s="1" t="str">
        <f t="shared" ca="1" si="754"/>
        <v/>
      </c>
      <c r="M3247" s="1" t="str">
        <f t="shared" ca="1" si="755"/>
        <v/>
      </c>
      <c r="N3247" s="1" t="str" cm="1">
        <f t="array" aca="1" ref="N3247" ca="1">IF(G3247="","",HOUR(INDIRECT(A3247&amp;$N$2&amp;D3247)))</f>
        <v/>
      </c>
      <c r="O3247" s="1" t="str" cm="1">
        <f t="array" aca="1" ref="O3247" ca="1">IF(G3247="","",MINUTE(INDIRECT(A3247&amp;$N$2&amp;D3247)))</f>
        <v/>
      </c>
      <c r="P3247" s="1" t="str">
        <f t="shared" ca="1" si="756"/>
        <v/>
      </c>
      <c r="Q3247" s="1" t="str">
        <f t="shared" ca="1" si="757"/>
        <v/>
      </c>
      <c r="R3247" s="1" t="str" cm="1">
        <f t="array" aca="1" ref="R3247" ca="1">IF(G3247="","",INDIRECT(A3247&amp;B3247&amp;D3247))</f>
        <v/>
      </c>
      <c r="S3247" s="1" t="str">
        <f t="shared" ca="1" si="766"/>
        <v/>
      </c>
      <c r="T3247" s="1" t="str">
        <f t="shared" ca="1" si="767"/>
        <v/>
      </c>
      <c r="U3247" s="1" t="str">
        <f t="shared" ca="1" si="760"/>
        <v/>
      </c>
      <c r="V3247" s="1" t="str">
        <f t="shared" ca="1" si="761"/>
        <v/>
      </c>
      <c r="W3247" s="1" t="str">
        <f t="shared" ca="1" si="762"/>
        <v/>
      </c>
      <c r="X3247" s="1" t="str">
        <f t="shared" ca="1" si="768"/>
        <v/>
      </c>
    </row>
    <row r="3248" spans="1:24">
      <c r="A3248" t="s">
        <v>1041</v>
      </c>
      <c r="B3248" t="str">
        <f>INDEX(予約枠報告様式!$73:$73,MATCH(CSVフォーマット!C3248,予約枠報告様式!$74:$74,0))</f>
        <v>BD</v>
      </c>
      <c r="C3248">
        <f t="shared" si="764"/>
        <v>56</v>
      </c>
      <c r="D3248">
        <f t="shared" si="750"/>
        <v>16</v>
      </c>
      <c r="E3248" s="2" cm="1">
        <f t="array" aca="1" ref="E3248" ca="1">INDIRECT(A3248&amp;B3248&amp;$E$3)</f>
        <v>44801</v>
      </c>
      <c r="F3248" t="str" cm="1">
        <f t="array" aca="1" ref="F3248" ca="1">IF(INDIRECT(A3248&amp;B3248&amp;$F$3)="公",参照!$L$2,参照!$L$3)</f>
        <v>WEB・コールセンター受付</v>
      </c>
      <c r="G3248" s="1" t="str" cm="1">
        <f t="array" aca="1" ref="G3248" ca="1">IF(E3248="","",IF(ISNUMBER(INDIRECT(A3248&amp;B3248&amp;D3248)),431001,""))</f>
        <v/>
      </c>
      <c r="H3248" s="1" t="str">
        <f t="shared" ca="1" si="751"/>
        <v/>
      </c>
      <c r="I3248" s="1" t="str">
        <f ca="1">IF(G3248="","",予約枠報告様式!H$3)</f>
        <v/>
      </c>
      <c r="J3248" s="1" t="str">
        <f t="shared" ca="1" si="765"/>
        <v/>
      </c>
      <c r="K3248" s="1" t="str">
        <f t="shared" ca="1" si="753"/>
        <v/>
      </c>
      <c r="L3248" s="1" t="str">
        <f t="shared" ca="1" si="754"/>
        <v/>
      </c>
      <c r="M3248" s="1" t="str">
        <f t="shared" ca="1" si="755"/>
        <v/>
      </c>
      <c r="N3248" s="1" t="str" cm="1">
        <f t="array" aca="1" ref="N3248" ca="1">IF(G3248="","",HOUR(INDIRECT(A3248&amp;$N$2&amp;D3248)))</f>
        <v/>
      </c>
      <c r="O3248" s="1" t="str" cm="1">
        <f t="array" aca="1" ref="O3248" ca="1">IF(G3248="","",MINUTE(INDIRECT(A3248&amp;$N$2&amp;D3248)))</f>
        <v/>
      </c>
      <c r="P3248" s="1" t="str">
        <f t="shared" ca="1" si="756"/>
        <v/>
      </c>
      <c r="Q3248" s="1" t="str">
        <f t="shared" ca="1" si="757"/>
        <v/>
      </c>
      <c r="R3248" s="1" t="str" cm="1">
        <f t="array" aca="1" ref="R3248" ca="1">IF(G3248="","",INDIRECT(A3248&amp;B3248&amp;D3248))</f>
        <v/>
      </c>
      <c r="S3248" s="1" t="str">
        <f t="shared" ca="1" si="766"/>
        <v/>
      </c>
      <c r="T3248" s="1" t="str">
        <f t="shared" ca="1" si="767"/>
        <v/>
      </c>
      <c r="U3248" s="1" t="str">
        <f t="shared" ca="1" si="760"/>
        <v/>
      </c>
      <c r="V3248" s="1" t="str">
        <f t="shared" ca="1" si="761"/>
        <v/>
      </c>
      <c r="W3248" s="1" t="str">
        <f t="shared" ca="1" si="762"/>
        <v/>
      </c>
      <c r="X3248" s="1" t="str">
        <f t="shared" ca="1" si="768"/>
        <v/>
      </c>
    </row>
    <row r="3249" spans="1:24">
      <c r="A3249" t="s">
        <v>1041</v>
      </c>
      <c r="B3249" t="str">
        <f>INDEX(予約枠報告様式!$73:$73,MATCH(CSVフォーマット!C3249,予約枠報告様式!$74:$74,0))</f>
        <v>BD</v>
      </c>
      <c r="C3249">
        <f t="shared" si="764"/>
        <v>56</v>
      </c>
      <c r="D3249">
        <f t="shared" si="750"/>
        <v>17</v>
      </c>
      <c r="E3249" s="2" cm="1">
        <f t="array" aca="1" ref="E3249" ca="1">INDIRECT(A3249&amp;B3249&amp;$E$3)</f>
        <v>44801</v>
      </c>
      <c r="F3249" t="str" cm="1">
        <f t="array" aca="1" ref="F3249" ca="1">IF(INDIRECT(A3249&amp;B3249&amp;$F$3)="公",参照!$L$2,参照!$L$3)</f>
        <v>WEB・コールセンター受付</v>
      </c>
      <c r="G3249" s="1" t="str" cm="1">
        <f t="array" aca="1" ref="G3249" ca="1">IF(E3249="","",IF(ISNUMBER(INDIRECT(A3249&amp;B3249&amp;D3249)),431001,""))</f>
        <v/>
      </c>
      <c r="H3249" s="1" t="str">
        <f t="shared" ca="1" si="751"/>
        <v/>
      </c>
      <c r="I3249" s="1" t="str">
        <f ca="1">IF(G3249="","",予約枠報告様式!H$3)</f>
        <v/>
      </c>
      <c r="J3249" s="1" t="str">
        <f t="shared" ca="1" si="765"/>
        <v/>
      </c>
      <c r="K3249" s="1" t="str">
        <f t="shared" ca="1" si="753"/>
        <v/>
      </c>
      <c r="L3249" s="1" t="str">
        <f t="shared" ca="1" si="754"/>
        <v/>
      </c>
      <c r="M3249" s="1" t="str">
        <f t="shared" ca="1" si="755"/>
        <v/>
      </c>
      <c r="N3249" s="1" t="str" cm="1">
        <f t="array" aca="1" ref="N3249" ca="1">IF(G3249="","",HOUR(INDIRECT(A3249&amp;$N$2&amp;D3249)))</f>
        <v/>
      </c>
      <c r="O3249" s="1" t="str" cm="1">
        <f t="array" aca="1" ref="O3249" ca="1">IF(G3249="","",MINUTE(INDIRECT(A3249&amp;$N$2&amp;D3249)))</f>
        <v/>
      </c>
      <c r="P3249" s="1" t="str">
        <f t="shared" ca="1" si="756"/>
        <v/>
      </c>
      <c r="Q3249" s="1" t="str">
        <f t="shared" ca="1" si="757"/>
        <v/>
      </c>
      <c r="R3249" s="1" t="str" cm="1">
        <f t="array" aca="1" ref="R3249" ca="1">IF(G3249="","",INDIRECT(A3249&amp;B3249&amp;D3249))</f>
        <v/>
      </c>
      <c r="S3249" s="1" t="str">
        <f t="shared" ca="1" si="766"/>
        <v/>
      </c>
      <c r="T3249" s="1" t="str">
        <f t="shared" ca="1" si="767"/>
        <v/>
      </c>
      <c r="U3249" s="1" t="str">
        <f t="shared" ca="1" si="760"/>
        <v/>
      </c>
      <c r="V3249" s="1" t="str">
        <f t="shared" ca="1" si="761"/>
        <v/>
      </c>
      <c r="W3249" s="1" t="str">
        <f t="shared" ca="1" si="762"/>
        <v/>
      </c>
      <c r="X3249" s="1" t="str">
        <f t="shared" ca="1" si="768"/>
        <v/>
      </c>
    </row>
    <row r="3250" spans="1:24">
      <c r="A3250" t="s">
        <v>1041</v>
      </c>
      <c r="B3250" t="str">
        <f>INDEX(予約枠報告様式!$73:$73,MATCH(CSVフォーマット!C3250,予約枠報告様式!$74:$74,0))</f>
        <v>BD</v>
      </c>
      <c r="C3250">
        <f t="shared" si="764"/>
        <v>56</v>
      </c>
      <c r="D3250">
        <f t="shared" si="750"/>
        <v>18</v>
      </c>
      <c r="E3250" s="2" cm="1">
        <f t="array" aca="1" ref="E3250" ca="1">INDIRECT(A3250&amp;B3250&amp;$E$3)</f>
        <v>44801</v>
      </c>
      <c r="F3250" t="str" cm="1">
        <f t="array" aca="1" ref="F3250" ca="1">IF(INDIRECT(A3250&amp;B3250&amp;$F$3)="公",参照!$L$2,参照!$L$3)</f>
        <v>WEB・コールセンター受付</v>
      </c>
      <c r="G3250" s="1" t="str" cm="1">
        <f t="array" aca="1" ref="G3250" ca="1">IF(E3250="","",IF(ISNUMBER(INDIRECT(A3250&amp;B3250&amp;D3250)),431001,""))</f>
        <v/>
      </c>
      <c r="H3250" s="1" t="str">
        <f t="shared" ca="1" si="751"/>
        <v/>
      </c>
      <c r="I3250" s="1" t="str">
        <f ca="1">IF(G3250="","",予約枠報告様式!H$3)</f>
        <v/>
      </c>
      <c r="J3250" s="1" t="str">
        <f t="shared" ca="1" si="765"/>
        <v/>
      </c>
      <c r="K3250" s="1" t="str">
        <f t="shared" ca="1" si="753"/>
        <v/>
      </c>
      <c r="L3250" s="1" t="str">
        <f t="shared" ca="1" si="754"/>
        <v/>
      </c>
      <c r="M3250" s="1" t="str">
        <f t="shared" ca="1" si="755"/>
        <v/>
      </c>
      <c r="N3250" s="1" t="str" cm="1">
        <f t="array" aca="1" ref="N3250" ca="1">IF(G3250="","",HOUR(INDIRECT(A3250&amp;$N$2&amp;D3250)))</f>
        <v/>
      </c>
      <c r="O3250" s="1" t="str" cm="1">
        <f t="array" aca="1" ref="O3250" ca="1">IF(G3250="","",MINUTE(INDIRECT(A3250&amp;$N$2&amp;D3250)))</f>
        <v/>
      </c>
      <c r="P3250" s="1" t="str">
        <f t="shared" ca="1" si="756"/>
        <v/>
      </c>
      <c r="Q3250" s="1" t="str">
        <f t="shared" ca="1" si="757"/>
        <v/>
      </c>
      <c r="R3250" s="1" t="str" cm="1">
        <f t="array" aca="1" ref="R3250" ca="1">IF(G3250="","",INDIRECT(A3250&amp;B3250&amp;D3250))</f>
        <v/>
      </c>
      <c r="S3250" s="1" t="str">
        <f t="shared" ca="1" si="766"/>
        <v/>
      </c>
      <c r="T3250" s="1" t="str">
        <f t="shared" ca="1" si="767"/>
        <v/>
      </c>
      <c r="U3250" s="1" t="str">
        <f t="shared" ca="1" si="760"/>
        <v/>
      </c>
      <c r="V3250" s="1" t="str">
        <f t="shared" ca="1" si="761"/>
        <v/>
      </c>
      <c r="W3250" s="1" t="str">
        <f t="shared" ca="1" si="762"/>
        <v/>
      </c>
      <c r="X3250" s="1" t="str">
        <f t="shared" ca="1" si="768"/>
        <v/>
      </c>
    </row>
    <row r="3251" spans="1:24">
      <c r="A3251" t="s">
        <v>1041</v>
      </c>
      <c r="B3251" t="str">
        <f>INDEX(予約枠報告様式!$73:$73,MATCH(CSVフォーマット!C3251,予約枠報告様式!$74:$74,0))</f>
        <v>BD</v>
      </c>
      <c r="C3251">
        <f t="shared" si="764"/>
        <v>56</v>
      </c>
      <c r="D3251">
        <f t="shared" si="750"/>
        <v>19</v>
      </c>
      <c r="E3251" s="2" cm="1">
        <f t="array" aca="1" ref="E3251" ca="1">INDIRECT(A3251&amp;B3251&amp;$E$3)</f>
        <v>44801</v>
      </c>
      <c r="F3251" t="str" cm="1">
        <f t="array" aca="1" ref="F3251" ca="1">IF(INDIRECT(A3251&amp;B3251&amp;$F$3)="公",参照!$L$2,参照!$L$3)</f>
        <v>WEB・コールセンター受付</v>
      </c>
      <c r="G3251" s="1" t="str" cm="1">
        <f t="array" aca="1" ref="G3251" ca="1">IF(E3251="","",IF(ISNUMBER(INDIRECT(A3251&amp;B3251&amp;D3251)),431001,""))</f>
        <v/>
      </c>
      <c r="H3251" s="1" t="str">
        <f t="shared" ca="1" si="751"/>
        <v/>
      </c>
      <c r="I3251" s="1" t="str">
        <f ca="1">IF(G3251="","",予約枠報告様式!H$3)</f>
        <v/>
      </c>
      <c r="J3251" s="1" t="str">
        <f t="shared" ca="1" si="765"/>
        <v/>
      </c>
      <c r="K3251" s="1" t="str">
        <f t="shared" ca="1" si="753"/>
        <v/>
      </c>
      <c r="L3251" s="1" t="str">
        <f t="shared" ca="1" si="754"/>
        <v/>
      </c>
      <c r="M3251" s="1" t="str">
        <f t="shared" ca="1" si="755"/>
        <v/>
      </c>
      <c r="N3251" s="1" t="str" cm="1">
        <f t="array" aca="1" ref="N3251" ca="1">IF(G3251="","",HOUR(INDIRECT(A3251&amp;$N$2&amp;D3251)))</f>
        <v/>
      </c>
      <c r="O3251" s="1" t="str" cm="1">
        <f t="array" aca="1" ref="O3251" ca="1">IF(G3251="","",MINUTE(INDIRECT(A3251&amp;$N$2&amp;D3251)))</f>
        <v/>
      </c>
      <c r="P3251" s="1" t="str">
        <f t="shared" ca="1" si="756"/>
        <v/>
      </c>
      <c r="Q3251" s="1" t="str">
        <f t="shared" ca="1" si="757"/>
        <v/>
      </c>
      <c r="R3251" s="1" t="str" cm="1">
        <f t="array" aca="1" ref="R3251" ca="1">IF(G3251="","",INDIRECT(A3251&amp;B3251&amp;D3251))</f>
        <v/>
      </c>
      <c r="S3251" s="1" t="str">
        <f t="shared" ca="1" si="766"/>
        <v/>
      </c>
      <c r="T3251" s="1" t="str">
        <f t="shared" ca="1" si="767"/>
        <v/>
      </c>
      <c r="U3251" s="1" t="str">
        <f t="shared" ca="1" si="760"/>
        <v/>
      </c>
      <c r="V3251" s="1" t="str">
        <f t="shared" ca="1" si="761"/>
        <v/>
      </c>
      <c r="W3251" s="1" t="str">
        <f t="shared" ca="1" si="762"/>
        <v/>
      </c>
      <c r="X3251" s="1" t="str">
        <f t="shared" ca="1" si="768"/>
        <v/>
      </c>
    </row>
    <row r="3252" spans="1:24">
      <c r="A3252" t="s">
        <v>1041</v>
      </c>
      <c r="B3252" t="str">
        <f>INDEX(予約枠報告様式!$73:$73,MATCH(CSVフォーマット!C3252,予約枠報告様式!$74:$74,0))</f>
        <v>BD</v>
      </c>
      <c r="C3252">
        <f t="shared" si="764"/>
        <v>56</v>
      </c>
      <c r="D3252">
        <f t="shared" si="750"/>
        <v>20</v>
      </c>
      <c r="E3252" s="2" cm="1">
        <f t="array" aca="1" ref="E3252" ca="1">INDIRECT(A3252&amp;B3252&amp;$E$3)</f>
        <v>44801</v>
      </c>
      <c r="F3252" t="str" cm="1">
        <f t="array" aca="1" ref="F3252" ca="1">IF(INDIRECT(A3252&amp;B3252&amp;$F$3)="公",参照!$L$2,参照!$L$3)</f>
        <v>WEB・コールセンター受付</v>
      </c>
      <c r="G3252" s="1" t="str" cm="1">
        <f t="array" aca="1" ref="G3252" ca="1">IF(E3252="","",IF(ISNUMBER(INDIRECT(A3252&amp;B3252&amp;D3252)),431001,""))</f>
        <v/>
      </c>
      <c r="H3252" s="1" t="str">
        <f t="shared" ca="1" si="751"/>
        <v/>
      </c>
      <c r="I3252" s="1" t="str">
        <f ca="1">IF(G3252="","",予約枠報告様式!H$3)</f>
        <v/>
      </c>
      <c r="J3252" s="1" t="str">
        <f t="shared" ca="1" si="765"/>
        <v/>
      </c>
      <c r="K3252" s="1" t="str">
        <f t="shared" ca="1" si="753"/>
        <v/>
      </c>
      <c r="L3252" s="1" t="str">
        <f t="shared" ca="1" si="754"/>
        <v/>
      </c>
      <c r="M3252" s="1" t="str">
        <f t="shared" ca="1" si="755"/>
        <v/>
      </c>
      <c r="N3252" s="1" t="str" cm="1">
        <f t="array" aca="1" ref="N3252" ca="1">IF(G3252="","",HOUR(INDIRECT(A3252&amp;$N$2&amp;D3252)))</f>
        <v/>
      </c>
      <c r="O3252" s="1" t="str" cm="1">
        <f t="array" aca="1" ref="O3252" ca="1">IF(G3252="","",MINUTE(INDIRECT(A3252&amp;$N$2&amp;D3252)))</f>
        <v/>
      </c>
      <c r="P3252" s="1" t="str">
        <f t="shared" ca="1" si="756"/>
        <v/>
      </c>
      <c r="Q3252" s="1" t="str">
        <f t="shared" ca="1" si="757"/>
        <v/>
      </c>
      <c r="R3252" s="1" t="str" cm="1">
        <f t="array" aca="1" ref="R3252" ca="1">IF(G3252="","",INDIRECT(A3252&amp;B3252&amp;D3252))</f>
        <v/>
      </c>
      <c r="S3252" s="1" t="str">
        <f t="shared" ca="1" si="766"/>
        <v/>
      </c>
      <c r="T3252" s="1" t="str">
        <f t="shared" ca="1" si="767"/>
        <v/>
      </c>
      <c r="U3252" s="1" t="str">
        <f t="shared" ca="1" si="760"/>
        <v/>
      </c>
      <c r="V3252" s="1" t="str">
        <f t="shared" ca="1" si="761"/>
        <v/>
      </c>
      <c r="W3252" s="1" t="str">
        <f t="shared" ca="1" si="762"/>
        <v/>
      </c>
      <c r="X3252" s="1" t="str">
        <f t="shared" ca="1" si="768"/>
        <v/>
      </c>
    </row>
    <row r="3253" spans="1:24">
      <c r="A3253" t="s">
        <v>1041</v>
      </c>
      <c r="B3253" t="str">
        <f>INDEX(予約枠報告様式!$73:$73,MATCH(CSVフォーマット!C3253,予約枠報告様式!$74:$74,0))</f>
        <v>BD</v>
      </c>
      <c r="C3253">
        <f t="shared" si="764"/>
        <v>56</v>
      </c>
      <c r="D3253">
        <f t="shared" si="750"/>
        <v>21</v>
      </c>
      <c r="E3253" s="2" cm="1">
        <f t="array" aca="1" ref="E3253" ca="1">INDIRECT(A3253&amp;B3253&amp;$E$3)</f>
        <v>44801</v>
      </c>
      <c r="F3253" t="str" cm="1">
        <f t="array" aca="1" ref="F3253" ca="1">IF(INDIRECT(A3253&amp;B3253&amp;$F$3)="公",参照!$L$2,参照!$L$3)</f>
        <v>WEB・コールセンター受付</v>
      </c>
      <c r="G3253" s="1" t="str" cm="1">
        <f t="array" aca="1" ref="G3253" ca="1">IF(E3253="","",IF(ISNUMBER(INDIRECT(A3253&amp;B3253&amp;D3253)),431001,""))</f>
        <v/>
      </c>
      <c r="H3253" s="1" t="str">
        <f t="shared" ca="1" si="751"/>
        <v/>
      </c>
      <c r="I3253" s="1" t="str">
        <f ca="1">IF(G3253="","",予約枠報告様式!H$3)</f>
        <v/>
      </c>
      <c r="J3253" s="1" t="str">
        <f t="shared" ca="1" si="765"/>
        <v/>
      </c>
      <c r="K3253" s="1" t="str">
        <f t="shared" ca="1" si="753"/>
        <v/>
      </c>
      <c r="L3253" s="1" t="str">
        <f t="shared" ca="1" si="754"/>
        <v/>
      </c>
      <c r="M3253" s="1" t="str">
        <f t="shared" ca="1" si="755"/>
        <v/>
      </c>
      <c r="N3253" s="1" t="str" cm="1">
        <f t="array" aca="1" ref="N3253" ca="1">IF(G3253="","",HOUR(INDIRECT(A3253&amp;$N$2&amp;D3253)))</f>
        <v/>
      </c>
      <c r="O3253" s="1" t="str" cm="1">
        <f t="array" aca="1" ref="O3253" ca="1">IF(G3253="","",MINUTE(INDIRECT(A3253&amp;$N$2&amp;D3253)))</f>
        <v/>
      </c>
      <c r="P3253" s="1" t="str">
        <f t="shared" ca="1" si="756"/>
        <v/>
      </c>
      <c r="Q3253" s="1" t="str">
        <f t="shared" ca="1" si="757"/>
        <v/>
      </c>
      <c r="R3253" s="1" t="str" cm="1">
        <f t="array" aca="1" ref="R3253" ca="1">IF(G3253="","",INDIRECT(A3253&amp;B3253&amp;D3253))</f>
        <v/>
      </c>
      <c r="S3253" s="1" t="str">
        <f t="shared" ca="1" si="766"/>
        <v/>
      </c>
      <c r="T3253" s="1" t="str">
        <f t="shared" ca="1" si="767"/>
        <v/>
      </c>
      <c r="U3253" s="1" t="str">
        <f t="shared" ca="1" si="760"/>
        <v/>
      </c>
      <c r="V3253" s="1" t="str">
        <f t="shared" ca="1" si="761"/>
        <v/>
      </c>
      <c r="W3253" s="1" t="str">
        <f t="shared" ca="1" si="762"/>
        <v/>
      </c>
      <c r="X3253" s="1" t="str">
        <f t="shared" ca="1" si="768"/>
        <v/>
      </c>
    </row>
    <row r="3254" spans="1:24">
      <c r="A3254" t="s">
        <v>1041</v>
      </c>
      <c r="B3254" t="str">
        <f>INDEX(予約枠報告様式!$73:$73,MATCH(CSVフォーマット!C3254,予約枠報告様式!$74:$74,0))</f>
        <v>BD</v>
      </c>
      <c r="C3254">
        <f t="shared" si="764"/>
        <v>56</v>
      </c>
      <c r="D3254">
        <f t="shared" si="750"/>
        <v>22</v>
      </c>
      <c r="E3254" s="2" cm="1">
        <f t="array" aca="1" ref="E3254" ca="1">INDIRECT(A3254&amp;B3254&amp;$E$3)</f>
        <v>44801</v>
      </c>
      <c r="F3254" t="str" cm="1">
        <f t="array" aca="1" ref="F3254" ca="1">IF(INDIRECT(A3254&amp;B3254&amp;$F$3)="公",参照!$L$2,参照!$L$3)</f>
        <v>WEB・コールセンター受付</v>
      </c>
      <c r="G3254" s="1" t="str" cm="1">
        <f t="array" aca="1" ref="G3254" ca="1">IF(E3254="","",IF(ISNUMBER(INDIRECT(A3254&amp;B3254&amp;D3254)),431001,""))</f>
        <v/>
      </c>
      <c r="H3254" s="1" t="str">
        <f t="shared" ca="1" si="751"/>
        <v/>
      </c>
      <c r="I3254" s="1" t="str">
        <f ca="1">IF(G3254="","",予約枠報告様式!H$3)</f>
        <v/>
      </c>
      <c r="J3254" s="1" t="str">
        <f t="shared" ca="1" si="765"/>
        <v/>
      </c>
      <c r="K3254" s="1" t="str">
        <f t="shared" ca="1" si="753"/>
        <v/>
      </c>
      <c r="L3254" s="1" t="str">
        <f t="shared" ca="1" si="754"/>
        <v/>
      </c>
      <c r="M3254" s="1" t="str">
        <f t="shared" ca="1" si="755"/>
        <v/>
      </c>
      <c r="N3254" s="1" t="str" cm="1">
        <f t="array" aca="1" ref="N3254" ca="1">IF(G3254="","",HOUR(INDIRECT(A3254&amp;$N$2&amp;D3254)))</f>
        <v/>
      </c>
      <c r="O3254" s="1" t="str" cm="1">
        <f t="array" aca="1" ref="O3254" ca="1">IF(G3254="","",MINUTE(INDIRECT(A3254&amp;$N$2&amp;D3254)))</f>
        <v/>
      </c>
      <c r="P3254" s="1" t="str">
        <f t="shared" ca="1" si="756"/>
        <v/>
      </c>
      <c r="Q3254" s="1" t="str">
        <f t="shared" ca="1" si="757"/>
        <v/>
      </c>
      <c r="R3254" s="1" t="str" cm="1">
        <f t="array" aca="1" ref="R3254" ca="1">IF(G3254="","",INDIRECT(A3254&amp;B3254&amp;D3254))</f>
        <v/>
      </c>
      <c r="S3254" s="1" t="str">
        <f t="shared" ca="1" si="766"/>
        <v/>
      </c>
      <c r="T3254" s="1" t="str">
        <f t="shared" ca="1" si="767"/>
        <v/>
      </c>
      <c r="U3254" s="1" t="str">
        <f t="shared" ca="1" si="760"/>
        <v/>
      </c>
      <c r="V3254" s="1" t="str">
        <f t="shared" ca="1" si="761"/>
        <v/>
      </c>
      <c r="W3254" s="1" t="str">
        <f t="shared" ca="1" si="762"/>
        <v/>
      </c>
      <c r="X3254" s="1" t="str">
        <f t="shared" ca="1" si="768"/>
        <v/>
      </c>
    </row>
    <row r="3255" spans="1:24">
      <c r="A3255" t="s">
        <v>1041</v>
      </c>
      <c r="B3255" t="str">
        <f>INDEX(予約枠報告様式!$73:$73,MATCH(CSVフォーマット!C3255,予約枠報告様式!$74:$74,0))</f>
        <v>BD</v>
      </c>
      <c r="C3255">
        <f t="shared" si="764"/>
        <v>56</v>
      </c>
      <c r="D3255">
        <f t="shared" si="750"/>
        <v>23</v>
      </c>
      <c r="E3255" s="2" cm="1">
        <f t="array" aca="1" ref="E3255" ca="1">INDIRECT(A3255&amp;B3255&amp;$E$3)</f>
        <v>44801</v>
      </c>
      <c r="F3255" t="str" cm="1">
        <f t="array" aca="1" ref="F3255" ca="1">IF(INDIRECT(A3255&amp;B3255&amp;$F$3)="公",参照!$L$2,参照!$L$3)</f>
        <v>WEB・コールセンター受付</v>
      </c>
      <c r="G3255" s="1" t="str" cm="1">
        <f t="array" aca="1" ref="G3255" ca="1">IF(E3255="","",IF(ISNUMBER(INDIRECT(A3255&amp;B3255&amp;D3255)),431001,""))</f>
        <v/>
      </c>
      <c r="H3255" s="1" t="str">
        <f t="shared" ca="1" si="751"/>
        <v/>
      </c>
      <c r="I3255" s="1" t="str">
        <f ca="1">IF(G3255="","",予約枠報告様式!H$3)</f>
        <v/>
      </c>
      <c r="J3255" s="1" t="str">
        <f t="shared" ca="1" si="765"/>
        <v/>
      </c>
      <c r="K3255" s="1" t="str">
        <f t="shared" ca="1" si="753"/>
        <v/>
      </c>
      <c r="L3255" s="1" t="str">
        <f t="shared" ca="1" si="754"/>
        <v/>
      </c>
      <c r="M3255" s="1" t="str">
        <f t="shared" ca="1" si="755"/>
        <v/>
      </c>
      <c r="N3255" s="1" t="str" cm="1">
        <f t="array" aca="1" ref="N3255" ca="1">IF(G3255="","",HOUR(INDIRECT(A3255&amp;$N$2&amp;D3255)))</f>
        <v/>
      </c>
      <c r="O3255" s="1" t="str" cm="1">
        <f t="array" aca="1" ref="O3255" ca="1">IF(G3255="","",MINUTE(INDIRECT(A3255&amp;$N$2&amp;D3255)))</f>
        <v/>
      </c>
      <c r="P3255" s="1" t="str">
        <f t="shared" ca="1" si="756"/>
        <v/>
      </c>
      <c r="Q3255" s="1" t="str">
        <f t="shared" ca="1" si="757"/>
        <v/>
      </c>
      <c r="R3255" s="1" t="str" cm="1">
        <f t="array" aca="1" ref="R3255" ca="1">IF(G3255="","",INDIRECT(A3255&amp;B3255&amp;D3255))</f>
        <v/>
      </c>
      <c r="S3255" s="1" t="str">
        <f t="shared" ca="1" si="766"/>
        <v/>
      </c>
      <c r="T3255" s="1" t="str">
        <f t="shared" ca="1" si="767"/>
        <v/>
      </c>
      <c r="U3255" s="1" t="str">
        <f t="shared" ca="1" si="760"/>
        <v/>
      </c>
      <c r="V3255" s="1" t="str">
        <f t="shared" ca="1" si="761"/>
        <v/>
      </c>
      <c r="W3255" s="1" t="str">
        <f t="shared" ca="1" si="762"/>
        <v/>
      </c>
      <c r="X3255" s="1" t="str">
        <f t="shared" ca="1" si="768"/>
        <v/>
      </c>
    </row>
    <row r="3256" spans="1:24">
      <c r="A3256" t="s">
        <v>1041</v>
      </c>
      <c r="B3256" t="str">
        <f>INDEX(予約枠報告様式!$73:$73,MATCH(CSVフォーマット!C3256,予約枠報告様式!$74:$74,0))</f>
        <v>BD</v>
      </c>
      <c r="C3256">
        <f t="shared" si="764"/>
        <v>56</v>
      </c>
      <c r="D3256">
        <f t="shared" si="750"/>
        <v>24</v>
      </c>
      <c r="E3256" s="2" cm="1">
        <f t="array" aca="1" ref="E3256" ca="1">INDIRECT(A3256&amp;B3256&amp;$E$3)</f>
        <v>44801</v>
      </c>
      <c r="F3256" t="str" cm="1">
        <f t="array" aca="1" ref="F3256" ca="1">IF(INDIRECT(A3256&amp;B3256&amp;$F$3)="公",参照!$L$2,参照!$L$3)</f>
        <v>WEB・コールセンター受付</v>
      </c>
      <c r="G3256" s="1" t="str" cm="1">
        <f t="array" aca="1" ref="G3256" ca="1">IF(E3256="","",IF(ISNUMBER(INDIRECT(A3256&amp;B3256&amp;D3256)),431001,""))</f>
        <v/>
      </c>
      <c r="H3256" s="1" t="str">
        <f t="shared" ca="1" si="751"/>
        <v/>
      </c>
      <c r="I3256" s="1" t="str">
        <f ca="1">IF(G3256="","",予約枠報告様式!H$3)</f>
        <v/>
      </c>
      <c r="J3256" s="1" t="str">
        <f t="shared" ca="1" si="765"/>
        <v/>
      </c>
      <c r="K3256" s="1" t="str">
        <f t="shared" ca="1" si="753"/>
        <v/>
      </c>
      <c r="L3256" s="1" t="str">
        <f t="shared" ca="1" si="754"/>
        <v/>
      </c>
      <c r="M3256" s="1" t="str">
        <f t="shared" ca="1" si="755"/>
        <v/>
      </c>
      <c r="N3256" s="1" t="str" cm="1">
        <f t="array" aca="1" ref="N3256" ca="1">IF(G3256="","",HOUR(INDIRECT(A3256&amp;$N$2&amp;D3256)))</f>
        <v/>
      </c>
      <c r="O3256" s="1" t="str" cm="1">
        <f t="array" aca="1" ref="O3256" ca="1">IF(G3256="","",MINUTE(INDIRECT(A3256&amp;$N$2&amp;D3256)))</f>
        <v/>
      </c>
      <c r="P3256" s="1" t="str">
        <f t="shared" ca="1" si="756"/>
        <v/>
      </c>
      <c r="Q3256" s="1" t="str">
        <f t="shared" ca="1" si="757"/>
        <v/>
      </c>
      <c r="R3256" s="1" t="str" cm="1">
        <f t="array" aca="1" ref="R3256" ca="1">IF(G3256="","",INDIRECT(A3256&amp;B3256&amp;D3256))</f>
        <v/>
      </c>
      <c r="S3256" s="1" t="str">
        <f t="shared" ca="1" si="766"/>
        <v/>
      </c>
      <c r="T3256" s="1" t="str">
        <f t="shared" ca="1" si="767"/>
        <v/>
      </c>
      <c r="U3256" s="1" t="str">
        <f t="shared" ca="1" si="760"/>
        <v/>
      </c>
      <c r="V3256" s="1" t="str">
        <f t="shared" ca="1" si="761"/>
        <v/>
      </c>
      <c r="W3256" s="1" t="str">
        <f t="shared" ca="1" si="762"/>
        <v/>
      </c>
      <c r="X3256" s="1" t="str">
        <f t="shared" ca="1" si="768"/>
        <v/>
      </c>
    </row>
    <row r="3257" spans="1:24">
      <c r="A3257" t="s">
        <v>1041</v>
      </c>
      <c r="B3257" t="str">
        <f>INDEX(予約枠報告様式!$73:$73,MATCH(CSVフォーマット!C3257,予約枠報告様式!$74:$74,0))</f>
        <v>BD</v>
      </c>
      <c r="C3257">
        <f t="shared" si="764"/>
        <v>56</v>
      </c>
      <c r="D3257">
        <f t="shared" si="750"/>
        <v>25</v>
      </c>
      <c r="E3257" s="2" cm="1">
        <f t="array" aca="1" ref="E3257" ca="1">INDIRECT(A3257&amp;B3257&amp;$E$3)</f>
        <v>44801</v>
      </c>
      <c r="F3257" t="str" cm="1">
        <f t="array" aca="1" ref="F3257" ca="1">IF(INDIRECT(A3257&amp;B3257&amp;$F$3)="公",参照!$L$2,参照!$L$3)</f>
        <v>WEB・コールセンター受付</v>
      </c>
      <c r="G3257" s="1" t="str" cm="1">
        <f t="array" aca="1" ref="G3257" ca="1">IF(E3257="","",IF(ISNUMBER(INDIRECT(A3257&amp;B3257&amp;D3257)),431001,""))</f>
        <v/>
      </c>
      <c r="H3257" s="1" t="str">
        <f t="shared" ca="1" si="751"/>
        <v/>
      </c>
      <c r="I3257" s="1" t="str">
        <f ca="1">IF(G3257="","",予約枠報告様式!H$3)</f>
        <v/>
      </c>
      <c r="J3257" s="1" t="str">
        <f t="shared" ca="1" si="765"/>
        <v/>
      </c>
      <c r="K3257" s="1" t="str">
        <f t="shared" ca="1" si="753"/>
        <v/>
      </c>
      <c r="L3257" s="1" t="str">
        <f t="shared" ca="1" si="754"/>
        <v/>
      </c>
      <c r="M3257" s="1" t="str">
        <f t="shared" ca="1" si="755"/>
        <v/>
      </c>
      <c r="N3257" s="1" t="str" cm="1">
        <f t="array" aca="1" ref="N3257" ca="1">IF(G3257="","",HOUR(INDIRECT(A3257&amp;$N$2&amp;D3257)))</f>
        <v/>
      </c>
      <c r="O3257" s="1" t="str" cm="1">
        <f t="array" aca="1" ref="O3257" ca="1">IF(G3257="","",MINUTE(INDIRECT(A3257&amp;$N$2&amp;D3257)))</f>
        <v/>
      </c>
      <c r="P3257" s="1" t="str">
        <f t="shared" ca="1" si="756"/>
        <v/>
      </c>
      <c r="Q3257" s="1" t="str">
        <f t="shared" ca="1" si="757"/>
        <v/>
      </c>
      <c r="R3257" s="1" t="str" cm="1">
        <f t="array" aca="1" ref="R3257" ca="1">IF(G3257="","",INDIRECT(A3257&amp;B3257&amp;D3257))</f>
        <v/>
      </c>
      <c r="S3257" s="1" t="str">
        <f t="shared" ca="1" si="766"/>
        <v/>
      </c>
      <c r="T3257" s="1" t="str">
        <f t="shared" ca="1" si="767"/>
        <v/>
      </c>
      <c r="U3257" s="1" t="str">
        <f t="shared" ca="1" si="760"/>
        <v/>
      </c>
      <c r="V3257" s="1" t="str">
        <f t="shared" ca="1" si="761"/>
        <v/>
      </c>
      <c r="W3257" s="1" t="str">
        <f t="shared" ca="1" si="762"/>
        <v/>
      </c>
      <c r="X3257" s="1" t="str">
        <f t="shared" ca="1" si="768"/>
        <v/>
      </c>
    </row>
    <row r="3258" spans="1:24">
      <c r="A3258" t="s">
        <v>1041</v>
      </c>
      <c r="B3258" t="str">
        <f>INDEX(予約枠報告様式!$73:$73,MATCH(CSVフォーマット!C3258,予約枠報告様式!$74:$74,0))</f>
        <v>BD</v>
      </c>
      <c r="C3258">
        <f t="shared" si="764"/>
        <v>56</v>
      </c>
      <c r="D3258">
        <f t="shared" si="750"/>
        <v>26</v>
      </c>
      <c r="E3258" s="2" cm="1">
        <f t="array" aca="1" ref="E3258" ca="1">INDIRECT(A3258&amp;B3258&amp;$E$3)</f>
        <v>44801</v>
      </c>
      <c r="F3258" t="str" cm="1">
        <f t="array" aca="1" ref="F3258" ca="1">IF(INDIRECT(A3258&amp;B3258&amp;$F$3)="公",参照!$L$2,参照!$L$3)</f>
        <v>WEB・コールセンター受付</v>
      </c>
      <c r="G3258" s="1" t="str" cm="1">
        <f t="array" aca="1" ref="G3258" ca="1">IF(E3258="","",IF(ISNUMBER(INDIRECT(A3258&amp;B3258&amp;D3258)),431001,""))</f>
        <v/>
      </c>
      <c r="H3258" s="1" t="str">
        <f t="shared" ca="1" si="751"/>
        <v/>
      </c>
      <c r="I3258" s="1" t="str">
        <f ca="1">IF(G3258="","",予約枠報告様式!H$3)</f>
        <v/>
      </c>
      <c r="J3258" s="1" t="str">
        <f t="shared" ca="1" si="765"/>
        <v/>
      </c>
      <c r="K3258" s="1" t="str">
        <f t="shared" ca="1" si="753"/>
        <v/>
      </c>
      <c r="L3258" s="1" t="str">
        <f t="shared" ca="1" si="754"/>
        <v/>
      </c>
      <c r="M3258" s="1" t="str">
        <f t="shared" ca="1" si="755"/>
        <v/>
      </c>
      <c r="N3258" s="1" t="str" cm="1">
        <f t="array" aca="1" ref="N3258" ca="1">IF(G3258="","",HOUR(INDIRECT(A3258&amp;$N$2&amp;D3258)))</f>
        <v/>
      </c>
      <c r="O3258" s="1" t="str" cm="1">
        <f t="array" aca="1" ref="O3258" ca="1">IF(G3258="","",MINUTE(INDIRECT(A3258&amp;$N$2&amp;D3258)))</f>
        <v/>
      </c>
      <c r="P3258" s="1" t="str">
        <f t="shared" ca="1" si="756"/>
        <v/>
      </c>
      <c r="Q3258" s="1" t="str">
        <f t="shared" ca="1" si="757"/>
        <v/>
      </c>
      <c r="R3258" s="1" t="str" cm="1">
        <f t="array" aca="1" ref="R3258" ca="1">IF(G3258="","",INDIRECT(A3258&amp;B3258&amp;D3258))</f>
        <v/>
      </c>
      <c r="S3258" s="1" t="str">
        <f t="shared" ca="1" si="766"/>
        <v/>
      </c>
      <c r="T3258" s="1" t="str">
        <f t="shared" ca="1" si="767"/>
        <v/>
      </c>
      <c r="U3258" s="1" t="str">
        <f t="shared" ca="1" si="760"/>
        <v/>
      </c>
      <c r="V3258" s="1" t="str">
        <f t="shared" ca="1" si="761"/>
        <v/>
      </c>
      <c r="W3258" s="1" t="str">
        <f t="shared" ca="1" si="762"/>
        <v/>
      </c>
      <c r="X3258" s="1" t="str">
        <f t="shared" ca="1" si="768"/>
        <v/>
      </c>
    </row>
    <row r="3259" spans="1:24">
      <c r="A3259" t="s">
        <v>1041</v>
      </c>
      <c r="B3259" t="str">
        <f>INDEX(予約枠報告様式!$73:$73,MATCH(CSVフォーマット!C3259,予約枠報告様式!$74:$74,0))</f>
        <v>BD</v>
      </c>
      <c r="C3259">
        <f t="shared" si="764"/>
        <v>56</v>
      </c>
      <c r="D3259">
        <f t="shared" si="750"/>
        <v>27</v>
      </c>
      <c r="E3259" s="2" cm="1">
        <f t="array" aca="1" ref="E3259" ca="1">INDIRECT(A3259&amp;B3259&amp;$E$3)</f>
        <v>44801</v>
      </c>
      <c r="F3259" t="str" cm="1">
        <f t="array" aca="1" ref="F3259" ca="1">IF(INDIRECT(A3259&amp;B3259&amp;$F$3)="公",参照!$L$2,参照!$L$3)</f>
        <v>WEB・コールセンター受付</v>
      </c>
      <c r="G3259" s="1" t="str" cm="1">
        <f t="array" aca="1" ref="G3259" ca="1">IF(E3259="","",IF(ISNUMBER(INDIRECT(A3259&amp;B3259&amp;D3259)),431001,""))</f>
        <v/>
      </c>
      <c r="H3259" s="1" t="str">
        <f t="shared" ca="1" si="751"/>
        <v/>
      </c>
      <c r="I3259" s="1" t="str">
        <f ca="1">IF(G3259="","",予約枠報告様式!H$3)</f>
        <v/>
      </c>
      <c r="J3259" s="1" t="str">
        <f t="shared" ca="1" si="765"/>
        <v/>
      </c>
      <c r="K3259" s="1" t="str">
        <f t="shared" ca="1" si="753"/>
        <v/>
      </c>
      <c r="L3259" s="1" t="str">
        <f t="shared" ca="1" si="754"/>
        <v/>
      </c>
      <c r="M3259" s="1" t="str">
        <f t="shared" ca="1" si="755"/>
        <v/>
      </c>
      <c r="N3259" s="1" t="str" cm="1">
        <f t="array" aca="1" ref="N3259" ca="1">IF(G3259="","",HOUR(INDIRECT(A3259&amp;$N$2&amp;D3259)))</f>
        <v/>
      </c>
      <c r="O3259" s="1" t="str" cm="1">
        <f t="array" aca="1" ref="O3259" ca="1">IF(G3259="","",MINUTE(INDIRECT(A3259&amp;$N$2&amp;D3259)))</f>
        <v/>
      </c>
      <c r="P3259" s="1" t="str">
        <f t="shared" ca="1" si="756"/>
        <v/>
      </c>
      <c r="Q3259" s="1" t="str">
        <f t="shared" ca="1" si="757"/>
        <v/>
      </c>
      <c r="R3259" s="1" t="str" cm="1">
        <f t="array" aca="1" ref="R3259" ca="1">IF(G3259="","",INDIRECT(A3259&amp;B3259&amp;D3259))</f>
        <v/>
      </c>
      <c r="S3259" s="1" t="str">
        <f t="shared" ca="1" si="766"/>
        <v/>
      </c>
      <c r="T3259" s="1" t="str">
        <f t="shared" ca="1" si="767"/>
        <v/>
      </c>
      <c r="U3259" s="1" t="str">
        <f t="shared" ca="1" si="760"/>
        <v/>
      </c>
      <c r="V3259" s="1" t="str">
        <f t="shared" ca="1" si="761"/>
        <v/>
      </c>
      <c r="W3259" s="1" t="str">
        <f t="shared" ca="1" si="762"/>
        <v/>
      </c>
      <c r="X3259" s="1" t="str">
        <f t="shared" ca="1" si="768"/>
        <v/>
      </c>
    </row>
    <row r="3260" spans="1:24">
      <c r="A3260" t="s">
        <v>1041</v>
      </c>
      <c r="B3260" t="str">
        <f>INDEX(予約枠報告様式!$73:$73,MATCH(CSVフォーマット!C3260,予約枠報告様式!$74:$74,0))</f>
        <v>BD</v>
      </c>
      <c r="C3260">
        <f t="shared" si="764"/>
        <v>56</v>
      </c>
      <c r="D3260">
        <f t="shared" si="750"/>
        <v>28</v>
      </c>
      <c r="E3260" s="2" cm="1">
        <f t="array" aca="1" ref="E3260" ca="1">INDIRECT(A3260&amp;B3260&amp;$E$3)</f>
        <v>44801</v>
      </c>
      <c r="F3260" t="str" cm="1">
        <f t="array" aca="1" ref="F3260" ca="1">IF(INDIRECT(A3260&amp;B3260&amp;$F$3)="公",参照!$L$2,参照!$L$3)</f>
        <v>WEB・コールセンター受付</v>
      </c>
      <c r="G3260" s="1" t="str" cm="1">
        <f t="array" aca="1" ref="G3260" ca="1">IF(E3260="","",IF(ISNUMBER(INDIRECT(A3260&amp;B3260&amp;D3260)),431001,""))</f>
        <v/>
      </c>
      <c r="H3260" s="1" t="str">
        <f t="shared" ca="1" si="751"/>
        <v/>
      </c>
      <c r="I3260" s="1" t="str">
        <f ca="1">IF(G3260="","",予約枠報告様式!H$3)</f>
        <v/>
      </c>
      <c r="J3260" s="1" t="str">
        <f t="shared" ca="1" si="765"/>
        <v/>
      </c>
      <c r="K3260" s="1" t="str">
        <f t="shared" ca="1" si="753"/>
        <v/>
      </c>
      <c r="L3260" s="1" t="str">
        <f t="shared" ca="1" si="754"/>
        <v/>
      </c>
      <c r="M3260" s="1" t="str">
        <f t="shared" ca="1" si="755"/>
        <v/>
      </c>
      <c r="N3260" s="1" t="str" cm="1">
        <f t="array" aca="1" ref="N3260" ca="1">IF(G3260="","",HOUR(INDIRECT(A3260&amp;$N$2&amp;D3260)))</f>
        <v/>
      </c>
      <c r="O3260" s="1" t="str" cm="1">
        <f t="array" aca="1" ref="O3260" ca="1">IF(G3260="","",MINUTE(INDIRECT(A3260&amp;$N$2&amp;D3260)))</f>
        <v/>
      </c>
      <c r="P3260" s="1" t="str">
        <f t="shared" ca="1" si="756"/>
        <v/>
      </c>
      <c r="Q3260" s="1" t="str">
        <f t="shared" ca="1" si="757"/>
        <v/>
      </c>
      <c r="R3260" s="1" t="str" cm="1">
        <f t="array" aca="1" ref="R3260" ca="1">IF(G3260="","",INDIRECT(A3260&amp;B3260&amp;D3260))</f>
        <v/>
      </c>
      <c r="S3260" s="1" t="str">
        <f t="shared" ca="1" si="766"/>
        <v/>
      </c>
      <c r="T3260" s="1" t="str">
        <f t="shared" ca="1" si="767"/>
        <v/>
      </c>
      <c r="U3260" s="1" t="str">
        <f t="shared" ca="1" si="760"/>
        <v/>
      </c>
      <c r="V3260" s="1" t="str">
        <f t="shared" ca="1" si="761"/>
        <v/>
      </c>
      <c r="W3260" s="1" t="str">
        <f t="shared" ca="1" si="762"/>
        <v/>
      </c>
      <c r="X3260" s="1" t="str">
        <f t="shared" ca="1" si="768"/>
        <v/>
      </c>
    </row>
    <row r="3261" spans="1:24">
      <c r="A3261" t="s">
        <v>1041</v>
      </c>
      <c r="B3261" t="str">
        <f>INDEX(予約枠報告様式!$73:$73,MATCH(CSVフォーマット!C3261,予約枠報告様式!$74:$74,0))</f>
        <v>BD</v>
      </c>
      <c r="C3261">
        <f t="shared" si="764"/>
        <v>56</v>
      </c>
      <c r="D3261">
        <f t="shared" si="750"/>
        <v>29</v>
      </c>
      <c r="E3261" s="2" cm="1">
        <f t="array" aca="1" ref="E3261" ca="1">INDIRECT(A3261&amp;B3261&amp;$E$3)</f>
        <v>44801</v>
      </c>
      <c r="F3261" t="str" cm="1">
        <f t="array" aca="1" ref="F3261" ca="1">IF(INDIRECT(A3261&amp;B3261&amp;$F$3)="公",参照!$L$2,参照!$L$3)</f>
        <v>WEB・コールセンター受付</v>
      </c>
      <c r="G3261" s="1" t="str" cm="1">
        <f t="array" aca="1" ref="G3261" ca="1">IF(E3261="","",IF(ISNUMBER(INDIRECT(A3261&amp;B3261&amp;D3261)),431001,""))</f>
        <v/>
      </c>
      <c r="H3261" s="1" t="str">
        <f t="shared" ca="1" si="751"/>
        <v/>
      </c>
      <c r="I3261" s="1" t="str">
        <f ca="1">IF(G3261="","",予約枠報告様式!H$3)</f>
        <v/>
      </c>
      <c r="J3261" s="1" t="str">
        <f t="shared" ca="1" si="765"/>
        <v/>
      </c>
      <c r="K3261" s="1" t="str">
        <f t="shared" ca="1" si="753"/>
        <v/>
      </c>
      <c r="L3261" s="1" t="str">
        <f t="shared" ca="1" si="754"/>
        <v/>
      </c>
      <c r="M3261" s="1" t="str">
        <f t="shared" ca="1" si="755"/>
        <v/>
      </c>
      <c r="N3261" s="1" t="str" cm="1">
        <f t="array" aca="1" ref="N3261" ca="1">IF(G3261="","",HOUR(INDIRECT(A3261&amp;$N$2&amp;D3261)))</f>
        <v/>
      </c>
      <c r="O3261" s="1" t="str" cm="1">
        <f t="array" aca="1" ref="O3261" ca="1">IF(G3261="","",MINUTE(INDIRECT(A3261&amp;$N$2&amp;D3261)))</f>
        <v/>
      </c>
      <c r="P3261" s="1" t="str">
        <f t="shared" ca="1" si="756"/>
        <v/>
      </c>
      <c r="Q3261" s="1" t="str">
        <f t="shared" ca="1" si="757"/>
        <v/>
      </c>
      <c r="R3261" s="1" t="str" cm="1">
        <f t="array" aca="1" ref="R3261" ca="1">IF(G3261="","",INDIRECT(A3261&amp;B3261&amp;D3261))</f>
        <v/>
      </c>
      <c r="S3261" s="1" t="str">
        <f t="shared" ca="1" si="766"/>
        <v/>
      </c>
      <c r="T3261" s="1" t="str">
        <f t="shared" ca="1" si="767"/>
        <v/>
      </c>
      <c r="U3261" s="1" t="str">
        <f t="shared" ca="1" si="760"/>
        <v/>
      </c>
      <c r="V3261" s="1" t="str">
        <f t="shared" ca="1" si="761"/>
        <v/>
      </c>
      <c r="W3261" s="1" t="str">
        <f t="shared" ca="1" si="762"/>
        <v/>
      </c>
      <c r="X3261" s="1" t="str">
        <f t="shared" ca="1" si="768"/>
        <v/>
      </c>
    </row>
    <row r="3262" spans="1:24">
      <c r="A3262" t="s">
        <v>1041</v>
      </c>
      <c r="B3262" t="str">
        <f>INDEX(予約枠報告様式!$73:$73,MATCH(CSVフォーマット!C3262,予約枠報告様式!$74:$74,0))</f>
        <v>BD</v>
      </c>
      <c r="C3262">
        <f t="shared" si="764"/>
        <v>56</v>
      </c>
      <c r="D3262">
        <f t="shared" si="750"/>
        <v>30</v>
      </c>
      <c r="E3262" s="2" cm="1">
        <f t="array" aca="1" ref="E3262" ca="1">INDIRECT(A3262&amp;B3262&amp;$E$3)</f>
        <v>44801</v>
      </c>
      <c r="F3262" t="str" cm="1">
        <f t="array" aca="1" ref="F3262" ca="1">IF(INDIRECT(A3262&amp;B3262&amp;$F$3)="公",参照!$L$2,参照!$L$3)</f>
        <v>WEB・コールセンター受付</v>
      </c>
      <c r="G3262" s="1" t="str" cm="1">
        <f t="array" aca="1" ref="G3262" ca="1">IF(E3262="","",IF(ISNUMBER(INDIRECT(A3262&amp;B3262&amp;D3262)),431001,""))</f>
        <v/>
      </c>
      <c r="H3262" s="1" t="str">
        <f t="shared" ca="1" si="751"/>
        <v/>
      </c>
      <c r="I3262" s="1" t="str">
        <f ca="1">IF(G3262="","",予約枠報告様式!H$3)</f>
        <v/>
      </c>
      <c r="J3262" s="1" t="str">
        <f t="shared" ca="1" si="765"/>
        <v/>
      </c>
      <c r="K3262" s="1" t="str">
        <f t="shared" ca="1" si="753"/>
        <v/>
      </c>
      <c r="L3262" s="1" t="str">
        <f t="shared" ca="1" si="754"/>
        <v/>
      </c>
      <c r="M3262" s="1" t="str">
        <f t="shared" ca="1" si="755"/>
        <v/>
      </c>
      <c r="N3262" s="1" t="str" cm="1">
        <f t="array" aca="1" ref="N3262" ca="1">IF(G3262="","",HOUR(INDIRECT(A3262&amp;$N$2&amp;D3262)))</f>
        <v/>
      </c>
      <c r="O3262" s="1" t="str" cm="1">
        <f t="array" aca="1" ref="O3262" ca="1">IF(G3262="","",MINUTE(INDIRECT(A3262&amp;$N$2&amp;D3262)))</f>
        <v/>
      </c>
      <c r="P3262" s="1" t="str">
        <f t="shared" ca="1" si="756"/>
        <v/>
      </c>
      <c r="Q3262" s="1" t="str">
        <f t="shared" ca="1" si="757"/>
        <v/>
      </c>
      <c r="R3262" s="1" t="str" cm="1">
        <f t="array" aca="1" ref="R3262" ca="1">IF(G3262="","",INDIRECT(A3262&amp;B3262&amp;D3262))</f>
        <v/>
      </c>
      <c r="S3262" s="1" t="str">
        <f t="shared" ca="1" si="766"/>
        <v/>
      </c>
      <c r="T3262" s="1" t="str">
        <f t="shared" ca="1" si="767"/>
        <v/>
      </c>
      <c r="U3262" s="1" t="str">
        <f t="shared" ca="1" si="760"/>
        <v/>
      </c>
      <c r="V3262" s="1" t="str">
        <f t="shared" ca="1" si="761"/>
        <v/>
      </c>
      <c r="W3262" s="1" t="str">
        <f t="shared" ca="1" si="762"/>
        <v/>
      </c>
      <c r="X3262" s="1" t="str">
        <f t="shared" ca="1" si="768"/>
        <v/>
      </c>
    </row>
    <row r="3263" spans="1:24">
      <c r="A3263" t="s">
        <v>1041</v>
      </c>
      <c r="B3263" t="str">
        <f>INDEX(予約枠報告様式!$73:$73,MATCH(CSVフォーマット!C3263,予約枠報告様式!$74:$74,0))</f>
        <v>BD</v>
      </c>
      <c r="C3263">
        <f t="shared" si="764"/>
        <v>56</v>
      </c>
      <c r="D3263">
        <f t="shared" si="750"/>
        <v>31</v>
      </c>
      <c r="E3263" s="2" cm="1">
        <f t="array" aca="1" ref="E3263" ca="1">INDIRECT(A3263&amp;B3263&amp;$E$3)</f>
        <v>44801</v>
      </c>
      <c r="F3263" t="str" cm="1">
        <f t="array" aca="1" ref="F3263" ca="1">IF(INDIRECT(A3263&amp;B3263&amp;$F$3)="公",参照!$L$2,参照!$L$3)</f>
        <v>WEB・コールセンター受付</v>
      </c>
      <c r="G3263" s="1" t="str" cm="1">
        <f t="array" aca="1" ref="G3263" ca="1">IF(E3263="","",IF(ISNUMBER(INDIRECT(A3263&amp;B3263&amp;D3263)),431001,""))</f>
        <v/>
      </c>
      <c r="H3263" s="1" t="str">
        <f t="shared" ca="1" si="751"/>
        <v/>
      </c>
      <c r="I3263" s="1" t="str">
        <f ca="1">IF(G3263="","",予約枠報告様式!H$3)</f>
        <v/>
      </c>
      <c r="J3263" s="1" t="str">
        <f t="shared" ca="1" si="765"/>
        <v/>
      </c>
      <c r="K3263" s="1" t="str">
        <f t="shared" ca="1" si="753"/>
        <v/>
      </c>
      <c r="L3263" s="1" t="str">
        <f t="shared" ca="1" si="754"/>
        <v/>
      </c>
      <c r="M3263" s="1" t="str">
        <f t="shared" ca="1" si="755"/>
        <v/>
      </c>
      <c r="N3263" s="1" t="str" cm="1">
        <f t="array" aca="1" ref="N3263" ca="1">IF(G3263="","",HOUR(INDIRECT(A3263&amp;$N$2&amp;D3263)))</f>
        <v/>
      </c>
      <c r="O3263" s="1" t="str" cm="1">
        <f t="array" aca="1" ref="O3263" ca="1">IF(G3263="","",MINUTE(INDIRECT(A3263&amp;$N$2&amp;D3263)))</f>
        <v/>
      </c>
      <c r="P3263" s="1" t="str">
        <f t="shared" ca="1" si="756"/>
        <v/>
      </c>
      <c r="Q3263" s="1" t="str">
        <f t="shared" ca="1" si="757"/>
        <v/>
      </c>
      <c r="R3263" s="1" t="str" cm="1">
        <f t="array" aca="1" ref="R3263" ca="1">IF(G3263="","",INDIRECT(A3263&amp;B3263&amp;D3263))</f>
        <v/>
      </c>
      <c r="S3263" s="1" t="str">
        <f t="shared" ca="1" si="766"/>
        <v/>
      </c>
      <c r="T3263" s="1" t="str">
        <f t="shared" ca="1" si="767"/>
        <v/>
      </c>
      <c r="U3263" s="1" t="str">
        <f t="shared" ca="1" si="760"/>
        <v/>
      </c>
      <c r="V3263" s="1" t="str">
        <f t="shared" ca="1" si="761"/>
        <v/>
      </c>
      <c r="W3263" s="1" t="str">
        <f t="shared" ca="1" si="762"/>
        <v/>
      </c>
      <c r="X3263" s="1" t="str">
        <f t="shared" ca="1" si="768"/>
        <v/>
      </c>
    </row>
    <row r="3264" spans="1:24">
      <c r="A3264" t="s">
        <v>1041</v>
      </c>
      <c r="B3264" t="str">
        <f>INDEX(予約枠報告様式!$73:$73,MATCH(CSVフォーマット!C3264,予約枠報告様式!$74:$74,0))</f>
        <v>BD</v>
      </c>
      <c r="C3264">
        <f t="shared" si="764"/>
        <v>56</v>
      </c>
      <c r="D3264">
        <f t="shared" si="750"/>
        <v>32</v>
      </c>
      <c r="E3264" s="2" cm="1">
        <f t="array" aca="1" ref="E3264" ca="1">INDIRECT(A3264&amp;B3264&amp;$E$3)</f>
        <v>44801</v>
      </c>
      <c r="F3264" t="str" cm="1">
        <f t="array" aca="1" ref="F3264" ca="1">IF(INDIRECT(A3264&amp;B3264&amp;$F$3)="公",参照!$L$2,参照!$L$3)</f>
        <v>WEB・コールセンター受付</v>
      </c>
      <c r="G3264" s="1" t="str" cm="1">
        <f t="array" aca="1" ref="G3264" ca="1">IF(E3264="","",IF(ISNUMBER(INDIRECT(A3264&amp;B3264&amp;D3264)),431001,""))</f>
        <v/>
      </c>
      <c r="H3264" s="1" t="str">
        <f t="shared" ca="1" si="751"/>
        <v/>
      </c>
      <c r="I3264" s="1" t="str">
        <f ca="1">IF(G3264="","",予約枠報告様式!H$3)</f>
        <v/>
      </c>
      <c r="J3264" s="1" t="str">
        <f t="shared" ca="1" si="765"/>
        <v/>
      </c>
      <c r="K3264" s="1" t="str">
        <f t="shared" ca="1" si="753"/>
        <v/>
      </c>
      <c r="L3264" s="1" t="str">
        <f t="shared" ca="1" si="754"/>
        <v/>
      </c>
      <c r="M3264" s="1" t="str">
        <f t="shared" ca="1" si="755"/>
        <v/>
      </c>
      <c r="N3264" s="1" t="str" cm="1">
        <f t="array" aca="1" ref="N3264" ca="1">IF(G3264="","",HOUR(INDIRECT(A3264&amp;$N$2&amp;D3264)))</f>
        <v/>
      </c>
      <c r="O3264" s="1" t="str" cm="1">
        <f t="array" aca="1" ref="O3264" ca="1">IF(G3264="","",MINUTE(INDIRECT(A3264&amp;$N$2&amp;D3264)))</f>
        <v/>
      </c>
      <c r="P3264" s="1" t="str">
        <f t="shared" ca="1" si="756"/>
        <v/>
      </c>
      <c r="Q3264" s="1" t="str">
        <f t="shared" ca="1" si="757"/>
        <v/>
      </c>
      <c r="R3264" s="1" t="str" cm="1">
        <f t="array" aca="1" ref="R3264" ca="1">IF(G3264="","",INDIRECT(A3264&amp;B3264&amp;D3264))</f>
        <v/>
      </c>
      <c r="S3264" s="1" t="str">
        <f t="shared" ca="1" si="766"/>
        <v/>
      </c>
      <c r="T3264" s="1" t="str">
        <f t="shared" ca="1" si="767"/>
        <v/>
      </c>
      <c r="U3264" s="1" t="str">
        <f t="shared" ca="1" si="760"/>
        <v/>
      </c>
      <c r="V3264" s="1" t="str">
        <f t="shared" ca="1" si="761"/>
        <v/>
      </c>
      <c r="W3264" s="1" t="str">
        <f t="shared" ca="1" si="762"/>
        <v/>
      </c>
      <c r="X3264" s="1" t="str">
        <f t="shared" ca="1" si="768"/>
        <v/>
      </c>
    </row>
    <row r="3265" spans="1:24">
      <c r="A3265" t="s">
        <v>1041</v>
      </c>
      <c r="B3265" t="str">
        <f>INDEX(予約枠報告様式!$73:$73,MATCH(CSVフォーマット!C3265,予約枠報告様式!$74:$74,0))</f>
        <v>BD</v>
      </c>
      <c r="C3265">
        <f t="shared" si="764"/>
        <v>56</v>
      </c>
      <c r="D3265">
        <f t="shared" si="750"/>
        <v>33</v>
      </c>
      <c r="E3265" s="2" cm="1">
        <f t="array" aca="1" ref="E3265" ca="1">INDIRECT(A3265&amp;B3265&amp;$E$3)</f>
        <v>44801</v>
      </c>
      <c r="F3265" t="str" cm="1">
        <f t="array" aca="1" ref="F3265" ca="1">IF(INDIRECT(A3265&amp;B3265&amp;$F$3)="公",参照!$L$2,参照!$L$3)</f>
        <v>WEB・コールセンター受付</v>
      </c>
      <c r="G3265" s="1" t="str" cm="1">
        <f t="array" aca="1" ref="G3265" ca="1">IF(E3265="","",IF(ISNUMBER(INDIRECT(A3265&amp;B3265&amp;D3265)),431001,""))</f>
        <v/>
      </c>
      <c r="H3265" s="1" t="str">
        <f t="shared" ca="1" si="751"/>
        <v/>
      </c>
      <c r="I3265" s="1" t="str">
        <f ca="1">IF(G3265="","",予約枠報告様式!H$3)</f>
        <v/>
      </c>
      <c r="J3265" s="1" t="str">
        <f t="shared" ca="1" si="765"/>
        <v/>
      </c>
      <c r="K3265" s="1" t="str">
        <f t="shared" ca="1" si="753"/>
        <v/>
      </c>
      <c r="L3265" s="1" t="str">
        <f t="shared" ca="1" si="754"/>
        <v/>
      </c>
      <c r="M3265" s="1" t="str">
        <f t="shared" ca="1" si="755"/>
        <v/>
      </c>
      <c r="N3265" s="1" t="str" cm="1">
        <f t="array" aca="1" ref="N3265" ca="1">IF(G3265="","",HOUR(INDIRECT(A3265&amp;$N$2&amp;D3265)))</f>
        <v/>
      </c>
      <c r="O3265" s="1" t="str" cm="1">
        <f t="array" aca="1" ref="O3265" ca="1">IF(G3265="","",MINUTE(INDIRECT(A3265&amp;$N$2&amp;D3265)))</f>
        <v/>
      </c>
      <c r="P3265" s="1" t="str">
        <f t="shared" ca="1" si="756"/>
        <v/>
      </c>
      <c r="Q3265" s="1" t="str">
        <f t="shared" ca="1" si="757"/>
        <v/>
      </c>
      <c r="R3265" s="1" t="str" cm="1">
        <f t="array" aca="1" ref="R3265" ca="1">IF(G3265="","",INDIRECT(A3265&amp;B3265&amp;D3265))</f>
        <v/>
      </c>
      <c r="S3265" s="1" t="str">
        <f t="shared" ca="1" si="766"/>
        <v/>
      </c>
      <c r="T3265" s="1" t="str">
        <f t="shared" ca="1" si="767"/>
        <v/>
      </c>
      <c r="U3265" s="1" t="str">
        <f t="shared" ca="1" si="760"/>
        <v/>
      </c>
      <c r="V3265" s="1" t="str">
        <f t="shared" ca="1" si="761"/>
        <v/>
      </c>
      <c r="W3265" s="1" t="str">
        <f t="shared" ca="1" si="762"/>
        <v/>
      </c>
      <c r="X3265" s="1" t="str">
        <f t="shared" ca="1" si="768"/>
        <v/>
      </c>
    </row>
    <row r="3266" spans="1:24">
      <c r="A3266" t="s">
        <v>1041</v>
      </c>
      <c r="B3266" t="str">
        <f>INDEX(予約枠報告様式!$73:$73,MATCH(CSVフォーマット!C3266,予約枠報告様式!$74:$74,0))</f>
        <v>BD</v>
      </c>
      <c r="C3266">
        <f t="shared" si="764"/>
        <v>56</v>
      </c>
      <c r="D3266">
        <f t="shared" si="750"/>
        <v>34</v>
      </c>
      <c r="E3266" s="2" cm="1">
        <f t="array" aca="1" ref="E3266" ca="1">INDIRECT(A3266&amp;B3266&amp;$E$3)</f>
        <v>44801</v>
      </c>
      <c r="F3266" t="str" cm="1">
        <f t="array" aca="1" ref="F3266" ca="1">IF(INDIRECT(A3266&amp;B3266&amp;$F$3)="公",参照!$L$2,参照!$L$3)</f>
        <v>WEB・コールセンター受付</v>
      </c>
      <c r="G3266" s="1" t="str" cm="1">
        <f t="array" aca="1" ref="G3266" ca="1">IF(E3266="","",IF(ISNUMBER(INDIRECT(A3266&amp;B3266&amp;D3266)),431001,""))</f>
        <v/>
      </c>
      <c r="H3266" s="1" t="str">
        <f t="shared" ca="1" si="751"/>
        <v/>
      </c>
      <c r="I3266" s="1" t="str">
        <f ca="1">IF(G3266="","",予約枠報告様式!H$3)</f>
        <v/>
      </c>
      <c r="J3266" s="1" t="str">
        <f t="shared" ca="1" si="765"/>
        <v/>
      </c>
      <c r="K3266" s="1" t="str">
        <f t="shared" ca="1" si="753"/>
        <v/>
      </c>
      <c r="L3266" s="1" t="str">
        <f t="shared" ca="1" si="754"/>
        <v/>
      </c>
      <c r="M3266" s="1" t="str">
        <f t="shared" ca="1" si="755"/>
        <v/>
      </c>
      <c r="N3266" s="1" t="str" cm="1">
        <f t="array" aca="1" ref="N3266" ca="1">IF(G3266="","",HOUR(INDIRECT(A3266&amp;$N$2&amp;D3266)))</f>
        <v/>
      </c>
      <c r="O3266" s="1" t="str" cm="1">
        <f t="array" aca="1" ref="O3266" ca="1">IF(G3266="","",MINUTE(INDIRECT(A3266&amp;$N$2&amp;D3266)))</f>
        <v/>
      </c>
      <c r="P3266" s="1" t="str">
        <f t="shared" ca="1" si="756"/>
        <v/>
      </c>
      <c r="Q3266" s="1" t="str">
        <f t="shared" ca="1" si="757"/>
        <v/>
      </c>
      <c r="R3266" s="1" t="str" cm="1">
        <f t="array" aca="1" ref="R3266" ca="1">IF(G3266="","",INDIRECT(A3266&amp;B3266&amp;D3266))</f>
        <v/>
      </c>
      <c r="S3266" s="1" t="str">
        <f t="shared" ca="1" si="766"/>
        <v/>
      </c>
      <c r="T3266" s="1" t="str">
        <f t="shared" ca="1" si="767"/>
        <v/>
      </c>
      <c r="U3266" s="1" t="str">
        <f t="shared" ca="1" si="760"/>
        <v/>
      </c>
      <c r="V3266" s="1" t="str">
        <f t="shared" ca="1" si="761"/>
        <v/>
      </c>
      <c r="W3266" s="1" t="str">
        <f t="shared" ca="1" si="762"/>
        <v/>
      </c>
      <c r="X3266" s="1" t="str">
        <f t="shared" ca="1" si="768"/>
        <v/>
      </c>
    </row>
    <row r="3267" spans="1:24">
      <c r="A3267" t="s">
        <v>1041</v>
      </c>
      <c r="B3267" t="str">
        <f>INDEX(予約枠報告様式!$73:$73,MATCH(CSVフォーマット!C3267,予約枠報告様式!$74:$74,0))</f>
        <v>BD</v>
      </c>
      <c r="C3267">
        <f t="shared" si="764"/>
        <v>56</v>
      </c>
      <c r="D3267">
        <f t="shared" si="750"/>
        <v>35</v>
      </c>
      <c r="E3267" s="2" cm="1">
        <f t="array" aca="1" ref="E3267" ca="1">INDIRECT(A3267&amp;B3267&amp;$E$3)</f>
        <v>44801</v>
      </c>
      <c r="F3267" t="str" cm="1">
        <f t="array" aca="1" ref="F3267" ca="1">IF(INDIRECT(A3267&amp;B3267&amp;$F$3)="公",参照!$L$2,参照!$L$3)</f>
        <v>WEB・コールセンター受付</v>
      </c>
      <c r="G3267" s="1" t="str" cm="1">
        <f t="array" aca="1" ref="G3267" ca="1">IF(E3267="","",IF(ISNUMBER(INDIRECT(A3267&amp;B3267&amp;D3267)),431001,""))</f>
        <v/>
      </c>
      <c r="H3267" s="1" t="str">
        <f t="shared" ca="1" si="751"/>
        <v/>
      </c>
      <c r="I3267" s="1" t="str">
        <f ca="1">IF(G3267="","",予約枠報告様式!H$3)</f>
        <v/>
      </c>
      <c r="J3267" s="1" t="str">
        <f t="shared" ca="1" si="765"/>
        <v/>
      </c>
      <c r="K3267" s="1" t="str">
        <f t="shared" ca="1" si="753"/>
        <v/>
      </c>
      <c r="L3267" s="1" t="str">
        <f t="shared" ca="1" si="754"/>
        <v/>
      </c>
      <c r="M3267" s="1" t="str">
        <f t="shared" ca="1" si="755"/>
        <v/>
      </c>
      <c r="N3267" s="1" t="str" cm="1">
        <f t="array" aca="1" ref="N3267" ca="1">IF(G3267="","",HOUR(INDIRECT(A3267&amp;$N$2&amp;D3267)))</f>
        <v/>
      </c>
      <c r="O3267" s="1" t="str" cm="1">
        <f t="array" aca="1" ref="O3267" ca="1">IF(G3267="","",MINUTE(INDIRECT(A3267&amp;$N$2&amp;D3267)))</f>
        <v/>
      </c>
      <c r="P3267" s="1" t="str">
        <f t="shared" ca="1" si="756"/>
        <v/>
      </c>
      <c r="Q3267" s="1" t="str">
        <f t="shared" ca="1" si="757"/>
        <v/>
      </c>
      <c r="R3267" s="1" t="str" cm="1">
        <f t="array" aca="1" ref="R3267" ca="1">IF(G3267="","",INDIRECT(A3267&amp;B3267&amp;D3267))</f>
        <v/>
      </c>
      <c r="S3267" s="1" t="str">
        <f t="shared" ca="1" si="766"/>
        <v/>
      </c>
      <c r="T3267" s="1" t="str">
        <f t="shared" ca="1" si="767"/>
        <v/>
      </c>
      <c r="U3267" s="1" t="str">
        <f t="shared" ca="1" si="760"/>
        <v/>
      </c>
      <c r="V3267" s="1" t="str">
        <f t="shared" ca="1" si="761"/>
        <v/>
      </c>
      <c r="W3267" s="1" t="str">
        <f t="shared" ca="1" si="762"/>
        <v/>
      </c>
      <c r="X3267" s="1" t="str">
        <f t="shared" ca="1" si="768"/>
        <v/>
      </c>
    </row>
    <row r="3268" spans="1:24">
      <c r="A3268" t="s">
        <v>1041</v>
      </c>
      <c r="B3268" t="str">
        <f>INDEX(予約枠報告様式!$73:$73,MATCH(CSVフォーマット!C3268,予約枠報告様式!$74:$74,0))</f>
        <v>BD</v>
      </c>
      <c r="C3268">
        <f t="shared" si="764"/>
        <v>56</v>
      </c>
      <c r="D3268">
        <f t="shared" si="750"/>
        <v>36</v>
      </c>
      <c r="E3268" s="2" cm="1">
        <f t="array" aca="1" ref="E3268" ca="1">INDIRECT(A3268&amp;B3268&amp;$E$3)</f>
        <v>44801</v>
      </c>
      <c r="F3268" t="str" cm="1">
        <f t="array" aca="1" ref="F3268" ca="1">IF(INDIRECT(A3268&amp;B3268&amp;$F$3)="公",参照!$L$2,参照!$L$3)</f>
        <v>WEB・コールセンター受付</v>
      </c>
      <c r="G3268" s="1" t="str" cm="1">
        <f t="array" aca="1" ref="G3268" ca="1">IF(E3268="","",IF(ISNUMBER(INDIRECT(A3268&amp;B3268&amp;D3268)),431001,""))</f>
        <v/>
      </c>
      <c r="H3268" s="1" t="str">
        <f t="shared" ca="1" si="751"/>
        <v/>
      </c>
      <c r="I3268" s="1" t="str">
        <f ca="1">IF(G3268="","",予約枠報告様式!H$3)</f>
        <v/>
      </c>
      <c r="J3268" s="1" t="str">
        <f t="shared" ca="1" si="765"/>
        <v/>
      </c>
      <c r="K3268" s="1" t="str">
        <f t="shared" ca="1" si="753"/>
        <v/>
      </c>
      <c r="L3268" s="1" t="str">
        <f t="shared" ca="1" si="754"/>
        <v/>
      </c>
      <c r="M3268" s="1" t="str">
        <f t="shared" ca="1" si="755"/>
        <v/>
      </c>
      <c r="N3268" s="1" t="str" cm="1">
        <f t="array" aca="1" ref="N3268" ca="1">IF(G3268="","",HOUR(INDIRECT(A3268&amp;$N$2&amp;D3268)))</f>
        <v/>
      </c>
      <c r="O3268" s="1" t="str" cm="1">
        <f t="array" aca="1" ref="O3268" ca="1">IF(G3268="","",MINUTE(INDIRECT(A3268&amp;$N$2&amp;D3268)))</f>
        <v/>
      </c>
      <c r="P3268" s="1" t="str">
        <f t="shared" ca="1" si="756"/>
        <v/>
      </c>
      <c r="Q3268" s="1" t="str">
        <f t="shared" ca="1" si="757"/>
        <v/>
      </c>
      <c r="R3268" s="1" t="str" cm="1">
        <f t="array" aca="1" ref="R3268" ca="1">IF(G3268="","",INDIRECT(A3268&amp;B3268&amp;D3268))</f>
        <v/>
      </c>
      <c r="S3268" s="1" t="str">
        <f t="shared" ca="1" si="766"/>
        <v/>
      </c>
      <c r="T3268" s="1" t="str">
        <f t="shared" ca="1" si="767"/>
        <v/>
      </c>
      <c r="U3268" s="1" t="str">
        <f t="shared" ca="1" si="760"/>
        <v/>
      </c>
      <c r="V3268" s="1" t="str">
        <f t="shared" ca="1" si="761"/>
        <v/>
      </c>
      <c r="W3268" s="1" t="str">
        <f t="shared" ca="1" si="762"/>
        <v/>
      </c>
      <c r="X3268" s="1" t="str">
        <f t="shared" ca="1" si="768"/>
        <v/>
      </c>
    </row>
    <row r="3269" spans="1:24">
      <c r="A3269" t="s">
        <v>1041</v>
      </c>
      <c r="B3269" t="str">
        <f>INDEX(予約枠報告様式!$73:$73,MATCH(CSVフォーマット!C3269,予約枠報告様式!$74:$74,0))</f>
        <v>BD</v>
      </c>
      <c r="C3269">
        <f t="shared" si="764"/>
        <v>56</v>
      </c>
      <c r="D3269">
        <f t="shared" ref="D3269:D3332" si="769">IF(D3268=$D$3,$D$2,D3268+1)</f>
        <v>37</v>
      </c>
      <c r="E3269" s="2" cm="1">
        <f t="array" aca="1" ref="E3269" ca="1">INDIRECT(A3269&amp;B3269&amp;$E$3)</f>
        <v>44801</v>
      </c>
      <c r="F3269" t="str" cm="1">
        <f t="array" aca="1" ref="F3269" ca="1">IF(INDIRECT(A3269&amp;B3269&amp;$F$3)="公",参照!$L$2,参照!$L$3)</f>
        <v>WEB・コールセンター受付</v>
      </c>
      <c r="G3269" s="1" t="str" cm="1">
        <f t="array" aca="1" ref="G3269" ca="1">IF(E3269="","",IF(ISNUMBER(INDIRECT(A3269&amp;B3269&amp;D3269)),431001,""))</f>
        <v/>
      </c>
      <c r="H3269" s="1" t="str">
        <f t="shared" ref="H3269:H3332" ca="1" si="770">IF(G3269="","","【（"&amp;H$2&amp;"）"&amp;F3269&amp;"】"&amp;I3269&amp;"."&amp;TEXT(L3269,"00")&amp;TEXT(M3269,"00")&amp;"."&amp;TEXT(N3269,"00")&amp;TEXT(O3269,"00"))</f>
        <v/>
      </c>
      <c r="I3269" s="1" t="str">
        <f ca="1">IF(G3269="","",予約枠報告様式!H$3)</f>
        <v/>
      </c>
      <c r="J3269" s="1" t="str">
        <f t="shared" ca="1" si="765"/>
        <v/>
      </c>
      <c r="K3269" s="1" t="str">
        <f t="shared" ref="K3269:K3332" ca="1" si="771">IF(G3269="","",YEAR(E3269))</f>
        <v/>
      </c>
      <c r="L3269" s="1" t="str">
        <f t="shared" ref="L3269:L3332" ca="1" si="772">IF(G3269="","",MONTH(E3269))</f>
        <v/>
      </c>
      <c r="M3269" s="1" t="str">
        <f t="shared" ref="M3269:M3332" ca="1" si="773">IF(G3269="","",DAY(E3269))</f>
        <v/>
      </c>
      <c r="N3269" s="1" t="str" cm="1">
        <f t="array" aca="1" ref="N3269" ca="1">IF(G3269="","",HOUR(INDIRECT(A3269&amp;$N$2&amp;D3269)))</f>
        <v/>
      </c>
      <c r="O3269" s="1" t="str" cm="1">
        <f t="array" aca="1" ref="O3269" ca="1">IF(G3269="","",MINUTE(INDIRECT(A3269&amp;$N$2&amp;D3269)))</f>
        <v/>
      </c>
      <c r="P3269" s="1" t="str">
        <f t="shared" ref="P3269:P3332" ca="1" si="774">IF(G3269="","",N3269)</f>
        <v/>
      </c>
      <c r="Q3269" s="1" t="str">
        <f t="shared" ref="Q3269:Q3332" ca="1" si="775">IF(G3269="","",O3269+14)</f>
        <v/>
      </c>
      <c r="R3269" s="1" t="str" cm="1">
        <f t="array" aca="1" ref="R3269" ca="1">IF(G3269="","",INDIRECT(A3269&amp;B3269&amp;D3269))</f>
        <v/>
      </c>
      <c r="S3269" s="1" t="str">
        <f t="shared" ca="1" si="766"/>
        <v/>
      </c>
      <c r="T3269" s="1" t="str">
        <f t="shared" ca="1" si="767"/>
        <v/>
      </c>
      <c r="U3269" s="1" t="str">
        <f t="shared" ca="1" si="760"/>
        <v/>
      </c>
      <c r="V3269" s="1" t="str">
        <f t="shared" ref="V3269:V3332" ca="1" si="776">IF(G3269="","",3)</f>
        <v/>
      </c>
      <c r="W3269" s="1" t="str">
        <f t="shared" ref="W3269:W3332" ca="1" si="777">IF(G3269="","",5)</f>
        <v/>
      </c>
      <c r="X3269" s="1" t="str">
        <f t="shared" ca="1" si="768"/>
        <v/>
      </c>
    </row>
    <row r="3270" spans="1:24">
      <c r="A3270" t="s">
        <v>1041</v>
      </c>
      <c r="B3270" t="str">
        <f>INDEX(予約枠報告様式!$73:$73,MATCH(CSVフォーマット!C3270,予約枠報告様式!$74:$74,0))</f>
        <v>BD</v>
      </c>
      <c r="C3270">
        <f t="shared" ref="C3270:C3333" si="778">IF(D3269=$D$3,C3269+1,C3269)</f>
        <v>56</v>
      </c>
      <c r="D3270">
        <f t="shared" si="769"/>
        <v>38</v>
      </c>
      <c r="E3270" s="2" cm="1">
        <f t="array" aca="1" ref="E3270" ca="1">INDIRECT(A3270&amp;B3270&amp;$E$3)</f>
        <v>44801</v>
      </c>
      <c r="F3270" t="str" cm="1">
        <f t="array" aca="1" ref="F3270" ca="1">IF(INDIRECT(A3270&amp;B3270&amp;$F$3)="公",参照!$L$2,参照!$L$3)</f>
        <v>WEB・コールセンター受付</v>
      </c>
      <c r="G3270" s="1" t="str" cm="1">
        <f t="array" aca="1" ref="G3270" ca="1">IF(E3270="","",IF(ISNUMBER(INDIRECT(A3270&amp;B3270&amp;D3270)),431001,""))</f>
        <v/>
      </c>
      <c r="H3270" s="1" t="str">
        <f t="shared" ca="1" si="770"/>
        <v/>
      </c>
      <c r="I3270" s="1" t="str">
        <f ca="1">IF(G3270="","",予約枠報告様式!H$3)</f>
        <v/>
      </c>
      <c r="J3270" s="1" t="str">
        <f t="shared" ca="1" si="765"/>
        <v/>
      </c>
      <c r="K3270" s="1" t="str">
        <f t="shared" ca="1" si="771"/>
        <v/>
      </c>
      <c r="L3270" s="1" t="str">
        <f t="shared" ca="1" si="772"/>
        <v/>
      </c>
      <c r="M3270" s="1" t="str">
        <f t="shared" ca="1" si="773"/>
        <v/>
      </c>
      <c r="N3270" s="1" t="str" cm="1">
        <f t="array" aca="1" ref="N3270" ca="1">IF(G3270="","",HOUR(INDIRECT(A3270&amp;$N$2&amp;D3270)))</f>
        <v/>
      </c>
      <c r="O3270" s="1" t="str" cm="1">
        <f t="array" aca="1" ref="O3270" ca="1">IF(G3270="","",MINUTE(INDIRECT(A3270&amp;$N$2&amp;D3270)))</f>
        <v/>
      </c>
      <c r="P3270" s="1" t="str">
        <f t="shared" ca="1" si="774"/>
        <v/>
      </c>
      <c r="Q3270" s="1" t="str">
        <f t="shared" ca="1" si="775"/>
        <v/>
      </c>
      <c r="R3270" s="1" t="str" cm="1">
        <f t="array" aca="1" ref="R3270" ca="1">IF(G3270="","",INDIRECT(A3270&amp;B3270&amp;D3270))</f>
        <v/>
      </c>
      <c r="S3270" s="1" t="str">
        <f t="shared" ca="1" si="766"/>
        <v/>
      </c>
      <c r="T3270" s="1" t="str">
        <f t="shared" ca="1" si="767"/>
        <v/>
      </c>
      <c r="U3270" s="1" t="str">
        <f t="shared" ca="1" si="760"/>
        <v/>
      </c>
      <c r="V3270" s="1" t="str">
        <f t="shared" ca="1" si="776"/>
        <v/>
      </c>
      <c r="W3270" s="1" t="str">
        <f t="shared" ca="1" si="777"/>
        <v/>
      </c>
      <c r="X3270" s="1" t="str">
        <f t="shared" ca="1" si="768"/>
        <v/>
      </c>
    </row>
    <row r="3271" spans="1:24">
      <c r="A3271" t="s">
        <v>1041</v>
      </c>
      <c r="B3271" t="str">
        <f>INDEX(予約枠報告様式!$73:$73,MATCH(CSVフォーマット!C3271,予約枠報告様式!$74:$74,0))</f>
        <v>BD</v>
      </c>
      <c r="C3271">
        <f t="shared" si="778"/>
        <v>56</v>
      </c>
      <c r="D3271">
        <f t="shared" si="769"/>
        <v>39</v>
      </c>
      <c r="E3271" s="2" cm="1">
        <f t="array" aca="1" ref="E3271" ca="1">INDIRECT(A3271&amp;B3271&amp;$E$3)</f>
        <v>44801</v>
      </c>
      <c r="F3271" t="str" cm="1">
        <f t="array" aca="1" ref="F3271" ca="1">IF(INDIRECT(A3271&amp;B3271&amp;$F$3)="公",参照!$L$2,参照!$L$3)</f>
        <v>WEB・コールセンター受付</v>
      </c>
      <c r="G3271" s="1" t="str" cm="1">
        <f t="array" aca="1" ref="G3271" ca="1">IF(E3271="","",IF(ISNUMBER(INDIRECT(A3271&amp;B3271&amp;D3271)),431001,""))</f>
        <v/>
      </c>
      <c r="H3271" s="1" t="str">
        <f t="shared" ca="1" si="770"/>
        <v/>
      </c>
      <c r="I3271" s="1" t="str">
        <f ca="1">IF(G3271="","",予約枠報告様式!H$3)</f>
        <v/>
      </c>
      <c r="J3271" s="1" t="str">
        <f t="shared" ca="1" si="765"/>
        <v/>
      </c>
      <c r="K3271" s="1" t="str">
        <f t="shared" ca="1" si="771"/>
        <v/>
      </c>
      <c r="L3271" s="1" t="str">
        <f t="shared" ca="1" si="772"/>
        <v/>
      </c>
      <c r="M3271" s="1" t="str">
        <f t="shared" ca="1" si="773"/>
        <v/>
      </c>
      <c r="N3271" s="1" t="str" cm="1">
        <f t="array" aca="1" ref="N3271" ca="1">IF(G3271="","",HOUR(INDIRECT(A3271&amp;$N$2&amp;D3271)))</f>
        <v/>
      </c>
      <c r="O3271" s="1" t="str" cm="1">
        <f t="array" aca="1" ref="O3271" ca="1">IF(G3271="","",MINUTE(INDIRECT(A3271&amp;$N$2&amp;D3271)))</f>
        <v/>
      </c>
      <c r="P3271" s="1" t="str">
        <f t="shared" ca="1" si="774"/>
        <v/>
      </c>
      <c r="Q3271" s="1" t="str">
        <f t="shared" ca="1" si="775"/>
        <v/>
      </c>
      <c r="R3271" s="1" t="str" cm="1">
        <f t="array" aca="1" ref="R3271" ca="1">IF(G3271="","",INDIRECT(A3271&amp;B3271&amp;D3271))</f>
        <v/>
      </c>
      <c r="S3271" s="1" t="str">
        <f t="shared" ca="1" si="766"/>
        <v/>
      </c>
      <c r="T3271" s="1" t="str">
        <f t="shared" ca="1" si="767"/>
        <v/>
      </c>
      <c r="U3271" s="1" t="str">
        <f t="shared" ca="1" si="760"/>
        <v/>
      </c>
      <c r="V3271" s="1" t="str">
        <f t="shared" ca="1" si="776"/>
        <v/>
      </c>
      <c r="W3271" s="1" t="str">
        <f t="shared" ca="1" si="777"/>
        <v/>
      </c>
      <c r="X3271" s="1" t="str">
        <f t="shared" ca="1" si="768"/>
        <v/>
      </c>
    </row>
    <row r="3272" spans="1:24">
      <c r="A3272" t="s">
        <v>1041</v>
      </c>
      <c r="B3272" t="str">
        <f>INDEX(予約枠報告様式!$73:$73,MATCH(CSVフォーマット!C3272,予約枠報告様式!$74:$74,0))</f>
        <v>BD</v>
      </c>
      <c r="C3272">
        <f t="shared" si="778"/>
        <v>56</v>
      </c>
      <c r="D3272">
        <f t="shared" si="769"/>
        <v>40</v>
      </c>
      <c r="E3272" s="2" cm="1">
        <f t="array" aca="1" ref="E3272" ca="1">INDIRECT(A3272&amp;B3272&amp;$E$3)</f>
        <v>44801</v>
      </c>
      <c r="F3272" t="str" cm="1">
        <f t="array" aca="1" ref="F3272" ca="1">IF(INDIRECT(A3272&amp;B3272&amp;$F$3)="公",参照!$L$2,参照!$L$3)</f>
        <v>WEB・コールセンター受付</v>
      </c>
      <c r="G3272" s="1" t="str" cm="1">
        <f t="array" aca="1" ref="G3272" ca="1">IF(E3272="","",IF(ISNUMBER(INDIRECT(A3272&amp;B3272&amp;D3272)),431001,""))</f>
        <v/>
      </c>
      <c r="H3272" s="1" t="str">
        <f t="shared" ca="1" si="770"/>
        <v/>
      </c>
      <c r="I3272" s="1" t="str">
        <f ca="1">IF(G3272="","",予約枠報告様式!H$3)</f>
        <v/>
      </c>
      <c r="J3272" s="1" t="str">
        <f t="shared" ca="1" si="765"/>
        <v/>
      </c>
      <c r="K3272" s="1" t="str">
        <f t="shared" ca="1" si="771"/>
        <v/>
      </c>
      <c r="L3272" s="1" t="str">
        <f t="shared" ca="1" si="772"/>
        <v/>
      </c>
      <c r="M3272" s="1" t="str">
        <f t="shared" ca="1" si="773"/>
        <v/>
      </c>
      <c r="N3272" s="1" t="str" cm="1">
        <f t="array" aca="1" ref="N3272" ca="1">IF(G3272="","",HOUR(INDIRECT(A3272&amp;$N$2&amp;D3272)))</f>
        <v/>
      </c>
      <c r="O3272" s="1" t="str" cm="1">
        <f t="array" aca="1" ref="O3272" ca="1">IF(G3272="","",MINUTE(INDIRECT(A3272&amp;$N$2&amp;D3272)))</f>
        <v/>
      </c>
      <c r="P3272" s="1" t="str">
        <f t="shared" ca="1" si="774"/>
        <v/>
      </c>
      <c r="Q3272" s="1" t="str">
        <f t="shared" ca="1" si="775"/>
        <v/>
      </c>
      <c r="R3272" s="1" t="str" cm="1">
        <f t="array" aca="1" ref="R3272" ca="1">IF(G3272="","",INDIRECT(A3272&amp;B3272&amp;D3272))</f>
        <v/>
      </c>
      <c r="S3272" s="1" t="str">
        <f t="shared" ca="1" si="766"/>
        <v/>
      </c>
      <c r="T3272" s="1" t="str">
        <f t="shared" ca="1" si="767"/>
        <v/>
      </c>
      <c r="U3272" s="1" t="str">
        <f t="shared" ca="1" si="760"/>
        <v/>
      </c>
      <c r="V3272" s="1" t="str">
        <f t="shared" ca="1" si="776"/>
        <v/>
      </c>
      <c r="W3272" s="1" t="str">
        <f t="shared" ca="1" si="777"/>
        <v/>
      </c>
      <c r="X3272" s="1" t="str">
        <f t="shared" ca="1" si="768"/>
        <v/>
      </c>
    </row>
    <row r="3273" spans="1:24">
      <c r="A3273" t="s">
        <v>1041</v>
      </c>
      <c r="B3273" t="str">
        <f>INDEX(予約枠報告様式!$73:$73,MATCH(CSVフォーマット!C3273,予約枠報告様式!$74:$74,0))</f>
        <v>BD</v>
      </c>
      <c r="C3273">
        <f t="shared" si="778"/>
        <v>56</v>
      </c>
      <c r="D3273">
        <f t="shared" si="769"/>
        <v>41</v>
      </c>
      <c r="E3273" s="2" cm="1">
        <f t="array" aca="1" ref="E3273" ca="1">INDIRECT(A3273&amp;B3273&amp;$E$3)</f>
        <v>44801</v>
      </c>
      <c r="F3273" t="str" cm="1">
        <f t="array" aca="1" ref="F3273" ca="1">IF(INDIRECT(A3273&amp;B3273&amp;$F$3)="公",参照!$L$2,参照!$L$3)</f>
        <v>WEB・コールセンター受付</v>
      </c>
      <c r="G3273" s="1" t="str" cm="1">
        <f t="array" aca="1" ref="G3273" ca="1">IF(E3273="","",IF(ISNUMBER(INDIRECT(A3273&amp;B3273&amp;D3273)),431001,""))</f>
        <v/>
      </c>
      <c r="H3273" s="1" t="str">
        <f t="shared" ca="1" si="770"/>
        <v/>
      </c>
      <c r="I3273" s="1" t="str">
        <f ca="1">IF(G3273="","",予約枠報告様式!H$3)</f>
        <v/>
      </c>
      <c r="J3273" s="1" t="str">
        <f t="shared" ca="1" si="765"/>
        <v/>
      </c>
      <c r="K3273" s="1" t="str">
        <f t="shared" ca="1" si="771"/>
        <v/>
      </c>
      <c r="L3273" s="1" t="str">
        <f t="shared" ca="1" si="772"/>
        <v/>
      </c>
      <c r="M3273" s="1" t="str">
        <f t="shared" ca="1" si="773"/>
        <v/>
      </c>
      <c r="N3273" s="1" t="str" cm="1">
        <f t="array" aca="1" ref="N3273" ca="1">IF(G3273="","",HOUR(INDIRECT(A3273&amp;$N$2&amp;D3273)))</f>
        <v/>
      </c>
      <c r="O3273" s="1" t="str" cm="1">
        <f t="array" aca="1" ref="O3273" ca="1">IF(G3273="","",MINUTE(INDIRECT(A3273&amp;$N$2&amp;D3273)))</f>
        <v/>
      </c>
      <c r="P3273" s="1" t="str">
        <f t="shared" ca="1" si="774"/>
        <v/>
      </c>
      <c r="Q3273" s="1" t="str">
        <f t="shared" ca="1" si="775"/>
        <v/>
      </c>
      <c r="R3273" s="1" t="str" cm="1">
        <f t="array" aca="1" ref="R3273" ca="1">IF(G3273="","",INDIRECT(A3273&amp;B3273&amp;D3273))</f>
        <v/>
      </c>
      <c r="S3273" s="1" t="str">
        <f t="shared" ca="1" si="766"/>
        <v/>
      </c>
      <c r="T3273" s="1" t="str">
        <f t="shared" ca="1" si="767"/>
        <v/>
      </c>
      <c r="U3273" s="1" t="str">
        <f t="shared" ca="1" si="760"/>
        <v/>
      </c>
      <c r="V3273" s="1" t="str">
        <f t="shared" ca="1" si="776"/>
        <v/>
      </c>
      <c r="W3273" s="1" t="str">
        <f t="shared" ca="1" si="777"/>
        <v/>
      </c>
      <c r="X3273" s="1" t="str">
        <f t="shared" ca="1" si="768"/>
        <v/>
      </c>
    </row>
    <row r="3274" spans="1:24">
      <c r="A3274" t="s">
        <v>1041</v>
      </c>
      <c r="B3274" t="str">
        <f>INDEX(予約枠報告様式!$73:$73,MATCH(CSVフォーマット!C3274,予約枠報告様式!$74:$74,0))</f>
        <v>BD</v>
      </c>
      <c r="C3274">
        <f t="shared" si="778"/>
        <v>56</v>
      </c>
      <c r="D3274">
        <f t="shared" si="769"/>
        <v>42</v>
      </c>
      <c r="E3274" s="2" cm="1">
        <f t="array" aca="1" ref="E3274" ca="1">INDIRECT(A3274&amp;B3274&amp;$E$3)</f>
        <v>44801</v>
      </c>
      <c r="F3274" t="str" cm="1">
        <f t="array" aca="1" ref="F3274" ca="1">IF(INDIRECT(A3274&amp;B3274&amp;$F$3)="公",参照!$L$2,参照!$L$3)</f>
        <v>WEB・コールセンター受付</v>
      </c>
      <c r="G3274" s="1" t="str" cm="1">
        <f t="array" aca="1" ref="G3274" ca="1">IF(E3274="","",IF(ISNUMBER(INDIRECT(A3274&amp;B3274&amp;D3274)),431001,""))</f>
        <v/>
      </c>
      <c r="H3274" s="1" t="str">
        <f t="shared" ca="1" si="770"/>
        <v/>
      </c>
      <c r="I3274" s="1" t="str">
        <f ca="1">IF(G3274="","",予約枠報告様式!H$3)</f>
        <v/>
      </c>
      <c r="J3274" s="1" t="str">
        <f t="shared" ca="1" si="765"/>
        <v/>
      </c>
      <c r="K3274" s="1" t="str">
        <f t="shared" ca="1" si="771"/>
        <v/>
      </c>
      <c r="L3274" s="1" t="str">
        <f t="shared" ca="1" si="772"/>
        <v/>
      </c>
      <c r="M3274" s="1" t="str">
        <f t="shared" ca="1" si="773"/>
        <v/>
      </c>
      <c r="N3274" s="1" t="str" cm="1">
        <f t="array" aca="1" ref="N3274" ca="1">IF(G3274="","",HOUR(INDIRECT(A3274&amp;$N$2&amp;D3274)))</f>
        <v/>
      </c>
      <c r="O3274" s="1" t="str" cm="1">
        <f t="array" aca="1" ref="O3274" ca="1">IF(G3274="","",MINUTE(INDIRECT(A3274&amp;$N$2&amp;D3274)))</f>
        <v/>
      </c>
      <c r="P3274" s="1" t="str">
        <f t="shared" ca="1" si="774"/>
        <v/>
      </c>
      <c r="Q3274" s="1" t="str">
        <f t="shared" ca="1" si="775"/>
        <v/>
      </c>
      <c r="R3274" s="1" t="str" cm="1">
        <f t="array" aca="1" ref="R3274" ca="1">IF(G3274="","",INDIRECT(A3274&amp;B3274&amp;D3274))</f>
        <v/>
      </c>
      <c r="S3274" s="1" t="str">
        <f t="shared" ca="1" si="766"/>
        <v/>
      </c>
      <c r="T3274" s="1" t="str">
        <f t="shared" ca="1" si="767"/>
        <v/>
      </c>
      <c r="U3274" s="1" t="str">
        <f t="shared" ca="1" si="760"/>
        <v/>
      </c>
      <c r="V3274" s="1" t="str">
        <f t="shared" ca="1" si="776"/>
        <v/>
      </c>
      <c r="W3274" s="1" t="str">
        <f t="shared" ca="1" si="777"/>
        <v/>
      </c>
      <c r="X3274" s="1" t="str">
        <f t="shared" ca="1" si="768"/>
        <v/>
      </c>
    </row>
    <row r="3275" spans="1:24">
      <c r="A3275" t="s">
        <v>1041</v>
      </c>
      <c r="B3275" t="str">
        <f>INDEX(予約枠報告様式!$73:$73,MATCH(CSVフォーマット!C3275,予約枠報告様式!$74:$74,0))</f>
        <v>BD</v>
      </c>
      <c r="C3275">
        <f t="shared" si="778"/>
        <v>56</v>
      </c>
      <c r="D3275">
        <f t="shared" si="769"/>
        <v>43</v>
      </c>
      <c r="E3275" s="2" cm="1">
        <f t="array" aca="1" ref="E3275" ca="1">INDIRECT(A3275&amp;B3275&amp;$E$3)</f>
        <v>44801</v>
      </c>
      <c r="F3275" t="str" cm="1">
        <f t="array" aca="1" ref="F3275" ca="1">IF(INDIRECT(A3275&amp;B3275&amp;$F$3)="公",参照!$L$2,参照!$L$3)</f>
        <v>WEB・コールセンター受付</v>
      </c>
      <c r="G3275" s="1" t="str" cm="1">
        <f t="array" aca="1" ref="G3275" ca="1">IF(E3275="","",IF(ISNUMBER(INDIRECT(A3275&amp;B3275&amp;D3275)),431001,""))</f>
        <v/>
      </c>
      <c r="H3275" s="1" t="str">
        <f t="shared" ca="1" si="770"/>
        <v/>
      </c>
      <c r="I3275" s="1" t="str">
        <f ca="1">IF(G3275="","",予約枠報告様式!H$3)</f>
        <v/>
      </c>
      <c r="J3275" s="1" t="str">
        <f t="shared" ca="1" si="765"/>
        <v/>
      </c>
      <c r="K3275" s="1" t="str">
        <f t="shared" ca="1" si="771"/>
        <v/>
      </c>
      <c r="L3275" s="1" t="str">
        <f t="shared" ca="1" si="772"/>
        <v/>
      </c>
      <c r="M3275" s="1" t="str">
        <f t="shared" ca="1" si="773"/>
        <v/>
      </c>
      <c r="N3275" s="1" t="str" cm="1">
        <f t="array" aca="1" ref="N3275" ca="1">IF(G3275="","",HOUR(INDIRECT(A3275&amp;$N$2&amp;D3275)))</f>
        <v/>
      </c>
      <c r="O3275" s="1" t="str" cm="1">
        <f t="array" aca="1" ref="O3275" ca="1">IF(G3275="","",MINUTE(INDIRECT(A3275&amp;$N$2&amp;D3275)))</f>
        <v/>
      </c>
      <c r="P3275" s="1" t="str">
        <f t="shared" ca="1" si="774"/>
        <v/>
      </c>
      <c r="Q3275" s="1" t="str">
        <f t="shared" ca="1" si="775"/>
        <v/>
      </c>
      <c r="R3275" s="1" t="str" cm="1">
        <f t="array" aca="1" ref="R3275" ca="1">IF(G3275="","",INDIRECT(A3275&amp;B3275&amp;D3275))</f>
        <v/>
      </c>
      <c r="S3275" s="1" t="str">
        <f t="shared" ca="1" si="766"/>
        <v/>
      </c>
      <c r="T3275" s="1" t="str">
        <f t="shared" ca="1" si="767"/>
        <v/>
      </c>
      <c r="U3275" s="1" t="str">
        <f t="shared" ca="1" si="760"/>
        <v/>
      </c>
      <c r="V3275" s="1" t="str">
        <f t="shared" ca="1" si="776"/>
        <v/>
      </c>
      <c r="W3275" s="1" t="str">
        <f t="shared" ca="1" si="777"/>
        <v/>
      </c>
      <c r="X3275" s="1" t="str">
        <f t="shared" ca="1" si="768"/>
        <v/>
      </c>
    </row>
    <row r="3276" spans="1:24">
      <c r="A3276" t="s">
        <v>1041</v>
      </c>
      <c r="B3276" t="str">
        <f>INDEX(予約枠報告様式!$73:$73,MATCH(CSVフォーマット!C3276,予約枠報告様式!$74:$74,0))</f>
        <v>BD</v>
      </c>
      <c r="C3276">
        <f t="shared" si="778"/>
        <v>56</v>
      </c>
      <c r="D3276">
        <f t="shared" si="769"/>
        <v>44</v>
      </c>
      <c r="E3276" s="2" cm="1">
        <f t="array" aca="1" ref="E3276" ca="1">INDIRECT(A3276&amp;B3276&amp;$E$3)</f>
        <v>44801</v>
      </c>
      <c r="F3276" t="str" cm="1">
        <f t="array" aca="1" ref="F3276" ca="1">IF(INDIRECT(A3276&amp;B3276&amp;$F$3)="公",参照!$L$2,参照!$L$3)</f>
        <v>WEB・コールセンター受付</v>
      </c>
      <c r="G3276" s="1" t="str" cm="1">
        <f t="array" aca="1" ref="G3276" ca="1">IF(E3276="","",IF(ISNUMBER(INDIRECT(A3276&amp;B3276&amp;D3276)),431001,""))</f>
        <v/>
      </c>
      <c r="H3276" s="1" t="str">
        <f t="shared" ca="1" si="770"/>
        <v/>
      </c>
      <c r="I3276" s="1" t="str">
        <f ca="1">IF(G3276="","",予約枠報告様式!H$3)</f>
        <v/>
      </c>
      <c r="J3276" s="1" t="str">
        <f t="shared" ca="1" si="765"/>
        <v/>
      </c>
      <c r="K3276" s="1" t="str">
        <f t="shared" ca="1" si="771"/>
        <v/>
      </c>
      <c r="L3276" s="1" t="str">
        <f t="shared" ca="1" si="772"/>
        <v/>
      </c>
      <c r="M3276" s="1" t="str">
        <f t="shared" ca="1" si="773"/>
        <v/>
      </c>
      <c r="N3276" s="1" t="str" cm="1">
        <f t="array" aca="1" ref="N3276" ca="1">IF(G3276="","",HOUR(INDIRECT(A3276&amp;$N$2&amp;D3276)))</f>
        <v/>
      </c>
      <c r="O3276" s="1" t="str" cm="1">
        <f t="array" aca="1" ref="O3276" ca="1">IF(G3276="","",MINUTE(INDIRECT(A3276&amp;$N$2&amp;D3276)))</f>
        <v/>
      </c>
      <c r="P3276" s="1" t="str">
        <f t="shared" ca="1" si="774"/>
        <v/>
      </c>
      <c r="Q3276" s="1" t="str">
        <f t="shared" ca="1" si="775"/>
        <v/>
      </c>
      <c r="R3276" s="1" t="str" cm="1">
        <f t="array" aca="1" ref="R3276" ca="1">IF(G3276="","",INDIRECT(A3276&amp;B3276&amp;D3276))</f>
        <v/>
      </c>
      <c r="S3276" s="1" t="str">
        <f t="shared" ca="1" si="766"/>
        <v/>
      </c>
      <c r="T3276" s="1" t="str">
        <f t="shared" ca="1" si="767"/>
        <v/>
      </c>
      <c r="U3276" s="1" t="str">
        <f t="shared" ca="1" si="760"/>
        <v/>
      </c>
      <c r="V3276" s="1" t="str">
        <f t="shared" ca="1" si="776"/>
        <v/>
      </c>
      <c r="W3276" s="1" t="str">
        <f t="shared" ca="1" si="777"/>
        <v/>
      </c>
      <c r="X3276" s="1" t="str">
        <f t="shared" ca="1" si="768"/>
        <v/>
      </c>
    </row>
    <row r="3277" spans="1:24">
      <c r="A3277" t="s">
        <v>1041</v>
      </c>
      <c r="B3277" t="str">
        <f>INDEX(予約枠報告様式!$73:$73,MATCH(CSVフォーマット!C3277,予約枠報告様式!$74:$74,0))</f>
        <v>BD</v>
      </c>
      <c r="C3277">
        <f t="shared" si="778"/>
        <v>56</v>
      </c>
      <c r="D3277">
        <f t="shared" si="769"/>
        <v>45</v>
      </c>
      <c r="E3277" s="2" cm="1">
        <f t="array" aca="1" ref="E3277" ca="1">INDIRECT(A3277&amp;B3277&amp;$E$3)</f>
        <v>44801</v>
      </c>
      <c r="F3277" t="str" cm="1">
        <f t="array" aca="1" ref="F3277" ca="1">IF(INDIRECT(A3277&amp;B3277&amp;$F$3)="公",参照!$L$2,参照!$L$3)</f>
        <v>WEB・コールセンター受付</v>
      </c>
      <c r="G3277" s="1" t="str" cm="1">
        <f t="array" aca="1" ref="G3277" ca="1">IF(E3277="","",IF(ISNUMBER(INDIRECT(A3277&amp;B3277&amp;D3277)),431001,""))</f>
        <v/>
      </c>
      <c r="H3277" s="1" t="str">
        <f t="shared" ca="1" si="770"/>
        <v/>
      </c>
      <c r="I3277" s="1" t="str">
        <f ca="1">IF(G3277="","",予約枠報告様式!H$3)</f>
        <v/>
      </c>
      <c r="J3277" s="1" t="str">
        <f t="shared" ca="1" si="765"/>
        <v/>
      </c>
      <c r="K3277" s="1" t="str">
        <f t="shared" ca="1" si="771"/>
        <v/>
      </c>
      <c r="L3277" s="1" t="str">
        <f t="shared" ca="1" si="772"/>
        <v/>
      </c>
      <c r="M3277" s="1" t="str">
        <f t="shared" ca="1" si="773"/>
        <v/>
      </c>
      <c r="N3277" s="1" t="str" cm="1">
        <f t="array" aca="1" ref="N3277" ca="1">IF(G3277="","",HOUR(INDIRECT(A3277&amp;$N$2&amp;D3277)))</f>
        <v/>
      </c>
      <c r="O3277" s="1" t="str" cm="1">
        <f t="array" aca="1" ref="O3277" ca="1">IF(G3277="","",MINUTE(INDIRECT(A3277&amp;$N$2&amp;D3277)))</f>
        <v/>
      </c>
      <c r="P3277" s="1" t="str">
        <f t="shared" ca="1" si="774"/>
        <v/>
      </c>
      <c r="Q3277" s="1" t="str">
        <f t="shared" ca="1" si="775"/>
        <v/>
      </c>
      <c r="R3277" s="1" t="str" cm="1">
        <f t="array" aca="1" ref="R3277" ca="1">IF(G3277="","",INDIRECT(A3277&amp;B3277&amp;D3277))</f>
        <v/>
      </c>
      <c r="S3277" s="1" t="str">
        <f t="shared" ca="1" si="766"/>
        <v/>
      </c>
      <c r="T3277" s="1" t="str">
        <f t="shared" ca="1" si="767"/>
        <v/>
      </c>
      <c r="U3277" s="1" t="str">
        <f t="shared" ca="1" si="760"/>
        <v/>
      </c>
      <c r="V3277" s="1" t="str">
        <f t="shared" ca="1" si="776"/>
        <v/>
      </c>
      <c r="W3277" s="1" t="str">
        <f t="shared" ca="1" si="777"/>
        <v/>
      </c>
      <c r="X3277" s="1" t="str">
        <f t="shared" ca="1" si="768"/>
        <v/>
      </c>
    </row>
    <row r="3278" spans="1:24">
      <c r="A3278" t="s">
        <v>1041</v>
      </c>
      <c r="B3278" t="str">
        <f>INDEX(予約枠報告様式!$73:$73,MATCH(CSVフォーマット!C3278,予約枠報告様式!$74:$74,0))</f>
        <v>BD</v>
      </c>
      <c r="C3278">
        <f t="shared" si="778"/>
        <v>56</v>
      </c>
      <c r="D3278">
        <f t="shared" si="769"/>
        <v>46</v>
      </c>
      <c r="E3278" s="2" cm="1">
        <f t="array" aca="1" ref="E3278" ca="1">INDIRECT(A3278&amp;B3278&amp;$E$3)</f>
        <v>44801</v>
      </c>
      <c r="F3278" t="str" cm="1">
        <f t="array" aca="1" ref="F3278" ca="1">IF(INDIRECT(A3278&amp;B3278&amp;$F$3)="公",参照!$L$2,参照!$L$3)</f>
        <v>WEB・コールセンター受付</v>
      </c>
      <c r="G3278" s="1" t="str" cm="1">
        <f t="array" aca="1" ref="G3278" ca="1">IF(E3278="","",IF(ISNUMBER(INDIRECT(A3278&amp;B3278&amp;D3278)),431001,""))</f>
        <v/>
      </c>
      <c r="H3278" s="1" t="str">
        <f t="shared" ca="1" si="770"/>
        <v/>
      </c>
      <c r="I3278" s="1" t="str">
        <f ca="1">IF(G3278="","",予約枠報告様式!H$3)</f>
        <v/>
      </c>
      <c r="J3278" s="1" t="str">
        <f t="shared" ca="1" si="765"/>
        <v/>
      </c>
      <c r="K3278" s="1" t="str">
        <f t="shared" ca="1" si="771"/>
        <v/>
      </c>
      <c r="L3278" s="1" t="str">
        <f t="shared" ca="1" si="772"/>
        <v/>
      </c>
      <c r="M3278" s="1" t="str">
        <f t="shared" ca="1" si="773"/>
        <v/>
      </c>
      <c r="N3278" s="1" t="str" cm="1">
        <f t="array" aca="1" ref="N3278" ca="1">IF(G3278="","",HOUR(INDIRECT(A3278&amp;$N$2&amp;D3278)))</f>
        <v/>
      </c>
      <c r="O3278" s="1" t="str" cm="1">
        <f t="array" aca="1" ref="O3278" ca="1">IF(G3278="","",MINUTE(INDIRECT(A3278&amp;$N$2&amp;D3278)))</f>
        <v/>
      </c>
      <c r="P3278" s="1" t="str">
        <f t="shared" ca="1" si="774"/>
        <v/>
      </c>
      <c r="Q3278" s="1" t="str">
        <f t="shared" ca="1" si="775"/>
        <v/>
      </c>
      <c r="R3278" s="1" t="str" cm="1">
        <f t="array" aca="1" ref="R3278" ca="1">IF(G3278="","",INDIRECT(A3278&amp;B3278&amp;D3278))</f>
        <v/>
      </c>
      <c r="S3278" s="1" t="str">
        <f t="shared" ca="1" si="766"/>
        <v/>
      </c>
      <c r="T3278" s="1" t="str">
        <f t="shared" ca="1" si="767"/>
        <v/>
      </c>
      <c r="U3278" s="1" t="str">
        <f t="shared" ca="1" si="760"/>
        <v/>
      </c>
      <c r="V3278" s="1" t="str">
        <f t="shared" ca="1" si="776"/>
        <v/>
      </c>
      <c r="W3278" s="1" t="str">
        <f t="shared" ca="1" si="777"/>
        <v/>
      </c>
      <c r="X3278" s="1" t="str">
        <f t="shared" ca="1" si="768"/>
        <v/>
      </c>
    </row>
    <row r="3279" spans="1:24">
      <c r="A3279" t="s">
        <v>1041</v>
      </c>
      <c r="B3279" t="str">
        <f>INDEX(予約枠報告様式!$73:$73,MATCH(CSVフォーマット!C3279,予約枠報告様式!$74:$74,0))</f>
        <v>BD</v>
      </c>
      <c r="C3279">
        <f t="shared" si="778"/>
        <v>56</v>
      </c>
      <c r="D3279">
        <f t="shared" si="769"/>
        <v>47</v>
      </c>
      <c r="E3279" s="2" cm="1">
        <f t="array" aca="1" ref="E3279" ca="1">INDIRECT(A3279&amp;B3279&amp;$E$3)</f>
        <v>44801</v>
      </c>
      <c r="F3279" t="str" cm="1">
        <f t="array" aca="1" ref="F3279" ca="1">IF(INDIRECT(A3279&amp;B3279&amp;$F$3)="公",参照!$L$2,参照!$L$3)</f>
        <v>WEB・コールセンター受付</v>
      </c>
      <c r="G3279" s="1" t="str" cm="1">
        <f t="array" aca="1" ref="G3279" ca="1">IF(E3279="","",IF(ISNUMBER(INDIRECT(A3279&amp;B3279&amp;D3279)),431001,""))</f>
        <v/>
      </c>
      <c r="H3279" s="1" t="str">
        <f t="shared" ca="1" si="770"/>
        <v/>
      </c>
      <c r="I3279" s="1" t="str">
        <f ca="1">IF(G3279="","",予約枠報告様式!H$3)</f>
        <v/>
      </c>
      <c r="J3279" s="1" t="str">
        <f t="shared" ca="1" si="765"/>
        <v/>
      </c>
      <c r="K3279" s="1" t="str">
        <f t="shared" ca="1" si="771"/>
        <v/>
      </c>
      <c r="L3279" s="1" t="str">
        <f t="shared" ca="1" si="772"/>
        <v/>
      </c>
      <c r="M3279" s="1" t="str">
        <f t="shared" ca="1" si="773"/>
        <v/>
      </c>
      <c r="N3279" s="1" t="str" cm="1">
        <f t="array" aca="1" ref="N3279" ca="1">IF(G3279="","",HOUR(INDIRECT(A3279&amp;$N$2&amp;D3279)))</f>
        <v/>
      </c>
      <c r="O3279" s="1" t="str" cm="1">
        <f t="array" aca="1" ref="O3279" ca="1">IF(G3279="","",MINUTE(INDIRECT(A3279&amp;$N$2&amp;D3279)))</f>
        <v/>
      </c>
      <c r="P3279" s="1" t="str">
        <f t="shared" ca="1" si="774"/>
        <v/>
      </c>
      <c r="Q3279" s="1" t="str">
        <f t="shared" ca="1" si="775"/>
        <v/>
      </c>
      <c r="R3279" s="1" t="str" cm="1">
        <f t="array" aca="1" ref="R3279" ca="1">IF(G3279="","",INDIRECT(A3279&amp;B3279&amp;D3279))</f>
        <v/>
      </c>
      <c r="S3279" s="1" t="str">
        <f t="shared" ca="1" si="766"/>
        <v/>
      </c>
      <c r="T3279" s="1" t="str">
        <f t="shared" ca="1" si="767"/>
        <v/>
      </c>
      <c r="U3279" s="1" t="str">
        <f t="shared" ca="1" si="760"/>
        <v/>
      </c>
      <c r="V3279" s="1" t="str">
        <f t="shared" ca="1" si="776"/>
        <v/>
      </c>
      <c r="W3279" s="1" t="str">
        <f t="shared" ca="1" si="777"/>
        <v/>
      </c>
      <c r="X3279" s="1" t="str">
        <f t="shared" ca="1" si="768"/>
        <v/>
      </c>
    </row>
    <row r="3280" spans="1:24">
      <c r="A3280" t="s">
        <v>1041</v>
      </c>
      <c r="B3280" t="str">
        <f>INDEX(予約枠報告様式!$73:$73,MATCH(CSVフォーマット!C3280,予約枠報告様式!$74:$74,0))</f>
        <v>BD</v>
      </c>
      <c r="C3280">
        <f t="shared" si="778"/>
        <v>56</v>
      </c>
      <c r="D3280">
        <f t="shared" si="769"/>
        <v>48</v>
      </c>
      <c r="E3280" s="2" cm="1">
        <f t="array" aca="1" ref="E3280" ca="1">INDIRECT(A3280&amp;B3280&amp;$E$3)</f>
        <v>44801</v>
      </c>
      <c r="F3280" t="str" cm="1">
        <f t="array" aca="1" ref="F3280" ca="1">IF(INDIRECT(A3280&amp;B3280&amp;$F$3)="公",参照!$L$2,参照!$L$3)</f>
        <v>WEB・コールセンター受付</v>
      </c>
      <c r="G3280" s="1" t="str" cm="1">
        <f t="array" aca="1" ref="G3280" ca="1">IF(E3280="","",IF(ISNUMBER(INDIRECT(A3280&amp;B3280&amp;D3280)),431001,""))</f>
        <v/>
      </c>
      <c r="H3280" s="1" t="str">
        <f t="shared" ca="1" si="770"/>
        <v/>
      </c>
      <c r="I3280" s="1" t="str">
        <f ca="1">IF(G3280="","",予約枠報告様式!H$3)</f>
        <v/>
      </c>
      <c r="J3280" s="1" t="str">
        <f t="shared" ca="1" si="765"/>
        <v/>
      </c>
      <c r="K3280" s="1" t="str">
        <f t="shared" ca="1" si="771"/>
        <v/>
      </c>
      <c r="L3280" s="1" t="str">
        <f t="shared" ca="1" si="772"/>
        <v/>
      </c>
      <c r="M3280" s="1" t="str">
        <f t="shared" ca="1" si="773"/>
        <v/>
      </c>
      <c r="N3280" s="1" t="str" cm="1">
        <f t="array" aca="1" ref="N3280" ca="1">IF(G3280="","",HOUR(INDIRECT(A3280&amp;$N$2&amp;D3280)))</f>
        <v/>
      </c>
      <c r="O3280" s="1" t="str" cm="1">
        <f t="array" aca="1" ref="O3280" ca="1">IF(G3280="","",MINUTE(INDIRECT(A3280&amp;$N$2&amp;D3280)))</f>
        <v/>
      </c>
      <c r="P3280" s="1" t="str">
        <f t="shared" ca="1" si="774"/>
        <v/>
      </c>
      <c r="Q3280" s="1" t="str">
        <f t="shared" ca="1" si="775"/>
        <v/>
      </c>
      <c r="R3280" s="1" t="str" cm="1">
        <f t="array" aca="1" ref="R3280" ca="1">IF(G3280="","",INDIRECT(A3280&amp;B3280&amp;D3280))</f>
        <v/>
      </c>
      <c r="S3280" s="1" t="str">
        <f t="shared" ca="1" si="766"/>
        <v/>
      </c>
      <c r="T3280" s="1" t="str">
        <f t="shared" ca="1" si="767"/>
        <v/>
      </c>
      <c r="U3280" s="1" t="str">
        <f t="shared" ca="1" si="760"/>
        <v/>
      </c>
      <c r="V3280" s="1" t="str">
        <f t="shared" ca="1" si="776"/>
        <v/>
      </c>
      <c r="W3280" s="1" t="str">
        <f t="shared" ca="1" si="777"/>
        <v/>
      </c>
      <c r="X3280" s="1" t="str">
        <f t="shared" ca="1" si="768"/>
        <v/>
      </c>
    </row>
    <row r="3281" spans="1:24">
      <c r="A3281" t="s">
        <v>1041</v>
      </c>
      <c r="B3281" t="str">
        <f>INDEX(予約枠報告様式!$73:$73,MATCH(CSVフォーマット!C3281,予約枠報告様式!$74:$74,0))</f>
        <v>BD</v>
      </c>
      <c r="C3281">
        <f t="shared" si="778"/>
        <v>56</v>
      </c>
      <c r="D3281">
        <f t="shared" si="769"/>
        <v>49</v>
      </c>
      <c r="E3281" s="2" cm="1">
        <f t="array" aca="1" ref="E3281" ca="1">INDIRECT(A3281&amp;B3281&amp;$E$3)</f>
        <v>44801</v>
      </c>
      <c r="F3281" t="str" cm="1">
        <f t="array" aca="1" ref="F3281" ca="1">IF(INDIRECT(A3281&amp;B3281&amp;$F$3)="公",参照!$L$2,参照!$L$3)</f>
        <v>WEB・コールセンター受付</v>
      </c>
      <c r="G3281" s="1" t="str" cm="1">
        <f t="array" aca="1" ref="G3281" ca="1">IF(E3281="","",IF(ISNUMBER(INDIRECT(A3281&amp;B3281&amp;D3281)),431001,""))</f>
        <v/>
      </c>
      <c r="H3281" s="1" t="str">
        <f t="shared" ca="1" si="770"/>
        <v/>
      </c>
      <c r="I3281" s="1" t="str">
        <f ca="1">IF(G3281="","",予約枠報告様式!H$3)</f>
        <v/>
      </c>
      <c r="J3281" s="1" t="str">
        <f t="shared" ca="1" si="765"/>
        <v/>
      </c>
      <c r="K3281" s="1" t="str">
        <f t="shared" ca="1" si="771"/>
        <v/>
      </c>
      <c r="L3281" s="1" t="str">
        <f t="shared" ca="1" si="772"/>
        <v/>
      </c>
      <c r="M3281" s="1" t="str">
        <f t="shared" ca="1" si="773"/>
        <v/>
      </c>
      <c r="N3281" s="1" t="str" cm="1">
        <f t="array" aca="1" ref="N3281" ca="1">IF(G3281="","",HOUR(INDIRECT(A3281&amp;$N$2&amp;D3281)))</f>
        <v/>
      </c>
      <c r="O3281" s="1" t="str" cm="1">
        <f t="array" aca="1" ref="O3281" ca="1">IF(G3281="","",MINUTE(INDIRECT(A3281&amp;$N$2&amp;D3281)))</f>
        <v/>
      </c>
      <c r="P3281" s="1" t="str">
        <f t="shared" ca="1" si="774"/>
        <v/>
      </c>
      <c r="Q3281" s="1" t="str">
        <f t="shared" ca="1" si="775"/>
        <v/>
      </c>
      <c r="R3281" s="1" t="str" cm="1">
        <f t="array" aca="1" ref="R3281" ca="1">IF(G3281="","",INDIRECT(A3281&amp;B3281&amp;D3281))</f>
        <v/>
      </c>
      <c r="S3281" s="1" t="str">
        <f t="shared" ca="1" si="766"/>
        <v/>
      </c>
      <c r="T3281" s="1" t="str">
        <f t="shared" ca="1" si="767"/>
        <v/>
      </c>
      <c r="U3281" s="1" t="str">
        <f t="shared" ca="1" si="760"/>
        <v/>
      </c>
      <c r="V3281" s="1" t="str">
        <f t="shared" ca="1" si="776"/>
        <v/>
      </c>
      <c r="W3281" s="1" t="str">
        <f t="shared" ca="1" si="777"/>
        <v/>
      </c>
      <c r="X3281" s="1" t="str">
        <f t="shared" ca="1" si="768"/>
        <v/>
      </c>
    </row>
    <row r="3282" spans="1:24">
      <c r="A3282" t="s">
        <v>1041</v>
      </c>
      <c r="B3282" t="str">
        <f>INDEX(予約枠報告様式!$73:$73,MATCH(CSVフォーマット!C3282,予約枠報告様式!$74:$74,0))</f>
        <v>BD</v>
      </c>
      <c r="C3282">
        <f t="shared" si="778"/>
        <v>56</v>
      </c>
      <c r="D3282">
        <f t="shared" si="769"/>
        <v>50</v>
      </c>
      <c r="E3282" s="2" cm="1">
        <f t="array" aca="1" ref="E3282" ca="1">INDIRECT(A3282&amp;B3282&amp;$E$3)</f>
        <v>44801</v>
      </c>
      <c r="F3282" t="str" cm="1">
        <f t="array" aca="1" ref="F3282" ca="1">IF(INDIRECT(A3282&amp;B3282&amp;$F$3)="公",参照!$L$2,参照!$L$3)</f>
        <v>WEB・コールセンター受付</v>
      </c>
      <c r="G3282" s="1" t="str" cm="1">
        <f t="array" aca="1" ref="G3282" ca="1">IF(E3282="","",IF(ISNUMBER(INDIRECT(A3282&amp;B3282&amp;D3282)),431001,""))</f>
        <v/>
      </c>
      <c r="H3282" s="1" t="str">
        <f t="shared" ca="1" si="770"/>
        <v/>
      </c>
      <c r="I3282" s="1" t="str">
        <f ca="1">IF(G3282="","",予約枠報告様式!H$3)</f>
        <v/>
      </c>
      <c r="J3282" s="1" t="str">
        <f t="shared" ca="1" si="765"/>
        <v/>
      </c>
      <c r="K3282" s="1" t="str">
        <f t="shared" ca="1" si="771"/>
        <v/>
      </c>
      <c r="L3282" s="1" t="str">
        <f t="shared" ca="1" si="772"/>
        <v/>
      </c>
      <c r="M3282" s="1" t="str">
        <f t="shared" ca="1" si="773"/>
        <v/>
      </c>
      <c r="N3282" s="1" t="str" cm="1">
        <f t="array" aca="1" ref="N3282" ca="1">IF(G3282="","",HOUR(INDIRECT(A3282&amp;$N$2&amp;D3282)))</f>
        <v/>
      </c>
      <c r="O3282" s="1" t="str" cm="1">
        <f t="array" aca="1" ref="O3282" ca="1">IF(G3282="","",MINUTE(INDIRECT(A3282&amp;$N$2&amp;D3282)))</f>
        <v/>
      </c>
      <c r="P3282" s="1" t="str">
        <f t="shared" ca="1" si="774"/>
        <v/>
      </c>
      <c r="Q3282" s="1" t="str">
        <f t="shared" ca="1" si="775"/>
        <v/>
      </c>
      <c r="R3282" s="1" t="str" cm="1">
        <f t="array" aca="1" ref="R3282" ca="1">IF(G3282="","",INDIRECT(A3282&amp;B3282&amp;D3282))</f>
        <v/>
      </c>
      <c r="S3282" s="1" t="str">
        <f t="shared" ca="1" si="766"/>
        <v/>
      </c>
      <c r="T3282" s="1" t="str">
        <f t="shared" ca="1" si="767"/>
        <v/>
      </c>
      <c r="U3282" s="1" t="str">
        <f t="shared" ca="1" si="760"/>
        <v/>
      </c>
      <c r="V3282" s="1" t="str">
        <f t="shared" ca="1" si="776"/>
        <v/>
      </c>
      <c r="W3282" s="1" t="str">
        <f t="shared" ca="1" si="777"/>
        <v/>
      </c>
      <c r="X3282" s="1" t="str">
        <f t="shared" ca="1" si="768"/>
        <v/>
      </c>
    </row>
    <row r="3283" spans="1:24">
      <c r="A3283" t="s">
        <v>1041</v>
      </c>
      <c r="B3283" t="str">
        <f>INDEX(予約枠報告様式!$73:$73,MATCH(CSVフォーマット!C3283,予約枠報告様式!$74:$74,0))</f>
        <v>BD</v>
      </c>
      <c r="C3283">
        <f t="shared" si="778"/>
        <v>56</v>
      </c>
      <c r="D3283">
        <f t="shared" si="769"/>
        <v>51</v>
      </c>
      <c r="E3283" s="2" cm="1">
        <f t="array" aca="1" ref="E3283" ca="1">INDIRECT(A3283&amp;B3283&amp;$E$3)</f>
        <v>44801</v>
      </c>
      <c r="F3283" t="str" cm="1">
        <f t="array" aca="1" ref="F3283" ca="1">IF(INDIRECT(A3283&amp;B3283&amp;$F$3)="公",参照!$L$2,参照!$L$3)</f>
        <v>WEB・コールセンター受付</v>
      </c>
      <c r="G3283" s="1" t="str" cm="1">
        <f t="array" aca="1" ref="G3283" ca="1">IF(E3283="","",IF(ISNUMBER(INDIRECT(A3283&amp;B3283&amp;D3283)),431001,""))</f>
        <v/>
      </c>
      <c r="H3283" s="1" t="str">
        <f t="shared" ca="1" si="770"/>
        <v/>
      </c>
      <c r="I3283" s="1" t="str">
        <f ca="1">IF(G3283="","",予約枠報告様式!H$3)</f>
        <v/>
      </c>
      <c r="J3283" s="1" t="str">
        <f t="shared" ca="1" si="765"/>
        <v/>
      </c>
      <c r="K3283" s="1" t="str">
        <f t="shared" ca="1" si="771"/>
        <v/>
      </c>
      <c r="L3283" s="1" t="str">
        <f t="shared" ca="1" si="772"/>
        <v/>
      </c>
      <c r="M3283" s="1" t="str">
        <f t="shared" ca="1" si="773"/>
        <v/>
      </c>
      <c r="N3283" s="1" t="str" cm="1">
        <f t="array" aca="1" ref="N3283" ca="1">IF(G3283="","",HOUR(INDIRECT(A3283&amp;$N$2&amp;D3283)))</f>
        <v/>
      </c>
      <c r="O3283" s="1" t="str" cm="1">
        <f t="array" aca="1" ref="O3283" ca="1">IF(G3283="","",MINUTE(INDIRECT(A3283&amp;$N$2&amp;D3283)))</f>
        <v/>
      </c>
      <c r="P3283" s="1" t="str">
        <f t="shared" ca="1" si="774"/>
        <v/>
      </c>
      <c r="Q3283" s="1" t="str">
        <f t="shared" ca="1" si="775"/>
        <v/>
      </c>
      <c r="R3283" s="1" t="str" cm="1">
        <f t="array" aca="1" ref="R3283" ca="1">IF(G3283="","",INDIRECT(A3283&amp;B3283&amp;D3283))</f>
        <v/>
      </c>
      <c r="S3283" s="1" t="str">
        <f t="shared" ca="1" si="766"/>
        <v/>
      </c>
      <c r="T3283" s="1" t="str">
        <f t="shared" ca="1" si="767"/>
        <v/>
      </c>
      <c r="U3283" s="1" t="str">
        <f t="shared" ca="1" si="760"/>
        <v/>
      </c>
      <c r="V3283" s="1" t="str">
        <f t="shared" ca="1" si="776"/>
        <v/>
      </c>
      <c r="W3283" s="1" t="str">
        <f t="shared" ca="1" si="777"/>
        <v/>
      </c>
      <c r="X3283" s="1" t="str">
        <f t="shared" ca="1" si="768"/>
        <v/>
      </c>
    </row>
    <row r="3284" spans="1:24">
      <c r="A3284" t="s">
        <v>1041</v>
      </c>
      <c r="B3284" t="str">
        <f>INDEX(予約枠報告様式!$73:$73,MATCH(CSVフォーマット!C3284,予約枠報告様式!$74:$74,0))</f>
        <v>BD</v>
      </c>
      <c r="C3284">
        <f t="shared" si="778"/>
        <v>56</v>
      </c>
      <c r="D3284">
        <f t="shared" si="769"/>
        <v>52</v>
      </c>
      <c r="E3284" s="2" cm="1">
        <f t="array" aca="1" ref="E3284" ca="1">INDIRECT(A3284&amp;B3284&amp;$E$3)</f>
        <v>44801</v>
      </c>
      <c r="F3284" t="str" cm="1">
        <f t="array" aca="1" ref="F3284" ca="1">IF(INDIRECT(A3284&amp;B3284&amp;$F$3)="公",参照!$L$2,参照!$L$3)</f>
        <v>WEB・コールセンター受付</v>
      </c>
      <c r="G3284" s="1" t="str" cm="1">
        <f t="array" aca="1" ref="G3284" ca="1">IF(E3284="","",IF(ISNUMBER(INDIRECT(A3284&amp;B3284&amp;D3284)),431001,""))</f>
        <v/>
      </c>
      <c r="H3284" s="1" t="str">
        <f t="shared" ca="1" si="770"/>
        <v/>
      </c>
      <c r="I3284" s="1" t="str">
        <f ca="1">IF(G3284="","",予約枠報告様式!H$3)</f>
        <v/>
      </c>
      <c r="J3284" s="1" t="str">
        <f t="shared" ca="1" si="765"/>
        <v/>
      </c>
      <c r="K3284" s="1" t="str">
        <f t="shared" ca="1" si="771"/>
        <v/>
      </c>
      <c r="L3284" s="1" t="str">
        <f t="shared" ca="1" si="772"/>
        <v/>
      </c>
      <c r="M3284" s="1" t="str">
        <f t="shared" ca="1" si="773"/>
        <v/>
      </c>
      <c r="N3284" s="1" t="str" cm="1">
        <f t="array" aca="1" ref="N3284" ca="1">IF(G3284="","",HOUR(INDIRECT(A3284&amp;$N$2&amp;D3284)))</f>
        <v/>
      </c>
      <c r="O3284" s="1" t="str" cm="1">
        <f t="array" aca="1" ref="O3284" ca="1">IF(G3284="","",MINUTE(INDIRECT(A3284&amp;$N$2&amp;D3284)))</f>
        <v/>
      </c>
      <c r="P3284" s="1" t="str">
        <f t="shared" ca="1" si="774"/>
        <v/>
      </c>
      <c r="Q3284" s="1" t="str">
        <f t="shared" ca="1" si="775"/>
        <v/>
      </c>
      <c r="R3284" s="1" t="str" cm="1">
        <f t="array" aca="1" ref="R3284" ca="1">IF(G3284="","",INDIRECT(A3284&amp;B3284&amp;D3284))</f>
        <v/>
      </c>
      <c r="S3284" s="1" t="str">
        <f t="shared" ca="1" si="766"/>
        <v/>
      </c>
      <c r="T3284" s="1" t="str">
        <f t="shared" ca="1" si="767"/>
        <v/>
      </c>
      <c r="U3284" s="1" t="str">
        <f t="shared" ca="1" si="760"/>
        <v/>
      </c>
      <c r="V3284" s="1" t="str">
        <f t="shared" ca="1" si="776"/>
        <v/>
      </c>
      <c r="W3284" s="1" t="str">
        <f t="shared" ca="1" si="777"/>
        <v/>
      </c>
      <c r="X3284" s="1" t="str">
        <f t="shared" ca="1" si="768"/>
        <v/>
      </c>
    </row>
    <row r="3285" spans="1:24">
      <c r="A3285" t="s">
        <v>1041</v>
      </c>
      <c r="B3285" t="str">
        <f>INDEX(予約枠報告様式!$73:$73,MATCH(CSVフォーマット!C3285,予約枠報告様式!$74:$74,0))</f>
        <v>BD</v>
      </c>
      <c r="C3285">
        <f t="shared" si="778"/>
        <v>56</v>
      </c>
      <c r="D3285">
        <f t="shared" si="769"/>
        <v>53</v>
      </c>
      <c r="E3285" s="2" cm="1">
        <f t="array" aca="1" ref="E3285" ca="1">INDIRECT(A3285&amp;B3285&amp;$E$3)</f>
        <v>44801</v>
      </c>
      <c r="F3285" t="str" cm="1">
        <f t="array" aca="1" ref="F3285" ca="1">IF(INDIRECT(A3285&amp;B3285&amp;$F$3)="公",参照!$L$2,参照!$L$3)</f>
        <v>WEB・コールセンター受付</v>
      </c>
      <c r="G3285" s="1" t="str" cm="1">
        <f t="array" aca="1" ref="G3285" ca="1">IF(E3285="","",IF(ISNUMBER(INDIRECT(A3285&amp;B3285&amp;D3285)),431001,""))</f>
        <v/>
      </c>
      <c r="H3285" s="1" t="str">
        <f t="shared" ca="1" si="770"/>
        <v/>
      </c>
      <c r="I3285" s="1" t="str">
        <f ca="1">IF(G3285="","",予約枠報告様式!H$3)</f>
        <v/>
      </c>
      <c r="J3285" s="1" t="str">
        <f t="shared" ca="1" si="765"/>
        <v/>
      </c>
      <c r="K3285" s="1" t="str">
        <f t="shared" ca="1" si="771"/>
        <v/>
      </c>
      <c r="L3285" s="1" t="str">
        <f t="shared" ca="1" si="772"/>
        <v/>
      </c>
      <c r="M3285" s="1" t="str">
        <f t="shared" ca="1" si="773"/>
        <v/>
      </c>
      <c r="N3285" s="1" t="str" cm="1">
        <f t="array" aca="1" ref="N3285" ca="1">IF(G3285="","",HOUR(INDIRECT(A3285&amp;$N$2&amp;D3285)))</f>
        <v/>
      </c>
      <c r="O3285" s="1" t="str" cm="1">
        <f t="array" aca="1" ref="O3285" ca="1">IF(G3285="","",MINUTE(INDIRECT(A3285&amp;$N$2&amp;D3285)))</f>
        <v/>
      </c>
      <c r="P3285" s="1" t="str">
        <f t="shared" ca="1" si="774"/>
        <v/>
      </c>
      <c r="Q3285" s="1" t="str">
        <f t="shared" ca="1" si="775"/>
        <v/>
      </c>
      <c r="R3285" s="1" t="str" cm="1">
        <f t="array" aca="1" ref="R3285" ca="1">IF(G3285="","",INDIRECT(A3285&amp;B3285&amp;D3285))</f>
        <v/>
      </c>
      <c r="S3285" s="1" t="str">
        <f t="shared" ca="1" si="766"/>
        <v/>
      </c>
      <c r="T3285" s="1" t="str">
        <f t="shared" ca="1" si="767"/>
        <v/>
      </c>
      <c r="U3285" s="1" t="str">
        <f t="shared" ca="1" si="760"/>
        <v/>
      </c>
      <c r="V3285" s="1" t="str">
        <f t="shared" ca="1" si="776"/>
        <v/>
      </c>
      <c r="W3285" s="1" t="str">
        <f t="shared" ca="1" si="777"/>
        <v/>
      </c>
      <c r="X3285" s="1" t="str">
        <f t="shared" ca="1" si="768"/>
        <v/>
      </c>
    </row>
    <row r="3286" spans="1:24">
      <c r="A3286" t="s">
        <v>1041</v>
      </c>
      <c r="B3286" t="str">
        <f>INDEX(予約枠報告様式!$73:$73,MATCH(CSVフォーマット!C3286,予約枠報告様式!$74:$74,0))</f>
        <v>BD</v>
      </c>
      <c r="C3286">
        <f t="shared" si="778"/>
        <v>56</v>
      </c>
      <c r="D3286">
        <f t="shared" si="769"/>
        <v>54</v>
      </c>
      <c r="E3286" s="2" cm="1">
        <f t="array" aca="1" ref="E3286" ca="1">INDIRECT(A3286&amp;B3286&amp;$E$3)</f>
        <v>44801</v>
      </c>
      <c r="F3286" t="str" cm="1">
        <f t="array" aca="1" ref="F3286" ca="1">IF(INDIRECT(A3286&amp;B3286&amp;$F$3)="公",参照!$L$2,参照!$L$3)</f>
        <v>WEB・コールセンター受付</v>
      </c>
      <c r="G3286" s="1" t="str" cm="1">
        <f t="array" aca="1" ref="G3286" ca="1">IF(E3286="","",IF(ISNUMBER(INDIRECT(A3286&amp;B3286&amp;D3286)),431001,""))</f>
        <v/>
      </c>
      <c r="H3286" s="1" t="str">
        <f t="shared" ca="1" si="770"/>
        <v/>
      </c>
      <c r="I3286" s="1" t="str">
        <f ca="1">IF(G3286="","",予約枠報告様式!H$3)</f>
        <v/>
      </c>
      <c r="J3286" s="1" t="str">
        <f t="shared" ca="1" si="765"/>
        <v/>
      </c>
      <c r="K3286" s="1" t="str">
        <f t="shared" ca="1" si="771"/>
        <v/>
      </c>
      <c r="L3286" s="1" t="str">
        <f t="shared" ca="1" si="772"/>
        <v/>
      </c>
      <c r="M3286" s="1" t="str">
        <f t="shared" ca="1" si="773"/>
        <v/>
      </c>
      <c r="N3286" s="1" t="str" cm="1">
        <f t="array" aca="1" ref="N3286" ca="1">IF(G3286="","",HOUR(INDIRECT(A3286&amp;$N$2&amp;D3286)))</f>
        <v/>
      </c>
      <c r="O3286" s="1" t="str" cm="1">
        <f t="array" aca="1" ref="O3286" ca="1">IF(G3286="","",MINUTE(INDIRECT(A3286&amp;$N$2&amp;D3286)))</f>
        <v/>
      </c>
      <c r="P3286" s="1" t="str">
        <f t="shared" ca="1" si="774"/>
        <v/>
      </c>
      <c r="Q3286" s="1" t="str">
        <f t="shared" ca="1" si="775"/>
        <v/>
      </c>
      <c r="R3286" s="1" t="str" cm="1">
        <f t="array" aca="1" ref="R3286" ca="1">IF(G3286="","",INDIRECT(A3286&amp;B3286&amp;D3286))</f>
        <v/>
      </c>
      <c r="S3286" s="1" t="str">
        <f t="shared" ca="1" si="766"/>
        <v/>
      </c>
      <c r="T3286" s="1" t="str">
        <f t="shared" ca="1" si="767"/>
        <v/>
      </c>
      <c r="U3286" s="1" t="str">
        <f t="shared" ca="1" si="760"/>
        <v/>
      </c>
      <c r="V3286" s="1" t="str">
        <f t="shared" ca="1" si="776"/>
        <v/>
      </c>
      <c r="W3286" s="1" t="str">
        <f t="shared" ca="1" si="777"/>
        <v/>
      </c>
      <c r="X3286" s="1" t="str">
        <f t="shared" ca="1" si="768"/>
        <v/>
      </c>
    </row>
    <row r="3287" spans="1:24">
      <c r="A3287" t="s">
        <v>1041</v>
      </c>
      <c r="B3287" t="str">
        <f>INDEX(予約枠報告様式!$73:$73,MATCH(CSVフォーマット!C3287,予約枠報告様式!$74:$74,0))</f>
        <v>BD</v>
      </c>
      <c r="C3287">
        <f t="shared" si="778"/>
        <v>56</v>
      </c>
      <c r="D3287">
        <f t="shared" si="769"/>
        <v>55</v>
      </c>
      <c r="E3287" s="2" cm="1">
        <f t="array" aca="1" ref="E3287" ca="1">INDIRECT(A3287&amp;B3287&amp;$E$3)</f>
        <v>44801</v>
      </c>
      <c r="F3287" t="str" cm="1">
        <f t="array" aca="1" ref="F3287" ca="1">IF(INDIRECT(A3287&amp;B3287&amp;$F$3)="公",参照!$L$2,参照!$L$3)</f>
        <v>WEB・コールセンター受付</v>
      </c>
      <c r="G3287" s="1" t="str" cm="1">
        <f t="array" aca="1" ref="G3287" ca="1">IF(E3287="","",IF(ISNUMBER(INDIRECT(A3287&amp;B3287&amp;D3287)),431001,""))</f>
        <v/>
      </c>
      <c r="H3287" s="1" t="str">
        <f t="shared" ca="1" si="770"/>
        <v/>
      </c>
      <c r="I3287" s="1" t="str">
        <f ca="1">IF(G3287="","",予約枠報告様式!H$3)</f>
        <v/>
      </c>
      <c r="J3287" s="1" t="str">
        <f t="shared" ca="1" si="765"/>
        <v/>
      </c>
      <c r="K3287" s="1" t="str">
        <f t="shared" ca="1" si="771"/>
        <v/>
      </c>
      <c r="L3287" s="1" t="str">
        <f t="shared" ca="1" si="772"/>
        <v/>
      </c>
      <c r="M3287" s="1" t="str">
        <f t="shared" ca="1" si="773"/>
        <v/>
      </c>
      <c r="N3287" s="1" t="str" cm="1">
        <f t="array" aca="1" ref="N3287" ca="1">IF(G3287="","",HOUR(INDIRECT(A3287&amp;$N$2&amp;D3287)))</f>
        <v/>
      </c>
      <c r="O3287" s="1" t="str" cm="1">
        <f t="array" aca="1" ref="O3287" ca="1">IF(G3287="","",MINUTE(INDIRECT(A3287&amp;$N$2&amp;D3287)))</f>
        <v/>
      </c>
      <c r="P3287" s="1" t="str">
        <f t="shared" ca="1" si="774"/>
        <v/>
      </c>
      <c r="Q3287" s="1" t="str">
        <f t="shared" ca="1" si="775"/>
        <v/>
      </c>
      <c r="R3287" s="1" t="str" cm="1">
        <f t="array" aca="1" ref="R3287" ca="1">IF(G3287="","",INDIRECT(A3287&amp;B3287&amp;D3287))</f>
        <v/>
      </c>
      <c r="S3287" s="1" t="str">
        <f t="shared" ca="1" si="766"/>
        <v/>
      </c>
      <c r="T3287" s="1" t="str">
        <f t="shared" ca="1" si="767"/>
        <v/>
      </c>
      <c r="U3287" s="1" t="str">
        <f t="shared" ca="1" si="760"/>
        <v/>
      </c>
      <c r="V3287" s="1" t="str">
        <f t="shared" ca="1" si="776"/>
        <v/>
      </c>
      <c r="W3287" s="1" t="str">
        <f t="shared" ca="1" si="777"/>
        <v/>
      </c>
      <c r="X3287" s="1" t="str">
        <f t="shared" ca="1" si="768"/>
        <v/>
      </c>
    </row>
    <row r="3288" spans="1:24">
      <c r="A3288" t="s">
        <v>1041</v>
      </c>
      <c r="B3288" t="str">
        <f>INDEX(予約枠報告様式!$73:$73,MATCH(CSVフォーマット!C3288,予約枠報告様式!$74:$74,0))</f>
        <v>BD</v>
      </c>
      <c r="C3288">
        <f t="shared" si="778"/>
        <v>56</v>
      </c>
      <c r="D3288">
        <f t="shared" si="769"/>
        <v>56</v>
      </c>
      <c r="E3288" s="2" cm="1">
        <f t="array" aca="1" ref="E3288" ca="1">INDIRECT(A3288&amp;B3288&amp;$E$3)</f>
        <v>44801</v>
      </c>
      <c r="F3288" t="str" cm="1">
        <f t="array" aca="1" ref="F3288" ca="1">IF(INDIRECT(A3288&amp;B3288&amp;$F$3)="公",参照!$L$2,参照!$L$3)</f>
        <v>WEB・コールセンター受付</v>
      </c>
      <c r="G3288" s="1" t="str" cm="1">
        <f t="array" aca="1" ref="G3288" ca="1">IF(E3288="","",IF(ISNUMBER(INDIRECT(A3288&amp;B3288&amp;D3288)),431001,""))</f>
        <v/>
      </c>
      <c r="H3288" s="1" t="str">
        <f t="shared" ca="1" si="770"/>
        <v/>
      </c>
      <c r="I3288" s="1" t="str">
        <f ca="1">IF(G3288="","",予約枠報告様式!H$3)</f>
        <v/>
      </c>
      <c r="J3288" s="1" t="str">
        <f t="shared" ca="1" si="765"/>
        <v/>
      </c>
      <c r="K3288" s="1" t="str">
        <f t="shared" ca="1" si="771"/>
        <v/>
      </c>
      <c r="L3288" s="1" t="str">
        <f t="shared" ca="1" si="772"/>
        <v/>
      </c>
      <c r="M3288" s="1" t="str">
        <f t="shared" ca="1" si="773"/>
        <v/>
      </c>
      <c r="N3288" s="1" t="str" cm="1">
        <f t="array" aca="1" ref="N3288" ca="1">IF(G3288="","",HOUR(INDIRECT(A3288&amp;$N$2&amp;D3288)))</f>
        <v/>
      </c>
      <c r="O3288" s="1" t="str" cm="1">
        <f t="array" aca="1" ref="O3288" ca="1">IF(G3288="","",MINUTE(INDIRECT(A3288&amp;$N$2&amp;D3288)))</f>
        <v/>
      </c>
      <c r="P3288" s="1" t="str">
        <f t="shared" ca="1" si="774"/>
        <v/>
      </c>
      <c r="Q3288" s="1" t="str">
        <f t="shared" ca="1" si="775"/>
        <v/>
      </c>
      <c r="R3288" s="1" t="str" cm="1">
        <f t="array" aca="1" ref="R3288" ca="1">IF(G3288="","",INDIRECT(A3288&amp;B3288&amp;D3288))</f>
        <v/>
      </c>
      <c r="S3288" s="1" t="str">
        <f t="shared" ca="1" si="766"/>
        <v/>
      </c>
      <c r="T3288" s="1" t="str">
        <f t="shared" ca="1" si="767"/>
        <v/>
      </c>
      <c r="U3288" s="1" t="str">
        <f t="shared" ca="1" si="760"/>
        <v/>
      </c>
      <c r="V3288" s="1" t="str">
        <f t="shared" ca="1" si="776"/>
        <v/>
      </c>
      <c r="W3288" s="1" t="str">
        <f t="shared" ca="1" si="777"/>
        <v/>
      </c>
      <c r="X3288" s="1" t="str">
        <f t="shared" ca="1" si="768"/>
        <v/>
      </c>
    </row>
    <row r="3289" spans="1:24">
      <c r="A3289" t="s">
        <v>1041</v>
      </c>
      <c r="B3289" t="str">
        <f>INDEX(予約枠報告様式!$73:$73,MATCH(CSVフォーマット!C3289,予約枠報告様式!$74:$74,0))</f>
        <v>BD</v>
      </c>
      <c r="C3289">
        <f t="shared" si="778"/>
        <v>56</v>
      </c>
      <c r="D3289">
        <f t="shared" si="769"/>
        <v>57</v>
      </c>
      <c r="E3289" s="2" cm="1">
        <f t="array" aca="1" ref="E3289" ca="1">INDIRECT(A3289&amp;B3289&amp;$E$3)</f>
        <v>44801</v>
      </c>
      <c r="F3289" t="str" cm="1">
        <f t="array" aca="1" ref="F3289" ca="1">IF(INDIRECT(A3289&amp;B3289&amp;$F$3)="公",参照!$L$2,参照!$L$3)</f>
        <v>WEB・コールセンター受付</v>
      </c>
      <c r="G3289" s="1" t="str" cm="1">
        <f t="array" aca="1" ref="G3289" ca="1">IF(E3289="","",IF(ISNUMBER(INDIRECT(A3289&amp;B3289&amp;D3289)),431001,""))</f>
        <v/>
      </c>
      <c r="H3289" s="1" t="str">
        <f t="shared" ca="1" si="770"/>
        <v/>
      </c>
      <c r="I3289" s="1" t="str">
        <f ca="1">IF(G3289="","",予約枠報告様式!H$3)</f>
        <v/>
      </c>
      <c r="J3289" s="1" t="str">
        <f t="shared" ca="1" si="765"/>
        <v/>
      </c>
      <c r="K3289" s="1" t="str">
        <f t="shared" ca="1" si="771"/>
        <v/>
      </c>
      <c r="L3289" s="1" t="str">
        <f t="shared" ca="1" si="772"/>
        <v/>
      </c>
      <c r="M3289" s="1" t="str">
        <f t="shared" ca="1" si="773"/>
        <v/>
      </c>
      <c r="N3289" s="1" t="str" cm="1">
        <f t="array" aca="1" ref="N3289" ca="1">IF(G3289="","",HOUR(INDIRECT(A3289&amp;$N$2&amp;D3289)))</f>
        <v/>
      </c>
      <c r="O3289" s="1" t="str" cm="1">
        <f t="array" aca="1" ref="O3289" ca="1">IF(G3289="","",MINUTE(INDIRECT(A3289&amp;$N$2&amp;D3289)))</f>
        <v/>
      </c>
      <c r="P3289" s="1" t="str">
        <f t="shared" ca="1" si="774"/>
        <v/>
      </c>
      <c r="Q3289" s="1" t="str">
        <f t="shared" ca="1" si="775"/>
        <v/>
      </c>
      <c r="R3289" s="1" t="str" cm="1">
        <f t="array" aca="1" ref="R3289" ca="1">IF(G3289="","",INDIRECT(A3289&amp;B3289&amp;D3289))</f>
        <v/>
      </c>
      <c r="S3289" s="1" t="str">
        <f t="shared" ca="1" si="766"/>
        <v/>
      </c>
      <c r="T3289" s="1" t="str">
        <f t="shared" ca="1" si="767"/>
        <v/>
      </c>
      <c r="U3289" s="1" t="str">
        <f t="shared" ca="1" si="760"/>
        <v/>
      </c>
      <c r="V3289" s="1" t="str">
        <f t="shared" ca="1" si="776"/>
        <v/>
      </c>
      <c r="W3289" s="1" t="str">
        <f t="shared" ca="1" si="777"/>
        <v/>
      </c>
      <c r="X3289" s="1" t="str">
        <f t="shared" ca="1" si="768"/>
        <v/>
      </c>
    </row>
    <row r="3290" spans="1:24">
      <c r="A3290" t="s">
        <v>1041</v>
      </c>
      <c r="B3290" t="str">
        <f>INDEX(予約枠報告様式!$73:$73,MATCH(CSVフォーマット!C3290,予約枠報告様式!$74:$74,0))</f>
        <v>BD</v>
      </c>
      <c r="C3290">
        <f t="shared" si="778"/>
        <v>56</v>
      </c>
      <c r="D3290">
        <f t="shared" si="769"/>
        <v>58</v>
      </c>
      <c r="E3290" s="2" cm="1">
        <f t="array" aca="1" ref="E3290" ca="1">INDIRECT(A3290&amp;B3290&amp;$E$3)</f>
        <v>44801</v>
      </c>
      <c r="F3290" t="str" cm="1">
        <f t="array" aca="1" ref="F3290" ca="1">IF(INDIRECT(A3290&amp;B3290&amp;$F$3)="公",参照!$L$2,参照!$L$3)</f>
        <v>WEB・コールセンター受付</v>
      </c>
      <c r="G3290" s="1" t="str" cm="1">
        <f t="array" aca="1" ref="G3290" ca="1">IF(E3290="","",IF(ISNUMBER(INDIRECT(A3290&amp;B3290&amp;D3290)),431001,""))</f>
        <v/>
      </c>
      <c r="H3290" s="1" t="str">
        <f t="shared" ca="1" si="770"/>
        <v/>
      </c>
      <c r="I3290" s="1" t="str">
        <f ca="1">IF(G3290="","",予約枠報告様式!H$3)</f>
        <v/>
      </c>
      <c r="J3290" s="1" t="str">
        <f t="shared" ca="1" si="765"/>
        <v/>
      </c>
      <c r="K3290" s="1" t="str">
        <f t="shared" ca="1" si="771"/>
        <v/>
      </c>
      <c r="L3290" s="1" t="str">
        <f t="shared" ca="1" si="772"/>
        <v/>
      </c>
      <c r="M3290" s="1" t="str">
        <f t="shared" ca="1" si="773"/>
        <v/>
      </c>
      <c r="N3290" s="1" t="str" cm="1">
        <f t="array" aca="1" ref="N3290" ca="1">IF(G3290="","",HOUR(INDIRECT(A3290&amp;$N$2&amp;D3290)))</f>
        <v/>
      </c>
      <c r="O3290" s="1" t="str" cm="1">
        <f t="array" aca="1" ref="O3290" ca="1">IF(G3290="","",MINUTE(INDIRECT(A3290&amp;$N$2&amp;D3290)))</f>
        <v/>
      </c>
      <c r="P3290" s="1" t="str">
        <f t="shared" ca="1" si="774"/>
        <v/>
      </c>
      <c r="Q3290" s="1" t="str">
        <f t="shared" ca="1" si="775"/>
        <v/>
      </c>
      <c r="R3290" s="1" t="str" cm="1">
        <f t="array" aca="1" ref="R3290" ca="1">IF(G3290="","",INDIRECT(A3290&amp;B3290&amp;D3290))</f>
        <v/>
      </c>
      <c r="S3290" s="1" t="str">
        <f t="shared" ca="1" si="766"/>
        <v/>
      </c>
      <c r="T3290" s="1" t="str">
        <f t="shared" ca="1" si="767"/>
        <v/>
      </c>
      <c r="U3290" s="1" t="str">
        <f t="shared" ca="1" si="760"/>
        <v/>
      </c>
      <c r="V3290" s="1" t="str">
        <f t="shared" ca="1" si="776"/>
        <v/>
      </c>
      <c r="W3290" s="1" t="str">
        <f t="shared" ca="1" si="777"/>
        <v/>
      </c>
      <c r="X3290" s="1" t="str">
        <f t="shared" ca="1" si="768"/>
        <v/>
      </c>
    </row>
    <row r="3291" spans="1:24">
      <c r="A3291" t="s">
        <v>1041</v>
      </c>
      <c r="B3291" t="str">
        <f>INDEX(予約枠報告様式!$73:$73,MATCH(CSVフォーマット!C3291,予約枠報告様式!$74:$74,0))</f>
        <v>BD</v>
      </c>
      <c r="C3291">
        <f t="shared" si="778"/>
        <v>56</v>
      </c>
      <c r="D3291">
        <f t="shared" si="769"/>
        <v>59</v>
      </c>
      <c r="E3291" s="2" cm="1">
        <f t="array" aca="1" ref="E3291" ca="1">INDIRECT(A3291&amp;B3291&amp;$E$3)</f>
        <v>44801</v>
      </c>
      <c r="F3291" t="str" cm="1">
        <f t="array" aca="1" ref="F3291" ca="1">IF(INDIRECT(A3291&amp;B3291&amp;$F$3)="公",参照!$L$2,参照!$L$3)</f>
        <v>WEB・コールセンター受付</v>
      </c>
      <c r="G3291" s="1" t="str" cm="1">
        <f t="array" aca="1" ref="G3291" ca="1">IF(E3291="","",IF(ISNUMBER(INDIRECT(A3291&amp;B3291&amp;D3291)),431001,""))</f>
        <v/>
      </c>
      <c r="H3291" s="1" t="str">
        <f t="shared" ca="1" si="770"/>
        <v/>
      </c>
      <c r="I3291" s="1" t="str">
        <f ca="1">IF(G3291="","",予約枠報告様式!H$3)</f>
        <v/>
      </c>
      <c r="J3291" s="1" t="str">
        <f t="shared" ca="1" si="765"/>
        <v/>
      </c>
      <c r="K3291" s="1" t="str">
        <f t="shared" ca="1" si="771"/>
        <v/>
      </c>
      <c r="L3291" s="1" t="str">
        <f t="shared" ca="1" si="772"/>
        <v/>
      </c>
      <c r="M3291" s="1" t="str">
        <f t="shared" ca="1" si="773"/>
        <v/>
      </c>
      <c r="N3291" s="1" t="str" cm="1">
        <f t="array" aca="1" ref="N3291" ca="1">IF(G3291="","",HOUR(INDIRECT(A3291&amp;$N$2&amp;D3291)))</f>
        <v/>
      </c>
      <c r="O3291" s="1" t="str" cm="1">
        <f t="array" aca="1" ref="O3291" ca="1">IF(G3291="","",MINUTE(INDIRECT(A3291&amp;$N$2&amp;D3291)))</f>
        <v/>
      </c>
      <c r="P3291" s="1" t="str">
        <f t="shared" ca="1" si="774"/>
        <v/>
      </c>
      <c r="Q3291" s="1" t="str">
        <f t="shared" ca="1" si="775"/>
        <v/>
      </c>
      <c r="R3291" s="1" t="str" cm="1">
        <f t="array" aca="1" ref="R3291" ca="1">IF(G3291="","",INDIRECT(A3291&amp;B3291&amp;D3291))</f>
        <v/>
      </c>
      <c r="S3291" s="1" t="str">
        <f t="shared" ca="1" si="766"/>
        <v/>
      </c>
      <c r="T3291" s="1" t="str">
        <f t="shared" ca="1" si="767"/>
        <v/>
      </c>
      <c r="U3291" s="1" t="str">
        <f t="shared" ca="1" si="760"/>
        <v/>
      </c>
      <c r="V3291" s="1" t="str">
        <f t="shared" ca="1" si="776"/>
        <v/>
      </c>
      <c r="W3291" s="1" t="str">
        <f t="shared" ca="1" si="777"/>
        <v/>
      </c>
      <c r="X3291" s="1" t="str">
        <f t="shared" ca="1" si="768"/>
        <v/>
      </c>
    </row>
    <row r="3292" spans="1:24">
      <c r="A3292" t="s">
        <v>1041</v>
      </c>
      <c r="B3292" t="str">
        <f>INDEX(予約枠報告様式!$73:$73,MATCH(CSVフォーマット!C3292,予約枠報告様式!$74:$74,0))</f>
        <v>BD</v>
      </c>
      <c r="C3292">
        <f t="shared" si="778"/>
        <v>56</v>
      </c>
      <c r="D3292">
        <f t="shared" si="769"/>
        <v>60</v>
      </c>
      <c r="E3292" s="2" cm="1">
        <f t="array" aca="1" ref="E3292" ca="1">INDIRECT(A3292&amp;B3292&amp;$E$3)</f>
        <v>44801</v>
      </c>
      <c r="F3292" t="str" cm="1">
        <f t="array" aca="1" ref="F3292" ca="1">IF(INDIRECT(A3292&amp;B3292&amp;$F$3)="公",参照!$L$2,参照!$L$3)</f>
        <v>WEB・コールセンター受付</v>
      </c>
      <c r="G3292" s="1" t="str" cm="1">
        <f t="array" aca="1" ref="G3292" ca="1">IF(E3292="","",IF(ISNUMBER(INDIRECT(A3292&amp;B3292&amp;D3292)),431001,""))</f>
        <v/>
      </c>
      <c r="H3292" s="1" t="str">
        <f t="shared" ca="1" si="770"/>
        <v/>
      </c>
      <c r="I3292" s="1" t="str">
        <f ca="1">IF(G3292="","",予約枠報告様式!H$3)</f>
        <v/>
      </c>
      <c r="J3292" s="1" t="str">
        <f t="shared" ref="J3292:J3355" ca="1" si="779">IF(G3292="","",J$2)</f>
        <v/>
      </c>
      <c r="K3292" s="1" t="str">
        <f t="shared" ca="1" si="771"/>
        <v/>
      </c>
      <c r="L3292" s="1" t="str">
        <f t="shared" ca="1" si="772"/>
        <v/>
      </c>
      <c r="M3292" s="1" t="str">
        <f t="shared" ca="1" si="773"/>
        <v/>
      </c>
      <c r="N3292" s="1" t="str" cm="1">
        <f t="array" aca="1" ref="N3292" ca="1">IF(G3292="","",HOUR(INDIRECT(A3292&amp;$N$2&amp;D3292)))</f>
        <v/>
      </c>
      <c r="O3292" s="1" t="str" cm="1">
        <f t="array" aca="1" ref="O3292" ca="1">IF(G3292="","",MINUTE(INDIRECT(A3292&amp;$N$2&amp;D3292)))</f>
        <v/>
      </c>
      <c r="P3292" s="1" t="str">
        <f t="shared" ca="1" si="774"/>
        <v/>
      </c>
      <c r="Q3292" s="1" t="str">
        <f t="shared" ca="1" si="775"/>
        <v/>
      </c>
      <c r="R3292" s="1" t="str" cm="1">
        <f t="array" aca="1" ref="R3292" ca="1">IF(G3292="","",INDIRECT(A3292&amp;B3292&amp;D3292))</f>
        <v/>
      </c>
      <c r="S3292" s="1" t="str">
        <f t="shared" ref="S3292:S3355" ca="1" si="780">IF(G3292="","",0)</f>
        <v/>
      </c>
      <c r="T3292" s="1" t="str">
        <f t="shared" ref="T3292:T3355" ca="1" si="781">IF($G3292="","",IF(T$1="×",K$2,T$2))</f>
        <v/>
      </c>
      <c r="U3292" s="1" t="str">
        <f t="shared" ca="1" si="760"/>
        <v/>
      </c>
      <c r="V3292" s="1" t="str">
        <f t="shared" ca="1" si="776"/>
        <v/>
      </c>
      <c r="W3292" s="1" t="str">
        <f t="shared" ca="1" si="777"/>
        <v/>
      </c>
      <c r="X3292" s="1" t="str">
        <f t="shared" ref="X3292:X3355" ca="1" si="782">IF(G3292="","",0)</f>
        <v/>
      </c>
    </row>
    <row r="3293" spans="1:24">
      <c r="A3293" t="s">
        <v>1041</v>
      </c>
      <c r="B3293" t="str">
        <f>INDEX(予約枠報告様式!$73:$73,MATCH(CSVフォーマット!C3293,予約枠報告様式!$74:$74,0))</f>
        <v>BD</v>
      </c>
      <c r="C3293">
        <f t="shared" si="778"/>
        <v>56</v>
      </c>
      <c r="D3293">
        <f t="shared" si="769"/>
        <v>61</v>
      </c>
      <c r="E3293" s="2" cm="1">
        <f t="array" aca="1" ref="E3293" ca="1">INDIRECT(A3293&amp;B3293&amp;$E$3)</f>
        <v>44801</v>
      </c>
      <c r="F3293" t="str" cm="1">
        <f t="array" aca="1" ref="F3293" ca="1">IF(INDIRECT(A3293&amp;B3293&amp;$F$3)="公",参照!$L$2,参照!$L$3)</f>
        <v>WEB・コールセンター受付</v>
      </c>
      <c r="G3293" s="1" t="str" cm="1">
        <f t="array" aca="1" ref="G3293" ca="1">IF(E3293="","",IF(ISNUMBER(INDIRECT(A3293&amp;B3293&amp;D3293)),431001,""))</f>
        <v/>
      </c>
      <c r="H3293" s="1" t="str">
        <f t="shared" ca="1" si="770"/>
        <v/>
      </c>
      <c r="I3293" s="1" t="str">
        <f ca="1">IF(G3293="","",予約枠報告様式!H$3)</f>
        <v/>
      </c>
      <c r="J3293" s="1" t="str">
        <f t="shared" ca="1" si="779"/>
        <v/>
      </c>
      <c r="K3293" s="1" t="str">
        <f t="shared" ca="1" si="771"/>
        <v/>
      </c>
      <c r="L3293" s="1" t="str">
        <f t="shared" ca="1" si="772"/>
        <v/>
      </c>
      <c r="M3293" s="1" t="str">
        <f t="shared" ca="1" si="773"/>
        <v/>
      </c>
      <c r="N3293" s="1" t="str" cm="1">
        <f t="array" aca="1" ref="N3293" ca="1">IF(G3293="","",HOUR(INDIRECT(A3293&amp;$N$2&amp;D3293)))</f>
        <v/>
      </c>
      <c r="O3293" s="1" t="str" cm="1">
        <f t="array" aca="1" ref="O3293" ca="1">IF(G3293="","",MINUTE(INDIRECT(A3293&amp;$N$2&amp;D3293)))</f>
        <v/>
      </c>
      <c r="P3293" s="1" t="str">
        <f t="shared" ca="1" si="774"/>
        <v/>
      </c>
      <c r="Q3293" s="1" t="str">
        <f t="shared" ca="1" si="775"/>
        <v/>
      </c>
      <c r="R3293" s="1" t="str" cm="1">
        <f t="array" aca="1" ref="R3293" ca="1">IF(G3293="","",INDIRECT(A3293&amp;B3293&amp;D3293))</f>
        <v/>
      </c>
      <c r="S3293" s="1" t="str">
        <f t="shared" ca="1" si="780"/>
        <v/>
      </c>
      <c r="T3293" s="1" t="str">
        <f t="shared" ca="1" si="781"/>
        <v/>
      </c>
      <c r="U3293" s="1" t="str">
        <f t="shared" ca="1" si="760"/>
        <v/>
      </c>
      <c r="V3293" s="1" t="str">
        <f t="shared" ca="1" si="776"/>
        <v/>
      </c>
      <c r="W3293" s="1" t="str">
        <f t="shared" ca="1" si="777"/>
        <v/>
      </c>
      <c r="X3293" s="1" t="str">
        <f t="shared" ca="1" si="782"/>
        <v/>
      </c>
    </row>
    <row r="3294" spans="1:24">
      <c r="A3294" t="s">
        <v>1041</v>
      </c>
      <c r="B3294" t="str">
        <f>INDEX(予約枠報告様式!$73:$73,MATCH(CSVフォーマット!C3294,予約枠報告様式!$74:$74,0))</f>
        <v>BD</v>
      </c>
      <c r="C3294">
        <f t="shared" si="778"/>
        <v>56</v>
      </c>
      <c r="D3294">
        <f t="shared" si="769"/>
        <v>62</v>
      </c>
      <c r="E3294" s="2" cm="1">
        <f t="array" aca="1" ref="E3294" ca="1">INDIRECT(A3294&amp;B3294&amp;$E$3)</f>
        <v>44801</v>
      </c>
      <c r="F3294" t="str" cm="1">
        <f t="array" aca="1" ref="F3294" ca="1">IF(INDIRECT(A3294&amp;B3294&amp;$F$3)="公",参照!$L$2,参照!$L$3)</f>
        <v>WEB・コールセンター受付</v>
      </c>
      <c r="G3294" s="1" t="str" cm="1">
        <f t="array" aca="1" ref="G3294" ca="1">IF(E3294="","",IF(ISNUMBER(INDIRECT(A3294&amp;B3294&amp;D3294)),431001,""))</f>
        <v/>
      </c>
      <c r="H3294" s="1" t="str">
        <f t="shared" ca="1" si="770"/>
        <v/>
      </c>
      <c r="I3294" s="1" t="str">
        <f ca="1">IF(G3294="","",予約枠報告様式!H$3)</f>
        <v/>
      </c>
      <c r="J3294" s="1" t="str">
        <f t="shared" ca="1" si="779"/>
        <v/>
      </c>
      <c r="K3294" s="1" t="str">
        <f t="shared" ca="1" si="771"/>
        <v/>
      </c>
      <c r="L3294" s="1" t="str">
        <f t="shared" ca="1" si="772"/>
        <v/>
      </c>
      <c r="M3294" s="1" t="str">
        <f t="shared" ca="1" si="773"/>
        <v/>
      </c>
      <c r="N3294" s="1" t="str" cm="1">
        <f t="array" aca="1" ref="N3294" ca="1">IF(G3294="","",HOUR(INDIRECT(A3294&amp;$N$2&amp;D3294)))</f>
        <v/>
      </c>
      <c r="O3294" s="1" t="str" cm="1">
        <f t="array" aca="1" ref="O3294" ca="1">IF(G3294="","",MINUTE(INDIRECT(A3294&amp;$N$2&amp;D3294)))</f>
        <v/>
      </c>
      <c r="P3294" s="1" t="str">
        <f t="shared" ca="1" si="774"/>
        <v/>
      </c>
      <c r="Q3294" s="1" t="str">
        <f t="shared" ca="1" si="775"/>
        <v/>
      </c>
      <c r="R3294" s="1" t="str" cm="1">
        <f t="array" aca="1" ref="R3294" ca="1">IF(G3294="","",INDIRECT(A3294&amp;B3294&amp;D3294))</f>
        <v/>
      </c>
      <c r="S3294" s="1" t="str">
        <f t="shared" ca="1" si="780"/>
        <v/>
      </c>
      <c r="T3294" s="1" t="str">
        <f t="shared" ca="1" si="781"/>
        <v/>
      </c>
      <c r="U3294" s="1" t="str">
        <f t="shared" ca="1" si="760"/>
        <v/>
      </c>
      <c r="V3294" s="1" t="str">
        <f t="shared" ca="1" si="776"/>
        <v/>
      </c>
      <c r="W3294" s="1" t="str">
        <f t="shared" ca="1" si="777"/>
        <v/>
      </c>
      <c r="X3294" s="1" t="str">
        <f t="shared" ca="1" si="782"/>
        <v/>
      </c>
    </row>
    <row r="3295" spans="1:24">
      <c r="A3295" t="s">
        <v>1041</v>
      </c>
      <c r="B3295" t="str">
        <f>INDEX(予約枠報告様式!$73:$73,MATCH(CSVフォーマット!C3295,予約枠報告様式!$74:$74,0))</f>
        <v>BD</v>
      </c>
      <c r="C3295">
        <f t="shared" si="778"/>
        <v>56</v>
      </c>
      <c r="D3295">
        <f t="shared" si="769"/>
        <v>63</v>
      </c>
      <c r="E3295" s="2" cm="1">
        <f t="array" aca="1" ref="E3295" ca="1">INDIRECT(A3295&amp;B3295&amp;$E$3)</f>
        <v>44801</v>
      </c>
      <c r="F3295" t="str" cm="1">
        <f t="array" aca="1" ref="F3295" ca="1">IF(INDIRECT(A3295&amp;B3295&amp;$F$3)="公",参照!$L$2,参照!$L$3)</f>
        <v>WEB・コールセンター受付</v>
      </c>
      <c r="G3295" s="1" t="str" cm="1">
        <f t="array" aca="1" ref="G3295" ca="1">IF(E3295="","",IF(ISNUMBER(INDIRECT(A3295&amp;B3295&amp;D3295)),431001,""))</f>
        <v/>
      </c>
      <c r="H3295" s="1" t="str">
        <f t="shared" ca="1" si="770"/>
        <v/>
      </c>
      <c r="I3295" s="1" t="str">
        <f ca="1">IF(G3295="","",予約枠報告様式!H$3)</f>
        <v/>
      </c>
      <c r="J3295" s="1" t="str">
        <f t="shared" ca="1" si="779"/>
        <v/>
      </c>
      <c r="K3295" s="1" t="str">
        <f t="shared" ca="1" si="771"/>
        <v/>
      </c>
      <c r="L3295" s="1" t="str">
        <f t="shared" ca="1" si="772"/>
        <v/>
      </c>
      <c r="M3295" s="1" t="str">
        <f t="shared" ca="1" si="773"/>
        <v/>
      </c>
      <c r="N3295" s="1" t="str" cm="1">
        <f t="array" aca="1" ref="N3295" ca="1">IF(G3295="","",HOUR(INDIRECT(A3295&amp;$N$2&amp;D3295)))</f>
        <v/>
      </c>
      <c r="O3295" s="1" t="str" cm="1">
        <f t="array" aca="1" ref="O3295" ca="1">IF(G3295="","",MINUTE(INDIRECT(A3295&amp;$N$2&amp;D3295)))</f>
        <v/>
      </c>
      <c r="P3295" s="1" t="str">
        <f t="shared" ca="1" si="774"/>
        <v/>
      </c>
      <c r="Q3295" s="1" t="str">
        <f t="shared" ca="1" si="775"/>
        <v/>
      </c>
      <c r="R3295" s="1" t="str" cm="1">
        <f t="array" aca="1" ref="R3295" ca="1">IF(G3295="","",INDIRECT(A3295&amp;B3295&amp;D3295))</f>
        <v/>
      </c>
      <c r="S3295" s="1" t="str">
        <f t="shared" ca="1" si="780"/>
        <v/>
      </c>
      <c r="T3295" s="1" t="str">
        <f t="shared" ca="1" si="781"/>
        <v/>
      </c>
      <c r="U3295" s="1" t="str">
        <f t="shared" ca="1" si="760"/>
        <v/>
      </c>
      <c r="V3295" s="1" t="str">
        <f t="shared" ca="1" si="776"/>
        <v/>
      </c>
      <c r="W3295" s="1" t="str">
        <f t="shared" ca="1" si="777"/>
        <v/>
      </c>
      <c r="X3295" s="1" t="str">
        <f t="shared" ca="1" si="782"/>
        <v/>
      </c>
    </row>
    <row r="3296" spans="1:24">
      <c r="A3296" t="s">
        <v>1041</v>
      </c>
      <c r="B3296" t="str">
        <f>INDEX(予約枠報告様式!$73:$73,MATCH(CSVフォーマット!C3296,予約枠報告様式!$74:$74,0))</f>
        <v>BD</v>
      </c>
      <c r="C3296">
        <f t="shared" si="778"/>
        <v>56</v>
      </c>
      <c r="D3296">
        <f t="shared" si="769"/>
        <v>64</v>
      </c>
      <c r="E3296" s="2" cm="1">
        <f t="array" aca="1" ref="E3296" ca="1">INDIRECT(A3296&amp;B3296&amp;$E$3)</f>
        <v>44801</v>
      </c>
      <c r="F3296" t="str" cm="1">
        <f t="array" aca="1" ref="F3296" ca="1">IF(INDIRECT(A3296&amp;B3296&amp;$F$3)="公",参照!$L$2,参照!$L$3)</f>
        <v>WEB・コールセンター受付</v>
      </c>
      <c r="G3296" s="1" t="str" cm="1">
        <f t="array" aca="1" ref="G3296" ca="1">IF(E3296="","",IF(ISNUMBER(INDIRECT(A3296&amp;B3296&amp;D3296)),431001,""))</f>
        <v/>
      </c>
      <c r="H3296" s="1" t="str">
        <f t="shared" ca="1" si="770"/>
        <v/>
      </c>
      <c r="I3296" s="1" t="str">
        <f ca="1">IF(G3296="","",予約枠報告様式!H$3)</f>
        <v/>
      </c>
      <c r="J3296" s="1" t="str">
        <f t="shared" ca="1" si="779"/>
        <v/>
      </c>
      <c r="K3296" s="1" t="str">
        <f t="shared" ca="1" si="771"/>
        <v/>
      </c>
      <c r="L3296" s="1" t="str">
        <f t="shared" ca="1" si="772"/>
        <v/>
      </c>
      <c r="M3296" s="1" t="str">
        <f t="shared" ca="1" si="773"/>
        <v/>
      </c>
      <c r="N3296" s="1" t="str" cm="1">
        <f t="array" aca="1" ref="N3296" ca="1">IF(G3296="","",HOUR(INDIRECT(A3296&amp;$N$2&amp;D3296)))</f>
        <v/>
      </c>
      <c r="O3296" s="1" t="str" cm="1">
        <f t="array" aca="1" ref="O3296" ca="1">IF(G3296="","",MINUTE(INDIRECT(A3296&amp;$N$2&amp;D3296)))</f>
        <v/>
      </c>
      <c r="P3296" s="1" t="str">
        <f t="shared" ca="1" si="774"/>
        <v/>
      </c>
      <c r="Q3296" s="1" t="str">
        <f t="shared" ca="1" si="775"/>
        <v/>
      </c>
      <c r="R3296" s="1" t="str" cm="1">
        <f t="array" aca="1" ref="R3296" ca="1">IF(G3296="","",INDIRECT(A3296&amp;B3296&amp;D3296))</f>
        <v/>
      </c>
      <c r="S3296" s="1" t="str">
        <f t="shared" ca="1" si="780"/>
        <v/>
      </c>
      <c r="T3296" s="1" t="str">
        <f t="shared" ca="1" si="781"/>
        <v/>
      </c>
      <c r="U3296" s="1" t="str">
        <f t="shared" ca="1" si="760"/>
        <v/>
      </c>
      <c r="V3296" s="1" t="str">
        <f t="shared" ca="1" si="776"/>
        <v/>
      </c>
      <c r="W3296" s="1" t="str">
        <f t="shared" ca="1" si="777"/>
        <v/>
      </c>
      <c r="X3296" s="1" t="str">
        <f t="shared" ca="1" si="782"/>
        <v/>
      </c>
    </row>
    <row r="3297" spans="1:24">
      <c r="A3297" t="s">
        <v>1041</v>
      </c>
      <c r="B3297" t="str">
        <f>INDEX(予約枠報告様式!$73:$73,MATCH(CSVフォーマット!C3297,予約枠報告様式!$74:$74,0))</f>
        <v>BD</v>
      </c>
      <c r="C3297">
        <f t="shared" si="778"/>
        <v>56</v>
      </c>
      <c r="D3297">
        <f t="shared" si="769"/>
        <v>65</v>
      </c>
      <c r="E3297" s="2" cm="1">
        <f t="array" aca="1" ref="E3297" ca="1">INDIRECT(A3297&amp;B3297&amp;$E$3)</f>
        <v>44801</v>
      </c>
      <c r="F3297" t="str" cm="1">
        <f t="array" aca="1" ref="F3297" ca="1">IF(INDIRECT(A3297&amp;B3297&amp;$F$3)="公",参照!$L$2,参照!$L$3)</f>
        <v>WEB・コールセンター受付</v>
      </c>
      <c r="G3297" s="1" t="str" cm="1">
        <f t="array" aca="1" ref="G3297" ca="1">IF(E3297="","",IF(ISNUMBER(INDIRECT(A3297&amp;B3297&amp;D3297)),431001,""))</f>
        <v/>
      </c>
      <c r="H3297" s="1" t="str">
        <f t="shared" ca="1" si="770"/>
        <v/>
      </c>
      <c r="I3297" s="1" t="str">
        <f ca="1">IF(G3297="","",予約枠報告様式!H$3)</f>
        <v/>
      </c>
      <c r="J3297" s="1" t="str">
        <f t="shared" ca="1" si="779"/>
        <v/>
      </c>
      <c r="K3297" s="1" t="str">
        <f t="shared" ca="1" si="771"/>
        <v/>
      </c>
      <c r="L3297" s="1" t="str">
        <f t="shared" ca="1" si="772"/>
        <v/>
      </c>
      <c r="M3297" s="1" t="str">
        <f t="shared" ca="1" si="773"/>
        <v/>
      </c>
      <c r="N3297" s="1" t="str" cm="1">
        <f t="array" aca="1" ref="N3297" ca="1">IF(G3297="","",HOUR(INDIRECT(A3297&amp;$N$2&amp;D3297)))</f>
        <v/>
      </c>
      <c r="O3297" s="1" t="str" cm="1">
        <f t="array" aca="1" ref="O3297" ca="1">IF(G3297="","",MINUTE(INDIRECT(A3297&amp;$N$2&amp;D3297)))</f>
        <v/>
      </c>
      <c r="P3297" s="1" t="str">
        <f t="shared" ca="1" si="774"/>
        <v/>
      </c>
      <c r="Q3297" s="1" t="str">
        <f t="shared" ca="1" si="775"/>
        <v/>
      </c>
      <c r="R3297" s="1" t="str" cm="1">
        <f t="array" aca="1" ref="R3297" ca="1">IF(G3297="","",INDIRECT(A3297&amp;B3297&amp;D3297))</f>
        <v/>
      </c>
      <c r="S3297" s="1" t="str">
        <f t="shared" ca="1" si="780"/>
        <v/>
      </c>
      <c r="T3297" s="1" t="str">
        <f t="shared" ca="1" si="781"/>
        <v/>
      </c>
      <c r="U3297" s="1" t="str">
        <f t="shared" ca="1" si="760"/>
        <v/>
      </c>
      <c r="V3297" s="1" t="str">
        <f t="shared" ca="1" si="776"/>
        <v/>
      </c>
      <c r="W3297" s="1" t="str">
        <f t="shared" ca="1" si="777"/>
        <v/>
      </c>
      <c r="X3297" s="1" t="str">
        <f t="shared" ca="1" si="782"/>
        <v/>
      </c>
    </row>
    <row r="3298" spans="1:24">
      <c r="A3298" t="s">
        <v>1041</v>
      </c>
      <c r="B3298" t="str">
        <f>INDEX(予約枠報告様式!$73:$73,MATCH(CSVフォーマット!C3298,予約枠報告様式!$74:$74,0))</f>
        <v>BD</v>
      </c>
      <c r="C3298">
        <f t="shared" si="778"/>
        <v>56</v>
      </c>
      <c r="D3298">
        <f t="shared" si="769"/>
        <v>66</v>
      </c>
      <c r="E3298" s="2" cm="1">
        <f t="array" aca="1" ref="E3298" ca="1">INDIRECT(A3298&amp;B3298&amp;$E$3)</f>
        <v>44801</v>
      </c>
      <c r="F3298" t="str" cm="1">
        <f t="array" aca="1" ref="F3298" ca="1">IF(INDIRECT(A3298&amp;B3298&amp;$F$3)="公",参照!$L$2,参照!$L$3)</f>
        <v>WEB・コールセンター受付</v>
      </c>
      <c r="G3298" s="1" t="str" cm="1">
        <f t="array" aca="1" ref="G3298" ca="1">IF(E3298="","",IF(ISNUMBER(INDIRECT(A3298&amp;B3298&amp;D3298)),431001,""))</f>
        <v/>
      </c>
      <c r="H3298" s="1" t="str">
        <f t="shared" ca="1" si="770"/>
        <v/>
      </c>
      <c r="I3298" s="1" t="str">
        <f ca="1">IF(G3298="","",予約枠報告様式!H$3)</f>
        <v/>
      </c>
      <c r="J3298" s="1" t="str">
        <f t="shared" ca="1" si="779"/>
        <v/>
      </c>
      <c r="K3298" s="1" t="str">
        <f t="shared" ca="1" si="771"/>
        <v/>
      </c>
      <c r="L3298" s="1" t="str">
        <f t="shared" ca="1" si="772"/>
        <v/>
      </c>
      <c r="M3298" s="1" t="str">
        <f t="shared" ca="1" si="773"/>
        <v/>
      </c>
      <c r="N3298" s="1" t="str" cm="1">
        <f t="array" aca="1" ref="N3298" ca="1">IF(G3298="","",HOUR(INDIRECT(A3298&amp;$N$2&amp;D3298)))</f>
        <v/>
      </c>
      <c r="O3298" s="1" t="str" cm="1">
        <f t="array" aca="1" ref="O3298" ca="1">IF(G3298="","",MINUTE(INDIRECT(A3298&amp;$N$2&amp;D3298)))</f>
        <v/>
      </c>
      <c r="P3298" s="1" t="str">
        <f t="shared" ca="1" si="774"/>
        <v/>
      </c>
      <c r="Q3298" s="1" t="str">
        <f t="shared" ca="1" si="775"/>
        <v/>
      </c>
      <c r="R3298" s="1" t="str" cm="1">
        <f t="array" aca="1" ref="R3298" ca="1">IF(G3298="","",INDIRECT(A3298&amp;B3298&amp;D3298))</f>
        <v/>
      </c>
      <c r="S3298" s="1" t="str">
        <f t="shared" ca="1" si="780"/>
        <v/>
      </c>
      <c r="T3298" s="1" t="str">
        <f t="shared" ca="1" si="781"/>
        <v/>
      </c>
      <c r="U3298" s="1" t="str">
        <f t="shared" ca="1" si="760"/>
        <v/>
      </c>
      <c r="V3298" s="1" t="str">
        <f t="shared" ca="1" si="776"/>
        <v/>
      </c>
      <c r="W3298" s="1" t="str">
        <f t="shared" ca="1" si="777"/>
        <v/>
      </c>
      <c r="X3298" s="1" t="str">
        <f t="shared" ca="1" si="782"/>
        <v/>
      </c>
    </row>
    <row r="3299" spans="1:24">
      <c r="A3299" t="s">
        <v>1041</v>
      </c>
      <c r="B3299" t="str">
        <f>INDEX(予約枠報告様式!$73:$73,MATCH(CSVフォーマット!C3299,予約枠報告様式!$74:$74,0))</f>
        <v>BD</v>
      </c>
      <c r="C3299">
        <f t="shared" si="778"/>
        <v>56</v>
      </c>
      <c r="D3299">
        <f t="shared" si="769"/>
        <v>67</v>
      </c>
      <c r="E3299" s="2" cm="1">
        <f t="array" aca="1" ref="E3299" ca="1">INDIRECT(A3299&amp;B3299&amp;$E$3)</f>
        <v>44801</v>
      </c>
      <c r="F3299" t="str" cm="1">
        <f t="array" aca="1" ref="F3299" ca="1">IF(INDIRECT(A3299&amp;B3299&amp;$F$3)="公",参照!$L$2,参照!$L$3)</f>
        <v>WEB・コールセンター受付</v>
      </c>
      <c r="G3299" s="1" t="str" cm="1">
        <f t="array" aca="1" ref="G3299" ca="1">IF(E3299="","",IF(ISNUMBER(INDIRECT(A3299&amp;B3299&amp;D3299)),431001,""))</f>
        <v/>
      </c>
      <c r="H3299" s="1" t="str">
        <f t="shared" ca="1" si="770"/>
        <v/>
      </c>
      <c r="I3299" s="1" t="str">
        <f ca="1">IF(G3299="","",予約枠報告様式!H$3)</f>
        <v/>
      </c>
      <c r="J3299" s="1" t="str">
        <f t="shared" ca="1" si="779"/>
        <v/>
      </c>
      <c r="K3299" s="1" t="str">
        <f t="shared" ca="1" si="771"/>
        <v/>
      </c>
      <c r="L3299" s="1" t="str">
        <f t="shared" ca="1" si="772"/>
        <v/>
      </c>
      <c r="M3299" s="1" t="str">
        <f t="shared" ca="1" si="773"/>
        <v/>
      </c>
      <c r="N3299" s="1" t="str" cm="1">
        <f t="array" aca="1" ref="N3299" ca="1">IF(G3299="","",HOUR(INDIRECT(A3299&amp;$N$2&amp;D3299)))</f>
        <v/>
      </c>
      <c r="O3299" s="1" t="str" cm="1">
        <f t="array" aca="1" ref="O3299" ca="1">IF(G3299="","",MINUTE(INDIRECT(A3299&amp;$N$2&amp;D3299)))</f>
        <v/>
      </c>
      <c r="P3299" s="1" t="str">
        <f t="shared" ca="1" si="774"/>
        <v/>
      </c>
      <c r="Q3299" s="1" t="str">
        <f t="shared" ca="1" si="775"/>
        <v/>
      </c>
      <c r="R3299" s="1" t="str" cm="1">
        <f t="array" aca="1" ref="R3299" ca="1">IF(G3299="","",INDIRECT(A3299&amp;B3299&amp;D3299))</f>
        <v/>
      </c>
      <c r="S3299" s="1" t="str">
        <f t="shared" ca="1" si="780"/>
        <v/>
      </c>
      <c r="T3299" s="1" t="str">
        <f t="shared" ca="1" si="781"/>
        <v/>
      </c>
      <c r="U3299" s="1" t="str">
        <f t="shared" ca="1" si="760"/>
        <v/>
      </c>
      <c r="V3299" s="1" t="str">
        <f t="shared" ca="1" si="776"/>
        <v/>
      </c>
      <c r="W3299" s="1" t="str">
        <f t="shared" ca="1" si="777"/>
        <v/>
      </c>
      <c r="X3299" s="1" t="str">
        <f t="shared" ca="1" si="782"/>
        <v/>
      </c>
    </row>
    <row r="3300" spans="1:24">
      <c r="A3300" t="s">
        <v>1041</v>
      </c>
      <c r="B3300" t="str">
        <f>INDEX(予約枠報告様式!$73:$73,MATCH(CSVフォーマット!C3300,予約枠報告様式!$74:$74,0))</f>
        <v>BD</v>
      </c>
      <c r="C3300">
        <f t="shared" si="778"/>
        <v>56</v>
      </c>
      <c r="D3300">
        <f t="shared" si="769"/>
        <v>68</v>
      </c>
      <c r="E3300" s="2" cm="1">
        <f t="array" aca="1" ref="E3300" ca="1">INDIRECT(A3300&amp;B3300&amp;$E$3)</f>
        <v>44801</v>
      </c>
      <c r="F3300" t="str" cm="1">
        <f t="array" aca="1" ref="F3300" ca="1">IF(INDIRECT(A3300&amp;B3300&amp;$F$3)="公",参照!$L$2,参照!$L$3)</f>
        <v>WEB・コールセンター受付</v>
      </c>
      <c r="G3300" s="1" t="str" cm="1">
        <f t="array" aca="1" ref="G3300" ca="1">IF(E3300="","",IF(ISNUMBER(INDIRECT(A3300&amp;B3300&amp;D3300)),431001,""))</f>
        <v/>
      </c>
      <c r="H3300" s="1" t="str">
        <f t="shared" ca="1" si="770"/>
        <v/>
      </c>
      <c r="I3300" s="1" t="str">
        <f ca="1">IF(G3300="","",予約枠報告様式!H$3)</f>
        <v/>
      </c>
      <c r="J3300" s="1" t="str">
        <f t="shared" ca="1" si="779"/>
        <v/>
      </c>
      <c r="K3300" s="1" t="str">
        <f t="shared" ca="1" si="771"/>
        <v/>
      </c>
      <c r="L3300" s="1" t="str">
        <f t="shared" ca="1" si="772"/>
        <v/>
      </c>
      <c r="M3300" s="1" t="str">
        <f t="shared" ca="1" si="773"/>
        <v/>
      </c>
      <c r="N3300" s="1" t="str" cm="1">
        <f t="array" aca="1" ref="N3300" ca="1">IF(G3300="","",HOUR(INDIRECT(A3300&amp;$N$2&amp;D3300)))</f>
        <v/>
      </c>
      <c r="O3300" s="1" t="str" cm="1">
        <f t="array" aca="1" ref="O3300" ca="1">IF(G3300="","",MINUTE(INDIRECT(A3300&amp;$N$2&amp;D3300)))</f>
        <v/>
      </c>
      <c r="P3300" s="1" t="str">
        <f t="shared" ca="1" si="774"/>
        <v/>
      </c>
      <c r="Q3300" s="1" t="str">
        <f t="shared" ca="1" si="775"/>
        <v/>
      </c>
      <c r="R3300" s="1" t="str" cm="1">
        <f t="array" aca="1" ref="R3300" ca="1">IF(G3300="","",INDIRECT(A3300&amp;B3300&amp;D3300))</f>
        <v/>
      </c>
      <c r="S3300" s="1" t="str">
        <f t="shared" ca="1" si="780"/>
        <v/>
      </c>
      <c r="T3300" s="1" t="str">
        <f t="shared" ca="1" si="781"/>
        <v/>
      </c>
      <c r="U3300" s="1" t="str">
        <f t="shared" ca="1" si="760"/>
        <v/>
      </c>
      <c r="V3300" s="1" t="str">
        <f t="shared" ca="1" si="776"/>
        <v/>
      </c>
      <c r="W3300" s="1" t="str">
        <f t="shared" ca="1" si="777"/>
        <v/>
      </c>
      <c r="X3300" s="1" t="str">
        <f t="shared" ca="1" si="782"/>
        <v/>
      </c>
    </row>
    <row r="3301" spans="1:24">
      <c r="A3301" t="s">
        <v>1041</v>
      </c>
      <c r="B3301" t="str">
        <f>INDEX(予約枠報告様式!$73:$73,MATCH(CSVフォーマット!C3301,予約枠報告様式!$74:$74,0))</f>
        <v>BD</v>
      </c>
      <c r="C3301">
        <f t="shared" si="778"/>
        <v>56</v>
      </c>
      <c r="D3301">
        <f t="shared" si="769"/>
        <v>69</v>
      </c>
      <c r="E3301" s="2" cm="1">
        <f t="array" aca="1" ref="E3301" ca="1">INDIRECT(A3301&amp;B3301&amp;$E$3)</f>
        <v>44801</v>
      </c>
      <c r="F3301" t="str" cm="1">
        <f t="array" aca="1" ref="F3301" ca="1">IF(INDIRECT(A3301&amp;B3301&amp;$F$3)="公",参照!$L$2,参照!$L$3)</f>
        <v>WEB・コールセンター受付</v>
      </c>
      <c r="G3301" s="1" t="str" cm="1">
        <f t="array" aca="1" ref="G3301" ca="1">IF(E3301="","",IF(ISNUMBER(INDIRECT(A3301&amp;B3301&amp;D3301)),431001,""))</f>
        <v/>
      </c>
      <c r="H3301" s="1" t="str">
        <f t="shared" ca="1" si="770"/>
        <v/>
      </c>
      <c r="I3301" s="1" t="str">
        <f ca="1">IF(G3301="","",予約枠報告様式!H$3)</f>
        <v/>
      </c>
      <c r="J3301" s="1" t="str">
        <f t="shared" ca="1" si="779"/>
        <v/>
      </c>
      <c r="K3301" s="1" t="str">
        <f t="shared" ca="1" si="771"/>
        <v/>
      </c>
      <c r="L3301" s="1" t="str">
        <f t="shared" ca="1" si="772"/>
        <v/>
      </c>
      <c r="M3301" s="1" t="str">
        <f t="shared" ca="1" si="773"/>
        <v/>
      </c>
      <c r="N3301" s="1" t="str" cm="1">
        <f t="array" aca="1" ref="N3301" ca="1">IF(G3301="","",HOUR(INDIRECT(A3301&amp;$N$2&amp;D3301)))</f>
        <v/>
      </c>
      <c r="O3301" s="1" t="str" cm="1">
        <f t="array" aca="1" ref="O3301" ca="1">IF(G3301="","",MINUTE(INDIRECT(A3301&amp;$N$2&amp;D3301)))</f>
        <v/>
      </c>
      <c r="P3301" s="1" t="str">
        <f t="shared" ca="1" si="774"/>
        <v/>
      </c>
      <c r="Q3301" s="1" t="str">
        <f t="shared" ca="1" si="775"/>
        <v/>
      </c>
      <c r="R3301" s="1" t="str" cm="1">
        <f t="array" aca="1" ref="R3301" ca="1">IF(G3301="","",INDIRECT(A3301&amp;B3301&amp;D3301))</f>
        <v/>
      </c>
      <c r="S3301" s="1" t="str">
        <f t="shared" ca="1" si="780"/>
        <v/>
      </c>
      <c r="T3301" s="1" t="str">
        <f t="shared" ca="1" si="781"/>
        <v/>
      </c>
      <c r="U3301" s="1" t="str">
        <f t="shared" ca="1" si="760"/>
        <v/>
      </c>
      <c r="V3301" s="1" t="str">
        <f t="shared" ca="1" si="776"/>
        <v/>
      </c>
      <c r="W3301" s="1" t="str">
        <f t="shared" ca="1" si="777"/>
        <v/>
      </c>
      <c r="X3301" s="1" t="str">
        <f t="shared" ca="1" si="782"/>
        <v/>
      </c>
    </row>
    <row r="3302" spans="1:24">
      <c r="A3302" t="s">
        <v>1041</v>
      </c>
      <c r="B3302" t="str">
        <f>INDEX(予約枠報告様式!$73:$73,MATCH(CSVフォーマット!C3302,予約枠報告様式!$74:$74,0))</f>
        <v>BD</v>
      </c>
      <c r="C3302">
        <f t="shared" si="778"/>
        <v>56</v>
      </c>
      <c r="D3302">
        <f t="shared" si="769"/>
        <v>70</v>
      </c>
      <c r="E3302" s="2" cm="1">
        <f t="array" aca="1" ref="E3302" ca="1">INDIRECT(A3302&amp;B3302&amp;$E$3)</f>
        <v>44801</v>
      </c>
      <c r="F3302" t="str" cm="1">
        <f t="array" aca="1" ref="F3302" ca="1">IF(INDIRECT(A3302&amp;B3302&amp;$F$3)="公",参照!$L$2,参照!$L$3)</f>
        <v>WEB・コールセンター受付</v>
      </c>
      <c r="G3302" s="1" t="str" cm="1">
        <f t="array" aca="1" ref="G3302" ca="1">IF(E3302="","",IF(ISNUMBER(INDIRECT(A3302&amp;B3302&amp;D3302)),431001,""))</f>
        <v/>
      </c>
      <c r="H3302" s="1" t="str">
        <f t="shared" ca="1" si="770"/>
        <v/>
      </c>
      <c r="I3302" s="1" t="str">
        <f ca="1">IF(G3302="","",予約枠報告様式!H$3)</f>
        <v/>
      </c>
      <c r="J3302" s="1" t="str">
        <f t="shared" ca="1" si="779"/>
        <v/>
      </c>
      <c r="K3302" s="1" t="str">
        <f t="shared" ca="1" si="771"/>
        <v/>
      </c>
      <c r="L3302" s="1" t="str">
        <f t="shared" ca="1" si="772"/>
        <v/>
      </c>
      <c r="M3302" s="1" t="str">
        <f t="shared" ca="1" si="773"/>
        <v/>
      </c>
      <c r="N3302" s="1" t="str" cm="1">
        <f t="array" aca="1" ref="N3302" ca="1">IF(G3302="","",HOUR(INDIRECT(A3302&amp;$N$2&amp;D3302)))</f>
        <v/>
      </c>
      <c r="O3302" s="1" t="str" cm="1">
        <f t="array" aca="1" ref="O3302" ca="1">IF(G3302="","",MINUTE(INDIRECT(A3302&amp;$N$2&amp;D3302)))</f>
        <v/>
      </c>
      <c r="P3302" s="1" t="str">
        <f t="shared" ca="1" si="774"/>
        <v/>
      </c>
      <c r="Q3302" s="1" t="str">
        <f t="shared" ca="1" si="775"/>
        <v/>
      </c>
      <c r="R3302" s="1" t="str" cm="1">
        <f t="array" aca="1" ref="R3302" ca="1">IF(G3302="","",INDIRECT(A3302&amp;B3302&amp;D3302))</f>
        <v/>
      </c>
      <c r="S3302" s="1" t="str">
        <f t="shared" ca="1" si="780"/>
        <v/>
      </c>
      <c r="T3302" s="1" t="str">
        <f t="shared" ca="1" si="781"/>
        <v/>
      </c>
      <c r="U3302" s="1" t="str">
        <f t="shared" ca="1" si="760"/>
        <v/>
      </c>
      <c r="V3302" s="1" t="str">
        <f t="shared" ca="1" si="776"/>
        <v/>
      </c>
      <c r="W3302" s="1" t="str">
        <f t="shared" ca="1" si="777"/>
        <v/>
      </c>
      <c r="X3302" s="1" t="str">
        <f t="shared" ca="1" si="782"/>
        <v/>
      </c>
    </row>
    <row r="3303" spans="1:24">
      <c r="A3303" t="s">
        <v>1041</v>
      </c>
      <c r="B3303" t="str">
        <f>INDEX(予約枠報告様式!$73:$73,MATCH(CSVフォーマット!C3303,予約枠報告様式!$74:$74,0))</f>
        <v>BD</v>
      </c>
      <c r="C3303">
        <f t="shared" si="778"/>
        <v>56</v>
      </c>
      <c r="D3303">
        <f t="shared" si="769"/>
        <v>71</v>
      </c>
      <c r="E3303" s="2" cm="1">
        <f t="array" aca="1" ref="E3303" ca="1">INDIRECT(A3303&amp;B3303&amp;$E$3)</f>
        <v>44801</v>
      </c>
      <c r="F3303" t="str" cm="1">
        <f t="array" aca="1" ref="F3303" ca="1">IF(INDIRECT(A3303&amp;B3303&amp;$F$3)="公",参照!$L$2,参照!$L$3)</f>
        <v>WEB・コールセンター受付</v>
      </c>
      <c r="G3303" s="1" t="str" cm="1">
        <f t="array" aca="1" ref="G3303" ca="1">IF(E3303="","",IF(ISNUMBER(INDIRECT(A3303&amp;B3303&amp;D3303)),431001,""))</f>
        <v/>
      </c>
      <c r="H3303" s="1" t="str">
        <f t="shared" ca="1" si="770"/>
        <v/>
      </c>
      <c r="I3303" s="1" t="str">
        <f ca="1">IF(G3303="","",予約枠報告様式!H$3)</f>
        <v/>
      </c>
      <c r="J3303" s="1" t="str">
        <f t="shared" ca="1" si="779"/>
        <v/>
      </c>
      <c r="K3303" s="1" t="str">
        <f t="shared" ca="1" si="771"/>
        <v/>
      </c>
      <c r="L3303" s="1" t="str">
        <f t="shared" ca="1" si="772"/>
        <v/>
      </c>
      <c r="M3303" s="1" t="str">
        <f t="shared" ca="1" si="773"/>
        <v/>
      </c>
      <c r="N3303" s="1" t="str" cm="1">
        <f t="array" aca="1" ref="N3303" ca="1">IF(G3303="","",HOUR(INDIRECT(A3303&amp;$N$2&amp;D3303)))</f>
        <v/>
      </c>
      <c r="O3303" s="1" t="str" cm="1">
        <f t="array" aca="1" ref="O3303" ca="1">IF(G3303="","",MINUTE(INDIRECT(A3303&amp;$N$2&amp;D3303)))</f>
        <v/>
      </c>
      <c r="P3303" s="1" t="str">
        <f t="shared" ca="1" si="774"/>
        <v/>
      </c>
      <c r="Q3303" s="1" t="str">
        <f t="shared" ca="1" si="775"/>
        <v/>
      </c>
      <c r="R3303" s="1" t="str" cm="1">
        <f t="array" aca="1" ref="R3303" ca="1">IF(G3303="","",INDIRECT(A3303&amp;B3303&amp;D3303))</f>
        <v/>
      </c>
      <c r="S3303" s="1" t="str">
        <f t="shared" ca="1" si="780"/>
        <v/>
      </c>
      <c r="T3303" s="1" t="str">
        <f t="shared" ca="1" si="781"/>
        <v/>
      </c>
      <c r="U3303" s="1" t="str">
        <f t="shared" ca="1" si="760"/>
        <v/>
      </c>
      <c r="V3303" s="1" t="str">
        <f t="shared" ca="1" si="776"/>
        <v/>
      </c>
      <c r="W3303" s="1" t="str">
        <f t="shared" ca="1" si="777"/>
        <v/>
      </c>
      <c r="X3303" s="1" t="str">
        <f t="shared" ca="1" si="782"/>
        <v/>
      </c>
    </row>
    <row r="3304" spans="1:24">
      <c r="A3304" t="s">
        <v>1041</v>
      </c>
      <c r="B3304" t="str">
        <f>INDEX(予約枠報告様式!$73:$73,MATCH(CSVフォーマット!C3304,予約枠報告様式!$74:$74,0))</f>
        <v>BE</v>
      </c>
      <c r="C3304">
        <f t="shared" si="778"/>
        <v>57</v>
      </c>
      <c r="D3304">
        <f t="shared" si="769"/>
        <v>12</v>
      </c>
      <c r="E3304" s="2" cm="1">
        <f t="array" aca="1" ref="E3304" ca="1">INDIRECT(A3304&amp;B3304&amp;$E$3)</f>
        <v>44801</v>
      </c>
      <c r="F3304" t="str" cm="1">
        <f t="array" aca="1" ref="F3304" ca="1">IF(INDIRECT(A3304&amp;B3304&amp;$F$3)="公",参照!$L$2,参照!$L$3)</f>
        <v>医療機関受付</v>
      </c>
      <c r="G3304" s="1" t="str" cm="1">
        <f t="array" aca="1" ref="G3304" ca="1">IF(E3304="","",IF(ISNUMBER(INDIRECT(A3304&amp;B3304&amp;D3304)),431001,""))</f>
        <v/>
      </c>
      <c r="H3304" s="1" t="str">
        <f t="shared" ca="1" si="770"/>
        <v/>
      </c>
      <c r="I3304" s="1" t="str">
        <f ca="1">IF(G3304="","",予約枠報告様式!H$3)</f>
        <v/>
      </c>
      <c r="J3304" s="1" t="str">
        <f t="shared" ca="1" si="779"/>
        <v/>
      </c>
      <c r="K3304" s="1" t="str">
        <f t="shared" ca="1" si="771"/>
        <v/>
      </c>
      <c r="L3304" s="1" t="str">
        <f t="shared" ca="1" si="772"/>
        <v/>
      </c>
      <c r="M3304" s="1" t="str">
        <f t="shared" ca="1" si="773"/>
        <v/>
      </c>
      <c r="N3304" s="1" t="str" cm="1">
        <f t="array" aca="1" ref="N3304" ca="1">IF(G3304="","",HOUR(INDIRECT(A3304&amp;$N$2&amp;D3304)))</f>
        <v/>
      </c>
      <c r="O3304" s="1" t="str" cm="1">
        <f t="array" aca="1" ref="O3304" ca="1">IF(G3304="","",MINUTE(INDIRECT(A3304&amp;$N$2&amp;D3304)))</f>
        <v/>
      </c>
      <c r="P3304" s="1" t="str">
        <f t="shared" ca="1" si="774"/>
        <v/>
      </c>
      <c r="Q3304" s="1" t="str">
        <f t="shared" ca="1" si="775"/>
        <v/>
      </c>
      <c r="R3304" s="1" t="str" cm="1">
        <f t="array" aca="1" ref="R3304" ca="1">IF(G3304="","",INDIRECT(A3304&amp;B3304&amp;D3304))</f>
        <v/>
      </c>
      <c r="S3304" s="1" t="str">
        <f t="shared" ca="1" si="780"/>
        <v/>
      </c>
      <c r="T3304" s="1" t="str">
        <f t="shared" ca="1" si="781"/>
        <v/>
      </c>
      <c r="U3304" s="1" t="str">
        <f t="shared" ca="1" si="760"/>
        <v/>
      </c>
      <c r="V3304" s="1" t="str">
        <f t="shared" ca="1" si="776"/>
        <v/>
      </c>
      <c r="W3304" s="1" t="str">
        <f t="shared" ca="1" si="777"/>
        <v/>
      </c>
      <c r="X3304" s="1" t="str">
        <f t="shared" ca="1" si="782"/>
        <v/>
      </c>
    </row>
    <row r="3305" spans="1:24">
      <c r="A3305" t="s">
        <v>1041</v>
      </c>
      <c r="B3305" t="str">
        <f>INDEX(予約枠報告様式!$73:$73,MATCH(CSVフォーマット!C3305,予約枠報告様式!$74:$74,0))</f>
        <v>BE</v>
      </c>
      <c r="C3305">
        <f t="shared" si="778"/>
        <v>57</v>
      </c>
      <c r="D3305">
        <f t="shared" si="769"/>
        <v>13</v>
      </c>
      <c r="E3305" s="2" cm="1">
        <f t="array" aca="1" ref="E3305" ca="1">INDIRECT(A3305&amp;B3305&amp;$E$3)</f>
        <v>44801</v>
      </c>
      <c r="F3305" t="str" cm="1">
        <f t="array" aca="1" ref="F3305" ca="1">IF(INDIRECT(A3305&amp;B3305&amp;$F$3)="公",参照!$L$2,参照!$L$3)</f>
        <v>医療機関受付</v>
      </c>
      <c r="G3305" s="1" t="str" cm="1">
        <f t="array" aca="1" ref="G3305" ca="1">IF(E3305="","",IF(ISNUMBER(INDIRECT(A3305&amp;B3305&amp;D3305)),431001,""))</f>
        <v/>
      </c>
      <c r="H3305" s="1" t="str">
        <f t="shared" ca="1" si="770"/>
        <v/>
      </c>
      <c r="I3305" s="1" t="str">
        <f ca="1">IF(G3305="","",予約枠報告様式!H$3)</f>
        <v/>
      </c>
      <c r="J3305" s="1" t="str">
        <f t="shared" ca="1" si="779"/>
        <v/>
      </c>
      <c r="K3305" s="1" t="str">
        <f t="shared" ca="1" si="771"/>
        <v/>
      </c>
      <c r="L3305" s="1" t="str">
        <f t="shared" ca="1" si="772"/>
        <v/>
      </c>
      <c r="M3305" s="1" t="str">
        <f t="shared" ca="1" si="773"/>
        <v/>
      </c>
      <c r="N3305" s="1" t="str" cm="1">
        <f t="array" aca="1" ref="N3305" ca="1">IF(G3305="","",HOUR(INDIRECT(A3305&amp;$N$2&amp;D3305)))</f>
        <v/>
      </c>
      <c r="O3305" s="1" t="str" cm="1">
        <f t="array" aca="1" ref="O3305" ca="1">IF(G3305="","",MINUTE(INDIRECT(A3305&amp;$N$2&amp;D3305)))</f>
        <v/>
      </c>
      <c r="P3305" s="1" t="str">
        <f t="shared" ca="1" si="774"/>
        <v/>
      </c>
      <c r="Q3305" s="1" t="str">
        <f t="shared" ca="1" si="775"/>
        <v/>
      </c>
      <c r="R3305" s="1" t="str" cm="1">
        <f t="array" aca="1" ref="R3305" ca="1">IF(G3305="","",INDIRECT(A3305&amp;B3305&amp;D3305))</f>
        <v/>
      </c>
      <c r="S3305" s="1" t="str">
        <f t="shared" ca="1" si="780"/>
        <v/>
      </c>
      <c r="T3305" s="1" t="str">
        <f t="shared" ca="1" si="781"/>
        <v/>
      </c>
      <c r="U3305" s="1" t="str">
        <f t="shared" ca="1" si="760"/>
        <v/>
      </c>
      <c r="V3305" s="1" t="str">
        <f t="shared" ca="1" si="776"/>
        <v/>
      </c>
      <c r="W3305" s="1" t="str">
        <f t="shared" ca="1" si="777"/>
        <v/>
      </c>
      <c r="X3305" s="1" t="str">
        <f t="shared" ca="1" si="782"/>
        <v/>
      </c>
    </row>
    <row r="3306" spans="1:24">
      <c r="A3306" t="s">
        <v>1041</v>
      </c>
      <c r="B3306" t="str">
        <f>INDEX(予約枠報告様式!$73:$73,MATCH(CSVフォーマット!C3306,予約枠報告様式!$74:$74,0))</f>
        <v>BE</v>
      </c>
      <c r="C3306">
        <f t="shared" si="778"/>
        <v>57</v>
      </c>
      <c r="D3306">
        <f t="shared" si="769"/>
        <v>14</v>
      </c>
      <c r="E3306" s="2" cm="1">
        <f t="array" aca="1" ref="E3306" ca="1">INDIRECT(A3306&amp;B3306&amp;$E$3)</f>
        <v>44801</v>
      </c>
      <c r="F3306" t="str" cm="1">
        <f t="array" aca="1" ref="F3306" ca="1">IF(INDIRECT(A3306&amp;B3306&amp;$F$3)="公",参照!$L$2,参照!$L$3)</f>
        <v>医療機関受付</v>
      </c>
      <c r="G3306" s="1" t="str" cm="1">
        <f t="array" aca="1" ref="G3306" ca="1">IF(E3306="","",IF(ISNUMBER(INDIRECT(A3306&amp;B3306&amp;D3306)),431001,""))</f>
        <v/>
      </c>
      <c r="H3306" s="1" t="str">
        <f t="shared" ca="1" si="770"/>
        <v/>
      </c>
      <c r="I3306" s="1" t="str">
        <f ca="1">IF(G3306="","",予約枠報告様式!H$3)</f>
        <v/>
      </c>
      <c r="J3306" s="1" t="str">
        <f t="shared" ca="1" si="779"/>
        <v/>
      </c>
      <c r="K3306" s="1" t="str">
        <f t="shared" ca="1" si="771"/>
        <v/>
      </c>
      <c r="L3306" s="1" t="str">
        <f t="shared" ca="1" si="772"/>
        <v/>
      </c>
      <c r="M3306" s="1" t="str">
        <f t="shared" ca="1" si="773"/>
        <v/>
      </c>
      <c r="N3306" s="1" t="str" cm="1">
        <f t="array" aca="1" ref="N3306" ca="1">IF(G3306="","",HOUR(INDIRECT(A3306&amp;$N$2&amp;D3306)))</f>
        <v/>
      </c>
      <c r="O3306" s="1" t="str" cm="1">
        <f t="array" aca="1" ref="O3306" ca="1">IF(G3306="","",MINUTE(INDIRECT(A3306&amp;$N$2&amp;D3306)))</f>
        <v/>
      </c>
      <c r="P3306" s="1" t="str">
        <f t="shared" ca="1" si="774"/>
        <v/>
      </c>
      <c r="Q3306" s="1" t="str">
        <f t="shared" ca="1" si="775"/>
        <v/>
      </c>
      <c r="R3306" s="1" t="str" cm="1">
        <f t="array" aca="1" ref="R3306" ca="1">IF(G3306="","",INDIRECT(A3306&amp;B3306&amp;D3306))</f>
        <v/>
      </c>
      <c r="S3306" s="1" t="str">
        <f t="shared" ca="1" si="780"/>
        <v/>
      </c>
      <c r="T3306" s="1" t="str">
        <f t="shared" ca="1" si="781"/>
        <v/>
      </c>
      <c r="U3306" s="1" t="str">
        <f t="shared" ca="1" si="760"/>
        <v/>
      </c>
      <c r="V3306" s="1" t="str">
        <f t="shared" ca="1" si="776"/>
        <v/>
      </c>
      <c r="W3306" s="1" t="str">
        <f t="shared" ca="1" si="777"/>
        <v/>
      </c>
      <c r="X3306" s="1" t="str">
        <f t="shared" ca="1" si="782"/>
        <v/>
      </c>
    </row>
    <row r="3307" spans="1:24">
      <c r="A3307" t="s">
        <v>1041</v>
      </c>
      <c r="B3307" t="str">
        <f>INDEX(予約枠報告様式!$73:$73,MATCH(CSVフォーマット!C3307,予約枠報告様式!$74:$74,0))</f>
        <v>BE</v>
      </c>
      <c r="C3307">
        <f t="shared" si="778"/>
        <v>57</v>
      </c>
      <c r="D3307">
        <f t="shared" si="769"/>
        <v>15</v>
      </c>
      <c r="E3307" s="2" cm="1">
        <f t="array" aca="1" ref="E3307" ca="1">INDIRECT(A3307&amp;B3307&amp;$E$3)</f>
        <v>44801</v>
      </c>
      <c r="F3307" t="str" cm="1">
        <f t="array" aca="1" ref="F3307" ca="1">IF(INDIRECT(A3307&amp;B3307&amp;$F$3)="公",参照!$L$2,参照!$L$3)</f>
        <v>医療機関受付</v>
      </c>
      <c r="G3307" s="1" t="str" cm="1">
        <f t="array" aca="1" ref="G3307" ca="1">IF(E3307="","",IF(ISNUMBER(INDIRECT(A3307&amp;B3307&amp;D3307)),431001,""))</f>
        <v/>
      </c>
      <c r="H3307" s="1" t="str">
        <f t="shared" ca="1" si="770"/>
        <v/>
      </c>
      <c r="I3307" s="1" t="str">
        <f ca="1">IF(G3307="","",予約枠報告様式!H$3)</f>
        <v/>
      </c>
      <c r="J3307" s="1" t="str">
        <f t="shared" ca="1" si="779"/>
        <v/>
      </c>
      <c r="K3307" s="1" t="str">
        <f t="shared" ca="1" si="771"/>
        <v/>
      </c>
      <c r="L3307" s="1" t="str">
        <f t="shared" ca="1" si="772"/>
        <v/>
      </c>
      <c r="M3307" s="1" t="str">
        <f t="shared" ca="1" si="773"/>
        <v/>
      </c>
      <c r="N3307" s="1" t="str" cm="1">
        <f t="array" aca="1" ref="N3307" ca="1">IF(G3307="","",HOUR(INDIRECT(A3307&amp;$N$2&amp;D3307)))</f>
        <v/>
      </c>
      <c r="O3307" s="1" t="str" cm="1">
        <f t="array" aca="1" ref="O3307" ca="1">IF(G3307="","",MINUTE(INDIRECT(A3307&amp;$N$2&amp;D3307)))</f>
        <v/>
      </c>
      <c r="P3307" s="1" t="str">
        <f t="shared" ca="1" si="774"/>
        <v/>
      </c>
      <c r="Q3307" s="1" t="str">
        <f t="shared" ca="1" si="775"/>
        <v/>
      </c>
      <c r="R3307" s="1" t="str" cm="1">
        <f t="array" aca="1" ref="R3307" ca="1">IF(G3307="","",INDIRECT(A3307&amp;B3307&amp;D3307))</f>
        <v/>
      </c>
      <c r="S3307" s="1" t="str">
        <f t="shared" ca="1" si="780"/>
        <v/>
      </c>
      <c r="T3307" s="1" t="str">
        <f t="shared" ca="1" si="781"/>
        <v/>
      </c>
      <c r="U3307" s="1" t="str">
        <f t="shared" ca="1" si="760"/>
        <v/>
      </c>
      <c r="V3307" s="1" t="str">
        <f t="shared" ca="1" si="776"/>
        <v/>
      </c>
      <c r="W3307" s="1" t="str">
        <f t="shared" ca="1" si="777"/>
        <v/>
      </c>
      <c r="X3307" s="1" t="str">
        <f t="shared" ca="1" si="782"/>
        <v/>
      </c>
    </row>
    <row r="3308" spans="1:24">
      <c r="A3308" t="s">
        <v>1041</v>
      </c>
      <c r="B3308" t="str">
        <f>INDEX(予約枠報告様式!$73:$73,MATCH(CSVフォーマット!C3308,予約枠報告様式!$74:$74,0))</f>
        <v>BE</v>
      </c>
      <c r="C3308">
        <f t="shared" si="778"/>
        <v>57</v>
      </c>
      <c r="D3308">
        <f t="shared" si="769"/>
        <v>16</v>
      </c>
      <c r="E3308" s="2" cm="1">
        <f t="array" aca="1" ref="E3308" ca="1">INDIRECT(A3308&amp;B3308&amp;$E$3)</f>
        <v>44801</v>
      </c>
      <c r="F3308" t="str" cm="1">
        <f t="array" aca="1" ref="F3308" ca="1">IF(INDIRECT(A3308&amp;B3308&amp;$F$3)="公",参照!$L$2,参照!$L$3)</f>
        <v>医療機関受付</v>
      </c>
      <c r="G3308" s="1" t="str" cm="1">
        <f t="array" aca="1" ref="G3308" ca="1">IF(E3308="","",IF(ISNUMBER(INDIRECT(A3308&amp;B3308&amp;D3308)),431001,""))</f>
        <v/>
      </c>
      <c r="H3308" s="1" t="str">
        <f t="shared" ca="1" si="770"/>
        <v/>
      </c>
      <c r="I3308" s="1" t="str">
        <f ca="1">IF(G3308="","",予約枠報告様式!H$3)</f>
        <v/>
      </c>
      <c r="J3308" s="1" t="str">
        <f t="shared" ca="1" si="779"/>
        <v/>
      </c>
      <c r="K3308" s="1" t="str">
        <f t="shared" ca="1" si="771"/>
        <v/>
      </c>
      <c r="L3308" s="1" t="str">
        <f t="shared" ca="1" si="772"/>
        <v/>
      </c>
      <c r="M3308" s="1" t="str">
        <f t="shared" ca="1" si="773"/>
        <v/>
      </c>
      <c r="N3308" s="1" t="str" cm="1">
        <f t="array" aca="1" ref="N3308" ca="1">IF(G3308="","",HOUR(INDIRECT(A3308&amp;$N$2&amp;D3308)))</f>
        <v/>
      </c>
      <c r="O3308" s="1" t="str" cm="1">
        <f t="array" aca="1" ref="O3308" ca="1">IF(G3308="","",MINUTE(INDIRECT(A3308&amp;$N$2&amp;D3308)))</f>
        <v/>
      </c>
      <c r="P3308" s="1" t="str">
        <f t="shared" ca="1" si="774"/>
        <v/>
      </c>
      <c r="Q3308" s="1" t="str">
        <f t="shared" ca="1" si="775"/>
        <v/>
      </c>
      <c r="R3308" s="1" t="str" cm="1">
        <f t="array" aca="1" ref="R3308" ca="1">IF(G3308="","",INDIRECT(A3308&amp;B3308&amp;D3308))</f>
        <v/>
      </c>
      <c r="S3308" s="1" t="str">
        <f t="shared" ca="1" si="780"/>
        <v/>
      </c>
      <c r="T3308" s="1" t="str">
        <f t="shared" ca="1" si="781"/>
        <v/>
      </c>
      <c r="U3308" s="1" t="str">
        <f t="shared" ca="1" si="760"/>
        <v/>
      </c>
      <c r="V3308" s="1" t="str">
        <f t="shared" ca="1" si="776"/>
        <v/>
      </c>
      <c r="W3308" s="1" t="str">
        <f t="shared" ca="1" si="777"/>
        <v/>
      </c>
      <c r="X3308" s="1" t="str">
        <f t="shared" ca="1" si="782"/>
        <v/>
      </c>
    </row>
    <row r="3309" spans="1:24">
      <c r="A3309" t="s">
        <v>1041</v>
      </c>
      <c r="B3309" t="str">
        <f>INDEX(予約枠報告様式!$73:$73,MATCH(CSVフォーマット!C3309,予約枠報告様式!$74:$74,0))</f>
        <v>BE</v>
      </c>
      <c r="C3309">
        <f t="shared" si="778"/>
        <v>57</v>
      </c>
      <c r="D3309">
        <f t="shared" si="769"/>
        <v>17</v>
      </c>
      <c r="E3309" s="2" cm="1">
        <f t="array" aca="1" ref="E3309" ca="1">INDIRECT(A3309&amp;B3309&amp;$E$3)</f>
        <v>44801</v>
      </c>
      <c r="F3309" t="str" cm="1">
        <f t="array" aca="1" ref="F3309" ca="1">IF(INDIRECT(A3309&amp;B3309&amp;$F$3)="公",参照!$L$2,参照!$L$3)</f>
        <v>医療機関受付</v>
      </c>
      <c r="G3309" s="1" t="str" cm="1">
        <f t="array" aca="1" ref="G3309" ca="1">IF(E3309="","",IF(ISNUMBER(INDIRECT(A3309&amp;B3309&amp;D3309)),431001,""))</f>
        <v/>
      </c>
      <c r="H3309" s="1" t="str">
        <f t="shared" ca="1" si="770"/>
        <v/>
      </c>
      <c r="I3309" s="1" t="str">
        <f ca="1">IF(G3309="","",予約枠報告様式!H$3)</f>
        <v/>
      </c>
      <c r="J3309" s="1" t="str">
        <f t="shared" ca="1" si="779"/>
        <v/>
      </c>
      <c r="K3309" s="1" t="str">
        <f t="shared" ca="1" si="771"/>
        <v/>
      </c>
      <c r="L3309" s="1" t="str">
        <f t="shared" ca="1" si="772"/>
        <v/>
      </c>
      <c r="M3309" s="1" t="str">
        <f t="shared" ca="1" si="773"/>
        <v/>
      </c>
      <c r="N3309" s="1" t="str" cm="1">
        <f t="array" aca="1" ref="N3309" ca="1">IF(G3309="","",HOUR(INDIRECT(A3309&amp;$N$2&amp;D3309)))</f>
        <v/>
      </c>
      <c r="O3309" s="1" t="str" cm="1">
        <f t="array" aca="1" ref="O3309" ca="1">IF(G3309="","",MINUTE(INDIRECT(A3309&amp;$N$2&amp;D3309)))</f>
        <v/>
      </c>
      <c r="P3309" s="1" t="str">
        <f t="shared" ca="1" si="774"/>
        <v/>
      </c>
      <c r="Q3309" s="1" t="str">
        <f t="shared" ca="1" si="775"/>
        <v/>
      </c>
      <c r="R3309" s="1" t="str" cm="1">
        <f t="array" aca="1" ref="R3309" ca="1">IF(G3309="","",INDIRECT(A3309&amp;B3309&amp;D3309))</f>
        <v/>
      </c>
      <c r="S3309" s="1" t="str">
        <f t="shared" ca="1" si="780"/>
        <v/>
      </c>
      <c r="T3309" s="1" t="str">
        <f t="shared" ca="1" si="781"/>
        <v/>
      </c>
      <c r="U3309" s="1" t="str">
        <f t="shared" ca="1" si="760"/>
        <v/>
      </c>
      <c r="V3309" s="1" t="str">
        <f t="shared" ca="1" si="776"/>
        <v/>
      </c>
      <c r="W3309" s="1" t="str">
        <f t="shared" ca="1" si="777"/>
        <v/>
      </c>
      <c r="X3309" s="1" t="str">
        <f t="shared" ca="1" si="782"/>
        <v/>
      </c>
    </row>
    <row r="3310" spans="1:24">
      <c r="A3310" t="s">
        <v>1041</v>
      </c>
      <c r="B3310" t="str">
        <f>INDEX(予約枠報告様式!$73:$73,MATCH(CSVフォーマット!C3310,予約枠報告様式!$74:$74,0))</f>
        <v>BE</v>
      </c>
      <c r="C3310">
        <f t="shared" si="778"/>
        <v>57</v>
      </c>
      <c r="D3310">
        <f t="shared" si="769"/>
        <v>18</v>
      </c>
      <c r="E3310" s="2" cm="1">
        <f t="array" aca="1" ref="E3310" ca="1">INDIRECT(A3310&amp;B3310&amp;$E$3)</f>
        <v>44801</v>
      </c>
      <c r="F3310" t="str" cm="1">
        <f t="array" aca="1" ref="F3310" ca="1">IF(INDIRECT(A3310&amp;B3310&amp;$F$3)="公",参照!$L$2,参照!$L$3)</f>
        <v>医療機関受付</v>
      </c>
      <c r="G3310" s="1" t="str" cm="1">
        <f t="array" aca="1" ref="G3310" ca="1">IF(E3310="","",IF(ISNUMBER(INDIRECT(A3310&amp;B3310&amp;D3310)),431001,""))</f>
        <v/>
      </c>
      <c r="H3310" s="1" t="str">
        <f t="shared" ca="1" si="770"/>
        <v/>
      </c>
      <c r="I3310" s="1" t="str">
        <f ca="1">IF(G3310="","",予約枠報告様式!H$3)</f>
        <v/>
      </c>
      <c r="J3310" s="1" t="str">
        <f t="shared" ca="1" si="779"/>
        <v/>
      </c>
      <c r="K3310" s="1" t="str">
        <f t="shared" ca="1" si="771"/>
        <v/>
      </c>
      <c r="L3310" s="1" t="str">
        <f t="shared" ca="1" si="772"/>
        <v/>
      </c>
      <c r="M3310" s="1" t="str">
        <f t="shared" ca="1" si="773"/>
        <v/>
      </c>
      <c r="N3310" s="1" t="str" cm="1">
        <f t="array" aca="1" ref="N3310" ca="1">IF(G3310="","",HOUR(INDIRECT(A3310&amp;$N$2&amp;D3310)))</f>
        <v/>
      </c>
      <c r="O3310" s="1" t="str" cm="1">
        <f t="array" aca="1" ref="O3310" ca="1">IF(G3310="","",MINUTE(INDIRECT(A3310&amp;$N$2&amp;D3310)))</f>
        <v/>
      </c>
      <c r="P3310" s="1" t="str">
        <f t="shared" ca="1" si="774"/>
        <v/>
      </c>
      <c r="Q3310" s="1" t="str">
        <f t="shared" ca="1" si="775"/>
        <v/>
      </c>
      <c r="R3310" s="1" t="str" cm="1">
        <f t="array" aca="1" ref="R3310" ca="1">IF(G3310="","",INDIRECT(A3310&amp;B3310&amp;D3310))</f>
        <v/>
      </c>
      <c r="S3310" s="1" t="str">
        <f t="shared" ca="1" si="780"/>
        <v/>
      </c>
      <c r="T3310" s="1" t="str">
        <f t="shared" ca="1" si="781"/>
        <v/>
      </c>
      <c r="U3310" s="1" t="str">
        <f t="shared" ca="1" si="760"/>
        <v/>
      </c>
      <c r="V3310" s="1" t="str">
        <f t="shared" ca="1" si="776"/>
        <v/>
      </c>
      <c r="W3310" s="1" t="str">
        <f t="shared" ca="1" si="777"/>
        <v/>
      </c>
      <c r="X3310" s="1" t="str">
        <f t="shared" ca="1" si="782"/>
        <v/>
      </c>
    </row>
    <row r="3311" spans="1:24">
      <c r="A3311" t="s">
        <v>1041</v>
      </c>
      <c r="B3311" t="str">
        <f>INDEX(予約枠報告様式!$73:$73,MATCH(CSVフォーマット!C3311,予約枠報告様式!$74:$74,0))</f>
        <v>BE</v>
      </c>
      <c r="C3311">
        <f t="shared" si="778"/>
        <v>57</v>
      </c>
      <c r="D3311">
        <f t="shared" si="769"/>
        <v>19</v>
      </c>
      <c r="E3311" s="2" cm="1">
        <f t="array" aca="1" ref="E3311" ca="1">INDIRECT(A3311&amp;B3311&amp;$E$3)</f>
        <v>44801</v>
      </c>
      <c r="F3311" t="str" cm="1">
        <f t="array" aca="1" ref="F3311" ca="1">IF(INDIRECT(A3311&amp;B3311&amp;$F$3)="公",参照!$L$2,参照!$L$3)</f>
        <v>医療機関受付</v>
      </c>
      <c r="G3311" s="1" t="str" cm="1">
        <f t="array" aca="1" ref="G3311" ca="1">IF(E3311="","",IF(ISNUMBER(INDIRECT(A3311&amp;B3311&amp;D3311)),431001,""))</f>
        <v/>
      </c>
      <c r="H3311" s="1" t="str">
        <f t="shared" ca="1" si="770"/>
        <v/>
      </c>
      <c r="I3311" s="1" t="str">
        <f ca="1">IF(G3311="","",予約枠報告様式!H$3)</f>
        <v/>
      </c>
      <c r="J3311" s="1" t="str">
        <f t="shared" ca="1" si="779"/>
        <v/>
      </c>
      <c r="K3311" s="1" t="str">
        <f t="shared" ca="1" si="771"/>
        <v/>
      </c>
      <c r="L3311" s="1" t="str">
        <f t="shared" ca="1" si="772"/>
        <v/>
      </c>
      <c r="M3311" s="1" t="str">
        <f t="shared" ca="1" si="773"/>
        <v/>
      </c>
      <c r="N3311" s="1" t="str" cm="1">
        <f t="array" aca="1" ref="N3311" ca="1">IF(G3311="","",HOUR(INDIRECT(A3311&amp;$N$2&amp;D3311)))</f>
        <v/>
      </c>
      <c r="O3311" s="1" t="str" cm="1">
        <f t="array" aca="1" ref="O3311" ca="1">IF(G3311="","",MINUTE(INDIRECT(A3311&amp;$N$2&amp;D3311)))</f>
        <v/>
      </c>
      <c r="P3311" s="1" t="str">
        <f t="shared" ca="1" si="774"/>
        <v/>
      </c>
      <c r="Q3311" s="1" t="str">
        <f t="shared" ca="1" si="775"/>
        <v/>
      </c>
      <c r="R3311" s="1" t="str" cm="1">
        <f t="array" aca="1" ref="R3311" ca="1">IF(G3311="","",INDIRECT(A3311&amp;B3311&amp;D3311))</f>
        <v/>
      </c>
      <c r="S3311" s="1" t="str">
        <f t="shared" ca="1" si="780"/>
        <v/>
      </c>
      <c r="T3311" s="1" t="str">
        <f t="shared" ca="1" si="781"/>
        <v/>
      </c>
      <c r="U3311" s="1" t="str">
        <f t="shared" ca="1" si="760"/>
        <v/>
      </c>
      <c r="V3311" s="1" t="str">
        <f t="shared" ca="1" si="776"/>
        <v/>
      </c>
      <c r="W3311" s="1" t="str">
        <f t="shared" ca="1" si="777"/>
        <v/>
      </c>
      <c r="X3311" s="1" t="str">
        <f t="shared" ca="1" si="782"/>
        <v/>
      </c>
    </row>
    <row r="3312" spans="1:24">
      <c r="A3312" t="s">
        <v>1041</v>
      </c>
      <c r="B3312" t="str">
        <f>INDEX(予約枠報告様式!$73:$73,MATCH(CSVフォーマット!C3312,予約枠報告様式!$74:$74,0))</f>
        <v>BE</v>
      </c>
      <c r="C3312">
        <f t="shared" si="778"/>
        <v>57</v>
      </c>
      <c r="D3312">
        <f t="shared" si="769"/>
        <v>20</v>
      </c>
      <c r="E3312" s="2" cm="1">
        <f t="array" aca="1" ref="E3312" ca="1">INDIRECT(A3312&amp;B3312&amp;$E$3)</f>
        <v>44801</v>
      </c>
      <c r="F3312" t="str" cm="1">
        <f t="array" aca="1" ref="F3312" ca="1">IF(INDIRECT(A3312&amp;B3312&amp;$F$3)="公",参照!$L$2,参照!$L$3)</f>
        <v>医療機関受付</v>
      </c>
      <c r="G3312" s="1" t="str" cm="1">
        <f t="array" aca="1" ref="G3312" ca="1">IF(E3312="","",IF(ISNUMBER(INDIRECT(A3312&amp;B3312&amp;D3312)),431001,""))</f>
        <v/>
      </c>
      <c r="H3312" s="1" t="str">
        <f t="shared" ca="1" si="770"/>
        <v/>
      </c>
      <c r="I3312" s="1" t="str">
        <f ca="1">IF(G3312="","",予約枠報告様式!H$3)</f>
        <v/>
      </c>
      <c r="J3312" s="1" t="str">
        <f t="shared" ca="1" si="779"/>
        <v/>
      </c>
      <c r="K3312" s="1" t="str">
        <f t="shared" ca="1" si="771"/>
        <v/>
      </c>
      <c r="L3312" s="1" t="str">
        <f t="shared" ca="1" si="772"/>
        <v/>
      </c>
      <c r="M3312" s="1" t="str">
        <f t="shared" ca="1" si="773"/>
        <v/>
      </c>
      <c r="N3312" s="1" t="str" cm="1">
        <f t="array" aca="1" ref="N3312" ca="1">IF(G3312="","",HOUR(INDIRECT(A3312&amp;$N$2&amp;D3312)))</f>
        <v/>
      </c>
      <c r="O3312" s="1" t="str" cm="1">
        <f t="array" aca="1" ref="O3312" ca="1">IF(G3312="","",MINUTE(INDIRECT(A3312&amp;$N$2&amp;D3312)))</f>
        <v/>
      </c>
      <c r="P3312" s="1" t="str">
        <f t="shared" ca="1" si="774"/>
        <v/>
      </c>
      <c r="Q3312" s="1" t="str">
        <f t="shared" ca="1" si="775"/>
        <v/>
      </c>
      <c r="R3312" s="1" t="str" cm="1">
        <f t="array" aca="1" ref="R3312" ca="1">IF(G3312="","",INDIRECT(A3312&amp;B3312&amp;D3312))</f>
        <v/>
      </c>
      <c r="S3312" s="1" t="str">
        <f t="shared" ca="1" si="780"/>
        <v/>
      </c>
      <c r="T3312" s="1" t="str">
        <f t="shared" ca="1" si="781"/>
        <v/>
      </c>
      <c r="U3312" s="1" t="str">
        <f t="shared" ca="1" si="760"/>
        <v/>
      </c>
      <c r="V3312" s="1" t="str">
        <f t="shared" ca="1" si="776"/>
        <v/>
      </c>
      <c r="W3312" s="1" t="str">
        <f t="shared" ca="1" si="777"/>
        <v/>
      </c>
      <c r="X3312" s="1" t="str">
        <f t="shared" ca="1" si="782"/>
        <v/>
      </c>
    </row>
    <row r="3313" spans="1:24">
      <c r="A3313" t="s">
        <v>1041</v>
      </c>
      <c r="B3313" t="str">
        <f>INDEX(予約枠報告様式!$73:$73,MATCH(CSVフォーマット!C3313,予約枠報告様式!$74:$74,0))</f>
        <v>BE</v>
      </c>
      <c r="C3313">
        <f t="shared" si="778"/>
        <v>57</v>
      </c>
      <c r="D3313">
        <f t="shared" si="769"/>
        <v>21</v>
      </c>
      <c r="E3313" s="2" cm="1">
        <f t="array" aca="1" ref="E3313" ca="1">INDIRECT(A3313&amp;B3313&amp;$E$3)</f>
        <v>44801</v>
      </c>
      <c r="F3313" t="str" cm="1">
        <f t="array" aca="1" ref="F3313" ca="1">IF(INDIRECT(A3313&amp;B3313&amp;$F$3)="公",参照!$L$2,参照!$L$3)</f>
        <v>医療機関受付</v>
      </c>
      <c r="G3313" s="1" t="str" cm="1">
        <f t="array" aca="1" ref="G3313" ca="1">IF(E3313="","",IF(ISNUMBER(INDIRECT(A3313&amp;B3313&amp;D3313)),431001,""))</f>
        <v/>
      </c>
      <c r="H3313" s="1" t="str">
        <f t="shared" ca="1" si="770"/>
        <v/>
      </c>
      <c r="I3313" s="1" t="str">
        <f ca="1">IF(G3313="","",予約枠報告様式!H$3)</f>
        <v/>
      </c>
      <c r="J3313" s="1" t="str">
        <f t="shared" ca="1" si="779"/>
        <v/>
      </c>
      <c r="K3313" s="1" t="str">
        <f t="shared" ca="1" si="771"/>
        <v/>
      </c>
      <c r="L3313" s="1" t="str">
        <f t="shared" ca="1" si="772"/>
        <v/>
      </c>
      <c r="M3313" s="1" t="str">
        <f t="shared" ca="1" si="773"/>
        <v/>
      </c>
      <c r="N3313" s="1" t="str" cm="1">
        <f t="array" aca="1" ref="N3313" ca="1">IF(G3313="","",HOUR(INDIRECT(A3313&amp;$N$2&amp;D3313)))</f>
        <v/>
      </c>
      <c r="O3313" s="1" t="str" cm="1">
        <f t="array" aca="1" ref="O3313" ca="1">IF(G3313="","",MINUTE(INDIRECT(A3313&amp;$N$2&amp;D3313)))</f>
        <v/>
      </c>
      <c r="P3313" s="1" t="str">
        <f t="shared" ca="1" si="774"/>
        <v/>
      </c>
      <c r="Q3313" s="1" t="str">
        <f t="shared" ca="1" si="775"/>
        <v/>
      </c>
      <c r="R3313" s="1" t="str" cm="1">
        <f t="array" aca="1" ref="R3313" ca="1">IF(G3313="","",INDIRECT(A3313&amp;B3313&amp;D3313))</f>
        <v/>
      </c>
      <c r="S3313" s="1" t="str">
        <f t="shared" ca="1" si="780"/>
        <v/>
      </c>
      <c r="T3313" s="1" t="str">
        <f t="shared" ca="1" si="781"/>
        <v/>
      </c>
      <c r="U3313" s="1" t="str">
        <f t="shared" ca="1" si="760"/>
        <v/>
      </c>
      <c r="V3313" s="1" t="str">
        <f t="shared" ca="1" si="776"/>
        <v/>
      </c>
      <c r="W3313" s="1" t="str">
        <f t="shared" ca="1" si="777"/>
        <v/>
      </c>
      <c r="X3313" s="1" t="str">
        <f t="shared" ca="1" si="782"/>
        <v/>
      </c>
    </row>
    <row r="3314" spans="1:24">
      <c r="A3314" t="s">
        <v>1041</v>
      </c>
      <c r="B3314" t="str">
        <f>INDEX(予約枠報告様式!$73:$73,MATCH(CSVフォーマット!C3314,予約枠報告様式!$74:$74,0))</f>
        <v>BE</v>
      </c>
      <c r="C3314">
        <f t="shared" si="778"/>
        <v>57</v>
      </c>
      <c r="D3314">
        <f t="shared" si="769"/>
        <v>22</v>
      </c>
      <c r="E3314" s="2" cm="1">
        <f t="array" aca="1" ref="E3314" ca="1">INDIRECT(A3314&amp;B3314&amp;$E$3)</f>
        <v>44801</v>
      </c>
      <c r="F3314" t="str" cm="1">
        <f t="array" aca="1" ref="F3314" ca="1">IF(INDIRECT(A3314&amp;B3314&amp;$F$3)="公",参照!$L$2,参照!$L$3)</f>
        <v>医療機関受付</v>
      </c>
      <c r="G3314" s="1" t="str" cm="1">
        <f t="array" aca="1" ref="G3314" ca="1">IF(E3314="","",IF(ISNUMBER(INDIRECT(A3314&amp;B3314&amp;D3314)),431001,""))</f>
        <v/>
      </c>
      <c r="H3314" s="1" t="str">
        <f t="shared" ca="1" si="770"/>
        <v/>
      </c>
      <c r="I3314" s="1" t="str">
        <f ca="1">IF(G3314="","",予約枠報告様式!H$3)</f>
        <v/>
      </c>
      <c r="J3314" s="1" t="str">
        <f t="shared" ca="1" si="779"/>
        <v/>
      </c>
      <c r="K3314" s="1" t="str">
        <f t="shared" ca="1" si="771"/>
        <v/>
      </c>
      <c r="L3314" s="1" t="str">
        <f t="shared" ca="1" si="772"/>
        <v/>
      </c>
      <c r="M3314" s="1" t="str">
        <f t="shared" ca="1" si="773"/>
        <v/>
      </c>
      <c r="N3314" s="1" t="str" cm="1">
        <f t="array" aca="1" ref="N3314" ca="1">IF(G3314="","",HOUR(INDIRECT(A3314&amp;$N$2&amp;D3314)))</f>
        <v/>
      </c>
      <c r="O3314" s="1" t="str" cm="1">
        <f t="array" aca="1" ref="O3314" ca="1">IF(G3314="","",MINUTE(INDIRECT(A3314&amp;$N$2&amp;D3314)))</f>
        <v/>
      </c>
      <c r="P3314" s="1" t="str">
        <f t="shared" ca="1" si="774"/>
        <v/>
      </c>
      <c r="Q3314" s="1" t="str">
        <f t="shared" ca="1" si="775"/>
        <v/>
      </c>
      <c r="R3314" s="1" t="str" cm="1">
        <f t="array" aca="1" ref="R3314" ca="1">IF(G3314="","",INDIRECT(A3314&amp;B3314&amp;D3314))</f>
        <v/>
      </c>
      <c r="S3314" s="1" t="str">
        <f t="shared" ca="1" si="780"/>
        <v/>
      </c>
      <c r="T3314" s="1" t="str">
        <f t="shared" ca="1" si="781"/>
        <v/>
      </c>
      <c r="U3314" s="1" t="str">
        <f t="shared" ca="1" si="760"/>
        <v/>
      </c>
      <c r="V3314" s="1" t="str">
        <f t="shared" ca="1" si="776"/>
        <v/>
      </c>
      <c r="W3314" s="1" t="str">
        <f t="shared" ca="1" si="777"/>
        <v/>
      </c>
      <c r="X3314" s="1" t="str">
        <f t="shared" ca="1" si="782"/>
        <v/>
      </c>
    </row>
    <row r="3315" spans="1:24">
      <c r="A3315" t="s">
        <v>1041</v>
      </c>
      <c r="B3315" t="str">
        <f>INDEX(予約枠報告様式!$73:$73,MATCH(CSVフォーマット!C3315,予約枠報告様式!$74:$74,0))</f>
        <v>BE</v>
      </c>
      <c r="C3315">
        <f t="shared" si="778"/>
        <v>57</v>
      </c>
      <c r="D3315">
        <f t="shared" si="769"/>
        <v>23</v>
      </c>
      <c r="E3315" s="2" cm="1">
        <f t="array" aca="1" ref="E3315" ca="1">INDIRECT(A3315&amp;B3315&amp;$E$3)</f>
        <v>44801</v>
      </c>
      <c r="F3315" t="str" cm="1">
        <f t="array" aca="1" ref="F3315" ca="1">IF(INDIRECT(A3315&amp;B3315&amp;$F$3)="公",参照!$L$2,参照!$L$3)</f>
        <v>医療機関受付</v>
      </c>
      <c r="G3315" s="1" t="str" cm="1">
        <f t="array" aca="1" ref="G3315" ca="1">IF(E3315="","",IF(ISNUMBER(INDIRECT(A3315&amp;B3315&amp;D3315)),431001,""))</f>
        <v/>
      </c>
      <c r="H3315" s="1" t="str">
        <f t="shared" ca="1" si="770"/>
        <v/>
      </c>
      <c r="I3315" s="1" t="str">
        <f ca="1">IF(G3315="","",予約枠報告様式!H$3)</f>
        <v/>
      </c>
      <c r="J3315" s="1" t="str">
        <f t="shared" ca="1" si="779"/>
        <v/>
      </c>
      <c r="K3315" s="1" t="str">
        <f t="shared" ca="1" si="771"/>
        <v/>
      </c>
      <c r="L3315" s="1" t="str">
        <f t="shared" ca="1" si="772"/>
        <v/>
      </c>
      <c r="M3315" s="1" t="str">
        <f t="shared" ca="1" si="773"/>
        <v/>
      </c>
      <c r="N3315" s="1" t="str" cm="1">
        <f t="array" aca="1" ref="N3315" ca="1">IF(G3315="","",HOUR(INDIRECT(A3315&amp;$N$2&amp;D3315)))</f>
        <v/>
      </c>
      <c r="O3315" s="1" t="str" cm="1">
        <f t="array" aca="1" ref="O3315" ca="1">IF(G3315="","",MINUTE(INDIRECT(A3315&amp;$N$2&amp;D3315)))</f>
        <v/>
      </c>
      <c r="P3315" s="1" t="str">
        <f t="shared" ca="1" si="774"/>
        <v/>
      </c>
      <c r="Q3315" s="1" t="str">
        <f t="shared" ca="1" si="775"/>
        <v/>
      </c>
      <c r="R3315" s="1" t="str" cm="1">
        <f t="array" aca="1" ref="R3315" ca="1">IF(G3315="","",INDIRECT(A3315&amp;B3315&amp;D3315))</f>
        <v/>
      </c>
      <c r="S3315" s="1" t="str">
        <f t="shared" ca="1" si="780"/>
        <v/>
      </c>
      <c r="T3315" s="1" t="str">
        <f t="shared" ca="1" si="781"/>
        <v/>
      </c>
      <c r="U3315" s="1" t="str">
        <f t="shared" ca="1" si="760"/>
        <v/>
      </c>
      <c r="V3315" s="1" t="str">
        <f t="shared" ca="1" si="776"/>
        <v/>
      </c>
      <c r="W3315" s="1" t="str">
        <f t="shared" ca="1" si="777"/>
        <v/>
      </c>
      <c r="X3315" s="1" t="str">
        <f t="shared" ca="1" si="782"/>
        <v/>
      </c>
    </row>
    <row r="3316" spans="1:24">
      <c r="A3316" t="s">
        <v>1041</v>
      </c>
      <c r="B3316" t="str">
        <f>INDEX(予約枠報告様式!$73:$73,MATCH(CSVフォーマット!C3316,予約枠報告様式!$74:$74,0))</f>
        <v>BE</v>
      </c>
      <c r="C3316">
        <f t="shared" si="778"/>
        <v>57</v>
      </c>
      <c r="D3316">
        <f t="shared" si="769"/>
        <v>24</v>
      </c>
      <c r="E3316" s="2" cm="1">
        <f t="array" aca="1" ref="E3316" ca="1">INDIRECT(A3316&amp;B3316&amp;$E$3)</f>
        <v>44801</v>
      </c>
      <c r="F3316" t="str" cm="1">
        <f t="array" aca="1" ref="F3316" ca="1">IF(INDIRECT(A3316&amp;B3316&amp;$F$3)="公",参照!$L$2,参照!$L$3)</f>
        <v>医療機関受付</v>
      </c>
      <c r="G3316" s="1" t="str" cm="1">
        <f t="array" aca="1" ref="G3316" ca="1">IF(E3316="","",IF(ISNUMBER(INDIRECT(A3316&amp;B3316&amp;D3316)),431001,""))</f>
        <v/>
      </c>
      <c r="H3316" s="1" t="str">
        <f t="shared" ca="1" si="770"/>
        <v/>
      </c>
      <c r="I3316" s="1" t="str">
        <f ca="1">IF(G3316="","",予約枠報告様式!H$3)</f>
        <v/>
      </c>
      <c r="J3316" s="1" t="str">
        <f t="shared" ca="1" si="779"/>
        <v/>
      </c>
      <c r="K3316" s="1" t="str">
        <f t="shared" ca="1" si="771"/>
        <v/>
      </c>
      <c r="L3316" s="1" t="str">
        <f t="shared" ca="1" si="772"/>
        <v/>
      </c>
      <c r="M3316" s="1" t="str">
        <f t="shared" ca="1" si="773"/>
        <v/>
      </c>
      <c r="N3316" s="1" t="str" cm="1">
        <f t="array" aca="1" ref="N3316" ca="1">IF(G3316="","",HOUR(INDIRECT(A3316&amp;$N$2&amp;D3316)))</f>
        <v/>
      </c>
      <c r="O3316" s="1" t="str" cm="1">
        <f t="array" aca="1" ref="O3316" ca="1">IF(G3316="","",MINUTE(INDIRECT(A3316&amp;$N$2&amp;D3316)))</f>
        <v/>
      </c>
      <c r="P3316" s="1" t="str">
        <f t="shared" ca="1" si="774"/>
        <v/>
      </c>
      <c r="Q3316" s="1" t="str">
        <f t="shared" ca="1" si="775"/>
        <v/>
      </c>
      <c r="R3316" s="1" t="str" cm="1">
        <f t="array" aca="1" ref="R3316" ca="1">IF(G3316="","",INDIRECT(A3316&amp;B3316&amp;D3316))</f>
        <v/>
      </c>
      <c r="S3316" s="1" t="str">
        <f t="shared" ca="1" si="780"/>
        <v/>
      </c>
      <c r="T3316" s="1" t="str">
        <f t="shared" ca="1" si="781"/>
        <v/>
      </c>
      <c r="U3316" s="1" t="str">
        <f t="shared" ca="1" si="760"/>
        <v/>
      </c>
      <c r="V3316" s="1" t="str">
        <f t="shared" ca="1" si="776"/>
        <v/>
      </c>
      <c r="W3316" s="1" t="str">
        <f t="shared" ca="1" si="777"/>
        <v/>
      </c>
      <c r="X3316" s="1" t="str">
        <f t="shared" ca="1" si="782"/>
        <v/>
      </c>
    </row>
    <row r="3317" spans="1:24">
      <c r="A3317" t="s">
        <v>1041</v>
      </c>
      <c r="B3317" t="str">
        <f>INDEX(予約枠報告様式!$73:$73,MATCH(CSVフォーマット!C3317,予約枠報告様式!$74:$74,0))</f>
        <v>BE</v>
      </c>
      <c r="C3317">
        <f t="shared" si="778"/>
        <v>57</v>
      </c>
      <c r="D3317">
        <f t="shared" si="769"/>
        <v>25</v>
      </c>
      <c r="E3317" s="2" cm="1">
        <f t="array" aca="1" ref="E3317" ca="1">INDIRECT(A3317&amp;B3317&amp;$E$3)</f>
        <v>44801</v>
      </c>
      <c r="F3317" t="str" cm="1">
        <f t="array" aca="1" ref="F3317" ca="1">IF(INDIRECT(A3317&amp;B3317&amp;$F$3)="公",参照!$L$2,参照!$L$3)</f>
        <v>医療機関受付</v>
      </c>
      <c r="G3317" s="1" t="str" cm="1">
        <f t="array" aca="1" ref="G3317" ca="1">IF(E3317="","",IF(ISNUMBER(INDIRECT(A3317&amp;B3317&amp;D3317)),431001,""))</f>
        <v/>
      </c>
      <c r="H3317" s="1" t="str">
        <f t="shared" ca="1" si="770"/>
        <v/>
      </c>
      <c r="I3317" s="1" t="str">
        <f ca="1">IF(G3317="","",予約枠報告様式!H$3)</f>
        <v/>
      </c>
      <c r="J3317" s="1" t="str">
        <f t="shared" ca="1" si="779"/>
        <v/>
      </c>
      <c r="K3317" s="1" t="str">
        <f t="shared" ca="1" si="771"/>
        <v/>
      </c>
      <c r="L3317" s="1" t="str">
        <f t="shared" ca="1" si="772"/>
        <v/>
      </c>
      <c r="M3317" s="1" t="str">
        <f t="shared" ca="1" si="773"/>
        <v/>
      </c>
      <c r="N3317" s="1" t="str" cm="1">
        <f t="array" aca="1" ref="N3317" ca="1">IF(G3317="","",HOUR(INDIRECT(A3317&amp;$N$2&amp;D3317)))</f>
        <v/>
      </c>
      <c r="O3317" s="1" t="str" cm="1">
        <f t="array" aca="1" ref="O3317" ca="1">IF(G3317="","",MINUTE(INDIRECT(A3317&amp;$N$2&amp;D3317)))</f>
        <v/>
      </c>
      <c r="P3317" s="1" t="str">
        <f t="shared" ca="1" si="774"/>
        <v/>
      </c>
      <c r="Q3317" s="1" t="str">
        <f t="shared" ca="1" si="775"/>
        <v/>
      </c>
      <c r="R3317" s="1" t="str" cm="1">
        <f t="array" aca="1" ref="R3317" ca="1">IF(G3317="","",INDIRECT(A3317&amp;B3317&amp;D3317))</f>
        <v/>
      </c>
      <c r="S3317" s="1" t="str">
        <f t="shared" ca="1" si="780"/>
        <v/>
      </c>
      <c r="T3317" s="1" t="str">
        <f t="shared" ca="1" si="781"/>
        <v/>
      </c>
      <c r="U3317" s="1" t="str">
        <f t="shared" ca="1" si="760"/>
        <v/>
      </c>
      <c r="V3317" s="1" t="str">
        <f t="shared" ca="1" si="776"/>
        <v/>
      </c>
      <c r="W3317" s="1" t="str">
        <f t="shared" ca="1" si="777"/>
        <v/>
      </c>
      <c r="X3317" s="1" t="str">
        <f t="shared" ca="1" si="782"/>
        <v/>
      </c>
    </row>
    <row r="3318" spans="1:24">
      <c r="A3318" t="s">
        <v>1041</v>
      </c>
      <c r="B3318" t="str">
        <f>INDEX(予約枠報告様式!$73:$73,MATCH(CSVフォーマット!C3318,予約枠報告様式!$74:$74,0))</f>
        <v>BE</v>
      </c>
      <c r="C3318">
        <f t="shared" si="778"/>
        <v>57</v>
      </c>
      <c r="D3318">
        <f t="shared" si="769"/>
        <v>26</v>
      </c>
      <c r="E3318" s="2" cm="1">
        <f t="array" aca="1" ref="E3318" ca="1">INDIRECT(A3318&amp;B3318&amp;$E$3)</f>
        <v>44801</v>
      </c>
      <c r="F3318" t="str" cm="1">
        <f t="array" aca="1" ref="F3318" ca="1">IF(INDIRECT(A3318&amp;B3318&amp;$F$3)="公",参照!$L$2,参照!$L$3)</f>
        <v>医療機関受付</v>
      </c>
      <c r="G3318" s="1" t="str" cm="1">
        <f t="array" aca="1" ref="G3318" ca="1">IF(E3318="","",IF(ISNUMBER(INDIRECT(A3318&amp;B3318&amp;D3318)),431001,""))</f>
        <v/>
      </c>
      <c r="H3318" s="1" t="str">
        <f t="shared" ca="1" si="770"/>
        <v/>
      </c>
      <c r="I3318" s="1" t="str">
        <f ca="1">IF(G3318="","",予約枠報告様式!H$3)</f>
        <v/>
      </c>
      <c r="J3318" s="1" t="str">
        <f t="shared" ca="1" si="779"/>
        <v/>
      </c>
      <c r="K3318" s="1" t="str">
        <f t="shared" ca="1" si="771"/>
        <v/>
      </c>
      <c r="L3318" s="1" t="str">
        <f t="shared" ca="1" si="772"/>
        <v/>
      </c>
      <c r="M3318" s="1" t="str">
        <f t="shared" ca="1" si="773"/>
        <v/>
      </c>
      <c r="N3318" s="1" t="str" cm="1">
        <f t="array" aca="1" ref="N3318" ca="1">IF(G3318="","",HOUR(INDIRECT(A3318&amp;$N$2&amp;D3318)))</f>
        <v/>
      </c>
      <c r="O3318" s="1" t="str" cm="1">
        <f t="array" aca="1" ref="O3318" ca="1">IF(G3318="","",MINUTE(INDIRECT(A3318&amp;$N$2&amp;D3318)))</f>
        <v/>
      </c>
      <c r="P3318" s="1" t="str">
        <f t="shared" ca="1" si="774"/>
        <v/>
      </c>
      <c r="Q3318" s="1" t="str">
        <f t="shared" ca="1" si="775"/>
        <v/>
      </c>
      <c r="R3318" s="1" t="str" cm="1">
        <f t="array" aca="1" ref="R3318" ca="1">IF(G3318="","",INDIRECT(A3318&amp;B3318&amp;D3318))</f>
        <v/>
      </c>
      <c r="S3318" s="1" t="str">
        <f t="shared" ca="1" si="780"/>
        <v/>
      </c>
      <c r="T3318" s="1" t="str">
        <f t="shared" ca="1" si="781"/>
        <v/>
      </c>
      <c r="U3318" s="1" t="str">
        <f t="shared" ca="1" si="760"/>
        <v/>
      </c>
      <c r="V3318" s="1" t="str">
        <f t="shared" ca="1" si="776"/>
        <v/>
      </c>
      <c r="W3318" s="1" t="str">
        <f t="shared" ca="1" si="777"/>
        <v/>
      </c>
      <c r="X3318" s="1" t="str">
        <f t="shared" ca="1" si="782"/>
        <v/>
      </c>
    </row>
    <row r="3319" spans="1:24">
      <c r="A3319" t="s">
        <v>1041</v>
      </c>
      <c r="B3319" t="str">
        <f>INDEX(予約枠報告様式!$73:$73,MATCH(CSVフォーマット!C3319,予約枠報告様式!$74:$74,0))</f>
        <v>BE</v>
      </c>
      <c r="C3319">
        <f t="shared" si="778"/>
        <v>57</v>
      </c>
      <c r="D3319">
        <f t="shared" si="769"/>
        <v>27</v>
      </c>
      <c r="E3319" s="2" cm="1">
        <f t="array" aca="1" ref="E3319" ca="1">INDIRECT(A3319&amp;B3319&amp;$E$3)</f>
        <v>44801</v>
      </c>
      <c r="F3319" t="str" cm="1">
        <f t="array" aca="1" ref="F3319" ca="1">IF(INDIRECT(A3319&amp;B3319&amp;$F$3)="公",参照!$L$2,参照!$L$3)</f>
        <v>医療機関受付</v>
      </c>
      <c r="G3319" s="1" t="str" cm="1">
        <f t="array" aca="1" ref="G3319" ca="1">IF(E3319="","",IF(ISNUMBER(INDIRECT(A3319&amp;B3319&amp;D3319)),431001,""))</f>
        <v/>
      </c>
      <c r="H3319" s="1" t="str">
        <f t="shared" ca="1" si="770"/>
        <v/>
      </c>
      <c r="I3319" s="1" t="str">
        <f ca="1">IF(G3319="","",予約枠報告様式!H$3)</f>
        <v/>
      </c>
      <c r="J3319" s="1" t="str">
        <f t="shared" ca="1" si="779"/>
        <v/>
      </c>
      <c r="K3319" s="1" t="str">
        <f t="shared" ca="1" si="771"/>
        <v/>
      </c>
      <c r="L3319" s="1" t="str">
        <f t="shared" ca="1" si="772"/>
        <v/>
      </c>
      <c r="M3319" s="1" t="str">
        <f t="shared" ca="1" si="773"/>
        <v/>
      </c>
      <c r="N3319" s="1" t="str" cm="1">
        <f t="array" aca="1" ref="N3319" ca="1">IF(G3319="","",HOUR(INDIRECT(A3319&amp;$N$2&amp;D3319)))</f>
        <v/>
      </c>
      <c r="O3319" s="1" t="str" cm="1">
        <f t="array" aca="1" ref="O3319" ca="1">IF(G3319="","",MINUTE(INDIRECT(A3319&amp;$N$2&amp;D3319)))</f>
        <v/>
      </c>
      <c r="P3319" s="1" t="str">
        <f t="shared" ca="1" si="774"/>
        <v/>
      </c>
      <c r="Q3319" s="1" t="str">
        <f t="shared" ca="1" si="775"/>
        <v/>
      </c>
      <c r="R3319" s="1" t="str" cm="1">
        <f t="array" aca="1" ref="R3319" ca="1">IF(G3319="","",INDIRECT(A3319&amp;B3319&amp;D3319))</f>
        <v/>
      </c>
      <c r="S3319" s="1" t="str">
        <f t="shared" ca="1" si="780"/>
        <v/>
      </c>
      <c r="T3319" s="1" t="str">
        <f t="shared" ca="1" si="781"/>
        <v/>
      </c>
      <c r="U3319" s="1" t="str">
        <f t="shared" ca="1" si="760"/>
        <v/>
      </c>
      <c r="V3319" s="1" t="str">
        <f t="shared" ca="1" si="776"/>
        <v/>
      </c>
      <c r="W3319" s="1" t="str">
        <f t="shared" ca="1" si="777"/>
        <v/>
      </c>
      <c r="X3319" s="1" t="str">
        <f t="shared" ca="1" si="782"/>
        <v/>
      </c>
    </row>
    <row r="3320" spans="1:24">
      <c r="A3320" t="s">
        <v>1041</v>
      </c>
      <c r="B3320" t="str">
        <f>INDEX(予約枠報告様式!$73:$73,MATCH(CSVフォーマット!C3320,予約枠報告様式!$74:$74,0))</f>
        <v>BE</v>
      </c>
      <c r="C3320">
        <f t="shared" si="778"/>
        <v>57</v>
      </c>
      <c r="D3320">
        <f t="shared" si="769"/>
        <v>28</v>
      </c>
      <c r="E3320" s="2" cm="1">
        <f t="array" aca="1" ref="E3320" ca="1">INDIRECT(A3320&amp;B3320&amp;$E$3)</f>
        <v>44801</v>
      </c>
      <c r="F3320" t="str" cm="1">
        <f t="array" aca="1" ref="F3320" ca="1">IF(INDIRECT(A3320&amp;B3320&amp;$F$3)="公",参照!$L$2,参照!$L$3)</f>
        <v>医療機関受付</v>
      </c>
      <c r="G3320" s="1" t="str" cm="1">
        <f t="array" aca="1" ref="G3320" ca="1">IF(E3320="","",IF(ISNUMBER(INDIRECT(A3320&amp;B3320&amp;D3320)),431001,""))</f>
        <v/>
      </c>
      <c r="H3320" s="1" t="str">
        <f t="shared" ca="1" si="770"/>
        <v/>
      </c>
      <c r="I3320" s="1" t="str">
        <f ca="1">IF(G3320="","",予約枠報告様式!H$3)</f>
        <v/>
      </c>
      <c r="J3320" s="1" t="str">
        <f t="shared" ca="1" si="779"/>
        <v/>
      </c>
      <c r="K3320" s="1" t="str">
        <f t="shared" ca="1" si="771"/>
        <v/>
      </c>
      <c r="L3320" s="1" t="str">
        <f t="shared" ca="1" si="772"/>
        <v/>
      </c>
      <c r="M3320" s="1" t="str">
        <f t="shared" ca="1" si="773"/>
        <v/>
      </c>
      <c r="N3320" s="1" t="str" cm="1">
        <f t="array" aca="1" ref="N3320" ca="1">IF(G3320="","",HOUR(INDIRECT(A3320&amp;$N$2&amp;D3320)))</f>
        <v/>
      </c>
      <c r="O3320" s="1" t="str" cm="1">
        <f t="array" aca="1" ref="O3320" ca="1">IF(G3320="","",MINUTE(INDIRECT(A3320&amp;$N$2&amp;D3320)))</f>
        <v/>
      </c>
      <c r="P3320" s="1" t="str">
        <f t="shared" ca="1" si="774"/>
        <v/>
      </c>
      <c r="Q3320" s="1" t="str">
        <f t="shared" ca="1" si="775"/>
        <v/>
      </c>
      <c r="R3320" s="1" t="str" cm="1">
        <f t="array" aca="1" ref="R3320" ca="1">IF(G3320="","",INDIRECT(A3320&amp;B3320&amp;D3320))</f>
        <v/>
      </c>
      <c r="S3320" s="1" t="str">
        <f t="shared" ca="1" si="780"/>
        <v/>
      </c>
      <c r="T3320" s="1" t="str">
        <f t="shared" ca="1" si="781"/>
        <v/>
      </c>
      <c r="U3320" s="1" t="str">
        <f t="shared" ca="1" si="760"/>
        <v/>
      </c>
      <c r="V3320" s="1" t="str">
        <f t="shared" ca="1" si="776"/>
        <v/>
      </c>
      <c r="W3320" s="1" t="str">
        <f t="shared" ca="1" si="777"/>
        <v/>
      </c>
      <c r="X3320" s="1" t="str">
        <f t="shared" ca="1" si="782"/>
        <v/>
      </c>
    </row>
    <row r="3321" spans="1:24">
      <c r="A3321" t="s">
        <v>1041</v>
      </c>
      <c r="B3321" t="str">
        <f>INDEX(予約枠報告様式!$73:$73,MATCH(CSVフォーマット!C3321,予約枠報告様式!$74:$74,0))</f>
        <v>BE</v>
      </c>
      <c r="C3321">
        <f t="shared" si="778"/>
        <v>57</v>
      </c>
      <c r="D3321">
        <f t="shared" si="769"/>
        <v>29</v>
      </c>
      <c r="E3321" s="2" cm="1">
        <f t="array" aca="1" ref="E3321" ca="1">INDIRECT(A3321&amp;B3321&amp;$E$3)</f>
        <v>44801</v>
      </c>
      <c r="F3321" t="str" cm="1">
        <f t="array" aca="1" ref="F3321" ca="1">IF(INDIRECT(A3321&amp;B3321&amp;$F$3)="公",参照!$L$2,参照!$L$3)</f>
        <v>医療機関受付</v>
      </c>
      <c r="G3321" s="1" t="str" cm="1">
        <f t="array" aca="1" ref="G3321" ca="1">IF(E3321="","",IF(ISNUMBER(INDIRECT(A3321&amp;B3321&amp;D3321)),431001,""))</f>
        <v/>
      </c>
      <c r="H3321" s="1" t="str">
        <f t="shared" ca="1" si="770"/>
        <v/>
      </c>
      <c r="I3321" s="1" t="str">
        <f ca="1">IF(G3321="","",予約枠報告様式!H$3)</f>
        <v/>
      </c>
      <c r="J3321" s="1" t="str">
        <f t="shared" ca="1" si="779"/>
        <v/>
      </c>
      <c r="K3321" s="1" t="str">
        <f t="shared" ca="1" si="771"/>
        <v/>
      </c>
      <c r="L3321" s="1" t="str">
        <f t="shared" ca="1" si="772"/>
        <v/>
      </c>
      <c r="M3321" s="1" t="str">
        <f t="shared" ca="1" si="773"/>
        <v/>
      </c>
      <c r="N3321" s="1" t="str" cm="1">
        <f t="array" aca="1" ref="N3321" ca="1">IF(G3321="","",HOUR(INDIRECT(A3321&amp;$N$2&amp;D3321)))</f>
        <v/>
      </c>
      <c r="O3321" s="1" t="str" cm="1">
        <f t="array" aca="1" ref="O3321" ca="1">IF(G3321="","",MINUTE(INDIRECT(A3321&amp;$N$2&amp;D3321)))</f>
        <v/>
      </c>
      <c r="P3321" s="1" t="str">
        <f t="shared" ca="1" si="774"/>
        <v/>
      </c>
      <c r="Q3321" s="1" t="str">
        <f t="shared" ca="1" si="775"/>
        <v/>
      </c>
      <c r="R3321" s="1" t="str" cm="1">
        <f t="array" aca="1" ref="R3321" ca="1">IF(G3321="","",INDIRECT(A3321&amp;B3321&amp;D3321))</f>
        <v/>
      </c>
      <c r="S3321" s="1" t="str">
        <f t="shared" ca="1" si="780"/>
        <v/>
      </c>
      <c r="T3321" s="1" t="str">
        <f t="shared" ca="1" si="781"/>
        <v/>
      </c>
      <c r="U3321" s="1" t="str">
        <f t="shared" ca="1" si="760"/>
        <v/>
      </c>
      <c r="V3321" s="1" t="str">
        <f t="shared" ca="1" si="776"/>
        <v/>
      </c>
      <c r="W3321" s="1" t="str">
        <f t="shared" ca="1" si="777"/>
        <v/>
      </c>
      <c r="X3321" s="1" t="str">
        <f t="shared" ca="1" si="782"/>
        <v/>
      </c>
    </row>
    <row r="3322" spans="1:24">
      <c r="A3322" t="s">
        <v>1041</v>
      </c>
      <c r="B3322" t="str">
        <f>INDEX(予約枠報告様式!$73:$73,MATCH(CSVフォーマット!C3322,予約枠報告様式!$74:$74,0))</f>
        <v>BE</v>
      </c>
      <c r="C3322">
        <f t="shared" si="778"/>
        <v>57</v>
      </c>
      <c r="D3322">
        <f t="shared" si="769"/>
        <v>30</v>
      </c>
      <c r="E3322" s="2" cm="1">
        <f t="array" aca="1" ref="E3322" ca="1">INDIRECT(A3322&amp;B3322&amp;$E$3)</f>
        <v>44801</v>
      </c>
      <c r="F3322" t="str" cm="1">
        <f t="array" aca="1" ref="F3322" ca="1">IF(INDIRECT(A3322&amp;B3322&amp;$F$3)="公",参照!$L$2,参照!$L$3)</f>
        <v>医療機関受付</v>
      </c>
      <c r="G3322" s="1" t="str" cm="1">
        <f t="array" aca="1" ref="G3322" ca="1">IF(E3322="","",IF(ISNUMBER(INDIRECT(A3322&amp;B3322&amp;D3322)),431001,""))</f>
        <v/>
      </c>
      <c r="H3322" s="1" t="str">
        <f t="shared" ca="1" si="770"/>
        <v/>
      </c>
      <c r="I3322" s="1" t="str">
        <f ca="1">IF(G3322="","",予約枠報告様式!H$3)</f>
        <v/>
      </c>
      <c r="J3322" s="1" t="str">
        <f t="shared" ca="1" si="779"/>
        <v/>
      </c>
      <c r="K3322" s="1" t="str">
        <f t="shared" ca="1" si="771"/>
        <v/>
      </c>
      <c r="L3322" s="1" t="str">
        <f t="shared" ca="1" si="772"/>
        <v/>
      </c>
      <c r="M3322" s="1" t="str">
        <f t="shared" ca="1" si="773"/>
        <v/>
      </c>
      <c r="N3322" s="1" t="str" cm="1">
        <f t="array" aca="1" ref="N3322" ca="1">IF(G3322="","",HOUR(INDIRECT(A3322&amp;$N$2&amp;D3322)))</f>
        <v/>
      </c>
      <c r="O3322" s="1" t="str" cm="1">
        <f t="array" aca="1" ref="O3322" ca="1">IF(G3322="","",MINUTE(INDIRECT(A3322&amp;$N$2&amp;D3322)))</f>
        <v/>
      </c>
      <c r="P3322" s="1" t="str">
        <f t="shared" ca="1" si="774"/>
        <v/>
      </c>
      <c r="Q3322" s="1" t="str">
        <f t="shared" ca="1" si="775"/>
        <v/>
      </c>
      <c r="R3322" s="1" t="str" cm="1">
        <f t="array" aca="1" ref="R3322" ca="1">IF(G3322="","",INDIRECT(A3322&amp;B3322&amp;D3322))</f>
        <v/>
      </c>
      <c r="S3322" s="1" t="str">
        <f t="shared" ca="1" si="780"/>
        <v/>
      </c>
      <c r="T3322" s="1" t="str">
        <f t="shared" ca="1" si="781"/>
        <v/>
      </c>
      <c r="U3322" s="1" t="str">
        <f t="shared" ca="1" si="760"/>
        <v/>
      </c>
      <c r="V3322" s="1" t="str">
        <f t="shared" ca="1" si="776"/>
        <v/>
      </c>
      <c r="W3322" s="1" t="str">
        <f t="shared" ca="1" si="777"/>
        <v/>
      </c>
      <c r="X3322" s="1" t="str">
        <f t="shared" ca="1" si="782"/>
        <v/>
      </c>
    </row>
    <row r="3323" spans="1:24">
      <c r="A3323" t="s">
        <v>1041</v>
      </c>
      <c r="B3323" t="str">
        <f>INDEX(予約枠報告様式!$73:$73,MATCH(CSVフォーマット!C3323,予約枠報告様式!$74:$74,0))</f>
        <v>BE</v>
      </c>
      <c r="C3323">
        <f t="shared" si="778"/>
        <v>57</v>
      </c>
      <c r="D3323">
        <f t="shared" si="769"/>
        <v>31</v>
      </c>
      <c r="E3323" s="2" cm="1">
        <f t="array" aca="1" ref="E3323" ca="1">INDIRECT(A3323&amp;B3323&amp;$E$3)</f>
        <v>44801</v>
      </c>
      <c r="F3323" t="str" cm="1">
        <f t="array" aca="1" ref="F3323" ca="1">IF(INDIRECT(A3323&amp;B3323&amp;$F$3)="公",参照!$L$2,参照!$L$3)</f>
        <v>医療機関受付</v>
      </c>
      <c r="G3323" s="1" t="str" cm="1">
        <f t="array" aca="1" ref="G3323" ca="1">IF(E3323="","",IF(ISNUMBER(INDIRECT(A3323&amp;B3323&amp;D3323)),431001,""))</f>
        <v/>
      </c>
      <c r="H3323" s="1" t="str">
        <f t="shared" ca="1" si="770"/>
        <v/>
      </c>
      <c r="I3323" s="1" t="str">
        <f ca="1">IF(G3323="","",予約枠報告様式!H$3)</f>
        <v/>
      </c>
      <c r="J3323" s="1" t="str">
        <f t="shared" ca="1" si="779"/>
        <v/>
      </c>
      <c r="K3323" s="1" t="str">
        <f t="shared" ca="1" si="771"/>
        <v/>
      </c>
      <c r="L3323" s="1" t="str">
        <f t="shared" ca="1" si="772"/>
        <v/>
      </c>
      <c r="M3323" s="1" t="str">
        <f t="shared" ca="1" si="773"/>
        <v/>
      </c>
      <c r="N3323" s="1" t="str" cm="1">
        <f t="array" aca="1" ref="N3323" ca="1">IF(G3323="","",HOUR(INDIRECT(A3323&amp;$N$2&amp;D3323)))</f>
        <v/>
      </c>
      <c r="O3323" s="1" t="str" cm="1">
        <f t="array" aca="1" ref="O3323" ca="1">IF(G3323="","",MINUTE(INDIRECT(A3323&amp;$N$2&amp;D3323)))</f>
        <v/>
      </c>
      <c r="P3323" s="1" t="str">
        <f t="shared" ca="1" si="774"/>
        <v/>
      </c>
      <c r="Q3323" s="1" t="str">
        <f t="shared" ca="1" si="775"/>
        <v/>
      </c>
      <c r="R3323" s="1" t="str" cm="1">
        <f t="array" aca="1" ref="R3323" ca="1">IF(G3323="","",INDIRECT(A3323&amp;B3323&amp;D3323))</f>
        <v/>
      </c>
      <c r="S3323" s="1" t="str">
        <f t="shared" ca="1" si="780"/>
        <v/>
      </c>
      <c r="T3323" s="1" t="str">
        <f t="shared" ca="1" si="781"/>
        <v/>
      </c>
      <c r="U3323" s="1" t="str">
        <f t="shared" ca="1" si="760"/>
        <v/>
      </c>
      <c r="V3323" s="1" t="str">
        <f t="shared" ca="1" si="776"/>
        <v/>
      </c>
      <c r="W3323" s="1" t="str">
        <f t="shared" ca="1" si="777"/>
        <v/>
      </c>
      <c r="X3323" s="1" t="str">
        <f t="shared" ca="1" si="782"/>
        <v/>
      </c>
    </row>
    <row r="3324" spans="1:24">
      <c r="A3324" t="s">
        <v>1041</v>
      </c>
      <c r="B3324" t="str">
        <f>INDEX(予約枠報告様式!$73:$73,MATCH(CSVフォーマット!C3324,予約枠報告様式!$74:$74,0))</f>
        <v>BE</v>
      </c>
      <c r="C3324">
        <f t="shared" si="778"/>
        <v>57</v>
      </c>
      <c r="D3324">
        <f t="shared" si="769"/>
        <v>32</v>
      </c>
      <c r="E3324" s="2" cm="1">
        <f t="array" aca="1" ref="E3324" ca="1">INDIRECT(A3324&amp;B3324&amp;$E$3)</f>
        <v>44801</v>
      </c>
      <c r="F3324" t="str" cm="1">
        <f t="array" aca="1" ref="F3324" ca="1">IF(INDIRECT(A3324&amp;B3324&amp;$F$3)="公",参照!$L$2,参照!$L$3)</f>
        <v>医療機関受付</v>
      </c>
      <c r="G3324" s="1" t="str" cm="1">
        <f t="array" aca="1" ref="G3324" ca="1">IF(E3324="","",IF(ISNUMBER(INDIRECT(A3324&amp;B3324&amp;D3324)),431001,""))</f>
        <v/>
      </c>
      <c r="H3324" s="1" t="str">
        <f t="shared" ca="1" si="770"/>
        <v/>
      </c>
      <c r="I3324" s="1" t="str">
        <f ca="1">IF(G3324="","",予約枠報告様式!H$3)</f>
        <v/>
      </c>
      <c r="J3324" s="1" t="str">
        <f t="shared" ca="1" si="779"/>
        <v/>
      </c>
      <c r="K3324" s="1" t="str">
        <f t="shared" ca="1" si="771"/>
        <v/>
      </c>
      <c r="L3324" s="1" t="str">
        <f t="shared" ca="1" si="772"/>
        <v/>
      </c>
      <c r="M3324" s="1" t="str">
        <f t="shared" ca="1" si="773"/>
        <v/>
      </c>
      <c r="N3324" s="1" t="str" cm="1">
        <f t="array" aca="1" ref="N3324" ca="1">IF(G3324="","",HOUR(INDIRECT(A3324&amp;$N$2&amp;D3324)))</f>
        <v/>
      </c>
      <c r="O3324" s="1" t="str" cm="1">
        <f t="array" aca="1" ref="O3324" ca="1">IF(G3324="","",MINUTE(INDIRECT(A3324&amp;$N$2&amp;D3324)))</f>
        <v/>
      </c>
      <c r="P3324" s="1" t="str">
        <f t="shared" ca="1" si="774"/>
        <v/>
      </c>
      <c r="Q3324" s="1" t="str">
        <f t="shared" ca="1" si="775"/>
        <v/>
      </c>
      <c r="R3324" s="1" t="str" cm="1">
        <f t="array" aca="1" ref="R3324" ca="1">IF(G3324="","",INDIRECT(A3324&amp;B3324&amp;D3324))</f>
        <v/>
      </c>
      <c r="S3324" s="1" t="str">
        <f t="shared" ca="1" si="780"/>
        <v/>
      </c>
      <c r="T3324" s="1" t="str">
        <f t="shared" ca="1" si="781"/>
        <v/>
      </c>
      <c r="U3324" s="1" t="str">
        <f t="shared" ca="1" si="760"/>
        <v/>
      </c>
      <c r="V3324" s="1" t="str">
        <f t="shared" ca="1" si="776"/>
        <v/>
      </c>
      <c r="W3324" s="1" t="str">
        <f t="shared" ca="1" si="777"/>
        <v/>
      </c>
      <c r="X3324" s="1" t="str">
        <f t="shared" ca="1" si="782"/>
        <v/>
      </c>
    </row>
    <row r="3325" spans="1:24">
      <c r="A3325" t="s">
        <v>1041</v>
      </c>
      <c r="B3325" t="str">
        <f>INDEX(予約枠報告様式!$73:$73,MATCH(CSVフォーマット!C3325,予約枠報告様式!$74:$74,0))</f>
        <v>BE</v>
      </c>
      <c r="C3325">
        <f t="shared" si="778"/>
        <v>57</v>
      </c>
      <c r="D3325">
        <f t="shared" si="769"/>
        <v>33</v>
      </c>
      <c r="E3325" s="2" cm="1">
        <f t="array" aca="1" ref="E3325" ca="1">INDIRECT(A3325&amp;B3325&amp;$E$3)</f>
        <v>44801</v>
      </c>
      <c r="F3325" t="str" cm="1">
        <f t="array" aca="1" ref="F3325" ca="1">IF(INDIRECT(A3325&amp;B3325&amp;$F$3)="公",参照!$L$2,参照!$L$3)</f>
        <v>医療機関受付</v>
      </c>
      <c r="G3325" s="1" t="str" cm="1">
        <f t="array" aca="1" ref="G3325" ca="1">IF(E3325="","",IF(ISNUMBER(INDIRECT(A3325&amp;B3325&amp;D3325)),431001,""))</f>
        <v/>
      </c>
      <c r="H3325" s="1" t="str">
        <f t="shared" ca="1" si="770"/>
        <v/>
      </c>
      <c r="I3325" s="1" t="str">
        <f ca="1">IF(G3325="","",予約枠報告様式!H$3)</f>
        <v/>
      </c>
      <c r="J3325" s="1" t="str">
        <f t="shared" ca="1" si="779"/>
        <v/>
      </c>
      <c r="K3325" s="1" t="str">
        <f t="shared" ca="1" si="771"/>
        <v/>
      </c>
      <c r="L3325" s="1" t="str">
        <f t="shared" ca="1" si="772"/>
        <v/>
      </c>
      <c r="M3325" s="1" t="str">
        <f t="shared" ca="1" si="773"/>
        <v/>
      </c>
      <c r="N3325" s="1" t="str" cm="1">
        <f t="array" aca="1" ref="N3325" ca="1">IF(G3325="","",HOUR(INDIRECT(A3325&amp;$N$2&amp;D3325)))</f>
        <v/>
      </c>
      <c r="O3325" s="1" t="str" cm="1">
        <f t="array" aca="1" ref="O3325" ca="1">IF(G3325="","",MINUTE(INDIRECT(A3325&amp;$N$2&amp;D3325)))</f>
        <v/>
      </c>
      <c r="P3325" s="1" t="str">
        <f t="shared" ca="1" si="774"/>
        <v/>
      </c>
      <c r="Q3325" s="1" t="str">
        <f t="shared" ca="1" si="775"/>
        <v/>
      </c>
      <c r="R3325" s="1" t="str" cm="1">
        <f t="array" aca="1" ref="R3325" ca="1">IF(G3325="","",INDIRECT(A3325&amp;B3325&amp;D3325))</f>
        <v/>
      </c>
      <c r="S3325" s="1" t="str">
        <f t="shared" ca="1" si="780"/>
        <v/>
      </c>
      <c r="T3325" s="1" t="str">
        <f t="shared" ca="1" si="781"/>
        <v/>
      </c>
      <c r="U3325" s="1" t="str">
        <f t="shared" ca="1" si="760"/>
        <v/>
      </c>
      <c r="V3325" s="1" t="str">
        <f t="shared" ca="1" si="776"/>
        <v/>
      </c>
      <c r="W3325" s="1" t="str">
        <f t="shared" ca="1" si="777"/>
        <v/>
      </c>
      <c r="X3325" s="1" t="str">
        <f t="shared" ca="1" si="782"/>
        <v/>
      </c>
    </row>
    <row r="3326" spans="1:24">
      <c r="A3326" t="s">
        <v>1041</v>
      </c>
      <c r="B3326" t="str">
        <f>INDEX(予約枠報告様式!$73:$73,MATCH(CSVフォーマット!C3326,予約枠報告様式!$74:$74,0))</f>
        <v>BE</v>
      </c>
      <c r="C3326">
        <f t="shared" si="778"/>
        <v>57</v>
      </c>
      <c r="D3326">
        <f t="shared" si="769"/>
        <v>34</v>
      </c>
      <c r="E3326" s="2" cm="1">
        <f t="array" aca="1" ref="E3326" ca="1">INDIRECT(A3326&amp;B3326&amp;$E$3)</f>
        <v>44801</v>
      </c>
      <c r="F3326" t="str" cm="1">
        <f t="array" aca="1" ref="F3326" ca="1">IF(INDIRECT(A3326&amp;B3326&amp;$F$3)="公",参照!$L$2,参照!$L$3)</f>
        <v>医療機関受付</v>
      </c>
      <c r="G3326" s="1" t="str" cm="1">
        <f t="array" aca="1" ref="G3326" ca="1">IF(E3326="","",IF(ISNUMBER(INDIRECT(A3326&amp;B3326&amp;D3326)),431001,""))</f>
        <v/>
      </c>
      <c r="H3326" s="1" t="str">
        <f t="shared" ca="1" si="770"/>
        <v/>
      </c>
      <c r="I3326" s="1" t="str">
        <f ca="1">IF(G3326="","",予約枠報告様式!H$3)</f>
        <v/>
      </c>
      <c r="J3326" s="1" t="str">
        <f t="shared" ca="1" si="779"/>
        <v/>
      </c>
      <c r="K3326" s="1" t="str">
        <f t="shared" ca="1" si="771"/>
        <v/>
      </c>
      <c r="L3326" s="1" t="str">
        <f t="shared" ca="1" si="772"/>
        <v/>
      </c>
      <c r="M3326" s="1" t="str">
        <f t="shared" ca="1" si="773"/>
        <v/>
      </c>
      <c r="N3326" s="1" t="str" cm="1">
        <f t="array" aca="1" ref="N3326" ca="1">IF(G3326="","",HOUR(INDIRECT(A3326&amp;$N$2&amp;D3326)))</f>
        <v/>
      </c>
      <c r="O3326" s="1" t="str" cm="1">
        <f t="array" aca="1" ref="O3326" ca="1">IF(G3326="","",MINUTE(INDIRECT(A3326&amp;$N$2&amp;D3326)))</f>
        <v/>
      </c>
      <c r="P3326" s="1" t="str">
        <f t="shared" ca="1" si="774"/>
        <v/>
      </c>
      <c r="Q3326" s="1" t="str">
        <f t="shared" ca="1" si="775"/>
        <v/>
      </c>
      <c r="R3326" s="1" t="str" cm="1">
        <f t="array" aca="1" ref="R3326" ca="1">IF(G3326="","",INDIRECT(A3326&amp;B3326&amp;D3326))</f>
        <v/>
      </c>
      <c r="S3326" s="1" t="str">
        <f t="shared" ca="1" si="780"/>
        <v/>
      </c>
      <c r="T3326" s="1" t="str">
        <f t="shared" ca="1" si="781"/>
        <v/>
      </c>
      <c r="U3326" s="1" t="str">
        <f t="shared" ca="1" si="760"/>
        <v/>
      </c>
      <c r="V3326" s="1" t="str">
        <f t="shared" ca="1" si="776"/>
        <v/>
      </c>
      <c r="W3326" s="1" t="str">
        <f t="shared" ca="1" si="777"/>
        <v/>
      </c>
      <c r="X3326" s="1" t="str">
        <f t="shared" ca="1" si="782"/>
        <v/>
      </c>
    </row>
    <row r="3327" spans="1:24">
      <c r="A3327" t="s">
        <v>1041</v>
      </c>
      <c r="B3327" t="str">
        <f>INDEX(予約枠報告様式!$73:$73,MATCH(CSVフォーマット!C3327,予約枠報告様式!$74:$74,0))</f>
        <v>BE</v>
      </c>
      <c r="C3327">
        <f t="shared" si="778"/>
        <v>57</v>
      </c>
      <c r="D3327">
        <f t="shared" si="769"/>
        <v>35</v>
      </c>
      <c r="E3327" s="2" cm="1">
        <f t="array" aca="1" ref="E3327" ca="1">INDIRECT(A3327&amp;B3327&amp;$E$3)</f>
        <v>44801</v>
      </c>
      <c r="F3327" t="str" cm="1">
        <f t="array" aca="1" ref="F3327" ca="1">IF(INDIRECT(A3327&amp;B3327&amp;$F$3)="公",参照!$L$2,参照!$L$3)</f>
        <v>医療機関受付</v>
      </c>
      <c r="G3327" s="1" t="str" cm="1">
        <f t="array" aca="1" ref="G3327" ca="1">IF(E3327="","",IF(ISNUMBER(INDIRECT(A3327&amp;B3327&amp;D3327)),431001,""))</f>
        <v/>
      </c>
      <c r="H3327" s="1" t="str">
        <f t="shared" ca="1" si="770"/>
        <v/>
      </c>
      <c r="I3327" s="1" t="str">
        <f ca="1">IF(G3327="","",予約枠報告様式!H$3)</f>
        <v/>
      </c>
      <c r="J3327" s="1" t="str">
        <f t="shared" ca="1" si="779"/>
        <v/>
      </c>
      <c r="K3327" s="1" t="str">
        <f t="shared" ca="1" si="771"/>
        <v/>
      </c>
      <c r="L3327" s="1" t="str">
        <f t="shared" ca="1" si="772"/>
        <v/>
      </c>
      <c r="M3327" s="1" t="str">
        <f t="shared" ca="1" si="773"/>
        <v/>
      </c>
      <c r="N3327" s="1" t="str" cm="1">
        <f t="array" aca="1" ref="N3327" ca="1">IF(G3327="","",HOUR(INDIRECT(A3327&amp;$N$2&amp;D3327)))</f>
        <v/>
      </c>
      <c r="O3327" s="1" t="str" cm="1">
        <f t="array" aca="1" ref="O3327" ca="1">IF(G3327="","",MINUTE(INDIRECT(A3327&amp;$N$2&amp;D3327)))</f>
        <v/>
      </c>
      <c r="P3327" s="1" t="str">
        <f t="shared" ca="1" si="774"/>
        <v/>
      </c>
      <c r="Q3327" s="1" t="str">
        <f t="shared" ca="1" si="775"/>
        <v/>
      </c>
      <c r="R3327" s="1" t="str" cm="1">
        <f t="array" aca="1" ref="R3327" ca="1">IF(G3327="","",INDIRECT(A3327&amp;B3327&amp;D3327))</f>
        <v/>
      </c>
      <c r="S3327" s="1" t="str">
        <f t="shared" ca="1" si="780"/>
        <v/>
      </c>
      <c r="T3327" s="1" t="str">
        <f t="shared" ca="1" si="781"/>
        <v/>
      </c>
      <c r="U3327" s="1" t="str">
        <f t="shared" ca="1" si="760"/>
        <v/>
      </c>
      <c r="V3327" s="1" t="str">
        <f t="shared" ca="1" si="776"/>
        <v/>
      </c>
      <c r="W3327" s="1" t="str">
        <f t="shared" ca="1" si="777"/>
        <v/>
      </c>
      <c r="X3327" s="1" t="str">
        <f t="shared" ca="1" si="782"/>
        <v/>
      </c>
    </row>
    <row r="3328" spans="1:24">
      <c r="A3328" t="s">
        <v>1041</v>
      </c>
      <c r="B3328" t="str">
        <f>INDEX(予約枠報告様式!$73:$73,MATCH(CSVフォーマット!C3328,予約枠報告様式!$74:$74,0))</f>
        <v>BE</v>
      </c>
      <c r="C3328">
        <f t="shared" si="778"/>
        <v>57</v>
      </c>
      <c r="D3328">
        <f t="shared" si="769"/>
        <v>36</v>
      </c>
      <c r="E3328" s="2" cm="1">
        <f t="array" aca="1" ref="E3328" ca="1">INDIRECT(A3328&amp;B3328&amp;$E$3)</f>
        <v>44801</v>
      </c>
      <c r="F3328" t="str" cm="1">
        <f t="array" aca="1" ref="F3328" ca="1">IF(INDIRECT(A3328&amp;B3328&amp;$F$3)="公",参照!$L$2,参照!$L$3)</f>
        <v>医療機関受付</v>
      </c>
      <c r="G3328" s="1" t="str" cm="1">
        <f t="array" aca="1" ref="G3328" ca="1">IF(E3328="","",IF(ISNUMBER(INDIRECT(A3328&amp;B3328&amp;D3328)),431001,""))</f>
        <v/>
      </c>
      <c r="H3328" s="1" t="str">
        <f t="shared" ca="1" si="770"/>
        <v/>
      </c>
      <c r="I3328" s="1" t="str">
        <f ca="1">IF(G3328="","",予約枠報告様式!H$3)</f>
        <v/>
      </c>
      <c r="J3328" s="1" t="str">
        <f t="shared" ca="1" si="779"/>
        <v/>
      </c>
      <c r="K3328" s="1" t="str">
        <f t="shared" ca="1" si="771"/>
        <v/>
      </c>
      <c r="L3328" s="1" t="str">
        <f t="shared" ca="1" si="772"/>
        <v/>
      </c>
      <c r="M3328" s="1" t="str">
        <f t="shared" ca="1" si="773"/>
        <v/>
      </c>
      <c r="N3328" s="1" t="str" cm="1">
        <f t="array" aca="1" ref="N3328" ca="1">IF(G3328="","",HOUR(INDIRECT(A3328&amp;$N$2&amp;D3328)))</f>
        <v/>
      </c>
      <c r="O3328" s="1" t="str" cm="1">
        <f t="array" aca="1" ref="O3328" ca="1">IF(G3328="","",MINUTE(INDIRECT(A3328&amp;$N$2&amp;D3328)))</f>
        <v/>
      </c>
      <c r="P3328" s="1" t="str">
        <f t="shared" ca="1" si="774"/>
        <v/>
      </c>
      <c r="Q3328" s="1" t="str">
        <f t="shared" ca="1" si="775"/>
        <v/>
      </c>
      <c r="R3328" s="1" t="str" cm="1">
        <f t="array" aca="1" ref="R3328" ca="1">IF(G3328="","",INDIRECT(A3328&amp;B3328&amp;D3328))</f>
        <v/>
      </c>
      <c r="S3328" s="1" t="str">
        <f t="shared" ca="1" si="780"/>
        <v/>
      </c>
      <c r="T3328" s="1" t="str">
        <f t="shared" ca="1" si="781"/>
        <v/>
      </c>
      <c r="U3328" s="1" t="str">
        <f t="shared" ca="1" si="760"/>
        <v/>
      </c>
      <c r="V3328" s="1" t="str">
        <f t="shared" ca="1" si="776"/>
        <v/>
      </c>
      <c r="W3328" s="1" t="str">
        <f t="shared" ca="1" si="777"/>
        <v/>
      </c>
      <c r="X3328" s="1" t="str">
        <f t="shared" ca="1" si="782"/>
        <v/>
      </c>
    </row>
    <row r="3329" spans="1:24">
      <c r="A3329" t="s">
        <v>1041</v>
      </c>
      <c r="B3329" t="str">
        <f>INDEX(予約枠報告様式!$73:$73,MATCH(CSVフォーマット!C3329,予約枠報告様式!$74:$74,0))</f>
        <v>BE</v>
      </c>
      <c r="C3329">
        <f t="shared" si="778"/>
        <v>57</v>
      </c>
      <c r="D3329">
        <f t="shared" si="769"/>
        <v>37</v>
      </c>
      <c r="E3329" s="2" cm="1">
        <f t="array" aca="1" ref="E3329" ca="1">INDIRECT(A3329&amp;B3329&amp;$E$3)</f>
        <v>44801</v>
      </c>
      <c r="F3329" t="str" cm="1">
        <f t="array" aca="1" ref="F3329" ca="1">IF(INDIRECT(A3329&amp;B3329&amp;$F$3)="公",参照!$L$2,参照!$L$3)</f>
        <v>医療機関受付</v>
      </c>
      <c r="G3329" s="1" t="str" cm="1">
        <f t="array" aca="1" ref="G3329" ca="1">IF(E3329="","",IF(ISNUMBER(INDIRECT(A3329&amp;B3329&amp;D3329)),431001,""))</f>
        <v/>
      </c>
      <c r="H3329" s="1" t="str">
        <f t="shared" ca="1" si="770"/>
        <v/>
      </c>
      <c r="I3329" s="1" t="str">
        <f ca="1">IF(G3329="","",予約枠報告様式!H$3)</f>
        <v/>
      </c>
      <c r="J3329" s="1" t="str">
        <f t="shared" ca="1" si="779"/>
        <v/>
      </c>
      <c r="K3329" s="1" t="str">
        <f t="shared" ca="1" si="771"/>
        <v/>
      </c>
      <c r="L3329" s="1" t="str">
        <f t="shared" ca="1" si="772"/>
        <v/>
      </c>
      <c r="M3329" s="1" t="str">
        <f t="shared" ca="1" si="773"/>
        <v/>
      </c>
      <c r="N3329" s="1" t="str" cm="1">
        <f t="array" aca="1" ref="N3329" ca="1">IF(G3329="","",HOUR(INDIRECT(A3329&amp;$N$2&amp;D3329)))</f>
        <v/>
      </c>
      <c r="O3329" s="1" t="str" cm="1">
        <f t="array" aca="1" ref="O3329" ca="1">IF(G3329="","",MINUTE(INDIRECT(A3329&amp;$N$2&amp;D3329)))</f>
        <v/>
      </c>
      <c r="P3329" s="1" t="str">
        <f t="shared" ca="1" si="774"/>
        <v/>
      </c>
      <c r="Q3329" s="1" t="str">
        <f t="shared" ca="1" si="775"/>
        <v/>
      </c>
      <c r="R3329" s="1" t="str" cm="1">
        <f t="array" aca="1" ref="R3329" ca="1">IF(G3329="","",INDIRECT(A3329&amp;B3329&amp;D3329))</f>
        <v/>
      </c>
      <c r="S3329" s="1" t="str">
        <f t="shared" ca="1" si="780"/>
        <v/>
      </c>
      <c r="T3329" s="1" t="str">
        <f t="shared" ca="1" si="781"/>
        <v/>
      </c>
      <c r="U3329" s="1" t="str">
        <f t="shared" ca="1" si="760"/>
        <v/>
      </c>
      <c r="V3329" s="1" t="str">
        <f t="shared" ca="1" si="776"/>
        <v/>
      </c>
      <c r="W3329" s="1" t="str">
        <f t="shared" ca="1" si="777"/>
        <v/>
      </c>
      <c r="X3329" s="1" t="str">
        <f t="shared" ca="1" si="782"/>
        <v/>
      </c>
    </row>
    <row r="3330" spans="1:24">
      <c r="A3330" t="s">
        <v>1041</v>
      </c>
      <c r="B3330" t="str">
        <f>INDEX(予約枠報告様式!$73:$73,MATCH(CSVフォーマット!C3330,予約枠報告様式!$74:$74,0))</f>
        <v>BE</v>
      </c>
      <c r="C3330">
        <f t="shared" si="778"/>
        <v>57</v>
      </c>
      <c r="D3330">
        <f t="shared" si="769"/>
        <v>38</v>
      </c>
      <c r="E3330" s="2" cm="1">
        <f t="array" aca="1" ref="E3330" ca="1">INDIRECT(A3330&amp;B3330&amp;$E$3)</f>
        <v>44801</v>
      </c>
      <c r="F3330" t="str" cm="1">
        <f t="array" aca="1" ref="F3330" ca="1">IF(INDIRECT(A3330&amp;B3330&amp;$F$3)="公",参照!$L$2,参照!$L$3)</f>
        <v>医療機関受付</v>
      </c>
      <c r="G3330" s="1" t="str" cm="1">
        <f t="array" aca="1" ref="G3330" ca="1">IF(E3330="","",IF(ISNUMBER(INDIRECT(A3330&amp;B3330&amp;D3330)),431001,""))</f>
        <v/>
      </c>
      <c r="H3330" s="1" t="str">
        <f t="shared" ca="1" si="770"/>
        <v/>
      </c>
      <c r="I3330" s="1" t="str">
        <f ca="1">IF(G3330="","",予約枠報告様式!H$3)</f>
        <v/>
      </c>
      <c r="J3330" s="1" t="str">
        <f t="shared" ca="1" si="779"/>
        <v/>
      </c>
      <c r="K3330" s="1" t="str">
        <f t="shared" ca="1" si="771"/>
        <v/>
      </c>
      <c r="L3330" s="1" t="str">
        <f t="shared" ca="1" si="772"/>
        <v/>
      </c>
      <c r="M3330" s="1" t="str">
        <f t="shared" ca="1" si="773"/>
        <v/>
      </c>
      <c r="N3330" s="1" t="str" cm="1">
        <f t="array" aca="1" ref="N3330" ca="1">IF(G3330="","",HOUR(INDIRECT(A3330&amp;$N$2&amp;D3330)))</f>
        <v/>
      </c>
      <c r="O3330" s="1" t="str" cm="1">
        <f t="array" aca="1" ref="O3330" ca="1">IF(G3330="","",MINUTE(INDIRECT(A3330&amp;$N$2&amp;D3330)))</f>
        <v/>
      </c>
      <c r="P3330" s="1" t="str">
        <f t="shared" ca="1" si="774"/>
        <v/>
      </c>
      <c r="Q3330" s="1" t="str">
        <f t="shared" ca="1" si="775"/>
        <v/>
      </c>
      <c r="R3330" s="1" t="str" cm="1">
        <f t="array" aca="1" ref="R3330" ca="1">IF(G3330="","",INDIRECT(A3330&amp;B3330&amp;D3330))</f>
        <v/>
      </c>
      <c r="S3330" s="1" t="str">
        <f t="shared" ca="1" si="780"/>
        <v/>
      </c>
      <c r="T3330" s="1" t="str">
        <f t="shared" ca="1" si="781"/>
        <v/>
      </c>
      <c r="U3330" s="1" t="str">
        <f t="shared" ca="1" si="760"/>
        <v/>
      </c>
      <c r="V3330" s="1" t="str">
        <f t="shared" ca="1" si="776"/>
        <v/>
      </c>
      <c r="W3330" s="1" t="str">
        <f t="shared" ca="1" si="777"/>
        <v/>
      </c>
      <c r="X3330" s="1" t="str">
        <f t="shared" ca="1" si="782"/>
        <v/>
      </c>
    </row>
    <row r="3331" spans="1:24">
      <c r="A3331" t="s">
        <v>1041</v>
      </c>
      <c r="B3331" t="str">
        <f>INDEX(予約枠報告様式!$73:$73,MATCH(CSVフォーマット!C3331,予約枠報告様式!$74:$74,0))</f>
        <v>BE</v>
      </c>
      <c r="C3331">
        <f t="shared" si="778"/>
        <v>57</v>
      </c>
      <c r="D3331">
        <f t="shared" si="769"/>
        <v>39</v>
      </c>
      <c r="E3331" s="2" cm="1">
        <f t="array" aca="1" ref="E3331" ca="1">INDIRECT(A3331&amp;B3331&amp;$E$3)</f>
        <v>44801</v>
      </c>
      <c r="F3331" t="str" cm="1">
        <f t="array" aca="1" ref="F3331" ca="1">IF(INDIRECT(A3331&amp;B3331&amp;$F$3)="公",参照!$L$2,参照!$L$3)</f>
        <v>医療機関受付</v>
      </c>
      <c r="G3331" s="1" t="str" cm="1">
        <f t="array" aca="1" ref="G3331" ca="1">IF(E3331="","",IF(ISNUMBER(INDIRECT(A3331&amp;B3331&amp;D3331)),431001,""))</f>
        <v/>
      </c>
      <c r="H3331" s="1" t="str">
        <f t="shared" ca="1" si="770"/>
        <v/>
      </c>
      <c r="I3331" s="1" t="str">
        <f ca="1">IF(G3331="","",予約枠報告様式!H$3)</f>
        <v/>
      </c>
      <c r="J3331" s="1" t="str">
        <f t="shared" ca="1" si="779"/>
        <v/>
      </c>
      <c r="K3331" s="1" t="str">
        <f t="shared" ca="1" si="771"/>
        <v/>
      </c>
      <c r="L3331" s="1" t="str">
        <f t="shared" ca="1" si="772"/>
        <v/>
      </c>
      <c r="M3331" s="1" t="str">
        <f t="shared" ca="1" si="773"/>
        <v/>
      </c>
      <c r="N3331" s="1" t="str" cm="1">
        <f t="array" aca="1" ref="N3331" ca="1">IF(G3331="","",HOUR(INDIRECT(A3331&amp;$N$2&amp;D3331)))</f>
        <v/>
      </c>
      <c r="O3331" s="1" t="str" cm="1">
        <f t="array" aca="1" ref="O3331" ca="1">IF(G3331="","",MINUTE(INDIRECT(A3331&amp;$N$2&amp;D3331)))</f>
        <v/>
      </c>
      <c r="P3331" s="1" t="str">
        <f t="shared" ca="1" si="774"/>
        <v/>
      </c>
      <c r="Q3331" s="1" t="str">
        <f t="shared" ca="1" si="775"/>
        <v/>
      </c>
      <c r="R3331" s="1" t="str" cm="1">
        <f t="array" aca="1" ref="R3331" ca="1">IF(G3331="","",INDIRECT(A3331&amp;B3331&amp;D3331))</f>
        <v/>
      </c>
      <c r="S3331" s="1" t="str">
        <f t="shared" ca="1" si="780"/>
        <v/>
      </c>
      <c r="T3331" s="1" t="str">
        <f t="shared" ca="1" si="781"/>
        <v/>
      </c>
      <c r="U3331" s="1" t="str">
        <f t="shared" ca="1" si="760"/>
        <v/>
      </c>
      <c r="V3331" s="1" t="str">
        <f t="shared" ca="1" si="776"/>
        <v/>
      </c>
      <c r="W3331" s="1" t="str">
        <f t="shared" ca="1" si="777"/>
        <v/>
      </c>
      <c r="X3331" s="1" t="str">
        <f t="shared" ca="1" si="782"/>
        <v/>
      </c>
    </row>
    <row r="3332" spans="1:24">
      <c r="A3332" t="s">
        <v>1041</v>
      </c>
      <c r="B3332" t="str">
        <f>INDEX(予約枠報告様式!$73:$73,MATCH(CSVフォーマット!C3332,予約枠報告様式!$74:$74,0))</f>
        <v>BE</v>
      </c>
      <c r="C3332">
        <f t="shared" si="778"/>
        <v>57</v>
      </c>
      <c r="D3332">
        <f t="shared" si="769"/>
        <v>40</v>
      </c>
      <c r="E3332" s="2" cm="1">
        <f t="array" aca="1" ref="E3332" ca="1">INDIRECT(A3332&amp;B3332&amp;$E$3)</f>
        <v>44801</v>
      </c>
      <c r="F3332" t="str" cm="1">
        <f t="array" aca="1" ref="F3332" ca="1">IF(INDIRECT(A3332&amp;B3332&amp;$F$3)="公",参照!$L$2,参照!$L$3)</f>
        <v>医療機関受付</v>
      </c>
      <c r="G3332" s="1" t="str" cm="1">
        <f t="array" aca="1" ref="G3332" ca="1">IF(E3332="","",IF(ISNUMBER(INDIRECT(A3332&amp;B3332&amp;D3332)),431001,""))</f>
        <v/>
      </c>
      <c r="H3332" s="1" t="str">
        <f t="shared" ca="1" si="770"/>
        <v/>
      </c>
      <c r="I3332" s="1" t="str">
        <f ca="1">IF(G3332="","",予約枠報告様式!H$3)</f>
        <v/>
      </c>
      <c r="J3332" s="1" t="str">
        <f t="shared" ca="1" si="779"/>
        <v/>
      </c>
      <c r="K3332" s="1" t="str">
        <f t="shared" ca="1" si="771"/>
        <v/>
      </c>
      <c r="L3332" s="1" t="str">
        <f t="shared" ca="1" si="772"/>
        <v/>
      </c>
      <c r="M3332" s="1" t="str">
        <f t="shared" ca="1" si="773"/>
        <v/>
      </c>
      <c r="N3332" s="1" t="str" cm="1">
        <f t="array" aca="1" ref="N3332" ca="1">IF(G3332="","",HOUR(INDIRECT(A3332&amp;$N$2&amp;D3332)))</f>
        <v/>
      </c>
      <c r="O3332" s="1" t="str" cm="1">
        <f t="array" aca="1" ref="O3332" ca="1">IF(G3332="","",MINUTE(INDIRECT(A3332&amp;$N$2&amp;D3332)))</f>
        <v/>
      </c>
      <c r="P3332" s="1" t="str">
        <f t="shared" ca="1" si="774"/>
        <v/>
      </c>
      <c r="Q3332" s="1" t="str">
        <f t="shared" ca="1" si="775"/>
        <v/>
      </c>
      <c r="R3332" s="1" t="str" cm="1">
        <f t="array" aca="1" ref="R3332" ca="1">IF(G3332="","",INDIRECT(A3332&amp;B3332&amp;D3332))</f>
        <v/>
      </c>
      <c r="S3332" s="1" t="str">
        <f t="shared" ca="1" si="780"/>
        <v/>
      </c>
      <c r="T3332" s="1" t="str">
        <f t="shared" ca="1" si="781"/>
        <v/>
      </c>
      <c r="U3332" s="1" t="str">
        <f t="shared" ca="1" si="760"/>
        <v/>
      </c>
      <c r="V3332" s="1" t="str">
        <f t="shared" ca="1" si="776"/>
        <v/>
      </c>
      <c r="W3332" s="1" t="str">
        <f t="shared" ca="1" si="777"/>
        <v/>
      </c>
      <c r="X3332" s="1" t="str">
        <f t="shared" ca="1" si="782"/>
        <v/>
      </c>
    </row>
    <row r="3333" spans="1:24">
      <c r="A3333" t="s">
        <v>1041</v>
      </c>
      <c r="B3333" t="str">
        <f>INDEX(予約枠報告様式!$73:$73,MATCH(CSVフォーマット!C3333,予約枠報告様式!$74:$74,0))</f>
        <v>BE</v>
      </c>
      <c r="C3333">
        <f t="shared" si="778"/>
        <v>57</v>
      </c>
      <c r="D3333">
        <f t="shared" ref="D3333:D3396" si="783">IF(D3332=$D$3,$D$2,D3332+1)</f>
        <v>41</v>
      </c>
      <c r="E3333" s="2" cm="1">
        <f t="array" aca="1" ref="E3333" ca="1">INDIRECT(A3333&amp;B3333&amp;$E$3)</f>
        <v>44801</v>
      </c>
      <c r="F3333" t="str" cm="1">
        <f t="array" aca="1" ref="F3333" ca="1">IF(INDIRECT(A3333&amp;B3333&amp;$F$3)="公",参照!$L$2,参照!$L$3)</f>
        <v>医療機関受付</v>
      </c>
      <c r="G3333" s="1" t="str" cm="1">
        <f t="array" aca="1" ref="G3333" ca="1">IF(E3333="","",IF(ISNUMBER(INDIRECT(A3333&amp;B3333&amp;D3333)),431001,""))</f>
        <v/>
      </c>
      <c r="H3333" s="1" t="str">
        <f t="shared" ref="H3333:H3396" ca="1" si="784">IF(G3333="","","【（"&amp;H$2&amp;"）"&amp;F3333&amp;"】"&amp;I3333&amp;"."&amp;TEXT(L3333,"00")&amp;TEXT(M3333,"00")&amp;"."&amp;TEXT(N3333,"00")&amp;TEXT(O3333,"00"))</f>
        <v/>
      </c>
      <c r="I3333" s="1" t="str">
        <f ca="1">IF(G3333="","",予約枠報告様式!H$3)</f>
        <v/>
      </c>
      <c r="J3333" s="1" t="str">
        <f t="shared" ca="1" si="779"/>
        <v/>
      </c>
      <c r="K3333" s="1" t="str">
        <f t="shared" ref="K3333:K3396" ca="1" si="785">IF(G3333="","",YEAR(E3333))</f>
        <v/>
      </c>
      <c r="L3333" s="1" t="str">
        <f t="shared" ref="L3333:L3396" ca="1" si="786">IF(G3333="","",MONTH(E3333))</f>
        <v/>
      </c>
      <c r="M3333" s="1" t="str">
        <f t="shared" ref="M3333:M3396" ca="1" si="787">IF(G3333="","",DAY(E3333))</f>
        <v/>
      </c>
      <c r="N3333" s="1" t="str" cm="1">
        <f t="array" aca="1" ref="N3333" ca="1">IF(G3333="","",HOUR(INDIRECT(A3333&amp;$N$2&amp;D3333)))</f>
        <v/>
      </c>
      <c r="O3333" s="1" t="str" cm="1">
        <f t="array" aca="1" ref="O3333" ca="1">IF(G3333="","",MINUTE(INDIRECT(A3333&amp;$N$2&amp;D3333)))</f>
        <v/>
      </c>
      <c r="P3333" s="1" t="str">
        <f t="shared" ref="P3333:P3396" ca="1" si="788">IF(G3333="","",N3333)</f>
        <v/>
      </c>
      <c r="Q3333" s="1" t="str">
        <f t="shared" ref="Q3333:Q3396" ca="1" si="789">IF(G3333="","",O3333+14)</f>
        <v/>
      </c>
      <c r="R3333" s="1" t="str" cm="1">
        <f t="array" aca="1" ref="R3333" ca="1">IF(G3333="","",INDIRECT(A3333&amp;B3333&amp;D3333))</f>
        <v/>
      </c>
      <c r="S3333" s="1" t="str">
        <f t="shared" ca="1" si="780"/>
        <v/>
      </c>
      <c r="T3333" s="1" t="str">
        <f t="shared" ca="1" si="781"/>
        <v/>
      </c>
      <c r="U3333" s="1" t="str">
        <f t="shared" ca="1" si="760"/>
        <v/>
      </c>
      <c r="V3333" s="1" t="str">
        <f t="shared" ref="V3333:V3396" ca="1" si="790">IF(G3333="","",3)</f>
        <v/>
      </c>
      <c r="W3333" s="1" t="str">
        <f t="shared" ref="W3333:W3396" ca="1" si="791">IF(G3333="","",5)</f>
        <v/>
      </c>
      <c r="X3333" s="1" t="str">
        <f t="shared" ca="1" si="782"/>
        <v/>
      </c>
    </row>
    <row r="3334" spans="1:24">
      <c r="A3334" t="s">
        <v>1041</v>
      </c>
      <c r="B3334" t="str">
        <f>INDEX(予約枠報告様式!$73:$73,MATCH(CSVフォーマット!C3334,予約枠報告様式!$74:$74,0))</f>
        <v>BE</v>
      </c>
      <c r="C3334">
        <f t="shared" ref="C3334:C3397" si="792">IF(D3333=$D$3,C3333+1,C3333)</f>
        <v>57</v>
      </c>
      <c r="D3334">
        <f t="shared" si="783"/>
        <v>42</v>
      </c>
      <c r="E3334" s="2" cm="1">
        <f t="array" aca="1" ref="E3334" ca="1">INDIRECT(A3334&amp;B3334&amp;$E$3)</f>
        <v>44801</v>
      </c>
      <c r="F3334" t="str" cm="1">
        <f t="array" aca="1" ref="F3334" ca="1">IF(INDIRECT(A3334&amp;B3334&amp;$F$3)="公",参照!$L$2,参照!$L$3)</f>
        <v>医療機関受付</v>
      </c>
      <c r="G3334" s="1" t="str" cm="1">
        <f t="array" aca="1" ref="G3334" ca="1">IF(E3334="","",IF(ISNUMBER(INDIRECT(A3334&amp;B3334&amp;D3334)),431001,""))</f>
        <v/>
      </c>
      <c r="H3334" s="1" t="str">
        <f t="shared" ca="1" si="784"/>
        <v/>
      </c>
      <c r="I3334" s="1" t="str">
        <f ca="1">IF(G3334="","",予約枠報告様式!H$3)</f>
        <v/>
      </c>
      <c r="J3334" s="1" t="str">
        <f t="shared" ca="1" si="779"/>
        <v/>
      </c>
      <c r="K3334" s="1" t="str">
        <f t="shared" ca="1" si="785"/>
        <v/>
      </c>
      <c r="L3334" s="1" t="str">
        <f t="shared" ca="1" si="786"/>
        <v/>
      </c>
      <c r="M3334" s="1" t="str">
        <f t="shared" ca="1" si="787"/>
        <v/>
      </c>
      <c r="N3334" s="1" t="str" cm="1">
        <f t="array" aca="1" ref="N3334" ca="1">IF(G3334="","",HOUR(INDIRECT(A3334&amp;$N$2&amp;D3334)))</f>
        <v/>
      </c>
      <c r="O3334" s="1" t="str" cm="1">
        <f t="array" aca="1" ref="O3334" ca="1">IF(G3334="","",MINUTE(INDIRECT(A3334&amp;$N$2&amp;D3334)))</f>
        <v/>
      </c>
      <c r="P3334" s="1" t="str">
        <f t="shared" ca="1" si="788"/>
        <v/>
      </c>
      <c r="Q3334" s="1" t="str">
        <f t="shared" ca="1" si="789"/>
        <v/>
      </c>
      <c r="R3334" s="1" t="str" cm="1">
        <f t="array" aca="1" ref="R3334" ca="1">IF(G3334="","",INDIRECT(A3334&amp;B3334&amp;D3334))</f>
        <v/>
      </c>
      <c r="S3334" s="1" t="str">
        <f t="shared" ca="1" si="780"/>
        <v/>
      </c>
      <c r="T3334" s="1" t="str">
        <f t="shared" ca="1" si="781"/>
        <v/>
      </c>
      <c r="U3334" s="1" t="str">
        <f t="shared" ca="1" si="760"/>
        <v/>
      </c>
      <c r="V3334" s="1" t="str">
        <f t="shared" ca="1" si="790"/>
        <v/>
      </c>
      <c r="W3334" s="1" t="str">
        <f t="shared" ca="1" si="791"/>
        <v/>
      </c>
      <c r="X3334" s="1" t="str">
        <f t="shared" ca="1" si="782"/>
        <v/>
      </c>
    </row>
    <row r="3335" spans="1:24">
      <c r="A3335" t="s">
        <v>1041</v>
      </c>
      <c r="B3335" t="str">
        <f>INDEX(予約枠報告様式!$73:$73,MATCH(CSVフォーマット!C3335,予約枠報告様式!$74:$74,0))</f>
        <v>BE</v>
      </c>
      <c r="C3335">
        <f t="shared" si="792"/>
        <v>57</v>
      </c>
      <c r="D3335">
        <f t="shared" si="783"/>
        <v>43</v>
      </c>
      <c r="E3335" s="2" cm="1">
        <f t="array" aca="1" ref="E3335" ca="1">INDIRECT(A3335&amp;B3335&amp;$E$3)</f>
        <v>44801</v>
      </c>
      <c r="F3335" t="str" cm="1">
        <f t="array" aca="1" ref="F3335" ca="1">IF(INDIRECT(A3335&amp;B3335&amp;$F$3)="公",参照!$L$2,参照!$L$3)</f>
        <v>医療機関受付</v>
      </c>
      <c r="G3335" s="1" t="str" cm="1">
        <f t="array" aca="1" ref="G3335" ca="1">IF(E3335="","",IF(ISNUMBER(INDIRECT(A3335&amp;B3335&amp;D3335)),431001,""))</f>
        <v/>
      </c>
      <c r="H3335" s="1" t="str">
        <f t="shared" ca="1" si="784"/>
        <v/>
      </c>
      <c r="I3335" s="1" t="str">
        <f ca="1">IF(G3335="","",予約枠報告様式!H$3)</f>
        <v/>
      </c>
      <c r="J3335" s="1" t="str">
        <f t="shared" ca="1" si="779"/>
        <v/>
      </c>
      <c r="K3335" s="1" t="str">
        <f t="shared" ca="1" si="785"/>
        <v/>
      </c>
      <c r="L3335" s="1" t="str">
        <f t="shared" ca="1" si="786"/>
        <v/>
      </c>
      <c r="M3335" s="1" t="str">
        <f t="shared" ca="1" si="787"/>
        <v/>
      </c>
      <c r="N3335" s="1" t="str" cm="1">
        <f t="array" aca="1" ref="N3335" ca="1">IF(G3335="","",HOUR(INDIRECT(A3335&amp;$N$2&amp;D3335)))</f>
        <v/>
      </c>
      <c r="O3335" s="1" t="str" cm="1">
        <f t="array" aca="1" ref="O3335" ca="1">IF(G3335="","",MINUTE(INDIRECT(A3335&amp;$N$2&amp;D3335)))</f>
        <v/>
      </c>
      <c r="P3335" s="1" t="str">
        <f t="shared" ca="1" si="788"/>
        <v/>
      </c>
      <c r="Q3335" s="1" t="str">
        <f t="shared" ca="1" si="789"/>
        <v/>
      </c>
      <c r="R3335" s="1" t="str" cm="1">
        <f t="array" aca="1" ref="R3335" ca="1">IF(G3335="","",INDIRECT(A3335&amp;B3335&amp;D3335))</f>
        <v/>
      </c>
      <c r="S3335" s="1" t="str">
        <f t="shared" ca="1" si="780"/>
        <v/>
      </c>
      <c r="T3335" s="1" t="str">
        <f t="shared" ca="1" si="781"/>
        <v/>
      </c>
      <c r="U3335" s="1" t="str">
        <f t="shared" ca="1" si="760"/>
        <v/>
      </c>
      <c r="V3335" s="1" t="str">
        <f t="shared" ca="1" si="790"/>
        <v/>
      </c>
      <c r="W3335" s="1" t="str">
        <f t="shared" ca="1" si="791"/>
        <v/>
      </c>
      <c r="X3335" s="1" t="str">
        <f t="shared" ca="1" si="782"/>
        <v/>
      </c>
    </row>
    <row r="3336" spans="1:24">
      <c r="A3336" t="s">
        <v>1041</v>
      </c>
      <c r="B3336" t="str">
        <f>INDEX(予約枠報告様式!$73:$73,MATCH(CSVフォーマット!C3336,予約枠報告様式!$74:$74,0))</f>
        <v>BE</v>
      </c>
      <c r="C3336">
        <f t="shared" si="792"/>
        <v>57</v>
      </c>
      <c r="D3336">
        <f t="shared" si="783"/>
        <v>44</v>
      </c>
      <c r="E3336" s="2" cm="1">
        <f t="array" aca="1" ref="E3336" ca="1">INDIRECT(A3336&amp;B3336&amp;$E$3)</f>
        <v>44801</v>
      </c>
      <c r="F3336" t="str" cm="1">
        <f t="array" aca="1" ref="F3336" ca="1">IF(INDIRECT(A3336&amp;B3336&amp;$F$3)="公",参照!$L$2,参照!$L$3)</f>
        <v>医療機関受付</v>
      </c>
      <c r="G3336" s="1" t="str" cm="1">
        <f t="array" aca="1" ref="G3336" ca="1">IF(E3336="","",IF(ISNUMBER(INDIRECT(A3336&amp;B3336&amp;D3336)),431001,""))</f>
        <v/>
      </c>
      <c r="H3336" s="1" t="str">
        <f t="shared" ca="1" si="784"/>
        <v/>
      </c>
      <c r="I3336" s="1" t="str">
        <f ca="1">IF(G3336="","",予約枠報告様式!H$3)</f>
        <v/>
      </c>
      <c r="J3336" s="1" t="str">
        <f t="shared" ca="1" si="779"/>
        <v/>
      </c>
      <c r="K3336" s="1" t="str">
        <f t="shared" ca="1" si="785"/>
        <v/>
      </c>
      <c r="L3336" s="1" t="str">
        <f t="shared" ca="1" si="786"/>
        <v/>
      </c>
      <c r="M3336" s="1" t="str">
        <f t="shared" ca="1" si="787"/>
        <v/>
      </c>
      <c r="N3336" s="1" t="str" cm="1">
        <f t="array" aca="1" ref="N3336" ca="1">IF(G3336="","",HOUR(INDIRECT(A3336&amp;$N$2&amp;D3336)))</f>
        <v/>
      </c>
      <c r="O3336" s="1" t="str" cm="1">
        <f t="array" aca="1" ref="O3336" ca="1">IF(G3336="","",MINUTE(INDIRECT(A3336&amp;$N$2&amp;D3336)))</f>
        <v/>
      </c>
      <c r="P3336" s="1" t="str">
        <f t="shared" ca="1" si="788"/>
        <v/>
      </c>
      <c r="Q3336" s="1" t="str">
        <f t="shared" ca="1" si="789"/>
        <v/>
      </c>
      <c r="R3336" s="1" t="str" cm="1">
        <f t="array" aca="1" ref="R3336" ca="1">IF(G3336="","",INDIRECT(A3336&amp;B3336&amp;D3336))</f>
        <v/>
      </c>
      <c r="S3336" s="1" t="str">
        <f t="shared" ca="1" si="780"/>
        <v/>
      </c>
      <c r="T3336" s="1" t="str">
        <f t="shared" ca="1" si="781"/>
        <v/>
      </c>
      <c r="U3336" s="1" t="str">
        <f t="shared" ca="1" si="760"/>
        <v/>
      </c>
      <c r="V3336" s="1" t="str">
        <f t="shared" ca="1" si="790"/>
        <v/>
      </c>
      <c r="W3336" s="1" t="str">
        <f t="shared" ca="1" si="791"/>
        <v/>
      </c>
      <c r="X3336" s="1" t="str">
        <f t="shared" ca="1" si="782"/>
        <v/>
      </c>
    </row>
    <row r="3337" spans="1:24">
      <c r="A3337" t="s">
        <v>1041</v>
      </c>
      <c r="B3337" t="str">
        <f>INDEX(予約枠報告様式!$73:$73,MATCH(CSVフォーマット!C3337,予約枠報告様式!$74:$74,0))</f>
        <v>BE</v>
      </c>
      <c r="C3337">
        <f t="shared" si="792"/>
        <v>57</v>
      </c>
      <c r="D3337">
        <f t="shared" si="783"/>
        <v>45</v>
      </c>
      <c r="E3337" s="2" cm="1">
        <f t="array" aca="1" ref="E3337" ca="1">INDIRECT(A3337&amp;B3337&amp;$E$3)</f>
        <v>44801</v>
      </c>
      <c r="F3337" t="str" cm="1">
        <f t="array" aca="1" ref="F3337" ca="1">IF(INDIRECT(A3337&amp;B3337&amp;$F$3)="公",参照!$L$2,参照!$L$3)</f>
        <v>医療機関受付</v>
      </c>
      <c r="G3337" s="1" t="str" cm="1">
        <f t="array" aca="1" ref="G3337" ca="1">IF(E3337="","",IF(ISNUMBER(INDIRECT(A3337&amp;B3337&amp;D3337)),431001,""))</f>
        <v/>
      </c>
      <c r="H3337" s="1" t="str">
        <f t="shared" ca="1" si="784"/>
        <v/>
      </c>
      <c r="I3337" s="1" t="str">
        <f ca="1">IF(G3337="","",予約枠報告様式!H$3)</f>
        <v/>
      </c>
      <c r="J3337" s="1" t="str">
        <f t="shared" ca="1" si="779"/>
        <v/>
      </c>
      <c r="K3337" s="1" t="str">
        <f t="shared" ca="1" si="785"/>
        <v/>
      </c>
      <c r="L3337" s="1" t="str">
        <f t="shared" ca="1" si="786"/>
        <v/>
      </c>
      <c r="M3337" s="1" t="str">
        <f t="shared" ca="1" si="787"/>
        <v/>
      </c>
      <c r="N3337" s="1" t="str" cm="1">
        <f t="array" aca="1" ref="N3337" ca="1">IF(G3337="","",HOUR(INDIRECT(A3337&amp;$N$2&amp;D3337)))</f>
        <v/>
      </c>
      <c r="O3337" s="1" t="str" cm="1">
        <f t="array" aca="1" ref="O3337" ca="1">IF(G3337="","",MINUTE(INDIRECT(A3337&amp;$N$2&amp;D3337)))</f>
        <v/>
      </c>
      <c r="P3337" s="1" t="str">
        <f t="shared" ca="1" si="788"/>
        <v/>
      </c>
      <c r="Q3337" s="1" t="str">
        <f t="shared" ca="1" si="789"/>
        <v/>
      </c>
      <c r="R3337" s="1" t="str" cm="1">
        <f t="array" aca="1" ref="R3337" ca="1">IF(G3337="","",INDIRECT(A3337&amp;B3337&amp;D3337))</f>
        <v/>
      </c>
      <c r="S3337" s="1" t="str">
        <f t="shared" ca="1" si="780"/>
        <v/>
      </c>
      <c r="T3337" s="1" t="str">
        <f t="shared" ca="1" si="781"/>
        <v/>
      </c>
      <c r="U3337" s="1" t="str">
        <f t="shared" ca="1" si="760"/>
        <v/>
      </c>
      <c r="V3337" s="1" t="str">
        <f t="shared" ca="1" si="790"/>
        <v/>
      </c>
      <c r="W3337" s="1" t="str">
        <f t="shared" ca="1" si="791"/>
        <v/>
      </c>
      <c r="X3337" s="1" t="str">
        <f t="shared" ca="1" si="782"/>
        <v/>
      </c>
    </row>
    <row r="3338" spans="1:24">
      <c r="A3338" t="s">
        <v>1041</v>
      </c>
      <c r="B3338" t="str">
        <f>INDEX(予約枠報告様式!$73:$73,MATCH(CSVフォーマット!C3338,予約枠報告様式!$74:$74,0))</f>
        <v>BE</v>
      </c>
      <c r="C3338">
        <f t="shared" si="792"/>
        <v>57</v>
      </c>
      <c r="D3338">
        <f t="shared" si="783"/>
        <v>46</v>
      </c>
      <c r="E3338" s="2" cm="1">
        <f t="array" aca="1" ref="E3338" ca="1">INDIRECT(A3338&amp;B3338&amp;$E$3)</f>
        <v>44801</v>
      </c>
      <c r="F3338" t="str" cm="1">
        <f t="array" aca="1" ref="F3338" ca="1">IF(INDIRECT(A3338&amp;B3338&amp;$F$3)="公",参照!$L$2,参照!$L$3)</f>
        <v>医療機関受付</v>
      </c>
      <c r="G3338" s="1" t="str" cm="1">
        <f t="array" aca="1" ref="G3338" ca="1">IF(E3338="","",IF(ISNUMBER(INDIRECT(A3338&amp;B3338&amp;D3338)),431001,""))</f>
        <v/>
      </c>
      <c r="H3338" s="1" t="str">
        <f t="shared" ca="1" si="784"/>
        <v/>
      </c>
      <c r="I3338" s="1" t="str">
        <f ca="1">IF(G3338="","",予約枠報告様式!H$3)</f>
        <v/>
      </c>
      <c r="J3338" s="1" t="str">
        <f t="shared" ca="1" si="779"/>
        <v/>
      </c>
      <c r="K3338" s="1" t="str">
        <f t="shared" ca="1" si="785"/>
        <v/>
      </c>
      <c r="L3338" s="1" t="str">
        <f t="shared" ca="1" si="786"/>
        <v/>
      </c>
      <c r="M3338" s="1" t="str">
        <f t="shared" ca="1" si="787"/>
        <v/>
      </c>
      <c r="N3338" s="1" t="str" cm="1">
        <f t="array" aca="1" ref="N3338" ca="1">IF(G3338="","",HOUR(INDIRECT(A3338&amp;$N$2&amp;D3338)))</f>
        <v/>
      </c>
      <c r="O3338" s="1" t="str" cm="1">
        <f t="array" aca="1" ref="O3338" ca="1">IF(G3338="","",MINUTE(INDIRECT(A3338&amp;$N$2&amp;D3338)))</f>
        <v/>
      </c>
      <c r="P3338" s="1" t="str">
        <f t="shared" ca="1" si="788"/>
        <v/>
      </c>
      <c r="Q3338" s="1" t="str">
        <f t="shared" ca="1" si="789"/>
        <v/>
      </c>
      <c r="R3338" s="1" t="str" cm="1">
        <f t="array" aca="1" ref="R3338" ca="1">IF(G3338="","",INDIRECT(A3338&amp;B3338&amp;D3338))</f>
        <v/>
      </c>
      <c r="S3338" s="1" t="str">
        <f t="shared" ca="1" si="780"/>
        <v/>
      </c>
      <c r="T3338" s="1" t="str">
        <f t="shared" ca="1" si="781"/>
        <v/>
      </c>
      <c r="U3338" s="1" t="str">
        <f t="shared" ca="1" si="760"/>
        <v/>
      </c>
      <c r="V3338" s="1" t="str">
        <f t="shared" ca="1" si="790"/>
        <v/>
      </c>
      <c r="W3338" s="1" t="str">
        <f t="shared" ca="1" si="791"/>
        <v/>
      </c>
      <c r="X3338" s="1" t="str">
        <f t="shared" ca="1" si="782"/>
        <v/>
      </c>
    </row>
    <row r="3339" spans="1:24">
      <c r="A3339" t="s">
        <v>1041</v>
      </c>
      <c r="B3339" t="str">
        <f>INDEX(予約枠報告様式!$73:$73,MATCH(CSVフォーマット!C3339,予約枠報告様式!$74:$74,0))</f>
        <v>BE</v>
      </c>
      <c r="C3339">
        <f t="shared" si="792"/>
        <v>57</v>
      </c>
      <c r="D3339">
        <f t="shared" si="783"/>
        <v>47</v>
      </c>
      <c r="E3339" s="2" cm="1">
        <f t="array" aca="1" ref="E3339" ca="1">INDIRECT(A3339&amp;B3339&amp;$E$3)</f>
        <v>44801</v>
      </c>
      <c r="F3339" t="str" cm="1">
        <f t="array" aca="1" ref="F3339" ca="1">IF(INDIRECT(A3339&amp;B3339&amp;$F$3)="公",参照!$L$2,参照!$L$3)</f>
        <v>医療機関受付</v>
      </c>
      <c r="G3339" s="1" t="str" cm="1">
        <f t="array" aca="1" ref="G3339" ca="1">IF(E3339="","",IF(ISNUMBER(INDIRECT(A3339&amp;B3339&amp;D3339)),431001,""))</f>
        <v/>
      </c>
      <c r="H3339" s="1" t="str">
        <f t="shared" ca="1" si="784"/>
        <v/>
      </c>
      <c r="I3339" s="1" t="str">
        <f ca="1">IF(G3339="","",予約枠報告様式!H$3)</f>
        <v/>
      </c>
      <c r="J3339" s="1" t="str">
        <f t="shared" ca="1" si="779"/>
        <v/>
      </c>
      <c r="K3339" s="1" t="str">
        <f t="shared" ca="1" si="785"/>
        <v/>
      </c>
      <c r="L3339" s="1" t="str">
        <f t="shared" ca="1" si="786"/>
        <v/>
      </c>
      <c r="M3339" s="1" t="str">
        <f t="shared" ca="1" si="787"/>
        <v/>
      </c>
      <c r="N3339" s="1" t="str" cm="1">
        <f t="array" aca="1" ref="N3339" ca="1">IF(G3339="","",HOUR(INDIRECT(A3339&amp;$N$2&amp;D3339)))</f>
        <v/>
      </c>
      <c r="O3339" s="1" t="str" cm="1">
        <f t="array" aca="1" ref="O3339" ca="1">IF(G3339="","",MINUTE(INDIRECT(A3339&amp;$N$2&amp;D3339)))</f>
        <v/>
      </c>
      <c r="P3339" s="1" t="str">
        <f t="shared" ca="1" si="788"/>
        <v/>
      </c>
      <c r="Q3339" s="1" t="str">
        <f t="shared" ca="1" si="789"/>
        <v/>
      </c>
      <c r="R3339" s="1" t="str" cm="1">
        <f t="array" aca="1" ref="R3339" ca="1">IF(G3339="","",INDIRECT(A3339&amp;B3339&amp;D3339))</f>
        <v/>
      </c>
      <c r="S3339" s="1" t="str">
        <f t="shared" ca="1" si="780"/>
        <v/>
      </c>
      <c r="T3339" s="1" t="str">
        <f t="shared" ca="1" si="781"/>
        <v/>
      </c>
      <c r="U3339" s="1" t="str">
        <f t="shared" ca="1" si="760"/>
        <v/>
      </c>
      <c r="V3339" s="1" t="str">
        <f t="shared" ca="1" si="790"/>
        <v/>
      </c>
      <c r="W3339" s="1" t="str">
        <f t="shared" ca="1" si="791"/>
        <v/>
      </c>
      <c r="X3339" s="1" t="str">
        <f t="shared" ca="1" si="782"/>
        <v/>
      </c>
    </row>
    <row r="3340" spans="1:24">
      <c r="A3340" t="s">
        <v>1041</v>
      </c>
      <c r="B3340" t="str">
        <f>INDEX(予約枠報告様式!$73:$73,MATCH(CSVフォーマット!C3340,予約枠報告様式!$74:$74,0))</f>
        <v>BE</v>
      </c>
      <c r="C3340">
        <f t="shared" si="792"/>
        <v>57</v>
      </c>
      <c r="D3340">
        <f t="shared" si="783"/>
        <v>48</v>
      </c>
      <c r="E3340" s="2" cm="1">
        <f t="array" aca="1" ref="E3340" ca="1">INDIRECT(A3340&amp;B3340&amp;$E$3)</f>
        <v>44801</v>
      </c>
      <c r="F3340" t="str" cm="1">
        <f t="array" aca="1" ref="F3340" ca="1">IF(INDIRECT(A3340&amp;B3340&amp;$F$3)="公",参照!$L$2,参照!$L$3)</f>
        <v>医療機関受付</v>
      </c>
      <c r="G3340" s="1" t="str" cm="1">
        <f t="array" aca="1" ref="G3340" ca="1">IF(E3340="","",IF(ISNUMBER(INDIRECT(A3340&amp;B3340&amp;D3340)),431001,""))</f>
        <v/>
      </c>
      <c r="H3340" s="1" t="str">
        <f t="shared" ca="1" si="784"/>
        <v/>
      </c>
      <c r="I3340" s="1" t="str">
        <f ca="1">IF(G3340="","",予約枠報告様式!H$3)</f>
        <v/>
      </c>
      <c r="J3340" s="1" t="str">
        <f t="shared" ca="1" si="779"/>
        <v/>
      </c>
      <c r="K3340" s="1" t="str">
        <f t="shared" ca="1" si="785"/>
        <v/>
      </c>
      <c r="L3340" s="1" t="str">
        <f t="shared" ca="1" si="786"/>
        <v/>
      </c>
      <c r="M3340" s="1" t="str">
        <f t="shared" ca="1" si="787"/>
        <v/>
      </c>
      <c r="N3340" s="1" t="str" cm="1">
        <f t="array" aca="1" ref="N3340" ca="1">IF(G3340="","",HOUR(INDIRECT(A3340&amp;$N$2&amp;D3340)))</f>
        <v/>
      </c>
      <c r="O3340" s="1" t="str" cm="1">
        <f t="array" aca="1" ref="O3340" ca="1">IF(G3340="","",MINUTE(INDIRECT(A3340&amp;$N$2&amp;D3340)))</f>
        <v/>
      </c>
      <c r="P3340" s="1" t="str">
        <f t="shared" ca="1" si="788"/>
        <v/>
      </c>
      <c r="Q3340" s="1" t="str">
        <f t="shared" ca="1" si="789"/>
        <v/>
      </c>
      <c r="R3340" s="1" t="str" cm="1">
        <f t="array" aca="1" ref="R3340" ca="1">IF(G3340="","",INDIRECT(A3340&amp;B3340&amp;D3340))</f>
        <v/>
      </c>
      <c r="S3340" s="1" t="str">
        <f t="shared" ca="1" si="780"/>
        <v/>
      </c>
      <c r="T3340" s="1" t="str">
        <f t="shared" ca="1" si="781"/>
        <v/>
      </c>
      <c r="U3340" s="1" t="str">
        <f t="shared" ca="1" si="760"/>
        <v/>
      </c>
      <c r="V3340" s="1" t="str">
        <f t="shared" ca="1" si="790"/>
        <v/>
      </c>
      <c r="W3340" s="1" t="str">
        <f t="shared" ca="1" si="791"/>
        <v/>
      </c>
      <c r="X3340" s="1" t="str">
        <f t="shared" ca="1" si="782"/>
        <v/>
      </c>
    </row>
    <row r="3341" spans="1:24">
      <c r="A3341" t="s">
        <v>1041</v>
      </c>
      <c r="B3341" t="str">
        <f>INDEX(予約枠報告様式!$73:$73,MATCH(CSVフォーマット!C3341,予約枠報告様式!$74:$74,0))</f>
        <v>BE</v>
      </c>
      <c r="C3341">
        <f t="shared" si="792"/>
        <v>57</v>
      </c>
      <c r="D3341">
        <f t="shared" si="783"/>
        <v>49</v>
      </c>
      <c r="E3341" s="2" cm="1">
        <f t="array" aca="1" ref="E3341" ca="1">INDIRECT(A3341&amp;B3341&amp;$E$3)</f>
        <v>44801</v>
      </c>
      <c r="F3341" t="str" cm="1">
        <f t="array" aca="1" ref="F3341" ca="1">IF(INDIRECT(A3341&amp;B3341&amp;$F$3)="公",参照!$L$2,参照!$L$3)</f>
        <v>医療機関受付</v>
      </c>
      <c r="G3341" s="1" t="str" cm="1">
        <f t="array" aca="1" ref="G3341" ca="1">IF(E3341="","",IF(ISNUMBER(INDIRECT(A3341&amp;B3341&amp;D3341)),431001,""))</f>
        <v/>
      </c>
      <c r="H3341" s="1" t="str">
        <f t="shared" ca="1" si="784"/>
        <v/>
      </c>
      <c r="I3341" s="1" t="str">
        <f ca="1">IF(G3341="","",予約枠報告様式!H$3)</f>
        <v/>
      </c>
      <c r="J3341" s="1" t="str">
        <f t="shared" ca="1" si="779"/>
        <v/>
      </c>
      <c r="K3341" s="1" t="str">
        <f t="shared" ca="1" si="785"/>
        <v/>
      </c>
      <c r="L3341" s="1" t="str">
        <f t="shared" ca="1" si="786"/>
        <v/>
      </c>
      <c r="M3341" s="1" t="str">
        <f t="shared" ca="1" si="787"/>
        <v/>
      </c>
      <c r="N3341" s="1" t="str" cm="1">
        <f t="array" aca="1" ref="N3341" ca="1">IF(G3341="","",HOUR(INDIRECT(A3341&amp;$N$2&amp;D3341)))</f>
        <v/>
      </c>
      <c r="O3341" s="1" t="str" cm="1">
        <f t="array" aca="1" ref="O3341" ca="1">IF(G3341="","",MINUTE(INDIRECT(A3341&amp;$N$2&amp;D3341)))</f>
        <v/>
      </c>
      <c r="P3341" s="1" t="str">
        <f t="shared" ca="1" si="788"/>
        <v/>
      </c>
      <c r="Q3341" s="1" t="str">
        <f t="shared" ca="1" si="789"/>
        <v/>
      </c>
      <c r="R3341" s="1" t="str" cm="1">
        <f t="array" aca="1" ref="R3341" ca="1">IF(G3341="","",INDIRECT(A3341&amp;B3341&amp;D3341))</f>
        <v/>
      </c>
      <c r="S3341" s="1" t="str">
        <f t="shared" ca="1" si="780"/>
        <v/>
      </c>
      <c r="T3341" s="1" t="str">
        <f t="shared" ca="1" si="781"/>
        <v/>
      </c>
      <c r="U3341" s="1" t="str">
        <f t="shared" ca="1" si="760"/>
        <v/>
      </c>
      <c r="V3341" s="1" t="str">
        <f t="shared" ca="1" si="790"/>
        <v/>
      </c>
      <c r="W3341" s="1" t="str">
        <f t="shared" ca="1" si="791"/>
        <v/>
      </c>
      <c r="X3341" s="1" t="str">
        <f t="shared" ca="1" si="782"/>
        <v/>
      </c>
    </row>
    <row r="3342" spans="1:24">
      <c r="A3342" t="s">
        <v>1041</v>
      </c>
      <c r="B3342" t="str">
        <f>INDEX(予約枠報告様式!$73:$73,MATCH(CSVフォーマット!C3342,予約枠報告様式!$74:$74,0))</f>
        <v>BE</v>
      </c>
      <c r="C3342">
        <f t="shared" si="792"/>
        <v>57</v>
      </c>
      <c r="D3342">
        <f t="shared" si="783"/>
        <v>50</v>
      </c>
      <c r="E3342" s="2" cm="1">
        <f t="array" aca="1" ref="E3342" ca="1">INDIRECT(A3342&amp;B3342&amp;$E$3)</f>
        <v>44801</v>
      </c>
      <c r="F3342" t="str" cm="1">
        <f t="array" aca="1" ref="F3342" ca="1">IF(INDIRECT(A3342&amp;B3342&amp;$F$3)="公",参照!$L$2,参照!$L$3)</f>
        <v>医療機関受付</v>
      </c>
      <c r="G3342" s="1" t="str" cm="1">
        <f t="array" aca="1" ref="G3342" ca="1">IF(E3342="","",IF(ISNUMBER(INDIRECT(A3342&amp;B3342&amp;D3342)),431001,""))</f>
        <v/>
      </c>
      <c r="H3342" s="1" t="str">
        <f t="shared" ca="1" si="784"/>
        <v/>
      </c>
      <c r="I3342" s="1" t="str">
        <f ca="1">IF(G3342="","",予約枠報告様式!H$3)</f>
        <v/>
      </c>
      <c r="J3342" s="1" t="str">
        <f t="shared" ca="1" si="779"/>
        <v/>
      </c>
      <c r="K3342" s="1" t="str">
        <f t="shared" ca="1" si="785"/>
        <v/>
      </c>
      <c r="L3342" s="1" t="str">
        <f t="shared" ca="1" si="786"/>
        <v/>
      </c>
      <c r="M3342" s="1" t="str">
        <f t="shared" ca="1" si="787"/>
        <v/>
      </c>
      <c r="N3342" s="1" t="str" cm="1">
        <f t="array" aca="1" ref="N3342" ca="1">IF(G3342="","",HOUR(INDIRECT(A3342&amp;$N$2&amp;D3342)))</f>
        <v/>
      </c>
      <c r="O3342" s="1" t="str" cm="1">
        <f t="array" aca="1" ref="O3342" ca="1">IF(G3342="","",MINUTE(INDIRECT(A3342&amp;$N$2&amp;D3342)))</f>
        <v/>
      </c>
      <c r="P3342" s="1" t="str">
        <f t="shared" ca="1" si="788"/>
        <v/>
      </c>
      <c r="Q3342" s="1" t="str">
        <f t="shared" ca="1" si="789"/>
        <v/>
      </c>
      <c r="R3342" s="1" t="str" cm="1">
        <f t="array" aca="1" ref="R3342" ca="1">IF(G3342="","",INDIRECT(A3342&amp;B3342&amp;D3342))</f>
        <v/>
      </c>
      <c r="S3342" s="1" t="str">
        <f t="shared" ca="1" si="780"/>
        <v/>
      </c>
      <c r="T3342" s="1" t="str">
        <f t="shared" ca="1" si="781"/>
        <v/>
      </c>
      <c r="U3342" s="1" t="str">
        <f t="shared" ca="1" si="760"/>
        <v/>
      </c>
      <c r="V3342" s="1" t="str">
        <f t="shared" ca="1" si="790"/>
        <v/>
      </c>
      <c r="W3342" s="1" t="str">
        <f t="shared" ca="1" si="791"/>
        <v/>
      </c>
      <c r="X3342" s="1" t="str">
        <f t="shared" ca="1" si="782"/>
        <v/>
      </c>
    </row>
    <row r="3343" spans="1:24">
      <c r="A3343" t="s">
        <v>1041</v>
      </c>
      <c r="B3343" t="str">
        <f>INDEX(予約枠報告様式!$73:$73,MATCH(CSVフォーマット!C3343,予約枠報告様式!$74:$74,0))</f>
        <v>BE</v>
      </c>
      <c r="C3343">
        <f t="shared" si="792"/>
        <v>57</v>
      </c>
      <c r="D3343">
        <f t="shared" si="783"/>
        <v>51</v>
      </c>
      <c r="E3343" s="2" cm="1">
        <f t="array" aca="1" ref="E3343" ca="1">INDIRECT(A3343&amp;B3343&amp;$E$3)</f>
        <v>44801</v>
      </c>
      <c r="F3343" t="str" cm="1">
        <f t="array" aca="1" ref="F3343" ca="1">IF(INDIRECT(A3343&amp;B3343&amp;$F$3)="公",参照!$L$2,参照!$L$3)</f>
        <v>医療機関受付</v>
      </c>
      <c r="G3343" s="1" t="str" cm="1">
        <f t="array" aca="1" ref="G3343" ca="1">IF(E3343="","",IF(ISNUMBER(INDIRECT(A3343&amp;B3343&amp;D3343)),431001,""))</f>
        <v/>
      </c>
      <c r="H3343" s="1" t="str">
        <f t="shared" ca="1" si="784"/>
        <v/>
      </c>
      <c r="I3343" s="1" t="str">
        <f ca="1">IF(G3343="","",予約枠報告様式!H$3)</f>
        <v/>
      </c>
      <c r="J3343" s="1" t="str">
        <f t="shared" ca="1" si="779"/>
        <v/>
      </c>
      <c r="K3343" s="1" t="str">
        <f t="shared" ca="1" si="785"/>
        <v/>
      </c>
      <c r="L3343" s="1" t="str">
        <f t="shared" ca="1" si="786"/>
        <v/>
      </c>
      <c r="M3343" s="1" t="str">
        <f t="shared" ca="1" si="787"/>
        <v/>
      </c>
      <c r="N3343" s="1" t="str" cm="1">
        <f t="array" aca="1" ref="N3343" ca="1">IF(G3343="","",HOUR(INDIRECT(A3343&amp;$N$2&amp;D3343)))</f>
        <v/>
      </c>
      <c r="O3343" s="1" t="str" cm="1">
        <f t="array" aca="1" ref="O3343" ca="1">IF(G3343="","",MINUTE(INDIRECT(A3343&amp;$N$2&amp;D3343)))</f>
        <v/>
      </c>
      <c r="P3343" s="1" t="str">
        <f t="shared" ca="1" si="788"/>
        <v/>
      </c>
      <c r="Q3343" s="1" t="str">
        <f t="shared" ca="1" si="789"/>
        <v/>
      </c>
      <c r="R3343" s="1" t="str" cm="1">
        <f t="array" aca="1" ref="R3343" ca="1">IF(G3343="","",INDIRECT(A3343&amp;B3343&amp;D3343))</f>
        <v/>
      </c>
      <c r="S3343" s="1" t="str">
        <f t="shared" ca="1" si="780"/>
        <v/>
      </c>
      <c r="T3343" s="1" t="str">
        <f t="shared" ca="1" si="781"/>
        <v/>
      </c>
      <c r="U3343" s="1" t="str">
        <f t="shared" ca="1" si="760"/>
        <v/>
      </c>
      <c r="V3343" s="1" t="str">
        <f t="shared" ca="1" si="790"/>
        <v/>
      </c>
      <c r="W3343" s="1" t="str">
        <f t="shared" ca="1" si="791"/>
        <v/>
      </c>
      <c r="X3343" s="1" t="str">
        <f t="shared" ca="1" si="782"/>
        <v/>
      </c>
    </row>
    <row r="3344" spans="1:24">
      <c r="A3344" t="s">
        <v>1041</v>
      </c>
      <c r="B3344" t="str">
        <f>INDEX(予約枠報告様式!$73:$73,MATCH(CSVフォーマット!C3344,予約枠報告様式!$74:$74,0))</f>
        <v>BE</v>
      </c>
      <c r="C3344">
        <f t="shared" si="792"/>
        <v>57</v>
      </c>
      <c r="D3344">
        <f t="shared" si="783"/>
        <v>52</v>
      </c>
      <c r="E3344" s="2" cm="1">
        <f t="array" aca="1" ref="E3344" ca="1">INDIRECT(A3344&amp;B3344&amp;$E$3)</f>
        <v>44801</v>
      </c>
      <c r="F3344" t="str" cm="1">
        <f t="array" aca="1" ref="F3344" ca="1">IF(INDIRECT(A3344&amp;B3344&amp;$F$3)="公",参照!$L$2,参照!$L$3)</f>
        <v>医療機関受付</v>
      </c>
      <c r="G3344" s="1" t="str" cm="1">
        <f t="array" aca="1" ref="G3344" ca="1">IF(E3344="","",IF(ISNUMBER(INDIRECT(A3344&amp;B3344&amp;D3344)),431001,""))</f>
        <v/>
      </c>
      <c r="H3344" s="1" t="str">
        <f t="shared" ca="1" si="784"/>
        <v/>
      </c>
      <c r="I3344" s="1" t="str">
        <f ca="1">IF(G3344="","",予約枠報告様式!H$3)</f>
        <v/>
      </c>
      <c r="J3344" s="1" t="str">
        <f t="shared" ca="1" si="779"/>
        <v/>
      </c>
      <c r="K3344" s="1" t="str">
        <f t="shared" ca="1" si="785"/>
        <v/>
      </c>
      <c r="L3344" s="1" t="str">
        <f t="shared" ca="1" si="786"/>
        <v/>
      </c>
      <c r="M3344" s="1" t="str">
        <f t="shared" ca="1" si="787"/>
        <v/>
      </c>
      <c r="N3344" s="1" t="str" cm="1">
        <f t="array" aca="1" ref="N3344" ca="1">IF(G3344="","",HOUR(INDIRECT(A3344&amp;$N$2&amp;D3344)))</f>
        <v/>
      </c>
      <c r="O3344" s="1" t="str" cm="1">
        <f t="array" aca="1" ref="O3344" ca="1">IF(G3344="","",MINUTE(INDIRECT(A3344&amp;$N$2&amp;D3344)))</f>
        <v/>
      </c>
      <c r="P3344" s="1" t="str">
        <f t="shared" ca="1" si="788"/>
        <v/>
      </c>
      <c r="Q3344" s="1" t="str">
        <f t="shared" ca="1" si="789"/>
        <v/>
      </c>
      <c r="R3344" s="1" t="str" cm="1">
        <f t="array" aca="1" ref="R3344" ca="1">IF(G3344="","",INDIRECT(A3344&amp;B3344&amp;D3344))</f>
        <v/>
      </c>
      <c r="S3344" s="1" t="str">
        <f t="shared" ca="1" si="780"/>
        <v/>
      </c>
      <c r="T3344" s="1" t="str">
        <f t="shared" ca="1" si="781"/>
        <v/>
      </c>
      <c r="U3344" s="1" t="str">
        <f t="shared" ca="1" si="760"/>
        <v/>
      </c>
      <c r="V3344" s="1" t="str">
        <f t="shared" ca="1" si="790"/>
        <v/>
      </c>
      <c r="W3344" s="1" t="str">
        <f t="shared" ca="1" si="791"/>
        <v/>
      </c>
      <c r="X3344" s="1" t="str">
        <f t="shared" ca="1" si="782"/>
        <v/>
      </c>
    </row>
    <row r="3345" spans="1:24">
      <c r="A3345" t="s">
        <v>1041</v>
      </c>
      <c r="B3345" t="str">
        <f>INDEX(予約枠報告様式!$73:$73,MATCH(CSVフォーマット!C3345,予約枠報告様式!$74:$74,0))</f>
        <v>BE</v>
      </c>
      <c r="C3345">
        <f t="shared" si="792"/>
        <v>57</v>
      </c>
      <c r="D3345">
        <f t="shared" si="783"/>
        <v>53</v>
      </c>
      <c r="E3345" s="2" cm="1">
        <f t="array" aca="1" ref="E3345" ca="1">INDIRECT(A3345&amp;B3345&amp;$E$3)</f>
        <v>44801</v>
      </c>
      <c r="F3345" t="str" cm="1">
        <f t="array" aca="1" ref="F3345" ca="1">IF(INDIRECT(A3345&amp;B3345&amp;$F$3)="公",参照!$L$2,参照!$L$3)</f>
        <v>医療機関受付</v>
      </c>
      <c r="G3345" s="1" t="str" cm="1">
        <f t="array" aca="1" ref="G3345" ca="1">IF(E3345="","",IF(ISNUMBER(INDIRECT(A3345&amp;B3345&amp;D3345)),431001,""))</f>
        <v/>
      </c>
      <c r="H3345" s="1" t="str">
        <f t="shared" ca="1" si="784"/>
        <v/>
      </c>
      <c r="I3345" s="1" t="str">
        <f ca="1">IF(G3345="","",予約枠報告様式!H$3)</f>
        <v/>
      </c>
      <c r="J3345" s="1" t="str">
        <f t="shared" ca="1" si="779"/>
        <v/>
      </c>
      <c r="K3345" s="1" t="str">
        <f t="shared" ca="1" si="785"/>
        <v/>
      </c>
      <c r="L3345" s="1" t="str">
        <f t="shared" ca="1" si="786"/>
        <v/>
      </c>
      <c r="M3345" s="1" t="str">
        <f t="shared" ca="1" si="787"/>
        <v/>
      </c>
      <c r="N3345" s="1" t="str" cm="1">
        <f t="array" aca="1" ref="N3345" ca="1">IF(G3345="","",HOUR(INDIRECT(A3345&amp;$N$2&amp;D3345)))</f>
        <v/>
      </c>
      <c r="O3345" s="1" t="str" cm="1">
        <f t="array" aca="1" ref="O3345" ca="1">IF(G3345="","",MINUTE(INDIRECT(A3345&amp;$N$2&amp;D3345)))</f>
        <v/>
      </c>
      <c r="P3345" s="1" t="str">
        <f t="shared" ca="1" si="788"/>
        <v/>
      </c>
      <c r="Q3345" s="1" t="str">
        <f t="shared" ca="1" si="789"/>
        <v/>
      </c>
      <c r="R3345" s="1" t="str" cm="1">
        <f t="array" aca="1" ref="R3345" ca="1">IF(G3345="","",INDIRECT(A3345&amp;B3345&amp;D3345))</f>
        <v/>
      </c>
      <c r="S3345" s="1" t="str">
        <f t="shared" ca="1" si="780"/>
        <v/>
      </c>
      <c r="T3345" s="1" t="str">
        <f t="shared" ca="1" si="781"/>
        <v/>
      </c>
      <c r="U3345" s="1" t="str">
        <f t="shared" ca="1" si="760"/>
        <v/>
      </c>
      <c r="V3345" s="1" t="str">
        <f t="shared" ca="1" si="790"/>
        <v/>
      </c>
      <c r="W3345" s="1" t="str">
        <f t="shared" ca="1" si="791"/>
        <v/>
      </c>
      <c r="X3345" s="1" t="str">
        <f t="shared" ca="1" si="782"/>
        <v/>
      </c>
    </row>
    <row r="3346" spans="1:24">
      <c r="A3346" t="s">
        <v>1041</v>
      </c>
      <c r="B3346" t="str">
        <f>INDEX(予約枠報告様式!$73:$73,MATCH(CSVフォーマット!C3346,予約枠報告様式!$74:$74,0))</f>
        <v>BE</v>
      </c>
      <c r="C3346">
        <f t="shared" si="792"/>
        <v>57</v>
      </c>
      <c r="D3346">
        <f t="shared" si="783"/>
        <v>54</v>
      </c>
      <c r="E3346" s="2" cm="1">
        <f t="array" aca="1" ref="E3346" ca="1">INDIRECT(A3346&amp;B3346&amp;$E$3)</f>
        <v>44801</v>
      </c>
      <c r="F3346" t="str" cm="1">
        <f t="array" aca="1" ref="F3346" ca="1">IF(INDIRECT(A3346&amp;B3346&amp;$F$3)="公",参照!$L$2,参照!$L$3)</f>
        <v>医療機関受付</v>
      </c>
      <c r="G3346" s="1" t="str" cm="1">
        <f t="array" aca="1" ref="G3346" ca="1">IF(E3346="","",IF(ISNUMBER(INDIRECT(A3346&amp;B3346&amp;D3346)),431001,""))</f>
        <v/>
      </c>
      <c r="H3346" s="1" t="str">
        <f t="shared" ca="1" si="784"/>
        <v/>
      </c>
      <c r="I3346" s="1" t="str">
        <f ca="1">IF(G3346="","",予約枠報告様式!H$3)</f>
        <v/>
      </c>
      <c r="J3346" s="1" t="str">
        <f t="shared" ca="1" si="779"/>
        <v/>
      </c>
      <c r="K3346" s="1" t="str">
        <f t="shared" ca="1" si="785"/>
        <v/>
      </c>
      <c r="L3346" s="1" t="str">
        <f t="shared" ca="1" si="786"/>
        <v/>
      </c>
      <c r="M3346" s="1" t="str">
        <f t="shared" ca="1" si="787"/>
        <v/>
      </c>
      <c r="N3346" s="1" t="str" cm="1">
        <f t="array" aca="1" ref="N3346" ca="1">IF(G3346="","",HOUR(INDIRECT(A3346&amp;$N$2&amp;D3346)))</f>
        <v/>
      </c>
      <c r="O3346" s="1" t="str" cm="1">
        <f t="array" aca="1" ref="O3346" ca="1">IF(G3346="","",MINUTE(INDIRECT(A3346&amp;$N$2&amp;D3346)))</f>
        <v/>
      </c>
      <c r="P3346" s="1" t="str">
        <f t="shared" ca="1" si="788"/>
        <v/>
      </c>
      <c r="Q3346" s="1" t="str">
        <f t="shared" ca="1" si="789"/>
        <v/>
      </c>
      <c r="R3346" s="1" t="str" cm="1">
        <f t="array" aca="1" ref="R3346" ca="1">IF(G3346="","",INDIRECT(A3346&amp;B3346&amp;D3346))</f>
        <v/>
      </c>
      <c r="S3346" s="1" t="str">
        <f t="shared" ca="1" si="780"/>
        <v/>
      </c>
      <c r="T3346" s="1" t="str">
        <f t="shared" ca="1" si="781"/>
        <v/>
      </c>
      <c r="U3346" s="1" t="str">
        <f t="shared" ca="1" si="760"/>
        <v/>
      </c>
      <c r="V3346" s="1" t="str">
        <f t="shared" ca="1" si="790"/>
        <v/>
      </c>
      <c r="W3346" s="1" t="str">
        <f t="shared" ca="1" si="791"/>
        <v/>
      </c>
      <c r="X3346" s="1" t="str">
        <f t="shared" ca="1" si="782"/>
        <v/>
      </c>
    </row>
    <row r="3347" spans="1:24">
      <c r="A3347" t="s">
        <v>1041</v>
      </c>
      <c r="B3347" t="str">
        <f>INDEX(予約枠報告様式!$73:$73,MATCH(CSVフォーマット!C3347,予約枠報告様式!$74:$74,0))</f>
        <v>BE</v>
      </c>
      <c r="C3347">
        <f t="shared" si="792"/>
        <v>57</v>
      </c>
      <c r="D3347">
        <f t="shared" si="783"/>
        <v>55</v>
      </c>
      <c r="E3347" s="2" cm="1">
        <f t="array" aca="1" ref="E3347" ca="1">INDIRECT(A3347&amp;B3347&amp;$E$3)</f>
        <v>44801</v>
      </c>
      <c r="F3347" t="str" cm="1">
        <f t="array" aca="1" ref="F3347" ca="1">IF(INDIRECT(A3347&amp;B3347&amp;$F$3)="公",参照!$L$2,参照!$L$3)</f>
        <v>医療機関受付</v>
      </c>
      <c r="G3347" s="1" t="str" cm="1">
        <f t="array" aca="1" ref="G3347" ca="1">IF(E3347="","",IF(ISNUMBER(INDIRECT(A3347&amp;B3347&amp;D3347)),431001,""))</f>
        <v/>
      </c>
      <c r="H3347" s="1" t="str">
        <f t="shared" ca="1" si="784"/>
        <v/>
      </c>
      <c r="I3347" s="1" t="str">
        <f ca="1">IF(G3347="","",予約枠報告様式!H$3)</f>
        <v/>
      </c>
      <c r="J3347" s="1" t="str">
        <f t="shared" ca="1" si="779"/>
        <v/>
      </c>
      <c r="K3347" s="1" t="str">
        <f t="shared" ca="1" si="785"/>
        <v/>
      </c>
      <c r="L3347" s="1" t="str">
        <f t="shared" ca="1" si="786"/>
        <v/>
      </c>
      <c r="M3347" s="1" t="str">
        <f t="shared" ca="1" si="787"/>
        <v/>
      </c>
      <c r="N3347" s="1" t="str" cm="1">
        <f t="array" aca="1" ref="N3347" ca="1">IF(G3347="","",HOUR(INDIRECT(A3347&amp;$N$2&amp;D3347)))</f>
        <v/>
      </c>
      <c r="O3347" s="1" t="str" cm="1">
        <f t="array" aca="1" ref="O3347" ca="1">IF(G3347="","",MINUTE(INDIRECT(A3347&amp;$N$2&amp;D3347)))</f>
        <v/>
      </c>
      <c r="P3347" s="1" t="str">
        <f t="shared" ca="1" si="788"/>
        <v/>
      </c>
      <c r="Q3347" s="1" t="str">
        <f t="shared" ca="1" si="789"/>
        <v/>
      </c>
      <c r="R3347" s="1" t="str" cm="1">
        <f t="array" aca="1" ref="R3347" ca="1">IF(G3347="","",INDIRECT(A3347&amp;B3347&amp;D3347))</f>
        <v/>
      </c>
      <c r="S3347" s="1" t="str">
        <f t="shared" ca="1" si="780"/>
        <v/>
      </c>
      <c r="T3347" s="1" t="str">
        <f t="shared" ca="1" si="781"/>
        <v/>
      </c>
      <c r="U3347" s="1" t="str">
        <f t="shared" ca="1" si="760"/>
        <v/>
      </c>
      <c r="V3347" s="1" t="str">
        <f t="shared" ca="1" si="790"/>
        <v/>
      </c>
      <c r="W3347" s="1" t="str">
        <f t="shared" ca="1" si="791"/>
        <v/>
      </c>
      <c r="X3347" s="1" t="str">
        <f t="shared" ca="1" si="782"/>
        <v/>
      </c>
    </row>
    <row r="3348" spans="1:24">
      <c r="A3348" t="s">
        <v>1041</v>
      </c>
      <c r="B3348" t="str">
        <f>INDEX(予約枠報告様式!$73:$73,MATCH(CSVフォーマット!C3348,予約枠報告様式!$74:$74,0))</f>
        <v>BE</v>
      </c>
      <c r="C3348">
        <f t="shared" si="792"/>
        <v>57</v>
      </c>
      <c r="D3348">
        <f t="shared" si="783"/>
        <v>56</v>
      </c>
      <c r="E3348" s="2" cm="1">
        <f t="array" aca="1" ref="E3348" ca="1">INDIRECT(A3348&amp;B3348&amp;$E$3)</f>
        <v>44801</v>
      </c>
      <c r="F3348" t="str" cm="1">
        <f t="array" aca="1" ref="F3348" ca="1">IF(INDIRECT(A3348&amp;B3348&amp;$F$3)="公",参照!$L$2,参照!$L$3)</f>
        <v>医療機関受付</v>
      </c>
      <c r="G3348" s="1" t="str" cm="1">
        <f t="array" aca="1" ref="G3348" ca="1">IF(E3348="","",IF(ISNUMBER(INDIRECT(A3348&amp;B3348&amp;D3348)),431001,""))</f>
        <v/>
      </c>
      <c r="H3348" s="1" t="str">
        <f t="shared" ca="1" si="784"/>
        <v/>
      </c>
      <c r="I3348" s="1" t="str">
        <f ca="1">IF(G3348="","",予約枠報告様式!H$3)</f>
        <v/>
      </c>
      <c r="J3348" s="1" t="str">
        <f t="shared" ca="1" si="779"/>
        <v/>
      </c>
      <c r="K3348" s="1" t="str">
        <f t="shared" ca="1" si="785"/>
        <v/>
      </c>
      <c r="L3348" s="1" t="str">
        <f t="shared" ca="1" si="786"/>
        <v/>
      </c>
      <c r="M3348" s="1" t="str">
        <f t="shared" ca="1" si="787"/>
        <v/>
      </c>
      <c r="N3348" s="1" t="str" cm="1">
        <f t="array" aca="1" ref="N3348" ca="1">IF(G3348="","",HOUR(INDIRECT(A3348&amp;$N$2&amp;D3348)))</f>
        <v/>
      </c>
      <c r="O3348" s="1" t="str" cm="1">
        <f t="array" aca="1" ref="O3348" ca="1">IF(G3348="","",MINUTE(INDIRECT(A3348&amp;$N$2&amp;D3348)))</f>
        <v/>
      </c>
      <c r="P3348" s="1" t="str">
        <f t="shared" ca="1" si="788"/>
        <v/>
      </c>
      <c r="Q3348" s="1" t="str">
        <f t="shared" ca="1" si="789"/>
        <v/>
      </c>
      <c r="R3348" s="1" t="str" cm="1">
        <f t="array" aca="1" ref="R3348" ca="1">IF(G3348="","",INDIRECT(A3348&amp;B3348&amp;D3348))</f>
        <v/>
      </c>
      <c r="S3348" s="1" t="str">
        <f t="shared" ca="1" si="780"/>
        <v/>
      </c>
      <c r="T3348" s="1" t="str">
        <f t="shared" ca="1" si="781"/>
        <v/>
      </c>
      <c r="U3348" s="1" t="str">
        <f t="shared" ca="1" si="760"/>
        <v/>
      </c>
      <c r="V3348" s="1" t="str">
        <f t="shared" ca="1" si="790"/>
        <v/>
      </c>
      <c r="W3348" s="1" t="str">
        <f t="shared" ca="1" si="791"/>
        <v/>
      </c>
      <c r="X3348" s="1" t="str">
        <f t="shared" ca="1" si="782"/>
        <v/>
      </c>
    </row>
    <row r="3349" spans="1:24">
      <c r="A3349" t="s">
        <v>1041</v>
      </c>
      <c r="B3349" t="str">
        <f>INDEX(予約枠報告様式!$73:$73,MATCH(CSVフォーマット!C3349,予約枠報告様式!$74:$74,0))</f>
        <v>BE</v>
      </c>
      <c r="C3349">
        <f t="shared" si="792"/>
        <v>57</v>
      </c>
      <c r="D3349">
        <f t="shared" si="783"/>
        <v>57</v>
      </c>
      <c r="E3349" s="2" cm="1">
        <f t="array" aca="1" ref="E3349" ca="1">INDIRECT(A3349&amp;B3349&amp;$E$3)</f>
        <v>44801</v>
      </c>
      <c r="F3349" t="str" cm="1">
        <f t="array" aca="1" ref="F3349" ca="1">IF(INDIRECT(A3349&amp;B3349&amp;$F$3)="公",参照!$L$2,参照!$L$3)</f>
        <v>医療機関受付</v>
      </c>
      <c r="G3349" s="1" t="str" cm="1">
        <f t="array" aca="1" ref="G3349" ca="1">IF(E3349="","",IF(ISNUMBER(INDIRECT(A3349&amp;B3349&amp;D3349)),431001,""))</f>
        <v/>
      </c>
      <c r="H3349" s="1" t="str">
        <f t="shared" ca="1" si="784"/>
        <v/>
      </c>
      <c r="I3349" s="1" t="str">
        <f ca="1">IF(G3349="","",予約枠報告様式!H$3)</f>
        <v/>
      </c>
      <c r="J3349" s="1" t="str">
        <f t="shared" ca="1" si="779"/>
        <v/>
      </c>
      <c r="K3349" s="1" t="str">
        <f t="shared" ca="1" si="785"/>
        <v/>
      </c>
      <c r="L3349" s="1" t="str">
        <f t="shared" ca="1" si="786"/>
        <v/>
      </c>
      <c r="M3349" s="1" t="str">
        <f t="shared" ca="1" si="787"/>
        <v/>
      </c>
      <c r="N3349" s="1" t="str" cm="1">
        <f t="array" aca="1" ref="N3349" ca="1">IF(G3349="","",HOUR(INDIRECT(A3349&amp;$N$2&amp;D3349)))</f>
        <v/>
      </c>
      <c r="O3349" s="1" t="str" cm="1">
        <f t="array" aca="1" ref="O3349" ca="1">IF(G3349="","",MINUTE(INDIRECT(A3349&amp;$N$2&amp;D3349)))</f>
        <v/>
      </c>
      <c r="P3349" s="1" t="str">
        <f t="shared" ca="1" si="788"/>
        <v/>
      </c>
      <c r="Q3349" s="1" t="str">
        <f t="shared" ca="1" si="789"/>
        <v/>
      </c>
      <c r="R3349" s="1" t="str" cm="1">
        <f t="array" aca="1" ref="R3349" ca="1">IF(G3349="","",INDIRECT(A3349&amp;B3349&amp;D3349))</f>
        <v/>
      </c>
      <c r="S3349" s="1" t="str">
        <f t="shared" ca="1" si="780"/>
        <v/>
      </c>
      <c r="T3349" s="1" t="str">
        <f t="shared" ca="1" si="781"/>
        <v/>
      </c>
      <c r="U3349" s="1" t="str">
        <f t="shared" ca="1" si="760"/>
        <v/>
      </c>
      <c r="V3349" s="1" t="str">
        <f t="shared" ca="1" si="790"/>
        <v/>
      </c>
      <c r="W3349" s="1" t="str">
        <f t="shared" ca="1" si="791"/>
        <v/>
      </c>
      <c r="X3349" s="1" t="str">
        <f t="shared" ca="1" si="782"/>
        <v/>
      </c>
    </row>
    <row r="3350" spans="1:24">
      <c r="A3350" t="s">
        <v>1041</v>
      </c>
      <c r="B3350" t="str">
        <f>INDEX(予約枠報告様式!$73:$73,MATCH(CSVフォーマット!C3350,予約枠報告様式!$74:$74,0))</f>
        <v>BE</v>
      </c>
      <c r="C3350">
        <f t="shared" si="792"/>
        <v>57</v>
      </c>
      <c r="D3350">
        <f t="shared" si="783"/>
        <v>58</v>
      </c>
      <c r="E3350" s="2" cm="1">
        <f t="array" aca="1" ref="E3350" ca="1">INDIRECT(A3350&amp;B3350&amp;$E$3)</f>
        <v>44801</v>
      </c>
      <c r="F3350" t="str" cm="1">
        <f t="array" aca="1" ref="F3350" ca="1">IF(INDIRECT(A3350&amp;B3350&amp;$F$3)="公",参照!$L$2,参照!$L$3)</f>
        <v>医療機関受付</v>
      </c>
      <c r="G3350" s="1" t="str" cm="1">
        <f t="array" aca="1" ref="G3350" ca="1">IF(E3350="","",IF(ISNUMBER(INDIRECT(A3350&amp;B3350&amp;D3350)),431001,""))</f>
        <v/>
      </c>
      <c r="H3350" s="1" t="str">
        <f t="shared" ca="1" si="784"/>
        <v/>
      </c>
      <c r="I3350" s="1" t="str">
        <f ca="1">IF(G3350="","",予約枠報告様式!H$3)</f>
        <v/>
      </c>
      <c r="J3350" s="1" t="str">
        <f t="shared" ca="1" si="779"/>
        <v/>
      </c>
      <c r="K3350" s="1" t="str">
        <f t="shared" ca="1" si="785"/>
        <v/>
      </c>
      <c r="L3350" s="1" t="str">
        <f t="shared" ca="1" si="786"/>
        <v/>
      </c>
      <c r="M3350" s="1" t="str">
        <f t="shared" ca="1" si="787"/>
        <v/>
      </c>
      <c r="N3350" s="1" t="str" cm="1">
        <f t="array" aca="1" ref="N3350" ca="1">IF(G3350="","",HOUR(INDIRECT(A3350&amp;$N$2&amp;D3350)))</f>
        <v/>
      </c>
      <c r="O3350" s="1" t="str" cm="1">
        <f t="array" aca="1" ref="O3350" ca="1">IF(G3350="","",MINUTE(INDIRECT(A3350&amp;$N$2&amp;D3350)))</f>
        <v/>
      </c>
      <c r="P3350" s="1" t="str">
        <f t="shared" ca="1" si="788"/>
        <v/>
      </c>
      <c r="Q3350" s="1" t="str">
        <f t="shared" ca="1" si="789"/>
        <v/>
      </c>
      <c r="R3350" s="1" t="str" cm="1">
        <f t="array" aca="1" ref="R3350" ca="1">IF(G3350="","",INDIRECT(A3350&amp;B3350&amp;D3350))</f>
        <v/>
      </c>
      <c r="S3350" s="1" t="str">
        <f t="shared" ca="1" si="780"/>
        <v/>
      </c>
      <c r="T3350" s="1" t="str">
        <f t="shared" ca="1" si="781"/>
        <v/>
      </c>
      <c r="U3350" s="1" t="str">
        <f t="shared" ca="1" si="760"/>
        <v/>
      </c>
      <c r="V3350" s="1" t="str">
        <f t="shared" ca="1" si="790"/>
        <v/>
      </c>
      <c r="W3350" s="1" t="str">
        <f t="shared" ca="1" si="791"/>
        <v/>
      </c>
      <c r="X3350" s="1" t="str">
        <f t="shared" ca="1" si="782"/>
        <v/>
      </c>
    </row>
    <row r="3351" spans="1:24">
      <c r="A3351" t="s">
        <v>1041</v>
      </c>
      <c r="B3351" t="str">
        <f>INDEX(予約枠報告様式!$73:$73,MATCH(CSVフォーマット!C3351,予約枠報告様式!$74:$74,0))</f>
        <v>BE</v>
      </c>
      <c r="C3351">
        <f t="shared" si="792"/>
        <v>57</v>
      </c>
      <c r="D3351">
        <f t="shared" si="783"/>
        <v>59</v>
      </c>
      <c r="E3351" s="2" cm="1">
        <f t="array" aca="1" ref="E3351" ca="1">INDIRECT(A3351&amp;B3351&amp;$E$3)</f>
        <v>44801</v>
      </c>
      <c r="F3351" t="str" cm="1">
        <f t="array" aca="1" ref="F3351" ca="1">IF(INDIRECT(A3351&amp;B3351&amp;$F$3)="公",参照!$L$2,参照!$L$3)</f>
        <v>医療機関受付</v>
      </c>
      <c r="G3351" s="1" t="str" cm="1">
        <f t="array" aca="1" ref="G3351" ca="1">IF(E3351="","",IF(ISNUMBER(INDIRECT(A3351&amp;B3351&amp;D3351)),431001,""))</f>
        <v/>
      </c>
      <c r="H3351" s="1" t="str">
        <f t="shared" ca="1" si="784"/>
        <v/>
      </c>
      <c r="I3351" s="1" t="str">
        <f ca="1">IF(G3351="","",予約枠報告様式!H$3)</f>
        <v/>
      </c>
      <c r="J3351" s="1" t="str">
        <f t="shared" ca="1" si="779"/>
        <v/>
      </c>
      <c r="K3351" s="1" t="str">
        <f t="shared" ca="1" si="785"/>
        <v/>
      </c>
      <c r="L3351" s="1" t="str">
        <f t="shared" ca="1" si="786"/>
        <v/>
      </c>
      <c r="M3351" s="1" t="str">
        <f t="shared" ca="1" si="787"/>
        <v/>
      </c>
      <c r="N3351" s="1" t="str" cm="1">
        <f t="array" aca="1" ref="N3351" ca="1">IF(G3351="","",HOUR(INDIRECT(A3351&amp;$N$2&amp;D3351)))</f>
        <v/>
      </c>
      <c r="O3351" s="1" t="str" cm="1">
        <f t="array" aca="1" ref="O3351" ca="1">IF(G3351="","",MINUTE(INDIRECT(A3351&amp;$N$2&amp;D3351)))</f>
        <v/>
      </c>
      <c r="P3351" s="1" t="str">
        <f t="shared" ca="1" si="788"/>
        <v/>
      </c>
      <c r="Q3351" s="1" t="str">
        <f t="shared" ca="1" si="789"/>
        <v/>
      </c>
      <c r="R3351" s="1" t="str" cm="1">
        <f t="array" aca="1" ref="R3351" ca="1">IF(G3351="","",INDIRECT(A3351&amp;B3351&amp;D3351))</f>
        <v/>
      </c>
      <c r="S3351" s="1" t="str">
        <f t="shared" ca="1" si="780"/>
        <v/>
      </c>
      <c r="T3351" s="1" t="str">
        <f t="shared" ca="1" si="781"/>
        <v/>
      </c>
      <c r="U3351" s="1" t="str">
        <f t="shared" ca="1" si="760"/>
        <v/>
      </c>
      <c r="V3351" s="1" t="str">
        <f t="shared" ca="1" si="790"/>
        <v/>
      </c>
      <c r="W3351" s="1" t="str">
        <f t="shared" ca="1" si="791"/>
        <v/>
      </c>
      <c r="X3351" s="1" t="str">
        <f t="shared" ca="1" si="782"/>
        <v/>
      </c>
    </row>
    <row r="3352" spans="1:24">
      <c r="A3352" t="s">
        <v>1041</v>
      </c>
      <c r="B3352" t="str">
        <f>INDEX(予約枠報告様式!$73:$73,MATCH(CSVフォーマット!C3352,予約枠報告様式!$74:$74,0))</f>
        <v>BE</v>
      </c>
      <c r="C3352">
        <f t="shared" si="792"/>
        <v>57</v>
      </c>
      <c r="D3352">
        <f t="shared" si="783"/>
        <v>60</v>
      </c>
      <c r="E3352" s="2" cm="1">
        <f t="array" aca="1" ref="E3352" ca="1">INDIRECT(A3352&amp;B3352&amp;$E$3)</f>
        <v>44801</v>
      </c>
      <c r="F3352" t="str" cm="1">
        <f t="array" aca="1" ref="F3352" ca="1">IF(INDIRECT(A3352&amp;B3352&amp;$F$3)="公",参照!$L$2,参照!$L$3)</f>
        <v>医療機関受付</v>
      </c>
      <c r="G3352" s="1" t="str" cm="1">
        <f t="array" aca="1" ref="G3352" ca="1">IF(E3352="","",IF(ISNUMBER(INDIRECT(A3352&amp;B3352&amp;D3352)),431001,""))</f>
        <v/>
      </c>
      <c r="H3352" s="1" t="str">
        <f t="shared" ca="1" si="784"/>
        <v/>
      </c>
      <c r="I3352" s="1" t="str">
        <f ca="1">IF(G3352="","",予約枠報告様式!H$3)</f>
        <v/>
      </c>
      <c r="J3352" s="1" t="str">
        <f t="shared" ca="1" si="779"/>
        <v/>
      </c>
      <c r="K3352" s="1" t="str">
        <f t="shared" ca="1" si="785"/>
        <v/>
      </c>
      <c r="L3352" s="1" t="str">
        <f t="shared" ca="1" si="786"/>
        <v/>
      </c>
      <c r="M3352" s="1" t="str">
        <f t="shared" ca="1" si="787"/>
        <v/>
      </c>
      <c r="N3352" s="1" t="str" cm="1">
        <f t="array" aca="1" ref="N3352" ca="1">IF(G3352="","",HOUR(INDIRECT(A3352&amp;$N$2&amp;D3352)))</f>
        <v/>
      </c>
      <c r="O3352" s="1" t="str" cm="1">
        <f t="array" aca="1" ref="O3352" ca="1">IF(G3352="","",MINUTE(INDIRECT(A3352&amp;$N$2&amp;D3352)))</f>
        <v/>
      </c>
      <c r="P3352" s="1" t="str">
        <f t="shared" ca="1" si="788"/>
        <v/>
      </c>
      <c r="Q3352" s="1" t="str">
        <f t="shared" ca="1" si="789"/>
        <v/>
      </c>
      <c r="R3352" s="1" t="str" cm="1">
        <f t="array" aca="1" ref="R3352" ca="1">IF(G3352="","",INDIRECT(A3352&amp;B3352&amp;D3352))</f>
        <v/>
      </c>
      <c r="S3352" s="1" t="str">
        <f t="shared" ca="1" si="780"/>
        <v/>
      </c>
      <c r="T3352" s="1" t="str">
        <f t="shared" ca="1" si="781"/>
        <v/>
      </c>
      <c r="U3352" s="1" t="str">
        <f t="shared" ca="1" si="760"/>
        <v/>
      </c>
      <c r="V3352" s="1" t="str">
        <f t="shared" ca="1" si="790"/>
        <v/>
      </c>
      <c r="W3352" s="1" t="str">
        <f t="shared" ca="1" si="791"/>
        <v/>
      </c>
      <c r="X3352" s="1" t="str">
        <f t="shared" ca="1" si="782"/>
        <v/>
      </c>
    </row>
    <row r="3353" spans="1:24">
      <c r="A3353" t="s">
        <v>1041</v>
      </c>
      <c r="B3353" t="str">
        <f>INDEX(予約枠報告様式!$73:$73,MATCH(CSVフォーマット!C3353,予約枠報告様式!$74:$74,0))</f>
        <v>BE</v>
      </c>
      <c r="C3353">
        <f t="shared" si="792"/>
        <v>57</v>
      </c>
      <c r="D3353">
        <f t="shared" si="783"/>
        <v>61</v>
      </c>
      <c r="E3353" s="2" cm="1">
        <f t="array" aca="1" ref="E3353" ca="1">INDIRECT(A3353&amp;B3353&amp;$E$3)</f>
        <v>44801</v>
      </c>
      <c r="F3353" t="str" cm="1">
        <f t="array" aca="1" ref="F3353" ca="1">IF(INDIRECT(A3353&amp;B3353&amp;$F$3)="公",参照!$L$2,参照!$L$3)</f>
        <v>医療機関受付</v>
      </c>
      <c r="G3353" s="1" t="str" cm="1">
        <f t="array" aca="1" ref="G3353" ca="1">IF(E3353="","",IF(ISNUMBER(INDIRECT(A3353&amp;B3353&amp;D3353)),431001,""))</f>
        <v/>
      </c>
      <c r="H3353" s="1" t="str">
        <f t="shared" ca="1" si="784"/>
        <v/>
      </c>
      <c r="I3353" s="1" t="str">
        <f ca="1">IF(G3353="","",予約枠報告様式!H$3)</f>
        <v/>
      </c>
      <c r="J3353" s="1" t="str">
        <f t="shared" ca="1" si="779"/>
        <v/>
      </c>
      <c r="K3353" s="1" t="str">
        <f t="shared" ca="1" si="785"/>
        <v/>
      </c>
      <c r="L3353" s="1" t="str">
        <f t="shared" ca="1" si="786"/>
        <v/>
      </c>
      <c r="M3353" s="1" t="str">
        <f t="shared" ca="1" si="787"/>
        <v/>
      </c>
      <c r="N3353" s="1" t="str" cm="1">
        <f t="array" aca="1" ref="N3353" ca="1">IF(G3353="","",HOUR(INDIRECT(A3353&amp;$N$2&amp;D3353)))</f>
        <v/>
      </c>
      <c r="O3353" s="1" t="str" cm="1">
        <f t="array" aca="1" ref="O3353" ca="1">IF(G3353="","",MINUTE(INDIRECT(A3353&amp;$N$2&amp;D3353)))</f>
        <v/>
      </c>
      <c r="P3353" s="1" t="str">
        <f t="shared" ca="1" si="788"/>
        <v/>
      </c>
      <c r="Q3353" s="1" t="str">
        <f t="shared" ca="1" si="789"/>
        <v/>
      </c>
      <c r="R3353" s="1" t="str" cm="1">
        <f t="array" aca="1" ref="R3353" ca="1">IF(G3353="","",INDIRECT(A3353&amp;B3353&amp;D3353))</f>
        <v/>
      </c>
      <c r="S3353" s="1" t="str">
        <f t="shared" ca="1" si="780"/>
        <v/>
      </c>
      <c r="T3353" s="1" t="str">
        <f t="shared" ca="1" si="781"/>
        <v/>
      </c>
      <c r="U3353" s="1" t="str">
        <f t="shared" ca="1" si="760"/>
        <v/>
      </c>
      <c r="V3353" s="1" t="str">
        <f t="shared" ca="1" si="790"/>
        <v/>
      </c>
      <c r="W3353" s="1" t="str">
        <f t="shared" ca="1" si="791"/>
        <v/>
      </c>
      <c r="X3353" s="1" t="str">
        <f t="shared" ca="1" si="782"/>
        <v/>
      </c>
    </row>
    <row r="3354" spans="1:24">
      <c r="A3354" t="s">
        <v>1041</v>
      </c>
      <c r="B3354" t="str">
        <f>INDEX(予約枠報告様式!$73:$73,MATCH(CSVフォーマット!C3354,予約枠報告様式!$74:$74,0))</f>
        <v>BE</v>
      </c>
      <c r="C3354">
        <f t="shared" si="792"/>
        <v>57</v>
      </c>
      <c r="D3354">
        <f t="shared" si="783"/>
        <v>62</v>
      </c>
      <c r="E3354" s="2" cm="1">
        <f t="array" aca="1" ref="E3354" ca="1">INDIRECT(A3354&amp;B3354&amp;$E$3)</f>
        <v>44801</v>
      </c>
      <c r="F3354" t="str" cm="1">
        <f t="array" aca="1" ref="F3354" ca="1">IF(INDIRECT(A3354&amp;B3354&amp;$F$3)="公",参照!$L$2,参照!$L$3)</f>
        <v>医療機関受付</v>
      </c>
      <c r="G3354" s="1" t="str" cm="1">
        <f t="array" aca="1" ref="G3354" ca="1">IF(E3354="","",IF(ISNUMBER(INDIRECT(A3354&amp;B3354&amp;D3354)),431001,""))</f>
        <v/>
      </c>
      <c r="H3354" s="1" t="str">
        <f t="shared" ca="1" si="784"/>
        <v/>
      </c>
      <c r="I3354" s="1" t="str">
        <f ca="1">IF(G3354="","",予約枠報告様式!H$3)</f>
        <v/>
      </c>
      <c r="J3354" s="1" t="str">
        <f t="shared" ca="1" si="779"/>
        <v/>
      </c>
      <c r="K3354" s="1" t="str">
        <f t="shared" ca="1" si="785"/>
        <v/>
      </c>
      <c r="L3354" s="1" t="str">
        <f t="shared" ca="1" si="786"/>
        <v/>
      </c>
      <c r="M3354" s="1" t="str">
        <f t="shared" ca="1" si="787"/>
        <v/>
      </c>
      <c r="N3354" s="1" t="str" cm="1">
        <f t="array" aca="1" ref="N3354" ca="1">IF(G3354="","",HOUR(INDIRECT(A3354&amp;$N$2&amp;D3354)))</f>
        <v/>
      </c>
      <c r="O3354" s="1" t="str" cm="1">
        <f t="array" aca="1" ref="O3354" ca="1">IF(G3354="","",MINUTE(INDIRECT(A3354&amp;$N$2&amp;D3354)))</f>
        <v/>
      </c>
      <c r="P3354" s="1" t="str">
        <f t="shared" ca="1" si="788"/>
        <v/>
      </c>
      <c r="Q3354" s="1" t="str">
        <f t="shared" ca="1" si="789"/>
        <v/>
      </c>
      <c r="R3354" s="1" t="str" cm="1">
        <f t="array" aca="1" ref="R3354" ca="1">IF(G3354="","",INDIRECT(A3354&amp;B3354&amp;D3354))</f>
        <v/>
      </c>
      <c r="S3354" s="1" t="str">
        <f t="shared" ca="1" si="780"/>
        <v/>
      </c>
      <c r="T3354" s="1" t="str">
        <f t="shared" ca="1" si="781"/>
        <v/>
      </c>
      <c r="U3354" s="1" t="str">
        <f t="shared" ca="1" si="760"/>
        <v/>
      </c>
      <c r="V3354" s="1" t="str">
        <f t="shared" ca="1" si="790"/>
        <v/>
      </c>
      <c r="W3354" s="1" t="str">
        <f t="shared" ca="1" si="791"/>
        <v/>
      </c>
      <c r="X3354" s="1" t="str">
        <f t="shared" ca="1" si="782"/>
        <v/>
      </c>
    </row>
    <row r="3355" spans="1:24">
      <c r="A3355" t="s">
        <v>1041</v>
      </c>
      <c r="B3355" t="str">
        <f>INDEX(予約枠報告様式!$73:$73,MATCH(CSVフォーマット!C3355,予約枠報告様式!$74:$74,0))</f>
        <v>BE</v>
      </c>
      <c r="C3355">
        <f t="shared" si="792"/>
        <v>57</v>
      </c>
      <c r="D3355">
        <f t="shared" si="783"/>
        <v>63</v>
      </c>
      <c r="E3355" s="2" cm="1">
        <f t="array" aca="1" ref="E3355" ca="1">INDIRECT(A3355&amp;B3355&amp;$E$3)</f>
        <v>44801</v>
      </c>
      <c r="F3355" t="str" cm="1">
        <f t="array" aca="1" ref="F3355" ca="1">IF(INDIRECT(A3355&amp;B3355&amp;$F$3)="公",参照!$L$2,参照!$L$3)</f>
        <v>医療機関受付</v>
      </c>
      <c r="G3355" s="1" t="str" cm="1">
        <f t="array" aca="1" ref="G3355" ca="1">IF(E3355="","",IF(ISNUMBER(INDIRECT(A3355&amp;B3355&amp;D3355)),431001,""))</f>
        <v/>
      </c>
      <c r="H3355" s="1" t="str">
        <f t="shared" ca="1" si="784"/>
        <v/>
      </c>
      <c r="I3355" s="1" t="str">
        <f ca="1">IF(G3355="","",予約枠報告様式!H$3)</f>
        <v/>
      </c>
      <c r="J3355" s="1" t="str">
        <f t="shared" ca="1" si="779"/>
        <v/>
      </c>
      <c r="K3355" s="1" t="str">
        <f t="shared" ca="1" si="785"/>
        <v/>
      </c>
      <c r="L3355" s="1" t="str">
        <f t="shared" ca="1" si="786"/>
        <v/>
      </c>
      <c r="M3355" s="1" t="str">
        <f t="shared" ca="1" si="787"/>
        <v/>
      </c>
      <c r="N3355" s="1" t="str" cm="1">
        <f t="array" aca="1" ref="N3355" ca="1">IF(G3355="","",HOUR(INDIRECT(A3355&amp;$N$2&amp;D3355)))</f>
        <v/>
      </c>
      <c r="O3355" s="1" t="str" cm="1">
        <f t="array" aca="1" ref="O3355" ca="1">IF(G3355="","",MINUTE(INDIRECT(A3355&amp;$N$2&amp;D3355)))</f>
        <v/>
      </c>
      <c r="P3355" s="1" t="str">
        <f t="shared" ca="1" si="788"/>
        <v/>
      </c>
      <c r="Q3355" s="1" t="str">
        <f t="shared" ca="1" si="789"/>
        <v/>
      </c>
      <c r="R3355" s="1" t="str" cm="1">
        <f t="array" aca="1" ref="R3355" ca="1">IF(G3355="","",INDIRECT(A3355&amp;B3355&amp;D3355))</f>
        <v/>
      </c>
      <c r="S3355" s="1" t="str">
        <f t="shared" ca="1" si="780"/>
        <v/>
      </c>
      <c r="T3355" s="1" t="str">
        <f t="shared" ca="1" si="781"/>
        <v/>
      </c>
      <c r="U3355" s="1" t="str">
        <f t="shared" ca="1" si="760"/>
        <v/>
      </c>
      <c r="V3355" s="1" t="str">
        <f t="shared" ca="1" si="790"/>
        <v/>
      </c>
      <c r="W3355" s="1" t="str">
        <f t="shared" ca="1" si="791"/>
        <v/>
      </c>
      <c r="X3355" s="1" t="str">
        <f t="shared" ca="1" si="782"/>
        <v/>
      </c>
    </row>
    <row r="3356" spans="1:24">
      <c r="A3356" t="s">
        <v>1041</v>
      </c>
      <c r="B3356" t="str">
        <f>INDEX(予約枠報告様式!$73:$73,MATCH(CSVフォーマット!C3356,予約枠報告様式!$74:$74,0))</f>
        <v>BE</v>
      </c>
      <c r="C3356">
        <f t="shared" si="792"/>
        <v>57</v>
      </c>
      <c r="D3356">
        <f t="shared" si="783"/>
        <v>64</v>
      </c>
      <c r="E3356" s="2" cm="1">
        <f t="array" aca="1" ref="E3356" ca="1">INDIRECT(A3356&amp;B3356&amp;$E$3)</f>
        <v>44801</v>
      </c>
      <c r="F3356" t="str" cm="1">
        <f t="array" aca="1" ref="F3356" ca="1">IF(INDIRECT(A3356&amp;B3356&amp;$F$3)="公",参照!$L$2,参照!$L$3)</f>
        <v>医療機関受付</v>
      </c>
      <c r="G3356" s="1" t="str" cm="1">
        <f t="array" aca="1" ref="G3356" ca="1">IF(E3356="","",IF(ISNUMBER(INDIRECT(A3356&amp;B3356&amp;D3356)),431001,""))</f>
        <v/>
      </c>
      <c r="H3356" s="1" t="str">
        <f t="shared" ca="1" si="784"/>
        <v/>
      </c>
      <c r="I3356" s="1" t="str">
        <f ca="1">IF(G3356="","",予約枠報告様式!H$3)</f>
        <v/>
      </c>
      <c r="J3356" s="1" t="str">
        <f t="shared" ref="J3356:J3419" ca="1" si="793">IF(G3356="","",J$2)</f>
        <v/>
      </c>
      <c r="K3356" s="1" t="str">
        <f t="shared" ca="1" si="785"/>
        <v/>
      </c>
      <c r="L3356" s="1" t="str">
        <f t="shared" ca="1" si="786"/>
        <v/>
      </c>
      <c r="M3356" s="1" t="str">
        <f t="shared" ca="1" si="787"/>
        <v/>
      </c>
      <c r="N3356" s="1" t="str" cm="1">
        <f t="array" aca="1" ref="N3356" ca="1">IF(G3356="","",HOUR(INDIRECT(A3356&amp;$N$2&amp;D3356)))</f>
        <v/>
      </c>
      <c r="O3356" s="1" t="str" cm="1">
        <f t="array" aca="1" ref="O3356" ca="1">IF(G3356="","",MINUTE(INDIRECT(A3356&amp;$N$2&amp;D3356)))</f>
        <v/>
      </c>
      <c r="P3356" s="1" t="str">
        <f t="shared" ca="1" si="788"/>
        <v/>
      </c>
      <c r="Q3356" s="1" t="str">
        <f t="shared" ca="1" si="789"/>
        <v/>
      </c>
      <c r="R3356" s="1" t="str" cm="1">
        <f t="array" aca="1" ref="R3356" ca="1">IF(G3356="","",INDIRECT(A3356&amp;B3356&amp;D3356))</f>
        <v/>
      </c>
      <c r="S3356" s="1" t="str">
        <f t="shared" ref="S3356:S3419" ca="1" si="794">IF(G3356="","",0)</f>
        <v/>
      </c>
      <c r="T3356" s="1" t="str">
        <f t="shared" ref="T3356:T3419" ca="1" si="795">IF($G3356="","",IF(T$1="×",K$2,T$2))</f>
        <v/>
      </c>
      <c r="U3356" s="1" t="str">
        <f t="shared" ca="1" si="760"/>
        <v/>
      </c>
      <c r="V3356" s="1" t="str">
        <f t="shared" ca="1" si="790"/>
        <v/>
      </c>
      <c r="W3356" s="1" t="str">
        <f t="shared" ca="1" si="791"/>
        <v/>
      </c>
      <c r="X3356" s="1" t="str">
        <f t="shared" ref="X3356:X3419" ca="1" si="796">IF(G3356="","",0)</f>
        <v/>
      </c>
    </row>
    <row r="3357" spans="1:24">
      <c r="A3357" t="s">
        <v>1041</v>
      </c>
      <c r="B3357" t="str">
        <f>INDEX(予約枠報告様式!$73:$73,MATCH(CSVフォーマット!C3357,予約枠報告様式!$74:$74,0))</f>
        <v>BE</v>
      </c>
      <c r="C3357">
        <f t="shared" si="792"/>
        <v>57</v>
      </c>
      <c r="D3357">
        <f t="shared" si="783"/>
        <v>65</v>
      </c>
      <c r="E3357" s="2" cm="1">
        <f t="array" aca="1" ref="E3357" ca="1">INDIRECT(A3357&amp;B3357&amp;$E$3)</f>
        <v>44801</v>
      </c>
      <c r="F3357" t="str" cm="1">
        <f t="array" aca="1" ref="F3357" ca="1">IF(INDIRECT(A3357&amp;B3357&amp;$F$3)="公",参照!$L$2,参照!$L$3)</f>
        <v>医療機関受付</v>
      </c>
      <c r="G3357" s="1" t="str" cm="1">
        <f t="array" aca="1" ref="G3357" ca="1">IF(E3357="","",IF(ISNUMBER(INDIRECT(A3357&amp;B3357&amp;D3357)),431001,""))</f>
        <v/>
      </c>
      <c r="H3357" s="1" t="str">
        <f t="shared" ca="1" si="784"/>
        <v/>
      </c>
      <c r="I3357" s="1" t="str">
        <f ca="1">IF(G3357="","",予約枠報告様式!H$3)</f>
        <v/>
      </c>
      <c r="J3357" s="1" t="str">
        <f t="shared" ca="1" si="793"/>
        <v/>
      </c>
      <c r="K3357" s="1" t="str">
        <f t="shared" ca="1" si="785"/>
        <v/>
      </c>
      <c r="L3357" s="1" t="str">
        <f t="shared" ca="1" si="786"/>
        <v/>
      </c>
      <c r="M3357" s="1" t="str">
        <f t="shared" ca="1" si="787"/>
        <v/>
      </c>
      <c r="N3357" s="1" t="str" cm="1">
        <f t="array" aca="1" ref="N3357" ca="1">IF(G3357="","",HOUR(INDIRECT(A3357&amp;$N$2&amp;D3357)))</f>
        <v/>
      </c>
      <c r="O3357" s="1" t="str" cm="1">
        <f t="array" aca="1" ref="O3357" ca="1">IF(G3357="","",MINUTE(INDIRECT(A3357&amp;$N$2&amp;D3357)))</f>
        <v/>
      </c>
      <c r="P3357" s="1" t="str">
        <f t="shared" ca="1" si="788"/>
        <v/>
      </c>
      <c r="Q3357" s="1" t="str">
        <f t="shared" ca="1" si="789"/>
        <v/>
      </c>
      <c r="R3357" s="1" t="str" cm="1">
        <f t="array" aca="1" ref="R3357" ca="1">IF(G3357="","",INDIRECT(A3357&amp;B3357&amp;D3357))</f>
        <v/>
      </c>
      <c r="S3357" s="1" t="str">
        <f t="shared" ca="1" si="794"/>
        <v/>
      </c>
      <c r="T3357" s="1" t="str">
        <f t="shared" ca="1" si="795"/>
        <v/>
      </c>
      <c r="U3357" s="1" t="str">
        <f t="shared" ca="1" si="760"/>
        <v/>
      </c>
      <c r="V3357" s="1" t="str">
        <f t="shared" ca="1" si="790"/>
        <v/>
      </c>
      <c r="W3357" s="1" t="str">
        <f t="shared" ca="1" si="791"/>
        <v/>
      </c>
      <c r="X3357" s="1" t="str">
        <f t="shared" ca="1" si="796"/>
        <v/>
      </c>
    </row>
    <row r="3358" spans="1:24">
      <c r="A3358" t="s">
        <v>1041</v>
      </c>
      <c r="B3358" t="str">
        <f>INDEX(予約枠報告様式!$73:$73,MATCH(CSVフォーマット!C3358,予約枠報告様式!$74:$74,0))</f>
        <v>BE</v>
      </c>
      <c r="C3358">
        <f t="shared" si="792"/>
        <v>57</v>
      </c>
      <c r="D3358">
        <f t="shared" si="783"/>
        <v>66</v>
      </c>
      <c r="E3358" s="2" cm="1">
        <f t="array" aca="1" ref="E3358" ca="1">INDIRECT(A3358&amp;B3358&amp;$E$3)</f>
        <v>44801</v>
      </c>
      <c r="F3358" t="str" cm="1">
        <f t="array" aca="1" ref="F3358" ca="1">IF(INDIRECT(A3358&amp;B3358&amp;$F$3)="公",参照!$L$2,参照!$L$3)</f>
        <v>医療機関受付</v>
      </c>
      <c r="G3358" s="1" t="str" cm="1">
        <f t="array" aca="1" ref="G3358" ca="1">IF(E3358="","",IF(ISNUMBER(INDIRECT(A3358&amp;B3358&amp;D3358)),431001,""))</f>
        <v/>
      </c>
      <c r="H3358" s="1" t="str">
        <f t="shared" ca="1" si="784"/>
        <v/>
      </c>
      <c r="I3358" s="1" t="str">
        <f ca="1">IF(G3358="","",予約枠報告様式!H$3)</f>
        <v/>
      </c>
      <c r="J3358" s="1" t="str">
        <f t="shared" ca="1" si="793"/>
        <v/>
      </c>
      <c r="K3358" s="1" t="str">
        <f t="shared" ca="1" si="785"/>
        <v/>
      </c>
      <c r="L3358" s="1" t="str">
        <f t="shared" ca="1" si="786"/>
        <v/>
      </c>
      <c r="M3358" s="1" t="str">
        <f t="shared" ca="1" si="787"/>
        <v/>
      </c>
      <c r="N3358" s="1" t="str" cm="1">
        <f t="array" aca="1" ref="N3358" ca="1">IF(G3358="","",HOUR(INDIRECT(A3358&amp;$N$2&amp;D3358)))</f>
        <v/>
      </c>
      <c r="O3358" s="1" t="str" cm="1">
        <f t="array" aca="1" ref="O3358" ca="1">IF(G3358="","",MINUTE(INDIRECT(A3358&amp;$N$2&amp;D3358)))</f>
        <v/>
      </c>
      <c r="P3358" s="1" t="str">
        <f t="shared" ca="1" si="788"/>
        <v/>
      </c>
      <c r="Q3358" s="1" t="str">
        <f t="shared" ca="1" si="789"/>
        <v/>
      </c>
      <c r="R3358" s="1" t="str" cm="1">
        <f t="array" aca="1" ref="R3358" ca="1">IF(G3358="","",INDIRECT(A3358&amp;B3358&amp;D3358))</f>
        <v/>
      </c>
      <c r="S3358" s="1" t="str">
        <f t="shared" ca="1" si="794"/>
        <v/>
      </c>
      <c r="T3358" s="1" t="str">
        <f t="shared" ca="1" si="795"/>
        <v/>
      </c>
      <c r="U3358" s="1" t="str">
        <f t="shared" ca="1" si="760"/>
        <v/>
      </c>
      <c r="V3358" s="1" t="str">
        <f t="shared" ca="1" si="790"/>
        <v/>
      </c>
      <c r="W3358" s="1" t="str">
        <f t="shared" ca="1" si="791"/>
        <v/>
      </c>
      <c r="X3358" s="1" t="str">
        <f t="shared" ca="1" si="796"/>
        <v/>
      </c>
    </row>
    <row r="3359" spans="1:24">
      <c r="A3359" t="s">
        <v>1041</v>
      </c>
      <c r="B3359" t="str">
        <f>INDEX(予約枠報告様式!$73:$73,MATCH(CSVフォーマット!C3359,予約枠報告様式!$74:$74,0))</f>
        <v>BE</v>
      </c>
      <c r="C3359">
        <f t="shared" si="792"/>
        <v>57</v>
      </c>
      <c r="D3359">
        <f t="shared" si="783"/>
        <v>67</v>
      </c>
      <c r="E3359" s="2" cm="1">
        <f t="array" aca="1" ref="E3359" ca="1">INDIRECT(A3359&amp;B3359&amp;$E$3)</f>
        <v>44801</v>
      </c>
      <c r="F3359" t="str" cm="1">
        <f t="array" aca="1" ref="F3359" ca="1">IF(INDIRECT(A3359&amp;B3359&amp;$F$3)="公",参照!$L$2,参照!$L$3)</f>
        <v>医療機関受付</v>
      </c>
      <c r="G3359" s="1" t="str" cm="1">
        <f t="array" aca="1" ref="G3359" ca="1">IF(E3359="","",IF(ISNUMBER(INDIRECT(A3359&amp;B3359&amp;D3359)),431001,""))</f>
        <v/>
      </c>
      <c r="H3359" s="1" t="str">
        <f t="shared" ca="1" si="784"/>
        <v/>
      </c>
      <c r="I3359" s="1" t="str">
        <f ca="1">IF(G3359="","",予約枠報告様式!H$3)</f>
        <v/>
      </c>
      <c r="J3359" s="1" t="str">
        <f t="shared" ca="1" si="793"/>
        <v/>
      </c>
      <c r="K3359" s="1" t="str">
        <f t="shared" ca="1" si="785"/>
        <v/>
      </c>
      <c r="L3359" s="1" t="str">
        <f t="shared" ca="1" si="786"/>
        <v/>
      </c>
      <c r="M3359" s="1" t="str">
        <f t="shared" ca="1" si="787"/>
        <v/>
      </c>
      <c r="N3359" s="1" t="str" cm="1">
        <f t="array" aca="1" ref="N3359" ca="1">IF(G3359="","",HOUR(INDIRECT(A3359&amp;$N$2&amp;D3359)))</f>
        <v/>
      </c>
      <c r="O3359" s="1" t="str" cm="1">
        <f t="array" aca="1" ref="O3359" ca="1">IF(G3359="","",MINUTE(INDIRECT(A3359&amp;$N$2&amp;D3359)))</f>
        <v/>
      </c>
      <c r="P3359" s="1" t="str">
        <f t="shared" ca="1" si="788"/>
        <v/>
      </c>
      <c r="Q3359" s="1" t="str">
        <f t="shared" ca="1" si="789"/>
        <v/>
      </c>
      <c r="R3359" s="1" t="str" cm="1">
        <f t="array" aca="1" ref="R3359" ca="1">IF(G3359="","",INDIRECT(A3359&amp;B3359&amp;D3359))</f>
        <v/>
      </c>
      <c r="S3359" s="1" t="str">
        <f t="shared" ca="1" si="794"/>
        <v/>
      </c>
      <c r="T3359" s="1" t="str">
        <f t="shared" ca="1" si="795"/>
        <v/>
      </c>
      <c r="U3359" s="1" t="str">
        <f t="shared" ca="1" si="760"/>
        <v/>
      </c>
      <c r="V3359" s="1" t="str">
        <f t="shared" ca="1" si="790"/>
        <v/>
      </c>
      <c r="W3359" s="1" t="str">
        <f t="shared" ca="1" si="791"/>
        <v/>
      </c>
      <c r="X3359" s="1" t="str">
        <f t="shared" ca="1" si="796"/>
        <v/>
      </c>
    </row>
    <row r="3360" spans="1:24">
      <c r="A3360" t="s">
        <v>1041</v>
      </c>
      <c r="B3360" t="str">
        <f>INDEX(予約枠報告様式!$73:$73,MATCH(CSVフォーマット!C3360,予約枠報告様式!$74:$74,0))</f>
        <v>BE</v>
      </c>
      <c r="C3360">
        <f t="shared" si="792"/>
        <v>57</v>
      </c>
      <c r="D3360">
        <f t="shared" si="783"/>
        <v>68</v>
      </c>
      <c r="E3360" s="2" cm="1">
        <f t="array" aca="1" ref="E3360" ca="1">INDIRECT(A3360&amp;B3360&amp;$E$3)</f>
        <v>44801</v>
      </c>
      <c r="F3360" t="str" cm="1">
        <f t="array" aca="1" ref="F3360" ca="1">IF(INDIRECT(A3360&amp;B3360&amp;$F$3)="公",参照!$L$2,参照!$L$3)</f>
        <v>医療機関受付</v>
      </c>
      <c r="G3360" s="1" t="str" cm="1">
        <f t="array" aca="1" ref="G3360" ca="1">IF(E3360="","",IF(ISNUMBER(INDIRECT(A3360&amp;B3360&amp;D3360)),431001,""))</f>
        <v/>
      </c>
      <c r="H3360" s="1" t="str">
        <f t="shared" ca="1" si="784"/>
        <v/>
      </c>
      <c r="I3360" s="1" t="str">
        <f ca="1">IF(G3360="","",予約枠報告様式!H$3)</f>
        <v/>
      </c>
      <c r="J3360" s="1" t="str">
        <f t="shared" ca="1" si="793"/>
        <v/>
      </c>
      <c r="K3360" s="1" t="str">
        <f t="shared" ca="1" si="785"/>
        <v/>
      </c>
      <c r="L3360" s="1" t="str">
        <f t="shared" ca="1" si="786"/>
        <v/>
      </c>
      <c r="M3360" s="1" t="str">
        <f t="shared" ca="1" si="787"/>
        <v/>
      </c>
      <c r="N3360" s="1" t="str" cm="1">
        <f t="array" aca="1" ref="N3360" ca="1">IF(G3360="","",HOUR(INDIRECT(A3360&amp;$N$2&amp;D3360)))</f>
        <v/>
      </c>
      <c r="O3360" s="1" t="str" cm="1">
        <f t="array" aca="1" ref="O3360" ca="1">IF(G3360="","",MINUTE(INDIRECT(A3360&amp;$N$2&amp;D3360)))</f>
        <v/>
      </c>
      <c r="P3360" s="1" t="str">
        <f t="shared" ca="1" si="788"/>
        <v/>
      </c>
      <c r="Q3360" s="1" t="str">
        <f t="shared" ca="1" si="789"/>
        <v/>
      </c>
      <c r="R3360" s="1" t="str" cm="1">
        <f t="array" aca="1" ref="R3360" ca="1">IF(G3360="","",INDIRECT(A3360&amp;B3360&amp;D3360))</f>
        <v/>
      </c>
      <c r="S3360" s="1" t="str">
        <f t="shared" ca="1" si="794"/>
        <v/>
      </c>
      <c r="T3360" s="1" t="str">
        <f t="shared" ca="1" si="795"/>
        <v/>
      </c>
      <c r="U3360" s="1" t="str">
        <f t="shared" ca="1" si="760"/>
        <v/>
      </c>
      <c r="V3360" s="1" t="str">
        <f t="shared" ca="1" si="790"/>
        <v/>
      </c>
      <c r="W3360" s="1" t="str">
        <f t="shared" ca="1" si="791"/>
        <v/>
      </c>
      <c r="X3360" s="1" t="str">
        <f t="shared" ca="1" si="796"/>
        <v/>
      </c>
    </row>
    <row r="3361" spans="1:24">
      <c r="A3361" t="s">
        <v>1041</v>
      </c>
      <c r="B3361" t="str">
        <f>INDEX(予約枠報告様式!$73:$73,MATCH(CSVフォーマット!C3361,予約枠報告様式!$74:$74,0))</f>
        <v>BE</v>
      </c>
      <c r="C3361">
        <f t="shared" si="792"/>
        <v>57</v>
      </c>
      <c r="D3361">
        <f t="shared" si="783"/>
        <v>69</v>
      </c>
      <c r="E3361" s="2" cm="1">
        <f t="array" aca="1" ref="E3361" ca="1">INDIRECT(A3361&amp;B3361&amp;$E$3)</f>
        <v>44801</v>
      </c>
      <c r="F3361" t="str" cm="1">
        <f t="array" aca="1" ref="F3361" ca="1">IF(INDIRECT(A3361&amp;B3361&amp;$F$3)="公",参照!$L$2,参照!$L$3)</f>
        <v>医療機関受付</v>
      </c>
      <c r="G3361" s="1" t="str" cm="1">
        <f t="array" aca="1" ref="G3361" ca="1">IF(E3361="","",IF(ISNUMBER(INDIRECT(A3361&amp;B3361&amp;D3361)),431001,""))</f>
        <v/>
      </c>
      <c r="H3361" s="1" t="str">
        <f t="shared" ca="1" si="784"/>
        <v/>
      </c>
      <c r="I3361" s="1" t="str">
        <f ca="1">IF(G3361="","",予約枠報告様式!H$3)</f>
        <v/>
      </c>
      <c r="J3361" s="1" t="str">
        <f t="shared" ca="1" si="793"/>
        <v/>
      </c>
      <c r="K3361" s="1" t="str">
        <f t="shared" ca="1" si="785"/>
        <v/>
      </c>
      <c r="L3361" s="1" t="str">
        <f t="shared" ca="1" si="786"/>
        <v/>
      </c>
      <c r="M3361" s="1" t="str">
        <f t="shared" ca="1" si="787"/>
        <v/>
      </c>
      <c r="N3361" s="1" t="str" cm="1">
        <f t="array" aca="1" ref="N3361" ca="1">IF(G3361="","",HOUR(INDIRECT(A3361&amp;$N$2&amp;D3361)))</f>
        <v/>
      </c>
      <c r="O3361" s="1" t="str" cm="1">
        <f t="array" aca="1" ref="O3361" ca="1">IF(G3361="","",MINUTE(INDIRECT(A3361&amp;$N$2&amp;D3361)))</f>
        <v/>
      </c>
      <c r="P3361" s="1" t="str">
        <f t="shared" ca="1" si="788"/>
        <v/>
      </c>
      <c r="Q3361" s="1" t="str">
        <f t="shared" ca="1" si="789"/>
        <v/>
      </c>
      <c r="R3361" s="1" t="str" cm="1">
        <f t="array" aca="1" ref="R3361" ca="1">IF(G3361="","",INDIRECT(A3361&amp;B3361&amp;D3361))</f>
        <v/>
      </c>
      <c r="S3361" s="1" t="str">
        <f t="shared" ca="1" si="794"/>
        <v/>
      </c>
      <c r="T3361" s="1" t="str">
        <f t="shared" ca="1" si="795"/>
        <v/>
      </c>
      <c r="U3361" s="1" t="str">
        <f t="shared" ca="1" si="760"/>
        <v/>
      </c>
      <c r="V3361" s="1" t="str">
        <f t="shared" ca="1" si="790"/>
        <v/>
      </c>
      <c r="W3361" s="1" t="str">
        <f t="shared" ca="1" si="791"/>
        <v/>
      </c>
      <c r="X3361" s="1" t="str">
        <f t="shared" ca="1" si="796"/>
        <v/>
      </c>
    </row>
    <row r="3362" spans="1:24">
      <c r="A3362" t="s">
        <v>1041</v>
      </c>
      <c r="B3362" t="str">
        <f>INDEX(予約枠報告様式!$73:$73,MATCH(CSVフォーマット!C3362,予約枠報告様式!$74:$74,0))</f>
        <v>BE</v>
      </c>
      <c r="C3362">
        <f t="shared" si="792"/>
        <v>57</v>
      </c>
      <c r="D3362">
        <f t="shared" si="783"/>
        <v>70</v>
      </c>
      <c r="E3362" s="2" cm="1">
        <f t="array" aca="1" ref="E3362" ca="1">INDIRECT(A3362&amp;B3362&amp;$E$3)</f>
        <v>44801</v>
      </c>
      <c r="F3362" t="str" cm="1">
        <f t="array" aca="1" ref="F3362" ca="1">IF(INDIRECT(A3362&amp;B3362&amp;$F$3)="公",参照!$L$2,参照!$L$3)</f>
        <v>医療機関受付</v>
      </c>
      <c r="G3362" s="1" t="str" cm="1">
        <f t="array" aca="1" ref="G3362" ca="1">IF(E3362="","",IF(ISNUMBER(INDIRECT(A3362&amp;B3362&amp;D3362)),431001,""))</f>
        <v/>
      </c>
      <c r="H3362" s="1" t="str">
        <f t="shared" ca="1" si="784"/>
        <v/>
      </c>
      <c r="I3362" s="1" t="str">
        <f ca="1">IF(G3362="","",予約枠報告様式!H$3)</f>
        <v/>
      </c>
      <c r="J3362" s="1" t="str">
        <f t="shared" ca="1" si="793"/>
        <v/>
      </c>
      <c r="K3362" s="1" t="str">
        <f t="shared" ca="1" si="785"/>
        <v/>
      </c>
      <c r="L3362" s="1" t="str">
        <f t="shared" ca="1" si="786"/>
        <v/>
      </c>
      <c r="M3362" s="1" t="str">
        <f t="shared" ca="1" si="787"/>
        <v/>
      </c>
      <c r="N3362" s="1" t="str" cm="1">
        <f t="array" aca="1" ref="N3362" ca="1">IF(G3362="","",HOUR(INDIRECT(A3362&amp;$N$2&amp;D3362)))</f>
        <v/>
      </c>
      <c r="O3362" s="1" t="str" cm="1">
        <f t="array" aca="1" ref="O3362" ca="1">IF(G3362="","",MINUTE(INDIRECT(A3362&amp;$N$2&amp;D3362)))</f>
        <v/>
      </c>
      <c r="P3362" s="1" t="str">
        <f t="shared" ca="1" si="788"/>
        <v/>
      </c>
      <c r="Q3362" s="1" t="str">
        <f t="shared" ca="1" si="789"/>
        <v/>
      </c>
      <c r="R3362" s="1" t="str" cm="1">
        <f t="array" aca="1" ref="R3362" ca="1">IF(G3362="","",INDIRECT(A3362&amp;B3362&amp;D3362))</f>
        <v/>
      </c>
      <c r="S3362" s="1" t="str">
        <f t="shared" ca="1" si="794"/>
        <v/>
      </c>
      <c r="T3362" s="1" t="str">
        <f t="shared" ca="1" si="795"/>
        <v/>
      </c>
      <c r="U3362" s="1" t="str">
        <f t="shared" ca="1" si="760"/>
        <v/>
      </c>
      <c r="V3362" s="1" t="str">
        <f t="shared" ca="1" si="790"/>
        <v/>
      </c>
      <c r="W3362" s="1" t="str">
        <f t="shared" ca="1" si="791"/>
        <v/>
      </c>
      <c r="X3362" s="1" t="str">
        <f t="shared" ca="1" si="796"/>
        <v/>
      </c>
    </row>
    <row r="3363" spans="1:24">
      <c r="A3363" t="s">
        <v>1041</v>
      </c>
      <c r="B3363" t="str">
        <f>INDEX(予約枠報告様式!$73:$73,MATCH(CSVフォーマット!C3363,予約枠報告様式!$74:$74,0))</f>
        <v>BE</v>
      </c>
      <c r="C3363">
        <f t="shared" si="792"/>
        <v>57</v>
      </c>
      <c r="D3363">
        <f t="shared" si="783"/>
        <v>71</v>
      </c>
      <c r="E3363" s="2" cm="1">
        <f t="array" aca="1" ref="E3363" ca="1">INDIRECT(A3363&amp;B3363&amp;$E$3)</f>
        <v>44801</v>
      </c>
      <c r="F3363" t="str" cm="1">
        <f t="array" aca="1" ref="F3363" ca="1">IF(INDIRECT(A3363&amp;B3363&amp;$F$3)="公",参照!$L$2,参照!$L$3)</f>
        <v>医療機関受付</v>
      </c>
      <c r="G3363" s="1" t="str" cm="1">
        <f t="array" aca="1" ref="G3363" ca="1">IF(E3363="","",IF(ISNUMBER(INDIRECT(A3363&amp;B3363&amp;D3363)),431001,""))</f>
        <v/>
      </c>
      <c r="H3363" s="1" t="str">
        <f t="shared" ca="1" si="784"/>
        <v/>
      </c>
      <c r="I3363" s="1" t="str">
        <f ca="1">IF(G3363="","",予約枠報告様式!H$3)</f>
        <v/>
      </c>
      <c r="J3363" s="1" t="str">
        <f t="shared" ca="1" si="793"/>
        <v/>
      </c>
      <c r="K3363" s="1" t="str">
        <f t="shared" ca="1" si="785"/>
        <v/>
      </c>
      <c r="L3363" s="1" t="str">
        <f t="shared" ca="1" si="786"/>
        <v/>
      </c>
      <c r="M3363" s="1" t="str">
        <f t="shared" ca="1" si="787"/>
        <v/>
      </c>
      <c r="N3363" s="1" t="str" cm="1">
        <f t="array" aca="1" ref="N3363" ca="1">IF(G3363="","",HOUR(INDIRECT(A3363&amp;$N$2&amp;D3363)))</f>
        <v/>
      </c>
      <c r="O3363" s="1" t="str" cm="1">
        <f t="array" aca="1" ref="O3363" ca="1">IF(G3363="","",MINUTE(INDIRECT(A3363&amp;$N$2&amp;D3363)))</f>
        <v/>
      </c>
      <c r="P3363" s="1" t="str">
        <f t="shared" ca="1" si="788"/>
        <v/>
      </c>
      <c r="Q3363" s="1" t="str">
        <f t="shared" ca="1" si="789"/>
        <v/>
      </c>
      <c r="R3363" s="1" t="str" cm="1">
        <f t="array" aca="1" ref="R3363" ca="1">IF(G3363="","",INDIRECT(A3363&amp;B3363&amp;D3363))</f>
        <v/>
      </c>
      <c r="S3363" s="1" t="str">
        <f t="shared" ca="1" si="794"/>
        <v/>
      </c>
      <c r="T3363" s="1" t="str">
        <f t="shared" ca="1" si="795"/>
        <v/>
      </c>
      <c r="U3363" s="1" t="str">
        <f t="shared" ca="1" si="760"/>
        <v/>
      </c>
      <c r="V3363" s="1" t="str">
        <f t="shared" ca="1" si="790"/>
        <v/>
      </c>
      <c r="W3363" s="1" t="str">
        <f t="shared" ca="1" si="791"/>
        <v/>
      </c>
      <c r="X3363" s="1" t="str">
        <f t="shared" ca="1" si="796"/>
        <v/>
      </c>
    </row>
    <row r="3364" spans="1:24">
      <c r="A3364" t="s">
        <v>1041</v>
      </c>
      <c r="B3364" t="str">
        <f>INDEX(予約枠報告様式!$73:$73,MATCH(CSVフォーマット!C3364,予約枠報告様式!$74:$74,0))</f>
        <v>BF</v>
      </c>
      <c r="C3364">
        <f t="shared" si="792"/>
        <v>58</v>
      </c>
      <c r="D3364">
        <f t="shared" si="783"/>
        <v>12</v>
      </c>
      <c r="E3364" s="2" cm="1">
        <f t="array" aca="1" ref="E3364" ca="1">INDIRECT(A3364&amp;B3364&amp;$E$3)</f>
        <v>44802</v>
      </c>
      <c r="F3364" t="str" cm="1">
        <f t="array" aca="1" ref="F3364" ca="1">IF(INDIRECT(A3364&amp;B3364&amp;$F$3)="公",参照!$L$2,参照!$L$3)</f>
        <v>WEB・コールセンター受付</v>
      </c>
      <c r="G3364" s="1" t="str" cm="1">
        <f t="array" aca="1" ref="G3364" ca="1">IF(E3364="","",IF(ISNUMBER(INDIRECT(A3364&amp;B3364&amp;D3364)),431001,""))</f>
        <v/>
      </c>
      <c r="H3364" s="1" t="str">
        <f t="shared" ca="1" si="784"/>
        <v/>
      </c>
      <c r="I3364" s="1" t="str">
        <f ca="1">IF(G3364="","",予約枠報告様式!H$3)</f>
        <v/>
      </c>
      <c r="J3364" s="1" t="str">
        <f t="shared" ca="1" si="793"/>
        <v/>
      </c>
      <c r="K3364" s="1" t="str">
        <f t="shared" ca="1" si="785"/>
        <v/>
      </c>
      <c r="L3364" s="1" t="str">
        <f t="shared" ca="1" si="786"/>
        <v/>
      </c>
      <c r="M3364" s="1" t="str">
        <f t="shared" ca="1" si="787"/>
        <v/>
      </c>
      <c r="N3364" s="1" t="str" cm="1">
        <f t="array" aca="1" ref="N3364" ca="1">IF(G3364="","",HOUR(INDIRECT(A3364&amp;$N$2&amp;D3364)))</f>
        <v/>
      </c>
      <c r="O3364" s="1" t="str" cm="1">
        <f t="array" aca="1" ref="O3364" ca="1">IF(G3364="","",MINUTE(INDIRECT(A3364&amp;$N$2&amp;D3364)))</f>
        <v/>
      </c>
      <c r="P3364" s="1" t="str">
        <f t="shared" ca="1" si="788"/>
        <v/>
      </c>
      <c r="Q3364" s="1" t="str">
        <f t="shared" ca="1" si="789"/>
        <v/>
      </c>
      <c r="R3364" s="1" t="str" cm="1">
        <f t="array" aca="1" ref="R3364" ca="1">IF(G3364="","",INDIRECT(A3364&amp;B3364&amp;D3364))</f>
        <v/>
      </c>
      <c r="S3364" s="1" t="str">
        <f t="shared" ca="1" si="794"/>
        <v/>
      </c>
      <c r="T3364" s="1" t="str">
        <f t="shared" ca="1" si="795"/>
        <v/>
      </c>
      <c r="U3364" s="1" t="str">
        <f t="shared" ca="1" si="760"/>
        <v/>
      </c>
      <c r="V3364" s="1" t="str">
        <f t="shared" ca="1" si="790"/>
        <v/>
      </c>
      <c r="W3364" s="1" t="str">
        <f t="shared" ca="1" si="791"/>
        <v/>
      </c>
      <c r="X3364" s="1" t="str">
        <f t="shared" ca="1" si="796"/>
        <v/>
      </c>
    </row>
    <row r="3365" spans="1:24">
      <c r="A3365" t="s">
        <v>1041</v>
      </c>
      <c r="B3365" t="str">
        <f>INDEX(予約枠報告様式!$73:$73,MATCH(CSVフォーマット!C3365,予約枠報告様式!$74:$74,0))</f>
        <v>BF</v>
      </c>
      <c r="C3365">
        <f t="shared" si="792"/>
        <v>58</v>
      </c>
      <c r="D3365">
        <f t="shared" si="783"/>
        <v>13</v>
      </c>
      <c r="E3365" s="2" cm="1">
        <f t="array" aca="1" ref="E3365" ca="1">INDIRECT(A3365&amp;B3365&amp;$E$3)</f>
        <v>44802</v>
      </c>
      <c r="F3365" t="str" cm="1">
        <f t="array" aca="1" ref="F3365" ca="1">IF(INDIRECT(A3365&amp;B3365&amp;$F$3)="公",参照!$L$2,参照!$L$3)</f>
        <v>WEB・コールセンター受付</v>
      </c>
      <c r="G3365" s="1" t="str" cm="1">
        <f t="array" aca="1" ref="G3365" ca="1">IF(E3365="","",IF(ISNUMBER(INDIRECT(A3365&amp;B3365&amp;D3365)),431001,""))</f>
        <v/>
      </c>
      <c r="H3365" s="1" t="str">
        <f t="shared" ca="1" si="784"/>
        <v/>
      </c>
      <c r="I3365" s="1" t="str">
        <f ca="1">IF(G3365="","",予約枠報告様式!H$3)</f>
        <v/>
      </c>
      <c r="J3365" s="1" t="str">
        <f t="shared" ca="1" si="793"/>
        <v/>
      </c>
      <c r="K3365" s="1" t="str">
        <f t="shared" ca="1" si="785"/>
        <v/>
      </c>
      <c r="L3365" s="1" t="str">
        <f t="shared" ca="1" si="786"/>
        <v/>
      </c>
      <c r="M3365" s="1" t="str">
        <f t="shared" ca="1" si="787"/>
        <v/>
      </c>
      <c r="N3365" s="1" t="str" cm="1">
        <f t="array" aca="1" ref="N3365" ca="1">IF(G3365="","",HOUR(INDIRECT(A3365&amp;$N$2&amp;D3365)))</f>
        <v/>
      </c>
      <c r="O3365" s="1" t="str" cm="1">
        <f t="array" aca="1" ref="O3365" ca="1">IF(G3365="","",MINUTE(INDIRECT(A3365&amp;$N$2&amp;D3365)))</f>
        <v/>
      </c>
      <c r="P3365" s="1" t="str">
        <f t="shared" ca="1" si="788"/>
        <v/>
      </c>
      <c r="Q3365" s="1" t="str">
        <f t="shared" ca="1" si="789"/>
        <v/>
      </c>
      <c r="R3365" s="1" t="str" cm="1">
        <f t="array" aca="1" ref="R3365" ca="1">IF(G3365="","",INDIRECT(A3365&amp;B3365&amp;D3365))</f>
        <v/>
      </c>
      <c r="S3365" s="1" t="str">
        <f t="shared" ca="1" si="794"/>
        <v/>
      </c>
      <c r="T3365" s="1" t="str">
        <f t="shared" ca="1" si="795"/>
        <v/>
      </c>
      <c r="U3365" s="1" t="str">
        <f t="shared" ca="1" si="760"/>
        <v/>
      </c>
      <c r="V3365" s="1" t="str">
        <f t="shared" ca="1" si="790"/>
        <v/>
      </c>
      <c r="W3365" s="1" t="str">
        <f t="shared" ca="1" si="791"/>
        <v/>
      </c>
      <c r="X3365" s="1" t="str">
        <f t="shared" ca="1" si="796"/>
        <v/>
      </c>
    </row>
    <row r="3366" spans="1:24">
      <c r="A3366" t="s">
        <v>1041</v>
      </c>
      <c r="B3366" t="str">
        <f>INDEX(予約枠報告様式!$73:$73,MATCH(CSVフォーマット!C3366,予約枠報告様式!$74:$74,0))</f>
        <v>BF</v>
      </c>
      <c r="C3366">
        <f t="shared" si="792"/>
        <v>58</v>
      </c>
      <c r="D3366">
        <f t="shared" si="783"/>
        <v>14</v>
      </c>
      <c r="E3366" s="2" cm="1">
        <f t="array" aca="1" ref="E3366" ca="1">INDIRECT(A3366&amp;B3366&amp;$E$3)</f>
        <v>44802</v>
      </c>
      <c r="F3366" t="str" cm="1">
        <f t="array" aca="1" ref="F3366" ca="1">IF(INDIRECT(A3366&amp;B3366&amp;$F$3)="公",参照!$L$2,参照!$L$3)</f>
        <v>WEB・コールセンター受付</v>
      </c>
      <c r="G3366" s="1" t="str" cm="1">
        <f t="array" aca="1" ref="G3366" ca="1">IF(E3366="","",IF(ISNUMBER(INDIRECT(A3366&amp;B3366&amp;D3366)),431001,""))</f>
        <v/>
      </c>
      <c r="H3366" s="1" t="str">
        <f t="shared" ca="1" si="784"/>
        <v/>
      </c>
      <c r="I3366" s="1" t="str">
        <f ca="1">IF(G3366="","",予約枠報告様式!H$3)</f>
        <v/>
      </c>
      <c r="J3366" s="1" t="str">
        <f t="shared" ca="1" si="793"/>
        <v/>
      </c>
      <c r="K3366" s="1" t="str">
        <f t="shared" ca="1" si="785"/>
        <v/>
      </c>
      <c r="L3366" s="1" t="str">
        <f t="shared" ca="1" si="786"/>
        <v/>
      </c>
      <c r="M3366" s="1" t="str">
        <f t="shared" ca="1" si="787"/>
        <v/>
      </c>
      <c r="N3366" s="1" t="str" cm="1">
        <f t="array" aca="1" ref="N3366" ca="1">IF(G3366="","",HOUR(INDIRECT(A3366&amp;$N$2&amp;D3366)))</f>
        <v/>
      </c>
      <c r="O3366" s="1" t="str" cm="1">
        <f t="array" aca="1" ref="O3366" ca="1">IF(G3366="","",MINUTE(INDIRECT(A3366&amp;$N$2&amp;D3366)))</f>
        <v/>
      </c>
      <c r="P3366" s="1" t="str">
        <f t="shared" ca="1" si="788"/>
        <v/>
      </c>
      <c r="Q3366" s="1" t="str">
        <f t="shared" ca="1" si="789"/>
        <v/>
      </c>
      <c r="R3366" s="1" t="str" cm="1">
        <f t="array" aca="1" ref="R3366" ca="1">IF(G3366="","",INDIRECT(A3366&amp;B3366&amp;D3366))</f>
        <v/>
      </c>
      <c r="S3366" s="1" t="str">
        <f t="shared" ca="1" si="794"/>
        <v/>
      </c>
      <c r="T3366" s="1" t="str">
        <f t="shared" ca="1" si="795"/>
        <v/>
      </c>
      <c r="U3366" s="1" t="str">
        <f t="shared" ca="1" si="760"/>
        <v/>
      </c>
      <c r="V3366" s="1" t="str">
        <f t="shared" ca="1" si="790"/>
        <v/>
      </c>
      <c r="W3366" s="1" t="str">
        <f t="shared" ca="1" si="791"/>
        <v/>
      </c>
      <c r="X3366" s="1" t="str">
        <f t="shared" ca="1" si="796"/>
        <v/>
      </c>
    </row>
    <row r="3367" spans="1:24">
      <c r="A3367" t="s">
        <v>1041</v>
      </c>
      <c r="B3367" t="str">
        <f>INDEX(予約枠報告様式!$73:$73,MATCH(CSVフォーマット!C3367,予約枠報告様式!$74:$74,0))</f>
        <v>BF</v>
      </c>
      <c r="C3367">
        <f t="shared" si="792"/>
        <v>58</v>
      </c>
      <c r="D3367">
        <f t="shared" si="783"/>
        <v>15</v>
      </c>
      <c r="E3367" s="2" cm="1">
        <f t="array" aca="1" ref="E3367" ca="1">INDIRECT(A3367&amp;B3367&amp;$E$3)</f>
        <v>44802</v>
      </c>
      <c r="F3367" t="str" cm="1">
        <f t="array" aca="1" ref="F3367" ca="1">IF(INDIRECT(A3367&amp;B3367&amp;$F$3)="公",参照!$L$2,参照!$L$3)</f>
        <v>WEB・コールセンター受付</v>
      </c>
      <c r="G3367" s="1" t="str" cm="1">
        <f t="array" aca="1" ref="G3367" ca="1">IF(E3367="","",IF(ISNUMBER(INDIRECT(A3367&amp;B3367&amp;D3367)),431001,""))</f>
        <v/>
      </c>
      <c r="H3367" s="1" t="str">
        <f t="shared" ca="1" si="784"/>
        <v/>
      </c>
      <c r="I3367" s="1" t="str">
        <f ca="1">IF(G3367="","",予約枠報告様式!H$3)</f>
        <v/>
      </c>
      <c r="J3367" s="1" t="str">
        <f t="shared" ca="1" si="793"/>
        <v/>
      </c>
      <c r="K3367" s="1" t="str">
        <f t="shared" ca="1" si="785"/>
        <v/>
      </c>
      <c r="L3367" s="1" t="str">
        <f t="shared" ca="1" si="786"/>
        <v/>
      </c>
      <c r="M3367" s="1" t="str">
        <f t="shared" ca="1" si="787"/>
        <v/>
      </c>
      <c r="N3367" s="1" t="str" cm="1">
        <f t="array" aca="1" ref="N3367" ca="1">IF(G3367="","",HOUR(INDIRECT(A3367&amp;$N$2&amp;D3367)))</f>
        <v/>
      </c>
      <c r="O3367" s="1" t="str" cm="1">
        <f t="array" aca="1" ref="O3367" ca="1">IF(G3367="","",MINUTE(INDIRECT(A3367&amp;$N$2&amp;D3367)))</f>
        <v/>
      </c>
      <c r="P3367" s="1" t="str">
        <f t="shared" ca="1" si="788"/>
        <v/>
      </c>
      <c r="Q3367" s="1" t="str">
        <f t="shared" ca="1" si="789"/>
        <v/>
      </c>
      <c r="R3367" s="1" t="str" cm="1">
        <f t="array" aca="1" ref="R3367" ca="1">IF(G3367="","",INDIRECT(A3367&amp;B3367&amp;D3367))</f>
        <v/>
      </c>
      <c r="S3367" s="1" t="str">
        <f t="shared" ca="1" si="794"/>
        <v/>
      </c>
      <c r="T3367" s="1" t="str">
        <f t="shared" ca="1" si="795"/>
        <v/>
      </c>
      <c r="U3367" s="1" t="str">
        <f t="shared" ca="1" si="760"/>
        <v/>
      </c>
      <c r="V3367" s="1" t="str">
        <f t="shared" ca="1" si="790"/>
        <v/>
      </c>
      <c r="W3367" s="1" t="str">
        <f t="shared" ca="1" si="791"/>
        <v/>
      </c>
      <c r="X3367" s="1" t="str">
        <f t="shared" ca="1" si="796"/>
        <v/>
      </c>
    </row>
    <row r="3368" spans="1:24">
      <c r="A3368" t="s">
        <v>1041</v>
      </c>
      <c r="B3368" t="str">
        <f>INDEX(予約枠報告様式!$73:$73,MATCH(CSVフォーマット!C3368,予約枠報告様式!$74:$74,0))</f>
        <v>BF</v>
      </c>
      <c r="C3368">
        <f t="shared" si="792"/>
        <v>58</v>
      </c>
      <c r="D3368">
        <f t="shared" si="783"/>
        <v>16</v>
      </c>
      <c r="E3368" s="2" cm="1">
        <f t="array" aca="1" ref="E3368" ca="1">INDIRECT(A3368&amp;B3368&amp;$E$3)</f>
        <v>44802</v>
      </c>
      <c r="F3368" t="str" cm="1">
        <f t="array" aca="1" ref="F3368" ca="1">IF(INDIRECT(A3368&amp;B3368&amp;$F$3)="公",参照!$L$2,参照!$L$3)</f>
        <v>WEB・コールセンター受付</v>
      </c>
      <c r="G3368" s="1" t="str" cm="1">
        <f t="array" aca="1" ref="G3368" ca="1">IF(E3368="","",IF(ISNUMBER(INDIRECT(A3368&amp;B3368&amp;D3368)),431001,""))</f>
        <v/>
      </c>
      <c r="H3368" s="1" t="str">
        <f t="shared" ca="1" si="784"/>
        <v/>
      </c>
      <c r="I3368" s="1" t="str">
        <f ca="1">IF(G3368="","",予約枠報告様式!H$3)</f>
        <v/>
      </c>
      <c r="J3368" s="1" t="str">
        <f t="shared" ca="1" si="793"/>
        <v/>
      </c>
      <c r="K3368" s="1" t="str">
        <f t="shared" ca="1" si="785"/>
        <v/>
      </c>
      <c r="L3368" s="1" t="str">
        <f t="shared" ca="1" si="786"/>
        <v/>
      </c>
      <c r="M3368" s="1" t="str">
        <f t="shared" ca="1" si="787"/>
        <v/>
      </c>
      <c r="N3368" s="1" t="str" cm="1">
        <f t="array" aca="1" ref="N3368" ca="1">IF(G3368="","",HOUR(INDIRECT(A3368&amp;$N$2&amp;D3368)))</f>
        <v/>
      </c>
      <c r="O3368" s="1" t="str" cm="1">
        <f t="array" aca="1" ref="O3368" ca="1">IF(G3368="","",MINUTE(INDIRECT(A3368&amp;$N$2&amp;D3368)))</f>
        <v/>
      </c>
      <c r="P3368" s="1" t="str">
        <f t="shared" ca="1" si="788"/>
        <v/>
      </c>
      <c r="Q3368" s="1" t="str">
        <f t="shared" ca="1" si="789"/>
        <v/>
      </c>
      <c r="R3368" s="1" t="str" cm="1">
        <f t="array" aca="1" ref="R3368" ca="1">IF(G3368="","",INDIRECT(A3368&amp;B3368&amp;D3368))</f>
        <v/>
      </c>
      <c r="S3368" s="1" t="str">
        <f t="shared" ca="1" si="794"/>
        <v/>
      </c>
      <c r="T3368" s="1" t="str">
        <f t="shared" ca="1" si="795"/>
        <v/>
      </c>
      <c r="U3368" s="1" t="str">
        <f t="shared" ca="1" si="760"/>
        <v/>
      </c>
      <c r="V3368" s="1" t="str">
        <f t="shared" ca="1" si="790"/>
        <v/>
      </c>
      <c r="W3368" s="1" t="str">
        <f t="shared" ca="1" si="791"/>
        <v/>
      </c>
      <c r="X3368" s="1" t="str">
        <f t="shared" ca="1" si="796"/>
        <v/>
      </c>
    </row>
    <row r="3369" spans="1:24">
      <c r="A3369" t="s">
        <v>1041</v>
      </c>
      <c r="B3369" t="str">
        <f>INDEX(予約枠報告様式!$73:$73,MATCH(CSVフォーマット!C3369,予約枠報告様式!$74:$74,0))</f>
        <v>BF</v>
      </c>
      <c r="C3369">
        <f t="shared" si="792"/>
        <v>58</v>
      </c>
      <c r="D3369">
        <f t="shared" si="783"/>
        <v>17</v>
      </c>
      <c r="E3369" s="2" cm="1">
        <f t="array" aca="1" ref="E3369" ca="1">INDIRECT(A3369&amp;B3369&amp;$E$3)</f>
        <v>44802</v>
      </c>
      <c r="F3369" t="str" cm="1">
        <f t="array" aca="1" ref="F3369" ca="1">IF(INDIRECT(A3369&amp;B3369&amp;$F$3)="公",参照!$L$2,参照!$L$3)</f>
        <v>WEB・コールセンター受付</v>
      </c>
      <c r="G3369" s="1" t="str" cm="1">
        <f t="array" aca="1" ref="G3369" ca="1">IF(E3369="","",IF(ISNUMBER(INDIRECT(A3369&amp;B3369&amp;D3369)),431001,""))</f>
        <v/>
      </c>
      <c r="H3369" s="1" t="str">
        <f t="shared" ca="1" si="784"/>
        <v/>
      </c>
      <c r="I3369" s="1" t="str">
        <f ca="1">IF(G3369="","",予約枠報告様式!H$3)</f>
        <v/>
      </c>
      <c r="J3369" s="1" t="str">
        <f t="shared" ca="1" si="793"/>
        <v/>
      </c>
      <c r="K3369" s="1" t="str">
        <f t="shared" ca="1" si="785"/>
        <v/>
      </c>
      <c r="L3369" s="1" t="str">
        <f t="shared" ca="1" si="786"/>
        <v/>
      </c>
      <c r="M3369" s="1" t="str">
        <f t="shared" ca="1" si="787"/>
        <v/>
      </c>
      <c r="N3369" s="1" t="str" cm="1">
        <f t="array" aca="1" ref="N3369" ca="1">IF(G3369="","",HOUR(INDIRECT(A3369&amp;$N$2&amp;D3369)))</f>
        <v/>
      </c>
      <c r="O3369" s="1" t="str" cm="1">
        <f t="array" aca="1" ref="O3369" ca="1">IF(G3369="","",MINUTE(INDIRECT(A3369&amp;$N$2&amp;D3369)))</f>
        <v/>
      </c>
      <c r="P3369" s="1" t="str">
        <f t="shared" ca="1" si="788"/>
        <v/>
      </c>
      <c r="Q3369" s="1" t="str">
        <f t="shared" ca="1" si="789"/>
        <v/>
      </c>
      <c r="R3369" s="1" t="str" cm="1">
        <f t="array" aca="1" ref="R3369" ca="1">IF(G3369="","",INDIRECT(A3369&amp;B3369&amp;D3369))</f>
        <v/>
      </c>
      <c r="S3369" s="1" t="str">
        <f t="shared" ca="1" si="794"/>
        <v/>
      </c>
      <c r="T3369" s="1" t="str">
        <f t="shared" ca="1" si="795"/>
        <v/>
      </c>
      <c r="U3369" s="1" t="str">
        <f t="shared" ca="1" si="760"/>
        <v/>
      </c>
      <c r="V3369" s="1" t="str">
        <f t="shared" ca="1" si="790"/>
        <v/>
      </c>
      <c r="W3369" s="1" t="str">
        <f t="shared" ca="1" si="791"/>
        <v/>
      </c>
      <c r="X3369" s="1" t="str">
        <f t="shared" ca="1" si="796"/>
        <v/>
      </c>
    </row>
    <row r="3370" spans="1:24">
      <c r="A3370" t="s">
        <v>1041</v>
      </c>
      <c r="B3370" t="str">
        <f>INDEX(予約枠報告様式!$73:$73,MATCH(CSVフォーマット!C3370,予約枠報告様式!$74:$74,0))</f>
        <v>BF</v>
      </c>
      <c r="C3370">
        <f t="shared" si="792"/>
        <v>58</v>
      </c>
      <c r="D3370">
        <f t="shared" si="783"/>
        <v>18</v>
      </c>
      <c r="E3370" s="2" cm="1">
        <f t="array" aca="1" ref="E3370" ca="1">INDIRECT(A3370&amp;B3370&amp;$E$3)</f>
        <v>44802</v>
      </c>
      <c r="F3370" t="str" cm="1">
        <f t="array" aca="1" ref="F3370" ca="1">IF(INDIRECT(A3370&amp;B3370&amp;$F$3)="公",参照!$L$2,参照!$L$3)</f>
        <v>WEB・コールセンター受付</v>
      </c>
      <c r="G3370" s="1" t="str" cm="1">
        <f t="array" aca="1" ref="G3370" ca="1">IF(E3370="","",IF(ISNUMBER(INDIRECT(A3370&amp;B3370&amp;D3370)),431001,""))</f>
        <v/>
      </c>
      <c r="H3370" s="1" t="str">
        <f t="shared" ca="1" si="784"/>
        <v/>
      </c>
      <c r="I3370" s="1" t="str">
        <f ca="1">IF(G3370="","",予約枠報告様式!H$3)</f>
        <v/>
      </c>
      <c r="J3370" s="1" t="str">
        <f t="shared" ca="1" si="793"/>
        <v/>
      </c>
      <c r="K3370" s="1" t="str">
        <f t="shared" ca="1" si="785"/>
        <v/>
      </c>
      <c r="L3370" s="1" t="str">
        <f t="shared" ca="1" si="786"/>
        <v/>
      </c>
      <c r="M3370" s="1" t="str">
        <f t="shared" ca="1" si="787"/>
        <v/>
      </c>
      <c r="N3370" s="1" t="str" cm="1">
        <f t="array" aca="1" ref="N3370" ca="1">IF(G3370="","",HOUR(INDIRECT(A3370&amp;$N$2&amp;D3370)))</f>
        <v/>
      </c>
      <c r="O3370" s="1" t="str" cm="1">
        <f t="array" aca="1" ref="O3370" ca="1">IF(G3370="","",MINUTE(INDIRECT(A3370&amp;$N$2&amp;D3370)))</f>
        <v/>
      </c>
      <c r="P3370" s="1" t="str">
        <f t="shared" ca="1" si="788"/>
        <v/>
      </c>
      <c r="Q3370" s="1" t="str">
        <f t="shared" ca="1" si="789"/>
        <v/>
      </c>
      <c r="R3370" s="1" t="str" cm="1">
        <f t="array" aca="1" ref="R3370" ca="1">IF(G3370="","",INDIRECT(A3370&amp;B3370&amp;D3370))</f>
        <v/>
      </c>
      <c r="S3370" s="1" t="str">
        <f t="shared" ca="1" si="794"/>
        <v/>
      </c>
      <c r="T3370" s="1" t="str">
        <f t="shared" ca="1" si="795"/>
        <v/>
      </c>
      <c r="U3370" s="1" t="str">
        <f t="shared" ca="1" si="760"/>
        <v/>
      </c>
      <c r="V3370" s="1" t="str">
        <f t="shared" ca="1" si="790"/>
        <v/>
      </c>
      <c r="W3370" s="1" t="str">
        <f t="shared" ca="1" si="791"/>
        <v/>
      </c>
      <c r="X3370" s="1" t="str">
        <f t="shared" ca="1" si="796"/>
        <v/>
      </c>
    </row>
    <row r="3371" spans="1:24">
      <c r="A3371" t="s">
        <v>1041</v>
      </c>
      <c r="B3371" t="str">
        <f>INDEX(予約枠報告様式!$73:$73,MATCH(CSVフォーマット!C3371,予約枠報告様式!$74:$74,0))</f>
        <v>BF</v>
      </c>
      <c r="C3371">
        <f t="shared" si="792"/>
        <v>58</v>
      </c>
      <c r="D3371">
        <f t="shared" si="783"/>
        <v>19</v>
      </c>
      <c r="E3371" s="2" cm="1">
        <f t="array" aca="1" ref="E3371" ca="1">INDIRECT(A3371&amp;B3371&amp;$E$3)</f>
        <v>44802</v>
      </c>
      <c r="F3371" t="str" cm="1">
        <f t="array" aca="1" ref="F3371" ca="1">IF(INDIRECT(A3371&amp;B3371&amp;$F$3)="公",参照!$L$2,参照!$L$3)</f>
        <v>WEB・コールセンター受付</v>
      </c>
      <c r="G3371" s="1" t="str" cm="1">
        <f t="array" aca="1" ref="G3371" ca="1">IF(E3371="","",IF(ISNUMBER(INDIRECT(A3371&amp;B3371&amp;D3371)),431001,""))</f>
        <v/>
      </c>
      <c r="H3371" s="1" t="str">
        <f t="shared" ca="1" si="784"/>
        <v/>
      </c>
      <c r="I3371" s="1" t="str">
        <f ca="1">IF(G3371="","",予約枠報告様式!H$3)</f>
        <v/>
      </c>
      <c r="J3371" s="1" t="str">
        <f t="shared" ca="1" si="793"/>
        <v/>
      </c>
      <c r="K3371" s="1" t="str">
        <f t="shared" ca="1" si="785"/>
        <v/>
      </c>
      <c r="L3371" s="1" t="str">
        <f t="shared" ca="1" si="786"/>
        <v/>
      </c>
      <c r="M3371" s="1" t="str">
        <f t="shared" ca="1" si="787"/>
        <v/>
      </c>
      <c r="N3371" s="1" t="str" cm="1">
        <f t="array" aca="1" ref="N3371" ca="1">IF(G3371="","",HOUR(INDIRECT(A3371&amp;$N$2&amp;D3371)))</f>
        <v/>
      </c>
      <c r="O3371" s="1" t="str" cm="1">
        <f t="array" aca="1" ref="O3371" ca="1">IF(G3371="","",MINUTE(INDIRECT(A3371&amp;$N$2&amp;D3371)))</f>
        <v/>
      </c>
      <c r="P3371" s="1" t="str">
        <f t="shared" ca="1" si="788"/>
        <v/>
      </c>
      <c r="Q3371" s="1" t="str">
        <f t="shared" ca="1" si="789"/>
        <v/>
      </c>
      <c r="R3371" s="1" t="str" cm="1">
        <f t="array" aca="1" ref="R3371" ca="1">IF(G3371="","",INDIRECT(A3371&amp;B3371&amp;D3371))</f>
        <v/>
      </c>
      <c r="S3371" s="1" t="str">
        <f t="shared" ca="1" si="794"/>
        <v/>
      </c>
      <c r="T3371" s="1" t="str">
        <f t="shared" ca="1" si="795"/>
        <v/>
      </c>
      <c r="U3371" s="1" t="str">
        <f t="shared" ca="1" si="760"/>
        <v/>
      </c>
      <c r="V3371" s="1" t="str">
        <f t="shared" ca="1" si="790"/>
        <v/>
      </c>
      <c r="W3371" s="1" t="str">
        <f t="shared" ca="1" si="791"/>
        <v/>
      </c>
      <c r="X3371" s="1" t="str">
        <f t="shared" ca="1" si="796"/>
        <v/>
      </c>
    </row>
    <row r="3372" spans="1:24">
      <c r="A3372" t="s">
        <v>1041</v>
      </c>
      <c r="B3372" t="str">
        <f>INDEX(予約枠報告様式!$73:$73,MATCH(CSVフォーマット!C3372,予約枠報告様式!$74:$74,0))</f>
        <v>BF</v>
      </c>
      <c r="C3372">
        <f t="shared" si="792"/>
        <v>58</v>
      </c>
      <c r="D3372">
        <f t="shared" si="783"/>
        <v>20</v>
      </c>
      <c r="E3372" s="2" cm="1">
        <f t="array" aca="1" ref="E3372" ca="1">INDIRECT(A3372&amp;B3372&amp;$E$3)</f>
        <v>44802</v>
      </c>
      <c r="F3372" t="str" cm="1">
        <f t="array" aca="1" ref="F3372" ca="1">IF(INDIRECT(A3372&amp;B3372&amp;$F$3)="公",参照!$L$2,参照!$L$3)</f>
        <v>WEB・コールセンター受付</v>
      </c>
      <c r="G3372" s="1" t="str" cm="1">
        <f t="array" aca="1" ref="G3372" ca="1">IF(E3372="","",IF(ISNUMBER(INDIRECT(A3372&amp;B3372&amp;D3372)),431001,""))</f>
        <v/>
      </c>
      <c r="H3372" s="1" t="str">
        <f t="shared" ca="1" si="784"/>
        <v/>
      </c>
      <c r="I3372" s="1" t="str">
        <f ca="1">IF(G3372="","",予約枠報告様式!H$3)</f>
        <v/>
      </c>
      <c r="J3372" s="1" t="str">
        <f t="shared" ca="1" si="793"/>
        <v/>
      </c>
      <c r="K3372" s="1" t="str">
        <f t="shared" ca="1" si="785"/>
        <v/>
      </c>
      <c r="L3372" s="1" t="str">
        <f t="shared" ca="1" si="786"/>
        <v/>
      </c>
      <c r="M3372" s="1" t="str">
        <f t="shared" ca="1" si="787"/>
        <v/>
      </c>
      <c r="N3372" s="1" t="str" cm="1">
        <f t="array" aca="1" ref="N3372" ca="1">IF(G3372="","",HOUR(INDIRECT(A3372&amp;$N$2&amp;D3372)))</f>
        <v/>
      </c>
      <c r="O3372" s="1" t="str" cm="1">
        <f t="array" aca="1" ref="O3372" ca="1">IF(G3372="","",MINUTE(INDIRECT(A3372&amp;$N$2&amp;D3372)))</f>
        <v/>
      </c>
      <c r="P3372" s="1" t="str">
        <f t="shared" ca="1" si="788"/>
        <v/>
      </c>
      <c r="Q3372" s="1" t="str">
        <f t="shared" ca="1" si="789"/>
        <v/>
      </c>
      <c r="R3372" s="1" t="str" cm="1">
        <f t="array" aca="1" ref="R3372" ca="1">IF(G3372="","",INDIRECT(A3372&amp;B3372&amp;D3372))</f>
        <v/>
      </c>
      <c r="S3372" s="1" t="str">
        <f t="shared" ca="1" si="794"/>
        <v/>
      </c>
      <c r="T3372" s="1" t="str">
        <f t="shared" ca="1" si="795"/>
        <v/>
      </c>
      <c r="U3372" s="1" t="str">
        <f t="shared" ca="1" si="760"/>
        <v/>
      </c>
      <c r="V3372" s="1" t="str">
        <f t="shared" ca="1" si="790"/>
        <v/>
      </c>
      <c r="W3372" s="1" t="str">
        <f t="shared" ca="1" si="791"/>
        <v/>
      </c>
      <c r="X3372" s="1" t="str">
        <f t="shared" ca="1" si="796"/>
        <v/>
      </c>
    </row>
    <row r="3373" spans="1:24">
      <c r="A3373" t="s">
        <v>1041</v>
      </c>
      <c r="B3373" t="str">
        <f>INDEX(予約枠報告様式!$73:$73,MATCH(CSVフォーマット!C3373,予約枠報告様式!$74:$74,0))</f>
        <v>BF</v>
      </c>
      <c r="C3373">
        <f t="shared" si="792"/>
        <v>58</v>
      </c>
      <c r="D3373">
        <f t="shared" si="783"/>
        <v>21</v>
      </c>
      <c r="E3373" s="2" cm="1">
        <f t="array" aca="1" ref="E3373" ca="1">INDIRECT(A3373&amp;B3373&amp;$E$3)</f>
        <v>44802</v>
      </c>
      <c r="F3373" t="str" cm="1">
        <f t="array" aca="1" ref="F3373" ca="1">IF(INDIRECT(A3373&amp;B3373&amp;$F$3)="公",参照!$L$2,参照!$L$3)</f>
        <v>WEB・コールセンター受付</v>
      </c>
      <c r="G3373" s="1" t="str" cm="1">
        <f t="array" aca="1" ref="G3373" ca="1">IF(E3373="","",IF(ISNUMBER(INDIRECT(A3373&amp;B3373&amp;D3373)),431001,""))</f>
        <v/>
      </c>
      <c r="H3373" s="1" t="str">
        <f t="shared" ca="1" si="784"/>
        <v/>
      </c>
      <c r="I3373" s="1" t="str">
        <f ca="1">IF(G3373="","",予約枠報告様式!H$3)</f>
        <v/>
      </c>
      <c r="J3373" s="1" t="str">
        <f t="shared" ca="1" si="793"/>
        <v/>
      </c>
      <c r="K3373" s="1" t="str">
        <f t="shared" ca="1" si="785"/>
        <v/>
      </c>
      <c r="L3373" s="1" t="str">
        <f t="shared" ca="1" si="786"/>
        <v/>
      </c>
      <c r="M3373" s="1" t="str">
        <f t="shared" ca="1" si="787"/>
        <v/>
      </c>
      <c r="N3373" s="1" t="str" cm="1">
        <f t="array" aca="1" ref="N3373" ca="1">IF(G3373="","",HOUR(INDIRECT(A3373&amp;$N$2&amp;D3373)))</f>
        <v/>
      </c>
      <c r="O3373" s="1" t="str" cm="1">
        <f t="array" aca="1" ref="O3373" ca="1">IF(G3373="","",MINUTE(INDIRECT(A3373&amp;$N$2&amp;D3373)))</f>
        <v/>
      </c>
      <c r="P3373" s="1" t="str">
        <f t="shared" ca="1" si="788"/>
        <v/>
      </c>
      <c r="Q3373" s="1" t="str">
        <f t="shared" ca="1" si="789"/>
        <v/>
      </c>
      <c r="R3373" s="1" t="str" cm="1">
        <f t="array" aca="1" ref="R3373" ca="1">IF(G3373="","",INDIRECT(A3373&amp;B3373&amp;D3373))</f>
        <v/>
      </c>
      <c r="S3373" s="1" t="str">
        <f t="shared" ca="1" si="794"/>
        <v/>
      </c>
      <c r="T3373" s="1" t="str">
        <f t="shared" ca="1" si="795"/>
        <v/>
      </c>
      <c r="U3373" s="1" t="str">
        <f t="shared" ca="1" si="760"/>
        <v/>
      </c>
      <c r="V3373" s="1" t="str">
        <f t="shared" ca="1" si="790"/>
        <v/>
      </c>
      <c r="W3373" s="1" t="str">
        <f t="shared" ca="1" si="791"/>
        <v/>
      </c>
      <c r="X3373" s="1" t="str">
        <f t="shared" ca="1" si="796"/>
        <v/>
      </c>
    </row>
    <row r="3374" spans="1:24">
      <c r="A3374" t="s">
        <v>1041</v>
      </c>
      <c r="B3374" t="str">
        <f>INDEX(予約枠報告様式!$73:$73,MATCH(CSVフォーマット!C3374,予約枠報告様式!$74:$74,0))</f>
        <v>BF</v>
      </c>
      <c r="C3374">
        <f t="shared" si="792"/>
        <v>58</v>
      </c>
      <c r="D3374">
        <f t="shared" si="783"/>
        <v>22</v>
      </c>
      <c r="E3374" s="2" cm="1">
        <f t="array" aca="1" ref="E3374" ca="1">INDIRECT(A3374&amp;B3374&amp;$E$3)</f>
        <v>44802</v>
      </c>
      <c r="F3374" t="str" cm="1">
        <f t="array" aca="1" ref="F3374" ca="1">IF(INDIRECT(A3374&amp;B3374&amp;$F$3)="公",参照!$L$2,参照!$L$3)</f>
        <v>WEB・コールセンター受付</v>
      </c>
      <c r="G3374" s="1" t="str" cm="1">
        <f t="array" aca="1" ref="G3374" ca="1">IF(E3374="","",IF(ISNUMBER(INDIRECT(A3374&amp;B3374&amp;D3374)),431001,""))</f>
        <v/>
      </c>
      <c r="H3374" s="1" t="str">
        <f t="shared" ca="1" si="784"/>
        <v/>
      </c>
      <c r="I3374" s="1" t="str">
        <f ca="1">IF(G3374="","",予約枠報告様式!H$3)</f>
        <v/>
      </c>
      <c r="J3374" s="1" t="str">
        <f t="shared" ca="1" si="793"/>
        <v/>
      </c>
      <c r="K3374" s="1" t="str">
        <f t="shared" ca="1" si="785"/>
        <v/>
      </c>
      <c r="L3374" s="1" t="str">
        <f t="shared" ca="1" si="786"/>
        <v/>
      </c>
      <c r="M3374" s="1" t="str">
        <f t="shared" ca="1" si="787"/>
        <v/>
      </c>
      <c r="N3374" s="1" t="str" cm="1">
        <f t="array" aca="1" ref="N3374" ca="1">IF(G3374="","",HOUR(INDIRECT(A3374&amp;$N$2&amp;D3374)))</f>
        <v/>
      </c>
      <c r="O3374" s="1" t="str" cm="1">
        <f t="array" aca="1" ref="O3374" ca="1">IF(G3374="","",MINUTE(INDIRECT(A3374&amp;$N$2&amp;D3374)))</f>
        <v/>
      </c>
      <c r="P3374" s="1" t="str">
        <f t="shared" ca="1" si="788"/>
        <v/>
      </c>
      <c r="Q3374" s="1" t="str">
        <f t="shared" ca="1" si="789"/>
        <v/>
      </c>
      <c r="R3374" s="1" t="str" cm="1">
        <f t="array" aca="1" ref="R3374" ca="1">IF(G3374="","",INDIRECT(A3374&amp;B3374&amp;D3374))</f>
        <v/>
      </c>
      <c r="S3374" s="1" t="str">
        <f t="shared" ca="1" si="794"/>
        <v/>
      </c>
      <c r="T3374" s="1" t="str">
        <f t="shared" ca="1" si="795"/>
        <v/>
      </c>
      <c r="U3374" s="1" t="str">
        <f t="shared" ca="1" si="760"/>
        <v/>
      </c>
      <c r="V3374" s="1" t="str">
        <f t="shared" ca="1" si="790"/>
        <v/>
      </c>
      <c r="W3374" s="1" t="str">
        <f t="shared" ca="1" si="791"/>
        <v/>
      </c>
      <c r="X3374" s="1" t="str">
        <f t="shared" ca="1" si="796"/>
        <v/>
      </c>
    </row>
    <row r="3375" spans="1:24">
      <c r="A3375" t="s">
        <v>1041</v>
      </c>
      <c r="B3375" t="str">
        <f>INDEX(予約枠報告様式!$73:$73,MATCH(CSVフォーマット!C3375,予約枠報告様式!$74:$74,0))</f>
        <v>BF</v>
      </c>
      <c r="C3375">
        <f t="shared" si="792"/>
        <v>58</v>
      </c>
      <c r="D3375">
        <f t="shared" si="783"/>
        <v>23</v>
      </c>
      <c r="E3375" s="2" cm="1">
        <f t="array" aca="1" ref="E3375" ca="1">INDIRECT(A3375&amp;B3375&amp;$E$3)</f>
        <v>44802</v>
      </c>
      <c r="F3375" t="str" cm="1">
        <f t="array" aca="1" ref="F3375" ca="1">IF(INDIRECT(A3375&amp;B3375&amp;$F$3)="公",参照!$L$2,参照!$L$3)</f>
        <v>WEB・コールセンター受付</v>
      </c>
      <c r="G3375" s="1" t="str" cm="1">
        <f t="array" aca="1" ref="G3375" ca="1">IF(E3375="","",IF(ISNUMBER(INDIRECT(A3375&amp;B3375&amp;D3375)),431001,""))</f>
        <v/>
      </c>
      <c r="H3375" s="1" t="str">
        <f t="shared" ca="1" si="784"/>
        <v/>
      </c>
      <c r="I3375" s="1" t="str">
        <f ca="1">IF(G3375="","",予約枠報告様式!H$3)</f>
        <v/>
      </c>
      <c r="J3375" s="1" t="str">
        <f t="shared" ca="1" si="793"/>
        <v/>
      </c>
      <c r="K3375" s="1" t="str">
        <f t="shared" ca="1" si="785"/>
        <v/>
      </c>
      <c r="L3375" s="1" t="str">
        <f t="shared" ca="1" si="786"/>
        <v/>
      </c>
      <c r="M3375" s="1" t="str">
        <f t="shared" ca="1" si="787"/>
        <v/>
      </c>
      <c r="N3375" s="1" t="str" cm="1">
        <f t="array" aca="1" ref="N3375" ca="1">IF(G3375="","",HOUR(INDIRECT(A3375&amp;$N$2&amp;D3375)))</f>
        <v/>
      </c>
      <c r="O3375" s="1" t="str" cm="1">
        <f t="array" aca="1" ref="O3375" ca="1">IF(G3375="","",MINUTE(INDIRECT(A3375&amp;$N$2&amp;D3375)))</f>
        <v/>
      </c>
      <c r="P3375" s="1" t="str">
        <f t="shared" ca="1" si="788"/>
        <v/>
      </c>
      <c r="Q3375" s="1" t="str">
        <f t="shared" ca="1" si="789"/>
        <v/>
      </c>
      <c r="R3375" s="1" t="str" cm="1">
        <f t="array" aca="1" ref="R3375" ca="1">IF(G3375="","",INDIRECT(A3375&amp;B3375&amp;D3375))</f>
        <v/>
      </c>
      <c r="S3375" s="1" t="str">
        <f t="shared" ca="1" si="794"/>
        <v/>
      </c>
      <c r="T3375" s="1" t="str">
        <f t="shared" ca="1" si="795"/>
        <v/>
      </c>
      <c r="U3375" s="1" t="str">
        <f t="shared" ca="1" si="760"/>
        <v/>
      </c>
      <c r="V3375" s="1" t="str">
        <f t="shared" ca="1" si="790"/>
        <v/>
      </c>
      <c r="W3375" s="1" t="str">
        <f t="shared" ca="1" si="791"/>
        <v/>
      </c>
      <c r="X3375" s="1" t="str">
        <f t="shared" ca="1" si="796"/>
        <v/>
      </c>
    </row>
    <row r="3376" spans="1:24">
      <c r="A3376" t="s">
        <v>1041</v>
      </c>
      <c r="B3376" t="str">
        <f>INDEX(予約枠報告様式!$73:$73,MATCH(CSVフォーマット!C3376,予約枠報告様式!$74:$74,0))</f>
        <v>BF</v>
      </c>
      <c r="C3376">
        <f t="shared" si="792"/>
        <v>58</v>
      </c>
      <c r="D3376">
        <f t="shared" si="783"/>
        <v>24</v>
      </c>
      <c r="E3376" s="2" cm="1">
        <f t="array" aca="1" ref="E3376" ca="1">INDIRECT(A3376&amp;B3376&amp;$E$3)</f>
        <v>44802</v>
      </c>
      <c r="F3376" t="str" cm="1">
        <f t="array" aca="1" ref="F3376" ca="1">IF(INDIRECT(A3376&amp;B3376&amp;$F$3)="公",参照!$L$2,参照!$L$3)</f>
        <v>WEB・コールセンター受付</v>
      </c>
      <c r="G3376" s="1" t="str" cm="1">
        <f t="array" aca="1" ref="G3376" ca="1">IF(E3376="","",IF(ISNUMBER(INDIRECT(A3376&amp;B3376&amp;D3376)),431001,""))</f>
        <v/>
      </c>
      <c r="H3376" s="1" t="str">
        <f t="shared" ca="1" si="784"/>
        <v/>
      </c>
      <c r="I3376" s="1" t="str">
        <f ca="1">IF(G3376="","",予約枠報告様式!H$3)</f>
        <v/>
      </c>
      <c r="J3376" s="1" t="str">
        <f t="shared" ca="1" si="793"/>
        <v/>
      </c>
      <c r="K3376" s="1" t="str">
        <f t="shared" ca="1" si="785"/>
        <v/>
      </c>
      <c r="L3376" s="1" t="str">
        <f t="shared" ca="1" si="786"/>
        <v/>
      </c>
      <c r="M3376" s="1" t="str">
        <f t="shared" ca="1" si="787"/>
        <v/>
      </c>
      <c r="N3376" s="1" t="str" cm="1">
        <f t="array" aca="1" ref="N3376" ca="1">IF(G3376="","",HOUR(INDIRECT(A3376&amp;$N$2&amp;D3376)))</f>
        <v/>
      </c>
      <c r="O3376" s="1" t="str" cm="1">
        <f t="array" aca="1" ref="O3376" ca="1">IF(G3376="","",MINUTE(INDIRECT(A3376&amp;$N$2&amp;D3376)))</f>
        <v/>
      </c>
      <c r="P3376" s="1" t="str">
        <f t="shared" ca="1" si="788"/>
        <v/>
      </c>
      <c r="Q3376" s="1" t="str">
        <f t="shared" ca="1" si="789"/>
        <v/>
      </c>
      <c r="R3376" s="1" t="str" cm="1">
        <f t="array" aca="1" ref="R3376" ca="1">IF(G3376="","",INDIRECT(A3376&amp;B3376&amp;D3376))</f>
        <v/>
      </c>
      <c r="S3376" s="1" t="str">
        <f t="shared" ca="1" si="794"/>
        <v/>
      </c>
      <c r="T3376" s="1" t="str">
        <f t="shared" ca="1" si="795"/>
        <v/>
      </c>
      <c r="U3376" s="1" t="str">
        <f t="shared" ca="1" si="760"/>
        <v/>
      </c>
      <c r="V3376" s="1" t="str">
        <f t="shared" ca="1" si="790"/>
        <v/>
      </c>
      <c r="W3376" s="1" t="str">
        <f t="shared" ca="1" si="791"/>
        <v/>
      </c>
      <c r="X3376" s="1" t="str">
        <f t="shared" ca="1" si="796"/>
        <v/>
      </c>
    </row>
    <row r="3377" spans="1:24">
      <c r="A3377" t="s">
        <v>1041</v>
      </c>
      <c r="B3377" t="str">
        <f>INDEX(予約枠報告様式!$73:$73,MATCH(CSVフォーマット!C3377,予約枠報告様式!$74:$74,0))</f>
        <v>BF</v>
      </c>
      <c r="C3377">
        <f t="shared" si="792"/>
        <v>58</v>
      </c>
      <c r="D3377">
        <f t="shared" si="783"/>
        <v>25</v>
      </c>
      <c r="E3377" s="2" cm="1">
        <f t="array" aca="1" ref="E3377" ca="1">INDIRECT(A3377&amp;B3377&amp;$E$3)</f>
        <v>44802</v>
      </c>
      <c r="F3377" t="str" cm="1">
        <f t="array" aca="1" ref="F3377" ca="1">IF(INDIRECT(A3377&amp;B3377&amp;$F$3)="公",参照!$L$2,参照!$L$3)</f>
        <v>WEB・コールセンター受付</v>
      </c>
      <c r="G3377" s="1" t="str" cm="1">
        <f t="array" aca="1" ref="G3377" ca="1">IF(E3377="","",IF(ISNUMBER(INDIRECT(A3377&amp;B3377&amp;D3377)),431001,""))</f>
        <v/>
      </c>
      <c r="H3377" s="1" t="str">
        <f t="shared" ca="1" si="784"/>
        <v/>
      </c>
      <c r="I3377" s="1" t="str">
        <f ca="1">IF(G3377="","",予約枠報告様式!H$3)</f>
        <v/>
      </c>
      <c r="J3377" s="1" t="str">
        <f t="shared" ca="1" si="793"/>
        <v/>
      </c>
      <c r="K3377" s="1" t="str">
        <f t="shared" ca="1" si="785"/>
        <v/>
      </c>
      <c r="L3377" s="1" t="str">
        <f t="shared" ca="1" si="786"/>
        <v/>
      </c>
      <c r="M3377" s="1" t="str">
        <f t="shared" ca="1" si="787"/>
        <v/>
      </c>
      <c r="N3377" s="1" t="str" cm="1">
        <f t="array" aca="1" ref="N3377" ca="1">IF(G3377="","",HOUR(INDIRECT(A3377&amp;$N$2&amp;D3377)))</f>
        <v/>
      </c>
      <c r="O3377" s="1" t="str" cm="1">
        <f t="array" aca="1" ref="O3377" ca="1">IF(G3377="","",MINUTE(INDIRECT(A3377&amp;$N$2&amp;D3377)))</f>
        <v/>
      </c>
      <c r="P3377" s="1" t="str">
        <f t="shared" ca="1" si="788"/>
        <v/>
      </c>
      <c r="Q3377" s="1" t="str">
        <f t="shared" ca="1" si="789"/>
        <v/>
      </c>
      <c r="R3377" s="1" t="str" cm="1">
        <f t="array" aca="1" ref="R3377" ca="1">IF(G3377="","",INDIRECT(A3377&amp;B3377&amp;D3377))</f>
        <v/>
      </c>
      <c r="S3377" s="1" t="str">
        <f t="shared" ca="1" si="794"/>
        <v/>
      </c>
      <c r="T3377" s="1" t="str">
        <f t="shared" ca="1" si="795"/>
        <v/>
      </c>
      <c r="U3377" s="1" t="str">
        <f t="shared" ca="1" si="760"/>
        <v/>
      </c>
      <c r="V3377" s="1" t="str">
        <f t="shared" ca="1" si="790"/>
        <v/>
      </c>
      <c r="W3377" s="1" t="str">
        <f t="shared" ca="1" si="791"/>
        <v/>
      </c>
      <c r="X3377" s="1" t="str">
        <f t="shared" ca="1" si="796"/>
        <v/>
      </c>
    </row>
    <row r="3378" spans="1:24">
      <c r="A3378" t="s">
        <v>1041</v>
      </c>
      <c r="B3378" t="str">
        <f>INDEX(予約枠報告様式!$73:$73,MATCH(CSVフォーマット!C3378,予約枠報告様式!$74:$74,0))</f>
        <v>BF</v>
      </c>
      <c r="C3378">
        <f t="shared" si="792"/>
        <v>58</v>
      </c>
      <c r="D3378">
        <f t="shared" si="783"/>
        <v>26</v>
      </c>
      <c r="E3378" s="2" cm="1">
        <f t="array" aca="1" ref="E3378" ca="1">INDIRECT(A3378&amp;B3378&amp;$E$3)</f>
        <v>44802</v>
      </c>
      <c r="F3378" t="str" cm="1">
        <f t="array" aca="1" ref="F3378" ca="1">IF(INDIRECT(A3378&amp;B3378&amp;$F$3)="公",参照!$L$2,参照!$L$3)</f>
        <v>WEB・コールセンター受付</v>
      </c>
      <c r="G3378" s="1" t="str" cm="1">
        <f t="array" aca="1" ref="G3378" ca="1">IF(E3378="","",IF(ISNUMBER(INDIRECT(A3378&amp;B3378&amp;D3378)),431001,""))</f>
        <v/>
      </c>
      <c r="H3378" s="1" t="str">
        <f t="shared" ca="1" si="784"/>
        <v/>
      </c>
      <c r="I3378" s="1" t="str">
        <f ca="1">IF(G3378="","",予約枠報告様式!H$3)</f>
        <v/>
      </c>
      <c r="J3378" s="1" t="str">
        <f t="shared" ca="1" si="793"/>
        <v/>
      </c>
      <c r="K3378" s="1" t="str">
        <f t="shared" ca="1" si="785"/>
        <v/>
      </c>
      <c r="L3378" s="1" t="str">
        <f t="shared" ca="1" si="786"/>
        <v/>
      </c>
      <c r="M3378" s="1" t="str">
        <f t="shared" ca="1" si="787"/>
        <v/>
      </c>
      <c r="N3378" s="1" t="str" cm="1">
        <f t="array" aca="1" ref="N3378" ca="1">IF(G3378="","",HOUR(INDIRECT(A3378&amp;$N$2&amp;D3378)))</f>
        <v/>
      </c>
      <c r="O3378" s="1" t="str" cm="1">
        <f t="array" aca="1" ref="O3378" ca="1">IF(G3378="","",MINUTE(INDIRECT(A3378&amp;$N$2&amp;D3378)))</f>
        <v/>
      </c>
      <c r="P3378" s="1" t="str">
        <f t="shared" ca="1" si="788"/>
        <v/>
      </c>
      <c r="Q3378" s="1" t="str">
        <f t="shared" ca="1" si="789"/>
        <v/>
      </c>
      <c r="R3378" s="1" t="str" cm="1">
        <f t="array" aca="1" ref="R3378" ca="1">IF(G3378="","",INDIRECT(A3378&amp;B3378&amp;D3378))</f>
        <v/>
      </c>
      <c r="S3378" s="1" t="str">
        <f t="shared" ca="1" si="794"/>
        <v/>
      </c>
      <c r="T3378" s="1" t="str">
        <f t="shared" ca="1" si="795"/>
        <v/>
      </c>
      <c r="U3378" s="1" t="str">
        <f t="shared" ca="1" si="760"/>
        <v/>
      </c>
      <c r="V3378" s="1" t="str">
        <f t="shared" ca="1" si="790"/>
        <v/>
      </c>
      <c r="W3378" s="1" t="str">
        <f t="shared" ca="1" si="791"/>
        <v/>
      </c>
      <c r="X3378" s="1" t="str">
        <f t="shared" ca="1" si="796"/>
        <v/>
      </c>
    </row>
    <row r="3379" spans="1:24">
      <c r="A3379" t="s">
        <v>1041</v>
      </c>
      <c r="B3379" t="str">
        <f>INDEX(予約枠報告様式!$73:$73,MATCH(CSVフォーマット!C3379,予約枠報告様式!$74:$74,0))</f>
        <v>BF</v>
      </c>
      <c r="C3379">
        <f t="shared" si="792"/>
        <v>58</v>
      </c>
      <c r="D3379">
        <f t="shared" si="783"/>
        <v>27</v>
      </c>
      <c r="E3379" s="2" cm="1">
        <f t="array" aca="1" ref="E3379" ca="1">INDIRECT(A3379&amp;B3379&amp;$E$3)</f>
        <v>44802</v>
      </c>
      <c r="F3379" t="str" cm="1">
        <f t="array" aca="1" ref="F3379" ca="1">IF(INDIRECT(A3379&amp;B3379&amp;$F$3)="公",参照!$L$2,参照!$L$3)</f>
        <v>WEB・コールセンター受付</v>
      </c>
      <c r="G3379" s="1" t="str" cm="1">
        <f t="array" aca="1" ref="G3379" ca="1">IF(E3379="","",IF(ISNUMBER(INDIRECT(A3379&amp;B3379&amp;D3379)),431001,""))</f>
        <v/>
      </c>
      <c r="H3379" s="1" t="str">
        <f t="shared" ca="1" si="784"/>
        <v/>
      </c>
      <c r="I3379" s="1" t="str">
        <f ca="1">IF(G3379="","",予約枠報告様式!H$3)</f>
        <v/>
      </c>
      <c r="J3379" s="1" t="str">
        <f t="shared" ca="1" si="793"/>
        <v/>
      </c>
      <c r="K3379" s="1" t="str">
        <f t="shared" ca="1" si="785"/>
        <v/>
      </c>
      <c r="L3379" s="1" t="str">
        <f t="shared" ca="1" si="786"/>
        <v/>
      </c>
      <c r="M3379" s="1" t="str">
        <f t="shared" ca="1" si="787"/>
        <v/>
      </c>
      <c r="N3379" s="1" t="str" cm="1">
        <f t="array" aca="1" ref="N3379" ca="1">IF(G3379="","",HOUR(INDIRECT(A3379&amp;$N$2&amp;D3379)))</f>
        <v/>
      </c>
      <c r="O3379" s="1" t="str" cm="1">
        <f t="array" aca="1" ref="O3379" ca="1">IF(G3379="","",MINUTE(INDIRECT(A3379&amp;$N$2&amp;D3379)))</f>
        <v/>
      </c>
      <c r="P3379" s="1" t="str">
        <f t="shared" ca="1" si="788"/>
        <v/>
      </c>
      <c r="Q3379" s="1" t="str">
        <f t="shared" ca="1" si="789"/>
        <v/>
      </c>
      <c r="R3379" s="1" t="str" cm="1">
        <f t="array" aca="1" ref="R3379" ca="1">IF(G3379="","",INDIRECT(A3379&amp;B3379&amp;D3379))</f>
        <v/>
      </c>
      <c r="S3379" s="1" t="str">
        <f t="shared" ca="1" si="794"/>
        <v/>
      </c>
      <c r="T3379" s="1" t="str">
        <f t="shared" ca="1" si="795"/>
        <v/>
      </c>
      <c r="U3379" s="1" t="str">
        <f t="shared" ca="1" si="760"/>
        <v/>
      </c>
      <c r="V3379" s="1" t="str">
        <f t="shared" ca="1" si="790"/>
        <v/>
      </c>
      <c r="W3379" s="1" t="str">
        <f t="shared" ca="1" si="791"/>
        <v/>
      </c>
      <c r="X3379" s="1" t="str">
        <f t="shared" ca="1" si="796"/>
        <v/>
      </c>
    </row>
    <row r="3380" spans="1:24">
      <c r="A3380" t="s">
        <v>1041</v>
      </c>
      <c r="B3380" t="str">
        <f>INDEX(予約枠報告様式!$73:$73,MATCH(CSVフォーマット!C3380,予約枠報告様式!$74:$74,0))</f>
        <v>BF</v>
      </c>
      <c r="C3380">
        <f t="shared" si="792"/>
        <v>58</v>
      </c>
      <c r="D3380">
        <f t="shared" si="783"/>
        <v>28</v>
      </c>
      <c r="E3380" s="2" cm="1">
        <f t="array" aca="1" ref="E3380" ca="1">INDIRECT(A3380&amp;B3380&amp;$E$3)</f>
        <v>44802</v>
      </c>
      <c r="F3380" t="str" cm="1">
        <f t="array" aca="1" ref="F3380" ca="1">IF(INDIRECT(A3380&amp;B3380&amp;$F$3)="公",参照!$L$2,参照!$L$3)</f>
        <v>WEB・コールセンター受付</v>
      </c>
      <c r="G3380" s="1" t="str" cm="1">
        <f t="array" aca="1" ref="G3380" ca="1">IF(E3380="","",IF(ISNUMBER(INDIRECT(A3380&amp;B3380&amp;D3380)),431001,""))</f>
        <v/>
      </c>
      <c r="H3380" s="1" t="str">
        <f t="shared" ca="1" si="784"/>
        <v/>
      </c>
      <c r="I3380" s="1" t="str">
        <f ca="1">IF(G3380="","",予約枠報告様式!H$3)</f>
        <v/>
      </c>
      <c r="J3380" s="1" t="str">
        <f t="shared" ca="1" si="793"/>
        <v/>
      </c>
      <c r="K3380" s="1" t="str">
        <f t="shared" ca="1" si="785"/>
        <v/>
      </c>
      <c r="L3380" s="1" t="str">
        <f t="shared" ca="1" si="786"/>
        <v/>
      </c>
      <c r="M3380" s="1" t="str">
        <f t="shared" ca="1" si="787"/>
        <v/>
      </c>
      <c r="N3380" s="1" t="str" cm="1">
        <f t="array" aca="1" ref="N3380" ca="1">IF(G3380="","",HOUR(INDIRECT(A3380&amp;$N$2&amp;D3380)))</f>
        <v/>
      </c>
      <c r="O3380" s="1" t="str" cm="1">
        <f t="array" aca="1" ref="O3380" ca="1">IF(G3380="","",MINUTE(INDIRECT(A3380&amp;$N$2&amp;D3380)))</f>
        <v/>
      </c>
      <c r="P3380" s="1" t="str">
        <f t="shared" ca="1" si="788"/>
        <v/>
      </c>
      <c r="Q3380" s="1" t="str">
        <f t="shared" ca="1" si="789"/>
        <v/>
      </c>
      <c r="R3380" s="1" t="str" cm="1">
        <f t="array" aca="1" ref="R3380" ca="1">IF(G3380="","",INDIRECT(A3380&amp;B3380&amp;D3380))</f>
        <v/>
      </c>
      <c r="S3380" s="1" t="str">
        <f t="shared" ca="1" si="794"/>
        <v/>
      </c>
      <c r="T3380" s="1" t="str">
        <f t="shared" ca="1" si="795"/>
        <v/>
      </c>
      <c r="U3380" s="1" t="str">
        <f t="shared" ca="1" si="760"/>
        <v/>
      </c>
      <c r="V3380" s="1" t="str">
        <f t="shared" ca="1" si="790"/>
        <v/>
      </c>
      <c r="W3380" s="1" t="str">
        <f t="shared" ca="1" si="791"/>
        <v/>
      </c>
      <c r="X3380" s="1" t="str">
        <f t="shared" ca="1" si="796"/>
        <v/>
      </c>
    </row>
    <row r="3381" spans="1:24">
      <c r="A3381" t="s">
        <v>1041</v>
      </c>
      <c r="B3381" t="str">
        <f>INDEX(予約枠報告様式!$73:$73,MATCH(CSVフォーマット!C3381,予約枠報告様式!$74:$74,0))</f>
        <v>BF</v>
      </c>
      <c r="C3381">
        <f t="shared" si="792"/>
        <v>58</v>
      </c>
      <c r="D3381">
        <f t="shared" si="783"/>
        <v>29</v>
      </c>
      <c r="E3381" s="2" cm="1">
        <f t="array" aca="1" ref="E3381" ca="1">INDIRECT(A3381&amp;B3381&amp;$E$3)</f>
        <v>44802</v>
      </c>
      <c r="F3381" t="str" cm="1">
        <f t="array" aca="1" ref="F3381" ca="1">IF(INDIRECT(A3381&amp;B3381&amp;$F$3)="公",参照!$L$2,参照!$L$3)</f>
        <v>WEB・コールセンター受付</v>
      </c>
      <c r="G3381" s="1" t="str" cm="1">
        <f t="array" aca="1" ref="G3381" ca="1">IF(E3381="","",IF(ISNUMBER(INDIRECT(A3381&amp;B3381&amp;D3381)),431001,""))</f>
        <v/>
      </c>
      <c r="H3381" s="1" t="str">
        <f t="shared" ca="1" si="784"/>
        <v/>
      </c>
      <c r="I3381" s="1" t="str">
        <f ca="1">IF(G3381="","",予約枠報告様式!H$3)</f>
        <v/>
      </c>
      <c r="J3381" s="1" t="str">
        <f t="shared" ca="1" si="793"/>
        <v/>
      </c>
      <c r="K3381" s="1" t="str">
        <f t="shared" ca="1" si="785"/>
        <v/>
      </c>
      <c r="L3381" s="1" t="str">
        <f t="shared" ca="1" si="786"/>
        <v/>
      </c>
      <c r="M3381" s="1" t="str">
        <f t="shared" ca="1" si="787"/>
        <v/>
      </c>
      <c r="N3381" s="1" t="str" cm="1">
        <f t="array" aca="1" ref="N3381" ca="1">IF(G3381="","",HOUR(INDIRECT(A3381&amp;$N$2&amp;D3381)))</f>
        <v/>
      </c>
      <c r="O3381" s="1" t="str" cm="1">
        <f t="array" aca="1" ref="O3381" ca="1">IF(G3381="","",MINUTE(INDIRECT(A3381&amp;$N$2&amp;D3381)))</f>
        <v/>
      </c>
      <c r="P3381" s="1" t="str">
        <f t="shared" ca="1" si="788"/>
        <v/>
      </c>
      <c r="Q3381" s="1" t="str">
        <f t="shared" ca="1" si="789"/>
        <v/>
      </c>
      <c r="R3381" s="1" t="str" cm="1">
        <f t="array" aca="1" ref="R3381" ca="1">IF(G3381="","",INDIRECT(A3381&amp;B3381&amp;D3381))</f>
        <v/>
      </c>
      <c r="S3381" s="1" t="str">
        <f t="shared" ca="1" si="794"/>
        <v/>
      </c>
      <c r="T3381" s="1" t="str">
        <f t="shared" ca="1" si="795"/>
        <v/>
      </c>
      <c r="U3381" s="1" t="str">
        <f t="shared" ca="1" si="760"/>
        <v/>
      </c>
      <c r="V3381" s="1" t="str">
        <f t="shared" ca="1" si="790"/>
        <v/>
      </c>
      <c r="W3381" s="1" t="str">
        <f t="shared" ca="1" si="791"/>
        <v/>
      </c>
      <c r="X3381" s="1" t="str">
        <f t="shared" ca="1" si="796"/>
        <v/>
      </c>
    </row>
    <row r="3382" spans="1:24">
      <c r="A3382" t="s">
        <v>1041</v>
      </c>
      <c r="B3382" t="str">
        <f>INDEX(予約枠報告様式!$73:$73,MATCH(CSVフォーマット!C3382,予約枠報告様式!$74:$74,0))</f>
        <v>BF</v>
      </c>
      <c r="C3382">
        <f t="shared" si="792"/>
        <v>58</v>
      </c>
      <c r="D3382">
        <f t="shared" si="783"/>
        <v>30</v>
      </c>
      <c r="E3382" s="2" cm="1">
        <f t="array" aca="1" ref="E3382" ca="1">INDIRECT(A3382&amp;B3382&amp;$E$3)</f>
        <v>44802</v>
      </c>
      <c r="F3382" t="str" cm="1">
        <f t="array" aca="1" ref="F3382" ca="1">IF(INDIRECT(A3382&amp;B3382&amp;$F$3)="公",参照!$L$2,参照!$L$3)</f>
        <v>WEB・コールセンター受付</v>
      </c>
      <c r="G3382" s="1" t="str" cm="1">
        <f t="array" aca="1" ref="G3382" ca="1">IF(E3382="","",IF(ISNUMBER(INDIRECT(A3382&amp;B3382&amp;D3382)),431001,""))</f>
        <v/>
      </c>
      <c r="H3382" s="1" t="str">
        <f t="shared" ca="1" si="784"/>
        <v/>
      </c>
      <c r="I3382" s="1" t="str">
        <f ca="1">IF(G3382="","",予約枠報告様式!H$3)</f>
        <v/>
      </c>
      <c r="J3382" s="1" t="str">
        <f t="shared" ca="1" si="793"/>
        <v/>
      </c>
      <c r="K3382" s="1" t="str">
        <f t="shared" ca="1" si="785"/>
        <v/>
      </c>
      <c r="L3382" s="1" t="str">
        <f t="shared" ca="1" si="786"/>
        <v/>
      </c>
      <c r="M3382" s="1" t="str">
        <f t="shared" ca="1" si="787"/>
        <v/>
      </c>
      <c r="N3382" s="1" t="str" cm="1">
        <f t="array" aca="1" ref="N3382" ca="1">IF(G3382="","",HOUR(INDIRECT(A3382&amp;$N$2&amp;D3382)))</f>
        <v/>
      </c>
      <c r="O3382" s="1" t="str" cm="1">
        <f t="array" aca="1" ref="O3382" ca="1">IF(G3382="","",MINUTE(INDIRECT(A3382&amp;$N$2&amp;D3382)))</f>
        <v/>
      </c>
      <c r="P3382" s="1" t="str">
        <f t="shared" ca="1" si="788"/>
        <v/>
      </c>
      <c r="Q3382" s="1" t="str">
        <f t="shared" ca="1" si="789"/>
        <v/>
      </c>
      <c r="R3382" s="1" t="str" cm="1">
        <f t="array" aca="1" ref="R3382" ca="1">IF(G3382="","",INDIRECT(A3382&amp;B3382&amp;D3382))</f>
        <v/>
      </c>
      <c r="S3382" s="1" t="str">
        <f t="shared" ca="1" si="794"/>
        <v/>
      </c>
      <c r="T3382" s="1" t="str">
        <f t="shared" ca="1" si="795"/>
        <v/>
      </c>
      <c r="U3382" s="1" t="str">
        <f t="shared" ca="1" si="760"/>
        <v/>
      </c>
      <c r="V3382" s="1" t="str">
        <f t="shared" ca="1" si="790"/>
        <v/>
      </c>
      <c r="W3382" s="1" t="str">
        <f t="shared" ca="1" si="791"/>
        <v/>
      </c>
      <c r="X3382" s="1" t="str">
        <f t="shared" ca="1" si="796"/>
        <v/>
      </c>
    </row>
    <row r="3383" spans="1:24">
      <c r="A3383" t="s">
        <v>1041</v>
      </c>
      <c r="B3383" t="str">
        <f>INDEX(予約枠報告様式!$73:$73,MATCH(CSVフォーマット!C3383,予約枠報告様式!$74:$74,0))</f>
        <v>BF</v>
      </c>
      <c r="C3383">
        <f t="shared" si="792"/>
        <v>58</v>
      </c>
      <c r="D3383">
        <f t="shared" si="783"/>
        <v>31</v>
      </c>
      <c r="E3383" s="2" cm="1">
        <f t="array" aca="1" ref="E3383" ca="1">INDIRECT(A3383&amp;B3383&amp;$E$3)</f>
        <v>44802</v>
      </c>
      <c r="F3383" t="str" cm="1">
        <f t="array" aca="1" ref="F3383" ca="1">IF(INDIRECT(A3383&amp;B3383&amp;$F$3)="公",参照!$L$2,参照!$L$3)</f>
        <v>WEB・コールセンター受付</v>
      </c>
      <c r="G3383" s="1" t="str" cm="1">
        <f t="array" aca="1" ref="G3383" ca="1">IF(E3383="","",IF(ISNUMBER(INDIRECT(A3383&amp;B3383&amp;D3383)),431001,""))</f>
        <v/>
      </c>
      <c r="H3383" s="1" t="str">
        <f t="shared" ca="1" si="784"/>
        <v/>
      </c>
      <c r="I3383" s="1" t="str">
        <f ca="1">IF(G3383="","",予約枠報告様式!H$3)</f>
        <v/>
      </c>
      <c r="J3383" s="1" t="str">
        <f t="shared" ca="1" si="793"/>
        <v/>
      </c>
      <c r="K3383" s="1" t="str">
        <f t="shared" ca="1" si="785"/>
        <v/>
      </c>
      <c r="L3383" s="1" t="str">
        <f t="shared" ca="1" si="786"/>
        <v/>
      </c>
      <c r="M3383" s="1" t="str">
        <f t="shared" ca="1" si="787"/>
        <v/>
      </c>
      <c r="N3383" s="1" t="str" cm="1">
        <f t="array" aca="1" ref="N3383" ca="1">IF(G3383="","",HOUR(INDIRECT(A3383&amp;$N$2&amp;D3383)))</f>
        <v/>
      </c>
      <c r="O3383" s="1" t="str" cm="1">
        <f t="array" aca="1" ref="O3383" ca="1">IF(G3383="","",MINUTE(INDIRECT(A3383&amp;$N$2&amp;D3383)))</f>
        <v/>
      </c>
      <c r="P3383" s="1" t="str">
        <f t="shared" ca="1" si="788"/>
        <v/>
      </c>
      <c r="Q3383" s="1" t="str">
        <f t="shared" ca="1" si="789"/>
        <v/>
      </c>
      <c r="R3383" s="1" t="str" cm="1">
        <f t="array" aca="1" ref="R3383" ca="1">IF(G3383="","",INDIRECT(A3383&amp;B3383&amp;D3383))</f>
        <v/>
      </c>
      <c r="S3383" s="1" t="str">
        <f t="shared" ca="1" si="794"/>
        <v/>
      </c>
      <c r="T3383" s="1" t="str">
        <f t="shared" ca="1" si="795"/>
        <v/>
      </c>
      <c r="U3383" s="1" t="str">
        <f t="shared" ca="1" si="760"/>
        <v/>
      </c>
      <c r="V3383" s="1" t="str">
        <f t="shared" ca="1" si="790"/>
        <v/>
      </c>
      <c r="W3383" s="1" t="str">
        <f t="shared" ca="1" si="791"/>
        <v/>
      </c>
      <c r="X3383" s="1" t="str">
        <f t="shared" ca="1" si="796"/>
        <v/>
      </c>
    </row>
    <row r="3384" spans="1:24">
      <c r="A3384" t="s">
        <v>1041</v>
      </c>
      <c r="B3384" t="str">
        <f>INDEX(予約枠報告様式!$73:$73,MATCH(CSVフォーマット!C3384,予約枠報告様式!$74:$74,0))</f>
        <v>BF</v>
      </c>
      <c r="C3384">
        <f t="shared" si="792"/>
        <v>58</v>
      </c>
      <c r="D3384">
        <f t="shared" si="783"/>
        <v>32</v>
      </c>
      <c r="E3384" s="2" cm="1">
        <f t="array" aca="1" ref="E3384" ca="1">INDIRECT(A3384&amp;B3384&amp;$E$3)</f>
        <v>44802</v>
      </c>
      <c r="F3384" t="str" cm="1">
        <f t="array" aca="1" ref="F3384" ca="1">IF(INDIRECT(A3384&amp;B3384&amp;$F$3)="公",参照!$L$2,参照!$L$3)</f>
        <v>WEB・コールセンター受付</v>
      </c>
      <c r="G3384" s="1" t="str" cm="1">
        <f t="array" aca="1" ref="G3384" ca="1">IF(E3384="","",IF(ISNUMBER(INDIRECT(A3384&amp;B3384&amp;D3384)),431001,""))</f>
        <v/>
      </c>
      <c r="H3384" s="1" t="str">
        <f t="shared" ca="1" si="784"/>
        <v/>
      </c>
      <c r="I3384" s="1" t="str">
        <f ca="1">IF(G3384="","",予約枠報告様式!H$3)</f>
        <v/>
      </c>
      <c r="J3384" s="1" t="str">
        <f t="shared" ca="1" si="793"/>
        <v/>
      </c>
      <c r="K3384" s="1" t="str">
        <f t="shared" ca="1" si="785"/>
        <v/>
      </c>
      <c r="L3384" s="1" t="str">
        <f t="shared" ca="1" si="786"/>
        <v/>
      </c>
      <c r="M3384" s="1" t="str">
        <f t="shared" ca="1" si="787"/>
        <v/>
      </c>
      <c r="N3384" s="1" t="str" cm="1">
        <f t="array" aca="1" ref="N3384" ca="1">IF(G3384="","",HOUR(INDIRECT(A3384&amp;$N$2&amp;D3384)))</f>
        <v/>
      </c>
      <c r="O3384" s="1" t="str" cm="1">
        <f t="array" aca="1" ref="O3384" ca="1">IF(G3384="","",MINUTE(INDIRECT(A3384&amp;$N$2&amp;D3384)))</f>
        <v/>
      </c>
      <c r="P3384" s="1" t="str">
        <f t="shared" ca="1" si="788"/>
        <v/>
      </c>
      <c r="Q3384" s="1" t="str">
        <f t="shared" ca="1" si="789"/>
        <v/>
      </c>
      <c r="R3384" s="1" t="str" cm="1">
        <f t="array" aca="1" ref="R3384" ca="1">IF(G3384="","",INDIRECT(A3384&amp;B3384&amp;D3384))</f>
        <v/>
      </c>
      <c r="S3384" s="1" t="str">
        <f t="shared" ca="1" si="794"/>
        <v/>
      </c>
      <c r="T3384" s="1" t="str">
        <f t="shared" ca="1" si="795"/>
        <v/>
      </c>
      <c r="U3384" s="1" t="str">
        <f t="shared" ca="1" si="760"/>
        <v/>
      </c>
      <c r="V3384" s="1" t="str">
        <f t="shared" ca="1" si="790"/>
        <v/>
      </c>
      <c r="W3384" s="1" t="str">
        <f t="shared" ca="1" si="791"/>
        <v/>
      </c>
      <c r="X3384" s="1" t="str">
        <f t="shared" ca="1" si="796"/>
        <v/>
      </c>
    </row>
    <row r="3385" spans="1:24">
      <c r="A3385" t="s">
        <v>1041</v>
      </c>
      <c r="B3385" t="str">
        <f>INDEX(予約枠報告様式!$73:$73,MATCH(CSVフォーマット!C3385,予約枠報告様式!$74:$74,0))</f>
        <v>BF</v>
      </c>
      <c r="C3385">
        <f t="shared" si="792"/>
        <v>58</v>
      </c>
      <c r="D3385">
        <f t="shared" si="783"/>
        <v>33</v>
      </c>
      <c r="E3385" s="2" cm="1">
        <f t="array" aca="1" ref="E3385" ca="1">INDIRECT(A3385&amp;B3385&amp;$E$3)</f>
        <v>44802</v>
      </c>
      <c r="F3385" t="str" cm="1">
        <f t="array" aca="1" ref="F3385" ca="1">IF(INDIRECT(A3385&amp;B3385&amp;$F$3)="公",参照!$L$2,参照!$L$3)</f>
        <v>WEB・コールセンター受付</v>
      </c>
      <c r="G3385" s="1" t="str" cm="1">
        <f t="array" aca="1" ref="G3385" ca="1">IF(E3385="","",IF(ISNUMBER(INDIRECT(A3385&amp;B3385&amp;D3385)),431001,""))</f>
        <v/>
      </c>
      <c r="H3385" s="1" t="str">
        <f t="shared" ca="1" si="784"/>
        <v/>
      </c>
      <c r="I3385" s="1" t="str">
        <f ca="1">IF(G3385="","",予約枠報告様式!H$3)</f>
        <v/>
      </c>
      <c r="J3385" s="1" t="str">
        <f t="shared" ca="1" si="793"/>
        <v/>
      </c>
      <c r="K3385" s="1" t="str">
        <f t="shared" ca="1" si="785"/>
        <v/>
      </c>
      <c r="L3385" s="1" t="str">
        <f t="shared" ca="1" si="786"/>
        <v/>
      </c>
      <c r="M3385" s="1" t="str">
        <f t="shared" ca="1" si="787"/>
        <v/>
      </c>
      <c r="N3385" s="1" t="str" cm="1">
        <f t="array" aca="1" ref="N3385" ca="1">IF(G3385="","",HOUR(INDIRECT(A3385&amp;$N$2&amp;D3385)))</f>
        <v/>
      </c>
      <c r="O3385" s="1" t="str" cm="1">
        <f t="array" aca="1" ref="O3385" ca="1">IF(G3385="","",MINUTE(INDIRECT(A3385&amp;$N$2&amp;D3385)))</f>
        <v/>
      </c>
      <c r="P3385" s="1" t="str">
        <f t="shared" ca="1" si="788"/>
        <v/>
      </c>
      <c r="Q3385" s="1" t="str">
        <f t="shared" ca="1" si="789"/>
        <v/>
      </c>
      <c r="R3385" s="1" t="str" cm="1">
        <f t="array" aca="1" ref="R3385" ca="1">IF(G3385="","",INDIRECT(A3385&amp;B3385&amp;D3385))</f>
        <v/>
      </c>
      <c r="S3385" s="1" t="str">
        <f t="shared" ca="1" si="794"/>
        <v/>
      </c>
      <c r="T3385" s="1" t="str">
        <f t="shared" ca="1" si="795"/>
        <v/>
      </c>
      <c r="U3385" s="1" t="str">
        <f t="shared" ca="1" si="760"/>
        <v/>
      </c>
      <c r="V3385" s="1" t="str">
        <f t="shared" ca="1" si="790"/>
        <v/>
      </c>
      <c r="W3385" s="1" t="str">
        <f t="shared" ca="1" si="791"/>
        <v/>
      </c>
      <c r="X3385" s="1" t="str">
        <f t="shared" ca="1" si="796"/>
        <v/>
      </c>
    </row>
    <row r="3386" spans="1:24">
      <c r="A3386" t="s">
        <v>1041</v>
      </c>
      <c r="B3386" t="str">
        <f>INDEX(予約枠報告様式!$73:$73,MATCH(CSVフォーマット!C3386,予約枠報告様式!$74:$74,0))</f>
        <v>BF</v>
      </c>
      <c r="C3386">
        <f t="shared" si="792"/>
        <v>58</v>
      </c>
      <c r="D3386">
        <f t="shared" si="783"/>
        <v>34</v>
      </c>
      <c r="E3386" s="2" cm="1">
        <f t="array" aca="1" ref="E3386" ca="1">INDIRECT(A3386&amp;B3386&amp;$E$3)</f>
        <v>44802</v>
      </c>
      <c r="F3386" t="str" cm="1">
        <f t="array" aca="1" ref="F3386" ca="1">IF(INDIRECT(A3386&amp;B3386&amp;$F$3)="公",参照!$L$2,参照!$L$3)</f>
        <v>WEB・コールセンター受付</v>
      </c>
      <c r="G3386" s="1" t="str" cm="1">
        <f t="array" aca="1" ref="G3386" ca="1">IF(E3386="","",IF(ISNUMBER(INDIRECT(A3386&amp;B3386&amp;D3386)),431001,""))</f>
        <v/>
      </c>
      <c r="H3386" s="1" t="str">
        <f t="shared" ca="1" si="784"/>
        <v/>
      </c>
      <c r="I3386" s="1" t="str">
        <f ca="1">IF(G3386="","",予約枠報告様式!H$3)</f>
        <v/>
      </c>
      <c r="J3386" s="1" t="str">
        <f t="shared" ca="1" si="793"/>
        <v/>
      </c>
      <c r="K3386" s="1" t="str">
        <f t="shared" ca="1" si="785"/>
        <v/>
      </c>
      <c r="L3386" s="1" t="str">
        <f t="shared" ca="1" si="786"/>
        <v/>
      </c>
      <c r="M3386" s="1" t="str">
        <f t="shared" ca="1" si="787"/>
        <v/>
      </c>
      <c r="N3386" s="1" t="str" cm="1">
        <f t="array" aca="1" ref="N3386" ca="1">IF(G3386="","",HOUR(INDIRECT(A3386&amp;$N$2&amp;D3386)))</f>
        <v/>
      </c>
      <c r="O3386" s="1" t="str" cm="1">
        <f t="array" aca="1" ref="O3386" ca="1">IF(G3386="","",MINUTE(INDIRECT(A3386&amp;$N$2&amp;D3386)))</f>
        <v/>
      </c>
      <c r="P3386" s="1" t="str">
        <f t="shared" ca="1" si="788"/>
        <v/>
      </c>
      <c r="Q3386" s="1" t="str">
        <f t="shared" ca="1" si="789"/>
        <v/>
      </c>
      <c r="R3386" s="1" t="str" cm="1">
        <f t="array" aca="1" ref="R3386" ca="1">IF(G3386="","",INDIRECT(A3386&amp;B3386&amp;D3386))</f>
        <v/>
      </c>
      <c r="S3386" s="1" t="str">
        <f t="shared" ca="1" si="794"/>
        <v/>
      </c>
      <c r="T3386" s="1" t="str">
        <f t="shared" ca="1" si="795"/>
        <v/>
      </c>
      <c r="U3386" s="1" t="str">
        <f t="shared" ca="1" si="760"/>
        <v/>
      </c>
      <c r="V3386" s="1" t="str">
        <f t="shared" ca="1" si="790"/>
        <v/>
      </c>
      <c r="W3386" s="1" t="str">
        <f t="shared" ca="1" si="791"/>
        <v/>
      </c>
      <c r="X3386" s="1" t="str">
        <f t="shared" ca="1" si="796"/>
        <v/>
      </c>
    </row>
    <row r="3387" spans="1:24">
      <c r="A3387" t="s">
        <v>1041</v>
      </c>
      <c r="B3387" t="str">
        <f>INDEX(予約枠報告様式!$73:$73,MATCH(CSVフォーマット!C3387,予約枠報告様式!$74:$74,0))</f>
        <v>BF</v>
      </c>
      <c r="C3387">
        <f t="shared" si="792"/>
        <v>58</v>
      </c>
      <c r="D3387">
        <f t="shared" si="783"/>
        <v>35</v>
      </c>
      <c r="E3387" s="2" cm="1">
        <f t="array" aca="1" ref="E3387" ca="1">INDIRECT(A3387&amp;B3387&amp;$E$3)</f>
        <v>44802</v>
      </c>
      <c r="F3387" t="str" cm="1">
        <f t="array" aca="1" ref="F3387" ca="1">IF(INDIRECT(A3387&amp;B3387&amp;$F$3)="公",参照!$L$2,参照!$L$3)</f>
        <v>WEB・コールセンター受付</v>
      </c>
      <c r="G3387" s="1" t="str" cm="1">
        <f t="array" aca="1" ref="G3387" ca="1">IF(E3387="","",IF(ISNUMBER(INDIRECT(A3387&amp;B3387&amp;D3387)),431001,""))</f>
        <v/>
      </c>
      <c r="H3387" s="1" t="str">
        <f t="shared" ca="1" si="784"/>
        <v/>
      </c>
      <c r="I3387" s="1" t="str">
        <f ca="1">IF(G3387="","",予約枠報告様式!H$3)</f>
        <v/>
      </c>
      <c r="J3387" s="1" t="str">
        <f t="shared" ca="1" si="793"/>
        <v/>
      </c>
      <c r="K3387" s="1" t="str">
        <f t="shared" ca="1" si="785"/>
        <v/>
      </c>
      <c r="L3387" s="1" t="str">
        <f t="shared" ca="1" si="786"/>
        <v/>
      </c>
      <c r="M3387" s="1" t="str">
        <f t="shared" ca="1" si="787"/>
        <v/>
      </c>
      <c r="N3387" s="1" t="str" cm="1">
        <f t="array" aca="1" ref="N3387" ca="1">IF(G3387="","",HOUR(INDIRECT(A3387&amp;$N$2&amp;D3387)))</f>
        <v/>
      </c>
      <c r="O3387" s="1" t="str" cm="1">
        <f t="array" aca="1" ref="O3387" ca="1">IF(G3387="","",MINUTE(INDIRECT(A3387&amp;$N$2&amp;D3387)))</f>
        <v/>
      </c>
      <c r="P3387" s="1" t="str">
        <f t="shared" ca="1" si="788"/>
        <v/>
      </c>
      <c r="Q3387" s="1" t="str">
        <f t="shared" ca="1" si="789"/>
        <v/>
      </c>
      <c r="R3387" s="1" t="str" cm="1">
        <f t="array" aca="1" ref="R3387" ca="1">IF(G3387="","",INDIRECT(A3387&amp;B3387&amp;D3387))</f>
        <v/>
      </c>
      <c r="S3387" s="1" t="str">
        <f t="shared" ca="1" si="794"/>
        <v/>
      </c>
      <c r="T3387" s="1" t="str">
        <f t="shared" ca="1" si="795"/>
        <v/>
      </c>
      <c r="U3387" s="1" t="str">
        <f t="shared" ca="1" si="760"/>
        <v/>
      </c>
      <c r="V3387" s="1" t="str">
        <f t="shared" ca="1" si="790"/>
        <v/>
      </c>
      <c r="W3387" s="1" t="str">
        <f t="shared" ca="1" si="791"/>
        <v/>
      </c>
      <c r="X3387" s="1" t="str">
        <f t="shared" ca="1" si="796"/>
        <v/>
      </c>
    </row>
    <row r="3388" spans="1:24">
      <c r="A3388" t="s">
        <v>1041</v>
      </c>
      <c r="B3388" t="str">
        <f>INDEX(予約枠報告様式!$73:$73,MATCH(CSVフォーマット!C3388,予約枠報告様式!$74:$74,0))</f>
        <v>BF</v>
      </c>
      <c r="C3388">
        <f t="shared" si="792"/>
        <v>58</v>
      </c>
      <c r="D3388">
        <f t="shared" si="783"/>
        <v>36</v>
      </c>
      <c r="E3388" s="2" cm="1">
        <f t="array" aca="1" ref="E3388" ca="1">INDIRECT(A3388&amp;B3388&amp;$E$3)</f>
        <v>44802</v>
      </c>
      <c r="F3388" t="str" cm="1">
        <f t="array" aca="1" ref="F3388" ca="1">IF(INDIRECT(A3388&amp;B3388&amp;$F$3)="公",参照!$L$2,参照!$L$3)</f>
        <v>WEB・コールセンター受付</v>
      </c>
      <c r="G3388" s="1" t="str" cm="1">
        <f t="array" aca="1" ref="G3388" ca="1">IF(E3388="","",IF(ISNUMBER(INDIRECT(A3388&amp;B3388&amp;D3388)),431001,""))</f>
        <v/>
      </c>
      <c r="H3388" s="1" t="str">
        <f t="shared" ca="1" si="784"/>
        <v/>
      </c>
      <c r="I3388" s="1" t="str">
        <f ca="1">IF(G3388="","",予約枠報告様式!H$3)</f>
        <v/>
      </c>
      <c r="J3388" s="1" t="str">
        <f t="shared" ca="1" si="793"/>
        <v/>
      </c>
      <c r="K3388" s="1" t="str">
        <f t="shared" ca="1" si="785"/>
        <v/>
      </c>
      <c r="L3388" s="1" t="str">
        <f t="shared" ca="1" si="786"/>
        <v/>
      </c>
      <c r="M3388" s="1" t="str">
        <f t="shared" ca="1" si="787"/>
        <v/>
      </c>
      <c r="N3388" s="1" t="str" cm="1">
        <f t="array" aca="1" ref="N3388" ca="1">IF(G3388="","",HOUR(INDIRECT(A3388&amp;$N$2&amp;D3388)))</f>
        <v/>
      </c>
      <c r="O3388" s="1" t="str" cm="1">
        <f t="array" aca="1" ref="O3388" ca="1">IF(G3388="","",MINUTE(INDIRECT(A3388&amp;$N$2&amp;D3388)))</f>
        <v/>
      </c>
      <c r="P3388" s="1" t="str">
        <f t="shared" ca="1" si="788"/>
        <v/>
      </c>
      <c r="Q3388" s="1" t="str">
        <f t="shared" ca="1" si="789"/>
        <v/>
      </c>
      <c r="R3388" s="1" t="str" cm="1">
        <f t="array" aca="1" ref="R3388" ca="1">IF(G3388="","",INDIRECT(A3388&amp;B3388&amp;D3388))</f>
        <v/>
      </c>
      <c r="S3388" s="1" t="str">
        <f t="shared" ca="1" si="794"/>
        <v/>
      </c>
      <c r="T3388" s="1" t="str">
        <f t="shared" ca="1" si="795"/>
        <v/>
      </c>
      <c r="U3388" s="1" t="str">
        <f t="shared" ca="1" si="760"/>
        <v/>
      </c>
      <c r="V3388" s="1" t="str">
        <f t="shared" ca="1" si="790"/>
        <v/>
      </c>
      <c r="W3388" s="1" t="str">
        <f t="shared" ca="1" si="791"/>
        <v/>
      </c>
      <c r="X3388" s="1" t="str">
        <f t="shared" ca="1" si="796"/>
        <v/>
      </c>
    </row>
    <row r="3389" spans="1:24">
      <c r="A3389" t="s">
        <v>1041</v>
      </c>
      <c r="B3389" t="str">
        <f>INDEX(予約枠報告様式!$73:$73,MATCH(CSVフォーマット!C3389,予約枠報告様式!$74:$74,0))</f>
        <v>BF</v>
      </c>
      <c r="C3389">
        <f t="shared" si="792"/>
        <v>58</v>
      </c>
      <c r="D3389">
        <f t="shared" si="783"/>
        <v>37</v>
      </c>
      <c r="E3389" s="2" cm="1">
        <f t="array" aca="1" ref="E3389" ca="1">INDIRECT(A3389&amp;B3389&amp;$E$3)</f>
        <v>44802</v>
      </c>
      <c r="F3389" t="str" cm="1">
        <f t="array" aca="1" ref="F3389" ca="1">IF(INDIRECT(A3389&amp;B3389&amp;$F$3)="公",参照!$L$2,参照!$L$3)</f>
        <v>WEB・コールセンター受付</v>
      </c>
      <c r="G3389" s="1" t="str" cm="1">
        <f t="array" aca="1" ref="G3389" ca="1">IF(E3389="","",IF(ISNUMBER(INDIRECT(A3389&amp;B3389&amp;D3389)),431001,""))</f>
        <v/>
      </c>
      <c r="H3389" s="1" t="str">
        <f t="shared" ca="1" si="784"/>
        <v/>
      </c>
      <c r="I3389" s="1" t="str">
        <f ca="1">IF(G3389="","",予約枠報告様式!H$3)</f>
        <v/>
      </c>
      <c r="J3389" s="1" t="str">
        <f t="shared" ca="1" si="793"/>
        <v/>
      </c>
      <c r="K3389" s="1" t="str">
        <f t="shared" ca="1" si="785"/>
        <v/>
      </c>
      <c r="L3389" s="1" t="str">
        <f t="shared" ca="1" si="786"/>
        <v/>
      </c>
      <c r="M3389" s="1" t="str">
        <f t="shared" ca="1" si="787"/>
        <v/>
      </c>
      <c r="N3389" s="1" t="str" cm="1">
        <f t="array" aca="1" ref="N3389" ca="1">IF(G3389="","",HOUR(INDIRECT(A3389&amp;$N$2&amp;D3389)))</f>
        <v/>
      </c>
      <c r="O3389" s="1" t="str" cm="1">
        <f t="array" aca="1" ref="O3389" ca="1">IF(G3389="","",MINUTE(INDIRECT(A3389&amp;$N$2&amp;D3389)))</f>
        <v/>
      </c>
      <c r="P3389" s="1" t="str">
        <f t="shared" ca="1" si="788"/>
        <v/>
      </c>
      <c r="Q3389" s="1" t="str">
        <f t="shared" ca="1" si="789"/>
        <v/>
      </c>
      <c r="R3389" s="1" t="str" cm="1">
        <f t="array" aca="1" ref="R3389" ca="1">IF(G3389="","",INDIRECT(A3389&amp;B3389&amp;D3389))</f>
        <v/>
      </c>
      <c r="S3389" s="1" t="str">
        <f t="shared" ca="1" si="794"/>
        <v/>
      </c>
      <c r="T3389" s="1" t="str">
        <f t="shared" ca="1" si="795"/>
        <v/>
      </c>
      <c r="U3389" s="1" t="str">
        <f t="shared" ca="1" si="760"/>
        <v/>
      </c>
      <c r="V3389" s="1" t="str">
        <f t="shared" ca="1" si="790"/>
        <v/>
      </c>
      <c r="W3389" s="1" t="str">
        <f t="shared" ca="1" si="791"/>
        <v/>
      </c>
      <c r="X3389" s="1" t="str">
        <f t="shared" ca="1" si="796"/>
        <v/>
      </c>
    </row>
    <row r="3390" spans="1:24">
      <c r="A3390" t="s">
        <v>1041</v>
      </c>
      <c r="B3390" t="str">
        <f>INDEX(予約枠報告様式!$73:$73,MATCH(CSVフォーマット!C3390,予約枠報告様式!$74:$74,0))</f>
        <v>BF</v>
      </c>
      <c r="C3390">
        <f t="shared" si="792"/>
        <v>58</v>
      </c>
      <c r="D3390">
        <f t="shared" si="783"/>
        <v>38</v>
      </c>
      <c r="E3390" s="2" cm="1">
        <f t="array" aca="1" ref="E3390" ca="1">INDIRECT(A3390&amp;B3390&amp;$E$3)</f>
        <v>44802</v>
      </c>
      <c r="F3390" t="str" cm="1">
        <f t="array" aca="1" ref="F3390" ca="1">IF(INDIRECT(A3390&amp;B3390&amp;$F$3)="公",参照!$L$2,参照!$L$3)</f>
        <v>WEB・コールセンター受付</v>
      </c>
      <c r="G3390" s="1" t="str" cm="1">
        <f t="array" aca="1" ref="G3390" ca="1">IF(E3390="","",IF(ISNUMBER(INDIRECT(A3390&amp;B3390&amp;D3390)),431001,""))</f>
        <v/>
      </c>
      <c r="H3390" s="1" t="str">
        <f t="shared" ca="1" si="784"/>
        <v/>
      </c>
      <c r="I3390" s="1" t="str">
        <f ca="1">IF(G3390="","",予約枠報告様式!H$3)</f>
        <v/>
      </c>
      <c r="J3390" s="1" t="str">
        <f t="shared" ca="1" si="793"/>
        <v/>
      </c>
      <c r="K3390" s="1" t="str">
        <f t="shared" ca="1" si="785"/>
        <v/>
      </c>
      <c r="L3390" s="1" t="str">
        <f t="shared" ca="1" si="786"/>
        <v/>
      </c>
      <c r="M3390" s="1" t="str">
        <f t="shared" ca="1" si="787"/>
        <v/>
      </c>
      <c r="N3390" s="1" t="str" cm="1">
        <f t="array" aca="1" ref="N3390" ca="1">IF(G3390="","",HOUR(INDIRECT(A3390&amp;$N$2&amp;D3390)))</f>
        <v/>
      </c>
      <c r="O3390" s="1" t="str" cm="1">
        <f t="array" aca="1" ref="O3390" ca="1">IF(G3390="","",MINUTE(INDIRECT(A3390&amp;$N$2&amp;D3390)))</f>
        <v/>
      </c>
      <c r="P3390" s="1" t="str">
        <f t="shared" ca="1" si="788"/>
        <v/>
      </c>
      <c r="Q3390" s="1" t="str">
        <f t="shared" ca="1" si="789"/>
        <v/>
      </c>
      <c r="R3390" s="1" t="str" cm="1">
        <f t="array" aca="1" ref="R3390" ca="1">IF(G3390="","",INDIRECT(A3390&amp;B3390&amp;D3390))</f>
        <v/>
      </c>
      <c r="S3390" s="1" t="str">
        <f t="shared" ca="1" si="794"/>
        <v/>
      </c>
      <c r="T3390" s="1" t="str">
        <f t="shared" ca="1" si="795"/>
        <v/>
      </c>
      <c r="U3390" s="1" t="str">
        <f t="shared" ca="1" si="760"/>
        <v/>
      </c>
      <c r="V3390" s="1" t="str">
        <f t="shared" ca="1" si="790"/>
        <v/>
      </c>
      <c r="W3390" s="1" t="str">
        <f t="shared" ca="1" si="791"/>
        <v/>
      </c>
      <c r="X3390" s="1" t="str">
        <f t="shared" ca="1" si="796"/>
        <v/>
      </c>
    </row>
    <row r="3391" spans="1:24">
      <c r="A3391" t="s">
        <v>1041</v>
      </c>
      <c r="B3391" t="str">
        <f>INDEX(予約枠報告様式!$73:$73,MATCH(CSVフォーマット!C3391,予約枠報告様式!$74:$74,0))</f>
        <v>BF</v>
      </c>
      <c r="C3391">
        <f t="shared" si="792"/>
        <v>58</v>
      </c>
      <c r="D3391">
        <f t="shared" si="783"/>
        <v>39</v>
      </c>
      <c r="E3391" s="2" cm="1">
        <f t="array" aca="1" ref="E3391" ca="1">INDIRECT(A3391&amp;B3391&amp;$E$3)</f>
        <v>44802</v>
      </c>
      <c r="F3391" t="str" cm="1">
        <f t="array" aca="1" ref="F3391" ca="1">IF(INDIRECT(A3391&amp;B3391&amp;$F$3)="公",参照!$L$2,参照!$L$3)</f>
        <v>WEB・コールセンター受付</v>
      </c>
      <c r="G3391" s="1" t="str" cm="1">
        <f t="array" aca="1" ref="G3391" ca="1">IF(E3391="","",IF(ISNUMBER(INDIRECT(A3391&amp;B3391&amp;D3391)),431001,""))</f>
        <v/>
      </c>
      <c r="H3391" s="1" t="str">
        <f t="shared" ca="1" si="784"/>
        <v/>
      </c>
      <c r="I3391" s="1" t="str">
        <f ca="1">IF(G3391="","",予約枠報告様式!H$3)</f>
        <v/>
      </c>
      <c r="J3391" s="1" t="str">
        <f t="shared" ca="1" si="793"/>
        <v/>
      </c>
      <c r="K3391" s="1" t="str">
        <f t="shared" ca="1" si="785"/>
        <v/>
      </c>
      <c r="L3391" s="1" t="str">
        <f t="shared" ca="1" si="786"/>
        <v/>
      </c>
      <c r="M3391" s="1" t="str">
        <f t="shared" ca="1" si="787"/>
        <v/>
      </c>
      <c r="N3391" s="1" t="str" cm="1">
        <f t="array" aca="1" ref="N3391" ca="1">IF(G3391="","",HOUR(INDIRECT(A3391&amp;$N$2&amp;D3391)))</f>
        <v/>
      </c>
      <c r="O3391" s="1" t="str" cm="1">
        <f t="array" aca="1" ref="O3391" ca="1">IF(G3391="","",MINUTE(INDIRECT(A3391&amp;$N$2&amp;D3391)))</f>
        <v/>
      </c>
      <c r="P3391" s="1" t="str">
        <f t="shared" ca="1" si="788"/>
        <v/>
      </c>
      <c r="Q3391" s="1" t="str">
        <f t="shared" ca="1" si="789"/>
        <v/>
      </c>
      <c r="R3391" s="1" t="str" cm="1">
        <f t="array" aca="1" ref="R3391" ca="1">IF(G3391="","",INDIRECT(A3391&amp;B3391&amp;D3391))</f>
        <v/>
      </c>
      <c r="S3391" s="1" t="str">
        <f t="shared" ca="1" si="794"/>
        <v/>
      </c>
      <c r="T3391" s="1" t="str">
        <f t="shared" ca="1" si="795"/>
        <v/>
      </c>
      <c r="U3391" s="1" t="str">
        <f t="shared" ca="1" si="760"/>
        <v/>
      </c>
      <c r="V3391" s="1" t="str">
        <f t="shared" ca="1" si="790"/>
        <v/>
      </c>
      <c r="W3391" s="1" t="str">
        <f t="shared" ca="1" si="791"/>
        <v/>
      </c>
      <c r="X3391" s="1" t="str">
        <f t="shared" ca="1" si="796"/>
        <v/>
      </c>
    </row>
    <row r="3392" spans="1:24">
      <c r="A3392" t="s">
        <v>1041</v>
      </c>
      <c r="B3392" t="str">
        <f>INDEX(予約枠報告様式!$73:$73,MATCH(CSVフォーマット!C3392,予約枠報告様式!$74:$74,0))</f>
        <v>BF</v>
      </c>
      <c r="C3392">
        <f t="shared" si="792"/>
        <v>58</v>
      </c>
      <c r="D3392">
        <f t="shared" si="783"/>
        <v>40</v>
      </c>
      <c r="E3392" s="2" cm="1">
        <f t="array" aca="1" ref="E3392" ca="1">INDIRECT(A3392&amp;B3392&amp;$E$3)</f>
        <v>44802</v>
      </c>
      <c r="F3392" t="str" cm="1">
        <f t="array" aca="1" ref="F3392" ca="1">IF(INDIRECT(A3392&amp;B3392&amp;$F$3)="公",参照!$L$2,参照!$L$3)</f>
        <v>WEB・コールセンター受付</v>
      </c>
      <c r="G3392" s="1" t="str" cm="1">
        <f t="array" aca="1" ref="G3392" ca="1">IF(E3392="","",IF(ISNUMBER(INDIRECT(A3392&amp;B3392&amp;D3392)),431001,""))</f>
        <v/>
      </c>
      <c r="H3392" s="1" t="str">
        <f t="shared" ca="1" si="784"/>
        <v/>
      </c>
      <c r="I3392" s="1" t="str">
        <f ca="1">IF(G3392="","",予約枠報告様式!H$3)</f>
        <v/>
      </c>
      <c r="J3392" s="1" t="str">
        <f t="shared" ca="1" si="793"/>
        <v/>
      </c>
      <c r="K3392" s="1" t="str">
        <f t="shared" ca="1" si="785"/>
        <v/>
      </c>
      <c r="L3392" s="1" t="str">
        <f t="shared" ca="1" si="786"/>
        <v/>
      </c>
      <c r="M3392" s="1" t="str">
        <f t="shared" ca="1" si="787"/>
        <v/>
      </c>
      <c r="N3392" s="1" t="str" cm="1">
        <f t="array" aca="1" ref="N3392" ca="1">IF(G3392="","",HOUR(INDIRECT(A3392&amp;$N$2&amp;D3392)))</f>
        <v/>
      </c>
      <c r="O3392" s="1" t="str" cm="1">
        <f t="array" aca="1" ref="O3392" ca="1">IF(G3392="","",MINUTE(INDIRECT(A3392&amp;$N$2&amp;D3392)))</f>
        <v/>
      </c>
      <c r="P3392" s="1" t="str">
        <f t="shared" ca="1" si="788"/>
        <v/>
      </c>
      <c r="Q3392" s="1" t="str">
        <f t="shared" ca="1" si="789"/>
        <v/>
      </c>
      <c r="R3392" s="1" t="str" cm="1">
        <f t="array" aca="1" ref="R3392" ca="1">IF(G3392="","",INDIRECT(A3392&amp;B3392&amp;D3392))</f>
        <v/>
      </c>
      <c r="S3392" s="1" t="str">
        <f t="shared" ca="1" si="794"/>
        <v/>
      </c>
      <c r="T3392" s="1" t="str">
        <f t="shared" ca="1" si="795"/>
        <v/>
      </c>
      <c r="U3392" s="1" t="str">
        <f t="shared" ca="1" si="760"/>
        <v/>
      </c>
      <c r="V3392" s="1" t="str">
        <f t="shared" ca="1" si="790"/>
        <v/>
      </c>
      <c r="W3392" s="1" t="str">
        <f t="shared" ca="1" si="791"/>
        <v/>
      </c>
      <c r="X3392" s="1" t="str">
        <f t="shared" ca="1" si="796"/>
        <v/>
      </c>
    </row>
    <row r="3393" spans="1:24">
      <c r="A3393" t="s">
        <v>1041</v>
      </c>
      <c r="B3393" t="str">
        <f>INDEX(予約枠報告様式!$73:$73,MATCH(CSVフォーマット!C3393,予約枠報告様式!$74:$74,0))</f>
        <v>BF</v>
      </c>
      <c r="C3393">
        <f t="shared" si="792"/>
        <v>58</v>
      </c>
      <c r="D3393">
        <f t="shared" si="783"/>
        <v>41</v>
      </c>
      <c r="E3393" s="2" cm="1">
        <f t="array" aca="1" ref="E3393" ca="1">INDIRECT(A3393&amp;B3393&amp;$E$3)</f>
        <v>44802</v>
      </c>
      <c r="F3393" t="str" cm="1">
        <f t="array" aca="1" ref="F3393" ca="1">IF(INDIRECT(A3393&amp;B3393&amp;$F$3)="公",参照!$L$2,参照!$L$3)</f>
        <v>WEB・コールセンター受付</v>
      </c>
      <c r="G3393" s="1" t="str" cm="1">
        <f t="array" aca="1" ref="G3393" ca="1">IF(E3393="","",IF(ISNUMBER(INDIRECT(A3393&amp;B3393&amp;D3393)),431001,""))</f>
        <v/>
      </c>
      <c r="H3393" s="1" t="str">
        <f t="shared" ca="1" si="784"/>
        <v/>
      </c>
      <c r="I3393" s="1" t="str">
        <f ca="1">IF(G3393="","",予約枠報告様式!H$3)</f>
        <v/>
      </c>
      <c r="J3393" s="1" t="str">
        <f t="shared" ca="1" si="793"/>
        <v/>
      </c>
      <c r="K3393" s="1" t="str">
        <f t="shared" ca="1" si="785"/>
        <v/>
      </c>
      <c r="L3393" s="1" t="str">
        <f t="shared" ca="1" si="786"/>
        <v/>
      </c>
      <c r="M3393" s="1" t="str">
        <f t="shared" ca="1" si="787"/>
        <v/>
      </c>
      <c r="N3393" s="1" t="str" cm="1">
        <f t="array" aca="1" ref="N3393" ca="1">IF(G3393="","",HOUR(INDIRECT(A3393&amp;$N$2&amp;D3393)))</f>
        <v/>
      </c>
      <c r="O3393" s="1" t="str" cm="1">
        <f t="array" aca="1" ref="O3393" ca="1">IF(G3393="","",MINUTE(INDIRECT(A3393&amp;$N$2&amp;D3393)))</f>
        <v/>
      </c>
      <c r="P3393" s="1" t="str">
        <f t="shared" ca="1" si="788"/>
        <v/>
      </c>
      <c r="Q3393" s="1" t="str">
        <f t="shared" ca="1" si="789"/>
        <v/>
      </c>
      <c r="R3393" s="1" t="str" cm="1">
        <f t="array" aca="1" ref="R3393" ca="1">IF(G3393="","",INDIRECT(A3393&amp;B3393&amp;D3393))</f>
        <v/>
      </c>
      <c r="S3393" s="1" t="str">
        <f t="shared" ca="1" si="794"/>
        <v/>
      </c>
      <c r="T3393" s="1" t="str">
        <f t="shared" ca="1" si="795"/>
        <v/>
      </c>
      <c r="U3393" s="1" t="str">
        <f t="shared" ca="1" si="760"/>
        <v/>
      </c>
      <c r="V3393" s="1" t="str">
        <f t="shared" ca="1" si="790"/>
        <v/>
      </c>
      <c r="W3393" s="1" t="str">
        <f t="shared" ca="1" si="791"/>
        <v/>
      </c>
      <c r="X3393" s="1" t="str">
        <f t="shared" ca="1" si="796"/>
        <v/>
      </c>
    </row>
    <row r="3394" spans="1:24">
      <c r="A3394" t="s">
        <v>1041</v>
      </c>
      <c r="B3394" t="str">
        <f>INDEX(予約枠報告様式!$73:$73,MATCH(CSVフォーマット!C3394,予約枠報告様式!$74:$74,0))</f>
        <v>BF</v>
      </c>
      <c r="C3394">
        <f t="shared" si="792"/>
        <v>58</v>
      </c>
      <c r="D3394">
        <f t="shared" si="783"/>
        <v>42</v>
      </c>
      <c r="E3394" s="2" cm="1">
        <f t="array" aca="1" ref="E3394" ca="1">INDIRECT(A3394&amp;B3394&amp;$E$3)</f>
        <v>44802</v>
      </c>
      <c r="F3394" t="str" cm="1">
        <f t="array" aca="1" ref="F3394" ca="1">IF(INDIRECT(A3394&amp;B3394&amp;$F$3)="公",参照!$L$2,参照!$L$3)</f>
        <v>WEB・コールセンター受付</v>
      </c>
      <c r="G3394" s="1" t="str" cm="1">
        <f t="array" aca="1" ref="G3394" ca="1">IF(E3394="","",IF(ISNUMBER(INDIRECT(A3394&amp;B3394&amp;D3394)),431001,""))</f>
        <v/>
      </c>
      <c r="H3394" s="1" t="str">
        <f t="shared" ca="1" si="784"/>
        <v/>
      </c>
      <c r="I3394" s="1" t="str">
        <f ca="1">IF(G3394="","",予約枠報告様式!H$3)</f>
        <v/>
      </c>
      <c r="J3394" s="1" t="str">
        <f t="shared" ca="1" si="793"/>
        <v/>
      </c>
      <c r="K3394" s="1" t="str">
        <f t="shared" ca="1" si="785"/>
        <v/>
      </c>
      <c r="L3394" s="1" t="str">
        <f t="shared" ca="1" si="786"/>
        <v/>
      </c>
      <c r="M3394" s="1" t="str">
        <f t="shared" ca="1" si="787"/>
        <v/>
      </c>
      <c r="N3394" s="1" t="str" cm="1">
        <f t="array" aca="1" ref="N3394" ca="1">IF(G3394="","",HOUR(INDIRECT(A3394&amp;$N$2&amp;D3394)))</f>
        <v/>
      </c>
      <c r="O3394" s="1" t="str" cm="1">
        <f t="array" aca="1" ref="O3394" ca="1">IF(G3394="","",MINUTE(INDIRECT(A3394&amp;$N$2&amp;D3394)))</f>
        <v/>
      </c>
      <c r="P3394" s="1" t="str">
        <f t="shared" ca="1" si="788"/>
        <v/>
      </c>
      <c r="Q3394" s="1" t="str">
        <f t="shared" ca="1" si="789"/>
        <v/>
      </c>
      <c r="R3394" s="1" t="str" cm="1">
        <f t="array" aca="1" ref="R3394" ca="1">IF(G3394="","",INDIRECT(A3394&amp;B3394&amp;D3394))</f>
        <v/>
      </c>
      <c r="S3394" s="1" t="str">
        <f t="shared" ca="1" si="794"/>
        <v/>
      </c>
      <c r="T3394" s="1" t="str">
        <f t="shared" ca="1" si="795"/>
        <v/>
      </c>
      <c r="U3394" s="1" t="str">
        <f t="shared" ca="1" si="760"/>
        <v/>
      </c>
      <c r="V3394" s="1" t="str">
        <f t="shared" ca="1" si="790"/>
        <v/>
      </c>
      <c r="W3394" s="1" t="str">
        <f t="shared" ca="1" si="791"/>
        <v/>
      </c>
      <c r="X3394" s="1" t="str">
        <f t="shared" ca="1" si="796"/>
        <v/>
      </c>
    </row>
    <row r="3395" spans="1:24">
      <c r="A3395" t="s">
        <v>1041</v>
      </c>
      <c r="B3395" t="str">
        <f>INDEX(予約枠報告様式!$73:$73,MATCH(CSVフォーマット!C3395,予約枠報告様式!$74:$74,0))</f>
        <v>BF</v>
      </c>
      <c r="C3395">
        <f t="shared" si="792"/>
        <v>58</v>
      </c>
      <c r="D3395">
        <f t="shared" si="783"/>
        <v>43</v>
      </c>
      <c r="E3395" s="2" cm="1">
        <f t="array" aca="1" ref="E3395" ca="1">INDIRECT(A3395&amp;B3395&amp;$E$3)</f>
        <v>44802</v>
      </c>
      <c r="F3395" t="str" cm="1">
        <f t="array" aca="1" ref="F3395" ca="1">IF(INDIRECT(A3395&amp;B3395&amp;$F$3)="公",参照!$L$2,参照!$L$3)</f>
        <v>WEB・コールセンター受付</v>
      </c>
      <c r="G3395" s="1" t="str" cm="1">
        <f t="array" aca="1" ref="G3395" ca="1">IF(E3395="","",IF(ISNUMBER(INDIRECT(A3395&amp;B3395&amp;D3395)),431001,""))</f>
        <v/>
      </c>
      <c r="H3395" s="1" t="str">
        <f t="shared" ca="1" si="784"/>
        <v/>
      </c>
      <c r="I3395" s="1" t="str">
        <f ca="1">IF(G3395="","",予約枠報告様式!H$3)</f>
        <v/>
      </c>
      <c r="J3395" s="1" t="str">
        <f t="shared" ca="1" si="793"/>
        <v/>
      </c>
      <c r="K3395" s="1" t="str">
        <f t="shared" ca="1" si="785"/>
        <v/>
      </c>
      <c r="L3395" s="1" t="str">
        <f t="shared" ca="1" si="786"/>
        <v/>
      </c>
      <c r="M3395" s="1" t="str">
        <f t="shared" ca="1" si="787"/>
        <v/>
      </c>
      <c r="N3395" s="1" t="str" cm="1">
        <f t="array" aca="1" ref="N3395" ca="1">IF(G3395="","",HOUR(INDIRECT(A3395&amp;$N$2&amp;D3395)))</f>
        <v/>
      </c>
      <c r="O3395" s="1" t="str" cm="1">
        <f t="array" aca="1" ref="O3395" ca="1">IF(G3395="","",MINUTE(INDIRECT(A3395&amp;$N$2&amp;D3395)))</f>
        <v/>
      </c>
      <c r="P3395" s="1" t="str">
        <f t="shared" ca="1" si="788"/>
        <v/>
      </c>
      <c r="Q3395" s="1" t="str">
        <f t="shared" ca="1" si="789"/>
        <v/>
      </c>
      <c r="R3395" s="1" t="str" cm="1">
        <f t="array" aca="1" ref="R3395" ca="1">IF(G3395="","",INDIRECT(A3395&amp;B3395&amp;D3395))</f>
        <v/>
      </c>
      <c r="S3395" s="1" t="str">
        <f t="shared" ca="1" si="794"/>
        <v/>
      </c>
      <c r="T3395" s="1" t="str">
        <f t="shared" ca="1" si="795"/>
        <v/>
      </c>
      <c r="U3395" s="1" t="str">
        <f t="shared" ca="1" si="760"/>
        <v/>
      </c>
      <c r="V3395" s="1" t="str">
        <f t="shared" ca="1" si="790"/>
        <v/>
      </c>
      <c r="W3395" s="1" t="str">
        <f t="shared" ca="1" si="791"/>
        <v/>
      </c>
      <c r="X3395" s="1" t="str">
        <f t="shared" ca="1" si="796"/>
        <v/>
      </c>
    </row>
    <row r="3396" spans="1:24">
      <c r="A3396" t="s">
        <v>1041</v>
      </c>
      <c r="B3396" t="str">
        <f>INDEX(予約枠報告様式!$73:$73,MATCH(CSVフォーマット!C3396,予約枠報告様式!$74:$74,0))</f>
        <v>BF</v>
      </c>
      <c r="C3396">
        <f t="shared" si="792"/>
        <v>58</v>
      </c>
      <c r="D3396">
        <f t="shared" si="783"/>
        <v>44</v>
      </c>
      <c r="E3396" s="2" cm="1">
        <f t="array" aca="1" ref="E3396" ca="1">INDIRECT(A3396&amp;B3396&amp;$E$3)</f>
        <v>44802</v>
      </c>
      <c r="F3396" t="str" cm="1">
        <f t="array" aca="1" ref="F3396" ca="1">IF(INDIRECT(A3396&amp;B3396&amp;$F$3)="公",参照!$L$2,参照!$L$3)</f>
        <v>WEB・コールセンター受付</v>
      </c>
      <c r="G3396" s="1" t="str" cm="1">
        <f t="array" aca="1" ref="G3396" ca="1">IF(E3396="","",IF(ISNUMBER(INDIRECT(A3396&amp;B3396&amp;D3396)),431001,""))</f>
        <v/>
      </c>
      <c r="H3396" s="1" t="str">
        <f t="shared" ca="1" si="784"/>
        <v/>
      </c>
      <c r="I3396" s="1" t="str">
        <f ca="1">IF(G3396="","",予約枠報告様式!H$3)</f>
        <v/>
      </c>
      <c r="J3396" s="1" t="str">
        <f t="shared" ca="1" si="793"/>
        <v/>
      </c>
      <c r="K3396" s="1" t="str">
        <f t="shared" ca="1" si="785"/>
        <v/>
      </c>
      <c r="L3396" s="1" t="str">
        <f t="shared" ca="1" si="786"/>
        <v/>
      </c>
      <c r="M3396" s="1" t="str">
        <f t="shared" ca="1" si="787"/>
        <v/>
      </c>
      <c r="N3396" s="1" t="str" cm="1">
        <f t="array" aca="1" ref="N3396" ca="1">IF(G3396="","",HOUR(INDIRECT(A3396&amp;$N$2&amp;D3396)))</f>
        <v/>
      </c>
      <c r="O3396" s="1" t="str" cm="1">
        <f t="array" aca="1" ref="O3396" ca="1">IF(G3396="","",MINUTE(INDIRECT(A3396&amp;$N$2&amp;D3396)))</f>
        <v/>
      </c>
      <c r="P3396" s="1" t="str">
        <f t="shared" ca="1" si="788"/>
        <v/>
      </c>
      <c r="Q3396" s="1" t="str">
        <f t="shared" ca="1" si="789"/>
        <v/>
      </c>
      <c r="R3396" s="1" t="str" cm="1">
        <f t="array" aca="1" ref="R3396" ca="1">IF(G3396="","",INDIRECT(A3396&amp;B3396&amp;D3396))</f>
        <v/>
      </c>
      <c r="S3396" s="1" t="str">
        <f t="shared" ca="1" si="794"/>
        <v/>
      </c>
      <c r="T3396" s="1" t="str">
        <f t="shared" ca="1" si="795"/>
        <v/>
      </c>
      <c r="U3396" s="1" t="str">
        <f t="shared" ca="1" si="760"/>
        <v/>
      </c>
      <c r="V3396" s="1" t="str">
        <f t="shared" ca="1" si="790"/>
        <v/>
      </c>
      <c r="W3396" s="1" t="str">
        <f t="shared" ca="1" si="791"/>
        <v/>
      </c>
      <c r="X3396" s="1" t="str">
        <f t="shared" ca="1" si="796"/>
        <v/>
      </c>
    </row>
    <row r="3397" spans="1:24">
      <c r="A3397" t="s">
        <v>1041</v>
      </c>
      <c r="B3397" t="str">
        <f>INDEX(予約枠報告様式!$73:$73,MATCH(CSVフォーマット!C3397,予約枠報告様式!$74:$74,0))</f>
        <v>BF</v>
      </c>
      <c r="C3397">
        <f t="shared" si="792"/>
        <v>58</v>
      </c>
      <c r="D3397">
        <f t="shared" ref="D3397:D3460" si="797">IF(D3396=$D$3,$D$2,D3396+1)</f>
        <v>45</v>
      </c>
      <c r="E3397" s="2" cm="1">
        <f t="array" aca="1" ref="E3397" ca="1">INDIRECT(A3397&amp;B3397&amp;$E$3)</f>
        <v>44802</v>
      </c>
      <c r="F3397" t="str" cm="1">
        <f t="array" aca="1" ref="F3397" ca="1">IF(INDIRECT(A3397&amp;B3397&amp;$F$3)="公",参照!$L$2,参照!$L$3)</f>
        <v>WEB・コールセンター受付</v>
      </c>
      <c r="G3397" s="1" t="str" cm="1">
        <f t="array" aca="1" ref="G3397" ca="1">IF(E3397="","",IF(ISNUMBER(INDIRECT(A3397&amp;B3397&amp;D3397)),431001,""))</f>
        <v/>
      </c>
      <c r="H3397" s="1" t="str">
        <f t="shared" ref="H3397:H3460" ca="1" si="798">IF(G3397="","","【（"&amp;H$2&amp;"）"&amp;F3397&amp;"】"&amp;I3397&amp;"."&amp;TEXT(L3397,"00")&amp;TEXT(M3397,"00")&amp;"."&amp;TEXT(N3397,"00")&amp;TEXT(O3397,"00"))</f>
        <v/>
      </c>
      <c r="I3397" s="1" t="str">
        <f ca="1">IF(G3397="","",予約枠報告様式!H$3)</f>
        <v/>
      </c>
      <c r="J3397" s="1" t="str">
        <f t="shared" ca="1" si="793"/>
        <v/>
      </c>
      <c r="K3397" s="1" t="str">
        <f t="shared" ref="K3397:K3460" ca="1" si="799">IF(G3397="","",YEAR(E3397))</f>
        <v/>
      </c>
      <c r="L3397" s="1" t="str">
        <f t="shared" ref="L3397:L3460" ca="1" si="800">IF(G3397="","",MONTH(E3397))</f>
        <v/>
      </c>
      <c r="M3397" s="1" t="str">
        <f t="shared" ref="M3397:M3460" ca="1" si="801">IF(G3397="","",DAY(E3397))</f>
        <v/>
      </c>
      <c r="N3397" s="1" t="str" cm="1">
        <f t="array" aca="1" ref="N3397" ca="1">IF(G3397="","",HOUR(INDIRECT(A3397&amp;$N$2&amp;D3397)))</f>
        <v/>
      </c>
      <c r="O3397" s="1" t="str" cm="1">
        <f t="array" aca="1" ref="O3397" ca="1">IF(G3397="","",MINUTE(INDIRECT(A3397&amp;$N$2&amp;D3397)))</f>
        <v/>
      </c>
      <c r="P3397" s="1" t="str">
        <f t="shared" ref="P3397:P3460" ca="1" si="802">IF(G3397="","",N3397)</f>
        <v/>
      </c>
      <c r="Q3397" s="1" t="str">
        <f t="shared" ref="Q3397:Q3460" ca="1" si="803">IF(G3397="","",O3397+14)</f>
        <v/>
      </c>
      <c r="R3397" s="1" t="str" cm="1">
        <f t="array" aca="1" ref="R3397" ca="1">IF(G3397="","",INDIRECT(A3397&amp;B3397&amp;D3397))</f>
        <v/>
      </c>
      <c r="S3397" s="1" t="str">
        <f t="shared" ca="1" si="794"/>
        <v/>
      </c>
      <c r="T3397" s="1" t="str">
        <f t="shared" ca="1" si="795"/>
        <v/>
      </c>
      <c r="U3397" s="1" t="str">
        <f t="shared" ca="1" si="760"/>
        <v/>
      </c>
      <c r="V3397" s="1" t="str">
        <f t="shared" ref="V3397:V3460" ca="1" si="804">IF(G3397="","",3)</f>
        <v/>
      </c>
      <c r="W3397" s="1" t="str">
        <f t="shared" ref="W3397:W3460" ca="1" si="805">IF(G3397="","",5)</f>
        <v/>
      </c>
      <c r="X3397" s="1" t="str">
        <f t="shared" ca="1" si="796"/>
        <v/>
      </c>
    </row>
    <row r="3398" spans="1:24">
      <c r="A3398" t="s">
        <v>1041</v>
      </c>
      <c r="B3398" t="str">
        <f>INDEX(予約枠報告様式!$73:$73,MATCH(CSVフォーマット!C3398,予約枠報告様式!$74:$74,0))</f>
        <v>BF</v>
      </c>
      <c r="C3398">
        <f t="shared" ref="C3398:C3461" si="806">IF(D3397=$D$3,C3397+1,C3397)</f>
        <v>58</v>
      </c>
      <c r="D3398">
        <f t="shared" si="797"/>
        <v>46</v>
      </c>
      <c r="E3398" s="2" cm="1">
        <f t="array" aca="1" ref="E3398" ca="1">INDIRECT(A3398&amp;B3398&amp;$E$3)</f>
        <v>44802</v>
      </c>
      <c r="F3398" t="str" cm="1">
        <f t="array" aca="1" ref="F3398" ca="1">IF(INDIRECT(A3398&amp;B3398&amp;$F$3)="公",参照!$L$2,参照!$L$3)</f>
        <v>WEB・コールセンター受付</v>
      </c>
      <c r="G3398" s="1" t="str" cm="1">
        <f t="array" aca="1" ref="G3398" ca="1">IF(E3398="","",IF(ISNUMBER(INDIRECT(A3398&amp;B3398&amp;D3398)),431001,""))</f>
        <v/>
      </c>
      <c r="H3398" s="1" t="str">
        <f t="shared" ca="1" si="798"/>
        <v/>
      </c>
      <c r="I3398" s="1" t="str">
        <f ca="1">IF(G3398="","",予約枠報告様式!H$3)</f>
        <v/>
      </c>
      <c r="J3398" s="1" t="str">
        <f t="shared" ca="1" si="793"/>
        <v/>
      </c>
      <c r="K3398" s="1" t="str">
        <f t="shared" ca="1" si="799"/>
        <v/>
      </c>
      <c r="L3398" s="1" t="str">
        <f t="shared" ca="1" si="800"/>
        <v/>
      </c>
      <c r="M3398" s="1" t="str">
        <f t="shared" ca="1" si="801"/>
        <v/>
      </c>
      <c r="N3398" s="1" t="str" cm="1">
        <f t="array" aca="1" ref="N3398" ca="1">IF(G3398="","",HOUR(INDIRECT(A3398&amp;$N$2&amp;D3398)))</f>
        <v/>
      </c>
      <c r="O3398" s="1" t="str" cm="1">
        <f t="array" aca="1" ref="O3398" ca="1">IF(G3398="","",MINUTE(INDIRECT(A3398&amp;$N$2&amp;D3398)))</f>
        <v/>
      </c>
      <c r="P3398" s="1" t="str">
        <f t="shared" ca="1" si="802"/>
        <v/>
      </c>
      <c r="Q3398" s="1" t="str">
        <f t="shared" ca="1" si="803"/>
        <v/>
      </c>
      <c r="R3398" s="1" t="str" cm="1">
        <f t="array" aca="1" ref="R3398" ca="1">IF(G3398="","",INDIRECT(A3398&amp;B3398&amp;D3398))</f>
        <v/>
      </c>
      <c r="S3398" s="1" t="str">
        <f t="shared" ca="1" si="794"/>
        <v/>
      </c>
      <c r="T3398" s="1" t="str">
        <f t="shared" ca="1" si="795"/>
        <v/>
      </c>
      <c r="U3398" s="1" t="str">
        <f t="shared" ca="1" si="760"/>
        <v/>
      </c>
      <c r="V3398" s="1" t="str">
        <f t="shared" ca="1" si="804"/>
        <v/>
      </c>
      <c r="W3398" s="1" t="str">
        <f t="shared" ca="1" si="805"/>
        <v/>
      </c>
      <c r="X3398" s="1" t="str">
        <f t="shared" ca="1" si="796"/>
        <v/>
      </c>
    </row>
    <row r="3399" spans="1:24">
      <c r="A3399" t="s">
        <v>1041</v>
      </c>
      <c r="B3399" t="str">
        <f>INDEX(予約枠報告様式!$73:$73,MATCH(CSVフォーマット!C3399,予約枠報告様式!$74:$74,0))</f>
        <v>BF</v>
      </c>
      <c r="C3399">
        <f t="shared" si="806"/>
        <v>58</v>
      </c>
      <c r="D3399">
        <f t="shared" si="797"/>
        <v>47</v>
      </c>
      <c r="E3399" s="2" cm="1">
        <f t="array" aca="1" ref="E3399" ca="1">INDIRECT(A3399&amp;B3399&amp;$E$3)</f>
        <v>44802</v>
      </c>
      <c r="F3399" t="str" cm="1">
        <f t="array" aca="1" ref="F3399" ca="1">IF(INDIRECT(A3399&amp;B3399&amp;$F$3)="公",参照!$L$2,参照!$L$3)</f>
        <v>WEB・コールセンター受付</v>
      </c>
      <c r="G3399" s="1" t="str" cm="1">
        <f t="array" aca="1" ref="G3399" ca="1">IF(E3399="","",IF(ISNUMBER(INDIRECT(A3399&amp;B3399&amp;D3399)),431001,""))</f>
        <v/>
      </c>
      <c r="H3399" s="1" t="str">
        <f t="shared" ca="1" si="798"/>
        <v/>
      </c>
      <c r="I3399" s="1" t="str">
        <f ca="1">IF(G3399="","",予約枠報告様式!H$3)</f>
        <v/>
      </c>
      <c r="J3399" s="1" t="str">
        <f t="shared" ca="1" si="793"/>
        <v/>
      </c>
      <c r="K3399" s="1" t="str">
        <f t="shared" ca="1" si="799"/>
        <v/>
      </c>
      <c r="L3399" s="1" t="str">
        <f t="shared" ca="1" si="800"/>
        <v/>
      </c>
      <c r="M3399" s="1" t="str">
        <f t="shared" ca="1" si="801"/>
        <v/>
      </c>
      <c r="N3399" s="1" t="str" cm="1">
        <f t="array" aca="1" ref="N3399" ca="1">IF(G3399="","",HOUR(INDIRECT(A3399&amp;$N$2&amp;D3399)))</f>
        <v/>
      </c>
      <c r="O3399" s="1" t="str" cm="1">
        <f t="array" aca="1" ref="O3399" ca="1">IF(G3399="","",MINUTE(INDIRECT(A3399&amp;$N$2&amp;D3399)))</f>
        <v/>
      </c>
      <c r="P3399" s="1" t="str">
        <f t="shared" ca="1" si="802"/>
        <v/>
      </c>
      <c r="Q3399" s="1" t="str">
        <f t="shared" ca="1" si="803"/>
        <v/>
      </c>
      <c r="R3399" s="1" t="str" cm="1">
        <f t="array" aca="1" ref="R3399" ca="1">IF(G3399="","",INDIRECT(A3399&amp;B3399&amp;D3399))</f>
        <v/>
      </c>
      <c r="S3399" s="1" t="str">
        <f t="shared" ca="1" si="794"/>
        <v/>
      </c>
      <c r="T3399" s="1" t="str">
        <f t="shared" ca="1" si="795"/>
        <v/>
      </c>
      <c r="U3399" s="1" t="str">
        <f t="shared" ca="1" si="760"/>
        <v/>
      </c>
      <c r="V3399" s="1" t="str">
        <f t="shared" ca="1" si="804"/>
        <v/>
      </c>
      <c r="W3399" s="1" t="str">
        <f t="shared" ca="1" si="805"/>
        <v/>
      </c>
      <c r="X3399" s="1" t="str">
        <f t="shared" ca="1" si="796"/>
        <v/>
      </c>
    </row>
    <row r="3400" spans="1:24">
      <c r="A3400" t="s">
        <v>1041</v>
      </c>
      <c r="B3400" t="str">
        <f>INDEX(予約枠報告様式!$73:$73,MATCH(CSVフォーマット!C3400,予約枠報告様式!$74:$74,0))</f>
        <v>BF</v>
      </c>
      <c r="C3400">
        <f t="shared" si="806"/>
        <v>58</v>
      </c>
      <c r="D3400">
        <f t="shared" si="797"/>
        <v>48</v>
      </c>
      <c r="E3400" s="2" cm="1">
        <f t="array" aca="1" ref="E3400" ca="1">INDIRECT(A3400&amp;B3400&amp;$E$3)</f>
        <v>44802</v>
      </c>
      <c r="F3400" t="str" cm="1">
        <f t="array" aca="1" ref="F3400" ca="1">IF(INDIRECT(A3400&amp;B3400&amp;$F$3)="公",参照!$L$2,参照!$L$3)</f>
        <v>WEB・コールセンター受付</v>
      </c>
      <c r="G3400" s="1" t="str" cm="1">
        <f t="array" aca="1" ref="G3400" ca="1">IF(E3400="","",IF(ISNUMBER(INDIRECT(A3400&amp;B3400&amp;D3400)),431001,""))</f>
        <v/>
      </c>
      <c r="H3400" s="1" t="str">
        <f t="shared" ca="1" si="798"/>
        <v/>
      </c>
      <c r="I3400" s="1" t="str">
        <f ca="1">IF(G3400="","",予約枠報告様式!H$3)</f>
        <v/>
      </c>
      <c r="J3400" s="1" t="str">
        <f t="shared" ca="1" si="793"/>
        <v/>
      </c>
      <c r="K3400" s="1" t="str">
        <f t="shared" ca="1" si="799"/>
        <v/>
      </c>
      <c r="L3400" s="1" t="str">
        <f t="shared" ca="1" si="800"/>
        <v/>
      </c>
      <c r="M3400" s="1" t="str">
        <f t="shared" ca="1" si="801"/>
        <v/>
      </c>
      <c r="N3400" s="1" t="str" cm="1">
        <f t="array" aca="1" ref="N3400" ca="1">IF(G3400="","",HOUR(INDIRECT(A3400&amp;$N$2&amp;D3400)))</f>
        <v/>
      </c>
      <c r="O3400" s="1" t="str" cm="1">
        <f t="array" aca="1" ref="O3400" ca="1">IF(G3400="","",MINUTE(INDIRECT(A3400&amp;$N$2&amp;D3400)))</f>
        <v/>
      </c>
      <c r="P3400" s="1" t="str">
        <f t="shared" ca="1" si="802"/>
        <v/>
      </c>
      <c r="Q3400" s="1" t="str">
        <f t="shared" ca="1" si="803"/>
        <v/>
      </c>
      <c r="R3400" s="1" t="str" cm="1">
        <f t="array" aca="1" ref="R3400" ca="1">IF(G3400="","",INDIRECT(A3400&amp;B3400&amp;D3400))</f>
        <v/>
      </c>
      <c r="S3400" s="1" t="str">
        <f t="shared" ca="1" si="794"/>
        <v/>
      </c>
      <c r="T3400" s="1" t="str">
        <f t="shared" ca="1" si="795"/>
        <v/>
      </c>
      <c r="U3400" s="1" t="str">
        <f t="shared" ca="1" si="760"/>
        <v/>
      </c>
      <c r="V3400" s="1" t="str">
        <f t="shared" ca="1" si="804"/>
        <v/>
      </c>
      <c r="W3400" s="1" t="str">
        <f t="shared" ca="1" si="805"/>
        <v/>
      </c>
      <c r="X3400" s="1" t="str">
        <f t="shared" ca="1" si="796"/>
        <v/>
      </c>
    </row>
    <row r="3401" spans="1:24">
      <c r="A3401" t="s">
        <v>1041</v>
      </c>
      <c r="B3401" t="str">
        <f>INDEX(予約枠報告様式!$73:$73,MATCH(CSVフォーマット!C3401,予約枠報告様式!$74:$74,0))</f>
        <v>BF</v>
      </c>
      <c r="C3401">
        <f t="shared" si="806"/>
        <v>58</v>
      </c>
      <c r="D3401">
        <f t="shared" si="797"/>
        <v>49</v>
      </c>
      <c r="E3401" s="2" cm="1">
        <f t="array" aca="1" ref="E3401" ca="1">INDIRECT(A3401&amp;B3401&amp;$E$3)</f>
        <v>44802</v>
      </c>
      <c r="F3401" t="str" cm="1">
        <f t="array" aca="1" ref="F3401" ca="1">IF(INDIRECT(A3401&amp;B3401&amp;$F$3)="公",参照!$L$2,参照!$L$3)</f>
        <v>WEB・コールセンター受付</v>
      </c>
      <c r="G3401" s="1" t="str" cm="1">
        <f t="array" aca="1" ref="G3401" ca="1">IF(E3401="","",IF(ISNUMBER(INDIRECT(A3401&amp;B3401&amp;D3401)),431001,""))</f>
        <v/>
      </c>
      <c r="H3401" s="1" t="str">
        <f t="shared" ca="1" si="798"/>
        <v/>
      </c>
      <c r="I3401" s="1" t="str">
        <f ca="1">IF(G3401="","",予約枠報告様式!H$3)</f>
        <v/>
      </c>
      <c r="J3401" s="1" t="str">
        <f t="shared" ca="1" si="793"/>
        <v/>
      </c>
      <c r="K3401" s="1" t="str">
        <f t="shared" ca="1" si="799"/>
        <v/>
      </c>
      <c r="L3401" s="1" t="str">
        <f t="shared" ca="1" si="800"/>
        <v/>
      </c>
      <c r="M3401" s="1" t="str">
        <f t="shared" ca="1" si="801"/>
        <v/>
      </c>
      <c r="N3401" s="1" t="str" cm="1">
        <f t="array" aca="1" ref="N3401" ca="1">IF(G3401="","",HOUR(INDIRECT(A3401&amp;$N$2&amp;D3401)))</f>
        <v/>
      </c>
      <c r="O3401" s="1" t="str" cm="1">
        <f t="array" aca="1" ref="O3401" ca="1">IF(G3401="","",MINUTE(INDIRECT(A3401&amp;$N$2&amp;D3401)))</f>
        <v/>
      </c>
      <c r="P3401" s="1" t="str">
        <f t="shared" ca="1" si="802"/>
        <v/>
      </c>
      <c r="Q3401" s="1" t="str">
        <f t="shared" ca="1" si="803"/>
        <v/>
      </c>
      <c r="R3401" s="1" t="str" cm="1">
        <f t="array" aca="1" ref="R3401" ca="1">IF(G3401="","",INDIRECT(A3401&amp;B3401&amp;D3401))</f>
        <v/>
      </c>
      <c r="S3401" s="1" t="str">
        <f t="shared" ca="1" si="794"/>
        <v/>
      </c>
      <c r="T3401" s="1" t="str">
        <f t="shared" ca="1" si="795"/>
        <v/>
      </c>
      <c r="U3401" s="1" t="str">
        <f t="shared" ca="1" si="760"/>
        <v/>
      </c>
      <c r="V3401" s="1" t="str">
        <f t="shared" ca="1" si="804"/>
        <v/>
      </c>
      <c r="W3401" s="1" t="str">
        <f t="shared" ca="1" si="805"/>
        <v/>
      </c>
      <c r="X3401" s="1" t="str">
        <f t="shared" ca="1" si="796"/>
        <v/>
      </c>
    </row>
    <row r="3402" spans="1:24">
      <c r="A3402" t="s">
        <v>1041</v>
      </c>
      <c r="B3402" t="str">
        <f>INDEX(予約枠報告様式!$73:$73,MATCH(CSVフォーマット!C3402,予約枠報告様式!$74:$74,0))</f>
        <v>BF</v>
      </c>
      <c r="C3402">
        <f t="shared" si="806"/>
        <v>58</v>
      </c>
      <c r="D3402">
        <f t="shared" si="797"/>
        <v>50</v>
      </c>
      <c r="E3402" s="2" cm="1">
        <f t="array" aca="1" ref="E3402" ca="1">INDIRECT(A3402&amp;B3402&amp;$E$3)</f>
        <v>44802</v>
      </c>
      <c r="F3402" t="str" cm="1">
        <f t="array" aca="1" ref="F3402" ca="1">IF(INDIRECT(A3402&amp;B3402&amp;$F$3)="公",参照!$L$2,参照!$L$3)</f>
        <v>WEB・コールセンター受付</v>
      </c>
      <c r="G3402" s="1" t="str" cm="1">
        <f t="array" aca="1" ref="G3402" ca="1">IF(E3402="","",IF(ISNUMBER(INDIRECT(A3402&amp;B3402&amp;D3402)),431001,""))</f>
        <v/>
      </c>
      <c r="H3402" s="1" t="str">
        <f t="shared" ca="1" si="798"/>
        <v/>
      </c>
      <c r="I3402" s="1" t="str">
        <f ca="1">IF(G3402="","",予約枠報告様式!H$3)</f>
        <v/>
      </c>
      <c r="J3402" s="1" t="str">
        <f t="shared" ca="1" si="793"/>
        <v/>
      </c>
      <c r="K3402" s="1" t="str">
        <f t="shared" ca="1" si="799"/>
        <v/>
      </c>
      <c r="L3402" s="1" t="str">
        <f t="shared" ca="1" si="800"/>
        <v/>
      </c>
      <c r="M3402" s="1" t="str">
        <f t="shared" ca="1" si="801"/>
        <v/>
      </c>
      <c r="N3402" s="1" t="str" cm="1">
        <f t="array" aca="1" ref="N3402" ca="1">IF(G3402="","",HOUR(INDIRECT(A3402&amp;$N$2&amp;D3402)))</f>
        <v/>
      </c>
      <c r="O3402" s="1" t="str" cm="1">
        <f t="array" aca="1" ref="O3402" ca="1">IF(G3402="","",MINUTE(INDIRECT(A3402&amp;$N$2&amp;D3402)))</f>
        <v/>
      </c>
      <c r="P3402" s="1" t="str">
        <f t="shared" ca="1" si="802"/>
        <v/>
      </c>
      <c r="Q3402" s="1" t="str">
        <f t="shared" ca="1" si="803"/>
        <v/>
      </c>
      <c r="R3402" s="1" t="str" cm="1">
        <f t="array" aca="1" ref="R3402" ca="1">IF(G3402="","",INDIRECT(A3402&amp;B3402&amp;D3402))</f>
        <v/>
      </c>
      <c r="S3402" s="1" t="str">
        <f t="shared" ca="1" si="794"/>
        <v/>
      </c>
      <c r="T3402" s="1" t="str">
        <f t="shared" ca="1" si="795"/>
        <v/>
      </c>
      <c r="U3402" s="1" t="str">
        <f t="shared" ca="1" si="760"/>
        <v/>
      </c>
      <c r="V3402" s="1" t="str">
        <f t="shared" ca="1" si="804"/>
        <v/>
      </c>
      <c r="W3402" s="1" t="str">
        <f t="shared" ca="1" si="805"/>
        <v/>
      </c>
      <c r="X3402" s="1" t="str">
        <f t="shared" ca="1" si="796"/>
        <v/>
      </c>
    </row>
    <row r="3403" spans="1:24">
      <c r="A3403" t="s">
        <v>1041</v>
      </c>
      <c r="B3403" t="str">
        <f>INDEX(予約枠報告様式!$73:$73,MATCH(CSVフォーマット!C3403,予約枠報告様式!$74:$74,0))</f>
        <v>BF</v>
      </c>
      <c r="C3403">
        <f t="shared" si="806"/>
        <v>58</v>
      </c>
      <c r="D3403">
        <f t="shared" si="797"/>
        <v>51</v>
      </c>
      <c r="E3403" s="2" cm="1">
        <f t="array" aca="1" ref="E3403" ca="1">INDIRECT(A3403&amp;B3403&amp;$E$3)</f>
        <v>44802</v>
      </c>
      <c r="F3403" t="str" cm="1">
        <f t="array" aca="1" ref="F3403" ca="1">IF(INDIRECT(A3403&amp;B3403&amp;$F$3)="公",参照!$L$2,参照!$L$3)</f>
        <v>WEB・コールセンター受付</v>
      </c>
      <c r="G3403" s="1" t="str" cm="1">
        <f t="array" aca="1" ref="G3403" ca="1">IF(E3403="","",IF(ISNUMBER(INDIRECT(A3403&amp;B3403&amp;D3403)),431001,""))</f>
        <v/>
      </c>
      <c r="H3403" s="1" t="str">
        <f t="shared" ca="1" si="798"/>
        <v/>
      </c>
      <c r="I3403" s="1" t="str">
        <f ca="1">IF(G3403="","",予約枠報告様式!H$3)</f>
        <v/>
      </c>
      <c r="J3403" s="1" t="str">
        <f t="shared" ca="1" si="793"/>
        <v/>
      </c>
      <c r="K3403" s="1" t="str">
        <f t="shared" ca="1" si="799"/>
        <v/>
      </c>
      <c r="L3403" s="1" t="str">
        <f t="shared" ca="1" si="800"/>
        <v/>
      </c>
      <c r="M3403" s="1" t="str">
        <f t="shared" ca="1" si="801"/>
        <v/>
      </c>
      <c r="N3403" s="1" t="str" cm="1">
        <f t="array" aca="1" ref="N3403" ca="1">IF(G3403="","",HOUR(INDIRECT(A3403&amp;$N$2&amp;D3403)))</f>
        <v/>
      </c>
      <c r="O3403" s="1" t="str" cm="1">
        <f t="array" aca="1" ref="O3403" ca="1">IF(G3403="","",MINUTE(INDIRECT(A3403&amp;$N$2&amp;D3403)))</f>
        <v/>
      </c>
      <c r="P3403" s="1" t="str">
        <f t="shared" ca="1" si="802"/>
        <v/>
      </c>
      <c r="Q3403" s="1" t="str">
        <f t="shared" ca="1" si="803"/>
        <v/>
      </c>
      <c r="R3403" s="1" t="str" cm="1">
        <f t="array" aca="1" ref="R3403" ca="1">IF(G3403="","",INDIRECT(A3403&amp;B3403&amp;D3403))</f>
        <v/>
      </c>
      <c r="S3403" s="1" t="str">
        <f t="shared" ca="1" si="794"/>
        <v/>
      </c>
      <c r="T3403" s="1" t="str">
        <f t="shared" ca="1" si="795"/>
        <v/>
      </c>
      <c r="U3403" s="1" t="str">
        <f t="shared" ca="1" si="760"/>
        <v/>
      </c>
      <c r="V3403" s="1" t="str">
        <f t="shared" ca="1" si="804"/>
        <v/>
      </c>
      <c r="W3403" s="1" t="str">
        <f t="shared" ca="1" si="805"/>
        <v/>
      </c>
      <c r="X3403" s="1" t="str">
        <f t="shared" ca="1" si="796"/>
        <v/>
      </c>
    </row>
    <row r="3404" spans="1:24">
      <c r="A3404" t="s">
        <v>1041</v>
      </c>
      <c r="B3404" t="str">
        <f>INDEX(予約枠報告様式!$73:$73,MATCH(CSVフォーマット!C3404,予約枠報告様式!$74:$74,0))</f>
        <v>BF</v>
      </c>
      <c r="C3404">
        <f t="shared" si="806"/>
        <v>58</v>
      </c>
      <c r="D3404">
        <f t="shared" si="797"/>
        <v>52</v>
      </c>
      <c r="E3404" s="2" cm="1">
        <f t="array" aca="1" ref="E3404" ca="1">INDIRECT(A3404&amp;B3404&amp;$E$3)</f>
        <v>44802</v>
      </c>
      <c r="F3404" t="str" cm="1">
        <f t="array" aca="1" ref="F3404" ca="1">IF(INDIRECT(A3404&amp;B3404&amp;$F$3)="公",参照!$L$2,参照!$L$3)</f>
        <v>WEB・コールセンター受付</v>
      </c>
      <c r="G3404" s="1" t="str" cm="1">
        <f t="array" aca="1" ref="G3404" ca="1">IF(E3404="","",IF(ISNUMBER(INDIRECT(A3404&amp;B3404&amp;D3404)),431001,""))</f>
        <v/>
      </c>
      <c r="H3404" s="1" t="str">
        <f t="shared" ca="1" si="798"/>
        <v/>
      </c>
      <c r="I3404" s="1" t="str">
        <f ca="1">IF(G3404="","",予約枠報告様式!H$3)</f>
        <v/>
      </c>
      <c r="J3404" s="1" t="str">
        <f t="shared" ca="1" si="793"/>
        <v/>
      </c>
      <c r="K3404" s="1" t="str">
        <f t="shared" ca="1" si="799"/>
        <v/>
      </c>
      <c r="L3404" s="1" t="str">
        <f t="shared" ca="1" si="800"/>
        <v/>
      </c>
      <c r="M3404" s="1" t="str">
        <f t="shared" ca="1" si="801"/>
        <v/>
      </c>
      <c r="N3404" s="1" t="str" cm="1">
        <f t="array" aca="1" ref="N3404" ca="1">IF(G3404="","",HOUR(INDIRECT(A3404&amp;$N$2&amp;D3404)))</f>
        <v/>
      </c>
      <c r="O3404" s="1" t="str" cm="1">
        <f t="array" aca="1" ref="O3404" ca="1">IF(G3404="","",MINUTE(INDIRECT(A3404&amp;$N$2&amp;D3404)))</f>
        <v/>
      </c>
      <c r="P3404" s="1" t="str">
        <f t="shared" ca="1" si="802"/>
        <v/>
      </c>
      <c r="Q3404" s="1" t="str">
        <f t="shared" ca="1" si="803"/>
        <v/>
      </c>
      <c r="R3404" s="1" t="str" cm="1">
        <f t="array" aca="1" ref="R3404" ca="1">IF(G3404="","",INDIRECT(A3404&amp;B3404&amp;D3404))</f>
        <v/>
      </c>
      <c r="S3404" s="1" t="str">
        <f t="shared" ca="1" si="794"/>
        <v/>
      </c>
      <c r="T3404" s="1" t="str">
        <f t="shared" ca="1" si="795"/>
        <v/>
      </c>
      <c r="U3404" s="1" t="str">
        <f t="shared" ca="1" si="760"/>
        <v/>
      </c>
      <c r="V3404" s="1" t="str">
        <f t="shared" ca="1" si="804"/>
        <v/>
      </c>
      <c r="W3404" s="1" t="str">
        <f t="shared" ca="1" si="805"/>
        <v/>
      </c>
      <c r="X3404" s="1" t="str">
        <f t="shared" ca="1" si="796"/>
        <v/>
      </c>
    </row>
    <row r="3405" spans="1:24">
      <c r="A3405" t="s">
        <v>1041</v>
      </c>
      <c r="B3405" t="str">
        <f>INDEX(予約枠報告様式!$73:$73,MATCH(CSVフォーマット!C3405,予約枠報告様式!$74:$74,0))</f>
        <v>BF</v>
      </c>
      <c r="C3405">
        <f t="shared" si="806"/>
        <v>58</v>
      </c>
      <c r="D3405">
        <f t="shared" si="797"/>
        <v>53</v>
      </c>
      <c r="E3405" s="2" cm="1">
        <f t="array" aca="1" ref="E3405" ca="1">INDIRECT(A3405&amp;B3405&amp;$E$3)</f>
        <v>44802</v>
      </c>
      <c r="F3405" t="str" cm="1">
        <f t="array" aca="1" ref="F3405" ca="1">IF(INDIRECT(A3405&amp;B3405&amp;$F$3)="公",参照!$L$2,参照!$L$3)</f>
        <v>WEB・コールセンター受付</v>
      </c>
      <c r="G3405" s="1" t="str" cm="1">
        <f t="array" aca="1" ref="G3405" ca="1">IF(E3405="","",IF(ISNUMBER(INDIRECT(A3405&amp;B3405&amp;D3405)),431001,""))</f>
        <v/>
      </c>
      <c r="H3405" s="1" t="str">
        <f t="shared" ca="1" si="798"/>
        <v/>
      </c>
      <c r="I3405" s="1" t="str">
        <f ca="1">IF(G3405="","",予約枠報告様式!H$3)</f>
        <v/>
      </c>
      <c r="J3405" s="1" t="str">
        <f t="shared" ca="1" si="793"/>
        <v/>
      </c>
      <c r="K3405" s="1" t="str">
        <f t="shared" ca="1" si="799"/>
        <v/>
      </c>
      <c r="L3405" s="1" t="str">
        <f t="shared" ca="1" si="800"/>
        <v/>
      </c>
      <c r="M3405" s="1" t="str">
        <f t="shared" ca="1" si="801"/>
        <v/>
      </c>
      <c r="N3405" s="1" t="str" cm="1">
        <f t="array" aca="1" ref="N3405" ca="1">IF(G3405="","",HOUR(INDIRECT(A3405&amp;$N$2&amp;D3405)))</f>
        <v/>
      </c>
      <c r="O3405" s="1" t="str" cm="1">
        <f t="array" aca="1" ref="O3405" ca="1">IF(G3405="","",MINUTE(INDIRECT(A3405&amp;$N$2&amp;D3405)))</f>
        <v/>
      </c>
      <c r="P3405" s="1" t="str">
        <f t="shared" ca="1" si="802"/>
        <v/>
      </c>
      <c r="Q3405" s="1" t="str">
        <f t="shared" ca="1" si="803"/>
        <v/>
      </c>
      <c r="R3405" s="1" t="str" cm="1">
        <f t="array" aca="1" ref="R3405" ca="1">IF(G3405="","",INDIRECT(A3405&amp;B3405&amp;D3405))</f>
        <v/>
      </c>
      <c r="S3405" s="1" t="str">
        <f t="shared" ca="1" si="794"/>
        <v/>
      </c>
      <c r="T3405" s="1" t="str">
        <f t="shared" ca="1" si="795"/>
        <v/>
      </c>
      <c r="U3405" s="1" t="str">
        <f t="shared" ca="1" si="760"/>
        <v/>
      </c>
      <c r="V3405" s="1" t="str">
        <f t="shared" ca="1" si="804"/>
        <v/>
      </c>
      <c r="W3405" s="1" t="str">
        <f t="shared" ca="1" si="805"/>
        <v/>
      </c>
      <c r="X3405" s="1" t="str">
        <f t="shared" ca="1" si="796"/>
        <v/>
      </c>
    </row>
    <row r="3406" spans="1:24">
      <c r="A3406" t="s">
        <v>1041</v>
      </c>
      <c r="B3406" t="str">
        <f>INDEX(予約枠報告様式!$73:$73,MATCH(CSVフォーマット!C3406,予約枠報告様式!$74:$74,0))</f>
        <v>BF</v>
      </c>
      <c r="C3406">
        <f t="shared" si="806"/>
        <v>58</v>
      </c>
      <c r="D3406">
        <f t="shared" si="797"/>
        <v>54</v>
      </c>
      <c r="E3406" s="2" cm="1">
        <f t="array" aca="1" ref="E3406" ca="1">INDIRECT(A3406&amp;B3406&amp;$E$3)</f>
        <v>44802</v>
      </c>
      <c r="F3406" t="str" cm="1">
        <f t="array" aca="1" ref="F3406" ca="1">IF(INDIRECT(A3406&amp;B3406&amp;$F$3)="公",参照!$L$2,参照!$L$3)</f>
        <v>WEB・コールセンター受付</v>
      </c>
      <c r="G3406" s="1" t="str" cm="1">
        <f t="array" aca="1" ref="G3406" ca="1">IF(E3406="","",IF(ISNUMBER(INDIRECT(A3406&amp;B3406&amp;D3406)),431001,""))</f>
        <v/>
      </c>
      <c r="H3406" s="1" t="str">
        <f t="shared" ca="1" si="798"/>
        <v/>
      </c>
      <c r="I3406" s="1" t="str">
        <f ca="1">IF(G3406="","",予約枠報告様式!H$3)</f>
        <v/>
      </c>
      <c r="J3406" s="1" t="str">
        <f t="shared" ca="1" si="793"/>
        <v/>
      </c>
      <c r="K3406" s="1" t="str">
        <f t="shared" ca="1" si="799"/>
        <v/>
      </c>
      <c r="L3406" s="1" t="str">
        <f t="shared" ca="1" si="800"/>
        <v/>
      </c>
      <c r="M3406" s="1" t="str">
        <f t="shared" ca="1" si="801"/>
        <v/>
      </c>
      <c r="N3406" s="1" t="str" cm="1">
        <f t="array" aca="1" ref="N3406" ca="1">IF(G3406="","",HOUR(INDIRECT(A3406&amp;$N$2&amp;D3406)))</f>
        <v/>
      </c>
      <c r="O3406" s="1" t="str" cm="1">
        <f t="array" aca="1" ref="O3406" ca="1">IF(G3406="","",MINUTE(INDIRECT(A3406&amp;$N$2&amp;D3406)))</f>
        <v/>
      </c>
      <c r="P3406" s="1" t="str">
        <f t="shared" ca="1" si="802"/>
        <v/>
      </c>
      <c r="Q3406" s="1" t="str">
        <f t="shared" ca="1" si="803"/>
        <v/>
      </c>
      <c r="R3406" s="1" t="str" cm="1">
        <f t="array" aca="1" ref="R3406" ca="1">IF(G3406="","",INDIRECT(A3406&amp;B3406&amp;D3406))</f>
        <v/>
      </c>
      <c r="S3406" s="1" t="str">
        <f t="shared" ca="1" si="794"/>
        <v/>
      </c>
      <c r="T3406" s="1" t="str">
        <f t="shared" ca="1" si="795"/>
        <v/>
      </c>
      <c r="U3406" s="1" t="str">
        <f t="shared" ca="1" si="760"/>
        <v/>
      </c>
      <c r="V3406" s="1" t="str">
        <f t="shared" ca="1" si="804"/>
        <v/>
      </c>
      <c r="W3406" s="1" t="str">
        <f t="shared" ca="1" si="805"/>
        <v/>
      </c>
      <c r="X3406" s="1" t="str">
        <f t="shared" ca="1" si="796"/>
        <v/>
      </c>
    </row>
    <row r="3407" spans="1:24">
      <c r="A3407" t="s">
        <v>1041</v>
      </c>
      <c r="B3407" t="str">
        <f>INDEX(予約枠報告様式!$73:$73,MATCH(CSVフォーマット!C3407,予約枠報告様式!$74:$74,0))</f>
        <v>BF</v>
      </c>
      <c r="C3407">
        <f t="shared" si="806"/>
        <v>58</v>
      </c>
      <c r="D3407">
        <f t="shared" si="797"/>
        <v>55</v>
      </c>
      <c r="E3407" s="2" cm="1">
        <f t="array" aca="1" ref="E3407" ca="1">INDIRECT(A3407&amp;B3407&amp;$E$3)</f>
        <v>44802</v>
      </c>
      <c r="F3407" t="str" cm="1">
        <f t="array" aca="1" ref="F3407" ca="1">IF(INDIRECT(A3407&amp;B3407&amp;$F$3)="公",参照!$L$2,参照!$L$3)</f>
        <v>WEB・コールセンター受付</v>
      </c>
      <c r="G3407" s="1" t="str" cm="1">
        <f t="array" aca="1" ref="G3407" ca="1">IF(E3407="","",IF(ISNUMBER(INDIRECT(A3407&amp;B3407&amp;D3407)),431001,""))</f>
        <v/>
      </c>
      <c r="H3407" s="1" t="str">
        <f t="shared" ca="1" si="798"/>
        <v/>
      </c>
      <c r="I3407" s="1" t="str">
        <f ca="1">IF(G3407="","",予約枠報告様式!H$3)</f>
        <v/>
      </c>
      <c r="J3407" s="1" t="str">
        <f t="shared" ca="1" si="793"/>
        <v/>
      </c>
      <c r="K3407" s="1" t="str">
        <f t="shared" ca="1" si="799"/>
        <v/>
      </c>
      <c r="L3407" s="1" t="str">
        <f t="shared" ca="1" si="800"/>
        <v/>
      </c>
      <c r="M3407" s="1" t="str">
        <f t="shared" ca="1" si="801"/>
        <v/>
      </c>
      <c r="N3407" s="1" t="str" cm="1">
        <f t="array" aca="1" ref="N3407" ca="1">IF(G3407="","",HOUR(INDIRECT(A3407&amp;$N$2&amp;D3407)))</f>
        <v/>
      </c>
      <c r="O3407" s="1" t="str" cm="1">
        <f t="array" aca="1" ref="O3407" ca="1">IF(G3407="","",MINUTE(INDIRECT(A3407&amp;$N$2&amp;D3407)))</f>
        <v/>
      </c>
      <c r="P3407" s="1" t="str">
        <f t="shared" ca="1" si="802"/>
        <v/>
      </c>
      <c r="Q3407" s="1" t="str">
        <f t="shared" ca="1" si="803"/>
        <v/>
      </c>
      <c r="R3407" s="1" t="str" cm="1">
        <f t="array" aca="1" ref="R3407" ca="1">IF(G3407="","",INDIRECT(A3407&amp;B3407&amp;D3407))</f>
        <v/>
      </c>
      <c r="S3407" s="1" t="str">
        <f t="shared" ca="1" si="794"/>
        <v/>
      </c>
      <c r="T3407" s="1" t="str">
        <f t="shared" ca="1" si="795"/>
        <v/>
      </c>
      <c r="U3407" s="1" t="str">
        <f t="shared" ca="1" si="760"/>
        <v/>
      </c>
      <c r="V3407" s="1" t="str">
        <f t="shared" ca="1" si="804"/>
        <v/>
      </c>
      <c r="W3407" s="1" t="str">
        <f t="shared" ca="1" si="805"/>
        <v/>
      </c>
      <c r="X3407" s="1" t="str">
        <f t="shared" ca="1" si="796"/>
        <v/>
      </c>
    </row>
    <row r="3408" spans="1:24">
      <c r="A3408" t="s">
        <v>1041</v>
      </c>
      <c r="B3408" t="str">
        <f>INDEX(予約枠報告様式!$73:$73,MATCH(CSVフォーマット!C3408,予約枠報告様式!$74:$74,0))</f>
        <v>BF</v>
      </c>
      <c r="C3408">
        <f t="shared" si="806"/>
        <v>58</v>
      </c>
      <c r="D3408">
        <f t="shared" si="797"/>
        <v>56</v>
      </c>
      <c r="E3408" s="2" cm="1">
        <f t="array" aca="1" ref="E3408" ca="1">INDIRECT(A3408&amp;B3408&amp;$E$3)</f>
        <v>44802</v>
      </c>
      <c r="F3408" t="str" cm="1">
        <f t="array" aca="1" ref="F3408" ca="1">IF(INDIRECT(A3408&amp;B3408&amp;$F$3)="公",参照!$L$2,参照!$L$3)</f>
        <v>WEB・コールセンター受付</v>
      </c>
      <c r="G3408" s="1" t="str" cm="1">
        <f t="array" aca="1" ref="G3408" ca="1">IF(E3408="","",IF(ISNUMBER(INDIRECT(A3408&amp;B3408&amp;D3408)),431001,""))</f>
        <v/>
      </c>
      <c r="H3408" s="1" t="str">
        <f t="shared" ca="1" si="798"/>
        <v/>
      </c>
      <c r="I3408" s="1" t="str">
        <f ca="1">IF(G3408="","",予約枠報告様式!H$3)</f>
        <v/>
      </c>
      <c r="J3408" s="1" t="str">
        <f t="shared" ca="1" si="793"/>
        <v/>
      </c>
      <c r="K3408" s="1" t="str">
        <f t="shared" ca="1" si="799"/>
        <v/>
      </c>
      <c r="L3408" s="1" t="str">
        <f t="shared" ca="1" si="800"/>
        <v/>
      </c>
      <c r="M3408" s="1" t="str">
        <f t="shared" ca="1" si="801"/>
        <v/>
      </c>
      <c r="N3408" s="1" t="str" cm="1">
        <f t="array" aca="1" ref="N3408" ca="1">IF(G3408="","",HOUR(INDIRECT(A3408&amp;$N$2&amp;D3408)))</f>
        <v/>
      </c>
      <c r="O3408" s="1" t="str" cm="1">
        <f t="array" aca="1" ref="O3408" ca="1">IF(G3408="","",MINUTE(INDIRECT(A3408&amp;$N$2&amp;D3408)))</f>
        <v/>
      </c>
      <c r="P3408" s="1" t="str">
        <f t="shared" ca="1" si="802"/>
        <v/>
      </c>
      <c r="Q3408" s="1" t="str">
        <f t="shared" ca="1" si="803"/>
        <v/>
      </c>
      <c r="R3408" s="1" t="str" cm="1">
        <f t="array" aca="1" ref="R3408" ca="1">IF(G3408="","",INDIRECT(A3408&amp;B3408&amp;D3408))</f>
        <v/>
      </c>
      <c r="S3408" s="1" t="str">
        <f t="shared" ca="1" si="794"/>
        <v/>
      </c>
      <c r="T3408" s="1" t="str">
        <f t="shared" ca="1" si="795"/>
        <v/>
      </c>
      <c r="U3408" s="1" t="str">
        <f t="shared" ca="1" si="760"/>
        <v/>
      </c>
      <c r="V3408" s="1" t="str">
        <f t="shared" ca="1" si="804"/>
        <v/>
      </c>
      <c r="W3408" s="1" t="str">
        <f t="shared" ca="1" si="805"/>
        <v/>
      </c>
      <c r="X3408" s="1" t="str">
        <f t="shared" ca="1" si="796"/>
        <v/>
      </c>
    </row>
    <row r="3409" spans="1:24">
      <c r="A3409" t="s">
        <v>1041</v>
      </c>
      <c r="B3409" t="str">
        <f>INDEX(予約枠報告様式!$73:$73,MATCH(CSVフォーマット!C3409,予約枠報告様式!$74:$74,0))</f>
        <v>BF</v>
      </c>
      <c r="C3409">
        <f t="shared" si="806"/>
        <v>58</v>
      </c>
      <c r="D3409">
        <f t="shared" si="797"/>
        <v>57</v>
      </c>
      <c r="E3409" s="2" cm="1">
        <f t="array" aca="1" ref="E3409" ca="1">INDIRECT(A3409&amp;B3409&amp;$E$3)</f>
        <v>44802</v>
      </c>
      <c r="F3409" t="str" cm="1">
        <f t="array" aca="1" ref="F3409" ca="1">IF(INDIRECT(A3409&amp;B3409&amp;$F$3)="公",参照!$L$2,参照!$L$3)</f>
        <v>WEB・コールセンター受付</v>
      </c>
      <c r="G3409" s="1" t="str" cm="1">
        <f t="array" aca="1" ref="G3409" ca="1">IF(E3409="","",IF(ISNUMBER(INDIRECT(A3409&amp;B3409&amp;D3409)),431001,""))</f>
        <v/>
      </c>
      <c r="H3409" s="1" t="str">
        <f t="shared" ca="1" si="798"/>
        <v/>
      </c>
      <c r="I3409" s="1" t="str">
        <f ca="1">IF(G3409="","",予約枠報告様式!H$3)</f>
        <v/>
      </c>
      <c r="J3409" s="1" t="str">
        <f t="shared" ca="1" si="793"/>
        <v/>
      </c>
      <c r="K3409" s="1" t="str">
        <f t="shared" ca="1" si="799"/>
        <v/>
      </c>
      <c r="L3409" s="1" t="str">
        <f t="shared" ca="1" si="800"/>
        <v/>
      </c>
      <c r="M3409" s="1" t="str">
        <f t="shared" ca="1" si="801"/>
        <v/>
      </c>
      <c r="N3409" s="1" t="str" cm="1">
        <f t="array" aca="1" ref="N3409" ca="1">IF(G3409="","",HOUR(INDIRECT(A3409&amp;$N$2&amp;D3409)))</f>
        <v/>
      </c>
      <c r="O3409" s="1" t="str" cm="1">
        <f t="array" aca="1" ref="O3409" ca="1">IF(G3409="","",MINUTE(INDIRECT(A3409&amp;$N$2&amp;D3409)))</f>
        <v/>
      </c>
      <c r="P3409" s="1" t="str">
        <f t="shared" ca="1" si="802"/>
        <v/>
      </c>
      <c r="Q3409" s="1" t="str">
        <f t="shared" ca="1" si="803"/>
        <v/>
      </c>
      <c r="R3409" s="1" t="str" cm="1">
        <f t="array" aca="1" ref="R3409" ca="1">IF(G3409="","",INDIRECT(A3409&amp;B3409&amp;D3409))</f>
        <v/>
      </c>
      <c r="S3409" s="1" t="str">
        <f t="shared" ca="1" si="794"/>
        <v/>
      </c>
      <c r="T3409" s="1" t="str">
        <f t="shared" ca="1" si="795"/>
        <v/>
      </c>
      <c r="U3409" s="1" t="str">
        <f t="shared" ca="1" si="760"/>
        <v/>
      </c>
      <c r="V3409" s="1" t="str">
        <f t="shared" ca="1" si="804"/>
        <v/>
      </c>
      <c r="W3409" s="1" t="str">
        <f t="shared" ca="1" si="805"/>
        <v/>
      </c>
      <c r="X3409" s="1" t="str">
        <f t="shared" ca="1" si="796"/>
        <v/>
      </c>
    </row>
    <row r="3410" spans="1:24">
      <c r="A3410" t="s">
        <v>1041</v>
      </c>
      <c r="B3410" t="str">
        <f>INDEX(予約枠報告様式!$73:$73,MATCH(CSVフォーマット!C3410,予約枠報告様式!$74:$74,0))</f>
        <v>BF</v>
      </c>
      <c r="C3410">
        <f t="shared" si="806"/>
        <v>58</v>
      </c>
      <c r="D3410">
        <f t="shared" si="797"/>
        <v>58</v>
      </c>
      <c r="E3410" s="2" cm="1">
        <f t="array" aca="1" ref="E3410" ca="1">INDIRECT(A3410&amp;B3410&amp;$E$3)</f>
        <v>44802</v>
      </c>
      <c r="F3410" t="str" cm="1">
        <f t="array" aca="1" ref="F3410" ca="1">IF(INDIRECT(A3410&amp;B3410&amp;$F$3)="公",参照!$L$2,参照!$L$3)</f>
        <v>WEB・コールセンター受付</v>
      </c>
      <c r="G3410" s="1" t="str" cm="1">
        <f t="array" aca="1" ref="G3410" ca="1">IF(E3410="","",IF(ISNUMBER(INDIRECT(A3410&amp;B3410&amp;D3410)),431001,""))</f>
        <v/>
      </c>
      <c r="H3410" s="1" t="str">
        <f t="shared" ca="1" si="798"/>
        <v/>
      </c>
      <c r="I3410" s="1" t="str">
        <f ca="1">IF(G3410="","",予約枠報告様式!H$3)</f>
        <v/>
      </c>
      <c r="J3410" s="1" t="str">
        <f t="shared" ca="1" si="793"/>
        <v/>
      </c>
      <c r="K3410" s="1" t="str">
        <f t="shared" ca="1" si="799"/>
        <v/>
      </c>
      <c r="L3410" s="1" t="str">
        <f t="shared" ca="1" si="800"/>
        <v/>
      </c>
      <c r="M3410" s="1" t="str">
        <f t="shared" ca="1" si="801"/>
        <v/>
      </c>
      <c r="N3410" s="1" t="str" cm="1">
        <f t="array" aca="1" ref="N3410" ca="1">IF(G3410="","",HOUR(INDIRECT(A3410&amp;$N$2&amp;D3410)))</f>
        <v/>
      </c>
      <c r="O3410" s="1" t="str" cm="1">
        <f t="array" aca="1" ref="O3410" ca="1">IF(G3410="","",MINUTE(INDIRECT(A3410&amp;$N$2&amp;D3410)))</f>
        <v/>
      </c>
      <c r="P3410" s="1" t="str">
        <f t="shared" ca="1" si="802"/>
        <v/>
      </c>
      <c r="Q3410" s="1" t="str">
        <f t="shared" ca="1" si="803"/>
        <v/>
      </c>
      <c r="R3410" s="1" t="str" cm="1">
        <f t="array" aca="1" ref="R3410" ca="1">IF(G3410="","",INDIRECT(A3410&amp;B3410&amp;D3410))</f>
        <v/>
      </c>
      <c r="S3410" s="1" t="str">
        <f t="shared" ca="1" si="794"/>
        <v/>
      </c>
      <c r="T3410" s="1" t="str">
        <f t="shared" ca="1" si="795"/>
        <v/>
      </c>
      <c r="U3410" s="1" t="str">
        <f t="shared" ca="1" si="760"/>
        <v/>
      </c>
      <c r="V3410" s="1" t="str">
        <f t="shared" ca="1" si="804"/>
        <v/>
      </c>
      <c r="W3410" s="1" t="str">
        <f t="shared" ca="1" si="805"/>
        <v/>
      </c>
      <c r="X3410" s="1" t="str">
        <f t="shared" ca="1" si="796"/>
        <v/>
      </c>
    </row>
    <row r="3411" spans="1:24">
      <c r="A3411" t="s">
        <v>1041</v>
      </c>
      <c r="B3411" t="str">
        <f>INDEX(予約枠報告様式!$73:$73,MATCH(CSVフォーマット!C3411,予約枠報告様式!$74:$74,0))</f>
        <v>BF</v>
      </c>
      <c r="C3411">
        <f t="shared" si="806"/>
        <v>58</v>
      </c>
      <c r="D3411">
        <f t="shared" si="797"/>
        <v>59</v>
      </c>
      <c r="E3411" s="2" cm="1">
        <f t="array" aca="1" ref="E3411" ca="1">INDIRECT(A3411&amp;B3411&amp;$E$3)</f>
        <v>44802</v>
      </c>
      <c r="F3411" t="str" cm="1">
        <f t="array" aca="1" ref="F3411" ca="1">IF(INDIRECT(A3411&amp;B3411&amp;$F$3)="公",参照!$L$2,参照!$L$3)</f>
        <v>WEB・コールセンター受付</v>
      </c>
      <c r="G3411" s="1" t="str" cm="1">
        <f t="array" aca="1" ref="G3411" ca="1">IF(E3411="","",IF(ISNUMBER(INDIRECT(A3411&amp;B3411&amp;D3411)),431001,""))</f>
        <v/>
      </c>
      <c r="H3411" s="1" t="str">
        <f t="shared" ca="1" si="798"/>
        <v/>
      </c>
      <c r="I3411" s="1" t="str">
        <f ca="1">IF(G3411="","",予約枠報告様式!H$3)</f>
        <v/>
      </c>
      <c r="J3411" s="1" t="str">
        <f t="shared" ca="1" si="793"/>
        <v/>
      </c>
      <c r="K3411" s="1" t="str">
        <f t="shared" ca="1" si="799"/>
        <v/>
      </c>
      <c r="L3411" s="1" t="str">
        <f t="shared" ca="1" si="800"/>
        <v/>
      </c>
      <c r="M3411" s="1" t="str">
        <f t="shared" ca="1" si="801"/>
        <v/>
      </c>
      <c r="N3411" s="1" t="str" cm="1">
        <f t="array" aca="1" ref="N3411" ca="1">IF(G3411="","",HOUR(INDIRECT(A3411&amp;$N$2&amp;D3411)))</f>
        <v/>
      </c>
      <c r="O3411" s="1" t="str" cm="1">
        <f t="array" aca="1" ref="O3411" ca="1">IF(G3411="","",MINUTE(INDIRECT(A3411&amp;$N$2&amp;D3411)))</f>
        <v/>
      </c>
      <c r="P3411" s="1" t="str">
        <f t="shared" ca="1" si="802"/>
        <v/>
      </c>
      <c r="Q3411" s="1" t="str">
        <f t="shared" ca="1" si="803"/>
        <v/>
      </c>
      <c r="R3411" s="1" t="str" cm="1">
        <f t="array" aca="1" ref="R3411" ca="1">IF(G3411="","",INDIRECT(A3411&amp;B3411&amp;D3411))</f>
        <v/>
      </c>
      <c r="S3411" s="1" t="str">
        <f t="shared" ca="1" si="794"/>
        <v/>
      </c>
      <c r="T3411" s="1" t="str">
        <f t="shared" ca="1" si="795"/>
        <v/>
      </c>
      <c r="U3411" s="1" t="str">
        <f t="shared" ca="1" si="760"/>
        <v/>
      </c>
      <c r="V3411" s="1" t="str">
        <f t="shared" ca="1" si="804"/>
        <v/>
      </c>
      <c r="W3411" s="1" t="str">
        <f t="shared" ca="1" si="805"/>
        <v/>
      </c>
      <c r="X3411" s="1" t="str">
        <f t="shared" ca="1" si="796"/>
        <v/>
      </c>
    </row>
    <row r="3412" spans="1:24">
      <c r="A3412" t="s">
        <v>1041</v>
      </c>
      <c r="B3412" t="str">
        <f>INDEX(予約枠報告様式!$73:$73,MATCH(CSVフォーマット!C3412,予約枠報告様式!$74:$74,0))</f>
        <v>BF</v>
      </c>
      <c r="C3412">
        <f t="shared" si="806"/>
        <v>58</v>
      </c>
      <c r="D3412">
        <f t="shared" si="797"/>
        <v>60</v>
      </c>
      <c r="E3412" s="2" cm="1">
        <f t="array" aca="1" ref="E3412" ca="1">INDIRECT(A3412&amp;B3412&amp;$E$3)</f>
        <v>44802</v>
      </c>
      <c r="F3412" t="str" cm="1">
        <f t="array" aca="1" ref="F3412" ca="1">IF(INDIRECT(A3412&amp;B3412&amp;$F$3)="公",参照!$L$2,参照!$L$3)</f>
        <v>WEB・コールセンター受付</v>
      </c>
      <c r="G3412" s="1" t="str" cm="1">
        <f t="array" aca="1" ref="G3412" ca="1">IF(E3412="","",IF(ISNUMBER(INDIRECT(A3412&amp;B3412&amp;D3412)),431001,""))</f>
        <v/>
      </c>
      <c r="H3412" s="1" t="str">
        <f t="shared" ca="1" si="798"/>
        <v/>
      </c>
      <c r="I3412" s="1" t="str">
        <f ca="1">IF(G3412="","",予約枠報告様式!H$3)</f>
        <v/>
      </c>
      <c r="J3412" s="1" t="str">
        <f t="shared" ca="1" si="793"/>
        <v/>
      </c>
      <c r="K3412" s="1" t="str">
        <f t="shared" ca="1" si="799"/>
        <v/>
      </c>
      <c r="L3412" s="1" t="str">
        <f t="shared" ca="1" si="800"/>
        <v/>
      </c>
      <c r="M3412" s="1" t="str">
        <f t="shared" ca="1" si="801"/>
        <v/>
      </c>
      <c r="N3412" s="1" t="str" cm="1">
        <f t="array" aca="1" ref="N3412" ca="1">IF(G3412="","",HOUR(INDIRECT(A3412&amp;$N$2&amp;D3412)))</f>
        <v/>
      </c>
      <c r="O3412" s="1" t="str" cm="1">
        <f t="array" aca="1" ref="O3412" ca="1">IF(G3412="","",MINUTE(INDIRECT(A3412&amp;$N$2&amp;D3412)))</f>
        <v/>
      </c>
      <c r="P3412" s="1" t="str">
        <f t="shared" ca="1" si="802"/>
        <v/>
      </c>
      <c r="Q3412" s="1" t="str">
        <f t="shared" ca="1" si="803"/>
        <v/>
      </c>
      <c r="R3412" s="1" t="str" cm="1">
        <f t="array" aca="1" ref="R3412" ca="1">IF(G3412="","",INDIRECT(A3412&amp;B3412&amp;D3412))</f>
        <v/>
      </c>
      <c r="S3412" s="1" t="str">
        <f t="shared" ca="1" si="794"/>
        <v/>
      </c>
      <c r="T3412" s="1" t="str">
        <f t="shared" ca="1" si="795"/>
        <v/>
      </c>
      <c r="U3412" s="1" t="str">
        <f t="shared" ca="1" si="760"/>
        <v/>
      </c>
      <c r="V3412" s="1" t="str">
        <f t="shared" ca="1" si="804"/>
        <v/>
      </c>
      <c r="W3412" s="1" t="str">
        <f t="shared" ca="1" si="805"/>
        <v/>
      </c>
      <c r="X3412" s="1" t="str">
        <f t="shared" ca="1" si="796"/>
        <v/>
      </c>
    </row>
    <row r="3413" spans="1:24">
      <c r="A3413" t="s">
        <v>1041</v>
      </c>
      <c r="B3413" t="str">
        <f>INDEX(予約枠報告様式!$73:$73,MATCH(CSVフォーマット!C3413,予約枠報告様式!$74:$74,0))</f>
        <v>BF</v>
      </c>
      <c r="C3413">
        <f t="shared" si="806"/>
        <v>58</v>
      </c>
      <c r="D3413">
        <f t="shared" si="797"/>
        <v>61</v>
      </c>
      <c r="E3413" s="2" cm="1">
        <f t="array" aca="1" ref="E3413" ca="1">INDIRECT(A3413&amp;B3413&amp;$E$3)</f>
        <v>44802</v>
      </c>
      <c r="F3413" t="str" cm="1">
        <f t="array" aca="1" ref="F3413" ca="1">IF(INDIRECT(A3413&amp;B3413&amp;$F$3)="公",参照!$L$2,参照!$L$3)</f>
        <v>WEB・コールセンター受付</v>
      </c>
      <c r="G3413" s="1" t="str" cm="1">
        <f t="array" aca="1" ref="G3413" ca="1">IF(E3413="","",IF(ISNUMBER(INDIRECT(A3413&amp;B3413&amp;D3413)),431001,""))</f>
        <v/>
      </c>
      <c r="H3413" s="1" t="str">
        <f t="shared" ca="1" si="798"/>
        <v/>
      </c>
      <c r="I3413" s="1" t="str">
        <f ca="1">IF(G3413="","",予約枠報告様式!H$3)</f>
        <v/>
      </c>
      <c r="J3413" s="1" t="str">
        <f t="shared" ca="1" si="793"/>
        <v/>
      </c>
      <c r="K3413" s="1" t="str">
        <f t="shared" ca="1" si="799"/>
        <v/>
      </c>
      <c r="L3413" s="1" t="str">
        <f t="shared" ca="1" si="800"/>
        <v/>
      </c>
      <c r="M3413" s="1" t="str">
        <f t="shared" ca="1" si="801"/>
        <v/>
      </c>
      <c r="N3413" s="1" t="str" cm="1">
        <f t="array" aca="1" ref="N3413" ca="1">IF(G3413="","",HOUR(INDIRECT(A3413&amp;$N$2&amp;D3413)))</f>
        <v/>
      </c>
      <c r="O3413" s="1" t="str" cm="1">
        <f t="array" aca="1" ref="O3413" ca="1">IF(G3413="","",MINUTE(INDIRECT(A3413&amp;$N$2&amp;D3413)))</f>
        <v/>
      </c>
      <c r="P3413" s="1" t="str">
        <f t="shared" ca="1" si="802"/>
        <v/>
      </c>
      <c r="Q3413" s="1" t="str">
        <f t="shared" ca="1" si="803"/>
        <v/>
      </c>
      <c r="R3413" s="1" t="str" cm="1">
        <f t="array" aca="1" ref="R3413" ca="1">IF(G3413="","",INDIRECT(A3413&amp;B3413&amp;D3413))</f>
        <v/>
      </c>
      <c r="S3413" s="1" t="str">
        <f t="shared" ca="1" si="794"/>
        <v/>
      </c>
      <c r="T3413" s="1" t="str">
        <f t="shared" ca="1" si="795"/>
        <v/>
      </c>
      <c r="U3413" s="1" t="str">
        <f t="shared" ca="1" si="760"/>
        <v/>
      </c>
      <c r="V3413" s="1" t="str">
        <f t="shared" ca="1" si="804"/>
        <v/>
      </c>
      <c r="W3413" s="1" t="str">
        <f t="shared" ca="1" si="805"/>
        <v/>
      </c>
      <c r="X3413" s="1" t="str">
        <f t="shared" ca="1" si="796"/>
        <v/>
      </c>
    </row>
    <row r="3414" spans="1:24">
      <c r="A3414" t="s">
        <v>1041</v>
      </c>
      <c r="B3414" t="str">
        <f>INDEX(予約枠報告様式!$73:$73,MATCH(CSVフォーマット!C3414,予約枠報告様式!$74:$74,0))</f>
        <v>BF</v>
      </c>
      <c r="C3414">
        <f t="shared" si="806"/>
        <v>58</v>
      </c>
      <c r="D3414">
        <f t="shared" si="797"/>
        <v>62</v>
      </c>
      <c r="E3414" s="2" cm="1">
        <f t="array" aca="1" ref="E3414" ca="1">INDIRECT(A3414&amp;B3414&amp;$E$3)</f>
        <v>44802</v>
      </c>
      <c r="F3414" t="str" cm="1">
        <f t="array" aca="1" ref="F3414" ca="1">IF(INDIRECT(A3414&amp;B3414&amp;$F$3)="公",参照!$L$2,参照!$L$3)</f>
        <v>WEB・コールセンター受付</v>
      </c>
      <c r="G3414" s="1" t="str" cm="1">
        <f t="array" aca="1" ref="G3414" ca="1">IF(E3414="","",IF(ISNUMBER(INDIRECT(A3414&amp;B3414&amp;D3414)),431001,""))</f>
        <v/>
      </c>
      <c r="H3414" s="1" t="str">
        <f t="shared" ca="1" si="798"/>
        <v/>
      </c>
      <c r="I3414" s="1" t="str">
        <f ca="1">IF(G3414="","",予約枠報告様式!H$3)</f>
        <v/>
      </c>
      <c r="J3414" s="1" t="str">
        <f t="shared" ca="1" si="793"/>
        <v/>
      </c>
      <c r="K3414" s="1" t="str">
        <f t="shared" ca="1" si="799"/>
        <v/>
      </c>
      <c r="L3414" s="1" t="str">
        <f t="shared" ca="1" si="800"/>
        <v/>
      </c>
      <c r="M3414" s="1" t="str">
        <f t="shared" ca="1" si="801"/>
        <v/>
      </c>
      <c r="N3414" s="1" t="str" cm="1">
        <f t="array" aca="1" ref="N3414" ca="1">IF(G3414="","",HOUR(INDIRECT(A3414&amp;$N$2&amp;D3414)))</f>
        <v/>
      </c>
      <c r="O3414" s="1" t="str" cm="1">
        <f t="array" aca="1" ref="O3414" ca="1">IF(G3414="","",MINUTE(INDIRECT(A3414&amp;$N$2&amp;D3414)))</f>
        <v/>
      </c>
      <c r="P3414" s="1" t="str">
        <f t="shared" ca="1" si="802"/>
        <v/>
      </c>
      <c r="Q3414" s="1" t="str">
        <f t="shared" ca="1" si="803"/>
        <v/>
      </c>
      <c r="R3414" s="1" t="str" cm="1">
        <f t="array" aca="1" ref="R3414" ca="1">IF(G3414="","",INDIRECT(A3414&amp;B3414&amp;D3414))</f>
        <v/>
      </c>
      <c r="S3414" s="1" t="str">
        <f t="shared" ca="1" si="794"/>
        <v/>
      </c>
      <c r="T3414" s="1" t="str">
        <f t="shared" ca="1" si="795"/>
        <v/>
      </c>
      <c r="U3414" s="1" t="str">
        <f t="shared" ca="1" si="760"/>
        <v/>
      </c>
      <c r="V3414" s="1" t="str">
        <f t="shared" ca="1" si="804"/>
        <v/>
      </c>
      <c r="W3414" s="1" t="str">
        <f t="shared" ca="1" si="805"/>
        <v/>
      </c>
      <c r="X3414" s="1" t="str">
        <f t="shared" ca="1" si="796"/>
        <v/>
      </c>
    </row>
    <row r="3415" spans="1:24">
      <c r="A3415" t="s">
        <v>1041</v>
      </c>
      <c r="B3415" t="str">
        <f>INDEX(予約枠報告様式!$73:$73,MATCH(CSVフォーマット!C3415,予約枠報告様式!$74:$74,0))</f>
        <v>BF</v>
      </c>
      <c r="C3415">
        <f t="shared" si="806"/>
        <v>58</v>
      </c>
      <c r="D3415">
        <f t="shared" si="797"/>
        <v>63</v>
      </c>
      <c r="E3415" s="2" cm="1">
        <f t="array" aca="1" ref="E3415" ca="1">INDIRECT(A3415&amp;B3415&amp;$E$3)</f>
        <v>44802</v>
      </c>
      <c r="F3415" t="str" cm="1">
        <f t="array" aca="1" ref="F3415" ca="1">IF(INDIRECT(A3415&amp;B3415&amp;$F$3)="公",参照!$L$2,参照!$L$3)</f>
        <v>WEB・コールセンター受付</v>
      </c>
      <c r="G3415" s="1" t="str" cm="1">
        <f t="array" aca="1" ref="G3415" ca="1">IF(E3415="","",IF(ISNUMBER(INDIRECT(A3415&amp;B3415&amp;D3415)),431001,""))</f>
        <v/>
      </c>
      <c r="H3415" s="1" t="str">
        <f t="shared" ca="1" si="798"/>
        <v/>
      </c>
      <c r="I3415" s="1" t="str">
        <f ca="1">IF(G3415="","",予約枠報告様式!H$3)</f>
        <v/>
      </c>
      <c r="J3415" s="1" t="str">
        <f t="shared" ca="1" si="793"/>
        <v/>
      </c>
      <c r="K3415" s="1" t="str">
        <f t="shared" ca="1" si="799"/>
        <v/>
      </c>
      <c r="L3415" s="1" t="str">
        <f t="shared" ca="1" si="800"/>
        <v/>
      </c>
      <c r="M3415" s="1" t="str">
        <f t="shared" ca="1" si="801"/>
        <v/>
      </c>
      <c r="N3415" s="1" t="str" cm="1">
        <f t="array" aca="1" ref="N3415" ca="1">IF(G3415="","",HOUR(INDIRECT(A3415&amp;$N$2&amp;D3415)))</f>
        <v/>
      </c>
      <c r="O3415" s="1" t="str" cm="1">
        <f t="array" aca="1" ref="O3415" ca="1">IF(G3415="","",MINUTE(INDIRECT(A3415&amp;$N$2&amp;D3415)))</f>
        <v/>
      </c>
      <c r="P3415" s="1" t="str">
        <f t="shared" ca="1" si="802"/>
        <v/>
      </c>
      <c r="Q3415" s="1" t="str">
        <f t="shared" ca="1" si="803"/>
        <v/>
      </c>
      <c r="R3415" s="1" t="str" cm="1">
        <f t="array" aca="1" ref="R3415" ca="1">IF(G3415="","",INDIRECT(A3415&amp;B3415&amp;D3415))</f>
        <v/>
      </c>
      <c r="S3415" s="1" t="str">
        <f t="shared" ca="1" si="794"/>
        <v/>
      </c>
      <c r="T3415" s="1" t="str">
        <f t="shared" ca="1" si="795"/>
        <v/>
      </c>
      <c r="U3415" s="1" t="str">
        <f t="shared" ca="1" si="760"/>
        <v/>
      </c>
      <c r="V3415" s="1" t="str">
        <f t="shared" ca="1" si="804"/>
        <v/>
      </c>
      <c r="W3415" s="1" t="str">
        <f t="shared" ca="1" si="805"/>
        <v/>
      </c>
      <c r="X3415" s="1" t="str">
        <f t="shared" ca="1" si="796"/>
        <v/>
      </c>
    </row>
    <row r="3416" spans="1:24">
      <c r="A3416" t="s">
        <v>1041</v>
      </c>
      <c r="B3416" t="str">
        <f>INDEX(予約枠報告様式!$73:$73,MATCH(CSVフォーマット!C3416,予約枠報告様式!$74:$74,0))</f>
        <v>BF</v>
      </c>
      <c r="C3416">
        <f t="shared" si="806"/>
        <v>58</v>
      </c>
      <c r="D3416">
        <f t="shared" si="797"/>
        <v>64</v>
      </c>
      <c r="E3416" s="2" cm="1">
        <f t="array" aca="1" ref="E3416" ca="1">INDIRECT(A3416&amp;B3416&amp;$E$3)</f>
        <v>44802</v>
      </c>
      <c r="F3416" t="str" cm="1">
        <f t="array" aca="1" ref="F3416" ca="1">IF(INDIRECT(A3416&amp;B3416&amp;$F$3)="公",参照!$L$2,参照!$L$3)</f>
        <v>WEB・コールセンター受付</v>
      </c>
      <c r="G3416" s="1" t="str" cm="1">
        <f t="array" aca="1" ref="G3416" ca="1">IF(E3416="","",IF(ISNUMBER(INDIRECT(A3416&amp;B3416&amp;D3416)),431001,""))</f>
        <v/>
      </c>
      <c r="H3416" s="1" t="str">
        <f t="shared" ca="1" si="798"/>
        <v/>
      </c>
      <c r="I3416" s="1" t="str">
        <f ca="1">IF(G3416="","",予約枠報告様式!H$3)</f>
        <v/>
      </c>
      <c r="J3416" s="1" t="str">
        <f t="shared" ca="1" si="793"/>
        <v/>
      </c>
      <c r="K3416" s="1" t="str">
        <f t="shared" ca="1" si="799"/>
        <v/>
      </c>
      <c r="L3416" s="1" t="str">
        <f t="shared" ca="1" si="800"/>
        <v/>
      </c>
      <c r="M3416" s="1" t="str">
        <f t="shared" ca="1" si="801"/>
        <v/>
      </c>
      <c r="N3416" s="1" t="str" cm="1">
        <f t="array" aca="1" ref="N3416" ca="1">IF(G3416="","",HOUR(INDIRECT(A3416&amp;$N$2&amp;D3416)))</f>
        <v/>
      </c>
      <c r="O3416" s="1" t="str" cm="1">
        <f t="array" aca="1" ref="O3416" ca="1">IF(G3416="","",MINUTE(INDIRECT(A3416&amp;$N$2&amp;D3416)))</f>
        <v/>
      </c>
      <c r="P3416" s="1" t="str">
        <f t="shared" ca="1" si="802"/>
        <v/>
      </c>
      <c r="Q3416" s="1" t="str">
        <f t="shared" ca="1" si="803"/>
        <v/>
      </c>
      <c r="R3416" s="1" t="str" cm="1">
        <f t="array" aca="1" ref="R3416" ca="1">IF(G3416="","",INDIRECT(A3416&amp;B3416&amp;D3416))</f>
        <v/>
      </c>
      <c r="S3416" s="1" t="str">
        <f t="shared" ca="1" si="794"/>
        <v/>
      </c>
      <c r="T3416" s="1" t="str">
        <f t="shared" ca="1" si="795"/>
        <v/>
      </c>
      <c r="U3416" s="1" t="str">
        <f t="shared" ca="1" si="760"/>
        <v/>
      </c>
      <c r="V3416" s="1" t="str">
        <f t="shared" ca="1" si="804"/>
        <v/>
      </c>
      <c r="W3416" s="1" t="str">
        <f t="shared" ca="1" si="805"/>
        <v/>
      </c>
      <c r="X3416" s="1" t="str">
        <f t="shared" ca="1" si="796"/>
        <v/>
      </c>
    </row>
    <row r="3417" spans="1:24">
      <c r="A3417" t="s">
        <v>1041</v>
      </c>
      <c r="B3417" t="str">
        <f>INDEX(予約枠報告様式!$73:$73,MATCH(CSVフォーマット!C3417,予約枠報告様式!$74:$74,0))</f>
        <v>BF</v>
      </c>
      <c r="C3417">
        <f t="shared" si="806"/>
        <v>58</v>
      </c>
      <c r="D3417">
        <f t="shared" si="797"/>
        <v>65</v>
      </c>
      <c r="E3417" s="2" cm="1">
        <f t="array" aca="1" ref="E3417" ca="1">INDIRECT(A3417&amp;B3417&amp;$E$3)</f>
        <v>44802</v>
      </c>
      <c r="F3417" t="str" cm="1">
        <f t="array" aca="1" ref="F3417" ca="1">IF(INDIRECT(A3417&amp;B3417&amp;$F$3)="公",参照!$L$2,参照!$L$3)</f>
        <v>WEB・コールセンター受付</v>
      </c>
      <c r="G3417" s="1" t="str" cm="1">
        <f t="array" aca="1" ref="G3417" ca="1">IF(E3417="","",IF(ISNUMBER(INDIRECT(A3417&amp;B3417&amp;D3417)),431001,""))</f>
        <v/>
      </c>
      <c r="H3417" s="1" t="str">
        <f t="shared" ca="1" si="798"/>
        <v/>
      </c>
      <c r="I3417" s="1" t="str">
        <f ca="1">IF(G3417="","",予約枠報告様式!H$3)</f>
        <v/>
      </c>
      <c r="J3417" s="1" t="str">
        <f t="shared" ca="1" si="793"/>
        <v/>
      </c>
      <c r="K3417" s="1" t="str">
        <f t="shared" ca="1" si="799"/>
        <v/>
      </c>
      <c r="L3417" s="1" t="str">
        <f t="shared" ca="1" si="800"/>
        <v/>
      </c>
      <c r="M3417" s="1" t="str">
        <f t="shared" ca="1" si="801"/>
        <v/>
      </c>
      <c r="N3417" s="1" t="str" cm="1">
        <f t="array" aca="1" ref="N3417" ca="1">IF(G3417="","",HOUR(INDIRECT(A3417&amp;$N$2&amp;D3417)))</f>
        <v/>
      </c>
      <c r="O3417" s="1" t="str" cm="1">
        <f t="array" aca="1" ref="O3417" ca="1">IF(G3417="","",MINUTE(INDIRECT(A3417&amp;$N$2&amp;D3417)))</f>
        <v/>
      </c>
      <c r="P3417" s="1" t="str">
        <f t="shared" ca="1" si="802"/>
        <v/>
      </c>
      <c r="Q3417" s="1" t="str">
        <f t="shared" ca="1" si="803"/>
        <v/>
      </c>
      <c r="R3417" s="1" t="str" cm="1">
        <f t="array" aca="1" ref="R3417" ca="1">IF(G3417="","",INDIRECT(A3417&amp;B3417&amp;D3417))</f>
        <v/>
      </c>
      <c r="S3417" s="1" t="str">
        <f t="shared" ca="1" si="794"/>
        <v/>
      </c>
      <c r="T3417" s="1" t="str">
        <f t="shared" ca="1" si="795"/>
        <v/>
      </c>
      <c r="U3417" s="1" t="str">
        <f t="shared" ca="1" si="760"/>
        <v/>
      </c>
      <c r="V3417" s="1" t="str">
        <f t="shared" ca="1" si="804"/>
        <v/>
      </c>
      <c r="W3417" s="1" t="str">
        <f t="shared" ca="1" si="805"/>
        <v/>
      </c>
      <c r="X3417" s="1" t="str">
        <f t="shared" ca="1" si="796"/>
        <v/>
      </c>
    </row>
    <row r="3418" spans="1:24">
      <c r="A3418" t="s">
        <v>1041</v>
      </c>
      <c r="B3418" t="str">
        <f>INDEX(予約枠報告様式!$73:$73,MATCH(CSVフォーマット!C3418,予約枠報告様式!$74:$74,0))</f>
        <v>BF</v>
      </c>
      <c r="C3418">
        <f t="shared" si="806"/>
        <v>58</v>
      </c>
      <c r="D3418">
        <f t="shared" si="797"/>
        <v>66</v>
      </c>
      <c r="E3418" s="2" cm="1">
        <f t="array" aca="1" ref="E3418" ca="1">INDIRECT(A3418&amp;B3418&amp;$E$3)</f>
        <v>44802</v>
      </c>
      <c r="F3418" t="str" cm="1">
        <f t="array" aca="1" ref="F3418" ca="1">IF(INDIRECT(A3418&amp;B3418&amp;$F$3)="公",参照!$L$2,参照!$L$3)</f>
        <v>WEB・コールセンター受付</v>
      </c>
      <c r="G3418" s="1" t="str" cm="1">
        <f t="array" aca="1" ref="G3418" ca="1">IF(E3418="","",IF(ISNUMBER(INDIRECT(A3418&amp;B3418&amp;D3418)),431001,""))</f>
        <v/>
      </c>
      <c r="H3418" s="1" t="str">
        <f t="shared" ca="1" si="798"/>
        <v/>
      </c>
      <c r="I3418" s="1" t="str">
        <f ca="1">IF(G3418="","",予約枠報告様式!H$3)</f>
        <v/>
      </c>
      <c r="J3418" s="1" t="str">
        <f t="shared" ca="1" si="793"/>
        <v/>
      </c>
      <c r="K3418" s="1" t="str">
        <f t="shared" ca="1" si="799"/>
        <v/>
      </c>
      <c r="L3418" s="1" t="str">
        <f t="shared" ca="1" si="800"/>
        <v/>
      </c>
      <c r="M3418" s="1" t="str">
        <f t="shared" ca="1" si="801"/>
        <v/>
      </c>
      <c r="N3418" s="1" t="str" cm="1">
        <f t="array" aca="1" ref="N3418" ca="1">IF(G3418="","",HOUR(INDIRECT(A3418&amp;$N$2&amp;D3418)))</f>
        <v/>
      </c>
      <c r="O3418" s="1" t="str" cm="1">
        <f t="array" aca="1" ref="O3418" ca="1">IF(G3418="","",MINUTE(INDIRECT(A3418&amp;$N$2&amp;D3418)))</f>
        <v/>
      </c>
      <c r="P3418" s="1" t="str">
        <f t="shared" ca="1" si="802"/>
        <v/>
      </c>
      <c r="Q3418" s="1" t="str">
        <f t="shared" ca="1" si="803"/>
        <v/>
      </c>
      <c r="R3418" s="1" t="str" cm="1">
        <f t="array" aca="1" ref="R3418" ca="1">IF(G3418="","",INDIRECT(A3418&amp;B3418&amp;D3418))</f>
        <v/>
      </c>
      <c r="S3418" s="1" t="str">
        <f t="shared" ca="1" si="794"/>
        <v/>
      </c>
      <c r="T3418" s="1" t="str">
        <f t="shared" ca="1" si="795"/>
        <v/>
      </c>
      <c r="U3418" s="1" t="str">
        <f t="shared" ca="1" si="760"/>
        <v/>
      </c>
      <c r="V3418" s="1" t="str">
        <f t="shared" ca="1" si="804"/>
        <v/>
      </c>
      <c r="W3418" s="1" t="str">
        <f t="shared" ca="1" si="805"/>
        <v/>
      </c>
      <c r="X3418" s="1" t="str">
        <f t="shared" ca="1" si="796"/>
        <v/>
      </c>
    </row>
    <row r="3419" spans="1:24">
      <c r="A3419" t="s">
        <v>1041</v>
      </c>
      <c r="B3419" t="str">
        <f>INDEX(予約枠報告様式!$73:$73,MATCH(CSVフォーマット!C3419,予約枠報告様式!$74:$74,0))</f>
        <v>BF</v>
      </c>
      <c r="C3419">
        <f t="shared" si="806"/>
        <v>58</v>
      </c>
      <c r="D3419">
        <f t="shared" si="797"/>
        <v>67</v>
      </c>
      <c r="E3419" s="2" cm="1">
        <f t="array" aca="1" ref="E3419" ca="1">INDIRECT(A3419&amp;B3419&amp;$E$3)</f>
        <v>44802</v>
      </c>
      <c r="F3419" t="str" cm="1">
        <f t="array" aca="1" ref="F3419" ca="1">IF(INDIRECT(A3419&amp;B3419&amp;$F$3)="公",参照!$L$2,参照!$L$3)</f>
        <v>WEB・コールセンター受付</v>
      </c>
      <c r="G3419" s="1" t="str" cm="1">
        <f t="array" aca="1" ref="G3419" ca="1">IF(E3419="","",IF(ISNUMBER(INDIRECT(A3419&amp;B3419&amp;D3419)),431001,""))</f>
        <v/>
      </c>
      <c r="H3419" s="1" t="str">
        <f t="shared" ca="1" si="798"/>
        <v/>
      </c>
      <c r="I3419" s="1" t="str">
        <f ca="1">IF(G3419="","",予約枠報告様式!H$3)</f>
        <v/>
      </c>
      <c r="J3419" s="1" t="str">
        <f t="shared" ca="1" si="793"/>
        <v/>
      </c>
      <c r="K3419" s="1" t="str">
        <f t="shared" ca="1" si="799"/>
        <v/>
      </c>
      <c r="L3419" s="1" t="str">
        <f t="shared" ca="1" si="800"/>
        <v/>
      </c>
      <c r="M3419" s="1" t="str">
        <f t="shared" ca="1" si="801"/>
        <v/>
      </c>
      <c r="N3419" s="1" t="str" cm="1">
        <f t="array" aca="1" ref="N3419" ca="1">IF(G3419="","",HOUR(INDIRECT(A3419&amp;$N$2&amp;D3419)))</f>
        <v/>
      </c>
      <c r="O3419" s="1" t="str" cm="1">
        <f t="array" aca="1" ref="O3419" ca="1">IF(G3419="","",MINUTE(INDIRECT(A3419&amp;$N$2&amp;D3419)))</f>
        <v/>
      </c>
      <c r="P3419" s="1" t="str">
        <f t="shared" ca="1" si="802"/>
        <v/>
      </c>
      <c r="Q3419" s="1" t="str">
        <f t="shared" ca="1" si="803"/>
        <v/>
      </c>
      <c r="R3419" s="1" t="str" cm="1">
        <f t="array" aca="1" ref="R3419" ca="1">IF(G3419="","",INDIRECT(A3419&amp;B3419&amp;D3419))</f>
        <v/>
      </c>
      <c r="S3419" s="1" t="str">
        <f t="shared" ca="1" si="794"/>
        <v/>
      </c>
      <c r="T3419" s="1" t="str">
        <f t="shared" ca="1" si="795"/>
        <v/>
      </c>
      <c r="U3419" s="1" t="str">
        <f t="shared" ca="1" si="760"/>
        <v/>
      </c>
      <c r="V3419" s="1" t="str">
        <f t="shared" ca="1" si="804"/>
        <v/>
      </c>
      <c r="W3419" s="1" t="str">
        <f t="shared" ca="1" si="805"/>
        <v/>
      </c>
      <c r="X3419" s="1" t="str">
        <f t="shared" ca="1" si="796"/>
        <v/>
      </c>
    </row>
    <row r="3420" spans="1:24">
      <c r="A3420" t="s">
        <v>1041</v>
      </c>
      <c r="B3420" t="str">
        <f>INDEX(予約枠報告様式!$73:$73,MATCH(CSVフォーマット!C3420,予約枠報告様式!$74:$74,0))</f>
        <v>BF</v>
      </c>
      <c r="C3420">
        <f t="shared" si="806"/>
        <v>58</v>
      </c>
      <c r="D3420">
        <f t="shared" si="797"/>
        <v>68</v>
      </c>
      <c r="E3420" s="2" cm="1">
        <f t="array" aca="1" ref="E3420" ca="1">INDIRECT(A3420&amp;B3420&amp;$E$3)</f>
        <v>44802</v>
      </c>
      <c r="F3420" t="str" cm="1">
        <f t="array" aca="1" ref="F3420" ca="1">IF(INDIRECT(A3420&amp;B3420&amp;$F$3)="公",参照!$L$2,参照!$L$3)</f>
        <v>WEB・コールセンター受付</v>
      </c>
      <c r="G3420" s="1" t="str" cm="1">
        <f t="array" aca="1" ref="G3420" ca="1">IF(E3420="","",IF(ISNUMBER(INDIRECT(A3420&amp;B3420&amp;D3420)),431001,""))</f>
        <v/>
      </c>
      <c r="H3420" s="1" t="str">
        <f t="shared" ca="1" si="798"/>
        <v/>
      </c>
      <c r="I3420" s="1" t="str">
        <f ca="1">IF(G3420="","",予約枠報告様式!H$3)</f>
        <v/>
      </c>
      <c r="J3420" s="1" t="str">
        <f t="shared" ref="J3420:J3483" ca="1" si="807">IF(G3420="","",J$2)</f>
        <v/>
      </c>
      <c r="K3420" s="1" t="str">
        <f t="shared" ca="1" si="799"/>
        <v/>
      </c>
      <c r="L3420" s="1" t="str">
        <f t="shared" ca="1" si="800"/>
        <v/>
      </c>
      <c r="M3420" s="1" t="str">
        <f t="shared" ca="1" si="801"/>
        <v/>
      </c>
      <c r="N3420" s="1" t="str" cm="1">
        <f t="array" aca="1" ref="N3420" ca="1">IF(G3420="","",HOUR(INDIRECT(A3420&amp;$N$2&amp;D3420)))</f>
        <v/>
      </c>
      <c r="O3420" s="1" t="str" cm="1">
        <f t="array" aca="1" ref="O3420" ca="1">IF(G3420="","",MINUTE(INDIRECT(A3420&amp;$N$2&amp;D3420)))</f>
        <v/>
      </c>
      <c r="P3420" s="1" t="str">
        <f t="shared" ca="1" si="802"/>
        <v/>
      </c>
      <c r="Q3420" s="1" t="str">
        <f t="shared" ca="1" si="803"/>
        <v/>
      </c>
      <c r="R3420" s="1" t="str" cm="1">
        <f t="array" aca="1" ref="R3420" ca="1">IF(G3420="","",INDIRECT(A3420&amp;B3420&amp;D3420))</f>
        <v/>
      </c>
      <c r="S3420" s="1" t="str">
        <f t="shared" ref="S3420:S3483" ca="1" si="808">IF(G3420="","",0)</f>
        <v/>
      </c>
      <c r="T3420" s="1" t="str">
        <f t="shared" ref="T3420:T3483" ca="1" si="809">IF($G3420="","",IF(T$1="×",K$2,T$2))</f>
        <v/>
      </c>
      <c r="U3420" s="1" t="str">
        <f t="shared" ca="1" si="760"/>
        <v/>
      </c>
      <c r="V3420" s="1" t="str">
        <f t="shared" ca="1" si="804"/>
        <v/>
      </c>
      <c r="W3420" s="1" t="str">
        <f t="shared" ca="1" si="805"/>
        <v/>
      </c>
      <c r="X3420" s="1" t="str">
        <f t="shared" ref="X3420:X3483" ca="1" si="810">IF(G3420="","",0)</f>
        <v/>
      </c>
    </row>
    <row r="3421" spans="1:24">
      <c r="A3421" t="s">
        <v>1041</v>
      </c>
      <c r="B3421" t="str">
        <f>INDEX(予約枠報告様式!$73:$73,MATCH(CSVフォーマット!C3421,予約枠報告様式!$74:$74,0))</f>
        <v>BF</v>
      </c>
      <c r="C3421">
        <f t="shared" si="806"/>
        <v>58</v>
      </c>
      <c r="D3421">
        <f t="shared" si="797"/>
        <v>69</v>
      </c>
      <c r="E3421" s="2" cm="1">
        <f t="array" aca="1" ref="E3421" ca="1">INDIRECT(A3421&amp;B3421&amp;$E$3)</f>
        <v>44802</v>
      </c>
      <c r="F3421" t="str" cm="1">
        <f t="array" aca="1" ref="F3421" ca="1">IF(INDIRECT(A3421&amp;B3421&amp;$F$3)="公",参照!$L$2,参照!$L$3)</f>
        <v>WEB・コールセンター受付</v>
      </c>
      <c r="G3421" s="1" t="str" cm="1">
        <f t="array" aca="1" ref="G3421" ca="1">IF(E3421="","",IF(ISNUMBER(INDIRECT(A3421&amp;B3421&amp;D3421)),431001,""))</f>
        <v/>
      </c>
      <c r="H3421" s="1" t="str">
        <f t="shared" ca="1" si="798"/>
        <v/>
      </c>
      <c r="I3421" s="1" t="str">
        <f ca="1">IF(G3421="","",予約枠報告様式!H$3)</f>
        <v/>
      </c>
      <c r="J3421" s="1" t="str">
        <f t="shared" ca="1" si="807"/>
        <v/>
      </c>
      <c r="K3421" s="1" t="str">
        <f t="shared" ca="1" si="799"/>
        <v/>
      </c>
      <c r="L3421" s="1" t="str">
        <f t="shared" ca="1" si="800"/>
        <v/>
      </c>
      <c r="M3421" s="1" t="str">
        <f t="shared" ca="1" si="801"/>
        <v/>
      </c>
      <c r="N3421" s="1" t="str" cm="1">
        <f t="array" aca="1" ref="N3421" ca="1">IF(G3421="","",HOUR(INDIRECT(A3421&amp;$N$2&amp;D3421)))</f>
        <v/>
      </c>
      <c r="O3421" s="1" t="str" cm="1">
        <f t="array" aca="1" ref="O3421" ca="1">IF(G3421="","",MINUTE(INDIRECT(A3421&amp;$N$2&amp;D3421)))</f>
        <v/>
      </c>
      <c r="P3421" s="1" t="str">
        <f t="shared" ca="1" si="802"/>
        <v/>
      </c>
      <c r="Q3421" s="1" t="str">
        <f t="shared" ca="1" si="803"/>
        <v/>
      </c>
      <c r="R3421" s="1" t="str" cm="1">
        <f t="array" aca="1" ref="R3421" ca="1">IF(G3421="","",INDIRECT(A3421&amp;B3421&amp;D3421))</f>
        <v/>
      </c>
      <c r="S3421" s="1" t="str">
        <f t="shared" ca="1" si="808"/>
        <v/>
      </c>
      <c r="T3421" s="1" t="str">
        <f t="shared" ca="1" si="809"/>
        <v/>
      </c>
      <c r="U3421" s="1" t="str">
        <f t="shared" ca="1" si="760"/>
        <v/>
      </c>
      <c r="V3421" s="1" t="str">
        <f t="shared" ca="1" si="804"/>
        <v/>
      </c>
      <c r="W3421" s="1" t="str">
        <f t="shared" ca="1" si="805"/>
        <v/>
      </c>
      <c r="X3421" s="1" t="str">
        <f t="shared" ca="1" si="810"/>
        <v/>
      </c>
    </row>
    <row r="3422" spans="1:24">
      <c r="A3422" t="s">
        <v>1041</v>
      </c>
      <c r="B3422" t="str">
        <f>INDEX(予約枠報告様式!$73:$73,MATCH(CSVフォーマット!C3422,予約枠報告様式!$74:$74,0))</f>
        <v>BF</v>
      </c>
      <c r="C3422">
        <f t="shared" si="806"/>
        <v>58</v>
      </c>
      <c r="D3422">
        <f t="shared" si="797"/>
        <v>70</v>
      </c>
      <c r="E3422" s="2" cm="1">
        <f t="array" aca="1" ref="E3422" ca="1">INDIRECT(A3422&amp;B3422&amp;$E$3)</f>
        <v>44802</v>
      </c>
      <c r="F3422" t="str" cm="1">
        <f t="array" aca="1" ref="F3422" ca="1">IF(INDIRECT(A3422&amp;B3422&amp;$F$3)="公",参照!$L$2,参照!$L$3)</f>
        <v>WEB・コールセンター受付</v>
      </c>
      <c r="G3422" s="1" t="str" cm="1">
        <f t="array" aca="1" ref="G3422" ca="1">IF(E3422="","",IF(ISNUMBER(INDIRECT(A3422&amp;B3422&amp;D3422)),431001,""))</f>
        <v/>
      </c>
      <c r="H3422" s="1" t="str">
        <f t="shared" ca="1" si="798"/>
        <v/>
      </c>
      <c r="I3422" s="1" t="str">
        <f ca="1">IF(G3422="","",予約枠報告様式!H$3)</f>
        <v/>
      </c>
      <c r="J3422" s="1" t="str">
        <f t="shared" ca="1" si="807"/>
        <v/>
      </c>
      <c r="K3422" s="1" t="str">
        <f t="shared" ca="1" si="799"/>
        <v/>
      </c>
      <c r="L3422" s="1" t="str">
        <f t="shared" ca="1" si="800"/>
        <v/>
      </c>
      <c r="M3422" s="1" t="str">
        <f t="shared" ca="1" si="801"/>
        <v/>
      </c>
      <c r="N3422" s="1" t="str" cm="1">
        <f t="array" aca="1" ref="N3422" ca="1">IF(G3422="","",HOUR(INDIRECT(A3422&amp;$N$2&amp;D3422)))</f>
        <v/>
      </c>
      <c r="O3422" s="1" t="str" cm="1">
        <f t="array" aca="1" ref="O3422" ca="1">IF(G3422="","",MINUTE(INDIRECT(A3422&amp;$N$2&amp;D3422)))</f>
        <v/>
      </c>
      <c r="P3422" s="1" t="str">
        <f t="shared" ca="1" si="802"/>
        <v/>
      </c>
      <c r="Q3422" s="1" t="str">
        <f t="shared" ca="1" si="803"/>
        <v/>
      </c>
      <c r="R3422" s="1" t="str" cm="1">
        <f t="array" aca="1" ref="R3422" ca="1">IF(G3422="","",INDIRECT(A3422&amp;B3422&amp;D3422))</f>
        <v/>
      </c>
      <c r="S3422" s="1" t="str">
        <f t="shared" ca="1" si="808"/>
        <v/>
      </c>
      <c r="T3422" s="1" t="str">
        <f t="shared" ca="1" si="809"/>
        <v/>
      </c>
      <c r="U3422" s="1" t="str">
        <f t="shared" ca="1" si="760"/>
        <v/>
      </c>
      <c r="V3422" s="1" t="str">
        <f t="shared" ca="1" si="804"/>
        <v/>
      </c>
      <c r="W3422" s="1" t="str">
        <f t="shared" ca="1" si="805"/>
        <v/>
      </c>
      <c r="X3422" s="1" t="str">
        <f t="shared" ca="1" si="810"/>
        <v/>
      </c>
    </row>
    <row r="3423" spans="1:24">
      <c r="A3423" t="s">
        <v>1041</v>
      </c>
      <c r="B3423" t="str">
        <f>INDEX(予約枠報告様式!$73:$73,MATCH(CSVフォーマット!C3423,予約枠報告様式!$74:$74,0))</f>
        <v>BF</v>
      </c>
      <c r="C3423">
        <f t="shared" si="806"/>
        <v>58</v>
      </c>
      <c r="D3423">
        <f t="shared" si="797"/>
        <v>71</v>
      </c>
      <c r="E3423" s="2" cm="1">
        <f t="array" aca="1" ref="E3423" ca="1">INDIRECT(A3423&amp;B3423&amp;$E$3)</f>
        <v>44802</v>
      </c>
      <c r="F3423" t="str" cm="1">
        <f t="array" aca="1" ref="F3423" ca="1">IF(INDIRECT(A3423&amp;B3423&amp;$F$3)="公",参照!$L$2,参照!$L$3)</f>
        <v>WEB・コールセンター受付</v>
      </c>
      <c r="G3423" s="1" t="str" cm="1">
        <f t="array" aca="1" ref="G3423" ca="1">IF(E3423="","",IF(ISNUMBER(INDIRECT(A3423&amp;B3423&amp;D3423)),431001,""))</f>
        <v/>
      </c>
      <c r="H3423" s="1" t="str">
        <f t="shared" ca="1" si="798"/>
        <v/>
      </c>
      <c r="I3423" s="1" t="str">
        <f ca="1">IF(G3423="","",予約枠報告様式!H$3)</f>
        <v/>
      </c>
      <c r="J3423" s="1" t="str">
        <f t="shared" ca="1" si="807"/>
        <v/>
      </c>
      <c r="K3423" s="1" t="str">
        <f t="shared" ca="1" si="799"/>
        <v/>
      </c>
      <c r="L3423" s="1" t="str">
        <f t="shared" ca="1" si="800"/>
        <v/>
      </c>
      <c r="M3423" s="1" t="str">
        <f t="shared" ca="1" si="801"/>
        <v/>
      </c>
      <c r="N3423" s="1" t="str" cm="1">
        <f t="array" aca="1" ref="N3423" ca="1">IF(G3423="","",HOUR(INDIRECT(A3423&amp;$N$2&amp;D3423)))</f>
        <v/>
      </c>
      <c r="O3423" s="1" t="str" cm="1">
        <f t="array" aca="1" ref="O3423" ca="1">IF(G3423="","",MINUTE(INDIRECT(A3423&amp;$N$2&amp;D3423)))</f>
        <v/>
      </c>
      <c r="P3423" s="1" t="str">
        <f t="shared" ca="1" si="802"/>
        <v/>
      </c>
      <c r="Q3423" s="1" t="str">
        <f t="shared" ca="1" si="803"/>
        <v/>
      </c>
      <c r="R3423" s="1" t="str" cm="1">
        <f t="array" aca="1" ref="R3423" ca="1">IF(G3423="","",INDIRECT(A3423&amp;B3423&amp;D3423))</f>
        <v/>
      </c>
      <c r="S3423" s="1" t="str">
        <f t="shared" ca="1" si="808"/>
        <v/>
      </c>
      <c r="T3423" s="1" t="str">
        <f t="shared" ca="1" si="809"/>
        <v/>
      </c>
      <c r="U3423" s="1" t="str">
        <f t="shared" ca="1" si="760"/>
        <v/>
      </c>
      <c r="V3423" s="1" t="str">
        <f t="shared" ca="1" si="804"/>
        <v/>
      </c>
      <c r="W3423" s="1" t="str">
        <f t="shared" ca="1" si="805"/>
        <v/>
      </c>
      <c r="X3423" s="1" t="str">
        <f t="shared" ca="1" si="810"/>
        <v/>
      </c>
    </row>
    <row r="3424" spans="1:24">
      <c r="A3424" t="s">
        <v>1041</v>
      </c>
      <c r="B3424" t="str">
        <f>INDEX(予約枠報告様式!$73:$73,MATCH(CSVフォーマット!C3424,予約枠報告様式!$74:$74,0))</f>
        <v>BG</v>
      </c>
      <c r="C3424">
        <f t="shared" si="806"/>
        <v>59</v>
      </c>
      <c r="D3424">
        <f t="shared" si="797"/>
        <v>12</v>
      </c>
      <c r="E3424" s="2" cm="1">
        <f t="array" aca="1" ref="E3424" ca="1">INDIRECT(A3424&amp;B3424&amp;$E$3)</f>
        <v>44802</v>
      </c>
      <c r="F3424" t="str" cm="1">
        <f t="array" aca="1" ref="F3424" ca="1">IF(INDIRECT(A3424&amp;B3424&amp;$F$3)="公",参照!$L$2,参照!$L$3)</f>
        <v>医療機関受付</v>
      </c>
      <c r="G3424" s="1" t="str" cm="1">
        <f t="array" aca="1" ref="G3424" ca="1">IF(E3424="","",IF(ISNUMBER(INDIRECT(A3424&amp;B3424&amp;D3424)),431001,""))</f>
        <v/>
      </c>
      <c r="H3424" s="1" t="str">
        <f t="shared" ca="1" si="798"/>
        <v/>
      </c>
      <c r="I3424" s="1" t="str">
        <f ca="1">IF(G3424="","",予約枠報告様式!H$3)</f>
        <v/>
      </c>
      <c r="J3424" s="1" t="str">
        <f t="shared" ca="1" si="807"/>
        <v/>
      </c>
      <c r="K3424" s="1" t="str">
        <f t="shared" ca="1" si="799"/>
        <v/>
      </c>
      <c r="L3424" s="1" t="str">
        <f t="shared" ca="1" si="800"/>
        <v/>
      </c>
      <c r="M3424" s="1" t="str">
        <f t="shared" ca="1" si="801"/>
        <v/>
      </c>
      <c r="N3424" s="1" t="str" cm="1">
        <f t="array" aca="1" ref="N3424" ca="1">IF(G3424="","",HOUR(INDIRECT(A3424&amp;$N$2&amp;D3424)))</f>
        <v/>
      </c>
      <c r="O3424" s="1" t="str" cm="1">
        <f t="array" aca="1" ref="O3424" ca="1">IF(G3424="","",MINUTE(INDIRECT(A3424&amp;$N$2&amp;D3424)))</f>
        <v/>
      </c>
      <c r="P3424" s="1" t="str">
        <f t="shared" ca="1" si="802"/>
        <v/>
      </c>
      <c r="Q3424" s="1" t="str">
        <f t="shared" ca="1" si="803"/>
        <v/>
      </c>
      <c r="R3424" s="1" t="str" cm="1">
        <f t="array" aca="1" ref="R3424" ca="1">IF(G3424="","",INDIRECT(A3424&amp;B3424&amp;D3424))</f>
        <v/>
      </c>
      <c r="S3424" s="1" t="str">
        <f t="shared" ca="1" si="808"/>
        <v/>
      </c>
      <c r="T3424" s="1" t="str">
        <f t="shared" ca="1" si="809"/>
        <v/>
      </c>
      <c r="U3424" s="1" t="str">
        <f t="shared" ca="1" si="760"/>
        <v/>
      </c>
      <c r="V3424" s="1" t="str">
        <f t="shared" ca="1" si="804"/>
        <v/>
      </c>
      <c r="W3424" s="1" t="str">
        <f t="shared" ca="1" si="805"/>
        <v/>
      </c>
      <c r="X3424" s="1" t="str">
        <f t="shared" ca="1" si="810"/>
        <v/>
      </c>
    </row>
    <row r="3425" spans="1:24">
      <c r="A3425" t="s">
        <v>1041</v>
      </c>
      <c r="B3425" t="str">
        <f>INDEX(予約枠報告様式!$73:$73,MATCH(CSVフォーマット!C3425,予約枠報告様式!$74:$74,0))</f>
        <v>BG</v>
      </c>
      <c r="C3425">
        <f t="shared" si="806"/>
        <v>59</v>
      </c>
      <c r="D3425">
        <f t="shared" si="797"/>
        <v>13</v>
      </c>
      <c r="E3425" s="2" cm="1">
        <f t="array" aca="1" ref="E3425" ca="1">INDIRECT(A3425&amp;B3425&amp;$E$3)</f>
        <v>44802</v>
      </c>
      <c r="F3425" t="str" cm="1">
        <f t="array" aca="1" ref="F3425" ca="1">IF(INDIRECT(A3425&amp;B3425&amp;$F$3)="公",参照!$L$2,参照!$L$3)</f>
        <v>医療機関受付</v>
      </c>
      <c r="G3425" s="1" t="str" cm="1">
        <f t="array" aca="1" ref="G3425" ca="1">IF(E3425="","",IF(ISNUMBER(INDIRECT(A3425&amp;B3425&amp;D3425)),431001,""))</f>
        <v/>
      </c>
      <c r="H3425" s="1" t="str">
        <f t="shared" ca="1" si="798"/>
        <v/>
      </c>
      <c r="I3425" s="1" t="str">
        <f ca="1">IF(G3425="","",予約枠報告様式!H$3)</f>
        <v/>
      </c>
      <c r="J3425" s="1" t="str">
        <f t="shared" ca="1" si="807"/>
        <v/>
      </c>
      <c r="K3425" s="1" t="str">
        <f t="shared" ca="1" si="799"/>
        <v/>
      </c>
      <c r="L3425" s="1" t="str">
        <f t="shared" ca="1" si="800"/>
        <v/>
      </c>
      <c r="M3425" s="1" t="str">
        <f t="shared" ca="1" si="801"/>
        <v/>
      </c>
      <c r="N3425" s="1" t="str" cm="1">
        <f t="array" aca="1" ref="N3425" ca="1">IF(G3425="","",HOUR(INDIRECT(A3425&amp;$N$2&amp;D3425)))</f>
        <v/>
      </c>
      <c r="O3425" s="1" t="str" cm="1">
        <f t="array" aca="1" ref="O3425" ca="1">IF(G3425="","",MINUTE(INDIRECT(A3425&amp;$N$2&amp;D3425)))</f>
        <v/>
      </c>
      <c r="P3425" s="1" t="str">
        <f t="shared" ca="1" si="802"/>
        <v/>
      </c>
      <c r="Q3425" s="1" t="str">
        <f t="shared" ca="1" si="803"/>
        <v/>
      </c>
      <c r="R3425" s="1" t="str" cm="1">
        <f t="array" aca="1" ref="R3425" ca="1">IF(G3425="","",INDIRECT(A3425&amp;B3425&amp;D3425))</f>
        <v/>
      </c>
      <c r="S3425" s="1" t="str">
        <f t="shared" ca="1" si="808"/>
        <v/>
      </c>
      <c r="T3425" s="1" t="str">
        <f t="shared" ca="1" si="809"/>
        <v/>
      </c>
      <c r="U3425" s="1" t="str">
        <f t="shared" ca="1" si="760"/>
        <v/>
      </c>
      <c r="V3425" s="1" t="str">
        <f t="shared" ca="1" si="804"/>
        <v/>
      </c>
      <c r="W3425" s="1" t="str">
        <f t="shared" ca="1" si="805"/>
        <v/>
      </c>
      <c r="X3425" s="1" t="str">
        <f t="shared" ca="1" si="810"/>
        <v/>
      </c>
    </row>
    <row r="3426" spans="1:24">
      <c r="A3426" t="s">
        <v>1041</v>
      </c>
      <c r="B3426" t="str">
        <f>INDEX(予約枠報告様式!$73:$73,MATCH(CSVフォーマット!C3426,予約枠報告様式!$74:$74,0))</f>
        <v>BG</v>
      </c>
      <c r="C3426">
        <f t="shared" si="806"/>
        <v>59</v>
      </c>
      <c r="D3426">
        <f t="shared" si="797"/>
        <v>14</v>
      </c>
      <c r="E3426" s="2" cm="1">
        <f t="array" aca="1" ref="E3426" ca="1">INDIRECT(A3426&amp;B3426&amp;$E$3)</f>
        <v>44802</v>
      </c>
      <c r="F3426" t="str" cm="1">
        <f t="array" aca="1" ref="F3426" ca="1">IF(INDIRECT(A3426&amp;B3426&amp;$F$3)="公",参照!$L$2,参照!$L$3)</f>
        <v>医療機関受付</v>
      </c>
      <c r="G3426" s="1" t="str" cm="1">
        <f t="array" aca="1" ref="G3426" ca="1">IF(E3426="","",IF(ISNUMBER(INDIRECT(A3426&amp;B3426&amp;D3426)),431001,""))</f>
        <v/>
      </c>
      <c r="H3426" s="1" t="str">
        <f t="shared" ca="1" si="798"/>
        <v/>
      </c>
      <c r="I3426" s="1" t="str">
        <f ca="1">IF(G3426="","",予約枠報告様式!H$3)</f>
        <v/>
      </c>
      <c r="J3426" s="1" t="str">
        <f t="shared" ca="1" si="807"/>
        <v/>
      </c>
      <c r="K3426" s="1" t="str">
        <f t="shared" ca="1" si="799"/>
        <v/>
      </c>
      <c r="L3426" s="1" t="str">
        <f t="shared" ca="1" si="800"/>
        <v/>
      </c>
      <c r="M3426" s="1" t="str">
        <f t="shared" ca="1" si="801"/>
        <v/>
      </c>
      <c r="N3426" s="1" t="str" cm="1">
        <f t="array" aca="1" ref="N3426" ca="1">IF(G3426="","",HOUR(INDIRECT(A3426&amp;$N$2&amp;D3426)))</f>
        <v/>
      </c>
      <c r="O3426" s="1" t="str" cm="1">
        <f t="array" aca="1" ref="O3426" ca="1">IF(G3426="","",MINUTE(INDIRECT(A3426&amp;$N$2&amp;D3426)))</f>
        <v/>
      </c>
      <c r="P3426" s="1" t="str">
        <f t="shared" ca="1" si="802"/>
        <v/>
      </c>
      <c r="Q3426" s="1" t="str">
        <f t="shared" ca="1" si="803"/>
        <v/>
      </c>
      <c r="R3426" s="1" t="str" cm="1">
        <f t="array" aca="1" ref="R3426" ca="1">IF(G3426="","",INDIRECT(A3426&amp;B3426&amp;D3426))</f>
        <v/>
      </c>
      <c r="S3426" s="1" t="str">
        <f t="shared" ca="1" si="808"/>
        <v/>
      </c>
      <c r="T3426" s="1" t="str">
        <f t="shared" ca="1" si="809"/>
        <v/>
      </c>
      <c r="U3426" s="1" t="str">
        <f t="shared" ca="1" si="760"/>
        <v/>
      </c>
      <c r="V3426" s="1" t="str">
        <f t="shared" ca="1" si="804"/>
        <v/>
      </c>
      <c r="W3426" s="1" t="str">
        <f t="shared" ca="1" si="805"/>
        <v/>
      </c>
      <c r="X3426" s="1" t="str">
        <f t="shared" ca="1" si="810"/>
        <v/>
      </c>
    </row>
    <row r="3427" spans="1:24">
      <c r="A3427" t="s">
        <v>1041</v>
      </c>
      <c r="B3427" t="str">
        <f>INDEX(予約枠報告様式!$73:$73,MATCH(CSVフォーマット!C3427,予約枠報告様式!$74:$74,0))</f>
        <v>BG</v>
      </c>
      <c r="C3427">
        <f t="shared" si="806"/>
        <v>59</v>
      </c>
      <c r="D3427">
        <f t="shared" si="797"/>
        <v>15</v>
      </c>
      <c r="E3427" s="2" cm="1">
        <f t="array" aca="1" ref="E3427" ca="1">INDIRECT(A3427&amp;B3427&amp;$E$3)</f>
        <v>44802</v>
      </c>
      <c r="F3427" t="str" cm="1">
        <f t="array" aca="1" ref="F3427" ca="1">IF(INDIRECT(A3427&amp;B3427&amp;$F$3)="公",参照!$L$2,参照!$L$3)</f>
        <v>医療機関受付</v>
      </c>
      <c r="G3427" s="1" t="str" cm="1">
        <f t="array" aca="1" ref="G3427" ca="1">IF(E3427="","",IF(ISNUMBER(INDIRECT(A3427&amp;B3427&amp;D3427)),431001,""))</f>
        <v/>
      </c>
      <c r="H3427" s="1" t="str">
        <f t="shared" ca="1" si="798"/>
        <v/>
      </c>
      <c r="I3427" s="1" t="str">
        <f ca="1">IF(G3427="","",予約枠報告様式!H$3)</f>
        <v/>
      </c>
      <c r="J3427" s="1" t="str">
        <f t="shared" ca="1" si="807"/>
        <v/>
      </c>
      <c r="K3427" s="1" t="str">
        <f t="shared" ca="1" si="799"/>
        <v/>
      </c>
      <c r="L3427" s="1" t="str">
        <f t="shared" ca="1" si="800"/>
        <v/>
      </c>
      <c r="M3427" s="1" t="str">
        <f t="shared" ca="1" si="801"/>
        <v/>
      </c>
      <c r="N3427" s="1" t="str" cm="1">
        <f t="array" aca="1" ref="N3427" ca="1">IF(G3427="","",HOUR(INDIRECT(A3427&amp;$N$2&amp;D3427)))</f>
        <v/>
      </c>
      <c r="O3427" s="1" t="str" cm="1">
        <f t="array" aca="1" ref="O3427" ca="1">IF(G3427="","",MINUTE(INDIRECT(A3427&amp;$N$2&amp;D3427)))</f>
        <v/>
      </c>
      <c r="P3427" s="1" t="str">
        <f t="shared" ca="1" si="802"/>
        <v/>
      </c>
      <c r="Q3427" s="1" t="str">
        <f t="shared" ca="1" si="803"/>
        <v/>
      </c>
      <c r="R3427" s="1" t="str" cm="1">
        <f t="array" aca="1" ref="R3427" ca="1">IF(G3427="","",INDIRECT(A3427&amp;B3427&amp;D3427))</f>
        <v/>
      </c>
      <c r="S3427" s="1" t="str">
        <f t="shared" ca="1" si="808"/>
        <v/>
      </c>
      <c r="T3427" s="1" t="str">
        <f t="shared" ca="1" si="809"/>
        <v/>
      </c>
      <c r="U3427" s="1" t="str">
        <f t="shared" ca="1" si="760"/>
        <v/>
      </c>
      <c r="V3427" s="1" t="str">
        <f t="shared" ca="1" si="804"/>
        <v/>
      </c>
      <c r="W3427" s="1" t="str">
        <f t="shared" ca="1" si="805"/>
        <v/>
      </c>
      <c r="X3427" s="1" t="str">
        <f t="shared" ca="1" si="810"/>
        <v/>
      </c>
    </row>
    <row r="3428" spans="1:24">
      <c r="A3428" t="s">
        <v>1041</v>
      </c>
      <c r="B3428" t="str">
        <f>INDEX(予約枠報告様式!$73:$73,MATCH(CSVフォーマット!C3428,予約枠報告様式!$74:$74,0))</f>
        <v>BG</v>
      </c>
      <c r="C3428">
        <f t="shared" si="806"/>
        <v>59</v>
      </c>
      <c r="D3428">
        <f t="shared" si="797"/>
        <v>16</v>
      </c>
      <c r="E3428" s="2" cm="1">
        <f t="array" aca="1" ref="E3428" ca="1">INDIRECT(A3428&amp;B3428&amp;$E$3)</f>
        <v>44802</v>
      </c>
      <c r="F3428" t="str" cm="1">
        <f t="array" aca="1" ref="F3428" ca="1">IF(INDIRECT(A3428&amp;B3428&amp;$F$3)="公",参照!$L$2,参照!$L$3)</f>
        <v>医療機関受付</v>
      </c>
      <c r="G3428" s="1" t="str" cm="1">
        <f t="array" aca="1" ref="G3428" ca="1">IF(E3428="","",IF(ISNUMBER(INDIRECT(A3428&amp;B3428&amp;D3428)),431001,""))</f>
        <v/>
      </c>
      <c r="H3428" s="1" t="str">
        <f t="shared" ca="1" si="798"/>
        <v/>
      </c>
      <c r="I3428" s="1" t="str">
        <f ca="1">IF(G3428="","",予約枠報告様式!H$3)</f>
        <v/>
      </c>
      <c r="J3428" s="1" t="str">
        <f t="shared" ca="1" si="807"/>
        <v/>
      </c>
      <c r="K3428" s="1" t="str">
        <f t="shared" ca="1" si="799"/>
        <v/>
      </c>
      <c r="L3428" s="1" t="str">
        <f t="shared" ca="1" si="800"/>
        <v/>
      </c>
      <c r="M3428" s="1" t="str">
        <f t="shared" ca="1" si="801"/>
        <v/>
      </c>
      <c r="N3428" s="1" t="str" cm="1">
        <f t="array" aca="1" ref="N3428" ca="1">IF(G3428="","",HOUR(INDIRECT(A3428&amp;$N$2&amp;D3428)))</f>
        <v/>
      </c>
      <c r="O3428" s="1" t="str" cm="1">
        <f t="array" aca="1" ref="O3428" ca="1">IF(G3428="","",MINUTE(INDIRECT(A3428&amp;$N$2&amp;D3428)))</f>
        <v/>
      </c>
      <c r="P3428" s="1" t="str">
        <f t="shared" ca="1" si="802"/>
        <v/>
      </c>
      <c r="Q3428" s="1" t="str">
        <f t="shared" ca="1" si="803"/>
        <v/>
      </c>
      <c r="R3428" s="1" t="str" cm="1">
        <f t="array" aca="1" ref="R3428" ca="1">IF(G3428="","",INDIRECT(A3428&amp;B3428&amp;D3428))</f>
        <v/>
      </c>
      <c r="S3428" s="1" t="str">
        <f t="shared" ca="1" si="808"/>
        <v/>
      </c>
      <c r="T3428" s="1" t="str">
        <f t="shared" ca="1" si="809"/>
        <v/>
      </c>
      <c r="U3428" s="1" t="str">
        <f t="shared" ca="1" si="760"/>
        <v/>
      </c>
      <c r="V3428" s="1" t="str">
        <f t="shared" ca="1" si="804"/>
        <v/>
      </c>
      <c r="W3428" s="1" t="str">
        <f t="shared" ca="1" si="805"/>
        <v/>
      </c>
      <c r="X3428" s="1" t="str">
        <f t="shared" ca="1" si="810"/>
        <v/>
      </c>
    </row>
    <row r="3429" spans="1:24">
      <c r="A3429" t="s">
        <v>1041</v>
      </c>
      <c r="B3429" t="str">
        <f>INDEX(予約枠報告様式!$73:$73,MATCH(CSVフォーマット!C3429,予約枠報告様式!$74:$74,0))</f>
        <v>BG</v>
      </c>
      <c r="C3429">
        <f t="shared" si="806"/>
        <v>59</v>
      </c>
      <c r="D3429">
        <f t="shared" si="797"/>
        <v>17</v>
      </c>
      <c r="E3429" s="2" cm="1">
        <f t="array" aca="1" ref="E3429" ca="1">INDIRECT(A3429&amp;B3429&amp;$E$3)</f>
        <v>44802</v>
      </c>
      <c r="F3429" t="str" cm="1">
        <f t="array" aca="1" ref="F3429" ca="1">IF(INDIRECT(A3429&amp;B3429&amp;$F$3)="公",参照!$L$2,参照!$L$3)</f>
        <v>医療機関受付</v>
      </c>
      <c r="G3429" s="1" t="str" cm="1">
        <f t="array" aca="1" ref="G3429" ca="1">IF(E3429="","",IF(ISNUMBER(INDIRECT(A3429&amp;B3429&amp;D3429)),431001,""))</f>
        <v/>
      </c>
      <c r="H3429" s="1" t="str">
        <f t="shared" ca="1" si="798"/>
        <v/>
      </c>
      <c r="I3429" s="1" t="str">
        <f ca="1">IF(G3429="","",予約枠報告様式!H$3)</f>
        <v/>
      </c>
      <c r="J3429" s="1" t="str">
        <f t="shared" ca="1" si="807"/>
        <v/>
      </c>
      <c r="K3429" s="1" t="str">
        <f t="shared" ca="1" si="799"/>
        <v/>
      </c>
      <c r="L3429" s="1" t="str">
        <f t="shared" ca="1" si="800"/>
        <v/>
      </c>
      <c r="M3429" s="1" t="str">
        <f t="shared" ca="1" si="801"/>
        <v/>
      </c>
      <c r="N3429" s="1" t="str" cm="1">
        <f t="array" aca="1" ref="N3429" ca="1">IF(G3429="","",HOUR(INDIRECT(A3429&amp;$N$2&amp;D3429)))</f>
        <v/>
      </c>
      <c r="O3429" s="1" t="str" cm="1">
        <f t="array" aca="1" ref="O3429" ca="1">IF(G3429="","",MINUTE(INDIRECT(A3429&amp;$N$2&amp;D3429)))</f>
        <v/>
      </c>
      <c r="P3429" s="1" t="str">
        <f t="shared" ca="1" si="802"/>
        <v/>
      </c>
      <c r="Q3429" s="1" t="str">
        <f t="shared" ca="1" si="803"/>
        <v/>
      </c>
      <c r="R3429" s="1" t="str" cm="1">
        <f t="array" aca="1" ref="R3429" ca="1">IF(G3429="","",INDIRECT(A3429&amp;B3429&amp;D3429))</f>
        <v/>
      </c>
      <c r="S3429" s="1" t="str">
        <f t="shared" ca="1" si="808"/>
        <v/>
      </c>
      <c r="T3429" s="1" t="str">
        <f t="shared" ca="1" si="809"/>
        <v/>
      </c>
      <c r="U3429" s="1" t="str">
        <f t="shared" ca="1" si="760"/>
        <v/>
      </c>
      <c r="V3429" s="1" t="str">
        <f t="shared" ca="1" si="804"/>
        <v/>
      </c>
      <c r="W3429" s="1" t="str">
        <f t="shared" ca="1" si="805"/>
        <v/>
      </c>
      <c r="X3429" s="1" t="str">
        <f t="shared" ca="1" si="810"/>
        <v/>
      </c>
    </row>
    <row r="3430" spans="1:24">
      <c r="A3430" t="s">
        <v>1041</v>
      </c>
      <c r="B3430" t="str">
        <f>INDEX(予約枠報告様式!$73:$73,MATCH(CSVフォーマット!C3430,予約枠報告様式!$74:$74,0))</f>
        <v>BG</v>
      </c>
      <c r="C3430">
        <f t="shared" si="806"/>
        <v>59</v>
      </c>
      <c r="D3430">
        <f t="shared" si="797"/>
        <v>18</v>
      </c>
      <c r="E3430" s="2" cm="1">
        <f t="array" aca="1" ref="E3430" ca="1">INDIRECT(A3430&amp;B3430&amp;$E$3)</f>
        <v>44802</v>
      </c>
      <c r="F3430" t="str" cm="1">
        <f t="array" aca="1" ref="F3430" ca="1">IF(INDIRECT(A3430&amp;B3430&amp;$F$3)="公",参照!$L$2,参照!$L$3)</f>
        <v>医療機関受付</v>
      </c>
      <c r="G3430" s="1" t="str" cm="1">
        <f t="array" aca="1" ref="G3430" ca="1">IF(E3430="","",IF(ISNUMBER(INDIRECT(A3430&amp;B3430&amp;D3430)),431001,""))</f>
        <v/>
      </c>
      <c r="H3430" s="1" t="str">
        <f t="shared" ca="1" si="798"/>
        <v/>
      </c>
      <c r="I3430" s="1" t="str">
        <f ca="1">IF(G3430="","",予約枠報告様式!H$3)</f>
        <v/>
      </c>
      <c r="J3430" s="1" t="str">
        <f t="shared" ca="1" si="807"/>
        <v/>
      </c>
      <c r="K3430" s="1" t="str">
        <f t="shared" ca="1" si="799"/>
        <v/>
      </c>
      <c r="L3430" s="1" t="str">
        <f t="shared" ca="1" si="800"/>
        <v/>
      </c>
      <c r="M3430" s="1" t="str">
        <f t="shared" ca="1" si="801"/>
        <v/>
      </c>
      <c r="N3430" s="1" t="str" cm="1">
        <f t="array" aca="1" ref="N3430" ca="1">IF(G3430="","",HOUR(INDIRECT(A3430&amp;$N$2&amp;D3430)))</f>
        <v/>
      </c>
      <c r="O3430" s="1" t="str" cm="1">
        <f t="array" aca="1" ref="O3430" ca="1">IF(G3430="","",MINUTE(INDIRECT(A3430&amp;$N$2&amp;D3430)))</f>
        <v/>
      </c>
      <c r="P3430" s="1" t="str">
        <f t="shared" ca="1" si="802"/>
        <v/>
      </c>
      <c r="Q3430" s="1" t="str">
        <f t="shared" ca="1" si="803"/>
        <v/>
      </c>
      <c r="R3430" s="1" t="str" cm="1">
        <f t="array" aca="1" ref="R3430" ca="1">IF(G3430="","",INDIRECT(A3430&amp;B3430&amp;D3430))</f>
        <v/>
      </c>
      <c r="S3430" s="1" t="str">
        <f t="shared" ca="1" si="808"/>
        <v/>
      </c>
      <c r="T3430" s="1" t="str">
        <f t="shared" ca="1" si="809"/>
        <v/>
      </c>
      <c r="U3430" s="1" t="str">
        <f t="shared" ca="1" si="760"/>
        <v/>
      </c>
      <c r="V3430" s="1" t="str">
        <f t="shared" ca="1" si="804"/>
        <v/>
      </c>
      <c r="W3430" s="1" t="str">
        <f t="shared" ca="1" si="805"/>
        <v/>
      </c>
      <c r="X3430" s="1" t="str">
        <f t="shared" ca="1" si="810"/>
        <v/>
      </c>
    </row>
    <row r="3431" spans="1:24">
      <c r="A3431" t="s">
        <v>1041</v>
      </c>
      <c r="B3431" t="str">
        <f>INDEX(予約枠報告様式!$73:$73,MATCH(CSVフォーマット!C3431,予約枠報告様式!$74:$74,0))</f>
        <v>BG</v>
      </c>
      <c r="C3431">
        <f t="shared" si="806"/>
        <v>59</v>
      </c>
      <c r="D3431">
        <f t="shared" si="797"/>
        <v>19</v>
      </c>
      <c r="E3431" s="2" cm="1">
        <f t="array" aca="1" ref="E3431" ca="1">INDIRECT(A3431&amp;B3431&amp;$E$3)</f>
        <v>44802</v>
      </c>
      <c r="F3431" t="str" cm="1">
        <f t="array" aca="1" ref="F3431" ca="1">IF(INDIRECT(A3431&amp;B3431&amp;$F$3)="公",参照!$L$2,参照!$L$3)</f>
        <v>医療機関受付</v>
      </c>
      <c r="G3431" s="1" t="str" cm="1">
        <f t="array" aca="1" ref="G3431" ca="1">IF(E3431="","",IF(ISNUMBER(INDIRECT(A3431&amp;B3431&amp;D3431)),431001,""))</f>
        <v/>
      </c>
      <c r="H3431" s="1" t="str">
        <f t="shared" ca="1" si="798"/>
        <v/>
      </c>
      <c r="I3431" s="1" t="str">
        <f ca="1">IF(G3431="","",予約枠報告様式!H$3)</f>
        <v/>
      </c>
      <c r="J3431" s="1" t="str">
        <f t="shared" ca="1" si="807"/>
        <v/>
      </c>
      <c r="K3431" s="1" t="str">
        <f t="shared" ca="1" si="799"/>
        <v/>
      </c>
      <c r="L3431" s="1" t="str">
        <f t="shared" ca="1" si="800"/>
        <v/>
      </c>
      <c r="M3431" s="1" t="str">
        <f t="shared" ca="1" si="801"/>
        <v/>
      </c>
      <c r="N3431" s="1" t="str" cm="1">
        <f t="array" aca="1" ref="N3431" ca="1">IF(G3431="","",HOUR(INDIRECT(A3431&amp;$N$2&amp;D3431)))</f>
        <v/>
      </c>
      <c r="O3431" s="1" t="str" cm="1">
        <f t="array" aca="1" ref="O3431" ca="1">IF(G3431="","",MINUTE(INDIRECT(A3431&amp;$N$2&amp;D3431)))</f>
        <v/>
      </c>
      <c r="P3431" s="1" t="str">
        <f t="shared" ca="1" si="802"/>
        <v/>
      </c>
      <c r="Q3431" s="1" t="str">
        <f t="shared" ca="1" si="803"/>
        <v/>
      </c>
      <c r="R3431" s="1" t="str" cm="1">
        <f t="array" aca="1" ref="R3431" ca="1">IF(G3431="","",INDIRECT(A3431&amp;B3431&amp;D3431))</f>
        <v/>
      </c>
      <c r="S3431" s="1" t="str">
        <f t="shared" ca="1" si="808"/>
        <v/>
      </c>
      <c r="T3431" s="1" t="str">
        <f t="shared" ca="1" si="809"/>
        <v/>
      </c>
      <c r="U3431" s="1" t="str">
        <f t="shared" ca="1" si="760"/>
        <v/>
      </c>
      <c r="V3431" s="1" t="str">
        <f t="shared" ca="1" si="804"/>
        <v/>
      </c>
      <c r="W3431" s="1" t="str">
        <f t="shared" ca="1" si="805"/>
        <v/>
      </c>
      <c r="X3431" s="1" t="str">
        <f t="shared" ca="1" si="810"/>
        <v/>
      </c>
    </row>
    <row r="3432" spans="1:24">
      <c r="A3432" t="s">
        <v>1041</v>
      </c>
      <c r="B3432" t="str">
        <f>INDEX(予約枠報告様式!$73:$73,MATCH(CSVフォーマット!C3432,予約枠報告様式!$74:$74,0))</f>
        <v>BG</v>
      </c>
      <c r="C3432">
        <f t="shared" si="806"/>
        <v>59</v>
      </c>
      <c r="D3432">
        <f t="shared" si="797"/>
        <v>20</v>
      </c>
      <c r="E3432" s="2" cm="1">
        <f t="array" aca="1" ref="E3432" ca="1">INDIRECT(A3432&amp;B3432&amp;$E$3)</f>
        <v>44802</v>
      </c>
      <c r="F3432" t="str" cm="1">
        <f t="array" aca="1" ref="F3432" ca="1">IF(INDIRECT(A3432&amp;B3432&amp;$F$3)="公",参照!$L$2,参照!$L$3)</f>
        <v>医療機関受付</v>
      </c>
      <c r="G3432" s="1" t="str" cm="1">
        <f t="array" aca="1" ref="G3432" ca="1">IF(E3432="","",IF(ISNUMBER(INDIRECT(A3432&amp;B3432&amp;D3432)),431001,""))</f>
        <v/>
      </c>
      <c r="H3432" s="1" t="str">
        <f t="shared" ca="1" si="798"/>
        <v/>
      </c>
      <c r="I3432" s="1" t="str">
        <f ca="1">IF(G3432="","",予約枠報告様式!H$3)</f>
        <v/>
      </c>
      <c r="J3432" s="1" t="str">
        <f t="shared" ca="1" si="807"/>
        <v/>
      </c>
      <c r="K3432" s="1" t="str">
        <f t="shared" ca="1" si="799"/>
        <v/>
      </c>
      <c r="L3432" s="1" t="str">
        <f t="shared" ca="1" si="800"/>
        <v/>
      </c>
      <c r="M3432" s="1" t="str">
        <f t="shared" ca="1" si="801"/>
        <v/>
      </c>
      <c r="N3432" s="1" t="str" cm="1">
        <f t="array" aca="1" ref="N3432" ca="1">IF(G3432="","",HOUR(INDIRECT(A3432&amp;$N$2&amp;D3432)))</f>
        <v/>
      </c>
      <c r="O3432" s="1" t="str" cm="1">
        <f t="array" aca="1" ref="O3432" ca="1">IF(G3432="","",MINUTE(INDIRECT(A3432&amp;$N$2&amp;D3432)))</f>
        <v/>
      </c>
      <c r="P3432" s="1" t="str">
        <f t="shared" ca="1" si="802"/>
        <v/>
      </c>
      <c r="Q3432" s="1" t="str">
        <f t="shared" ca="1" si="803"/>
        <v/>
      </c>
      <c r="R3432" s="1" t="str" cm="1">
        <f t="array" aca="1" ref="R3432" ca="1">IF(G3432="","",INDIRECT(A3432&amp;B3432&amp;D3432))</f>
        <v/>
      </c>
      <c r="S3432" s="1" t="str">
        <f t="shared" ca="1" si="808"/>
        <v/>
      </c>
      <c r="T3432" s="1" t="str">
        <f t="shared" ca="1" si="809"/>
        <v/>
      </c>
      <c r="U3432" s="1" t="str">
        <f t="shared" ca="1" si="760"/>
        <v/>
      </c>
      <c r="V3432" s="1" t="str">
        <f t="shared" ca="1" si="804"/>
        <v/>
      </c>
      <c r="W3432" s="1" t="str">
        <f t="shared" ca="1" si="805"/>
        <v/>
      </c>
      <c r="X3432" s="1" t="str">
        <f t="shared" ca="1" si="810"/>
        <v/>
      </c>
    </row>
    <row r="3433" spans="1:24">
      <c r="A3433" t="s">
        <v>1041</v>
      </c>
      <c r="B3433" t="str">
        <f>INDEX(予約枠報告様式!$73:$73,MATCH(CSVフォーマット!C3433,予約枠報告様式!$74:$74,0))</f>
        <v>BG</v>
      </c>
      <c r="C3433">
        <f t="shared" si="806"/>
        <v>59</v>
      </c>
      <c r="D3433">
        <f t="shared" si="797"/>
        <v>21</v>
      </c>
      <c r="E3433" s="2" cm="1">
        <f t="array" aca="1" ref="E3433" ca="1">INDIRECT(A3433&amp;B3433&amp;$E$3)</f>
        <v>44802</v>
      </c>
      <c r="F3433" t="str" cm="1">
        <f t="array" aca="1" ref="F3433" ca="1">IF(INDIRECT(A3433&amp;B3433&amp;$F$3)="公",参照!$L$2,参照!$L$3)</f>
        <v>医療機関受付</v>
      </c>
      <c r="G3433" s="1" t="str" cm="1">
        <f t="array" aca="1" ref="G3433" ca="1">IF(E3433="","",IF(ISNUMBER(INDIRECT(A3433&amp;B3433&amp;D3433)),431001,""))</f>
        <v/>
      </c>
      <c r="H3433" s="1" t="str">
        <f t="shared" ca="1" si="798"/>
        <v/>
      </c>
      <c r="I3433" s="1" t="str">
        <f ca="1">IF(G3433="","",予約枠報告様式!H$3)</f>
        <v/>
      </c>
      <c r="J3433" s="1" t="str">
        <f t="shared" ca="1" si="807"/>
        <v/>
      </c>
      <c r="K3433" s="1" t="str">
        <f t="shared" ca="1" si="799"/>
        <v/>
      </c>
      <c r="L3433" s="1" t="str">
        <f t="shared" ca="1" si="800"/>
        <v/>
      </c>
      <c r="M3433" s="1" t="str">
        <f t="shared" ca="1" si="801"/>
        <v/>
      </c>
      <c r="N3433" s="1" t="str" cm="1">
        <f t="array" aca="1" ref="N3433" ca="1">IF(G3433="","",HOUR(INDIRECT(A3433&amp;$N$2&amp;D3433)))</f>
        <v/>
      </c>
      <c r="O3433" s="1" t="str" cm="1">
        <f t="array" aca="1" ref="O3433" ca="1">IF(G3433="","",MINUTE(INDIRECT(A3433&amp;$N$2&amp;D3433)))</f>
        <v/>
      </c>
      <c r="P3433" s="1" t="str">
        <f t="shared" ca="1" si="802"/>
        <v/>
      </c>
      <c r="Q3433" s="1" t="str">
        <f t="shared" ca="1" si="803"/>
        <v/>
      </c>
      <c r="R3433" s="1" t="str" cm="1">
        <f t="array" aca="1" ref="R3433" ca="1">IF(G3433="","",INDIRECT(A3433&amp;B3433&amp;D3433))</f>
        <v/>
      </c>
      <c r="S3433" s="1" t="str">
        <f t="shared" ca="1" si="808"/>
        <v/>
      </c>
      <c r="T3433" s="1" t="str">
        <f t="shared" ca="1" si="809"/>
        <v/>
      </c>
      <c r="U3433" s="1" t="str">
        <f t="shared" ca="1" si="760"/>
        <v/>
      </c>
      <c r="V3433" s="1" t="str">
        <f t="shared" ca="1" si="804"/>
        <v/>
      </c>
      <c r="W3433" s="1" t="str">
        <f t="shared" ca="1" si="805"/>
        <v/>
      </c>
      <c r="X3433" s="1" t="str">
        <f t="shared" ca="1" si="810"/>
        <v/>
      </c>
    </row>
    <row r="3434" spans="1:24">
      <c r="A3434" t="s">
        <v>1041</v>
      </c>
      <c r="B3434" t="str">
        <f>INDEX(予約枠報告様式!$73:$73,MATCH(CSVフォーマット!C3434,予約枠報告様式!$74:$74,0))</f>
        <v>BG</v>
      </c>
      <c r="C3434">
        <f t="shared" si="806"/>
        <v>59</v>
      </c>
      <c r="D3434">
        <f t="shared" si="797"/>
        <v>22</v>
      </c>
      <c r="E3434" s="2" cm="1">
        <f t="array" aca="1" ref="E3434" ca="1">INDIRECT(A3434&amp;B3434&amp;$E$3)</f>
        <v>44802</v>
      </c>
      <c r="F3434" t="str" cm="1">
        <f t="array" aca="1" ref="F3434" ca="1">IF(INDIRECT(A3434&amp;B3434&amp;$F$3)="公",参照!$L$2,参照!$L$3)</f>
        <v>医療機関受付</v>
      </c>
      <c r="G3434" s="1" t="str" cm="1">
        <f t="array" aca="1" ref="G3434" ca="1">IF(E3434="","",IF(ISNUMBER(INDIRECT(A3434&amp;B3434&amp;D3434)),431001,""))</f>
        <v/>
      </c>
      <c r="H3434" s="1" t="str">
        <f t="shared" ca="1" si="798"/>
        <v/>
      </c>
      <c r="I3434" s="1" t="str">
        <f ca="1">IF(G3434="","",予約枠報告様式!H$3)</f>
        <v/>
      </c>
      <c r="J3434" s="1" t="str">
        <f t="shared" ca="1" si="807"/>
        <v/>
      </c>
      <c r="K3434" s="1" t="str">
        <f t="shared" ca="1" si="799"/>
        <v/>
      </c>
      <c r="L3434" s="1" t="str">
        <f t="shared" ca="1" si="800"/>
        <v/>
      </c>
      <c r="M3434" s="1" t="str">
        <f t="shared" ca="1" si="801"/>
        <v/>
      </c>
      <c r="N3434" s="1" t="str" cm="1">
        <f t="array" aca="1" ref="N3434" ca="1">IF(G3434="","",HOUR(INDIRECT(A3434&amp;$N$2&amp;D3434)))</f>
        <v/>
      </c>
      <c r="O3434" s="1" t="str" cm="1">
        <f t="array" aca="1" ref="O3434" ca="1">IF(G3434="","",MINUTE(INDIRECT(A3434&amp;$N$2&amp;D3434)))</f>
        <v/>
      </c>
      <c r="P3434" s="1" t="str">
        <f t="shared" ca="1" si="802"/>
        <v/>
      </c>
      <c r="Q3434" s="1" t="str">
        <f t="shared" ca="1" si="803"/>
        <v/>
      </c>
      <c r="R3434" s="1" t="str" cm="1">
        <f t="array" aca="1" ref="R3434" ca="1">IF(G3434="","",INDIRECT(A3434&amp;B3434&amp;D3434))</f>
        <v/>
      </c>
      <c r="S3434" s="1" t="str">
        <f t="shared" ca="1" si="808"/>
        <v/>
      </c>
      <c r="T3434" s="1" t="str">
        <f t="shared" ca="1" si="809"/>
        <v/>
      </c>
      <c r="U3434" s="1" t="str">
        <f t="shared" ca="1" si="760"/>
        <v/>
      </c>
      <c r="V3434" s="1" t="str">
        <f t="shared" ca="1" si="804"/>
        <v/>
      </c>
      <c r="W3434" s="1" t="str">
        <f t="shared" ca="1" si="805"/>
        <v/>
      </c>
      <c r="X3434" s="1" t="str">
        <f t="shared" ca="1" si="810"/>
        <v/>
      </c>
    </row>
    <row r="3435" spans="1:24">
      <c r="A3435" t="s">
        <v>1041</v>
      </c>
      <c r="B3435" t="str">
        <f>INDEX(予約枠報告様式!$73:$73,MATCH(CSVフォーマット!C3435,予約枠報告様式!$74:$74,0))</f>
        <v>BG</v>
      </c>
      <c r="C3435">
        <f t="shared" si="806"/>
        <v>59</v>
      </c>
      <c r="D3435">
        <f t="shared" si="797"/>
        <v>23</v>
      </c>
      <c r="E3435" s="2" cm="1">
        <f t="array" aca="1" ref="E3435" ca="1">INDIRECT(A3435&amp;B3435&amp;$E$3)</f>
        <v>44802</v>
      </c>
      <c r="F3435" t="str" cm="1">
        <f t="array" aca="1" ref="F3435" ca="1">IF(INDIRECT(A3435&amp;B3435&amp;$F$3)="公",参照!$L$2,参照!$L$3)</f>
        <v>医療機関受付</v>
      </c>
      <c r="G3435" s="1" t="str" cm="1">
        <f t="array" aca="1" ref="G3435" ca="1">IF(E3435="","",IF(ISNUMBER(INDIRECT(A3435&amp;B3435&amp;D3435)),431001,""))</f>
        <v/>
      </c>
      <c r="H3435" s="1" t="str">
        <f t="shared" ca="1" si="798"/>
        <v/>
      </c>
      <c r="I3435" s="1" t="str">
        <f ca="1">IF(G3435="","",予約枠報告様式!H$3)</f>
        <v/>
      </c>
      <c r="J3435" s="1" t="str">
        <f t="shared" ca="1" si="807"/>
        <v/>
      </c>
      <c r="K3435" s="1" t="str">
        <f t="shared" ca="1" si="799"/>
        <v/>
      </c>
      <c r="L3435" s="1" t="str">
        <f t="shared" ca="1" si="800"/>
        <v/>
      </c>
      <c r="M3435" s="1" t="str">
        <f t="shared" ca="1" si="801"/>
        <v/>
      </c>
      <c r="N3435" s="1" t="str" cm="1">
        <f t="array" aca="1" ref="N3435" ca="1">IF(G3435="","",HOUR(INDIRECT(A3435&amp;$N$2&amp;D3435)))</f>
        <v/>
      </c>
      <c r="O3435" s="1" t="str" cm="1">
        <f t="array" aca="1" ref="O3435" ca="1">IF(G3435="","",MINUTE(INDIRECT(A3435&amp;$N$2&amp;D3435)))</f>
        <v/>
      </c>
      <c r="P3435" s="1" t="str">
        <f t="shared" ca="1" si="802"/>
        <v/>
      </c>
      <c r="Q3435" s="1" t="str">
        <f t="shared" ca="1" si="803"/>
        <v/>
      </c>
      <c r="R3435" s="1" t="str" cm="1">
        <f t="array" aca="1" ref="R3435" ca="1">IF(G3435="","",INDIRECT(A3435&amp;B3435&amp;D3435))</f>
        <v/>
      </c>
      <c r="S3435" s="1" t="str">
        <f t="shared" ca="1" si="808"/>
        <v/>
      </c>
      <c r="T3435" s="1" t="str">
        <f t="shared" ca="1" si="809"/>
        <v/>
      </c>
      <c r="U3435" s="1" t="str">
        <f t="shared" ca="1" si="760"/>
        <v/>
      </c>
      <c r="V3435" s="1" t="str">
        <f t="shared" ca="1" si="804"/>
        <v/>
      </c>
      <c r="W3435" s="1" t="str">
        <f t="shared" ca="1" si="805"/>
        <v/>
      </c>
      <c r="X3435" s="1" t="str">
        <f t="shared" ca="1" si="810"/>
        <v/>
      </c>
    </row>
    <row r="3436" spans="1:24">
      <c r="A3436" t="s">
        <v>1041</v>
      </c>
      <c r="B3436" t="str">
        <f>INDEX(予約枠報告様式!$73:$73,MATCH(CSVフォーマット!C3436,予約枠報告様式!$74:$74,0))</f>
        <v>BG</v>
      </c>
      <c r="C3436">
        <f t="shared" si="806"/>
        <v>59</v>
      </c>
      <c r="D3436">
        <f t="shared" si="797"/>
        <v>24</v>
      </c>
      <c r="E3436" s="2" cm="1">
        <f t="array" aca="1" ref="E3436" ca="1">INDIRECT(A3436&amp;B3436&amp;$E$3)</f>
        <v>44802</v>
      </c>
      <c r="F3436" t="str" cm="1">
        <f t="array" aca="1" ref="F3436" ca="1">IF(INDIRECT(A3436&amp;B3436&amp;$F$3)="公",参照!$L$2,参照!$L$3)</f>
        <v>医療機関受付</v>
      </c>
      <c r="G3436" s="1" t="str" cm="1">
        <f t="array" aca="1" ref="G3436" ca="1">IF(E3436="","",IF(ISNUMBER(INDIRECT(A3436&amp;B3436&amp;D3436)),431001,""))</f>
        <v/>
      </c>
      <c r="H3436" s="1" t="str">
        <f t="shared" ca="1" si="798"/>
        <v/>
      </c>
      <c r="I3436" s="1" t="str">
        <f ca="1">IF(G3436="","",予約枠報告様式!H$3)</f>
        <v/>
      </c>
      <c r="J3436" s="1" t="str">
        <f t="shared" ca="1" si="807"/>
        <v/>
      </c>
      <c r="K3436" s="1" t="str">
        <f t="shared" ca="1" si="799"/>
        <v/>
      </c>
      <c r="L3436" s="1" t="str">
        <f t="shared" ca="1" si="800"/>
        <v/>
      </c>
      <c r="M3436" s="1" t="str">
        <f t="shared" ca="1" si="801"/>
        <v/>
      </c>
      <c r="N3436" s="1" t="str" cm="1">
        <f t="array" aca="1" ref="N3436" ca="1">IF(G3436="","",HOUR(INDIRECT(A3436&amp;$N$2&amp;D3436)))</f>
        <v/>
      </c>
      <c r="O3436" s="1" t="str" cm="1">
        <f t="array" aca="1" ref="O3436" ca="1">IF(G3436="","",MINUTE(INDIRECT(A3436&amp;$N$2&amp;D3436)))</f>
        <v/>
      </c>
      <c r="P3436" s="1" t="str">
        <f t="shared" ca="1" si="802"/>
        <v/>
      </c>
      <c r="Q3436" s="1" t="str">
        <f t="shared" ca="1" si="803"/>
        <v/>
      </c>
      <c r="R3436" s="1" t="str" cm="1">
        <f t="array" aca="1" ref="R3436" ca="1">IF(G3436="","",INDIRECT(A3436&amp;B3436&amp;D3436))</f>
        <v/>
      </c>
      <c r="S3436" s="1" t="str">
        <f t="shared" ca="1" si="808"/>
        <v/>
      </c>
      <c r="T3436" s="1" t="str">
        <f t="shared" ca="1" si="809"/>
        <v/>
      </c>
      <c r="U3436" s="1" t="str">
        <f t="shared" ca="1" si="760"/>
        <v/>
      </c>
      <c r="V3436" s="1" t="str">
        <f t="shared" ca="1" si="804"/>
        <v/>
      </c>
      <c r="W3436" s="1" t="str">
        <f t="shared" ca="1" si="805"/>
        <v/>
      </c>
      <c r="X3436" s="1" t="str">
        <f t="shared" ca="1" si="810"/>
        <v/>
      </c>
    </row>
    <row r="3437" spans="1:24">
      <c r="A3437" t="s">
        <v>1041</v>
      </c>
      <c r="B3437" t="str">
        <f>INDEX(予約枠報告様式!$73:$73,MATCH(CSVフォーマット!C3437,予約枠報告様式!$74:$74,0))</f>
        <v>BG</v>
      </c>
      <c r="C3437">
        <f t="shared" si="806"/>
        <v>59</v>
      </c>
      <c r="D3437">
        <f t="shared" si="797"/>
        <v>25</v>
      </c>
      <c r="E3437" s="2" cm="1">
        <f t="array" aca="1" ref="E3437" ca="1">INDIRECT(A3437&amp;B3437&amp;$E$3)</f>
        <v>44802</v>
      </c>
      <c r="F3437" t="str" cm="1">
        <f t="array" aca="1" ref="F3437" ca="1">IF(INDIRECT(A3437&amp;B3437&amp;$F$3)="公",参照!$L$2,参照!$L$3)</f>
        <v>医療機関受付</v>
      </c>
      <c r="G3437" s="1" t="str" cm="1">
        <f t="array" aca="1" ref="G3437" ca="1">IF(E3437="","",IF(ISNUMBER(INDIRECT(A3437&amp;B3437&amp;D3437)),431001,""))</f>
        <v/>
      </c>
      <c r="H3437" s="1" t="str">
        <f t="shared" ca="1" si="798"/>
        <v/>
      </c>
      <c r="I3437" s="1" t="str">
        <f ca="1">IF(G3437="","",予約枠報告様式!H$3)</f>
        <v/>
      </c>
      <c r="J3437" s="1" t="str">
        <f t="shared" ca="1" si="807"/>
        <v/>
      </c>
      <c r="K3437" s="1" t="str">
        <f t="shared" ca="1" si="799"/>
        <v/>
      </c>
      <c r="L3437" s="1" t="str">
        <f t="shared" ca="1" si="800"/>
        <v/>
      </c>
      <c r="M3437" s="1" t="str">
        <f t="shared" ca="1" si="801"/>
        <v/>
      </c>
      <c r="N3437" s="1" t="str" cm="1">
        <f t="array" aca="1" ref="N3437" ca="1">IF(G3437="","",HOUR(INDIRECT(A3437&amp;$N$2&amp;D3437)))</f>
        <v/>
      </c>
      <c r="O3437" s="1" t="str" cm="1">
        <f t="array" aca="1" ref="O3437" ca="1">IF(G3437="","",MINUTE(INDIRECT(A3437&amp;$N$2&amp;D3437)))</f>
        <v/>
      </c>
      <c r="P3437" s="1" t="str">
        <f t="shared" ca="1" si="802"/>
        <v/>
      </c>
      <c r="Q3437" s="1" t="str">
        <f t="shared" ca="1" si="803"/>
        <v/>
      </c>
      <c r="R3437" s="1" t="str" cm="1">
        <f t="array" aca="1" ref="R3437" ca="1">IF(G3437="","",INDIRECT(A3437&amp;B3437&amp;D3437))</f>
        <v/>
      </c>
      <c r="S3437" s="1" t="str">
        <f t="shared" ca="1" si="808"/>
        <v/>
      </c>
      <c r="T3437" s="1" t="str">
        <f t="shared" ca="1" si="809"/>
        <v/>
      </c>
      <c r="U3437" s="1" t="str">
        <f t="shared" ca="1" si="760"/>
        <v/>
      </c>
      <c r="V3437" s="1" t="str">
        <f t="shared" ca="1" si="804"/>
        <v/>
      </c>
      <c r="W3437" s="1" t="str">
        <f t="shared" ca="1" si="805"/>
        <v/>
      </c>
      <c r="X3437" s="1" t="str">
        <f t="shared" ca="1" si="810"/>
        <v/>
      </c>
    </row>
    <row r="3438" spans="1:24">
      <c r="A3438" t="s">
        <v>1041</v>
      </c>
      <c r="B3438" t="str">
        <f>INDEX(予約枠報告様式!$73:$73,MATCH(CSVフォーマット!C3438,予約枠報告様式!$74:$74,0))</f>
        <v>BG</v>
      </c>
      <c r="C3438">
        <f t="shared" si="806"/>
        <v>59</v>
      </c>
      <c r="D3438">
        <f t="shared" si="797"/>
        <v>26</v>
      </c>
      <c r="E3438" s="2" cm="1">
        <f t="array" aca="1" ref="E3438" ca="1">INDIRECT(A3438&amp;B3438&amp;$E$3)</f>
        <v>44802</v>
      </c>
      <c r="F3438" t="str" cm="1">
        <f t="array" aca="1" ref="F3438" ca="1">IF(INDIRECT(A3438&amp;B3438&amp;$F$3)="公",参照!$L$2,参照!$L$3)</f>
        <v>医療機関受付</v>
      </c>
      <c r="G3438" s="1" t="str" cm="1">
        <f t="array" aca="1" ref="G3438" ca="1">IF(E3438="","",IF(ISNUMBER(INDIRECT(A3438&amp;B3438&amp;D3438)),431001,""))</f>
        <v/>
      </c>
      <c r="H3438" s="1" t="str">
        <f t="shared" ca="1" si="798"/>
        <v/>
      </c>
      <c r="I3438" s="1" t="str">
        <f ca="1">IF(G3438="","",予約枠報告様式!H$3)</f>
        <v/>
      </c>
      <c r="J3438" s="1" t="str">
        <f t="shared" ca="1" si="807"/>
        <v/>
      </c>
      <c r="K3438" s="1" t="str">
        <f t="shared" ca="1" si="799"/>
        <v/>
      </c>
      <c r="L3438" s="1" t="str">
        <f t="shared" ca="1" si="800"/>
        <v/>
      </c>
      <c r="M3438" s="1" t="str">
        <f t="shared" ca="1" si="801"/>
        <v/>
      </c>
      <c r="N3438" s="1" t="str" cm="1">
        <f t="array" aca="1" ref="N3438" ca="1">IF(G3438="","",HOUR(INDIRECT(A3438&amp;$N$2&amp;D3438)))</f>
        <v/>
      </c>
      <c r="O3438" s="1" t="str" cm="1">
        <f t="array" aca="1" ref="O3438" ca="1">IF(G3438="","",MINUTE(INDIRECT(A3438&amp;$N$2&amp;D3438)))</f>
        <v/>
      </c>
      <c r="P3438" s="1" t="str">
        <f t="shared" ca="1" si="802"/>
        <v/>
      </c>
      <c r="Q3438" s="1" t="str">
        <f t="shared" ca="1" si="803"/>
        <v/>
      </c>
      <c r="R3438" s="1" t="str" cm="1">
        <f t="array" aca="1" ref="R3438" ca="1">IF(G3438="","",INDIRECT(A3438&amp;B3438&amp;D3438))</f>
        <v/>
      </c>
      <c r="S3438" s="1" t="str">
        <f t="shared" ca="1" si="808"/>
        <v/>
      </c>
      <c r="T3438" s="1" t="str">
        <f t="shared" ca="1" si="809"/>
        <v/>
      </c>
      <c r="U3438" s="1" t="str">
        <f t="shared" ca="1" si="760"/>
        <v/>
      </c>
      <c r="V3438" s="1" t="str">
        <f t="shared" ca="1" si="804"/>
        <v/>
      </c>
      <c r="W3438" s="1" t="str">
        <f t="shared" ca="1" si="805"/>
        <v/>
      </c>
      <c r="X3438" s="1" t="str">
        <f t="shared" ca="1" si="810"/>
        <v/>
      </c>
    </row>
    <row r="3439" spans="1:24">
      <c r="A3439" t="s">
        <v>1041</v>
      </c>
      <c r="B3439" t="str">
        <f>INDEX(予約枠報告様式!$73:$73,MATCH(CSVフォーマット!C3439,予約枠報告様式!$74:$74,0))</f>
        <v>BG</v>
      </c>
      <c r="C3439">
        <f t="shared" si="806"/>
        <v>59</v>
      </c>
      <c r="D3439">
        <f t="shared" si="797"/>
        <v>27</v>
      </c>
      <c r="E3439" s="2" cm="1">
        <f t="array" aca="1" ref="E3439" ca="1">INDIRECT(A3439&amp;B3439&amp;$E$3)</f>
        <v>44802</v>
      </c>
      <c r="F3439" t="str" cm="1">
        <f t="array" aca="1" ref="F3439" ca="1">IF(INDIRECT(A3439&amp;B3439&amp;$F$3)="公",参照!$L$2,参照!$L$3)</f>
        <v>医療機関受付</v>
      </c>
      <c r="G3439" s="1" t="str" cm="1">
        <f t="array" aca="1" ref="G3439" ca="1">IF(E3439="","",IF(ISNUMBER(INDIRECT(A3439&amp;B3439&amp;D3439)),431001,""))</f>
        <v/>
      </c>
      <c r="H3439" s="1" t="str">
        <f t="shared" ca="1" si="798"/>
        <v/>
      </c>
      <c r="I3439" s="1" t="str">
        <f ca="1">IF(G3439="","",予約枠報告様式!H$3)</f>
        <v/>
      </c>
      <c r="J3439" s="1" t="str">
        <f t="shared" ca="1" si="807"/>
        <v/>
      </c>
      <c r="K3439" s="1" t="str">
        <f t="shared" ca="1" si="799"/>
        <v/>
      </c>
      <c r="L3439" s="1" t="str">
        <f t="shared" ca="1" si="800"/>
        <v/>
      </c>
      <c r="M3439" s="1" t="str">
        <f t="shared" ca="1" si="801"/>
        <v/>
      </c>
      <c r="N3439" s="1" t="str" cm="1">
        <f t="array" aca="1" ref="N3439" ca="1">IF(G3439="","",HOUR(INDIRECT(A3439&amp;$N$2&amp;D3439)))</f>
        <v/>
      </c>
      <c r="O3439" s="1" t="str" cm="1">
        <f t="array" aca="1" ref="O3439" ca="1">IF(G3439="","",MINUTE(INDIRECT(A3439&amp;$N$2&amp;D3439)))</f>
        <v/>
      </c>
      <c r="P3439" s="1" t="str">
        <f t="shared" ca="1" si="802"/>
        <v/>
      </c>
      <c r="Q3439" s="1" t="str">
        <f t="shared" ca="1" si="803"/>
        <v/>
      </c>
      <c r="R3439" s="1" t="str" cm="1">
        <f t="array" aca="1" ref="R3439" ca="1">IF(G3439="","",INDIRECT(A3439&amp;B3439&amp;D3439))</f>
        <v/>
      </c>
      <c r="S3439" s="1" t="str">
        <f t="shared" ca="1" si="808"/>
        <v/>
      </c>
      <c r="T3439" s="1" t="str">
        <f t="shared" ca="1" si="809"/>
        <v/>
      </c>
      <c r="U3439" s="1" t="str">
        <f t="shared" ca="1" si="760"/>
        <v/>
      </c>
      <c r="V3439" s="1" t="str">
        <f t="shared" ca="1" si="804"/>
        <v/>
      </c>
      <c r="W3439" s="1" t="str">
        <f t="shared" ca="1" si="805"/>
        <v/>
      </c>
      <c r="X3439" s="1" t="str">
        <f t="shared" ca="1" si="810"/>
        <v/>
      </c>
    </row>
    <row r="3440" spans="1:24">
      <c r="A3440" t="s">
        <v>1041</v>
      </c>
      <c r="B3440" t="str">
        <f>INDEX(予約枠報告様式!$73:$73,MATCH(CSVフォーマット!C3440,予約枠報告様式!$74:$74,0))</f>
        <v>BG</v>
      </c>
      <c r="C3440">
        <f t="shared" si="806"/>
        <v>59</v>
      </c>
      <c r="D3440">
        <f t="shared" si="797"/>
        <v>28</v>
      </c>
      <c r="E3440" s="2" cm="1">
        <f t="array" aca="1" ref="E3440" ca="1">INDIRECT(A3440&amp;B3440&amp;$E$3)</f>
        <v>44802</v>
      </c>
      <c r="F3440" t="str" cm="1">
        <f t="array" aca="1" ref="F3440" ca="1">IF(INDIRECT(A3440&amp;B3440&amp;$F$3)="公",参照!$L$2,参照!$L$3)</f>
        <v>医療機関受付</v>
      </c>
      <c r="G3440" s="1" t="str" cm="1">
        <f t="array" aca="1" ref="G3440" ca="1">IF(E3440="","",IF(ISNUMBER(INDIRECT(A3440&amp;B3440&amp;D3440)),431001,""))</f>
        <v/>
      </c>
      <c r="H3440" s="1" t="str">
        <f t="shared" ca="1" si="798"/>
        <v/>
      </c>
      <c r="I3440" s="1" t="str">
        <f ca="1">IF(G3440="","",予約枠報告様式!H$3)</f>
        <v/>
      </c>
      <c r="J3440" s="1" t="str">
        <f t="shared" ca="1" si="807"/>
        <v/>
      </c>
      <c r="K3440" s="1" t="str">
        <f t="shared" ca="1" si="799"/>
        <v/>
      </c>
      <c r="L3440" s="1" t="str">
        <f t="shared" ca="1" si="800"/>
        <v/>
      </c>
      <c r="M3440" s="1" t="str">
        <f t="shared" ca="1" si="801"/>
        <v/>
      </c>
      <c r="N3440" s="1" t="str" cm="1">
        <f t="array" aca="1" ref="N3440" ca="1">IF(G3440="","",HOUR(INDIRECT(A3440&amp;$N$2&amp;D3440)))</f>
        <v/>
      </c>
      <c r="O3440" s="1" t="str" cm="1">
        <f t="array" aca="1" ref="O3440" ca="1">IF(G3440="","",MINUTE(INDIRECT(A3440&amp;$N$2&amp;D3440)))</f>
        <v/>
      </c>
      <c r="P3440" s="1" t="str">
        <f t="shared" ca="1" si="802"/>
        <v/>
      </c>
      <c r="Q3440" s="1" t="str">
        <f t="shared" ca="1" si="803"/>
        <v/>
      </c>
      <c r="R3440" s="1" t="str" cm="1">
        <f t="array" aca="1" ref="R3440" ca="1">IF(G3440="","",INDIRECT(A3440&amp;B3440&amp;D3440))</f>
        <v/>
      </c>
      <c r="S3440" s="1" t="str">
        <f t="shared" ca="1" si="808"/>
        <v/>
      </c>
      <c r="T3440" s="1" t="str">
        <f t="shared" ca="1" si="809"/>
        <v/>
      </c>
      <c r="U3440" s="1" t="str">
        <f t="shared" ca="1" si="760"/>
        <v/>
      </c>
      <c r="V3440" s="1" t="str">
        <f t="shared" ca="1" si="804"/>
        <v/>
      </c>
      <c r="W3440" s="1" t="str">
        <f t="shared" ca="1" si="805"/>
        <v/>
      </c>
      <c r="X3440" s="1" t="str">
        <f t="shared" ca="1" si="810"/>
        <v/>
      </c>
    </row>
    <row r="3441" spans="1:24">
      <c r="A3441" t="s">
        <v>1041</v>
      </c>
      <c r="B3441" t="str">
        <f>INDEX(予約枠報告様式!$73:$73,MATCH(CSVフォーマット!C3441,予約枠報告様式!$74:$74,0))</f>
        <v>BG</v>
      </c>
      <c r="C3441">
        <f t="shared" si="806"/>
        <v>59</v>
      </c>
      <c r="D3441">
        <f t="shared" si="797"/>
        <v>29</v>
      </c>
      <c r="E3441" s="2" cm="1">
        <f t="array" aca="1" ref="E3441" ca="1">INDIRECT(A3441&amp;B3441&amp;$E$3)</f>
        <v>44802</v>
      </c>
      <c r="F3441" t="str" cm="1">
        <f t="array" aca="1" ref="F3441" ca="1">IF(INDIRECT(A3441&amp;B3441&amp;$F$3)="公",参照!$L$2,参照!$L$3)</f>
        <v>医療機関受付</v>
      </c>
      <c r="G3441" s="1" t="str" cm="1">
        <f t="array" aca="1" ref="G3441" ca="1">IF(E3441="","",IF(ISNUMBER(INDIRECT(A3441&amp;B3441&amp;D3441)),431001,""))</f>
        <v/>
      </c>
      <c r="H3441" s="1" t="str">
        <f t="shared" ca="1" si="798"/>
        <v/>
      </c>
      <c r="I3441" s="1" t="str">
        <f ca="1">IF(G3441="","",予約枠報告様式!H$3)</f>
        <v/>
      </c>
      <c r="J3441" s="1" t="str">
        <f t="shared" ca="1" si="807"/>
        <v/>
      </c>
      <c r="K3441" s="1" t="str">
        <f t="shared" ca="1" si="799"/>
        <v/>
      </c>
      <c r="L3441" s="1" t="str">
        <f t="shared" ca="1" si="800"/>
        <v/>
      </c>
      <c r="M3441" s="1" t="str">
        <f t="shared" ca="1" si="801"/>
        <v/>
      </c>
      <c r="N3441" s="1" t="str" cm="1">
        <f t="array" aca="1" ref="N3441" ca="1">IF(G3441="","",HOUR(INDIRECT(A3441&amp;$N$2&amp;D3441)))</f>
        <v/>
      </c>
      <c r="O3441" s="1" t="str" cm="1">
        <f t="array" aca="1" ref="O3441" ca="1">IF(G3441="","",MINUTE(INDIRECT(A3441&amp;$N$2&amp;D3441)))</f>
        <v/>
      </c>
      <c r="P3441" s="1" t="str">
        <f t="shared" ca="1" si="802"/>
        <v/>
      </c>
      <c r="Q3441" s="1" t="str">
        <f t="shared" ca="1" si="803"/>
        <v/>
      </c>
      <c r="R3441" s="1" t="str" cm="1">
        <f t="array" aca="1" ref="R3441" ca="1">IF(G3441="","",INDIRECT(A3441&amp;B3441&amp;D3441))</f>
        <v/>
      </c>
      <c r="S3441" s="1" t="str">
        <f t="shared" ca="1" si="808"/>
        <v/>
      </c>
      <c r="T3441" s="1" t="str">
        <f t="shared" ca="1" si="809"/>
        <v/>
      </c>
      <c r="U3441" s="1" t="str">
        <f t="shared" ca="1" si="760"/>
        <v/>
      </c>
      <c r="V3441" s="1" t="str">
        <f t="shared" ca="1" si="804"/>
        <v/>
      </c>
      <c r="W3441" s="1" t="str">
        <f t="shared" ca="1" si="805"/>
        <v/>
      </c>
      <c r="X3441" s="1" t="str">
        <f t="shared" ca="1" si="810"/>
        <v/>
      </c>
    </row>
    <row r="3442" spans="1:24">
      <c r="A3442" t="s">
        <v>1041</v>
      </c>
      <c r="B3442" t="str">
        <f>INDEX(予約枠報告様式!$73:$73,MATCH(CSVフォーマット!C3442,予約枠報告様式!$74:$74,0))</f>
        <v>BG</v>
      </c>
      <c r="C3442">
        <f t="shared" si="806"/>
        <v>59</v>
      </c>
      <c r="D3442">
        <f t="shared" si="797"/>
        <v>30</v>
      </c>
      <c r="E3442" s="2" cm="1">
        <f t="array" aca="1" ref="E3442" ca="1">INDIRECT(A3442&amp;B3442&amp;$E$3)</f>
        <v>44802</v>
      </c>
      <c r="F3442" t="str" cm="1">
        <f t="array" aca="1" ref="F3442" ca="1">IF(INDIRECT(A3442&amp;B3442&amp;$F$3)="公",参照!$L$2,参照!$L$3)</f>
        <v>医療機関受付</v>
      </c>
      <c r="G3442" s="1" t="str" cm="1">
        <f t="array" aca="1" ref="G3442" ca="1">IF(E3442="","",IF(ISNUMBER(INDIRECT(A3442&amp;B3442&amp;D3442)),431001,""))</f>
        <v/>
      </c>
      <c r="H3442" s="1" t="str">
        <f t="shared" ca="1" si="798"/>
        <v/>
      </c>
      <c r="I3442" s="1" t="str">
        <f ca="1">IF(G3442="","",予約枠報告様式!H$3)</f>
        <v/>
      </c>
      <c r="J3442" s="1" t="str">
        <f t="shared" ca="1" si="807"/>
        <v/>
      </c>
      <c r="K3442" s="1" t="str">
        <f t="shared" ca="1" si="799"/>
        <v/>
      </c>
      <c r="L3442" s="1" t="str">
        <f t="shared" ca="1" si="800"/>
        <v/>
      </c>
      <c r="M3442" s="1" t="str">
        <f t="shared" ca="1" si="801"/>
        <v/>
      </c>
      <c r="N3442" s="1" t="str" cm="1">
        <f t="array" aca="1" ref="N3442" ca="1">IF(G3442="","",HOUR(INDIRECT(A3442&amp;$N$2&amp;D3442)))</f>
        <v/>
      </c>
      <c r="O3442" s="1" t="str" cm="1">
        <f t="array" aca="1" ref="O3442" ca="1">IF(G3442="","",MINUTE(INDIRECT(A3442&amp;$N$2&amp;D3442)))</f>
        <v/>
      </c>
      <c r="P3442" s="1" t="str">
        <f t="shared" ca="1" si="802"/>
        <v/>
      </c>
      <c r="Q3442" s="1" t="str">
        <f t="shared" ca="1" si="803"/>
        <v/>
      </c>
      <c r="R3442" s="1" t="str" cm="1">
        <f t="array" aca="1" ref="R3442" ca="1">IF(G3442="","",INDIRECT(A3442&amp;B3442&amp;D3442))</f>
        <v/>
      </c>
      <c r="S3442" s="1" t="str">
        <f t="shared" ca="1" si="808"/>
        <v/>
      </c>
      <c r="T3442" s="1" t="str">
        <f t="shared" ca="1" si="809"/>
        <v/>
      </c>
      <c r="U3442" s="1" t="str">
        <f t="shared" ca="1" si="760"/>
        <v/>
      </c>
      <c r="V3442" s="1" t="str">
        <f t="shared" ca="1" si="804"/>
        <v/>
      </c>
      <c r="W3442" s="1" t="str">
        <f t="shared" ca="1" si="805"/>
        <v/>
      </c>
      <c r="X3442" s="1" t="str">
        <f t="shared" ca="1" si="810"/>
        <v/>
      </c>
    </row>
    <row r="3443" spans="1:24">
      <c r="A3443" t="s">
        <v>1041</v>
      </c>
      <c r="B3443" t="str">
        <f>INDEX(予約枠報告様式!$73:$73,MATCH(CSVフォーマット!C3443,予約枠報告様式!$74:$74,0))</f>
        <v>BG</v>
      </c>
      <c r="C3443">
        <f t="shared" si="806"/>
        <v>59</v>
      </c>
      <c r="D3443">
        <f t="shared" si="797"/>
        <v>31</v>
      </c>
      <c r="E3443" s="2" cm="1">
        <f t="array" aca="1" ref="E3443" ca="1">INDIRECT(A3443&amp;B3443&amp;$E$3)</f>
        <v>44802</v>
      </c>
      <c r="F3443" t="str" cm="1">
        <f t="array" aca="1" ref="F3443" ca="1">IF(INDIRECT(A3443&amp;B3443&amp;$F$3)="公",参照!$L$2,参照!$L$3)</f>
        <v>医療機関受付</v>
      </c>
      <c r="G3443" s="1" t="str" cm="1">
        <f t="array" aca="1" ref="G3443" ca="1">IF(E3443="","",IF(ISNUMBER(INDIRECT(A3443&amp;B3443&amp;D3443)),431001,""))</f>
        <v/>
      </c>
      <c r="H3443" s="1" t="str">
        <f t="shared" ca="1" si="798"/>
        <v/>
      </c>
      <c r="I3443" s="1" t="str">
        <f ca="1">IF(G3443="","",予約枠報告様式!H$3)</f>
        <v/>
      </c>
      <c r="J3443" s="1" t="str">
        <f t="shared" ca="1" si="807"/>
        <v/>
      </c>
      <c r="K3443" s="1" t="str">
        <f t="shared" ca="1" si="799"/>
        <v/>
      </c>
      <c r="L3443" s="1" t="str">
        <f t="shared" ca="1" si="800"/>
        <v/>
      </c>
      <c r="M3443" s="1" t="str">
        <f t="shared" ca="1" si="801"/>
        <v/>
      </c>
      <c r="N3443" s="1" t="str" cm="1">
        <f t="array" aca="1" ref="N3443" ca="1">IF(G3443="","",HOUR(INDIRECT(A3443&amp;$N$2&amp;D3443)))</f>
        <v/>
      </c>
      <c r="O3443" s="1" t="str" cm="1">
        <f t="array" aca="1" ref="O3443" ca="1">IF(G3443="","",MINUTE(INDIRECT(A3443&amp;$N$2&amp;D3443)))</f>
        <v/>
      </c>
      <c r="P3443" s="1" t="str">
        <f t="shared" ca="1" si="802"/>
        <v/>
      </c>
      <c r="Q3443" s="1" t="str">
        <f t="shared" ca="1" si="803"/>
        <v/>
      </c>
      <c r="R3443" s="1" t="str" cm="1">
        <f t="array" aca="1" ref="R3443" ca="1">IF(G3443="","",INDIRECT(A3443&amp;B3443&amp;D3443))</f>
        <v/>
      </c>
      <c r="S3443" s="1" t="str">
        <f t="shared" ca="1" si="808"/>
        <v/>
      </c>
      <c r="T3443" s="1" t="str">
        <f t="shared" ca="1" si="809"/>
        <v/>
      </c>
      <c r="U3443" s="1" t="str">
        <f t="shared" ca="1" si="760"/>
        <v/>
      </c>
      <c r="V3443" s="1" t="str">
        <f t="shared" ca="1" si="804"/>
        <v/>
      </c>
      <c r="W3443" s="1" t="str">
        <f t="shared" ca="1" si="805"/>
        <v/>
      </c>
      <c r="X3443" s="1" t="str">
        <f t="shared" ca="1" si="810"/>
        <v/>
      </c>
    </row>
    <row r="3444" spans="1:24">
      <c r="A3444" t="s">
        <v>1041</v>
      </c>
      <c r="B3444" t="str">
        <f>INDEX(予約枠報告様式!$73:$73,MATCH(CSVフォーマット!C3444,予約枠報告様式!$74:$74,0))</f>
        <v>BG</v>
      </c>
      <c r="C3444">
        <f t="shared" si="806"/>
        <v>59</v>
      </c>
      <c r="D3444">
        <f t="shared" si="797"/>
        <v>32</v>
      </c>
      <c r="E3444" s="2" cm="1">
        <f t="array" aca="1" ref="E3444" ca="1">INDIRECT(A3444&amp;B3444&amp;$E$3)</f>
        <v>44802</v>
      </c>
      <c r="F3444" t="str" cm="1">
        <f t="array" aca="1" ref="F3444" ca="1">IF(INDIRECT(A3444&amp;B3444&amp;$F$3)="公",参照!$L$2,参照!$L$3)</f>
        <v>医療機関受付</v>
      </c>
      <c r="G3444" s="1" t="str" cm="1">
        <f t="array" aca="1" ref="G3444" ca="1">IF(E3444="","",IF(ISNUMBER(INDIRECT(A3444&amp;B3444&amp;D3444)),431001,""))</f>
        <v/>
      </c>
      <c r="H3444" s="1" t="str">
        <f t="shared" ca="1" si="798"/>
        <v/>
      </c>
      <c r="I3444" s="1" t="str">
        <f ca="1">IF(G3444="","",予約枠報告様式!H$3)</f>
        <v/>
      </c>
      <c r="J3444" s="1" t="str">
        <f t="shared" ca="1" si="807"/>
        <v/>
      </c>
      <c r="K3444" s="1" t="str">
        <f t="shared" ca="1" si="799"/>
        <v/>
      </c>
      <c r="L3444" s="1" t="str">
        <f t="shared" ca="1" si="800"/>
        <v/>
      </c>
      <c r="M3444" s="1" t="str">
        <f t="shared" ca="1" si="801"/>
        <v/>
      </c>
      <c r="N3444" s="1" t="str" cm="1">
        <f t="array" aca="1" ref="N3444" ca="1">IF(G3444="","",HOUR(INDIRECT(A3444&amp;$N$2&amp;D3444)))</f>
        <v/>
      </c>
      <c r="O3444" s="1" t="str" cm="1">
        <f t="array" aca="1" ref="O3444" ca="1">IF(G3444="","",MINUTE(INDIRECT(A3444&amp;$N$2&amp;D3444)))</f>
        <v/>
      </c>
      <c r="P3444" s="1" t="str">
        <f t="shared" ca="1" si="802"/>
        <v/>
      </c>
      <c r="Q3444" s="1" t="str">
        <f t="shared" ca="1" si="803"/>
        <v/>
      </c>
      <c r="R3444" s="1" t="str" cm="1">
        <f t="array" aca="1" ref="R3444" ca="1">IF(G3444="","",INDIRECT(A3444&amp;B3444&amp;D3444))</f>
        <v/>
      </c>
      <c r="S3444" s="1" t="str">
        <f t="shared" ca="1" si="808"/>
        <v/>
      </c>
      <c r="T3444" s="1" t="str">
        <f t="shared" ca="1" si="809"/>
        <v/>
      </c>
      <c r="U3444" s="1" t="str">
        <f t="shared" ca="1" si="760"/>
        <v/>
      </c>
      <c r="V3444" s="1" t="str">
        <f t="shared" ca="1" si="804"/>
        <v/>
      </c>
      <c r="W3444" s="1" t="str">
        <f t="shared" ca="1" si="805"/>
        <v/>
      </c>
      <c r="X3444" s="1" t="str">
        <f t="shared" ca="1" si="810"/>
        <v/>
      </c>
    </row>
    <row r="3445" spans="1:24">
      <c r="A3445" t="s">
        <v>1041</v>
      </c>
      <c r="B3445" t="str">
        <f>INDEX(予約枠報告様式!$73:$73,MATCH(CSVフォーマット!C3445,予約枠報告様式!$74:$74,0))</f>
        <v>BG</v>
      </c>
      <c r="C3445">
        <f t="shared" si="806"/>
        <v>59</v>
      </c>
      <c r="D3445">
        <f t="shared" si="797"/>
        <v>33</v>
      </c>
      <c r="E3445" s="2" cm="1">
        <f t="array" aca="1" ref="E3445" ca="1">INDIRECT(A3445&amp;B3445&amp;$E$3)</f>
        <v>44802</v>
      </c>
      <c r="F3445" t="str" cm="1">
        <f t="array" aca="1" ref="F3445" ca="1">IF(INDIRECT(A3445&amp;B3445&amp;$F$3)="公",参照!$L$2,参照!$L$3)</f>
        <v>医療機関受付</v>
      </c>
      <c r="G3445" s="1" t="str" cm="1">
        <f t="array" aca="1" ref="G3445" ca="1">IF(E3445="","",IF(ISNUMBER(INDIRECT(A3445&amp;B3445&amp;D3445)),431001,""))</f>
        <v/>
      </c>
      <c r="H3445" s="1" t="str">
        <f t="shared" ca="1" si="798"/>
        <v/>
      </c>
      <c r="I3445" s="1" t="str">
        <f ca="1">IF(G3445="","",予約枠報告様式!H$3)</f>
        <v/>
      </c>
      <c r="J3445" s="1" t="str">
        <f t="shared" ca="1" si="807"/>
        <v/>
      </c>
      <c r="K3445" s="1" t="str">
        <f t="shared" ca="1" si="799"/>
        <v/>
      </c>
      <c r="L3445" s="1" t="str">
        <f t="shared" ca="1" si="800"/>
        <v/>
      </c>
      <c r="M3445" s="1" t="str">
        <f t="shared" ca="1" si="801"/>
        <v/>
      </c>
      <c r="N3445" s="1" t="str" cm="1">
        <f t="array" aca="1" ref="N3445" ca="1">IF(G3445="","",HOUR(INDIRECT(A3445&amp;$N$2&amp;D3445)))</f>
        <v/>
      </c>
      <c r="O3445" s="1" t="str" cm="1">
        <f t="array" aca="1" ref="O3445" ca="1">IF(G3445="","",MINUTE(INDIRECT(A3445&amp;$N$2&amp;D3445)))</f>
        <v/>
      </c>
      <c r="P3445" s="1" t="str">
        <f t="shared" ca="1" si="802"/>
        <v/>
      </c>
      <c r="Q3445" s="1" t="str">
        <f t="shared" ca="1" si="803"/>
        <v/>
      </c>
      <c r="R3445" s="1" t="str" cm="1">
        <f t="array" aca="1" ref="R3445" ca="1">IF(G3445="","",INDIRECT(A3445&amp;B3445&amp;D3445))</f>
        <v/>
      </c>
      <c r="S3445" s="1" t="str">
        <f t="shared" ca="1" si="808"/>
        <v/>
      </c>
      <c r="T3445" s="1" t="str">
        <f t="shared" ca="1" si="809"/>
        <v/>
      </c>
      <c r="U3445" s="1" t="str">
        <f t="shared" ca="1" si="760"/>
        <v/>
      </c>
      <c r="V3445" s="1" t="str">
        <f t="shared" ca="1" si="804"/>
        <v/>
      </c>
      <c r="W3445" s="1" t="str">
        <f t="shared" ca="1" si="805"/>
        <v/>
      </c>
      <c r="X3445" s="1" t="str">
        <f t="shared" ca="1" si="810"/>
        <v/>
      </c>
    </row>
    <row r="3446" spans="1:24">
      <c r="A3446" t="s">
        <v>1041</v>
      </c>
      <c r="B3446" t="str">
        <f>INDEX(予約枠報告様式!$73:$73,MATCH(CSVフォーマット!C3446,予約枠報告様式!$74:$74,0))</f>
        <v>BG</v>
      </c>
      <c r="C3446">
        <f t="shared" si="806"/>
        <v>59</v>
      </c>
      <c r="D3446">
        <f t="shared" si="797"/>
        <v>34</v>
      </c>
      <c r="E3446" s="2" cm="1">
        <f t="array" aca="1" ref="E3446" ca="1">INDIRECT(A3446&amp;B3446&amp;$E$3)</f>
        <v>44802</v>
      </c>
      <c r="F3446" t="str" cm="1">
        <f t="array" aca="1" ref="F3446" ca="1">IF(INDIRECT(A3446&amp;B3446&amp;$F$3)="公",参照!$L$2,参照!$L$3)</f>
        <v>医療機関受付</v>
      </c>
      <c r="G3446" s="1" t="str" cm="1">
        <f t="array" aca="1" ref="G3446" ca="1">IF(E3446="","",IF(ISNUMBER(INDIRECT(A3446&amp;B3446&amp;D3446)),431001,""))</f>
        <v/>
      </c>
      <c r="H3446" s="1" t="str">
        <f t="shared" ca="1" si="798"/>
        <v/>
      </c>
      <c r="I3446" s="1" t="str">
        <f ca="1">IF(G3446="","",予約枠報告様式!H$3)</f>
        <v/>
      </c>
      <c r="J3446" s="1" t="str">
        <f t="shared" ca="1" si="807"/>
        <v/>
      </c>
      <c r="K3446" s="1" t="str">
        <f t="shared" ca="1" si="799"/>
        <v/>
      </c>
      <c r="L3446" s="1" t="str">
        <f t="shared" ca="1" si="800"/>
        <v/>
      </c>
      <c r="M3446" s="1" t="str">
        <f t="shared" ca="1" si="801"/>
        <v/>
      </c>
      <c r="N3446" s="1" t="str" cm="1">
        <f t="array" aca="1" ref="N3446" ca="1">IF(G3446="","",HOUR(INDIRECT(A3446&amp;$N$2&amp;D3446)))</f>
        <v/>
      </c>
      <c r="O3446" s="1" t="str" cm="1">
        <f t="array" aca="1" ref="O3446" ca="1">IF(G3446="","",MINUTE(INDIRECT(A3446&amp;$N$2&amp;D3446)))</f>
        <v/>
      </c>
      <c r="P3446" s="1" t="str">
        <f t="shared" ca="1" si="802"/>
        <v/>
      </c>
      <c r="Q3446" s="1" t="str">
        <f t="shared" ca="1" si="803"/>
        <v/>
      </c>
      <c r="R3446" s="1" t="str" cm="1">
        <f t="array" aca="1" ref="R3446" ca="1">IF(G3446="","",INDIRECT(A3446&amp;B3446&amp;D3446))</f>
        <v/>
      </c>
      <c r="S3446" s="1" t="str">
        <f t="shared" ca="1" si="808"/>
        <v/>
      </c>
      <c r="T3446" s="1" t="str">
        <f t="shared" ca="1" si="809"/>
        <v/>
      </c>
      <c r="U3446" s="1" t="str">
        <f t="shared" ca="1" si="760"/>
        <v/>
      </c>
      <c r="V3446" s="1" t="str">
        <f t="shared" ca="1" si="804"/>
        <v/>
      </c>
      <c r="W3446" s="1" t="str">
        <f t="shared" ca="1" si="805"/>
        <v/>
      </c>
      <c r="X3446" s="1" t="str">
        <f t="shared" ca="1" si="810"/>
        <v/>
      </c>
    </row>
    <row r="3447" spans="1:24">
      <c r="A3447" t="s">
        <v>1041</v>
      </c>
      <c r="B3447" t="str">
        <f>INDEX(予約枠報告様式!$73:$73,MATCH(CSVフォーマット!C3447,予約枠報告様式!$74:$74,0))</f>
        <v>BG</v>
      </c>
      <c r="C3447">
        <f t="shared" si="806"/>
        <v>59</v>
      </c>
      <c r="D3447">
        <f t="shared" si="797"/>
        <v>35</v>
      </c>
      <c r="E3447" s="2" cm="1">
        <f t="array" aca="1" ref="E3447" ca="1">INDIRECT(A3447&amp;B3447&amp;$E$3)</f>
        <v>44802</v>
      </c>
      <c r="F3447" t="str" cm="1">
        <f t="array" aca="1" ref="F3447" ca="1">IF(INDIRECT(A3447&amp;B3447&amp;$F$3)="公",参照!$L$2,参照!$L$3)</f>
        <v>医療機関受付</v>
      </c>
      <c r="G3447" s="1" t="str" cm="1">
        <f t="array" aca="1" ref="G3447" ca="1">IF(E3447="","",IF(ISNUMBER(INDIRECT(A3447&amp;B3447&amp;D3447)),431001,""))</f>
        <v/>
      </c>
      <c r="H3447" s="1" t="str">
        <f t="shared" ca="1" si="798"/>
        <v/>
      </c>
      <c r="I3447" s="1" t="str">
        <f ca="1">IF(G3447="","",予約枠報告様式!H$3)</f>
        <v/>
      </c>
      <c r="J3447" s="1" t="str">
        <f t="shared" ca="1" si="807"/>
        <v/>
      </c>
      <c r="K3447" s="1" t="str">
        <f t="shared" ca="1" si="799"/>
        <v/>
      </c>
      <c r="L3447" s="1" t="str">
        <f t="shared" ca="1" si="800"/>
        <v/>
      </c>
      <c r="M3447" s="1" t="str">
        <f t="shared" ca="1" si="801"/>
        <v/>
      </c>
      <c r="N3447" s="1" t="str" cm="1">
        <f t="array" aca="1" ref="N3447" ca="1">IF(G3447="","",HOUR(INDIRECT(A3447&amp;$N$2&amp;D3447)))</f>
        <v/>
      </c>
      <c r="O3447" s="1" t="str" cm="1">
        <f t="array" aca="1" ref="O3447" ca="1">IF(G3447="","",MINUTE(INDIRECT(A3447&amp;$N$2&amp;D3447)))</f>
        <v/>
      </c>
      <c r="P3447" s="1" t="str">
        <f t="shared" ca="1" si="802"/>
        <v/>
      </c>
      <c r="Q3447" s="1" t="str">
        <f t="shared" ca="1" si="803"/>
        <v/>
      </c>
      <c r="R3447" s="1" t="str" cm="1">
        <f t="array" aca="1" ref="R3447" ca="1">IF(G3447="","",INDIRECT(A3447&amp;B3447&amp;D3447))</f>
        <v/>
      </c>
      <c r="S3447" s="1" t="str">
        <f t="shared" ca="1" si="808"/>
        <v/>
      </c>
      <c r="T3447" s="1" t="str">
        <f t="shared" ca="1" si="809"/>
        <v/>
      </c>
      <c r="U3447" s="1" t="str">
        <f t="shared" ca="1" si="760"/>
        <v/>
      </c>
      <c r="V3447" s="1" t="str">
        <f t="shared" ca="1" si="804"/>
        <v/>
      </c>
      <c r="W3447" s="1" t="str">
        <f t="shared" ca="1" si="805"/>
        <v/>
      </c>
      <c r="X3447" s="1" t="str">
        <f t="shared" ca="1" si="810"/>
        <v/>
      </c>
    </row>
    <row r="3448" spans="1:24">
      <c r="A3448" t="s">
        <v>1041</v>
      </c>
      <c r="B3448" t="str">
        <f>INDEX(予約枠報告様式!$73:$73,MATCH(CSVフォーマット!C3448,予約枠報告様式!$74:$74,0))</f>
        <v>BG</v>
      </c>
      <c r="C3448">
        <f t="shared" si="806"/>
        <v>59</v>
      </c>
      <c r="D3448">
        <f t="shared" si="797"/>
        <v>36</v>
      </c>
      <c r="E3448" s="2" cm="1">
        <f t="array" aca="1" ref="E3448" ca="1">INDIRECT(A3448&amp;B3448&amp;$E$3)</f>
        <v>44802</v>
      </c>
      <c r="F3448" t="str" cm="1">
        <f t="array" aca="1" ref="F3448" ca="1">IF(INDIRECT(A3448&amp;B3448&amp;$F$3)="公",参照!$L$2,参照!$L$3)</f>
        <v>医療機関受付</v>
      </c>
      <c r="G3448" s="1" t="str" cm="1">
        <f t="array" aca="1" ref="G3448" ca="1">IF(E3448="","",IF(ISNUMBER(INDIRECT(A3448&amp;B3448&amp;D3448)),431001,""))</f>
        <v/>
      </c>
      <c r="H3448" s="1" t="str">
        <f t="shared" ca="1" si="798"/>
        <v/>
      </c>
      <c r="I3448" s="1" t="str">
        <f ca="1">IF(G3448="","",予約枠報告様式!H$3)</f>
        <v/>
      </c>
      <c r="J3448" s="1" t="str">
        <f t="shared" ca="1" si="807"/>
        <v/>
      </c>
      <c r="K3448" s="1" t="str">
        <f t="shared" ca="1" si="799"/>
        <v/>
      </c>
      <c r="L3448" s="1" t="str">
        <f t="shared" ca="1" si="800"/>
        <v/>
      </c>
      <c r="M3448" s="1" t="str">
        <f t="shared" ca="1" si="801"/>
        <v/>
      </c>
      <c r="N3448" s="1" t="str" cm="1">
        <f t="array" aca="1" ref="N3448" ca="1">IF(G3448="","",HOUR(INDIRECT(A3448&amp;$N$2&amp;D3448)))</f>
        <v/>
      </c>
      <c r="O3448" s="1" t="str" cm="1">
        <f t="array" aca="1" ref="O3448" ca="1">IF(G3448="","",MINUTE(INDIRECT(A3448&amp;$N$2&amp;D3448)))</f>
        <v/>
      </c>
      <c r="P3448" s="1" t="str">
        <f t="shared" ca="1" si="802"/>
        <v/>
      </c>
      <c r="Q3448" s="1" t="str">
        <f t="shared" ca="1" si="803"/>
        <v/>
      </c>
      <c r="R3448" s="1" t="str" cm="1">
        <f t="array" aca="1" ref="R3448" ca="1">IF(G3448="","",INDIRECT(A3448&amp;B3448&amp;D3448))</f>
        <v/>
      </c>
      <c r="S3448" s="1" t="str">
        <f t="shared" ca="1" si="808"/>
        <v/>
      </c>
      <c r="T3448" s="1" t="str">
        <f t="shared" ca="1" si="809"/>
        <v/>
      </c>
      <c r="U3448" s="1" t="str">
        <f t="shared" ca="1" si="760"/>
        <v/>
      </c>
      <c r="V3448" s="1" t="str">
        <f t="shared" ca="1" si="804"/>
        <v/>
      </c>
      <c r="W3448" s="1" t="str">
        <f t="shared" ca="1" si="805"/>
        <v/>
      </c>
      <c r="X3448" s="1" t="str">
        <f t="shared" ca="1" si="810"/>
        <v/>
      </c>
    </row>
    <row r="3449" spans="1:24">
      <c r="A3449" t="s">
        <v>1041</v>
      </c>
      <c r="B3449" t="str">
        <f>INDEX(予約枠報告様式!$73:$73,MATCH(CSVフォーマット!C3449,予約枠報告様式!$74:$74,0))</f>
        <v>BG</v>
      </c>
      <c r="C3449">
        <f t="shared" si="806"/>
        <v>59</v>
      </c>
      <c r="D3449">
        <f t="shared" si="797"/>
        <v>37</v>
      </c>
      <c r="E3449" s="2" cm="1">
        <f t="array" aca="1" ref="E3449" ca="1">INDIRECT(A3449&amp;B3449&amp;$E$3)</f>
        <v>44802</v>
      </c>
      <c r="F3449" t="str" cm="1">
        <f t="array" aca="1" ref="F3449" ca="1">IF(INDIRECT(A3449&amp;B3449&amp;$F$3)="公",参照!$L$2,参照!$L$3)</f>
        <v>医療機関受付</v>
      </c>
      <c r="G3449" s="1" t="str" cm="1">
        <f t="array" aca="1" ref="G3449" ca="1">IF(E3449="","",IF(ISNUMBER(INDIRECT(A3449&amp;B3449&amp;D3449)),431001,""))</f>
        <v/>
      </c>
      <c r="H3449" s="1" t="str">
        <f t="shared" ca="1" si="798"/>
        <v/>
      </c>
      <c r="I3449" s="1" t="str">
        <f ca="1">IF(G3449="","",予約枠報告様式!H$3)</f>
        <v/>
      </c>
      <c r="J3449" s="1" t="str">
        <f t="shared" ca="1" si="807"/>
        <v/>
      </c>
      <c r="K3449" s="1" t="str">
        <f t="shared" ca="1" si="799"/>
        <v/>
      </c>
      <c r="L3449" s="1" t="str">
        <f t="shared" ca="1" si="800"/>
        <v/>
      </c>
      <c r="M3449" s="1" t="str">
        <f t="shared" ca="1" si="801"/>
        <v/>
      </c>
      <c r="N3449" s="1" t="str" cm="1">
        <f t="array" aca="1" ref="N3449" ca="1">IF(G3449="","",HOUR(INDIRECT(A3449&amp;$N$2&amp;D3449)))</f>
        <v/>
      </c>
      <c r="O3449" s="1" t="str" cm="1">
        <f t="array" aca="1" ref="O3449" ca="1">IF(G3449="","",MINUTE(INDIRECT(A3449&amp;$N$2&amp;D3449)))</f>
        <v/>
      </c>
      <c r="P3449" s="1" t="str">
        <f t="shared" ca="1" si="802"/>
        <v/>
      </c>
      <c r="Q3449" s="1" t="str">
        <f t="shared" ca="1" si="803"/>
        <v/>
      </c>
      <c r="R3449" s="1" t="str" cm="1">
        <f t="array" aca="1" ref="R3449" ca="1">IF(G3449="","",INDIRECT(A3449&amp;B3449&amp;D3449))</f>
        <v/>
      </c>
      <c r="S3449" s="1" t="str">
        <f t="shared" ca="1" si="808"/>
        <v/>
      </c>
      <c r="T3449" s="1" t="str">
        <f t="shared" ca="1" si="809"/>
        <v/>
      </c>
      <c r="U3449" s="1" t="str">
        <f t="shared" ca="1" si="760"/>
        <v/>
      </c>
      <c r="V3449" s="1" t="str">
        <f t="shared" ca="1" si="804"/>
        <v/>
      </c>
      <c r="W3449" s="1" t="str">
        <f t="shared" ca="1" si="805"/>
        <v/>
      </c>
      <c r="X3449" s="1" t="str">
        <f t="shared" ca="1" si="810"/>
        <v/>
      </c>
    </row>
    <row r="3450" spans="1:24">
      <c r="A3450" t="s">
        <v>1041</v>
      </c>
      <c r="B3450" t="str">
        <f>INDEX(予約枠報告様式!$73:$73,MATCH(CSVフォーマット!C3450,予約枠報告様式!$74:$74,0))</f>
        <v>BG</v>
      </c>
      <c r="C3450">
        <f t="shared" si="806"/>
        <v>59</v>
      </c>
      <c r="D3450">
        <f t="shared" si="797"/>
        <v>38</v>
      </c>
      <c r="E3450" s="2" cm="1">
        <f t="array" aca="1" ref="E3450" ca="1">INDIRECT(A3450&amp;B3450&amp;$E$3)</f>
        <v>44802</v>
      </c>
      <c r="F3450" t="str" cm="1">
        <f t="array" aca="1" ref="F3450" ca="1">IF(INDIRECT(A3450&amp;B3450&amp;$F$3)="公",参照!$L$2,参照!$L$3)</f>
        <v>医療機関受付</v>
      </c>
      <c r="G3450" s="1" t="str" cm="1">
        <f t="array" aca="1" ref="G3450" ca="1">IF(E3450="","",IF(ISNUMBER(INDIRECT(A3450&amp;B3450&amp;D3450)),431001,""))</f>
        <v/>
      </c>
      <c r="H3450" s="1" t="str">
        <f t="shared" ca="1" si="798"/>
        <v/>
      </c>
      <c r="I3450" s="1" t="str">
        <f ca="1">IF(G3450="","",予約枠報告様式!H$3)</f>
        <v/>
      </c>
      <c r="J3450" s="1" t="str">
        <f t="shared" ca="1" si="807"/>
        <v/>
      </c>
      <c r="K3450" s="1" t="str">
        <f t="shared" ca="1" si="799"/>
        <v/>
      </c>
      <c r="L3450" s="1" t="str">
        <f t="shared" ca="1" si="800"/>
        <v/>
      </c>
      <c r="M3450" s="1" t="str">
        <f t="shared" ca="1" si="801"/>
        <v/>
      </c>
      <c r="N3450" s="1" t="str" cm="1">
        <f t="array" aca="1" ref="N3450" ca="1">IF(G3450="","",HOUR(INDIRECT(A3450&amp;$N$2&amp;D3450)))</f>
        <v/>
      </c>
      <c r="O3450" s="1" t="str" cm="1">
        <f t="array" aca="1" ref="O3450" ca="1">IF(G3450="","",MINUTE(INDIRECT(A3450&amp;$N$2&amp;D3450)))</f>
        <v/>
      </c>
      <c r="P3450" s="1" t="str">
        <f t="shared" ca="1" si="802"/>
        <v/>
      </c>
      <c r="Q3450" s="1" t="str">
        <f t="shared" ca="1" si="803"/>
        <v/>
      </c>
      <c r="R3450" s="1" t="str" cm="1">
        <f t="array" aca="1" ref="R3450" ca="1">IF(G3450="","",INDIRECT(A3450&amp;B3450&amp;D3450))</f>
        <v/>
      </c>
      <c r="S3450" s="1" t="str">
        <f t="shared" ca="1" si="808"/>
        <v/>
      </c>
      <c r="T3450" s="1" t="str">
        <f t="shared" ca="1" si="809"/>
        <v/>
      </c>
      <c r="U3450" s="1" t="str">
        <f t="shared" ca="1" si="760"/>
        <v/>
      </c>
      <c r="V3450" s="1" t="str">
        <f t="shared" ca="1" si="804"/>
        <v/>
      </c>
      <c r="W3450" s="1" t="str">
        <f t="shared" ca="1" si="805"/>
        <v/>
      </c>
      <c r="X3450" s="1" t="str">
        <f t="shared" ca="1" si="810"/>
        <v/>
      </c>
    </row>
    <row r="3451" spans="1:24">
      <c r="A3451" t="s">
        <v>1041</v>
      </c>
      <c r="B3451" t="str">
        <f>INDEX(予約枠報告様式!$73:$73,MATCH(CSVフォーマット!C3451,予約枠報告様式!$74:$74,0))</f>
        <v>BG</v>
      </c>
      <c r="C3451">
        <f t="shared" si="806"/>
        <v>59</v>
      </c>
      <c r="D3451">
        <f t="shared" si="797"/>
        <v>39</v>
      </c>
      <c r="E3451" s="2" cm="1">
        <f t="array" aca="1" ref="E3451" ca="1">INDIRECT(A3451&amp;B3451&amp;$E$3)</f>
        <v>44802</v>
      </c>
      <c r="F3451" t="str" cm="1">
        <f t="array" aca="1" ref="F3451" ca="1">IF(INDIRECT(A3451&amp;B3451&amp;$F$3)="公",参照!$L$2,参照!$L$3)</f>
        <v>医療機関受付</v>
      </c>
      <c r="G3451" s="1" t="str" cm="1">
        <f t="array" aca="1" ref="G3451" ca="1">IF(E3451="","",IF(ISNUMBER(INDIRECT(A3451&amp;B3451&amp;D3451)),431001,""))</f>
        <v/>
      </c>
      <c r="H3451" s="1" t="str">
        <f t="shared" ca="1" si="798"/>
        <v/>
      </c>
      <c r="I3451" s="1" t="str">
        <f ca="1">IF(G3451="","",予約枠報告様式!H$3)</f>
        <v/>
      </c>
      <c r="J3451" s="1" t="str">
        <f t="shared" ca="1" si="807"/>
        <v/>
      </c>
      <c r="K3451" s="1" t="str">
        <f t="shared" ca="1" si="799"/>
        <v/>
      </c>
      <c r="L3451" s="1" t="str">
        <f t="shared" ca="1" si="800"/>
        <v/>
      </c>
      <c r="M3451" s="1" t="str">
        <f t="shared" ca="1" si="801"/>
        <v/>
      </c>
      <c r="N3451" s="1" t="str" cm="1">
        <f t="array" aca="1" ref="N3451" ca="1">IF(G3451="","",HOUR(INDIRECT(A3451&amp;$N$2&amp;D3451)))</f>
        <v/>
      </c>
      <c r="O3451" s="1" t="str" cm="1">
        <f t="array" aca="1" ref="O3451" ca="1">IF(G3451="","",MINUTE(INDIRECT(A3451&amp;$N$2&amp;D3451)))</f>
        <v/>
      </c>
      <c r="P3451" s="1" t="str">
        <f t="shared" ca="1" si="802"/>
        <v/>
      </c>
      <c r="Q3451" s="1" t="str">
        <f t="shared" ca="1" si="803"/>
        <v/>
      </c>
      <c r="R3451" s="1" t="str" cm="1">
        <f t="array" aca="1" ref="R3451" ca="1">IF(G3451="","",INDIRECT(A3451&amp;B3451&amp;D3451))</f>
        <v/>
      </c>
      <c r="S3451" s="1" t="str">
        <f t="shared" ca="1" si="808"/>
        <v/>
      </c>
      <c r="T3451" s="1" t="str">
        <f t="shared" ca="1" si="809"/>
        <v/>
      </c>
      <c r="U3451" s="1" t="str">
        <f t="shared" ca="1" si="760"/>
        <v/>
      </c>
      <c r="V3451" s="1" t="str">
        <f t="shared" ca="1" si="804"/>
        <v/>
      </c>
      <c r="W3451" s="1" t="str">
        <f t="shared" ca="1" si="805"/>
        <v/>
      </c>
      <c r="X3451" s="1" t="str">
        <f t="shared" ca="1" si="810"/>
        <v/>
      </c>
    </row>
    <row r="3452" spans="1:24">
      <c r="A3452" t="s">
        <v>1041</v>
      </c>
      <c r="B3452" t="str">
        <f>INDEX(予約枠報告様式!$73:$73,MATCH(CSVフォーマット!C3452,予約枠報告様式!$74:$74,0))</f>
        <v>BG</v>
      </c>
      <c r="C3452">
        <f t="shared" si="806"/>
        <v>59</v>
      </c>
      <c r="D3452">
        <f t="shared" si="797"/>
        <v>40</v>
      </c>
      <c r="E3452" s="2" cm="1">
        <f t="array" aca="1" ref="E3452" ca="1">INDIRECT(A3452&amp;B3452&amp;$E$3)</f>
        <v>44802</v>
      </c>
      <c r="F3452" t="str" cm="1">
        <f t="array" aca="1" ref="F3452" ca="1">IF(INDIRECT(A3452&amp;B3452&amp;$F$3)="公",参照!$L$2,参照!$L$3)</f>
        <v>医療機関受付</v>
      </c>
      <c r="G3452" s="1" t="str" cm="1">
        <f t="array" aca="1" ref="G3452" ca="1">IF(E3452="","",IF(ISNUMBER(INDIRECT(A3452&amp;B3452&amp;D3452)),431001,""))</f>
        <v/>
      </c>
      <c r="H3452" s="1" t="str">
        <f t="shared" ca="1" si="798"/>
        <v/>
      </c>
      <c r="I3452" s="1" t="str">
        <f ca="1">IF(G3452="","",予約枠報告様式!H$3)</f>
        <v/>
      </c>
      <c r="J3452" s="1" t="str">
        <f t="shared" ca="1" si="807"/>
        <v/>
      </c>
      <c r="K3452" s="1" t="str">
        <f t="shared" ca="1" si="799"/>
        <v/>
      </c>
      <c r="L3452" s="1" t="str">
        <f t="shared" ca="1" si="800"/>
        <v/>
      </c>
      <c r="M3452" s="1" t="str">
        <f t="shared" ca="1" si="801"/>
        <v/>
      </c>
      <c r="N3452" s="1" t="str" cm="1">
        <f t="array" aca="1" ref="N3452" ca="1">IF(G3452="","",HOUR(INDIRECT(A3452&amp;$N$2&amp;D3452)))</f>
        <v/>
      </c>
      <c r="O3452" s="1" t="str" cm="1">
        <f t="array" aca="1" ref="O3452" ca="1">IF(G3452="","",MINUTE(INDIRECT(A3452&amp;$N$2&amp;D3452)))</f>
        <v/>
      </c>
      <c r="P3452" s="1" t="str">
        <f t="shared" ca="1" si="802"/>
        <v/>
      </c>
      <c r="Q3452" s="1" t="str">
        <f t="shared" ca="1" si="803"/>
        <v/>
      </c>
      <c r="R3452" s="1" t="str" cm="1">
        <f t="array" aca="1" ref="R3452" ca="1">IF(G3452="","",INDIRECT(A3452&amp;B3452&amp;D3452))</f>
        <v/>
      </c>
      <c r="S3452" s="1" t="str">
        <f t="shared" ca="1" si="808"/>
        <v/>
      </c>
      <c r="T3452" s="1" t="str">
        <f t="shared" ca="1" si="809"/>
        <v/>
      </c>
      <c r="U3452" s="1" t="str">
        <f t="shared" ca="1" si="760"/>
        <v/>
      </c>
      <c r="V3452" s="1" t="str">
        <f t="shared" ca="1" si="804"/>
        <v/>
      </c>
      <c r="W3452" s="1" t="str">
        <f t="shared" ca="1" si="805"/>
        <v/>
      </c>
      <c r="X3452" s="1" t="str">
        <f t="shared" ca="1" si="810"/>
        <v/>
      </c>
    </row>
    <row r="3453" spans="1:24">
      <c r="A3453" t="s">
        <v>1041</v>
      </c>
      <c r="B3453" t="str">
        <f>INDEX(予約枠報告様式!$73:$73,MATCH(CSVフォーマット!C3453,予約枠報告様式!$74:$74,0))</f>
        <v>BG</v>
      </c>
      <c r="C3453">
        <f t="shared" si="806"/>
        <v>59</v>
      </c>
      <c r="D3453">
        <f t="shared" si="797"/>
        <v>41</v>
      </c>
      <c r="E3453" s="2" cm="1">
        <f t="array" aca="1" ref="E3453" ca="1">INDIRECT(A3453&amp;B3453&amp;$E$3)</f>
        <v>44802</v>
      </c>
      <c r="F3453" t="str" cm="1">
        <f t="array" aca="1" ref="F3453" ca="1">IF(INDIRECT(A3453&amp;B3453&amp;$F$3)="公",参照!$L$2,参照!$L$3)</f>
        <v>医療機関受付</v>
      </c>
      <c r="G3453" s="1" t="str" cm="1">
        <f t="array" aca="1" ref="G3453" ca="1">IF(E3453="","",IF(ISNUMBER(INDIRECT(A3453&amp;B3453&amp;D3453)),431001,""))</f>
        <v/>
      </c>
      <c r="H3453" s="1" t="str">
        <f t="shared" ca="1" si="798"/>
        <v/>
      </c>
      <c r="I3453" s="1" t="str">
        <f ca="1">IF(G3453="","",予約枠報告様式!H$3)</f>
        <v/>
      </c>
      <c r="J3453" s="1" t="str">
        <f t="shared" ca="1" si="807"/>
        <v/>
      </c>
      <c r="K3453" s="1" t="str">
        <f t="shared" ca="1" si="799"/>
        <v/>
      </c>
      <c r="L3453" s="1" t="str">
        <f t="shared" ca="1" si="800"/>
        <v/>
      </c>
      <c r="M3453" s="1" t="str">
        <f t="shared" ca="1" si="801"/>
        <v/>
      </c>
      <c r="N3453" s="1" t="str" cm="1">
        <f t="array" aca="1" ref="N3453" ca="1">IF(G3453="","",HOUR(INDIRECT(A3453&amp;$N$2&amp;D3453)))</f>
        <v/>
      </c>
      <c r="O3453" s="1" t="str" cm="1">
        <f t="array" aca="1" ref="O3453" ca="1">IF(G3453="","",MINUTE(INDIRECT(A3453&amp;$N$2&amp;D3453)))</f>
        <v/>
      </c>
      <c r="P3453" s="1" t="str">
        <f t="shared" ca="1" si="802"/>
        <v/>
      </c>
      <c r="Q3453" s="1" t="str">
        <f t="shared" ca="1" si="803"/>
        <v/>
      </c>
      <c r="R3453" s="1" t="str" cm="1">
        <f t="array" aca="1" ref="R3453" ca="1">IF(G3453="","",INDIRECT(A3453&amp;B3453&amp;D3453))</f>
        <v/>
      </c>
      <c r="S3453" s="1" t="str">
        <f t="shared" ca="1" si="808"/>
        <v/>
      </c>
      <c r="T3453" s="1" t="str">
        <f t="shared" ca="1" si="809"/>
        <v/>
      </c>
      <c r="U3453" s="1" t="str">
        <f t="shared" ca="1" si="760"/>
        <v/>
      </c>
      <c r="V3453" s="1" t="str">
        <f t="shared" ca="1" si="804"/>
        <v/>
      </c>
      <c r="W3453" s="1" t="str">
        <f t="shared" ca="1" si="805"/>
        <v/>
      </c>
      <c r="X3453" s="1" t="str">
        <f t="shared" ca="1" si="810"/>
        <v/>
      </c>
    </row>
    <row r="3454" spans="1:24">
      <c r="A3454" t="s">
        <v>1041</v>
      </c>
      <c r="B3454" t="str">
        <f>INDEX(予約枠報告様式!$73:$73,MATCH(CSVフォーマット!C3454,予約枠報告様式!$74:$74,0))</f>
        <v>BG</v>
      </c>
      <c r="C3454">
        <f t="shared" si="806"/>
        <v>59</v>
      </c>
      <c r="D3454">
        <f t="shared" si="797"/>
        <v>42</v>
      </c>
      <c r="E3454" s="2" cm="1">
        <f t="array" aca="1" ref="E3454" ca="1">INDIRECT(A3454&amp;B3454&amp;$E$3)</f>
        <v>44802</v>
      </c>
      <c r="F3454" t="str" cm="1">
        <f t="array" aca="1" ref="F3454" ca="1">IF(INDIRECT(A3454&amp;B3454&amp;$F$3)="公",参照!$L$2,参照!$L$3)</f>
        <v>医療機関受付</v>
      </c>
      <c r="G3454" s="1" t="str" cm="1">
        <f t="array" aca="1" ref="G3454" ca="1">IF(E3454="","",IF(ISNUMBER(INDIRECT(A3454&amp;B3454&amp;D3454)),431001,""))</f>
        <v/>
      </c>
      <c r="H3454" s="1" t="str">
        <f t="shared" ca="1" si="798"/>
        <v/>
      </c>
      <c r="I3454" s="1" t="str">
        <f ca="1">IF(G3454="","",予約枠報告様式!H$3)</f>
        <v/>
      </c>
      <c r="J3454" s="1" t="str">
        <f t="shared" ca="1" si="807"/>
        <v/>
      </c>
      <c r="K3454" s="1" t="str">
        <f t="shared" ca="1" si="799"/>
        <v/>
      </c>
      <c r="L3454" s="1" t="str">
        <f t="shared" ca="1" si="800"/>
        <v/>
      </c>
      <c r="M3454" s="1" t="str">
        <f t="shared" ca="1" si="801"/>
        <v/>
      </c>
      <c r="N3454" s="1" t="str" cm="1">
        <f t="array" aca="1" ref="N3454" ca="1">IF(G3454="","",HOUR(INDIRECT(A3454&amp;$N$2&amp;D3454)))</f>
        <v/>
      </c>
      <c r="O3454" s="1" t="str" cm="1">
        <f t="array" aca="1" ref="O3454" ca="1">IF(G3454="","",MINUTE(INDIRECT(A3454&amp;$N$2&amp;D3454)))</f>
        <v/>
      </c>
      <c r="P3454" s="1" t="str">
        <f t="shared" ca="1" si="802"/>
        <v/>
      </c>
      <c r="Q3454" s="1" t="str">
        <f t="shared" ca="1" si="803"/>
        <v/>
      </c>
      <c r="R3454" s="1" t="str" cm="1">
        <f t="array" aca="1" ref="R3454" ca="1">IF(G3454="","",INDIRECT(A3454&amp;B3454&amp;D3454))</f>
        <v/>
      </c>
      <c r="S3454" s="1" t="str">
        <f t="shared" ca="1" si="808"/>
        <v/>
      </c>
      <c r="T3454" s="1" t="str">
        <f t="shared" ca="1" si="809"/>
        <v/>
      </c>
      <c r="U3454" s="1" t="str">
        <f t="shared" ca="1" si="760"/>
        <v/>
      </c>
      <c r="V3454" s="1" t="str">
        <f t="shared" ca="1" si="804"/>
        <v/>
      </c>
      <c r="W3454" s="1" t="str">
        <f t="shared" ca="1" si="805"/>
        <v/>
      </c>
      <c r="X3454" s="1" t="str">
        <f t="shared" ca="1" si="810"/>
        <v/>
      </c>
    </row>
    <row r="3455" spans="1:24">
      <c r="A3455" t="s">
        <v>1041</v>
      </c>
      <c r="B3455" t="str">
        <f>INDEX(予約枠報告様式!$73:$73,MATCH(CSVフォーマット!C3455,予約枠報告様式!$74:$74,0))</f>
        <v>BG</v>
      </c>
      <c r="C3455">
        <f t="shared" si="806"/>
        <v>59</v>
      </c>
      <c r="D3455">
        <f t="shared" si="797"/>
        <v>43</v>
      </c>
      <c r="E3455" s="2" cm="1">
        <f t="array" aca="1" ref="E3455" ca="1">INDIRECT(A3455&amp;B3455&amp;$E$3)</f>
        <v>44802</v>
      </c>
      <c r="F3455" t="str" cm="1">
        <f t="array" aca="1" ref="F3455" ca="1">IF(INDIRECT(A3455&amp;B3455&amp;$F$3)="公",参照!$L$2,参照!$L$3)</f>
        <v>医療機関受付</v>
      </c>
      <c r="G3455" s="1" t="str" cm="1">
        <f t="array" aca="1" ref="G3455" ca="1">IF(E3455="","",IF(ISNUMBER(INDIRECT(A3455&amp;B3455&amp;D3455)),431001,""))</f>
        <v/>
      </c>
      <c r="H3455" s="1" t="str">
        <f t="shared" ca="1" si="798"/>
        <v/>
      </c>
      <c r="I3455" s="1" t="str">
        <f ca="1">IF(G3455="","",予約枠報告様式!H$3)</f>
        <v/>
      </c>
      <c r="J3455" s="1" t="str">
        <f t="shared" ca="1" si="807"/>
        <v/>
      </c>
      <c r="K3455" s="1" t="str">
        <f t="shared" ca="1" si="799"/>
        <v/>
      </c>
      <c r="L3455" s="1" t="str">
        <f t="shared" ca="1" si="800"/>
        <v/>
      </c>
      <c r="M3455" s="1" t="str">
        <f t="shared" ca="1" si="801"/>
        <v/>
      </c>
      <c r="N3455" s="1" t="str" cm="1">
        <f t="array" aca="1" ref="N3455" ca="1">IF(G3455="","",HOUR(INDIRECT(A3455&amp;$N$2&amp;D3455)))</f>
        <v/>
      </c>
      <c r="O3455" s="1" t="str" cm="1">
        <f t="array" aca="1" ref="O3455" ca="1">IF(G3455="","",MINUTE(INDIRECT(A3455&amp;$N$2&amp;D3455)))</f>
        <v/>
      </c>
      <c r="P3455" s="1" t="str">
        <f t="shared" ca="1" si="802"/>
        <v/>
      </c>
      <c r="Q3455" s="1" t="str">
        <f t="shared" ca="1" si="803"/>
        <v/>
      </c>
      <c r="R3455" s="1" t="str" cm="1">
        <f t="array" aca="1" ref="R3455" ca="1">IF(G3455="","",INDIRECT(A3455&amp;B3455&amp;D3455))</f>
        <v/>
      </c>
      <c r="S3455" s="1" t="str">
        <f t="shared" ca="1" si="808"/>
        <v/>
      </c>
      <c r="T3455" s="1" t="str">
        <f t="shared" ca="1" si="809"/>
        <v/>
      </c>
      <c r="U3455" s="1" t="str">
        <f t="shared" ca="1" si="760"/>
        <v/>
      </c>
      <c r="V3455" s="1" t="str">
        <f t="shared" ca="1" si="804"/>
        <v/>
      </c>
      <c r="W3455" s="1" t="str">
        <f t="shared" ca="1" si="805"/>
        <v/>
      </c>
      <c r="X3455" s="1" t="str">
        <f t="shared" ca="1" si="810"/>
        <v/>
      </c>
    </row>
    <row r="3456" spans="1:24">
      <c r="A3456" t="s">
        <v>1041</v>
      </c>
      <c r="B3456" t="str">
        <f>INDEX(予約枠報告様式!$73:$73,MATCH(CSVフォーマット!C3456,予約枠報告様式!$74:$74,0))</f>
        <v>BG</v>
      </c>
      <c r="C3456">
        <f t="shared" si="806"/>
        <v>59</v>
      </c>
      <c r="D3456">
        <f t="shared" si="797"/>
        <v>44</v>
      </c>
      <c r="E3456" s="2" cm="1">
        <f t="array" aca="1" ref="E3456" ca="1">INDIRECT(A3456&amp;B3456&amp;$E$3)</f>
        <v>44802</v>
      </c>
      <c r="F3456" t="str" cm="1">
        <f t="array" aca="1" ref="F3456" ca="1">IF(INDIRECT(A3456&amp;B3456&amp;$F$3)="公",参照!$L$2,参照!$L$3)</f>
        <v>医療機関受付</v>
      </c>
      <c r="G3456" s="1" t="str" cm="1">
        <f t="array" aca="1" ref="G3456" ca="1">IF(E3456="","",IF(ISNUMBER(INDIRECT(A3456&amp;B3456&amp;D3456)),431001,""))</f>
        <v/>
      </c>
      <c r="H3456" s="1" t="str">
        <f t="shared" ca="1" si="798"/>
        <v/>
      </c>
      <c r="I3456" s="1" t="str">
        <f ca="1">IF(G3456="","",予約枠報告様式!H$3)</f>
        <v/>
      </c>
      <c r="J3456" s="1" t="str">
        <f t="shared" ca="1" si="807"/>
        <v/>
      </c>
      <c r="K3456" s="1" t="str">
        <f t="shared" ca="1" si="799"/>
        <v/>
      </c>
      <c r="L3456" s="1" t="str">
        <f t="shared" ca="1" si="800"/>
        <v/>
      </c>
      <c r="M3456" s="1" t="str">
        <f t="shared" ca="1" si="801"/>
        <v/>
      </c>
      <c r="N3456" s="1" t="str" cm="1">
        <f t="array" aca="1" ref="N3456" ca="1">IF(G3456="","",HOUR(INDIRECT(A3456&amp;$N$2&amp;D3456)))</f>
        <v/>
      </c>
      <c r="O3456" s="1" t="str" cm="1">
        <f t="array" aca="1" ref="O3456" ca="1">IF(G3456="","",MINUTE(INDIRECT(A3456&amp;$N$2&amp;D3456)))</f>
        <v/>
      </c>
      <c r="P3456" s="1" t="str">
        <f t="shared" ca="1" si="802"/>
        <v/>
      </c>
      <c r="Q3456" s="1" t="str">
        <f t="shared" ca="1" si="803"/>
        <v/>
      </c>
      <c r="R3456" s="1" t="str" cm="1">
        <f t="array" aca="1" ref="R3456" ca="1">IF(G3456="","",INDIRECT(A3456&amp;B3456&amp;D3456))</f>
        <v/>
      </c>
      <c r="S3456" s="1" t="str">
        <f t="shared" ca="1" si="808"/>
        <v/>
      </c>
      <c r="T3456" s="1" t="str">
        <f t="shared" ca="1" si="809"/>
        <v/>
      </c>
      <c r="U3456" s="1" t="str">
        <f t="shared" ca="1" si="760"/>
        <v/>
      </c>
      <c r="V3456" s="1" t="str">
        <f t="shared" ca="1" si="804"/>
        <v/>
      </c>
      <c r="W3456" s="1" t="str">
        <f t="shared" ca="1" si="805"/>
        <v/>
      </c>
      <c r="X3456" s="1" t="str">
        <f t="shared" ca="1" si="810"/>
        <v/>
      </c>
    </row>
    <row r="3457" spans="1:24">
      <c r="A3457" t="s">
        <v>1041</v>
      </c>
      <c r="B3457" t="str">
        <f>INDEX(予約枠報告様式!$73:$73,MATCH(CSVフォーマット!C3457,予約枠報告様式!$74:$74,0))</f>
        <v>BG</v>
      </c>
      <c r="C3457">
        <f t="shared" si="806"/>
        <v>59</v>
      </c>
      <c r="D3457">
        <f t="shared" si="797"/>
        <v>45</v>
      </c>
      <c r="E3457" s="2" cm="1">
        <f t="array" aca="1" ref="E3457" ca="1">INDIRECT(A3457&amp;B3457&amp;$E$3)</f>
        <v>44802</v>
      </c>
      <c r="F3457" t="str" cm="1">
        <f t="array" aca="1" ref="F3457" ca="1">IF(INDIRECT(A3457&amp;B3457&amp;$F$3)="公",参照!$L$2,参照!$L$3)</f>
        <v>医療機関受付</v>
      </c>
      <c r="G3457" s="1" t="str" cm="1">
        <f t="array" aca="1" ref="G3457" ca="1">IF(E3457="","",IF(ISNUMBER(INDIRECT(A3457&amp;B3457&amp;D3457)),431001,""))</f>
        <v/>
      </c>
      <c r="H3457" s="1" t="str">
        <f t="shared" ca="1" si="798"/>
        <v/>
      </c>
      <c r="I3457" s="1" t="str">
        <f ca="1">IF(G3457="","",予約枠報告様式!H$3)</f>
        <v/>
      </c>
      <c r="J3457" s="1" t="str">
        <f t="shared" ca="1" si="807"/>
        <v/>
      </c>
      <c r="K3457" s="1" t="str">
        <f t="shared" ca="1" si="799"/>
        <v/>
      </c>
      <c r="L3457" s="1" t="str">
        <f t="shared" ca="1" si="800"/>
        <v/>
      </c>
      <c r="M3457" s="1" t="str">
        <f t="shared" ca="1" si="801"/>
        <v/>
      </c>
      <c r="N3457" s="1" t="str" cm="1">
        <f t="array" aca="1" ref="N3457" ca="1">IF(G3457="","",HOUR(INDIRECT(A3457&amp;$N$2&amp;D3457)))</f>
        <v/>
      </c>
      <c r="O3457" s="1" t="str" cm="1">
        <f t="array" aca="1" ref="O3457" ca="1">IF(G3457="","",MINUTE(INDIRECT(A3457&amp;$N$2&amp;D3457)))</f>
        <v/>
      </c>
      <c r="P3457" s="1" t="str">
        <f t="shared" ca="1" si="802"/>
        <v/>
      </c>
      <c r="Q3457" s="1" t="str">
        <f t="shared" ca="1" si="803"/>
        <v/>
      </c>
      <c r="R3457" s="1" t="str" cm="1">
        <f t="array" aca="1" ref="R3457" ca="1">IF(G3457="","",INDIRECT(A3457&amp;B3457&amp;D3457))</f>
        <v/>
      </c>
      <c r="S3457" s="1" t="str">
        <f t="shared" ca="1" si="808"/>
        <v/>
      </c>
      <c r="T3457" s="1" t="str">
        <f t="shared" ca="1" si="809"/>
        <v/>
      </c>
      <c r="U3457" s="1" t="str">
        <f t="shared" ca="1" si="760"/>
        <v/>
      </c>
      <c r="V3457" s="1" t="str">
        <f t="shared" ca="1" si="804"/>
        <v/>
      </c>
      <c r="W3457" s="1" t="str">
        <f t="shared" ca="1" si="805"/>
        <v/>
      </c>
      <c r="X3457" s="1" t="str">
        <f t="shared" ca="1" si="810"/>
        <v/>
      </c>
    </row>
    <row r="3458" spans="1:24">
      <c r="A3458" t="s">
        <v>1041</v>
      </c>
      <c r="B3458" t="str">
        <f>INDEX(予約枠報告様式!$73:$73,MATCH(CSVフォーマット!C3458,予約枠報告様式!$74:$74,0))</f>
        <v>BG</v>
      </c>
      <c r="C3458">
        <f t="shared" si="806"/>
        <v>59</v>
      </c>
      <c r="D3458">
        <f t="shared" si="797"/>
        <v>46</v>
      </c>
      <c r="E3458" s="2" cm="1">
        <f t="array" aca="1" ref="E3458" ca="1">INDIRECT(A3458&amp;B3458&amp;$E$3)</f>
        <v>44802</v>
      </c>
      <c r="F3458" t="str" cm="1">
        <f t="array" aca="1" ref="F3458" ca="1">IF(INDIRECT(A3458&amp;B3458&amp;$F$3)="公",参照!$L$2,参照!$L$3)</f>
        <v>医療機関受付</v>
      </c>
      <c r="G3458" s="1" t="str" cm="1">
        <f t="array" aca="1" ref="G3458" ca="1">IF(E3458="","",IF(ISNUMBER(INDIRECT(A3458&amp;B3458&amp;D3458)),431001,""))</f>
        <v/>
      </c>
      <c r="H3458" s="1" t="str">
        <f t="shared" ca="1" si="798"/>
        <v/>
      </c>
      <c r="I3458" s="1" t="str">
        <f ca="1">IF(G3458="","",予約枠報告様式!H$3)</f>
        <v/>
      </c>
      <c r="J3458" s="1" t="str">
        <f t="shared" ca="1" si="807"/>
        <v/>
      </c>
      <c r="K3458" s="1" t="str">
        <f t="shared" ca="1" si="799"/>
        <v/>
      </c>
      <c r="L3458" s="1" t="str">
        <f t="shared" ca="1" si="800"/>
        <v/>
      </c>
      <c r="M3458" s="1" t="str">
        <f t="shared" ca="1" si="801"/>
        <v/>
      </c>
      <c r="N3458" s="1" t="str" cm="1">
        <f t="array" aca="1" ref="N3458" ca="1">IF(G3458="","",HOUR(INDIRECT(A3458&amp;$N$2&amp;D3458)))</f>
        <v/>
      </c>
      <c r="O3458" s="1" t="str" cm="1">
        <f t="array" aca="1" ref="O3458" ca="1">IF(G3458="","",MINUTE(INDIRECT(A3458&amp;$N$2&amp;D3458)))</f>
        <v/>
      </c>
      <c r="P3458" s="1" t="str">
        <f t="shared" ca="1" si="802"/>
        <v/>
      </c>
      <c r="Q3458" s="1" t="str">
        <f t="shared" ca="1" si="803"/>
        <v/>
      </c>
      <c r="R3458" s="1" t="str" cm="1">
        <f t="array" aca="1" ref="R3458" ca="1">IF(G3458="","",INDIRECT(A3458&amp;B3458&amp;D3458))</f>
        <v/>
      </c>
      <c r="S3458" s="1" t="str">
        <f t="shared" ca="1" si="808"/>
        <v/>
      </c>
      <c r="T3458" s="1" t="str">
        <f t="shared" ca="1" si="809"/>
        <v/>
      </c>
      <c r="U3458" s="1" t="str">
        <f t="shared" ca="1" si="760"/>
        <v/>
      </c>
      <c r="V3458" s="1" t="str">
        <f t="shared" ca="1" si="804"/>
        <v/>
      </c>
      <c r="W3458" s="1" t="str">
        <f t="shared" ca="1" si="805"/>
        <v/>
      </c>
      <c r="X3458" s="1" t="str">
        <f t="shared" ca="1" si="810"/>
        <v/>
      </c>
    </row>
    <row r="3459" spans="1:24">
      <c r="A3459" t="s">
        <v>1041</v>
      </c>
      <c r="B3459" t="str">
        <f>INDEX(予約枠報告様式!$73:$73,MATCH(CSVフォーマット!C3459,予約枠報告様式!$74:$74,0))</f>
        <v>BG</v>
      </c>
      <c r="C3459">
        <f t="shared" si="806"/>
        <v>59</v>
      </c>
      <c r="D3459">
        <f t="shared" si="797"/>
        <v>47</v>
      </c>
      <c r="E3459" s="2" cm="1">
        <f t="array" aca="1" ref="E3459" ca="1">INDIRECT(A3459&amp;B3459&amp;$E$3)</f>
        <v>44802</v>
      </c>
      <c r="F3459" t="str" cm="1">
        <f t="array" aca="1" ref="F3459" ca="1">IF(INDIRECT(A3459&amp;B3459&amp;$F$3)="公",参照!$L$2,参照!$L$3)</f>
        <v>医療機関受付</v>
      </c>
      <c r="G3459" s="1" t="str" cm="1">
        <f t="array" aca="1" ref="G3459" ca="1">IF(E3459="","",IF(ISNUMBER(INDIRECT(A3459&amp;B3459&amp;D3459)),431001,""))</f>
        <v/>
      </c>
      <c r="H3459" s="1" t="str">
        <f t="shared" ca="1" si="798"/>
        <v/>
      </c>
      <c r="I3459" s="1" t="str">
        <f ca="1">IF(G3459="","",予約枠報告様式!H$3)</f>
        <v/>
      </c>
      <c r="J3459" s="1" t="str">
        <f t="shared" ca="1" si="807"/>
        <v/>
      </c>
      <c r="K3459" s="1" t="str">
        <f t="shared" ca="1" si="799"/>
        <v/>
      </c>
      <c r="L3459" s="1" t="str">
        <f t="shared" ca="1" si="800"/>
        <v/>
      </c>
      <c r="M3459" s="1" t="str">
        <f t="shared" ca="1" si="801"/>
        <v/>
      </c>
      <c r="N3459" s="1" t="str" cm="1">
        <f t="array" aca="1" ref="N3459" ca="1">IF(G3459="","",HOUR(INDIRECT(A3459&amp;$N$2&amp;D3459)))</f>
        <v/>
      </c>
      <c r="O3459" s="1" t="str" cm="1">
        <f t="array" aca="1" ref="O3459" ca="1">IF(G3459="","",MINUTE(INDIRECT(A3459&amp;$N$2&amp;D3459)))</f>
        <v/>
      </c>
      <c r="P3459" s="1" t="str">
        <f t="shared" ca="1" si="802"/>
        <v/>
      </c>
      <c r="Q3459" s="1" t="str">
        <f t="shared" ca="1" si="803"/>
        <v/>
      </c>
      <c r="R3459" s="1" t="str" cm="1">
        <f t="array" aca="1" ref="R3459" ca="1">IF(G3459="","",INDIRECT(A3459&amp;B3459&amp;D3459))</f>
        <v/>
      </c>
      <c r="S3459" s="1" t="str">
        <f t="shared" ca="1" si="808"/>
        <v/>
      </c>
      <c r="T3459" s="1" t="str">
        <f t="shared" ca="1" si="809"/>
        <v/>
      </c>
      <c r="U3459" s="1" t="str">
        <f t="shared" ca="1" si="760"/>
        <v/>
      </c>
      <c r="V3459" s="1" t="str">
        <f t="shared" ca="1" si="804"/>
        <v/>
      </c>
      <c r="W3459" s="1" t="str">
        <f t="shared" ca="1" si="805"/>
        <v/>
      </c>
      <c r="X3459" s="1" t="str">
        <f t="shared" ca="1" si="810"/>
        <v/>
      </c>
    </row>
    <row r="3460" spans="1:24">
      <c r="A3460" t="s">
        <v>1041</v>
      </c>
      <c r="B3460" t="str">
        <f>INDEX(予約枠報告様式!$73:$73,MATCH(CSVフォーマット!C3460,予約枠報告様式!$74:$74,0))</f>
        <v>BG</v>
      </c>
      <c r="C3460">
        <f t="shared" si="806"/>
        <v>59</v>
      </c>
      <c r="D3460">
        <f t="shared" si="797"/>
        <v>48</v>
      </c>
      <c r="E3460" s="2" cm="1">
        <f t="array" aca="1" ref="E3460" ca="1">INDIRECT(A3460&amp;B3460&amp;$E$3)</f>
        <v>44802</v>
      </c>
      <c r="F3460" t="str" cm="1">
        <f t="array" aca="1" ref="F3460" ca="1">IF(INDIRECT(A3460&amp;B3460&amp;$F$3)="公",参照!$L$2,参照!$L$3)</f>
        <v>医療機関受付</v>
      </c>
      <c r="G3460" s="1" t="str" cm="1">
        <f t="array" aca="1" ref="G3460" ca="1">IF(E3460="","",IF(ISNUMBER(INDIRECT(A3460&amp;B3460&amp;D3460)),431001,""))</f>
        <v/>
      </c>
      <c r="H3460" s="1" t="str">
        <f t="shared" ca="1" si="798"/>
        <v/>
      </c>
      <c r="I3460" s="1" t="str">
        <f ca="1">IF(G3460="","",予約枠報告様式!H$3)</f>
        <v/>
      </c>
      <c r="J3460" s="1" t="str">
        <f t="shared" ca="1" si="807"/>
        <v/>
      </c>
      <c r="K3460" s="1" t="str">
        <f t="shared" ca="1" si="799"/>
        <v/>
      </c>
      <c r="L3460" s="1" t="str">
        <f t="shared" ca="1" si="800"/>
        <v/>
      </c>
      <c r="M3460" s="1" t="str">
        <f t="shared" ca="1" si="801"/>
        <v/>
      </c>
      <c r="N3460" s="1" t="str" cm="1">
        <f t="array" aca="1" ref="N3460" ca="1">IF(G3460="","",HOUR(INDIRECT(A3460&amp;$N$2&amp;D3460)))</f>
        <v/>
      </c>
      <c r="O3460" s="1" t="str" cm="1">
        <f t="array" aca="1" ref="O3460" ca="1">IF(G3460="","",MINUTE(INDIRECT(A3460&amp;$N$2&amp;D3460)))</f>
        <v/>
      </c>
      <c r="P3460" s="1" t="str">
        <f t="shared" ca="1" si="802"/>
        <v/>
      </c>
      <c r="Q3460" s="1" t="str">
        <f t="shared" ca="1" si="803"/>
        <v/>
      </c>
      <c r="R3460" s="1" t="str" cm="1">
        <f t="array" aca="1" ref="R3460" ca="1">IF(G3460="","",INDIRECT(A3460&amp;B3460&amp;D3460))</f>
        <v/>
      </c>
      <c r="S3460" s="1" t="str">
        <f t="shared" ca="1" si="808"/>
        <v/>
      </c>
      <c r="T3460" s="1" t="str">
        <f t="shared" ca="1" si="809"/>
        <v/>
      </c>
      <c r="U3460" s="1" t="str">
        <f t="shared" ref="U3460:U3523" ca="1" si="811">IF($G3460="","",IF(OR(U$1="×",U$2="なし"),"",U$2))</f>
        <v/>
      </c>
      <c r="V3460" s="1" t="str">
        <f t="shared" ca="1" si="804"/>
        <v/>
      </c>
      <c r="W3460" s="1" t="str">
        <f t="shared" ca="1" si="805"/>
        <v/>
      </c>
      <c r="X3460" s="1" t="str">
        <f t="shared" ca="1" si="810"/>
        <v/>
      </c>
    </row>
    <row r="3461" spans="1:24">
      <c r="A3461" t="s">
        <v>1041</v>
      </c>
      <c r="B3461" t="str">
        <f>INDEX(予約枠報告様式!$73:$73,MATCH(CSVフォーマット!C3461,予約枠報告様式!$74:$74,0))</f>
        <v>BG</v>
      </c>
      <c r="C3461">
        <f t="shared" si="806"/>
        <v>59</v>
      </c>
      <c r="D3461">
        <f t="shared" ref="D3461:D3524" si="812">IF(D3460=$D$3,$D$2,D3460+1)</f>
        <v>49</v>
      </c>
      <c r="E3461" s="2" cm="1">
        <f t="array" aca="1" ref="E3461" ca="1">INDIRECT(A3461&amp;B3461&amp;$E$3)</f>
        <v>44802</v>
      </c>
      <c r="F3461" t="str" cm="1">
        <f t="array" aca="1" ref="F3461" ca="1">IF(INDIRECT(A3461&amp;B3461&amp;$F$3)="公",参照!$L$2,参照!$L$3)</f>
        <v>医療機関受付</v>
      </c>
      <c r="G3461" s="1" t="str" cm="1">
        <f t="array" aca="1" ref="G3461" ca="1">IF(E3461="","",IF(ISNUMBER(INDIRECT(A3461&amp;B3461&amp;D3461)),431001,""))</f>
        <v/>
      </c>
      <c r="H3461" s="1" t="str">
        <f t="shared" ref="H3461:H3524" ca="1" si="813">IF(G3461="","","【（"&amp;H$2&amp;"）"&amp;F3461&amp;"】"&amp;I3461&amp;"."&amp;TEXT(L3461,"00")&amp;TEXT(M3461,"00")&amp;"."&amp;TEXT(N3461,"00")&amp;TEXT(O3461,"00"))</f>
        <v/>
      </c>
      <c r="I3461" s="1" t="str">
        <f ca="1">IF(G3461="","",予約枠報告様式!H$3)</f>
        <v/>
      </c>
      <c r="J3461" s="1" t="str">
        <f t="shared" ca="1" si="807"/>
        <v/>
      </c>
      <c r="K3461" s="1" t="str">
        <f t="shared" ref="K3461:K3524" ca="1" si="814">IF(G3461="","",YEAR(E3461))</f>
        <v/>
      </c>
      <c r="L3461" s="1" t="str">
        <f t="shared" ref="L3461:L3524" ca="1" si="815">IF(G3461="","",MONTH(E3461))</f>
        <v/>
      </c>
      <c r="M3461" s="1" t="str">
        <f t="shared" ref="M3461:M3524" ca="1" si="816">IF(G3461="","",DAY(E3461))</f>
        <v/>
      </c>
      <c r="N3461" s="1" t="str" cm="1">
        <f t="array" aca="1" ref="N3461" ca="1">IF(G3461="","",HOUR(INDIRECT(A3461&amp;$N$2&amp;D3461)))</f>
        <v/>
      </c>
      <c r="O3461" s="1" t="str" cm="1">
        <f t="array" aca="1" ref="O3461" ca="1">IF(G3461="","",MINUTE(INDIRECT(A3461&amp;$N$2&amp;D3461)))</f>
        <v/>
      </c>
      <c r="P3461" s="1" t="str">
        <f t="shared" ref="P3461:P3524" ca="1" si="817">IF(G3461="","",N3461)</f>
        <v/>
      </c>
      <c r="Q3461" s="1" t="str">
        <f t="shared" ref="Q3461:Q3524" ca="1" si="818">IF(G3461="","",O3461+14)</f>
        <v/>
      </c>
      <c r="R3461" s="1" t="str" cm="1">
        <f t="array" aca="1" ref="R3461" ca="1">IF(G3461="","",INDIRECT(A3461&amp;B3461&amp;D3461))</f>
        <v/>
      </c>
      <c r="S3461" s="1" t="str">
        <f t="shared" ca="1" si="808"/>
        <v/>
      </c>
      <c r="T3461" s="1" t="str">
        <f t="shared" ca="1" si="809"/>
        <v/>
      </c>
      <c r="U3461" s="1" t="str">
        <f t="shared" ca="1" si="811"/>
        <v/>
      </c>
      <c r="V3461" s="1" t="str">
        <f t="shared" ref="V3461:V3524" ca="1" si="819">IF(G3461="","",3)</f>
        <v/>
      </c>
      <c r="W3461" s="1" t="str">
        <f t="shared" ref="W3461:W3524" ca="1" si="820">IF(G3461="","",5)</f>
        <v/>
      </c>
      <c r="X3461" s="1" t="str">
        <f t="shared" ca="1" si="810"/>
        <v/>
      </c>
    </row>
    <row r="3462" spans="1:24">
      <c r="A3462" t="s">
        <v>1041</v>
      </c>
      <c r="B3462" t="str">
        <f>INDEX(予約枠報告様式!$73:$73,MATCH(CSVフォーマット!C3462,予約枠報告様式!$74:$74,0))</f>
        <v>BG</v>
      </c>
      <c r="C3462">
        <f t="shared" ref="C3462:C3525" si="821">IF(D3461=$D$3,C3461+1,C3461)</f>
        <v>59</v>
      </c>
      <c r="D3462">
        <f t="shared" si="812"/>
        <v>50</v>
      </c>
      <c r="E3462" s="2" cm="1">
        <f t="array" aca="1" ref="E3462" ca="1">INDIRECT(A3462&amp;B3462&amp;$E$3)</f>
        <v>44802</v>
      </c>
      <c r="F3462" t="str" cm="1">
        <f t="array" aca="1" ref="F3462" ca="1">IF(INDIRECT(A3462&amp;B3462&amp;$F$3)="公",参照!$L$2,参照!$L$3)</f>
        <v>医療機関受付</v>
      </c>
      <c r="G3462" s="1" t="str" cm="1">
        <f t="array" aca="1" ref="G3462" ca="1">IF(E3462="","",IF(ISNUMBER(INDIRECT(A3462&amp;B3462&amp;D3462)),431001,""))</f>
        <v/>
      </c>
      <c r="H3462" s="1" t="str">
        <f t="shared" ca="1" si="813"/>
        <v/>
      </c>
      <c r="I3462" s="1" t="str">
        <f ca="1">IF(G3462="","",予約枠報告様式!H$3)</f>
        <v/>
      </c>
      <c r="J3462" s="1" t="str">
        <f t="shared" ca="1" si="807"/>
        <v/>
      </c>
      <c r="K3462" s="1" t="str">
        <f t="shared" ca="1" si="814"/>
        <v/>
      </c>
      <c r="L3462" s="1" t="str">
        <f t="shared" ca="1" si="815"/>
        <v/>
      </c>
      <c r="M3462" s="1" t="str">
        <f t="shared" ca="1" si="816"/>
        <v/>
      </c>
      <c r="N3462" s="1" t="str" cm="1">
        <f t="array" aca="1" ref="N3462" ca="1">IF(G3462="","",HOUR(INDIRECT(A3462&amp;$N$2&amp;D3462)))</f>
        <v/>
      </c>
      <c r="O3462" s="1" t="str" cm="1">
        <f t="array" aca="1" ref="O3462" ca="1">IF(G3462="","",MINUTE(INDIRECT(A3462&amp;$N$2&amp;D3462)))</f>
        <v/>
      </c>
      <c r="P3462" s="1" t="str">
        <f t="shared" ca="1" si="817"/>
        <v/>
      </c>
      <c r="Q3462" s="1" t="str">
        <f t="shared" ca="1" si="818"/>
        <v/>
      </c>
      <c r="R3462" s="1" t="str" cm="1">
        <f t="array" aca="1" ref="R3462" ca="1">IF(G3462="","",INDIRECT(A3462&amp;B3462&amp;D3462))</f>
        <v/>
      </c>
      <c r="S3462" s="1" t="str">
        <f t="shared" ca="1" si="808"/>
        <v/>
      </c>
      <c r="T3462" s="1" t="str">
        <f t="shared" ca="1" si="809"/>
        <v/>
      </c>
      <c r="U3462" s="1" t="str">
        <f t="shared" ca="1" si="811"/>
        <v/>
      </c>
      <c r="V3462" s="1" t="str">
        <f t="shared" ca="1" si="819"/>
        <v/>
      </c>
      <c r="W3462" s="1" t="str">
        <f t="shared" ca="1" si="820"/>
        <v/>
      </c>
      <c r="X3462" s="1" t="str">
        <f t="shared" ca="1" si="810"/>
        <v/>
      </c>
    </row>
    <row r="3463" spans="1:24">
      <c r="A3463" t="s">
        <v>1041</v>
      </c>
      <c r="B3463" t="str">
        <f>INDEX(予約枠報告様式!$73:$73,MATCH(CSVフォーマット!C3463,予約枠報告様式!$74:$74,0))</f>
        <v>BG</v>
      </c>
      <c r="C3463">
        <f t="shared" si="821"/>
        <v>59</v>
      </c>
      <c r="D3463">
        <f t="shared" si="812"/>
        <v>51</v>
      </c>
      <c r="E3463" s="2" cm="1">
        <f t="array" aca="1" ref="E3463" ca="1">INDIRECT(A3463&amp;B3463&amp;$E$3)</f>
        <v>44802</v>
      </c>
      <c r="F3463" t="str" cm="1">
        <f t="array" aca="1" ref="F3463" ca="1">IF(INDIRECT(A3463&amp;B3463&amp;$F$3)="公",参照!$L$2,参照!$L$3)</f>
        <v>医療機関受付</v>
      </c>
      <c r="G3463" s="1" t="str" cm="1">
        <f t="array" aca="1" ref="G3463" ca="1">IF(E3463="","",IF(ISNUMBER(INDIRECT(A3463&amp;B3463&amp;D3463)),431001,""))</f>
        <v/>
      </c>
      <c r="H3463" s="1" t="str">
        <f t="shared" ca="1" si="813"/>
        <v/>
      </c>
      <c r="I3463" s="1" t="str">
        <f ca="1">IF(G3463="","",予約枠報告様式!H$3)</f>
        <v/>
      </c>
      <c r="J3463" s="1" t="str">
        <f t="shared" ca="1" si="807"/>
        <v/>
      </c>
      <c r="K3463" s="1" t="str">
        <f t="shared" ca="1" si="814"/>
        <v/>
      </c>
      <c r="L3463" s="1" t="str">
        <f t="shared" ca="1" si="815"/>
        <v/>
      </c>
      <c r="M3463" s="1" t="str">
        <f t="shared" ca="1" si="816"/>
        <v/>
      </c>
      <c r="N3463" s="1" t="str" cm="1">
        <f t="array" aca="1" ref="N3463" ca="1">IF(G3463="","",HOUR(INDIRECT(A3463&amp;$N$2&amp;D3463)))</f>
        <v/>
      </c>
      <c r="O3463" s="1" t="str" cm="1">
        <f t="array" aca="1" ref="O3463" ca="1">IF(G3463="","",MINUTE(INDIRECT(A3463&amp;$N$2&amp;D3463)))</f>
        <v/>
      </c>
      <c r="P3463" s="1" t="str">
        <f t="shared" ca="1" si="817"/>
        <v/>
      </c>
      <c r="Q3463" s="1" t="str">
        <f t="shared" ca="1" si="818"/>
        <v/>
      </c>
      <c r="R3463" s="1" t="str" cm="1">
        <f t="array" aca="1" ref="R3463" ca="1">IF(G3463="","",INDIRECT(A3463&amp;B3463&amp;D3463))</f>
        <v/>
      </c>
      <c r="S3463" s="1" t="str">
        <f t="shared" ca="1" si="808"/>
        <v/>
      </c>
      <c r="T3463" s="1" t="str">
        <f t="shared" ca="1" si="809"/>
        <v/>
      </c>
      <c r="U3463" s="1" t="str">
        <f t="shared" ca="1" si="811"/>
        <v/>
      </c>
      <c r="V3463" s="1" t="str">
        <f t="shared" ca="1" si="819"/>
        <v/>
      </c>
      <c r="W3463" s="1" t="str">
        <f t="shared" ca="1" si="820"/>
        <v/>
      </c>
      <c r="X3463" s="1" t="str">
        <f t="shared" ca="1" si="810"/>
        <v/>
      </c>
    </row>
    <row r="3464" spans="1:24">
      <c r="A3464" t="s">
        <v>1041</v>
      </c>
      <c r="B3464" t="str">
        <f>INDEX(予約枠報告様式!$73:$73,MATCH(CSVフォーマット!C3464,予約枠報告様式!$74:$74,0))</f>
        <v>BG</v>
      </c>
      <c r="C3464">
        <f t="shared" si="821"/>
        <v>59</v>
      </c>
      <c r="D3464">
        <f t="shared" si="812"/>
        <v>52</v>
      </c>
      <c r="E3464" s="2" cm="1">
        <f t="array" aca="1" ref="E3464" ca="1">INDIRECT(A3464&amp;B3464&amp;$E$3)</f>
        <v>44802</v>
      </c>
      <c r="F3464" t="str" cm="1">
        <f t="array" aca="1" ref="F3464" ca="1">IF(INDIRECT(A3464&amp;B3464&amp;$F$3)="公",参照!$L$2,参照!$L$3)</f>
        <v>医療機関受付</v>
      </c>
      <c r="G3464" s="1" t="str" cm="1">
        <f t="array" aca="1" ref="G3464" ca="1">IF(E3464="","",IF(ISNUMBER(INDIRECT(A3464&amp;B3464&amp;D3464)),431001,""))</f>
        <v/>
      </c>
      <c r="H3464" s="1" t="str">
        <f t="shared" ca="1" si="813"/>
        <v/>
      </c>
      <c r="I3464" s="1" t="str">
        <f ca="1">IF(G3464="","",予約枠報告様式!H$3)</f>
        <v/>
      </c>
      <c r="J3464" s="1" t="str">
        <f t="shared" ca="1" si="807"/>
        <v/>
      </c>
      <c r="K3464" s="1" t="str">
        <f t="shared" ca="1" si="814"/>
        <v/>
      </c>
      <c r="L3464" s="1" t="str">
        <f t="shared" ca="1" si="815"/>
        <v/>
      </c>
      <c r="M3464" s="1" t="str">
        <f t="shared" ca="1" si="816"/>
        <v/>
      </c>
      <c r="N3464" s="1" t="str" cm="1">
        <f t="array" aca="1" ref="N3464" ca="1">IF(G3464="","",HOUR(INDIRECT(A3464&amp;$N$2&amp;D3464)))</f>
        <v/>
      </c>
      <c r="O3464" s="1" t="str" cm="1">
        <f t="array" aca="1" ref="O3464" ca="1">IF(G3464="","",MINUTE(INDIRECT(A3464&amp;$N$2&amp;D3464)))</f>
        <v/>
      </c>
      <c r="P3464" s="1" t="str">
        <f t="shared" ca="1" si="817"/>
        <v/>
      </c>
      <c r="Q3464" s="1" t="str">
        <f t="shared" ca="1" si="818"/>
        <v/>
      </c>
      <c r="R3464" s="1" t="str" cm="1">
        <f t="array" aca="1" ref="R3464" ca="1">IF(G3464="","",INDIRECT(A3464&amp;B3464&amp;D3464))</f>
        <v/>
      </c>
      <c r="S3464" s="1" t="str">
        <f t="shared" ca="1" si="808"/>
        <v/>
      </c>
      <c r="T3464" s="1" t="str">
        <f t="shared" ca="1" si="809"/>
        <v/>
      </c>
      <c r="U3464" s="1" t="str">
        <f t="shared" ca="1" si="811"/>
        <v/>
      </c>
      <c r="V3464" s="1" t="str">
        <f t="shared" ca="1" si="819"/>
        <v/>
      </c>
      <c r="W3464" s="1" t="str">
        <f t="shared" ca="1" si="820"/>
        <v/>
      </c>
      <c r="X3464" s="1" t="str">
        <f t="shared" ca="1" si="810"/>
        <v/>
      </c>
    </row>
    <row r="3465" spans="1:24">
      <c r="A3465" t="s">
        <v>1041</v>
      </c>
      <c r="B3465" t="str">
        <f>INDEX(予約枠報告様式!$73:$73,MATCH(CSVフォーマット!C3465,予約枠報告様式!$74:$74,0))</f>
        <v>BG</v>
      </c>
      <c r="C3465">
        <f t="shared" si="821"/>
        <v>59</v>
      </c>
      <c r="D3465">
        <f t="shared" si="812"/>
        <v>53</v>
      </c>
      <c r="E3465" s="2" cm="1">
        <f t="array" aca="1" ref="E3465" ca="1">INDIRECT(A3465&amp;B3465&amp;$E$3)</f>
        <v>44802</v>
      </c>
      <c r="F3465" t="str" cm="1">
        <f t="array" aca="1" ref="F3465" ca="1">IF(INDIRECT(A3465&amp;B3465&amp;$F$3)="公",参照!$L$2,参照!$L$3)</f>
        <v>医療機関受付</v>
      </c>
      <c r="G3465" s="1" t="str" cm="1">
        <f t="array" aca="1" ref="G3465" ca="1">IF(E3465="","",IF(ISNUMBER(INDIRECT(A3465&amp;B3465&amp;D3465)),431001,""))</f>
        <v/>
      </c>
      <c r="H3465" s="1" t="str">
        <f t="shared" ca="1" si="813"/>
        <v/>
      </c>
      <c r="I3465" s="1" t="str">
        <f ca="1">IF(G3465="","",予約枠報告様式!H$3)</f>
        <v/>
      </c>
      <c r="J3465" s="1" t="str">
        <f t="shared" ca="1" si="807"/>
        <v/>
      </c>
      <c r="K3465" s="1" t="str">
        <f t="shared" ca="1" si="814"/>
        <v/>
      </c>
      <c r="L3465" s="1" t="str">
        <f t="shared" ca="1" si="815"/>
        <v/>
      </c>
      <c r="M3465" s="1" t="str">
        <f t="shared" ca="1" si="816"/>
        <v/>
      </c>
      <c r="N3465" s="1" t="str" cm="1">
        <f t="array" aca="1" ref="N3465" ca="1">IF(G3465="","",HOUR(INDIRECT(A3465&amp;$N$2&amp;D3465)))</f>
        <v/>
      </c>
      <c r="O3465" s="1" t="str" cm="1">
        <f t="array" aca="1" ref="O3465" ca="1">IF(G3465="","",MINUTE(INDIRECT(A3465&amp;$N$2&amp;D3465)))</f>
        <v/>
      </c>
      <c r="P3465" s="1" t="str">
        <f t="shared" ca="1" si="817"/>
        <v/>
      </c>
      <c r="Q3465" s="1" t="str">
        <f t="shared" ca="1" si="818"/>
        <v/>
      </c>
      <c r="R3465" s="1" t="str" cm="1">
        <f t="array" aca="1" ref="R3465" ca="1">IF(G3465="","",INDIRECT(A3465&amp;B3465&amp;D3465))</f>
        <v/>
      </c>
      <c r="S3465" s="1" t="str">
        <f t="shared" ca="1" si="808"/>
        <v/>
      </c>
      <c r="T3465" s="1" t="str">
        <f t="shared" ca="1" si="809"/>
        <v/>
      </c>
      <c r="U3465" s="1" t="str">
        <f t="shared" ca="1" si="811"/>
        <v/>
      </c>
      <c r="V3465" s="1" t="str">
        <f t="shared" ca="1" si="819"/>
        <v/>
      </c>
      <c r="W3465" s="1" t="str">
        <f t="shared" ca="1" si="820"/>
        <v/>
      </c>
      <c r="X3465" s="1" t="str">
        <f t="shared" ca="1" si="810"/>
        <v/>
      </c>
    </row>
    <row r="3466" spans="1:24">
      <c r="A3466" t="s">
        <v>1041</v>
      </c>
      <c r="B3466" t="str">
        <f>INDEX(予約枠報告様式!$73:$73,MATCH(CSVフォーマット!C3466,予約枠報告様式!$74:$74,0))</f>
        <v>BG</v>
      </c>
      <c r="C3466">
        <f t="shared" si="821"/>
        <v>59</v>
      </c>
      <c r="D3466">
        <f t="shared" si="812"/>
        <v>54</v>
      </c>
      <c r="E3466" s="2" cm="1">
        <f t="array" aca="1" ref="E3466" ca="1">INDIRECT(A3466&amp;B3466&amp;$E$3)</f>
        <v>44802</v>
      </c>
      <c r="F3466" t="str" cm="1">
        <f t="array" aca="1" ref="F3466" ca="1">IF(INDIRECT(A3466&amp;B3466&amp;$F$3)="公",参照!$L$2,参照!$L$3)</f>
        <v>医療機関受付</v>
      </c>
      <c r="G3466" s="1" t="str" cm="1">
        <f t="array" aca="1" ref="G3466" ca="1">IF(E3466="","",IF(ISNUMBER(INDIRECT(A3466&amp;B3466&amp;D3466)),431001,""))</f>
        <v/>
      </c>
      <c r="H3466" s="1" t="str">
        <f t="shared" ca="1" si="813"/>
        <v/>
      </c>
      <c r="I3466" s="1" t="str">
        <f ca="1">IF(G3466="","",予約枠報告様式!H$3)</f>
        <v/>
      </c>
      <c r="J3466" s="1" t="str">
        <f t="shared" ca="1" si="807"/>
        <v/>
      </c>
      <c r="K3466" s="1" t="str">
        <f t="shared" ca="1" si="814"/>
        <v/>
      </c>
      <c r="L3466" s="1" t="str">
        <f t="shared" ca="1" si="815"/>
        <v/>
      </c>
      <c r="M3466" s="1" t="str">
        <f t="shared" ca="1" si="816"/>
        <v/>
      </c>
      <c r="N3466" s="1" t="str" cm="1">
        <f t="array" aca="1" ref="N3466" ca="1">IF(G3466="","",HOUR(INDIRECT(A3466&amp;$N$2&amp;D3466)))</f>
        <v/>
      </c>
      <c r="O3466" s="1" t="str" cm="1">
        <f t="array" aca="1" ref="O3466" ca="1">IF(G3466="","",MINUTE(INDIRECT(A3466&amp;$N$2&amp;D3466)))</f>
        <v/>
      </c>
      <c r="P3466" s="1" t="str">
        <f t="shared" ca="1" si="817"/>
        <v/>
      </c>
      <c r="Q3466" s="1" t="str">
        <f t="shared" ca="1" si="818"/>
        <v/>
      </c>
      <c r="R3466" s="1" t="str" cm="1">
        <f t="array" aca="1" ref="R3466" ca="1">IF(G3466="","",INDIRECT(A3466&amp;B3466&amp;D3466))</f>
        <v/>
      </c>
      <c r="S3466" s="1" t="str">
        <f t="shared" ca="1" si="808"/>
        <v/>
      </c>
      <c r="T3466" s="1" t="str">
        <f t="shared" ca="1" si="809"/>
        <v/>
      </c>
      <c r="U3466" s="1" t="str">
        <f t="shared" ca="1" si="811"/>
        <v/>
      </c>
      <c r="V3466" s="1" t="str">
        <f t="shared" ca="1" si="819"/>
        <v/>
      </c>
      <c r="W3466" s="1" t="str">
        <f t="shared" ca="1" si="820"/>
        <v/>
      </c>
      <c r="X3466" s="1" t="str">
        <f t="shared" ca="1" si="810"/>
        <v/>
      </c>
    </row>
    <row r="3467" spans="1:24">
      <c r="A3467" t="s">
        <v>1041</v>
      </c>
      <c r="B3467" t="str">
        <f>INDEX(予約枠報告様式!$73:$73,MATCH(CSVフォーマット!C3467,予約枠報告様式!$74:$74,0))</f>
        <v>BG</v>
      </c>
      <c r="C3467">
        <f t="shared" si="821"/>
        <v>59</v>
      </c>
      <c r="D3467">
        <f t="shared" si="812"/>
        <v>55</v>
      </c>
      <c r="E3467" s="2" cm="1">
        <f t="array" aca="1" ref="E3467" ca="1">INDIRECT(A3467&amp;B3467&amp;$E$3)</f>
        <v>44802</v>
      </c>
      <c r="F3467" t="str" cm="1">
        <f t="array" aca="1" ref="F3467" ca="1">IF(INDIRECT(A3467&amp;B3467&amp;$F$3)="公",参照!$L$2,参照!$L$3)</f>
        <v>医療機関受付</v>
      </c>
      <c r="G3467" s="1" t="str" cm="1">
        <f t="array" aca="1" ref="G3467" ca="1">IF(E3467="","",IF(ISNUMBER(INDIRECT(A3467&amp;B3467&amp;D3467)),431001,""))</f>
        <v/>
      </c>
      <c r="H3467" s="1" t="str">
        <f t="shared" ca="1" si="813"/>
        <v/>
      </c>
      <c r="I3467" s="1" t="str">
        <f ca="1">IF(G3467="","",予約枠報告様式!H$3)</f>
        <v/>
      </c>
      <c r="J3467" s="1" t="str">
        <f t="shared" ca="1" si="807"/>
        <v/>
      </c>
      <c r="K3467" s="1" t="str">
        <f t="shared" ca="1" si="814"/>
        <v/>
      </c>
      <c r="L3467" s="1" t="str">
        <f t="shared" ca="1" si="815"/>
        <v/>
      </c>
      <c r="M3467" s="1" t="str">
        <f t="shared" ca="1" si="816"/>
        <v/>
      </c>
      <c r="N3467" s="1" t="str" cm="1">
        <f t="array" aca="1" ref="N3467" ca="1">IF(G3467="","",HOUR(INDIRECT(A3467&amp;$N$2&amp;D3467)))</f>
        <v/>
      </c>
      <c r="O3467" s="1" t="str" cm="1">
        <f t="array" aca="1" ref="O3467" ca="1">IF(G3467="","",MINUTE(INDIRECT(A3467&amp;$N$2&amp;D3467)))</f>
        <v/>
      </c>
      <c r="P3467" s="1" t="str">
        <f t="shared" ca="1" si="817"/>
        <v/>
      </c>
      <c r="Q3467" s="1" t="str">
        <f t="shared" ca="1" si="818"/>
        <v/>
      </c>
      <c r="R3467" s="1" t="str" cm="1">
        <f t="array" aca="1" ref="R3467" ca="1">IF(G3467="","",INDIRECT(A3467&amp;B3467&amp;D3467))</f>
        <v/>
      </c>
      <c r="S3467" s="1" t="str">
        <f t="shared" ca="1" si="808"/>
        <v/>
      </c>
      <c r="T3467" s="1" t="str">
        <f t="shared" ca="1" si="809"/>
        <v/>
      </c>
      <c r="U3467" s="1" t="str">
        <f t="shared" ca="1" si="811"/>
        <v/>
      </c>
      <c r="V3467" s="1" t="str">
        <f t="shared" ca="1" si="819"/>
        <v/>
      </c>
      <c r="W3467" s="1" t="str">
        <f t="shared" ca="1" si="820"/>
        <v/>
      </c>
      <c r="X3467" s="1" t="str">
        <f t="shared" ca="1" si="810"/>
        <v/>
      </c>
    </row>
    <row r="3468" spans="1:24">
      <c r="A3468" t="s">
        <v>1041</v>
      </c>
      <c r="B3468" t="str">
        <f>INDEX(予約枠報告様式!$73:$73,MATCH(CSVフォーマット!C3468,予約枠報告様式!$74:$74,0))</f>
        <v>BG</v>
      </c>
      <c r="C3468">
        <f t="shared" si="821"/>
        <v>59</v>
      </c>
      <c r="D3468">
        <f t="shared" si="812"/>
        <v>56</v>
      </c>
      <c r="E3468" s="2" cm="1">
        <f t="array" aca="1" ref="E3468" ca="1">INDIRECT(A3468&amp;B3468&amp;$E$3)</f>
        <v>44802</v>
      </c>
      <c r="F3468" t="str" cm="1">
        <f t="array" aca="1" ref="F3468" ca="1">IF(INDIRECT(A3468&amp;B3468&amp;$F$3)="公",参照!$L$2,参照!$L$3)</f>
        <v>医療機関受付</v>
      </c>
      <c r="G3468" s="1" t="str" cm="1">
        <f t="array" aca="1" ref="G3468" ca="1">IF(E3468="","",IF(ISNUMBER(INDIRECT(A3468&amp;B3468&amp;D3468)),431001,""))</f>
        <v/>
      </c>
      <c r="H3468" s="1" t="str">
        <f t="shared" ca="1" si="813"/>
        <v/>
      </c>
      <c r="I3468" s="1" t="str">
        <f ca="1">IF(G3468="","",予約枠報告様式!H$3)</f>
        <v/>
      </c>
      <c r="J3468" s="1" t="str">
        <f t="shared" ca="1" si="807"/>
        <v/>
      </c>
      <c r="K3468" s="1" t="str">
        <f t="shared" ca="1" si="814"/>
        <v/>
      </c>
      <c r="L3468" s="1" t="str">
        <f t="shared" ca="1" si="815"/>
        <v/>
      </c>
      <c r="M3468" s="1" t="str">
        <f t="shared" ca="1" si="816"/>
        <v/>
      </c>
      <c r="N3468" s="1" t="str" cm="1">
        <f t="array" aca="1" ref="N3468" ca="1">IF(G3468="","",HOUR(INDIRECT(A3468&amp;$N$2&amp;D3468)))</f>
        <v/>
      </c>
      <c r="O3468" s="1" t="str" cm="1">
        <f t="array" aca="1" ref="O3468" ca="1">IF(G3468="","",MINUTE(INDIRECT(A3468&amp;$N$2&amp;D3468)))</f>
        <v/>
      </c>
      <c r="P3468" s="1" t="str">
        <f t="shared" ca="1" si="817"/>
        <v/>
      </c>
      <c r="Q3468" s="1" t="str">
        <f t="shared" ca="1" si="818"/>
        <v/>
      </c>
      <c r="R3468" s="1" t="str" cm="1">
        <f t="array" aca="1" ref="R3468" ca="1">IF(G3468="","",INDIRECT(A3468&amp;B3468&amp;D3468))</f>
        <v/>
      </c>
      <c r="S3468" s="1" t="str">
        <f t="shared" ca="1" si="808"/>
        <v/>
      </c>
      <c r="T3468" s="1" t="str">
        <f t="shared" ca="1" si="809"/>
        <v/>
      </c>
      <c r="U3468" s="1" t="str">
        <f t="shared" ca="1" si="811"/>
        <v/>
      </c>
      <c r="V3468" s="1" t="str">
        <f t="shared" ca="1" si="819"/>
        <v/>
      </c>
      <c r="W3468" s="1" t="str">
        <f t="shared" ca="1" si="820"/>
        <v/>
      </c>
      <c r="X3468" s="1" t="str">
        <f t="shared" ca="1" si="810"/>
        <v/>
      </c>
    </row>
    <row r="3469" spans="1:24">
      <c r="A3469" t="s">
        <v>1041</v>
      </c>
      <c r="B3469" t="str">
        <f>INDEX(予約枠報告様式!$73:$73,MATCH(CSVフォーマット!C3469,予約枠報告様式!$74:$74,0))</f>
        <v>BG</v>
      </c>
      <c r="C3469">
        <f t="shared" si="821"/>
        <v>59</v>
      </c>
      <c r="D3469">
        <f t="shared" si="812"/>
        <v>57</v>
      </c>
      <c r="E3469" s="2" cm="1">
        <f t="array" aca="1" ref="E3469" ca="1">INDIRECT(A3469&amp;B3469&amp;$E$3)</f>
        <v>44802</v>
      </c>
      <c r="F3469" t="str" cm="1">
        <f t="array" aca="1" ref="F3469" ca="1">IF(INDIRECT(A3469&amp;B3469&amp;$F$3)="公",参照!$L$2,参照!$L$3)</f>
        <v>医療機関受付</v>
      </c>
      <c r="G3469" s="1" t="str" cm="1">
        <f t="array" aca="1" ref="G3469" ca="1">IF(E3469="","",IF(ISNUMBER(INDIRECT(A3469&amp;B3469&amp;D3469)),431001,""))</f>
        <v/>
      </c>
      <c r="H3469" s="1" t="str">
        <f t="shared" ca="1" si="813"/>
        <v/>
      </c>
      <c r="I3469" s="1" t="str">
        <f ca="1">IF(G3469="","",予約枠報告様式!H$3)</f>
        <v/>
      </c>
      <c r="J3469" s="1" t="str">
        <f t="shared" ca="1" si="807"/>
        <v/>
      </c>
      <c r="K3469" s="1" t="str">
        <f t="shared" ca="1" si="814"/>
        <v/>
      </c>
      <c r="L3469" s="1" t="str">
        <f t="shared" ca="1" si="815"/>
        <v/>
      </c>
      <c r="M3469" s="1" t="str">
        <f t="shared" ca="1" si="816"/>
        <v/>
      </c>
      <c r="N3469" s="1" t="str" cm="1">
        <f t="array" aca="1" ref="N3469" ca="1">IF(G3469="","",HOUR(INDIRECT(A3469&amp;$N$2&amp;D3469)))</f>
        <v/>
      </c>
      <c r="O3469" s="1" t="str" cm="1">
        <f t="array" aca="1" ref="O3469" ca="1">IF(G3469="","",MINUTE(INDIRECT(A3469&amp;$N$2&amp;D3469)))</f>
        <v/>
      </c>
      <c r="P3469" s="1" t="str">
        <f t="shared" ca="1" si="817"/>
        <v/>
      </c>
      <c r="Q3469" s="1" t="str">
        <f t="shared" ca="1" si="818"/>
        <v/>
      </c>
      <c r="R3469" s="1" t="str" cm="1">
        <f t="array" aca="1" ref="R3469" ca="1">IF(G3469="","",INDIRECT(A3469&amp;B3469&amp;D3469))</f>
        <v/>
      </c>
      <c r="S3469" s="1" t="str">
        <f t="shared" ca="1" si="808"/>
        <v/>
      </c>
      <c r="T3469" s="1" t="str">
        <f t="shared" ca="1" si="809"/>
        <v/>
      </c>
      <c r="U3469" s="1" t="str">
        <f t="shared" ca="1" si="811"/>
        <v/>
      </c>
      <c r="V3469" s="1" t="str">
        <f t="shared" ca="1" si="819"/>
        <v/>
      </c>
      <c r="W3469" s="1" t="str">
        <f t="shared" ca="1" si="820"/>
        <v/>
      </c>
      <c r="X3469" s="1" t="str">
        <f t="shared" ca="1" si="810"/>
        <v/>
      </c>
    </row>
    <row r="3470" spans="1:24">
      <c r="A3470" t="s">
        <v>1041</v>
      </c>
      <c r="B3470" t="str">
        <f>INDEX(予約枠報告様式!$73:$73,MATCH(CSVフォーマット!C3470,予約枠報告様式!$74:$74,0))</f>
        <v>BG</v>
      </c>
      <c r="C3470">
        <f t="shared" si="821"/>
        <v>59</v>
      </c>
      <c r="D3470">
        <f t="shared" si="812"/>
        <v>58</v>
      </c>
      <c r="E3470" s="2" cm="1">
        <f t="array" aca="1" ref="E3470" ca="1">INDIRECT(A3470&amp;B3470&amp;$E$3)</f>
        <v>44802</v>
      </c>
      <c r="F3470" t="str" cm="1">
        <f t="array" aca="1" ref="F3470" ca="1">IF(INDIRECT(A3470&amp;B3470&amp;$F$3)="公",参照!$L$2,参照!$L$3)</f>
        <v>医療機関受付</v>
      </c>
      <c r="G3470" s="1" t="str" cm="1">
        <f t="array" aca="1" ref="G3470" ca="1">IF(E3470="","",IF(ISNUMBER(INDIRECT(A3470&amp;B3470&amp;D3470)),431001,""))</f>
        <v/>
      </c>
      <c r="H3470" s="1" t="str">
        <f t="shared" ca="1" si="813"/>
        <v/>
      </c>
      <c r="I3470" s="1" t="str">
        <f ca="1">IF(G3470="","",予約枠報告様式!H$3)</f>
        <v/>
      </c>
      <c r="J3470" s="1" t="str">
        <f t="shared" ca="1" si="807"/>
        <v/>
      </c>
      <c r="K3470" s="1" t="str">
        <f t="shared" ca="1" si="814"/>
        <v/>
      </c>
      <c r="L3470" s="1" t="str">
        <f t="shared" ca="1" si="815"/>
        <v/>
      </c>
      <c r="M3470" s="1" t="str">
        <f t="shared" ca="1" si="816"/>
        <v/>
      </c>
      <c r="N3470" s="1" t="str" cm="1">
        <f t="array" aca="1" ref="N3470" ca="1">IF(G3470="","",HOUR(INDIRECT(A3470&amp;$N$2&amp;D3470)))</f>
        <v/>
      </c>
      <c r="O3470" s="1" t="str" cm="1">
        <f t="array" aca="1" ref="O3470" ca="1">IF(G3470="","",MINUTE(INDIRECT(A3470&amp;$N$2&amp;D3470)))</f>
        <v/>
      </c>
      <c r="P3470" s="1" t="str">
        <f t="shared" ca="1" si="817"/>
        <v/>
      </c>
      <c r="Q3470" s="1" t="str">
        <f t="shared" ca="1" si="818"/>
        <v/>
      </c>
      <c r="R3470" s="1" t="str" cm="1">
        <f t="array" aca="1" ref="R3470" ca="1">IF(G3470="","",INDIRECT(A3470&amp;B3470&amp;D3470))</f>
        <v/>
      </c>
      <c r="S3470" s="1" t="str">
        <f t="shared" ca="1" si="808"/>
        <v/>
      </c>
      <c r="T3470" s="1" t="str">
        <f t="shared" ca="1" si="809"/>
        <v/>
      </c>
      <c r="U3470" s="1" t="str">
        <f t="shared" ca="1" si="811"/>
        <v/>
      </c>
      <c r="V3470" s="1" t="str">
        <f t="shared" ca="1" si="819"/>
        <v/>
      </c>
      <c r="W3470" s="1" t="str">
        <f t="shared" ca="1" si="820"/>
        <v/>
      </c>
      <c r="X3470" s="1" t="str">
        <f t="shared" ca="1" si="810"/>
        <v/>
      </c>
    </row>
    <row r="3471" spans="1:24">
      <c r="A3471" t="s">
        <v>1041</v>
      </c>
      <c r="B3471" t="str">
        <f>INDEX(予約枠報告様式!$73:$73,MATCH(CSVフォーマット!C3471,予約枠報告様式!$74:$74,0))</f>
        <v>BG</v>
      </c>
      <c r="C3471">
        <f t="shared" si="821"/>
        <v>59</v>
      </c>
      <c r="D3471">
        <f t="shared" si="812"/>
        <v>59</v>
      </c>
      <c r="E3471" s="2" cm="1">
        <f t="array" aca="1" ref="E3471" ca="1">INDIRECT(A3471&amp;B3471&amp;$E$3)</f>
        <v>44802</v>
      </c>
      <c r="F3471" t="str" cm="1">
        <f t="array" aca="1" ref="F3471" ca="1">IF(INDIRECT(A3471&amp;B3471&amp;$F$3)="公",参照!$L$2,参照!$L$3)</f>
        <v>医療機関受付</v>
      </c>
      <c r="G3471" s="1" t="str" cm="1">
        <f t="array" aca="1" ref="G3471" ca="1">IF(E3471="","",IF(ISNUMBER(INDIRECT(A3471&amp;B3471&amp;D3471)),431001,""))</f>
        <v/>
      </c>
      <c r="H3471" s="1" t="str">
        <f t="shared" ca="1" si="813"/>
        <v/>
      </c>
      <c r="I3471" s="1" t="str">
        <f ca="1">IF(G3471="","",予約枠報告様式!H$3)</f>
        <v/>
      </c>
      <c r="J3471" s="1" t="str">
        <f t="shared" ca="1" si="807"/>
        <v/>
      </c>
      <c r="K3471" s="1" t="str">
        <f t="shared" ca="1" si="814"/>
        <v/>
      </c>
      <c r="L3471" s="1" t="str">
        <f t="shared" ca="1" si="815"/>
        <v/>
      </c>
      <c r="M3471" s="1" t="str">
        <f t="shared" ca="1" si="816"/>
        <v/>
      </c>
      <c r="N3471" s="1" t="str" cm="1">
        <f t="array" aca="1" ref="N3471" ca="1">IF(G3471="","",HOUR(INDIRECT(A3471&amp;$N$2&amp;D3471)))</f>
        <v/>
      </c>
      <c r="O3471" s="1" t="str" cm="1">
        <f t="array" aca="1" ref="O3471" ca="1">IF(G3471="","",MINUTE(INDIRECT(A3471&amp;$N$2&amp;D3471)))</f>
        <v/>
      </c>
      <c r="P3471" s="1" t="str">
        <f t="shared" ca="1" si="817"/>
        <v/>
      </c>
      <c r="Q3471" s="1" t="str">
        <f t="shared" ca="1" si="818"/>
        <v/>
      </c>
      <c r="R3471" s="1" t="str" cm="1">
        <f t="array" aca="1" ref="R3471" ca="1">IF(G3471="","",INDIRECT(A3471&amp;B3471&amp;D3471))</f>
        <v/>
      </c>
      <c r="S3471" s="1" t="str">
        <f t="shared" ca="1" si="808"/>
        <v/>
      </c>
      <c r="T3471" s="1" t="str">
        <f t="shared" ca="1" si="809"/>
        <v/>
      </c>
      <c r="U3471" s="1" t="str">
        <f t="shared" ca="1" si="811"/>
        <v/>
      </c>
      <c r="V3471" s="1" t="str">
        <f t="shared" ca="1" si="819"/>
        <v/>
      </c>
      <c r="W3471" s="1" t="str">
        <f t="shared" ca="1" si="820"/>
        <v/>
      </c>
      <c r="X3471" s="1" t="str">
        <f t="shared" ca="1" si="810"/>
        <v/>
      </c>
    </row>
    <row r="3472" spans="1:24">
      <c r="A3472" t="s">
        <v>1041</v>
      </c>
      <c r="B3472" t="str">
        <f>INDEX(予約枠報告様式!$73:$73,MATCH(CSVフォーマット!C3472,予約枠報告様式!$74:$74,0))</f>
        <v>BG</v>
      </c>
      <c r="C3472">
        <f t="shared" si="821"/>
        <v>59</v>
      </c>
      <c r="D3472">
        <f t="shared" si="812"/>
        <v>60</v>
      </c>
      <c r="E3472" s="2" cm="1">
        <f t="array" aca="1" ref="E3472" ca="1">INDIRECT(A3472&amp;B3472&amp;$E$3)</f>
        <v>44802</v>
      </c>
      <c r="F3472" t="str" cm="1">
        <f t="array" aca="1" ref="F3472" ca="1">IF(INDIRECT(A3472&amp;B3472&amp;$F$3)="公",参照!$L$2,参照!$L$3)</f>
        <v>医療機関受付</v>
      </c>
      <c r="G3472" s="1" t="str" cm="1">
        <f t="array" aca="1" ref="G3472" ca="1">IF(E3472="","",IF(ISNUMBER(INDIRECT(A3472&amp;B3472&amp;D3472)),431001,""))</f>
        <v/>
      </c>
      <c r="H3472" s="1" t="str">
        <f t="shared" ca="1" si="813"/>
        <v/>
      </c>
      <c r="I3472" s="1" t="str">
        <f ca="1">IF(G3472="","",予約枠報告様式!H$3)</f>
        <v/>
      </c>
      <c r="J3472" s="1" t="str">
        <f t="shared" ca="1" si="807"/>
        <v/>
      </c>
      <c r="K3472" s="1" t="str">
        <f t="shared" ca="1" si="814"/>
        <v/>
      </c>
      <c r="L3472" s="1" t="str">
        <f t="shared" ca="1" si="815"/>
        <v/>
      </c>
      <c r="M3472" s="1" t="str">
        <f t="shared" ca="1" si="816"/>
        <v/>
      </c>
      <c r="N3472" s="1" t="str" cm="1">
        <f t="array" aca="1" ref="N3472" ca="1">IF(G3472="","",HOUR(INDIRECT(A3472&amp;$N$2&amp;D3472)))</f>
        <v/>
      </c>
      <c r="O3472" s="1" t="str" cm="1">
        <f t="array" aca="1" ref="O3472" ca="1">IF(G3472="","",MINUTE(INDIRECT(A3472&amp;$N$2&amp;D3472)))</f>
        <v/>
      </c>
      <c r="P3472" s="1" t="str">
        <f t="shared" ca="1" si="817"/>
        <v/>
      </c>
      <c r="Q3472" s="1" t="str">
        <f t="shared" ca="1" si="818"/>
        <v/>
      </c>
      <c r="R3472" s="1" t="str" cm="1">
        <f t="array" aca="1" ref="R3472" ca="1">IF(G3472="","",INDIRECT(A3472&amp;B3472&amp;D3472))</f>
        <v/>
      </c>
      <c r="S3472" s="1" t="str">
        <f t="shared" ca="1" si="808"/>
        <v/>
      </c>
      <c r="T3472" s="1" t="str">
        <f t="shared" ca="1" si="809"/>
        <v/>
      </c>
      <c r="U3472" s="1" t="str">
        <f t="shared" ca="1" si="811"/>
        <v/>
      </c>
      <c r="V3472" s="1" t="str">
        <f t="shared" ca="1" si="819"/>
        <v/>
      </c>
      <c r="W3472" s="1" t="str">
        <f t="shared" ca="1" si="820"/>
        <v/>
      </c>
      <c r="X3472" s="1" t="str">
        <f t="shared" ca="1" si="810"/>
        <v/>
      </c>
    </row>
    <row r="3473" spans="1:24">
      <c r="A3473" t="s">
        <v>1041</v>
      </c>
      <c r="B3473" t="str">
        <f>INDEX(予約枠報告様式!$73:$73,MATCH(CSVフォーマット!C3473,予約枠報告様式!$74:$74,0))</f>
        <v>BG</v>
      </c>
      <c r="C3473">
        <f t="shared" si="821"/>
        <v>59</v>
      </c>
      <c r="D3473">
        <f t="shared" si="812"/>
        <v>61</v>
      </c>
      <c r="E3473" s="2" cm="1">
        <f t="array" aca="1" ref="E3473" ca="1">INDIRECT(A3473&amp;B3473&amp;$E$3)</f>
        <v>44802</v>
      </c>
      <c r="F3473" t="str" cm="1">
        <f t="array" aca="1" ref="F3473" ca="1">IF(INDIRECT(A3473&amp;B3473&amp;$F$3)="公",参照!$L$2,参照!$L$3)</f>
        <v>医療機関受付</v>
      </c>
      <c r="G3473" s="1" t="str" cm="1">
        <f t="array" aca="1" ref="G3473" ca="1">IF(E3473="","",IF(ISNUMBER(INDIRECT(A3473&amp;B3473&amp;D3473)),431001,""))</f>
        <v/>
      </c>
      <c r="H3473" s="1" t="str">
        <f t="shared" ca="1" si="813"/>
        <v/>
      </c>
      <c r="I3473" s="1" t="str">
        <f ca="1">IF(G3473="","",予約枠報告様式!H$3)</f>
        <v/>
      </c>
      <c r="J3473" s="1" t="str">
        <f t="shared" ca="1" si="807"/>
        <v/>
      </c>
      <c r="K3473" s="1" t="str">
        <f t="shared" ca="1" si="814"/>
        <v/>
      </c>
      <c r="L3473" s="1" t="str">
        <f t="shared" ca="1" si="815"/>
        <v/>
      </c>
      <c r="M3473" s="1" t="str">
        <f t="shared" ca="1" si="816"/>
        <v/>
      </c>
      <c r="N3473" s="1" t="str" cm="1">
        <f t="array" aca="1" ref="N3473" ca="1">IF(G3473="","",HOUR(INDIRECT(A3473&amp;$N$2&amp;D3473)))</f>
        <v/>
      </c>
      <c r="O3473" s="1" t="str" cm="1">
        <f t="array" aca="1" ref="O3473" ca="1">IF(G3473="","",MINUTE(INDIRECT(A3473&amp;$N$2&amp;D3473)))</f>
        <v/>
      </c>
      <c r="P3473" s="1" t="str">
        <f t="shared" ca="1" si="817"/>
        <v/>
      </c>
      <c r="Q3473" s="1" t="str">
        <f t="shared" ca="1" si="818"/>
        <v/>
      </c>
      <c r="R3473" s="1" t="str" cm="1">
        <f t="array" aca="1" ref="R3473" ca="1">IF(G3473="","",INDIRECT(A3473&amp;B3473&amp;D3473))</f>
        <v/>
      </c>
      <c r="S3473" s="1" t="str">
        <f t="shared" ca="1" si="808"/>
        <v/>
      </c>
      <c r="T3473" s="1" t="str">
        <f t="shared" ca="1" si="809"/>
        <v/>
      </c>
      <c r="U3473" s="1" t="str">
        <f t="shared" ca="1" si="811"/>
        <v/>
      </c>
      <c r="V3473" s="1" t="str">
        <f t="shared" ca="1" si="819"/>
        <v/>
      </c>
      <c r="W3473" s="1" t="str">
        <f t="shared" ca="1" si="820"/>
        <v/>
      </c>
      <c r="X3473" s="1" t="str">
        <f t="shared" ca="1" si="810"/>
        <v/>
      </c>
    </row>
    <row r="3474" spans="1:24">
      <c r="A3474" t="s">
        <v>1041</v>
      </c>
      <c r="B3474" t="str">
        <f>INDEX(予約枠報告様式!$73:$73,MATCH(CSVフォーマット!C3474,予約枠報告様式!$74:$74,0))</f>
        <v>BG</v>
      </c>
      <c r="C3474">
        <f t="shared" si="821"/>
        <v>59</v>
      </c>
      <c r="D3474">
        <f t="shared" si="812"/>
        <v>62</v>
      </c>
      <c r="E3474" s="2" cm="1">
        <f t="array" aca="1" ref="E3474" ca="1">INDIRECT(A3474&amp;B3474&amp;$E$3)</f>
        <v>44802</v>
      </c>
      <c r="F3474" t="str" cm="1">
        <f t="array" aca="1" ref="F3474" ca="1">IF(INDIRECT(A3474&amp;B3474&amp;$F$3)="公",参照!$L$2,参照!$L$3)</f>
        <v>医療機関受付</v>
      </c>
      <c r="G3474" s="1" t="str" cm="1">
        <f t="array" aca="1" ref="G3474" ca="1">IF(E3474="","",IF(ISNUMBER(INDIRECT(A3474&amp;B3474&amp;D3474)),431001,""))</f>
        <v/>
      </c>
      <c r="H3474" s="1" t="str">
        <f t="shared" ca="1" si="813"/>
        <v/>
      </c>
      <c r="I3474" s="1" t="str">
        <f ca="1">IF(G3474="","",予約枠報告様式!H$3)</f>
        <v/>
      </c>
      <c r="J3474" s="1" t="str">
        <f t="shared" ca="1" si="807"/>
        <v/>
      </c>
      <c r="K3474" s="1" t="str">
        <f t="shared" ca="1" si="814"/>
        <v/>
      </c>
      <c r="L3474" s="1" t="str">
        <f t="shared" ca="1" si="815"/>
        <v/>
      </c>
      <c r="M3474" s="1" t="str">
        <f t="shared" ca="1" si="816"/>
        <v/>
      </c>
      <c r="N3474" s="1" t="str" cm="1">
        <f t="array" aca="1" ref="N3474" ca="1">IF(G3474="","",HOUR(INDIRECT(A3474&amp;$N$2&amp;D3474)))</f>
        <v/>
      </c>
      <c r="O3474" s="1" t="str" cm="1">
        <f t="array" aca="1" ref="O3474" ca="1">IF(G3474="","",MINUTE(INDIRECT(A3474&amp;$N$2&amp;D3474)))</f>
        <v/>
      </c>
      <c r="P3474" s="1" t="str">
        <f t="shared" ca="1" si="817"/>
        <v/>
      </c>
      <c r="Q3474" s="1" t="str">
        <f t="shared" ca="1" si="818"/>
        <v/>
      </c>
      <c r="R3474" s="1" t="str" cm="1">
        <f t="array" aca="1" ref="R3474" ca="1">IF(G3474="","",INDIRECT(A3474&amp;B3474&amp;D3474))</f>
        <v/>
      </c>
      <c r="S3474" s="1" t="str">
        <f t="shared" ca="1" si="808"/>
        <v/>
      </c>
      <c r="T3474" s="1" t="str">
        <f t="shared" ca="1" si="809"/>
        <v/>
      </c>
      <c r="U3474" s="1" t="str">
        <f t="shared" ca="1" si="811"/>
        <v/>
      </c>
      <c r="V3474" s="1" t="str">
        <f t="shared" ca="1" si="819"/>
        <v/>
      </c>
      <c r="W3474" s="1" t="str">
        <f t="shared" ca="1" si="820"/>
        <v/>
      </c>
      <c r="X3474" s="1" t="str">
        <f t="shared" ca="1" si="810"/>
        <v/>
      </c>
    </row>
    <row r="3475" spans="1:24">
      <c r="A3475" t="s">
        <v>1041</v>
      </c>
      <c r="B3475" t="str">
        <f>INDEX(予約枠報告様式!$73:$73,MATCH(CSVフォーマット!C3475,予約枠報告様式!$74:$74,0))</f>
        <v>BG</v>
      </c>
      <c r="C3475">
        <f t="shared" si="821"/>
        <v>59</v>
      </c>
      <c r="D3475">
        <f t="shared" si="812"/>
        <v>63</v>
      </c>
      <c r="E3475" s="2" cm="1">
        <f t="array" aca="1" ref="E3475" ca="1">INDIRECT(A3475&amp;B3475&amp;$E$3)</f>
        <v>44802</v>
      </c>
      <c r="F3475" t="str" cm="1">
        <f t="array" aca="1" ref="F3475" ca="1">IF(INDIRECT(A3475&amp;B3475&amp;$F$3)="公",参照!$L$2,参照!$L$3)</f>
        <v>医療機関受付</v>
      </c>
      <c r="G3475" s="1" t="str" cm="1">
        <f t="array" aca="1" ref="G3475" ca="1">IF(E3475="","",IF(ISNUMBER(INDIRECT(A3475&amp;B3475&amp;D3475)),431001,""))</f>
        <v/>
      </c>
      <c r="H3475" s="1" t="str">
        <f t="shared" ca="1" si="813"/>
        <v/>
      </c>
      <c r="I3475" s="1" t="str">
        <f ca="1">IF(G3475="","",予約枠報告様式!H$3)</f>
        <v/>
      </c>
      <c r="J3475" s="1" t="str">
        <f t="shared" ca="1" si="807"/>
        <v/>
      </c>
      <c r="K3475" s="1" t="str">
        <f t="shared" ca="1" si="814"/>
        <v/>
      </c>
      <c r="L3475" s="1" t="str">
        <f t="shared" ca="1" si="815"/>
        <v/>
      </c>
      <c r="M3475" s="1" t="str">
        <f t="shared" ca="1" si="816"/>
        <v/>
      </c>
      <c r="N3475" s="1" t="str" cm="1">
        <f t="array" aca="1" ref="N3475" ca="1">IF(G3475="","",HOUR(INDIRECT(A3475&amp;$N$2&amp;D3475)))</f>
        <v/>
      </c>
      <c r="O3475" s="1" t="str" cm="1">
        <f t="array" aca="1" ref="O3475" ca="1">IF(G3475="","",MINUTE(INDIRECT(A3475&amp;$N$2&amp;D3475)))</f>
        <v/>
      </c>
      <c r="P3475" s="1" t="str">
        <f t="shared" ca="1" si="817"/>
        <v/>
      </c>
      <c r="Q3475" s="1" t="str">
        <f t="shared" ca="1" si="818"/>
        <v/>
      </c>
      <c r="R3475" s="1" t="str" cm="1">
        <f t="array" aca="1" ref="R3475" ca="1">IF(G3475="","",INDIRECT(A3475&amp;B3475&amp;D3475))</f>
        <v/>
      </c>
      <c r="S3475" s="1" t="str">
        <f t="shared" ca="1" si="808"/>
        <v/>
      </c>
      <c r="T3475" s="1" t="str">
        <f t="shared" ca="1" si="809"/>
        <v/>
      </c>
      <c r="U3475" s="1" t="str">
        <f t="shared" ca="1" si="811"/>
        <v/>
      </c>
      <c r="V3475" s="1" t="str">
        <f t="shared" ca="1" si="819"/>
        <v/>
      </c>
      <c r="W3475" s="1" t="str">
        <f t="shared" ca="1" si="820"/>
        <v/>
      </c>
      <c r="X3475" s="1" t="str">
        <f t="shared" ca="1" si="810"/>
        <v/>
      </c>
    </row>
    <row r="3476" spans="1:24">
      <c r="A3476" t="s">
        <v>1041</v>
      </c>
      <c r="B3476" t="str">
        <f>INDEX(予約枠報告様式!$73:$73,MATCH(CSVフォーマット!C3476,予約枠報告様式!$74:$74,0))</f>
        <v>BG</v>
      </c>
      <c r="C3476">
        <f t="shared" si="821"/>
        <v>59</v>
      </c>
      <c r="D3476">
        <f t="shared" si="812"/>
        <v>64</v>
      </c>
      <c r="E3476" s="2" cm="1">
        <f t="array" aca="1" ref="E3476" ca="1">INDIRECT(A3476&amp;B3476&amp;$E$3)</f>
        <v>44802</v>
      </c>
      <c r="F3476" t="str" cm="1">
        <f t="array" aca="1" ref="F3476" ca="1">IF(INDIRECT(A3476&amp;B3476&amp;$F$3)="公",参照!$L$2,参照!$L$3)</f>
        <v>医療機関受付</v>
      </c>
      <c r="G3476" s="1" t="str" cm="1">
        <f t="array" aca="1" ref="G3476" ca="1">IF(E3476="","",IF(ISNUMBER(INDIRECT(A3476&amp;B3476&amp;D3476)),431001,""))</f>
        <v/>
      </c>
      <c r="H3476" s="1" t="str">
        <f t="shared" ca="1" si="813"/>
        <v/>
      </c>
      <c r="I3476" s="1" t="str">
        <f ca="1">IF(G3476="","",予約枠報告様式!H$3)</f>
        <v/>
      </c>
      <c r="J3476" s="1" t="str">
        <f t="shared" ca="1" si="807"/>
        <v/>
      </c>
      <c r="K3476" s="1" t="str">
        <f t="shared" ca="1" si="814"/>
        <v/>
      </c>
      <c r="L3476" s="1" t="str">
        <f t="shared" ca="1" si="815"/>
        <v/>
      </c>
      <c r="M3476" s="1" t="str">
        <f t="shared" ca="1" si="816"/>
        <v/>
      </c>
      <c r="N3476" s="1" t="str" cm="1">
        <f t="array" aca="1" ref="N3476" ca="1">IF(G3476="","",HOUR(INDIRECT(A3476&amp;$N$2&amp;D3476)))</f>
        <v/>
      </c>
      <c r="O3476" s="1" t="str" cm="1">
        <f t="array" aca="1" ref="O3476" ca="1">IF(G3476="","",MINUTE(INDIRECT(A3476&amp;$N$2&amp;D3476)))</f>
        <v/>
      </c>
      <c r="P3476" s="1" t="str">
        <f t="shared" ca="1" si="817"/>
        <v/>
      </c>
      <c r="Q3476" s="1" t="str">
        <f t="shared" ca="1" si="818"/>
        <v/>
      </c>
      <c r="R3476" s="1" t="str" cm="1">
        <f t="array" aca="1" ref="R3476" ca="1">IF(G3476="","",INDIRECT(A3476&amp;B3476&amp;D3476))</f>
        <v/>
      </c>
      <c r="S3476" s="1" t="str">
        <f t="shared" ca="1" si="808"/>
        <v/>
      </c>
      <c r="T3476" s="1" t="str">
        <f t="shared" ca="1" si="809"/>
        <v/>
      </c>
      <c r="U3476" s="1" t="str">
        <f t="shared" ca="1" si="811"/>
        <v/>
      </c>
      <c r="V3476" s="1" t="str">
        <f t="shared" ca="1" si="819"/>
        <v/>
      </c>
      <c r="W3476" s="1" t="str">
        <f t="shared" ca="1" si="820"/>
        <v/>
      </c>
      <c r="X3476" s="1" t="str">
        <f t="shared" ca="1" si="810"/>
        <v/>
      </c>
    </row>
    <row r="3477" spans="1:24">
      <c r="A3477" t="s">
        <v>1041</v>
      </c>
      <c r="B3477" t="str">
        <f>INDEX(予約枠報告様式!$73:$73,MATCH(CSVフォーマット!C3477,予約枠報告様式!$74:$74,0))</f>
        <v>BG</v>
      </c>
      <c r="C3477">
        <f t="shared" si="821"/>
        <v>59</v>
      </c>
      <c r="D3477">
        <f t="shared" si="812"/>
        <v>65</v>
      </c>
      <c r="E3477" s="2" cm="1">
        <f t="array" aca="1" ref="E3477" ca="1">INDIRECT(A3477&amp;B3477&amp;$E$3)</f>
        <v>44802</v>
      </c>
      <c r="F3477" t="str" cm="1">
        <f t="array" aca="1" ref="F3477" ca="1">IF(INDIRECT(A3477&amp;B3477&amp;$F$3)="公",参照!$L$2,参照!$L$3)</f>
        <v>医療機関受付</v>
      </c>
      <c r="G3477" s="1" t="str" cm="1">
        <f t="array" aca="1" ref="G3477" ca="1">IF(E3477="","",IF(ISNUMBER(INDIRECT(A3477&amp;B3477&amp;D3477)),431001,""))</f>
        <v/>
      </c>
      <c r="H3477" s="1" t="str">
        <f t="shared" ca="1" si="813"/>
        <v/>
      </c>
      <c r="I3477" s="1" t="str">
        <f ca="1">IF(G3477="","",予約枠報告様式!H$3)</f>
        <v/>
      </c>
      <c r="J3477" s="1" t="str">
        <f t="shared" ca="1" si="807"/>
        <v/>
      </c>
      <c r="K3477" s="1" t="str">
        <f t="shared" ca="1" si="814"/>
        <v/>
      </c>
      <c r="L3477" s="1" t="str">
        <f t="shared" ca="1" si="815"/>
        <v/>
      </c>
      <c r="M3477" s="1" t="str">
        <f t="shared" ca="1" si="816"/>
        <v/>
      </c>
      <c r="N3477" s="1" t="str" cm="1">
        <f t="array" aca="1" ref="N3477" ca="1">IF(G3477="","",HOUR(INDIRECT(A3477&amp;$N$2&amp;D3477)))</f>
        <v/>
      </c>
      <c r="O3477" s="1" t="str" cm="1">
        <f t="array" aca="1" ref="O3477" ca="1">IF(G3477="","",MINUTE(INDIRECT(A3477&amp;$N$2&amp;D3477)))</f>
        <v/>
      </c>
      <c r="P3477" s="1" t="str">
        <f t="shared" ca="1" si="817"/>
        <v/>
      </c>
      <c r="Q3477" s="1" t="str">
        <f t="shared" ca="1" si="818"/>
        <v/>
      </c>
      <c r="R3477" s="1" t="str" cm="1">
        <f t="array" aca="1" ref="R3477" ca="1">IF(G3477="","",INDIRECT(A3477&amp;B3477&amp;D3477))</f>
        <v/>
      </c>
      <c r="S3477" s="1" t="str">
        <f t="shared" ca="1" si="808"/>
        <v/>
      </c>
      <c r="T3477" s="1" t="str">
        <f t="shared" ca="1" si="809"/>
        <v/>
      </c>
      <c r="U3477" s="1" t="str">
        <f t="shared" ca="1" si="811"/>
        <v/>
      </c>
      <c r="V3477" s="1" t="str">
        <f t="shared" ca="1" si="819"/>
        <v/>
      </c>
      <c r="W3477" s="1" t="str">
        <f t="shared" ca="1" si="820"/>
        <v/>
      </c>
      <c r="X3477" s="1" t="str">
        <f t="shared" ca="1" si="810"/>
        <v/>
      </c>
    </row>
    <row r="3478" spans="1:24">
      <c r="A3478" t="s">
        <v>1041</v>
      </c>
      <c r="B3478" t="str">
        <f>INDEX(予約枠報告様式!$73:$73,MATCH(CSVフォーマット!C3478,予約枠報告様式!$74:$74,0))</f>
        <v>BG</v>
      </c>
      <c r="C3478">
        <f t="shared" si="821"/>
        <v>59</v>
      </c>
      <c r="D3478">
        <f t="shared" si="812"/>
        <v>66</v>
      </c>
      <c r="E3478" s="2" cm="1">
        <f t="array" aca="1" ref="E3478" ca="1">INDIRECT(A3478&amp;B3478&amp;$E$3)</f>
        <v>44802</v>
      </c>
      <c r="F3478" t="str" cm="1">
        <f t="array" aca="1" ref="F3478" ca="1">IF(INDIRECT(A3478&amp;B3478&amp;$F$3)="公",参照!$L$2,参照!$L$3)</f>
        <v>医療機関受付</v>
      </c>
      <c r="G3478" s="1" t="str" cm="1">
        <f t="array" aca="1" ref="G3478" ca="1">IF(E3478="","",IF(ISNUMBER(INDIRECT(A3478&amp;B3478&amp;D3478)),431001,""))</f>
        <v/>
      </c>
      <c r="H3478" s="1" t="str">
        <f t="shared" ca="1" si="813"/>
        <v/>
      </c>
      <c r="I3478" s="1" t="str">
        <f ca="1">IF(G3478="","",予約枠報告様式!H$3)</f>
        <v/>
      </c>
      <c r="J3478" s="1" t="str">
        <f t="shared" ca="1" si="807"/>
        <v/>
      </c>
      <c r="K3478" s="1" t="str">
        <f t="shared" ca="1" si="814"/>
        <v/>
      </c>
      <c r="L3478" s="1" t="str">
        <f t="shared" ca="1" si="815"/>
        <v/>
      </c>
      <c r="M3478" s="1" t="str">
        <f t="shared" ca="1" si="816"/>
        <v/>
      </c>
      <c r="N3478" s="1" t="str" cm="1">
        <f t="array" aca="1" ref="N3478" ca="1">IF(G3478="","",HOUR(INDIRECT(A3478&amp;$N$2&amp;D3478)))</f>
        <v/>
      </c>
      <c r="O3478" s="1" t="str" cm="1">
        <f t="array" aca="1" ref="O3478" ca="1">IF(G3478="","",MINUTE(INDIRECT(A3478&amp;$N$2&amp;D3478)))</f>
        <v/>
      </c>
      <c r="P3478" s="1" t="str">
        <f t="shared" ca="1" si="817"/>
        <v/>
      </c>
      <c r="Q3478" s="1" t="str">
        <f t="shared" ca="1" si="818"/>
        <v/>
      </c>
      <c r="R3478" s="1" t="str" cm="1">
        <f t="array" aca="1" ref="R3478" ca="1">IF(G3478="","",INDIRECT(A3478&amp;B3478&amp;D3478))</f>
        <v/>
      </c>
      <c r="S3478" s="1" t="str">
        <f t="shared" ca="1" si="808"/>
        <v/>
      </c>
      <c r="T3478" s="1" t="str">
        <f t="shared" ca="1" si="809"/>
        <v/>
      </c>
      <c r="U3478" s="1" t="str">
        <f t="shared" ca="1" si="811"/>
        <v/>
      </c>
      <c r="V3478" s="1" t="str">
        <f t="shared" ca="1" si="819"/>
        <v/>
      </c>
      <c r="W3478" s="1" t="str">
        <f t="shared" ca="1" si="820"/>
        <v/>
      </c>
      <c r="X3478" s="1" t="str">
        <f t="shared" ca="1" si="810"/>
        <v/>
      </c>
    </row>
    <row r="3479" spans="1:24">
      <c r="A3479" t="s">
        <v>1041</v>
      </c>
      <c r="B3479" t="str">
        <f>INDEX(予約枠報告様式!$73:$73,MATCH(CSVフォーマット!C3479,予約枠報告様式!$74:$74,0))</f>
        <v>BG</v>
      </c>
      <c r="C3479">
        <f t="shared" si="821"/>
        <v>59</v>
      </c>
      <c r="D3479">
        <f t="shared" si="812"/>
        <v>67</v>
      </c>
      <c r="E3479" s="2" cm="1">
        <f t="array" aca="1" ref="E3479" ca="1">INDIRECT(A3479&amp;B3479&amp;$E$3)</f>
        <v>44802</v>
      </c>
      <c r="F3479" t="str" cm="1">
        <f t="array" aca="1" ref="F3479" ca="1">IF(INDIRECT(A3479&amp;B3479&amp;$F$3)="公",参照!$L$2,参照!$L$3)</f>
        <v>医療機関受付</v>
      </c>
      <c r="G3479" s="1" t="str" cm="1">
        <f t="array" aca="1" ref="G3479" ca="1">IF(E3479="","",IF(ISNUMBER(INDIRECT(A3479&amp;B3479&amp;D3479)),431001,""))</f>
        <v/>
      </c>
      <c r="H3479" s="1" t="str">
        <f t="shared" ca="1" si="813"/>
        <v/>
      </c>
      <c r="I3479" s="1" t="str">
        <f ca="1">IF(G3479="","",予約枠報告様式!H$3)</f>
        <v/>
      </c>
      <c r="J3479" s="1" t="str">
        <f t="shared" ca="1" si="807"/>
        <v/>
      </c>
      <c r="K3479" s="1" t="str">
        <f t="shared" ca="1" si="814"/>
        <v/>
      </c>
      <c r="L3479" s="1" t="str">
        <f t="shared" ca="1" si="815"/>
        <v/>
      </c>
      <c r="M3479" s="1" t="str">
        <f t="shared" ca="1" si="816"/>
        <v/>
      </c>
      <c r="N3479" s="1" t="str" cm="1">
        <f t="array" aca="1" ref="N3479" ca="1">IF(G3479="","",HOUR(INDIRECT(A3479&amp;$N$2&amp;D3479)))</f>
        <v/>
      </c>
      <c r="O3479" s="1" t="str" cm="1">
        <f t="array" aca="1" ref="O3479" ca="1">IF(G3479="","",MINUTE(INDIRECT(A3479&amp;$N$2&amp;D3479)))</f>
        <v/>
      </c>
      <c r="P3479" s="1" t="str">
        <f t="shared" ca="1" si="817"/>
        <v/>
      </c>
      <c r="Q3479" s="1" t="str">
        <f t="shared" ca="1" si="818"/>
        <v/>
      </c>
      <c r="R3479" s="1" t="str" cm="1">
        <f t="array" aca="1" ref="R3479" ca="1">IF(G3479="","",INDIRECT(A3479&amp;B3479&amp;D3479))</f>
        <v/>
      </c>
      <c r="S3479" s="1" t="str">
        <f t="shared" ca="1" si="808"/>
        <v/>
      </c>
      <c r="T3479" s="1" t="str">
        <f t="shared" ca="1" si="809"/>
        <v/>
      </c>
      <c r="U3479" s="1" t="str">
        <f t="shared" ca="1" si="811"/>
        <v/>
      </c>
      <c r="V3479" s="1" t="str">
        <f t="shared" ca="1" si="819"/>
        <v/>
      </c>
      <c r="W3479" s="1" t="str">
        <f t="shared" ca="1" si="820"/>
        <v/>
      </c>
      <c r="X3479" s="1" t="str">
        <f t="shared" ca="1" si="810"/>
        <v/>
      </c>
    </row>
    <row r="3480" spans="1:24">
      <c r="A3480" t="s">
        <v>1041</v>
      </c>
      <c r="B3480" t="str">
        <f>INDEX(予約枠報告様式!$73:$73,MATCH(CSVフォーマット!C3480,予約枠報告様式!$74:$74,0))</f>
        <v>BG</v>
      </c>
      <c r="C3480">
        <f t="shared" si="821"/>
        <v>59</v>
      </c>
      <c r="D3480">
        <f t="shared" si="812"/>
        <v>68</v>
      </c>
      <c r="E3480" s="2" cm="1">
        <f t="array" aca="1" ref="E3480" ca="1">INDIRECT(A3480&amp;B3480&amp;$E$3)</f>
        <v>44802</v>
      </c>
      <c r="F3480" t="str" cm="1">
        <f t="array" aca="1" ref="F3480" ca="1">IF(INDIRECT(A3480&amp;B3480&amp;$F$3)="公",参照!$L$2,参照!$L$3)</f>
        <v>医療機関受付</v>
      </c>
      <c r="G3480" s="1" t="str" cm="1">
        <f t="array" aca="1" ref="G3480" ca="1">IF(E3480="","",IF(ISNUMBER(INDIRECT(A3480&amp;B3480&amp;D3480)),431001,""))</f>
        <v/>
      </c>
      <c r="H3480" s="1" t="str">
        <f t="shared" ca="1" si="813"/>
        <v/>
      </c>
      <c r="I3480" s="1" t="str">
        <f ca="1">IF(G3480="","",予約枠報告様式!H$3)</f>
        <v/>
      </c>
      <c r="J3480" s="1" t="str">
        <f t="shared" ca="1" si="807"/>
        <v/>
      </c>
      <c r="K3480" s="1" t="str">
        <f t="shared" ca="1" si="814"/>
        <v/>
      </c>
      <c r="L3480" s="1" t="str">
        <f t="shared" ca="1" si="815"/>
        <v/>
      </c>
      <c r="M3480" s="1" t="str">
        <f t="shared" ca="1" si="816"/>
        <v/>
      </c>
      <c r="N3480" s="1" t="str" cm="1">
        <f t="array" aca="1" ref="N3480" ca="1">IF(G3480="","",HOUR(INDIRECT(A3480&amp;$N$2&amp;D3480)))</f>
        <v/>
      </c>
      <c r="O3480" s="1" t="str" cm="1">
        <f t="array" aca="1" ref="O3480" ca="1">IF(G3480="","",MINUTE(INDIRECT(A3480&amp;$N$2&amp;D3480)))</f>
        <v/>
      </c>
      <c r="P3480" s="1" t="str">
        <f t="shared" ca="1" si="817"/>
        <v/>
      </c>
      <c r="Q3480" s="1" t="str">
        <f t="shared" ca="1" si="818"/>
        <v/>
      </c>
      <c r="R3480" s="1" t="str" cm="1">
        <f t="array" aca="1" ref="R3480" ca="1">IF(G3480="","",INDIRECT(A3480&amp;B3480&amp;D3480))</f>
        <v/>
      </c>
      <c r="S3480" s="1" t="str">
        <f t="shared" ca="1" si="808"/>
        <v/>
      </c>
      <c r="T3480" s="1" t="str">
        <f t="shared" ca="1" si="809"/>
        <v/>
      </c>
      <c r="U3480" s="1" t="str">
        <f t="shared" ca="1" si="811"/>
        <v/>
      </c>
      <c r="V3480" s="1" t="str">
        <f t="shared" ca="1" si="819"/>
        <v/>
      </c>
      <c r="W3480" s="1" t="str">
        <f t="shared" ca="1" si="820"/>
        <v/>
      </c>
      <c r="X3480" s="1" t="str">
        <f t="shared" ca="1" si="810"/>
        <v/>
      </c>
    </row>
    <row r="3481" spans="1:24">
      <c r="A3481" t="s">
        <v>1041</v>
      </c>
      <c r="B3481" t="str">
        <f>INDEX(予約枠報告様式!$73:$73,MATCH(CSVフォーマット!C3481,予約枠報告様式!$74:$74,0))</f>
        <v>BG</v>
      </c>
      <c r="C3481">
        <f t="shared" si="821"/>
        <v>59</v>
      </c>
      <c r="D3481">
        <f t="shared" si="812"/>
        <v>69</v>
      </c>
      <c r="E3481" s="2" cm="1">
        <f t="array" aca="1" ref="E3481" ca="1">INDIRECT(A3481&amp;B3481&amp;$E$3)</f>
        <v>44802</v>
      </c>
      <c r="F3481" t="str" cm="1">
        <f t="array" aca="1" ref="F3481" ca="1">IF(INDIRECT(A3481&amp;B3481&amp;$F$3)="公",参照!$L$2,参照!$L$3)</f>
        <v>医療機関受付</v>
      </c>
      <c r="G3481" s="1" t="str" cm="1">
        <f t="array" aca="1" ref="G3481" ca="1">IF(E3481="","",IF(ISNUMBER(INDIRECT(A3481&amp;B3481&amp;D3481)),431001,""))</f>
        <v/>
      </c>
      <c r="H3481" s="1" t="str">
        <f t="shared" ca="1" si="813"/>
        <v/>
      </c>
      <c r="I3481" s="1" t="str">
        <f ca="1">IF(G3481="","",予約枠報告様式!H$3)</f>
        <v/>
      </c>
      <c r="J3481" s="1" t="str">
        <f t="shared" ca="1" si="807"/>
        <v/>
      </c>
      <c r="K3481" s="1" t="str">
        <f t="shared" ca="1" si="814"/>
        <v/>
      </c>
      <c r="L3481" s="1" t="str">
        <f t="shared" ca="1" si="815"/>
        <v/>
      </c>
      <c r="M3481" s="1" t="str">
        <f t="shared" ca="1" si="816"/>
        <v/>
      </c>
      <c r="N3481" s="1" t="str" cm="1">
        <f t="array" aca="1" ref="N3481" ca="1">IF(G3481="","",HOUR(INDIRECT(A3481&amp;$N$2&amp;D3481)))</f>
        <v/>
      </c>
      <c r="O3481" s="1" t="str" cm="1">
        <f t="array" aca="1" ref="O3481" ca="1">IF(G3481="","",MINUTE(INDIRECT(A3481&amp;$N$2&amp;D3481)))</f>
        <v/>
      </c>
      <c r="P3481" s="1" t="str">
        <f t="shared" ca="1" si="817"/>
        <v/>
      </c>
      <c r="Q3481" s="1" t="str">
        <f t="shared" ca="1" si="818"/>
        <v/>
      </c>
      <c r="R3481" s="1" t="str" cm="1">
        <f t="array" aca="1" ref="R3481" ca="1">IF(G3481="","",INDIRECT(A3481&amp;B3481&amp;D3481))</f>
        <v/>
      </c>
      <c r="S3481" s="1" t="str">
        <f t="shared" ca="1" si="808"/>
        <v/>
      </c>
      <c r="T3481" s="1" t="str">
        <f t="shared" ca="1" si="809"/>
        <v/>
      </c>
      <c r="U3481" s="1" t="str">
        <f t="shared" ca="1" si="811"/>
        <v/>
      </c>
      <c r="V3481" s="1" t="str">
        <f t="shared" ca="1" si="819"/>
        <v/>
      </c>
      <c r="W3481" s="1" t="str">
        <f t="shared" ca="1" si="820"/>
        <v/>
      </c>
      <c r="X3481" s="1" t="str">
        <f t="shared" ca="1" si="810"/>
        <v/>
      </c>
    </row>
    <row r="3482" spans="1:24">
      <c r="A3482" t="s">
        <v>1041</v>
      </c>
      <c r="B3482" t="str">
        <f>INDEX(予約枠報告様式!$73:$73,MATCH(CSVフォーマット!C3482,予約枠報告様式!$74:$74,0))</f>
        <v>BG</v>
      </c>
      <c r="C3482">
        <f t="shared" si="821"/>
        <v>59</v>
      </c>
      <c r="D3482">
        <f t="shared" si="812"/>
        <v>70</v>
      </c>
      <c r="E3482" s="2" cm="1">
        <f t="array" aca="1" ref="E3482" ca="1">INDIRECT(A3482&amp;B3482&amp;$E$3)</f>
        <v>44802</v>
      </c>
      <c r="F3482" t="str" cm="1">
        <f t="array" aca="1" ref="F3482" ca="1">IF(INDIRECT(A3482&amp;B3482&amp;$F$3)="公",参照!$L$2,参照!$L$3)</f>
        <v>医療機関受付</v>
      </c>
      <c r="G3482" s="1" t="str" cm="1">
        <f t="array" aca="1" ref="G3482" ca="1">IF(E3482="","",IF(ISNUMBER(INDIRECT(A3482&amp;B3482&amp;D3482)),431001,""))</f>
        <v/>
      </c>
      <c r="H3482" s="1" t="str">
        <f t="shared" ca="1" si="813"/>
        <v/>
      </c>
      <c r="I3482" s="1" t="str">
        <f ca="1">IF(G3482="","",予約枠報告様式!H$3)</f>
        <v/>
      </c>
      <c r="J3482" s="1" t="str">
        <f t="shared" ca="1" si="807"/>
        <v/>
      </c>
      <c r="K3482" s="1" t="str">
        <f t="shared" ca="1" si="814"/>
        <v/>
      </c>
      <c r="L3482" s="1" t="str">
        <f t="shared" ca="1" si="815"/>
        <v/>
      </c>
      <c r="M3482" s="1" t="str">
        <f t="shared" ca="1" si="816"/>
        <v/>
      </c>
      <c r="N3482" s="1" t="str" cm="1">
        <f t="array" aca="1" ref="N3482" ca="1">IF(G3482="","",HOUR(INDIRECT(A3482&amp;$N$2&amp;D3482)))</f>
        <v/>
      </c>
      <c r="O3482" s="1" t="str" cm="1">
        <f t="array" aca="1" ref="O3482" ca="1">IF(G3482="","",MINUTE(INDIRECT(A3482&amp;$N$2&amp;D3482)))</f>
        <v/>
      </c>
      <c r="P3482" s="1" t="str">
        <f t="shared" ca="1" si="817"/>
        <v/>
      </c>
      <c r="Q3482" s="1" t="str">
        <f t="shared" ca="1" si="818"/>
        <v/>
      </c>
      <c r="R3482" s="1" t="str" cm="1">
        <f t="array" aca="1" ref="R3482" ca="1">IF(G3482="","",INDIRECT(A3482&amp;B3482&amp;D3482))</f>
        <v/>
      </c>
      <c r="S3482" s="1" t="str">
        <f t="shared" ca="1" si="808"/>
        <v/>
      </c>
      <c r="T3482" s="1" t="str">
        <f t="shared" ca="1" si="809"/>
        <v/>
      </c>
      <c r="U3482" s="1" t="str">
        <f t="shared" ca="1" si="811"/>
        <v/>
      </c>
      <c r="V3482" s="1" t="str">
        <f t="shared" ca="1" si="819"/>
        <v/>
      </c>
      <c r="W3482" s="1" t="str">
        <f t="shared" ca="1" si="820"/>
        <v/>
      </c>
      <c r="X3482" s="1" t="str">
        <f t="shared" ca="1" si="810"/>
        <v/>
      </c>
    </row>
    <row r="3483" spans="1:24">
      <c r="A3483" t="s">
        <v>1041</v>
      </c>
      <c r="B3483" t="str">
        <f>INDEX(予約枠報告様式!$73:$73,MATCH(CSVフォーマット!C3483,予約枠報告様式!$74:$74,0))</f>
        <v>BG</v>
      </c>
      <c r="C3483">
        <f t="shared" si="821"/>
        <v>59</v>
      </c>
      <c r="D3483">
        <f t="shared" si="812"/>
        <v>71</v>
      </c>
      <c r="E3483" s="2" cm="1">
        <f t="array" aca="1" ref="E3483" ca="1">INDIRECT(A3483&amp;B3483&amp;$E$3)</f>
        <v>44802</v>
      </c>
      <c r="F3483" t="str" cm="1">
        <f t="array" aca="1" ref="F3483" ca="1">IF(INDIRECT(A3483&amp;B3483&amp;$F$3)="公",参照!$L$2,参照!$L$3)</f>
        <v>医療機関受付</v>
      </c>
      <c r="G3483" s="1" t="str" cm="1">
        <f t="array" aca="1" ref="G3483" ca="1">IF(E3483="","",IF(ISNUMBER(INDIRECT(A3483&amp;B3483&amp;D3483)),431001,""))</f>
        <v/>
      </c>
      <c r="H3483" s="1" t="str">
        <f t="shared" ca="1" si="813"/>
        <v/>
      </c>
      <c r="I3483" s="1" t="str">
        <f ca="1">IF(G3483="","",予約枠報告様式!H$3)</f>
        <v/>
      </c>
      <c r="J3483" s="1" t="str">
        <f t="shared" ca="1" si="807"/>
        <v/>
      </c>
      <c r="K3483" s="1" t="str">
        <f t="shared" ca="1" si="814"/>
        <v/>
      </c>
      <c r="L3483" s="1" t="str">
        <f t="shared" ca="1" si="815"/>
        <v/>
      </c>
      <c r="M3483" s="1" t="str">
        <f t="shared" ca="1" si="816"/>
        <v/>
      </c>
      <c r="N3483" s="1" t="str" cm="1">
        <f t="array" aca="1" ref="N3483" ca="1">IF(G3483="","",HOUR(INDIRECT(A3483&amp;$N$2&amp;D3483)))</f>
        <v/>
      </c>
      <c r="O3483" s="1" t="str" cm="1">
        <f t="array" aca="1" ref="O3483" ca="1">IF(G3483="","",MINUTE(INDIRECT(A3483&amp;$N$2&amp;D3483)))</f>
        <v/>
      </c>
      <c r="P3483" s="1" t="str">
        <f t="shared" ca="1" si="817"/>
        <v/>
      </c>
      <c r="Q3483" s="1" t="str">
        <f t="shared" ca="1" si="818"/>
        <v/>
      </c>
      <c r="R3483" s="1" t="str" cm="1">
        <f t="array" aca="1" ref="R3483" ca="1">IF(G3483="","",INDIRECT(A3483&amp;B3483&amp;D3483))</f>
        <v/>
      </c>
      <c r="S3483" s="1" t="str">
        <f t="shared" ca="1" si="808"/>
        <v/>
      </c>
      <c r="T3483" s="1" t="str">
        <f t="shared" ca="1" si="809"/>
        <v/>
      </c>
      <c r="U3483" s="1" t="str">
        <f t="shared" ca="1" si="811"/>
        <v/>
      </c>
      <c r="V3483" s="1" t="str">
        <f t="shared" ca="1" si="819"/>
        <v/>
      </c>
      <c r="W3483" s="1" t="str">
        <f t="shared" ca="1" si="820"/>
        <v/>
      </c>
      <c r="X3483" s="1" t="str">
        <f t="shared" ca="1" si="810"/>
        <v/>
      </c>
    </row>
    <row r="3484" spans="1:24">
      <c r="A3484" t="s">
        <v>1041</v>
      </c>
      <c r="B3484" t="str">
        <f>INDEX(予約枠報告様式!$73:$73,MATCH(CSVフォーマット!C3484,予約枠報告様式!$74:$74,0))</f>
        <v>BH</v>
      </c>
      <c r="C3484">
        <f t="shared" si="821"/>
        <v>60</v>
      </c>
      <c r="D3484">
        <f t="shared" si="812"/>
        <v>12</v>
      </c>
      <c r="E3484" s="2" cm="1">
        <f t="array" aca="1" ref="E3484" ca="1">INDIRECT(A3484&amp;B3484&amp;$E$3)</f>
        <v>44803</v>
      </c>
      <c r="F3484" t="str" cm="1">
        <f t="array" aca="1" ref="F3484" ca="1">IF(INDIRECT(A3484&amp;B3484&amp;$F$3)="公",参照!$L$2,参照!$L$3)</f>
        <v>WEB・コールセンター受付</v>
      </c>
      <c r="G3484" s="1" t="str" cm="1">
        <f t="array" aca="1" ref="G3484" ca="1">IF(E3484="","",IF(ISNUMBER(INDIRECT(A3484&amp;B3484&amp;D3484)),431001,""))</f>
        <v/>
      </c>
      <c r="H3484" s="1" t="str">
        <f t="shared" ca="1" si="813"/>
        <v/>
      </c>
      <c r="I3484" s="1" t="str">
        <f ca="1">IF(G3484="","",予約枠報告様式!H$3)</f>
        <v/>
      </c>
      <c r="J3484" s="1" t="str">
        <f t="shared" ref="J3484:J3547" ca="1" si="822">IF(G3484="","",J$2)</f>
        <v/>
      </c>
      <c r="K3484" s="1" t="str">
        <f t="shared" ca="1" si="814"/>
        <v/>
      </c>
      <c r="L3484" s="1" t="str">
        <f t="shared" ca="1" si="815"/>
        <v/>
      </c>
      <c r="M3484" s="1" t="str">
        <f t="shared" ca="1" si="816"/>
        <v/>
      </c>
      <c r="N3484" s="1" t="str" cm="1">
        <f t="array" aca="1" ref="N3484" ca="1">IF(G3484="","",HOUR(INDIRECT(A3484&amp;$N$2&amp;D3484)))</f>
        <v/>
      </c>
      <c r="O3484" s="1" t="str" cm="1">
        <f t="array" aca="1" ref="O3484" ca="1">IF(G3484="","",MINUTE(INDIRECT(A3484&amp;$N$2&amp;D3484)))</f>
        <v/>
      </c>
      <c r="P3484" s="1" t="str">
        <f t="shared" ca="1" si="817"/>
        <v/>
      </c>
      <c r="Q3484" s="1" t="str">
        <f t="shared" ca="1" si="818"/>
        <v/>
      </c>
      <c r="R3484" s="1" t="str" cm="1">
        <f t="array" aca="1" ref="R3484" ca="1">IF(G3484="","",INDIRECT(A3484&amp;B3484&amp;D3484))</f>
        <v/>
      </c>
      <c r="S3484" s="1" t="str">
        <f t="shared" ref="S3484:S3547" ca="1" si="823">IF(G3484="","",0)</f>
        <v/>
      </c>
      <c r="T3484" s="1" t="str">
        <f t="shared" ref="T3484:T3547" ca="1" si="824">IF($G3484="","",IF(T$1="×",K$2,T$2))</f>
        <v/>
      </c>
      <c r="U3484" s="1" t="str">
        <f t="shared" ca="1" si="811"/>
        <v/>
      </c>
      <c r="V3484" s="1" t="str">
        <f t="shared" ca="1" si="819"/>
        <v/>
      </c>
      <c r="W3484" s="1" t="str">
        <f t="shared" ca="1" si="820"/>
        <v/>
      </c>
      <c r="X3484" s="1" t="str">
        <f t="shared" ref="X3484:X3547" ca="1" si="825">IF(G3484="","",0)</f>
        <v/>
      </c>
    </row>
    <row r="3485" spans="1:24">
      <c r="A3485" t="s">
        <v>1041</v>
      </c>
      <c r="B3485" t="str">
        <f>INDEX(予約枠報告様式!$73:$73,MATCH(CSVフォーマット!C3485,予約枠報告様式!$74:$74,0))</f>
        <v>BH</v>
      </c>
      <c r="C3485">
        <f t="shared" si="821"/>
        <v>60</v>
      </c>
      <c r="D3485">
        <f t="shared" si="812"/>
        <v>13</v>
      </c>
      <c r="E3485" s="2" cm="1">
        <f t="array" aca="1" ref="E3485" ca="1">INDIRECT(A3485&amp;B3485&amp;$E$3)</f>
        <v>44803</v>
      </c>
      <c r="F3485" t="str" cm="1">
        <f t="array" aca="1" ref="F3485" ca="1">IF(INDIRECT(A3485&amp;B3485&amp;$F$3)="公",参照!$L$2,参照!$L$3)</f>
        <v>WEB・コールセンター受付</v>
      </c>
      <c r="G3485" s="1" t="str" cm="1">
        <f t="array" aca="1" ref="G3485" ca="1">IF(E3485="","",IF(ISNUMBER(INDIRECT(A3485&amp;B3485&amp;D3485)),431001,""))</f>
        <v/>
      </c>
      <c r="H3485" s="1" t="str">
        <f t="shared" ca="1" si="813"/>
        <v/>
      </c>
      <c r="I3485" s="1" t="str">
        <f ca="1">IF(G3485="","",予約枠報告様式!H$3)</f>
        <v/>
      </c>
      <c r="J3485" s="1" t="str">
        <f t="shared" ca="1" si="822"/>
        <v/>
      </c>
      <c r="K3485" s="1" t="str">
        <f t="shared" ca="1" si="814"/>
        <v/>
      </c>
      <c r="L3485" s="1" t="str">
        <f t="shared" ca="1" si="815"/>
        <v/>
      </c>
      <c r="M3485" s="1" t="str">
        <f t="shared" ca="1" si="816"/>
        <v/>
      </c>
      <c r="N3485" s="1" t="str" cm="1">
        <f t="array" aca="1" ref="N3485" ca="1">IF(G3485="","",HOUR(INDIRECT(A3485&amp;$N$2&amp;D3485)))</f>
        <v/>
      </c>
      <c r="O3485" s="1" t="str" cm="1">
        <f t="array" aca="1" ref="O3485" ca="1">IF(G3485="","",MINUTE(INDIRECT(A3485&amp;$N$2&amp;D3485)))</f>
        <v/>
      </c>
      <c r="P3485" s="1" t="str">
        <f t="shared" ca="1" si="817"/>
        <v/>
      </c>
      <c r="Q3485" s="1" t="str">
        <f t="shared" ca="1" si="818"/>
        <v/>
      </c>
      <c r="R3485" s="1" t="str" cm="1">
        <f t="array" aca="1" ref="R3485" ca="1">IF(G3485="","",INDIRECT(A3485&amp;B3485&amp;D3485))</f>
        <v/>
      </c>
      <c r="S3485" s="1" t="str">
        <f t="shared" ca="1" si="823"/>
        <v/>
      </c>
      <c r="T3485" s="1" t="str">
        <f t="shared" ca="1" si="824"/>
        <v/>
      </c>
      <c r="U3485" s="1" t="str">
        <f t="shared" ca="1" si="811"/>
        <v/>
      </c>
      <c r="V3485" s="1" t="str">
        <f t="shared" ca="1" si="819"/>
        <v/>
      </c>
      <c r="W3485" s="1" t="str">
        <f t="shared" ca="1" si="820"/>
        <v/>
      </c>
      <c r="X3485" s="1" t="str">
        <f t="shared" ca="1" si="825"/>
        <v/>
      </c>
    </row>
    <row r="3486" spans="1:24">
      <c r="A3486" t="s">
        <v>1041</v>
      </c>
      <c r="B3486" t="str">
        <f>INDEX(予約枠報告様式!$73:$73,MATCH(CSVフォーマット!C3486,予約枠報告様式!$74:$74,0))</f>
        <v>BH</v>
      </c>
      <c r="C3486">
        <f t="shared" si="821"/>
        <v>60</v>
      </c>
      <c r="D3486">
        <f t="shared" si="812"/>
        <v>14</v>
      </c>
      <c r="E3486" s="2" cm="1">
        <f t="array" aca="1" ref="E3486" ca="1">INDIRECT(A3486&amp;B3486&amp;$E$3)</f>
        <v>44803</v>
      </c>
      <c r="F3486" t="str" cm="1">
        <f t="array" aca="1" ref="F3486" ca="1">IF(INDIRECT(A3486&amp;B3486&amp;$F$3)="公",参照!$L$2,参照!$L$3)</f>
        <v>WEB・コールセンター受付</v>
      </c>
      <c r="G3486" s="1" t="str" cm="1">
        <f t="array" aca="1" ref="G3486" ca="1">IF(E3486="","",IF(ISNUMBER(INDIRECT(A3486&amp;B3486&amp;D3486)),431001,""))</f>
        <v/>
      </c>
      <c r="H3486" s="1" t="str">
        <f t="shared" ca="1" si="813"/>
        <v/>
      </c>
      <c r="I3486" s="1" t="str">
        <f ca="1">IF(G3486="","",予約枠報告様式!H$3)</f>
        <v/>
      </c>
      <c r="J3486" s="1" t="str">
        <f t="shared" ca="1" si="822"/>
        <v/>
      </c>
      <c r="K3486" s="1" t="str">
        <f t="shared" ca="1" si="814"/>
        <v/>
      </c>
      <c r="L3486" s="1" t="str">
        <f t="shared" ca="1" si="815"/>
        <v/>
      </c>
      <c r="M3486" s="1" t="str">
        <f t="shared" ca="1" si="816"/>
        <v/>
      </c>
      <c r="N3486" s="1" t="str" cm="1">
        <f t="array" aca="1" ref="N3486" ca="1">IF(G3486="","",HOUR(INDIRECT(A3486&amp;$N$2&amp;D3486)))</f>
        <v/>
      </c>
      <c r="O3486" s="1" t="str" cm="1">
        <f t="array" aca="1" ref="O3486" ca="1">IF(G3486="","",MINUTE(INDIRECT(A3486&amp;$N$2&amp;D3486)))</f>
        <v/>
      </c>
      <c r="P3486" s="1" t="str">
        <f t="shared" ca="1" si="817"/>
        <v/>
      </c>
      <c r="Q3486" s="1" t="str">
        <f t="shared" ca="1" si="818"/>
        <v/>
      </c>
      <c r="R3486" s="1" t="str" cm="1">
        <f t="array" aca="1" ref="R3486" ca="1">IF(G3486="","",INDIRECT(A3486&amp;B3486&amp;D3486))</f>
        <v/>
      </c>
      <c r="S3486" s="1" t="str">
        <f t="shared" ca="1" si="823"/>
        <v/>
      </c>
      <c r="T3486" s="1" t="str">
        <f t="shared" ca="1" si="824"/>
        <v/>
      </c>
      <c r="U3486" s="1" t="str">
        <f t="shared" ca="1" si="811"/>
        <v/>
      </c>
      <c r="V3486" s="1" t="str">
        <f t="shared" ca="1" si="819"/>
        <v/>
      </c>
      <c r="W3486" s="1" t="str">
        <f t="shared" ca="1" si="820"/>
        <v/>
      </c>
      <c r="X3486" s="1" t="str">
        <f t="shared" ca="1" si="825"/>
        <v/>
      </c>
    </row>
    <row r="3487" spans="1:24">
      <c r="A3487" t="s">
        <v>1041</v>
      </c>
      <c r="B3487" t="str">
        <f>INDEX(予約枠報告様式!$73:$73,MATCH(CSVフォーマット!C3487,予約枠報告様式!$74:$74,0))</f>
        <v>BH</v>
      </c>
      <c r="C3487">
        <f t="shared" si="821"/>
        <v>60</v>
      </c>
      <c r="D3487">
        <f t="shared" si="812"/>
        <v>15</v>
      </c>
      <c r="E3487" s="2" cm="1">
        <f t="array" aca="1" ref="E3487" ca="1">INDIRECT(A3487&amp;B3487&amp;$E$3)</f>
        <v>44803</v>
      </c>
      <c r="F3487" t="str" cm="1">
        <f t="array" aca="1" ref="F3487" ca="1">IF(INDIRECT(A3487&amp;B3487&amp;$F$3)="公",参照!$L$2,参照!$L$3)</f>
        <v>WEB・コールセンター受付</v>
      </c>
      <c r="G3487" s="1" t="str" cm="1">
        <f t="array" aca="1" ref="G3487" ca="1">IF(E3487="","",IF(ISNUMBER(INDIRECT(A3487&amp;B3487&amp;D3487)),431001,""))</f>
        <v/>
      </c>
      <c r="H3487" s="1" t="str">
        <f t="shared" ca="1" si="813"/>
        <v/>
      </c>
      <c r="I3487" s="1" t="str">
        <f ca="1">IF(G3487="","",予約枠報告様式!H$3)</f>
        <v/>
      </c>
      <c r="J3487" s="1" t="str">
        <f t="shared" ca="1" si="822"/>
        <v/>
      </c>
      <c r="K3487" s="1" t="str">
        <f t="shared" ca="1" si="814"/>
        <v/>
      </c>
      <c r="L3487" s="1" t="str">
        <f t="shared" ca="1" si="815"/>
        <v/>
      </c>
      <c r="M3487" s="1" t="str">
        <f t="shared" ca="1" si="816"/>
        <v/>
      </c>
      <c r="N3487" s="1" t="str" cm="1">
        <f t="array" aca="1" ref="N3487" ca="1">IF(G3487="","",HOUR(INDIRECT(A3487&amp;$N$2&amp;D3487)))</f>
        <v/>
      </c>
      <c r="O3487" s="1" t="str" cm="1">
        <f t="array" aca="1" ref="O3487" ca="1">IF(G3487="","",MINUTE(INDIRECT(A3487&amp;$N$2&amp;D3487)))</f>
        <v/>
      </c>
      <c r="P3487" s="1" t="str">
        <f t="shared" ca="1" si="817"/>
        <v/>
      </c>
      <c r="Q3487" s="1" t="str">
        <f t="shared" ca="1" si="818"/>
        <v/>
      </c>
      <c r="R3487" s="1" t="str" cm="1">
        <f t="array" aca="1" ref="R3487" ca="1">IF(G3487="","",INDIRECT(A3487&amp;B3487&amp;D3487))</f>
        <v/>
      </c>
      <c r="S3487" s="1" t="str">
        <f t="shared" ca="1" si="823"/>
        <v/>
      </c>
      <c r="T3487" s="1" t="str">
        <f t="shared" ca="1" si="824"/>
        <v/>
      </c>
      <c r="U3487" s="1" t="str">
        <f t="shared" ca="1" si="811"/>
        <v/>
      </c>
      <c r="V3487" s="1" t="str">
        <f t="shared" ca="1" si="819"/>
        <v/>
      </c>
      <c r="W3487" s="1" t="str">
        <f t="shared" ca="1" si="820"/>
        <v/>
      </c>
      <c r="X3487" s="1" t="str">
        <f t="shared" ca="1" si="825"/>
        <v/>
      </c>
    </row>
    <row r="3488" spans="1:24">
      <c r="A3488" t="s">
        <v>1041</v>
      </c>
      <c r="B3488" t="str">
        <f>INDEX(予約枠報告様式!$73:$73,MATCH(CSVフォーマット!C3488,予約枠報告様式!$74:$74,0))</f>
        <v>BH</v>
      </c>
      <c r="C3488">
        <f t="shared" si="821"/>
        <v>60</v>
      </c>
      <c r="D3488">
        <f t="shared" si="812"/>
        <v>16</v>
      </c>
      <c r="E3488" s="2" cm="1">
        <f t="array" aca="1" ref="E3488" ca="1">INDIRECT(A3488&amp;B3488&amp;$E$3)</f>
        <v>44803</v>
      </c>
      <c r="F3488" t="str" cm="1">
        <f t="array" aca="1" ref="F3488" ca="1">IF(INDIRECT(A3488&amp;B3488&amp;$F$3)="公",参照!$L$2,参照!$L$3)</f>
        <v>WEB・コールセンター受付</v>
      </c>
      <c r="G3488" s="1" t="str" cm="1">
        <f t="array" aca="1" ref="G3488" ca="1">IF(E3488="","",IF(ISNUMBER(INDIRECT(A3488&amp;B3488&amp;D3488)),431001,""))</f>
        <v/>
      </c>
      <c r="H3488" s="1" t="str">
        <f t="shared" ca="1" si="813"/>
        <v/>
      </c>
      <c r="I3488" s="1" t="str">
        <f ca="1">IF(G3488="","",予約枠報告様式!H$3)</f>
        <v/>
      </c>
      <c r="J3488" s="1" t="str">
        <f t="shared" ca="1" si="822"/>
        <v/>
      </c>
      <c r="K3488" s="1" t="str">
        <f t="shared" ca="1" si="814"/>
        <v/>
      </c>
      <c r="L3488" s="1" t="str">
        <f t="shared" ca="1" si="815"/>
        <v/>
      </c>
      <c r="M3488" s="1" t="str">
        <f t="shared" ca="1" si="816"/>
        <v/>
      </c>
      <c r="N3488" s="1" t="str" cm="1">
        <f t="array" aca="1" ref="N3488" ca="1">IF(G3488="","",HOUR(INDIRECT(A3488&amp;$N$2&amp;D3488)))</f>
        <v/>
      </c>
      <c r="O3488" s="1" t="str" cm="1">
        <f t="array" aca="1" ref="O3488" ca="1">IF(G3488="","",MINUTE(INDIRECT(A3488&amp;$N$2&amp;D3488)))</f>
        <v/>
      </c>
      <c r="P3488" s="1" t="str">
        <f t="shared" ca="1" si="817"/>
        <v/>
      </c>
      <c r="Q3488" s="1" t="str">
        <f t="shared" ca="1" si="818"/>
        <v/>
      </c>
      <c r="R3488" s="1" t="str" cm="1">
        <f t="array" aca="1" ref="R3488" ca="1">IF(G3488="","",INDIRECT(A3488&amp;B3488&amp;D3488))</f>
        <v/>
      </c>
      <c r="S3488" s="1" t="str">
        <f t="shared" ca="1" si="823"/>
        <v/>
      </c>
      <c r="T3488" s="1" t="str">
        <f t="shared" ca="1" si="824"/>
        <v/>
      </c>
      <c r="U3488" s="1" t="str">
        <f t="shared" ca="1" si="811"/>
        <v/>
      </c>
      <c r="V3488" s="1" t="str">
        <f t="shared" ca="1" si="819"/>
        <v/>
      </c>
      <c r="W3488" s="1" t="str">
        <f t="shared" ca="1" si="820"/>
        <v/>
      </c>
      <c r="X3488" s="1" t="str">
        <f t="shared" ca="1" si="825"/>
        <v/>
      </c>
    </row>
    <row r="3489" spans="1:24">
      <c r="A3489" t="s">
        <v>1041</v>
      </c>
      <c r="B3489" t="str">
        <f>INDEX(予約枠報告様式!$73:$73,MATCH(CSVフォーマット!C3489,予約枠報告様式!$74:$74,0))</f>
        <v>BH</v>
      </c>
      <c r="C3489">
        <f t="shared" si="821"/>
        <v>60</v>
      </c>
      <c r="D3489">
        <f t="shared" si="812"/>
        <v>17</v>
      </c>
      <c r="E3489" s="2" cm="1">
        <f t="array" aca="1" ref="E3489" ca="1">INDIRECT(A3489&amp;B3489&amp;$E$3)</f>
        <v>44803</v>
      </c>
      <c r="F3489" t="str" cm="1">
        <f t="array" aca="1" ref="F3489" ca="1">IF(INDIRECT(A3489&amp;B3489&amp;$F$3)="公",参照!$L$2,参照!$L$3)</f>
        <v>WEB・コールセンター受付</v>
      </c>
      <c r="G3489" s="1" t="str" cm="1">
        <f t="array" aca="1" ref="G3489" ca="1">IF(E3489="","",IF(ISNUMBER(INDIRECT(A3489&amp;B3489&amp;D3489)),431001,""))</f>
        <v/>
      </c>
      <c r="H3489" s="1" t="str">
        <f t="shared" ca="1" si="813"/>
        <v/>
      </c>
      <c r="I3489" s="1" t="str">
        <f ca="1">IF(G3489="","",予約枠報告様式!H$3)</f>
        <v/>
      </c>
      <c r="J3489" s="1" t="str">
        <f t="shared" ca="1" si="822"/>
        <v/>
      </c>
      <c r="K3489" s="1" t="str">
        <f t="shared" ca="1" si="814"/>
        <v/>
      </c>
      <c r="L3489" s="1" t="str">
        <f t="shared" ca="1" si="815"/>
        <v/>
      </c>
      <c r="M3489" s="1" t="str">
        <f t="shared" ca="1" si="816"/>
        <v/>
      </c>
      <c r="N3489" s="1" t="str" cm="1">
        <f t="array" aca="1" ref="N3489" ca="1">IF(G3489="","",HOUR(INDIRECT(A3489&amp;$N$2&amp;D3489)))</f>
        <v/>
      </c>
      <c r="O3489" s="1" t="str" cm="1">
        <f t="array" aca="1" ref="O3489" ca="1">IF(G3489="","",MINUTE(INDIRECT(A3489&amp;$N$2&amp;D3489)))</f>
        <v/>
      </c>
      <c r="P3489" s="1" t="str">
        <f t="shared" ca="1" si="817"/>
        <v/>
      </c>
      <c r="Q3489" s="1" t="str">
        <f t="shared" ca="1" si="818"/>
        <v/>
      </c>
      <c r="R3489" s="1" t="str" cm="1">
        <f t="array" aca="1" ref="R3489" ca="1">IF(G3489="","",INDIRECT(A3489&amp;B3489&amp;D3489))</f>
        <v/>
      </c>
      <c r="S3489" s="1" t="str">
        <f t="shared" ca="1" si="823"/>
        <v/>
      </c>
      <c r="T3489" s="1" t="str">
        <f t="shared" ca="1" si="824"/>
        <v/>
      </c>
      <c r="U3489" s="1" t="str">
        <f t="shared" ca="1" si="811"/>
        <v/>
      </c>
      <c r="V3489" s="1" t="str">
        <f t="shared" ca="1" si="819"/>
        <v/>
      </c>
      <c r="W3489" s="1" t="str">
        <f t="shared" ca="1" si="820"/>
        <v/>
      </c>
      <c r="X3489" s="1" t="str">
        <f t="shared" ca="1" si="825"/>
        <v/>
      </c>
    </row>
    <row r="3490" spans="1:24">
      <c r="A3490" t="s">
        <v>1041</v>
      </c>
      <c r="B3490" t="str">
        <f>INDEX(予約枠報告様式!$73:$73,MATCH(CSVフォーマット!C3490,予約枠報告様式!$74:$74,0))</f>
        <v>BH</v>
      </c>
      <c r="C3490">
        <f t="shared" si="821"/>
        <v>60</v>
      </c>
      <c r="D3490">
        <f t="shared" si="812"/>
        <v>18</v>
      </c>
      <c r="E3490" s="2" cm="1">
        <f t="array" aca="1" ref="E3490" ca="1">INDIRECT(A3490&amp;B3490&amp;$E$3)</f>
        <v>44803</v>
      </c>
      <c r="F3490" t="str" cm="1">
        <f t="array" aca="1" ref="F3490" ca="1">IF(INDIRECT(A3490&amp;B3490&amp;$F$3)="公",参照!$L$2,参照!$L$3)</f>
        <v>WEB・コールセンター受付</v>
      </c>
      <c r="G3490" s="1" t="str" cm="1">
        <f t="array" aca="1" ref="G3490" ca="1">IF(E3490="","",IF(ISNUMBER(INDIRECT(A3490&amp;B3490&amp;D3490)),431001,""))</f>
        <v/>
      </c>
      <c r="H3490" s="1" t="str">
        <f t="shared" ca="1" si="813"/>
        <v/>
      </c>
      <c r="I3490" s="1" t="str">
        <f ca="1">IF(G3490="","",予約枠報告様式!H$3)</f>
        <v/>
      </c>
      <c r="J3490" s="1" t="str">
        <f t="shared" ca="1" si="822"/>
        <v/>
      </c>
      <c r="K3490" s="1" t="str">
        <f t="shared" ca="1" si="814"/>
        <v/>
      </c>
      <c r="L3490" s="1" t="str">
        <f t="shared" ca="1" si="815"/>
        <v/>
      </c>
      <c r="M3490" s="1" t="str">
        <f t="shared" ca="1" si="816"/>
        <v/>
      </c>
      <c r="N3490" s="1" t="str" cm="1">
        <f t="array" aca="1" ref="N3490" ca="1">IF(G3490="","",HOUR(INDIRECT(A3490&amp;$N$2&amp;D3490)))</f>
        <v/>
      </c>
      <c r="O3490" s="1" t="str" cm="1">
        <f t="array" aca="1" ref="O3490" ca="1">IF(G3490="","",MINUTE(INDIRECT(A3490&amp;$N$2&amp;D3490)))</f>
        <v/>
      </c>
      <c r="P3490" s="1" t="str">
        <f t="shared" ca="1" si="817"/>
        <v/>
      </c>
      <c r="Q3490" s="1" t="str">
        <f t="shared" ca="1" si="818"/>
        <v/>
      </c>
      <c r="R3490" s="1" t="str" cm="1">
        <f t="array" aca="1" ref="R3490" ca="1">IF(G3490="","",INDIRECT(A3490&amp;B3490&amp;D3490))</f>
        <v/>
      </c>
      <c r="S3490" s="1" t="str">
        <f t="shared" ca="1" si="823"/>
        <v/>
      </c>
      <c r="T3490" s="1" t="str">
        <f t="shared" ca="1" si="824"/>
        <v/>
      </c>
      <c r="U3490" s="1" t="str">
        <f t="shared" ca="1" si="811"/>
        <v/>
      </c>
      <c r="V3490" s="1" t="str">
        <f t="shared" ca="1" si="819"/>
        <v/>
      </c>
      <c r="W3490" s="1" t="str">
        <f t="shared" ca="1" si="820"/>
        <v/>
      </c>
      <c r="X3490" s="1" t="str">
        <f t="shared" ca="1" si="825"/>
        <v/>
      </c>
    </row>
    <row r="3491" spans="1:24">
      <c r="A3491" t="s">
        <v>1041</v>
      </c>
      <c r="B3491" t="str">
        <f>INDEX(予約枠報告様式!$73:$73,MATCH(CSVフォーマット!C3491,予約枠報告様式!$74:$74,0))</f>
        <v>BH</v>
      </c>
      <c r="C3491">
        <f t="shared" si="821"/>
        <v>60</v>
      </c>
      <c r="D3491">
        <f t="shared" si="812"/>
        <v>19</v>
      </c>
      <c r="E3491" s="2" cm="1">
        <f t="array" aca="1" ref="E3491" ca="1">INDIRECT(A3491&amp;B3491&amp;$E$3)</f>
        <v>44803</v>
      </c>
      <c r="F3491" t="str" cm="1">
        <f t="array" aca="1" ref="F3491" ca="1">IF(INDIRECT(A3491&amp;B3491&amp;$F$3)="公",参照!$L$2,参照!$L$3)</f>
        <v>WEB・コールセンター受付</v>
      </c>
      <c r="G3491" s="1" t="str" cm="1">
        <f t="array" aca="1" ref="G3491" ca="1">IF(E3491="","",IF(ISNUMBER(INDIRECT(A3491&amp;B3491&amp;D3491)),431001,""))</f>
        <v/>
      </c>
      <c r="H3491" s="1" t="str">
        <f t="shared" ca="1" si="813"/>
        <v/>
      </c>
      <c r="I3491" s="1" t="str">
        <f ca="1">IF(G3491="","",予約枠報告様式!H$3)</f>
        <v/>
      </c>
      <c r="J3491" s="1" t="str">
        <f t="shared" ca="1" si="822"/>
        <v/>
      </c>
      <c r="K3491" s="1" t="str">
        <f t="shared" ca="1" si="814"/>
        <v/>
      </c>
      <c r="L3491" s="1" t="str">
        <f t="shared" ca="1" si="815"/>
        <v/>
      </c>
      <c r="M3491" s="1" t="str">
        <f t="shared" ca="1" si="816"/>
        <v/>
      </c>
      <c r="N3491" s="1" t="str" cm="1">
        <f t="array" aca="1" ref="N3491" ca="1">IF(G3491="","",HOUR(INDIRECT(A3491&amp;$N$2&amp;D3491)))</f>
        <v/>
      </c>
      <c r="O3491" s="1" t="str" cm="1">
        <f t="array" aca="1" ref="O3491" ca="1">IF(G3491="","",MINUTE(INDIRECT(A3491&amp;$N$2&amp;D3491)))</f>
        <v/>
      </c>
      <c r="P3491" s="1" t="str">
        <f t="shared" ca="1" si="817"/>
        <v/>
      </c>
      <c r="Q3491" s="1" t="str">
        <f t="shared" ca="1" si="818"/>
        <v/>
      </c>
      <c r="R3491" s="1" t="str" cm="1">
        <f t="array" aca="1" ref="R3491" ca="1">IF(G3491="","",INDIRECT(A3491&amp;B3491&amp;D3491))</f>
        <v/>
      </c>
      <c r="S3491" s="1" t="str">
        <f t="shared" ca="1" si="823"/>
        <v/>
      </c>
      <c r="T3491" s="1" t="str">
        <f t="shared" ca="1" si="824"/>
        <v/>
      </c>
      <c r="U3491" s="1" t="str">
        <f t="shared" ca="1" si="811"/>
        <v/>
      </c>
      <c r="V3491" s="1" t="str">
        <f t="shared" ca="1" si="819"/>
        <v/>
      </c>
      <c r="W3491" s="1" t="str">
        <f t="shared" ca="1" si="820"/>
        <v/>
      </c>
      <c r="X3491" s="1" t="str">
        <f t="shared" ca="1" si="825"/>
        <v/>
      </c>
    </row>
    <row r="3492" spans="1:24">
      <c r="A3492" t="s">
        <v>1041</v>
      </c>
      <c r="B3492" t="str">
        <f>INDEX(予約枠報告様式!$73:$73,MATCH(CSVフォーマット!C3492,予約枠報告様式!$74:$74,0))</f>
        <v>BH</v>
      </c>
      <c r="C3492">
        <f t="shared" si="821"/>
        <v>60</v>
      </c>
      <c r="D3492">
        <f t="shared" si="812"/>
        <v>20</v>
      </c>
      <c r="E3492" s="2" cm="1">
        <f t="array" aca="1" ref="E3492" ca="1">INDIRECT(A3492&amp;B3492&amp;$E$3)</f>
        <v>44803</v>
      </c>
      <c r="F3492" t="str" cm="1">
        <f t="array" aca="1" ref="F3492" ca="1">IF(INDIRECT(A3492&amp;B3492&amp;$F$3)="公",参照!$L$2,参照!$L$3)</f>
        <v>WEB・コールセンター受付</v>
      </c>
      <c r="G3492" s="1" t="str" cm="1">
        <f t="array" aca="1" ref="G3492" ca="1">IF(E3492="","",IF(ISNUMBER(INDIRECT(A3492&amp;B3492&amp;D3492)),431001,""))</f>
        <v/>
      </c>
      <c r="H3492" s="1" t="str">
        <f t="shared" ca="1" si="813"/>
        <v/>
      </c>
      <c r="I3492" s="1" t="str">
        <f ca="1">IF(G3492="","",予約枠報告様式!H$3)</f>
        <v/>
      </c>
      <c r="J3492" s="1" t="str">
        <f t="shared" ca="1" si="822"/>
        <v/>
      </c>
      <c r="K3492" s="1" t="str">
        <f t="shared" ca="1" si="814"/>
        <v/>
      </c>
      <c r="L3492" s="1" t="str">
        <f t="shared" ca="1" si="815"/>
        <v/>
      </c>
      <c r="M3492" s="1" t="str">
        <f t="shared" ca="1" si="816"/>
        <v/>
      </c>
      <c r="N3492" s="1" t="str" cm="1">
        <f t="array" aca="1" ref="N3492" ca="1">IF(G3492="","",HOUR(INDIRECT(A3492&amp;$N$2&amp;D3492)))</f>
        <v/>
      </c>
      <c r="O3492" s="1" t="str" cm="1">
        <f t="array" aca="1" ref="O3492" ca="1">IF(G3492="","",MINUTE(INDIRECT(A3492&amp;$N$2&amp;D3492)))</f>
        <v/>
      </c>
      <c r="P3492" s="1" t="str">
        <f t="shared" ca="1" si="817"/>
        <v/>
      </c>
      <c r="Q3492" s="1" t="str">
        <f t="shared" ca="1" si="818"/>
        <v/>
      </c>
      <c r="R3492" s="1" t="str" cm="1">
        <f t="array" aca="1" ref="R3492" ca="1">IF(G3492="","",INDIRECT(A3492&amp;B3492&amp;D3492))</f>
        <v/>
      </c>
      <c r="S3492" s="1" t="str">
        <f t="shared" ca="1" si="823"/>
        <v/>
      </c>
      <c r="T3492" s="1" t="str">
        <f t="shared" ca="1" si="824"/>
        <v/>
      </c>
      <c r="U3492" s="1" t="str">
        <f t="shared" ca="1" si="811"/>
        <v/>
      </c>
      <c r="V3492" s="1" t="str">
        <f t="shared" ca="1" si="819"/>
        <v/>
      </c>
      <c r="W3492" s="1" t="str">
        <f t="shared" ca="1" si="820"/>
        <v/>
      </c>
      <c r="X3492" s="1" t="str">
        <f t="shared" ca="1" si="825"/>
        <v/>
      </c>
    </row>
    <row r="3493" spans="1:24">
      <c r="A3493" t="s">
        <v>1041</v>
      </c>
      <c r="B3493" t="str">
        <f>INDEX(予約枠報告様式!$73:$73,MATCH(CSVフォーマット!C3493,予約枠報告様式!$74:$74,0))</f>
        <v>BH</v>
      </c>
      <c r="C3493">
        <f t="shared" si="821"/>
        <v>60</v>
      </c>
      <c r="D3493">
        <f t="shared" si="812"/>
        <v>21</v>
      </c>
      <c r="E3493" s="2" cm="1">
        <f t="array" aca="1" ref="E3493" ca="1">INDIRECT(A3493&amp;B3493&amp;$E$3)</f>
        <v>44803</v>
      </c>
      <c r="F3493" t="str" cm="1">
        <f t="array" aca="1" ref="F3493" ca="1">IF(INDIRECT(A3493&amp;B3493&amp;$F$3)="公",参照!$L$2,参照!$L$3)</f>
        <v>WEB・コールセンター受付</v>
      </c>
      <c r="G3493" s="1" t="str" cm="1">
        <f t="array" aca="1" ref="G3493" ca="1">IF(E3493="","",IF(ISNUMBER(INDIRECT(A3493&amp;B3493&amp;D3493)),431001,""))</f>
        <v/>
      </c>
      <c r="H3493" s="1" t="str">
        <f t="shared" ca="1" si="813"/>
        <v/>
      </c>
      <c r="I3493" s="1" t="str">
        <f ca="1">IF(G3493="","",予約枠報告様式!H$3)</f>
        <v/>
      </c>
      <c r="J3493" s="1" t="str">
        <f t="shared" ca="1" si="822"/>
        <v/>
      </c>
      <c r="K3493" s="1" t="str">
        <f t="shared" ca="1" si="814"/>
        <v/>
      </c>
      <c r="L3493" s="1" t="str">
        <f t="shared" ca="1" si="815"/>
        <v/>
      </c>
      <c r="M3493" s="1" t="str">
        <f t="shared" ca="1" si="816"/>
        <v/>
      </c>
      <c r="N3493" s="1" t="str" cm="1">
        <f t="array" aca="1" ref="N3493" ca="1">IF(G3493="","",HOUR(INDIRECT(A3493&amp;$N$2&amp;D3493)))</f>
        <v/>
      </c>
      <c r="O3493" s="1" t="str" cm="1">
        <f t="array" aca="1" ref="O3493" ca="1">IF(G3493="","",MINUTE(INDIRECT(A3493&amp;$N$2&amp;D3493)))</f>
        <v/>
      </c>
      <c r="P3493" s="1" t="str">
        <f t="shared" ca="1" si="817"/>
        <v/>
      </c>
      <c r="Q3493" s="1" t="str">
        <f t="shared" ca="1" si="818"/>
        <v/>
      </c>
      <c r="R3493" s="1" t="str" cm="1">
        <f t="array" aca="1" ref="R3493" ca="1">IF(G3493="","",INDIRECT(A3493&amp;B3493&amp;D3493))</f>
        <v/>
      </c>
      <c r="S3493" s="1" t="str">
        <f t="shared" ca="1" si="823"/>
        <v/>
      </c>
      <c r="T3493" s="1" t="str">
        <f t="shared" ca="1" si="824"/>
        <v/>
      </c>
      <c r="U3493" s="1" t="str">
        <f t="shared" ca="1" si="811"/>
        <v/>
      </c>
      <c r="V3493" s="1" t="str">
        <f t="shared" ca="1" si="819"/>
        <v/>
      </c>
      <c r="W3493" s="1" t="str">
        <f t="shared" ca="1" si="820"/>
        <v/>
      </c>
      <c r="X3493" s="1" t="str">
        <f t="shared" ca="1" si="825"/>
        <v/>
      </c>
    </row>
    <row r="3494" spans="1:24">
      <c r="A3494" t="s">
        <v>1041</v>
      </c>
      <c r="B3494" t="str">
        <f>INDEX(予約枠報告様式!$73:$73,MATCH(CSVフォーマット!C3494,予約枠報告様式!$74:$74,0))</f>
        <v>BH</v>
      </c>
      <c r="C3494">
        <f t="shared" si="821"/>
        <v>60</v>
      </c>
      <c r="D3494">
        <f t="shared" si="812"/>
        <v>22</v>
      </c>
      <c r="E3494" s="2" cm="1">
        <f t="array" aca="1" ref="E3494" ca="1">INDIRECT(A3494&amp;B3494&amp;$E$3)</f>
        <v>44803</v>
      </c>
      <c r="F3494" t="str" cm="1">
        <f t="array" aca="1" ref="F3494" ca="1">IF(INDIRECT(A3494&amp;B3494&amp;$F$3)="公",参照!$L$2,参照!$L$3)</f>
        <v>WEB・コールセンター受付</v>
      </c>
      <c r="G3494" s="1" t="str" cm="1">
        <f t="array" aca="1" ref="G3494" ca="1">IF(E3494="","",IF(ISNUMBER(INDIRECT(A3494&amp;B3494&amp;D3494)),431001,""))</f>
        <v/>
      </c>
      <c r="H3494" s="1" t="str">
        <f t="shared" ca="1" si="813"/>
        <v/>
      </c>
      <c r="I3494" s="1" t="str">
        <f ca="1">IF(G3494="","",予約枠報告様式!H$3)</f>
        <v/>
      </c>
      <c r="J3494" s="1" t="str">
        <f t="shared" ca="1" si="822"/>
        <v/>
      </c>
      <c r="K3494" s="1" t="str">
        <f t="shared" ca="1" si="814"/>
        <v/>
      </c>
      <c r="L3494" s="1" t="str">
        <f t="shared" ca="1" si="815"/>
        <v/>
      </c>
      <c r="M3494" s="1" t="str">
        <f t="shared" ca="1" si="816"/>
        <v/>
      </c>
      <c r="N3494" s="1" t="str" cm="1">
        <f t="array" aca="1" ref="N3494" ca="1">IF(G3494="","",HOUR(INDIRECT(A3494&amp;$N$2&amp;D3494)))</f>
        <v/>
      </c>
      <c r="O3494" s="1" t="str" cm="1">
        <f t="array" aca="1" ref="O3494" ca="1">IF(G3494="","",MINUTE(INDIRECT(A3494&amp;$N$2&amp;D3494)))</f>
        <v/>
      </c>
      <c r="P3494" s="1" t="str">
        <f t="shared" ca="1" si="817"/>
        <v/>
      </c>
      <c r="Q3494" s="1" t="str">
        <f t="shared" ca="1" si="818"/>
        <v/>
      </c>
      <c r="R3494" s="1" t="str" cm="1">
        <f t="array" aca="1" ref="R3494" ca="1">IF(G3494="","",INDIRECT(A3494&amp;B3494&amp;D3494))</f>
        <v/>
      </c>
      <c r="S3494" s="1" t="str">
        <f t="shared" ca="1" si="823"/>
        <v/>
      </c>
      <c r="T3494" s="1" t="str">
        <f t="shared" ca="1" si="824"/>
        <v/>
      </c>
      <c r="U3494" s="1" t="str">
        <f t="shared" ca="1" si="811"/>
        <v/>
      </c>
      <c r="V3494" s="1" t="str">
        <f t="shared" ca="1" si="819"/>
        <v/>
      </c>
      <c r="W3494" s="1" t="str">
        <f t="shared" ca="1" si="820"/>
        <v/>
      </c>
      <c r="X3494" s="1" t="str">
        <f t="shared" ca="1" si="825"/>
        <v/>
      </c>
    </row>
    <row r="3495" spans="1:24">
      <c r="A3495" t="s">
        <v>1041</v>
      </c>
      <c r="B3495" t="str">
        <f>INDEX(予約枠報告様式!$73:$73,MATCH(CSVフォーマット!C3495,予約枠報告様式!$74:$74,0))</f>
        <v>BH</v>
      </c>
      <c r="C3495">
        <f t="shared" si="821"/>
        <v>60</v>
      </c>
      <c r="D3495">
        <f t="shared" si="812"/>
        <v>23</v>
      </c>
      <c r="E3495" s="2" cm="1">
        <f t="array" aca="1" ref="E3495" ca="1">INDIRECT(A3495&amp;B3495&amp;$E$3)</f>
        <v>44803</v>
      </c>
      <c r="F3495" t="str" cm="1">
        <f t="array" aca="1" ref="F3495" ca="1">IF(INDIRECT(A3495&amp;B3495&amp;$F$3)="公",参照!$L$2,参照!$L$3)</f>
        <v>WEB・コールセンター受付</v>
      </c>
      <c r="G3495" s="1" t="str" cm="1">
        <f t="array" aca="1" ref="G3495" ca="1">IF(E3495="","",IF(ISNUMBER(INDIRECT(A3495&amp;B3495&amp;D3495)),431001,""))</f>
        <v/>
      </c>
      <c r="H3495" s="1" t="str">
        <f t="shared" ca="1" si="813"/>
        <v/>
      </c>
      <c r="I3495" s="1" t="str">
        <f ca="1">IF(G3495="","",予約枠報告様式!H$3)</f>
        <v/>
      </c>
      <c r="J3495" s="1" t="str">
        <f t="shared" ca="1" si="822"/>
        <v/>
      </c>
      <c r="K3495" s="1" t="str">
        <f t="shared" ca="1" si="814"/>
        <v/>
      </c>
      <c r="L3495" s="1" t="str">
        <f t="shared" ca="1" si="815"/>
        <v/>
      </c>
      <c r="M3495" s="1" t="str">
        <f t="shared" ca="1" si="816"/>
        <v/>
      </c>
      <c r="N3495" s="1" t="str" cm="1">
        <f t="array" aca="1" ref="N3495" ca="1">IF(G3495="","",HOUR(INDIRECT(A3495&amp;$N$2&amp;D3495)))</f>
        <v/>
      </c>
      <c r="O3495" s="1" t="str" cm="1">
        <f t="array" aca="1" ref="O3495" ca="1">IF(G3495="","",MINUTE(INDIRECT(A3495&amp;$N$2&amp;D3495)))</f>
        <v/>
      </c>
      <c r="P3495" s="1" t="str">
        <f t="shared" ca="1" si="817"/>
        <v/>
      </c>
      <c r="Q3495" s="1" t="str">
        <f t="shared" ca="1" si="818"/>
        <v/>
      </c>
      <c r="R3495" s="1" t="str" cm="1">
        <f t="array" aca="1" ref="R3495" ca="1">IF(G3495="","",INDIRECT(A3495&amp;B3495&amp;D3495))</f>
        <v/>
      </c>
      <c r="S3495" s="1" t="str">
        <f t="shared" ca="1" si="823"/>
        <v/>
      </c>
      <c r="T3495" s="1" t="str">
        <f t="shared" ca="1" si="824"/>
        <v/>
      </c>
      <c r="U3495" s="1" t="str">
        <f t="shared" ca="1" si="811"/>
        <v/>
      </c>
      <c r="V3495" s="1" t="str">
        <f t="shared" ca="1" si="819"/>
        <v/>
      </c>
      <c r="W3495" s="1" t="str">
        <f t="shared" ca="1" si="820"/>
        <v/>
      </c>
      <c r="X3495" s="1" t="str">
        <f t="shared" ca="1" si="825"/>
        <v/>
      </c>
    </row>
    <row r="3496" spans="1:24">
      <c r="A3496" t="s">
        <v>1041</v>
      </c>
      <c r="B3496" t="str">
        <f>INDEX(予約枠報告様式!$73:$73,MATCH(CSVフォーマット!C3496,予約枠報告様式!$74:$74,0))</f>
        <v>BH</v>
      </c>
      <c r="C3496">
        <f t="shared" si="821"/>
        <v>60</v>
      </c>
      <c r="D3496">
        <f t="shared" si="812"/>
        <v>24</v>
      </c>
      <c r="E3496" s="2" cm="1">
        <f t="array" aca="1" ref="E3496" ca="1">INDIRECT(A3496&amp;B3496&amp;$E$3)</f>
        <v>44803</v>
      </c>
      <c r="F3496" t="str" cm="1">
        <f t="array" aca="1" ref="F3496" ca="1">IF(INDIRECT(A3496&amp;B3496&amp;$F$3)="公",参照!$L$2,参照!$L$3)</f>
        <v>WEB・コールセンター受付</v>
      </c>
      <c r="G3496" s="1" t="str" cm="1">
        <f t="array" aca="1" ref="G3496" ca="1">IF(E3496="","",IF(ISNUMBER(INDIRECT(A3496&amp;B3496&amp;D3496)),431001,""))</f>
        <v/>
      </c>
      <c r="H3496" s="1" t="str">
        <f t="shared" ca="1" si="813"/>
        <v/>
      </c>
      <c r="I3496" s="1" t="str">
        <f ca="1">IF(G3496="","",予約枠報告様式!H$3)</f>
        <v/>
      </c>
      <c r="J3496" s="1" t="str">
        <f t="shared" ca="1" si="822"/>
        <v/>
      </c>
      <c r="K3496" s="1" t="str">
        <f t="shared" ca="1" si="814"/>
        <v/>
      </c>
      <c r="L3496" s="1" t="str">
        <f t="shared" ca="1" si="815"/>
        <v/>
      </c>
      <c r="M3496" s="1" t="str">
        <f t="shared" ca="1" si="816"/>
        <v/>
      </c>
      <c r="N3496" s="1" t="str" cm="1">
        <f t="array" aca="1" ref="N3496" ca="1">IF(G3496="","",HOUR(INDIRECT(A3496&amp;$N$2&amp;D3496)))</f>
        <v/>
      </c>
      <c r="O3496" s="1" t="str" cm="1">
        <f t="array" aca="1" ref="O3496" ca="1">IF(G3496="","",MINUTE(INDIRECT(A3496&amp;$N$2&amp;D3496)))</f>
        <v/>
      </c>
      <c r="P3496" s="1" t="str">
        <f t="shared" ca="1" si="817"/>
        <v/>
      </c>
      <c r="Q3496" s="1" t="str">
        <f t="shared" ca="1" si="818"/>
        <v/>
      </c>
      <c r="R3496" s="1" t="str" cm="1">
        <f t="array" aca="1" ref="R3496" ca="1">IF(G3496="","",INDIRECT(A3496&amp;B3496&amp;D3496))</f>
        <v/>
      </c>
      <c r="S3496" s="1" t="str">
        <f t="shared" ca="1" si="823"/>
        <v/>
      </c>
      <c r="T3496" s="1" t="str">
        <f t="shared" ca="1" si="824"/>
        <v/>
      </c>
      <c r="U3496" s="1" t="str">
        <f t="shared" ca="1" si="811"/>
        <v/>
      </c>
      <c r="V3496" s="1" t="str">
        <f t="shared" ca="1" si="819"/>
        <v/>
      </c>
      <c r="W3496" s="1" t="str">
        <f t="shared" ca="1" si="820"/>
        <v/>
      </c>
      <c r="X3496" s="1" t="str">
        <f t="shared" ca="1" si="825"/>
        <v/>
      </c>
    </row>
    <row r="3497" spans="1:24">
      <c r="A3497" t="s">
        <v>1041</v>
      </c>
      <c r="B3497" t="str">
        <f>INDEX(予約枠報告様式!$73:$73,MATCH(CSVフォーマット!C3497,予約枠報告様式!$74:$74,0))</f>
        <v>BH</v>
      </c>
      <c r="C3497">
        <f t="shared" si="821"/>
        <v>60</v>
      </c>
      <c r="D3497">
        <f t="shared" si="812"/>
        <v>25</v>
      </c>
      <c r="E3497" s="2" cm="1">
        <f t="array" aca="1" ref="E3497" ca="1">INDIRECT(A3497&amp;B3497&amp;$E$3)</f>
        <v>44803</v>
      </c>
      <c r="F3497" t="str" cm="1">
        <f t="array" aca="1" ref="F3497" ca="1">IF(INDIRECT(A3497&amp;B3497&amp;$F$3)="公",参照!$L$2,参照!$L$3)</f>
        <v>WEB・コールセンター受付</v>
      </c>
      <c r="G3497" s="1" t="str" cm="1">
        <f t="array" aca="1" ref="G3497" ca="1">IF(E3497="","",IF(ISNUMBER(INDIRECT(A3497&amp;B3497&amp;D3497)),431001,""))</f>
        <v/>
      </c>
      <c r="H3497" s="1" t="str">
        <f t="shared" ca="1" si="813"/>
        <v/>
      </c>
      <c r="I3497" s="1" t="str">
        <f ca="1">IF(G3497="","",予約枠報告様式!H$3)</f>
        <v/>
      </c>
      <c r="J3497" s="1" t="str">
        <f t="shared" ca="1" si="822"/>
        <v/>
      </c>
      <c r="K3497" s="1" t="str">
        <f t="shared" ca="1" si="814"/>
        <v/>
      </c>
      <c r="L3497" s="1" t="str">
        <f t="shared" ca="1" si="815"/>
        <v/>
      </c>
      <c r="M3497" s="1" t="str">
        <f t="shared" ca="1" si="816"/>
        <v/>
      </c>
      <c r="N3497" s="1" t="str" cm="1">
        <f t="array" aca="1" ref="N3497" ca="1">IF(G3497="","",HOUR(INDIRECT(A3497&amp;$N$2&amp;D3497)))</f>
        <v/>
      </c>
      <c r="O3497" s="1" t="str" cm="1">
        <f t="array" aca="1" ref="O3497" ca="1">IF(G3497="","",MINUTE(INDIRECT(A3497&amp;$N$2&amp;D3497)))</f>
        <v/>
      </c>
      <c r="P3497" s="1" t="str">
        <f t="shared" ca="1" si="817"/>
        <v/>
      </c>
      <c r="Q3497" s="1" t="str">
        <f t="shared" ca="1" si="818"/>
        <v/>
      </c>
      <c r="R3497" s="1" t="str" cm="1">
        <f t="array" aca="1" ref="R3497" ca="1">IF(G3497="","",INDIRECT(A3497&amp;B3497&amp;D3497))</f>
        <v/>
      </c>
      <c r="S3497" s="1" t="str">
        <f t="shared" ca="1" si="823"/>
        <v/>
      </c>
      <c r="T3497" s="1" t="str">
        <f t="shared" ca="1" si="824"/>
        <v/>
      </c>
      <c r="U3497" s="1" t="str">
        <f t="shared" ca="1" si="811"/>
        <v/>
      </c>
      <c r="V3497" s="1" t="str">
        <f t="shared" ca="1" si="819"/>
        <v/>
      </c>
      <c r="W3497" s="1" t="str">
        <f t="shared" ca="1" si="820"/>
        <v/>
      </c>
      <c r="X3497" s="1" t="str">
        <f t="shared" ca="1" si="825"/>
        <v/>
      </c>
    </row>
    <row r="3498" spans="1:24">
      <c r="A3498" t="s">
        <v>1041</v>
      </c>
      <c r="B3498" t="str">
        <f>INDEX(予約枠報告様式!$73:$73,MATCH(CSVフォーマット!C3498,予約枠報告様式!$74:$74,0))</f>
        <v>BH</v>
      </c>
      <c r="C3498">
        <f t="shared" si="821"/>
        <v>60</v>
      </c>
      <c r="D3498">
        <f t="shared" si="812"/>
        <v>26</v>
      </c>
      <c r="E3498" s="2" cm="1">
        <f t="array" aca="1" ref="E3498" ca="1">INDIRECT(A3498&amp;B3498&amp;$E$3)</f>
        <v>44803</v>
      </c>
      <c r="F3498" t="str" cm="1">
        <f t="array" aca="1" ref="F3498" ca="1">IF(INDIRECT(A3498&amp;B3498&amp;$F$3)="公",参照!$L$2,参照!$L$3)</f>
        <v>WEB・コールセンター受付</v>
      </c>
      <c r="G3498" s="1" t="str" cm="1">
        <f t="array" aca="1" ref="G3498" ca="1">IF(E3498="","",IF(ISNUMBER(INDIRECT(A3498&amp;B3498&amp;D3498)),431001,""))</f>
        <v/>
      </c>
      <c r="H3498" s="1" t="str">
        <f t="shared" ca="1" si="813"/>
        <v/>
      </c>
      <c r="I3498" s="1" t="str">
        <f ca="1">IF(G3498="","",予約枠報告様式!H$3)</f>
        <v/>
      </c>
      <c r="J3498" s="1" t="str">
        <f t="shared" ca="1" si="822"/>
        <v/>
      </c>
      <c r="K3498" s="1" t="str">
        <f t="shared" ca="1" si="814"/>
        <v/>
      </c>
      <c r="L3498" s="1" t="str">
        <f t="shared" ca="1" si="815"/>
        <v/>
      </c>
      <c r="M3498" s="1" t="str">
        <f t="shared" ca="1" si="816"/>
        <v/>
      </c>
      <c r="N3498" s="1" t="str" cm="1">
        <f t="array" aca="1" ref="N3498" ca="1">IF(G3498="","",HOUR(INDIRECT(A3498&amp;$N$2&amp;D3498)))</f>
        <v/>
      </c>
      <c r="O3498" s="1" t="str" cm="1">
        <f t="array" aca="1" ref="O3498" ca="1">IF(G3498="","",MINUTE(INDIRECT(A3498&amp;$N$2&amp;D3498)))</f>
        <v/>
      </c>
      <c r="P3498" s="1" t="str">
        <f t="shared" ca="1" si="817"/>
        <v/>
      </c>
      <c r="Q3498" s="1" t="str">
        <f t="shared" ca="1" si="818"/>
        <v/>
      </c>
      <c r="R3498" s="1" t="str" cm="1">
        <f t="array" aca="1" ref="R3498" ca="1">IF(G3498="","",INDIRECT(A3498&amp;B3498&amp;D3498))</f>
        <v/>
      </c>
      <c r="S3498" s="1" t="str">
        <f t="shared" ca="1" si="823"/>
        <v/>
      </c>
      <c r="T3498" s="1" t="str">
        <f t="shared" ca="1" si="824"/>
        <v/>
      </c>
      <c r="U3498" s="1" t="str">
        <f t="shared" ca="1" si="811"/>
        <v/>
      </c>
      <c r="V3498" s="1" t="str">
        <f t="shared" ca="1" si="819"/>
        <v/>
      </c>
      <c r="W3498" s="1" t="str">
        <f t="shared" ca="1" si="820"/>
        <v/>
      </c>
      <c r="X3498" s="1" t="str">
        <f t="shared" ca="1" si="825"/>
        <v/>
      </c>
    </row>
    <row r="3499" spans="1:24">
      <c r="A3499" t="s">
        <v>1041</v>
      </c>
      <c r="B3499" t="str">
        <f>INDEX(予約枠報告様式!$73:$73,MATCH(CSVフォーマット!C3499,予約枠報告様式!$74:$74,0))</f>
        <v>BH</v>
      </c>
      <c r="C3499">
        <f t="shared" si="821"/>
        <v>60</v>
      </c>
      <c r="D3499">
        <f t="shared" si="812"/>
        <v>27</v>
      </c>
      <c r="E3499" s="2" cm="1">
        <f t="array" aca="1" ref="E3499" ca="1">INDIRECT(A3499&amp;B3499&amp;$E$3)</f>
        <v>44803</v>
      </c>
      <c r="F3499" t="str" cm="1">
        <f t="array" aca="1" ref="F3499" ca="1">IF(INDIRECT(A3499&amp;B3499&amp;$F$3)="公",参照!$L$2,参照!$L$3)</f>
        <v>WEB・コールセンター受付</v>
      </c>
      <c r="G3499" s="1" t="str" cm="1">
        <f t="array" aca="1" ref="G3499" ca="1">IF(E3499="","",IF(ISNUMBER(INDIRECT(A3499&amp;B3499&amp;D3499)),431001,""))</f>
        <v/>
      </c>
      <c r="H3499" s="1" t="str">
        <f t="shared" ca="1" si="813"/>
        <v/>
      </c>
      <c r="I3499" s="1" t="str">
        <f ca="1">IF(G3499="","",予約枠報告様式!H$3)</f>
        <v/>
      </c>
      <c r="J3499" s="1" t="str">
        <f t="shared" ca="1" si="822"/>
        <v/>
      </c>
      <c r="K3499" s="1" t="str">
        <f t="shared" ca="1" si="814"/>
        <v/>
      </c>
      <c r="L3499" s="1" t="str">
        <f t="shared" ca="1" si="815"/>
        <v/>
      </c>
      <c r="M3499" s="1" t="str">
        <f t="shared" ca="1" si="816"/>
        <v/>
      </c>
      <c r="N3499" s="1" t="str" cm="1">
        <f t="array" aca="1" ref="N3499" ca="1">IF(G3499="","",HOUR(INDIRECT(A3499&amp;$N$2&amp;D3499)))</f>
        <v/>
      </c>
      <c r="O3499" s="1" t="str" cm="1">
        <f t="array" aca="1" ref="O3499" ca="1">IF(G3499="","",MINUTE(INDIRECT(A3499&amp;$N$2&amp;D3499)))</f>
        <v/>
      </c>
      <c r="P3499" s="1" t="str">
        <f t="shared" ca="1" si="817"/>
        <v/>
      </c>
      <c r="Q3499" s="1" t="str">
        <f t="shared" ca="1" si="818"/>
        <v/>
      </c>
      <c r="R3499" s="1" t="str" cm="1">
        <f t="array" aca="1" ref="R3499" ca="1">IF(G3499="","",INDIRECT(A3499&amp;B3499&amp;D3499))</f>
        <v/>
      </c>
      <c r="S3499" s="1" t="str">
        <f t="shared" ca="1" si="823"/>
        <v/>
      </c>
      <c r="T3499" s="1" t="str">
        <f t="shared" ca="1" si="824"/>
        <v/>
      </c>
      <c r="U3499" s="1" t="str">
        <f t="shared" ca="1" si="811"/>
        <v/>
      </c>
      <c r="V3499" s="1" t="str">
        <f t="shared" ca="1" si="819"/>
        <v/>
      </c>
      <c r="W3499" s="1" t="str">
        <f t="shared" ca="1" si="820"/>
        <v/>
      </c>
      <c r="X3499" s="1" t="str">
        <f t="shared" ca="1" si="825"/>
        <v/>
      </c>
    </row>
    <row r="3500" spans="1:24">
      <c r="A3500" t="s">
        <v>1041</v>
      </c>
      <c r="B3500" t="str">
        <f>INDEX(予約枠報告様式!$73:$73,MATCH(CSVフォーマット!C3500,予約枠報告様式!$74:$74,0))</f>
        <v>BH</v>
      </c>
      <c r="C3500">
        <f t="shared" si="821"/>
        <v>60</v>
      </c>
      <c r="D3500">
        <f t="shared" si="812"/>
        <v>28</v>
      </c>
      <c r="E3500" s="2" cm="1">
        <f t="array" aca="1" ref="E3500" ca="1">INDIRECT(A3500&amp;B3500&amp;$E$3)</f>
        <v>44803</v>
      </c>
      <c r="F3500" t="str" cm="1">
        <f t="array" aca="1" ref="F3500" ca="1">IF(INDIRECT(A3500&amp;B3500&amp;$F$3)="公",参照!$L$2,参照!$L$3)</f>
        <v>WEB・コールセンター受付</v>
      </c>
      <c r="G3500" s="1" t="str" cm="1">
        <f t="array" aca="1" ref="G3500" ca="1">IF(E3500="","",IF(ISNUMBER(INDIRECT(A3500&amp;B3500&amp;D3500)),431001,""))</f>
        <v/>
      </c>
      <c r="H3500" s="1" t="str">
        <f t="shared" ca="1" si="813"/>
        <v/>
      </c>
      <c r="I3500" s="1" t="str">
        <f ca="1">IF(G3500="","",予約枠報告様式!H$3)</f>
        <v/>
      </c>
      <c r="J3500" s="1" t="str">
        <f t="shared" ca="1" si="822"/>
        <v/>
      </c>
      <c r="K3500" s="1" t="str">
        <f t="shared" ca="1" si="814"/>
        <v/>
      </c>
      <c r="L3500" s="1" t="str">
        <f t="shared" ca="1" si="815"/>
        <v/>
      </c>
      <c r="M3500" s="1" t="str">
        <f t="shared" ca="1" si="816"/>
        <v/>
      </c>
      <c r="N3500" s="1" t="str" cm="1">
        <f t="array" aca="1" ref="N3500" ca="1">IF(G3500="","",HOUR(INDIRECT(A3500&amp;$N$2&amp;D3500)))</f>
        <v/>
      </c>
      <c r="O3500" s="1" t="str" cm="1">
        <f t="array" aca="1" ref="O3500" ca="1">IF(G3500="","",MINUTE(INDIRECT(A3500&amp;$N$2&amp;D3500)))</f>
        <v/>
      </c>
      <c r="P3500" s="1" t="str">
        <f t="shared" ca="1" si="817"/>
        <v/>
      </c>
      <c r="Q3500" s="1" t="str">
        <f t="shared" ca="1" si="818"/>
        <v/>
      </c>
      <c r="R3500" s="1" t="str" cm="1">
        <f t="array" aca="1" ref="R3500" ca="1">IF(G3500="","",INDIRECT(A3500&amp;B3500&amp;D3500))</f>
        <v/>
      </c>
      <c r="S3500" s="1" t="str">
        <f t="shared" ca="1" si="823"/>
        <v/>
      </c>
      <c r="T3500" s="1" t="str">
        <f t="shared" ca="1" si="824"/>
        <v/>
      </c>
      <c r="U3500" s="1" t="str">
        <f t="shared" ca="1" si="811"/>
        <v/>
      </c>
      <c r="V3500" s="1" t="str">
        <f t="shared" ca="1" si="819"/>
        <v/>
      </c>
      <c r="W3500" s="1" t="str">
        <f t="shared" ca="1" si="820"/>
        <v/>
      </c>
      <c r="X3500" s="1" t="str">
        <f t="shared" ca="1" si="825"/>
        <v/>
      </c>
    </row>
    <row r="3501" spans="1:24">
      <c r="A3501" t="s">
        <v>1041</v>
      </c>
      <c r="B3501" t="str">
        <f>INDEX(予約枠報告様式!$73:$73,MATCH(CSVフォーマット!C3501,予約枠報告様式!$74:$74,0))</f>
        <v>BH</v>
      </c>
      <c r="C3501">
        <f t="shared" si="821"/>
        <v>60</v>
      </c>
      <c r="D3501">
        <f t="shared" si="812"/>
        <v>29</v>
      </c>
      <c r="E3501" s="2" cm="1">
        <f t="array" aca="1" ref="E3501" ca="1">INDIRECT(A3501&amp;B3501&amp;$E$3)</f>
        <v>44803</v>
      </c>
      <c r="F3501" t="str" cm="1">
        <f t="array" aca="1" ref="F3501" ca="1">IF(INDIRECT(A3501&amp;B3501&amp;$F$3)="公",参照!$L$2,参照!$L$3)</f>
        <v>WEB・コールセンター受付</v>
      </c>
      <c r="G3501" s="1" t="str" cm="1">
        <f t="array" aca="1" ref="G3501" ca="1">IF(E3501="","",IF(ISNUMBER(INDIRECT(A3501&amp;B3501&amp;D3501)),431001,""))</f>
        <v/>
      </c>
      <c r="H3501" s="1" t="str">
        <f t="shared" ca="1" si="813"/>
        <v/>
      </c>
      <c r="I3501" s="1" t="str">
        <f ca="1">IF(G3501="","",予約枠報告様式!H$3)</f>
        <v/>
      </c>
      <c r="J3501" s="1" t="str">
        <f t="shared" ca="1" si="822"/>
        <v/>
      </c>
      <c r="K3501" s="1" t="str">
        <f t="shared" ca="1" si="814"/>
        <v/>
      </c>
      <c r="L3501" s="1" t="str">
        <f t="shared" ca="1" si="815"/>
        <v/>
      </c>
      <c r="M3501" s="1" t="str">
        <f t="shared" ca="1" si="816"/>
        <v/>
      </c>
      <c r="N3501" s="1" t="str" cm="1">
        <f t="array" aca="1" ref="N3501" ca="1">IF(G3501="","",HOUR(INDIRECT(A3501&amp;$N$2&amp;D3501)))</f>
        <v/>
      </c>
      <c r="O3501" s="1" t="str" cm="1">
        <f t="array" aca="1" ref="O3501" ca="1">IF(G3501="","",MINUTE(INDIRECT(A3501&amp;$N$2&amp;D3501)))</f>
        <v/>
      </c>
      <c r="P3501" s="1" t="str">
        <f t="shared" ca="1" si="817"/>
        <v/>
      </c>
      <c r="Q3501" s="1" t="str">
        <f t="shared" ca="1" si="818"/>
        <v/>
      </c>
      <c r="R3501" s="1" t="str" cm="1">
        <f t="array" aca="1" ref="R3501" ca="1">IF(G3501="","",INDIRECT(A3501&amp;B3501&amp;D3501))</f>
        <v/>
      </c>
      <c r="S3501" s="1" t="str">
        <f t="shared" ca="1" si="823"/>
        <v/>
      </c>
      <c r="T3501" s="1" t="str">
        <f t="shared" ca="1" si="824"/>
        <v/>
      </c>
      <c r="U3501" s="1" t="str">
        <f t="shared" ca="1" si="811"/>
        <v/>
      </c>
      <c r="V3501" s="1" t="str">
        <f t="shared" ca="1" si="819"/>
        <v/>
      </c>
      <c r="W3501" s="1" t="str">
        <f t="shared" ca="1" si="820"/>
        <v/>
      </c>
      <c r="X3501" s="1" t="str">
        <f t="shared" ca="1" si="825"/>
        <v/>
      </c>
    </row>
    <row r="3502" spans="1:24">
      <c r="A3502" t="s">
        <v>1041</v>
      </c>
      <c r="B3502" t="str">
        <f>INDEX(予約枠報告様式!$73:$73,MATCH(CSVフォーマット!C3502,予約枠報告様式!$74:$74,0))</f>
        <v>BH</v>
      </c>
      <c r="C3502">
        <f t="shared" si="821"/>
        <v>60</v>
      </c>
      <c r="D3502">
        <f t="shared" si="812"/>
        <v>30</v>
      </c>
      <c r="E3502" s="2" cm="1">
        <f t="array" aca="1" ref="E3502" ca="1">INDIRECT(A3502&amp;B3502&amp;$E$3)</f>
        <v>44803</v>
      </c>
      <c r="F3502" t="str" cm="1">
        <f t="array" aca="1" ref="F3502" ca="1">IF(INDIRECT(A3502&amp;B3502&amp;$F$3)="公",参照!$L$2,参照!$L$3)</f>
        <v>WEB・コールセンター受付</v>
      </c>
      <c r="G3502" s="1" t="str" cm="1">
        <f t="array" aca="1" ref="G3502" ca="1">IF(E3502="","",IF(ISNUMBER(INDIRECT(A3502&amp;B3502&amp;D3502)),431001,""))</f>
        <v/>
      </c>
      <c r="H3502" s="1" t="str">
        <f t="shared" ca="1" si="813"/>
        <v/>
      </c>
      <c r="I3502" s="1" t="str">
        <f ca="1">IF(G3502="","",予約枠報告様式!H$3)</f>
        <v/>
      </c>
      <c r="J3502" s="1" t="str">
        <f t="shared" ca="1" si="822"/>
        <v/>
      </c>
      <c r="K3502" s="1" t="str">
        <f t="shared" ca="1" si="814"/>
        <v/>
      </c>
      <c r="L3502" s="1" t="str">
        <f t="shared" ca="1" si="815"/>
        <v/>
      </c>
      <c r="M3502" s="1" t="str">
        <f t="shared" ca="1" si="816"/>
        <v/>
      </c>
      <c r="N3502" s="1" t="str" cm="1">
        <f t="array" aca="1" ref="N3502" ca="1">IF(G3502="","",HOUR(INDIRECT(A3502&amp;$N$2&amp;D3502)))</f>
        <v/>
      </c>
      <c r="O3502" s="1" t="str" cm="1">
        <f t="array" aca="1" ref="O3502" ca="1">IF(G3502="","",MINUTE(INDIRECT(A3502&amp;$N$2&amp;D3502)))</f>
        <v/>
      </c>
      <c r="P3502" s="1" t="str">
        <f t="shared" ca="1" si="817"/>
        <v/>
      </c>
      <c r="Q3502" s="1" t="str">
        <f t="shared" ca="1" si="818"/>
        <v/>
      </c>
      <c r="R3502" s="1" t="str" cm="1">
        <f t="array" aca="1" ref="R3502" ca="1">IF(G3502="","",INDIRECT(A3502&amp;B3502&amp;D3502))</f>
        <v/>
      </c>
      <c r="S3502" s="1" t="str">
        <f t="shared" ca="1" si="823"/>
        <v/>
      </c>
      <c r="T3502" s="1" t="str">
        <f t="shared" ca="1" si="824"/>
        <v/>
      </c>
      <c r="U3502" s="1" t="str">
        <f t="shared" ca="1" si="811"/>
        <v/>
      </c>
      <c r="V3502" s="1" t="str">
        <f t="shared" ca="1" si="819"/>
        <v/>
      </c>
      <c r="W3502" s="1" t="str">
        <f t="shared" ca="1" si="820"/>
        <v/>
      </c>
      <c r="X3502" s="1" t="str">
        <f t="shared" ca="1" si="825"/>
        <v/>
      </c>
    </row>
    <row r="3503" spans="1:24">
      <c r="A3503" t="s">
        <v>1041</v>
      </c>
      <c r="B3503" t="str">
        <f>INDEX(予約枠報告様式!$73:$73,MATCH(CSVフォーマット!C3503,予約枠報告様式!$74:$74,0))</f>
        <v>BH</v>
      </c>
      <c r="C3503">
        <f t="shared" si="821"/>
        <v>60</v>
      </c>
      <c r="D3503">
        <f t="shared" si="812"/>
        <v>31</v>
      </c>
      <c r="E3503" s="2" cm="1">
        <f t="array" aca="1" ref="E3503" ca="1">INDIRECT(A3503&amp;B3503&amp;$E$3)</f>
        <v>44803</v>
      </c>
      <c r="F3503" t="str" cm="1">
        <f t="array" aca="1" ref="F3503" ca="1">IF(INDIRECT(A3503&amp;B3503&amp;$F$3)="公",参照!$L$2,参照!$L$3)</f>
        <v>WEB・コールセンター受付</v>
      </c>
      <c r="G3503" s="1" t="str" cm="1">
        <f t="array" aca="1" ref="G3503" ca="1">IF(E3503="","",IF(ISNUMBER(INDIRECT(A3503&amp;B3503&amp;D3503)),431001,""))</f>
        <v/>
      </c>
      <c r="H3503" s="1" t="str">
        <f t="shared" ca="1" si="813"/>
        <v/>
      </c>
      <c r="I3503" s="1" t="str">
        <f ca="1">IF(G3503="","",予約枠報告様式!H$3)</f>
        <v/>
      </c>
      <c r="J3503" s="1" t="str">
        <f t="shared" ca="1" si="822"/>
        <v/>
      </c>
      <c r="K3503" s="1" t="str">
        <f t="shared" ca="1" si="814"/>
        <v/>
      </c>
      <c r="L3503" s="1" t="str">
        <f t="shared" ca="1" si="815"/>
        <v/>
      </c>
      <c r="M3503" s="1" t="str">
        <f t="shared" ca="1" si="816"/>
        <v/>
      </c>
      <c r="N3503" s="1" t="str" cm="1">
        <f t="array" aca="1" ref="N3503" ca="1">IF(G3503="","",HOUR(INDIRECT(A3503&amp;$N$2&amp;D3503)))</f>
        <v/>
      </c>
      <c r="O3503" s="1" t="str" cm="1">
        <f t="array" aca="1" ref="O3503" ca="1">IF(G3503="","",MINUTE(INDIRECT(A3503&amp;$N$2&amp;D3503)))</f>
        <v/>
      </c>
      <c r="P3503" s="1" t="str">
        <f t="shared" ca="1" si="817"/>
        <v/>
      </c>
      <c r="Q3503" s="1" t="str">
        <f t="shared" ca="1" si="818"/>
        <v/>
      </c>
      <c r="R3503" s="1" t="str" cm="1">
        <f t="array" aca="1" ref="R3503" ca="1">IF(G3503="","",INDIRECT(A3503&amp;B3503&amp;D3503))</f>
        <v/>
      </c>
      <c r="S3503" s="1" t="str">
        <f t="shared" ca="1" si="823"/>
        <v/>
      </c>
      <c r="T3503" s="1" t="str">
        <f t="shared" ca="1" si="824"/>
        <v/>
      </c>
      <c r="U3503" s="1" t="str">
        <f t="shared" ca="1" si="811"/>
        <v/>
      </c>
      <c r="V3503" s="1" t="str">
        <f t="shared" ca="1" si="819"/>
        <v/>
      </c>
      <c r="W3503" s="1" t="str">
        <f t="shared" ca="1" si="820"/>
        <v/>
      </c>
      <c r="X3503" s="1" t="str">
        <f t="shared" ca="1" si="825"/>
        <v/>
      </c>
    </row>
    <row r="3504" spans="1:24">
      <c r="A3504" t="s">
        <v>1041</v>
      </c>
      <c r="B3504" t="str">
        <f>INDEX(予約枠報告様式!$73:$73,MATCH(CSVフォーマット!C3504,予約枠報告様式!$74:$74,0))</f>
        <v>BH</v>
      </c>
      <c r="C3504">
        <f t="shared" si="821"/>
        <v>60</v>
      </c>
      <c r="D3504">
        <f t="shared" si="812"/>
        <v>32</v>
      </c>
      <c r="E3504" s="2" cm="1">
        <f t="array" aca="1" ref="E3504" ca="1">INDIRECT(A3504&amp;B3504&amp;$E$3)</f>
        <v>44803</v>
      </c>
      <c r="F3504" t="str" cm="1">
        <f t="array" aca="1" ref="F3504" ca="1">IF(INDIRECT(A3504&amp;B3504&amp;$F$3)="公",参照!$L$2,参照!$L$3)</f>
        <v>WEB・コールセンター受付</v>
      </c>
      <c r="G3504" s="1" t="str" cm="1">
        <f t="array" aca="1" ref="G3504" ca="1">IF(E3504="","",IF(ISNUMBER(INDIRECT(A3504&amp;B3504&amp;D3504)),431001,""))</f>
        <v/>
      </c>
      <c r="H3504" s="1" t="str">
        <f t="shared" ca="1" si="813"/>
        <v/>
      </c>
      <c r="I3504" s="1" t="str">
        <f ca="1">IF(G3504="","",予約枠報告様式!H$3)</f>
        <v/>
      </c>
      <c r="J3504" s="1" t="str">
        <f t="shared" ca="1" si="822"/>
        <v/>
      </c>
      <c r="K3504" s="1" t="str">
        <f t="shared" ca="1" si="814"/>
        <v/>
      </c>
      <c r="L3504" s="1" t="str">
        <f t="shared" ca="1" si="815"/>
        <v/>
      </c>
      <c r="M3504" s="1" t="str">
        <f t="shared" ca="1" si="816"/>
        <v/>
      </c>
      <c r="N3504" s="1" t="str" cm="1">
        <f t="array" aca="1" ref="N3504" ca="1">IF(G3504="","",HOUR(INDIRECT(A3504&amp;$N$2&amp;D3504)))</f>
        <v/>
      </c>
      <c r="O3504" s="1" t="str" cm="1">
        <f t="array" aca="1" ref="O3504" ca="1">IF(G3504="","",MINUTE(INDIRECT(A3504&amp;$N$2&amp;D3504)))</f>
        <v/>
      </c>
      <c r="P3504" s="1" t="str">
        <f t="shared" ca="1" si="817"/>
        <v/>
      </c>
      <c r="Q3504" s="1" t="str">
        <f t="shared" ca="1" si="818"/>
        <v/>
      </c>
      <c r="R3504" s="1" t="str" cm="1">
        <f t="array" aca="1" ref="R3504" ca="1">IF(G3504="","",INDIRECT(A3504&amp;B3504&amp;D3504))</f>
        <v/>
      </c>
      <c r="S3504" s="1" t="str">
        <f t="shared" ca="1" si="823"/>
        <v/>
      </c>
      <c r="T3504" s="1" t="str">
        <f t="shared" ca="1" si="824"/>
        <v/>
      </c>
      <c r="U3504" s="1" t="str">
        <f t="shared" ca="1" si="811"/>
        <v/>
      </c>
      <c r="V3504" s="1" t="str">
        <f t="shared" ca="1" si="819"/>
        <v/>
      </c>
      <c r="W3504" s="1" t="str">
        <f t="shared" ca="1" si="820"/>
        <v/>
      </c>
      <c r="X3504" s="1" t="str">
        <f t="shared" ca="1" si="825"/>
        <v/>
      </c>
    </row>
    <row r="3505" spans="1:24">
      <c r="A3505" t="s">
        <v>1041</v>
      </c>
      <c r="B3505" t="str">
        <f>INDEX(予約枠報告様式!$73:$73,MATCH(CSVフォーマット!C3505,予約枠報告様式!$74:$74,0))</f>
        <v>BH</v>
      </c>
      <c r="C3505">
        <f t="shared" si="821"/>
        <v>60</v>
      </c>
      <c r="D3505">
        <f t="shared" si="812"/>
        <v>33</v>
      </c>
      <c r="E3505" s="2" cm="1">
        <f t="array" aca="1" ref="E3505" ca="1">INDIRECT(A3505&amp;B3505&amp;$E$3)</f>
        <v>44803</v>
      </c>
      <c r="F3505" t="str" cm="1">
        <f t="array" aca="1" ref="F3505" ca="1">IF(INDIRECT(A3505&amp;B3505&amp;$F$3)="公",参照!$L$2,参照!$L$3)</f>
        <v>WEB・コールセンター受付</v>
      </c>
      <c r="G3505" s="1" t="str" cm="1">
        <f t="array" aca="1" ref="G3505" ca="1">IF(E3505="","",IF(ISNUMBER(INDIRECT(A3505&amp;B3505&amp;D3505)),431001,""))</f>
        <v/>
      </c>
      <c r="H3505" s="1" t="str">
        <f t="shared" ca="1" si="813"/>
        <v/>
      </c>
      <c r="I3505" s="1" t="str">
        <f ca="1">IF(G3505="","",予約枠報告様式!H$3)</f>
        <v/>
      </c>
      <c r="J3505" s="1" t="str">
        <f t="shared" ca="1" si="822"/>
        <v/>
      </c>
      <c r="K3505" s="1" t="str">
        <f t="shared" ca="1" si="814"/>
        <v/>
      </c>
      <c r="L3505" s="1" t="str">
        <f t="shared" ca="1" si="815"/>
        <v/>
      </c>
      <c r="M3505" s="1" t="str">
        <f t="shared" ca="1" si="816"/>
        <v/>
      </c>
      <c r="N3505" s="1" t="str" cm="1">
        <f t="array" aca="1" ref="N3505" ca="1">IF(G3505="","",HOUR(INDIRECT(A3505&amp;$N$2&amp;D3505)))</f>
        <v/>
      </c>
      <c r="O3505" s="1" t="str" cm="1">
        <f t="array" aca="1" ref="O3505" ca="1">IF(G3505="","",MINUTE(INDIRECT(A3505&amp;$N$2&amp;D3505)))</f>
        <v/>
      </c>
      <c r="P3505" s="1" t="str">
        <f t="shared" ca="1" si="817"/>
        <v/>
      </c>
      <c r="Q3505" s="1" t="str">
        <f t="shared" ca="1" si="818"/>
        <v/>
      </c>
      <c r="R3505" s="1" t="str" cm="1">
        <f t="array" aca="1" ref="R3505" ca="1">IF(G3505="","",INDIRECT(A3505&amp;B3505&amp;D3505))</f>
        <v/>
      </c>
      <c r="S3505" s="1" t="str">
        <f t="shared" ca="1" si="823"/>
        <v/>
      </c>
      <c r="T3505" s="1" t="str">
        <f t="shared" ca="1" si="824"/>
        <v/>
      </c>
      <c r="U3505" s="1" t="str">
        <f t="shared" ca="1" si="811"/>
        <v/>
      </c>
      <c r="V3505" s="1" t="str">
        <f t="shared" ca="1" si="819"/>
        <v/>
      </c>
      <c r="W3505" s="1" t="str">
        <f t="shared" ca="1" si="820"/>
        <v/>
      </c>
      <c r="X3505" s="1" t="str">
        <f t="shared" ca="1" si="825"/>
        <v/>
      </c>
    </row>
    <row r="3506" spans="1:24">
      <c r="A3506" t="s">
        <v>1041</v>
      </c>
      <c r="B3506" t="str">
        <f>INDEX(予約枠報告様式!$73:$73,MATCH(CSVフォーマット!C3506,予約枠報告様式!$74:$74,0))</f>
        <v>BH</v>
      </c>
      <c r="C3506">
        <f t="shared" si="821"/>
        <v>60</v>
      </c>
      <c r="D3506">
        <f t="shared" si="812"/>
        <v>34</v>
      </c>
      <c r="E3506" s="2" cm="1">
        <f t="array" aca="1" ref="E3506" ca="1">INDIRECT(A3506&amp;B3506&amp;$E$3)</f>
        <v>44803</v>
      </c>
      <c r="F3506" t="str" cm="1">
        <f t="array" aca="1" ref="F3506" ca="1">IF(INDIRECT(A3506&amp;B3506&amp;$F$3)="公",参照!$L$2,参照!$L$3)</f>
        <v>WEB・コールセンター受付</v>
      </c>
      <c r="G3506" s="1" t="str" cm="1">
        <f t="array" aca="1" ref="G3506" ca="1">IF(E3506="","",IF(ISNUMBER(INDIRECT(A3506&amp;B3506&amp;D3506)),431001,""))</f>
        <v/>
      </c>
      <c r="H3506" s="1" t="str">
        <f t="shared" ca="1" si="813"/>
        <v/>
      </c>
      <c r="I3506" s="1" t="str">
        <f ca="1">IF(G3506="","",予約枠報告様式!H$3)</f>
        <v/>
      </c>
      <c r="J3506" s="1" t="str">
        <f t="shared" ca="1" si="822"/>
        <v/>
      </c>
      <c r="K3506" s="1" t="str">
        <f t="shared" ca="1" si="814"/>
        <v/>
      </c>
      <c r="L3506" s="1" t="str">
        <f t="shared" ca="1" si="815"/>
        <v/>
      </c>
      <c r="M3506" s="1" t="str">
        <f t="shared" ca="1" si="816"/>
        <v/>
      </c>
      <c r="N3506" s="1" t="str" cm="1">
        <f t="array" aca="1" ref="N3506" ca="1">IF(G3506="","",HOUR(INDIRECT(A3506&amp;$N$2&amp;D3506)))</f>
        <v/>
      </c>
      <c r="O3506" s="1" t="str" cm="1">
        <f t="array" aca="1" ref="O3506" ca="1">IF(G3506="","",MINUTE(INDIRECT(A3506&amp;$N$2&amp;D3506)))</f>
        <v/>
      </c>
      <c r="P3506" s="1" t="str">
        <f t="shared" ca="1" si="817"/>
        <v/>
      </c>
      <c r="Q3506" s="1" t="str">
        <f t="shared" ca="1" si="818"/>
        <v/>
      </c>
      <c r="R3506" s="1" t="str" cm="1">
        <f t="array" aca="1" ref="R3506" ca="1">IF(G3506="","",INDIRECT(A3506&amp;B3506&amp;D3506))</f>
        <v/>
      </c>
      <c r="S3506" s="1" t="str">
        <f t="shared" ca="1" si="823"/>
        <v/>
      </c>
      <c r="T3506" s="1" t="str">
        <f t="shared" ca="1" si="824"/>
        <v/>
      </c>
      <c r="U3506" s="1" t="str">
        <f t="shared" ca="1" si="811"/>
        <v/>
      </c>
      <c r="V3506" s="1" t="str">
        <f t="shared" ca="1" si="819"/>
        <v/>
      </c>
      <c r="W3506" s="1" t="str">
        <f t="shared" ca="1" si="820"/>
        <v/>
      </c>
      <c r="X3506" s="1" t="str">
        <f t="shared" ca="1" si="825"/>
        <v/>
      </c>
    </row>
    <row r="3507" spans="1:24">
      <c r="A3507" t="s">
        <v>1041</v>
      </c>
      <c r="B3507" t="str">
        <f>INDEX(予約枠報告様式!$73:$73,MATCH(CSVフォーマット!C3507,予約枠報告様式!$74:$74,0))</f>
        <v>BH</v>
      </c>
      <c r="C3507">
        <f t="shared" si="821"/>
        <v>60</v>
      </c>
      <c r="D3507">
        <f t="shared" si="812"/>
        <v>35</v>
      </c>
      <c r="E3507" s="2" cm="1">
        <f t="array" aca="1" ref="E3507" ca="1">INDIRECT(A3507&amp;B3507&amp;$E$3)</f>
        <v>44803</v>
      </c>
      <c r="F3507" t="str" cm="1">
        <f t="array" aca="1" ref="F3507" ca="1">IF(INDIRECT(A3507&amp;B3507&amp;$F$3)="公",参照!$L$2,参照!$L$3)</f>
        <v>WEB・コールセンター受付</v>
      </c>
      <c r="G3507" s="1" t="str" cm="1">
        <f t="array" aca="1" ref="G3507" ca="1">IF(E3507="","",IF(ISNUMBER(INDIRECT(A3507&amp;B3507&amp;D3507)),431001,""))</f>
        <v/>
      </c>
      <c r="H3507" s="1" t="str">
        <f t="shared" ca="1" si="813"/>
        <v/>
      </c>
      <c r="I3507" s="1" t="str">
        <f ca="1">IF(G3507="","",予約枠報告様式!H$3)</f>
        <v/>
      </c>
      <c r="J3507" s="1" t="str">
        <f t="shared" ca="1" si="822"/>
        <v/>
      </c>
      <c r="K3507" s="1" t="str">
        <f t="shared" ca="1" si="814"/>
        <v/>
      </c>
      <c r="L3507" s="1" t="str">
        <f t="shared" ca="1" si="815"/>
        <v/>
      </c>
      <c r="M3507" s="1" t="str">
        <f t="shared" ca="1" si="816"/>
        <v/>
      </c>
      <c r="N3507" s="1" t="str" cm="1">
        <f t="array" aca="1" ref="N3507" ca="1">IF(G3507="","",HOUR(INDIRECT(A3507&amp;$N$2&amp;D3507)))</f>
        <v/>
      </c>
      <c r="O3507" s="1" t="str" cm="1">
        <f t="array" aca="1" ref="O3507" ca="1">IF(G3507="","",MINUTE(INDIRECT(A3507&amp;$N$2&amp;D3507)))</f>
        <v/>
      </c>
      <c r="P3507" s="1" t="str">
        <f t="shared" ca="1" si="817"/>
        <v/>
      </c>
      <c r="Q3507" s="1" t="str">
        <f t="shared" ca="1" si="818"/>
        <v/>
      </c>
      <c r="R3507" s="1" t="str" cm="1">
        <f t="array" aca="1" ref="R3507" ca="1">IF(G3507="","",INDIRECT(A3507&amp;B3507&amp;D3507))</f>
        <v/>
      </c>
      <c r="S3507" s="1" t="str">
        <f t="shared" ca="1" si="823"/>
        <v/>
      </c>
      <c r="T3507" s="1" t="str">
        <f t="shared" ca="1" si="824"/>
        <v/>
      </c>
      <c r="U3507" s="1" t="str">
        <f t="shared" ca="1" si="811"/>
        <v/>
      </c>
      <c r="V3507" s="1" t="str">
        <f t="shared" ca="1" si="819"/>
        <v/>
      </c>
      <c r="W3507" s="1" t="str">
        <f t="shared" ca="1" si="820"/>
        <v/>
      </c>
      <c r="X3507" s="1" t="str">
        <f t="shared" ca="1" si="825"/>
        <v/>
      </c>
    </row>
    <row r="3508" spans="1:24">
      <c r="A3508" t="s">
        <v>1041</v>
      </c>
      <c r="B3508" t="str">
        <f>INDEX(予約枠報告様式!$73:$73,MATCH(CSVフォーマット!C3508,予約枠報告様式!$74:$74,0))</f>
        <v>BH</v>
      </c>
      <c r="C3508">
        <f t="shared" si="821"/>
        <v>60</v>
      </c>
      <c r="D3508">
        <f t="shared" si="812"/>
        <v>36</v>
      </c>
      <c r="E3508" s="2" cm="1">
        <f t="array" aca="1" ref="E3508" ca="1">INDIRECT(A3508&amp;B3508&amp;$E$3)</f>
        <v>44803</v>
      </c>
      <c r="F3508" t="str" cm="1">
        <f t="array" aca="1" ref="F3508" ca="1">IF(INDIRECT(A3508&amp;B3508&amp;$F$3)="公",参照!$L$2,参照!$L$3)</f>
        <v>WEB・コールセンター受付</v>
      </c>
      <c r="G3508" s="1" t="str" cm="1">
        <f t="array" aca="1" ref="G3508" ca="1">IF(E3508="","",IF(ISNUMBER(INDIRECT(A3508&amp;B3508&amp;D3508)),431001,""))</f>
        <v/>
      </c>
      <c r="H3508" s="1" t="str">
        <f t="shared" ca="1" si="813"/>
        <v/>
      </c>
      <c r="I3508" s="1" t="str">
        <f ca="1">IF(G3508="","",予約枠報告様式!H$3)</f>
        <v/>
      </c>
      <c r="J3508" s="1" t="str">
        <f t="shared" ca="1" si="822"/>
        <v/>
      </c>
      <c r="K3508" s="1" t="str">
        <f t="shared" ca="1" si="814"/>
        <v/>
      </c>
      <c r="L3508" s="1" t="str">
        <f t="shared" ca="1" si="815"/>
        <v/>
      </c>
      <c r="M3508" s="1" t="str">
        <f t="shared" ca="1" si="816"/>
        <v/>
      </c>
      <c r="N3508" s="1" t="str" cm="1">
        <f t="array" aca="1" ref="N3508" ca="1">IF(G3508="","",HOUR(INDIRECT(A3508&amp;$N$2&amp;D3508)))</f>
        <v/>
      </c>
      <c r="O3508" s="1" t="str" cm="1">
        <f t="array" aca="1" ref="O3508" ca="1">IF(G3508="","",MINUTE(INDIRECT(A3508&amp;$N$2&amp;D3508)))</f>
        <v/>
      </c>
      <c r="P3508" s="1" t="str">
        <f t="shared" ca="1" si="817"/>
        <v/>
      </c>
      <c r="Q3508" s="1" t="str">
        <f t="shared" ca="1" si="818"/>
        <v/>
      </c>
      <c r="R3508" s="1" t="str" cm="1">
        <f t="array" aca="1" ref="R3508" ca="1">IF(G3508="","",INDIRECT(A3508&amp;B3508&amp;D3508))</f>
        <v/>
      </c>
      <c r="S3508" s="1" t="str">
        <f t="shared" ca="1" si="823"/>
        <v/>
      </c>
      <c r="T3508" s="1" t="str">
        <f t="shared" ca="1" si="824"/>
        <v/>
      </c>
      <c r="U3508" s="1" t="str">
        <f t="shared" ca="1" si="811"/>
        <v/>
      </c>
      <c r="V3508" s="1" t="str">
        <f t="shared" ca="1" si="819"/>
        <v/>
      </c>
      <c r="W3508" s="1" t="str">
        <f t="shared" ca="1" si="820"/>
        <v/>
      </c>
      <c r="X3508" s="1" t="str">
        <f t="shared" ca="1" si="825"/>
        <v/>
      </c>
    </row>
    <row r="3509" spans="1:24">
      <c r="A3509" t="s">
        <v>1041</v>
      </c>
      <c r="B3509" t="str">
        <f>INDEX(予約枠報告様式!$73:$73,MATCH(CSVフォーマット!C3509,予約枠報告様式!$74:$74,0))</f>
        <v>BH</v>
      </c>
      <c r="C3509">
        <f t="shared" si="821"/>
        <v>60</v>
      </c>
      <c r="D3509">
        <f t="shared" si="812"/>
        <v>37</v>
      </c>
      <c r="E3509" s="2" cm="1">
        <f t="array" aca="1" ref="E3509" ca="1">INDIRECT(A3509&amp;B3509&amp;$E$3)</f>
        <v>44803</v>
      </c>
      <c r="F3509" t="str" cm="1">
        <f t="array" aca="1" ref="F3509" ca="1">IF(INDIRECT(A3509&amp;B3509&amp;$F$3)="公",参照!$L$2,参照!$L$3)</f>
        <v>WEB・コールセンター受付</v>
      </c>
      <c r="G3509" s="1" t="str" cm="1">
        <f t="array" aca="1" ref="G3509" ca="1">IF(E3509="","",IF(ISNUMBER(INDIRECT(A3509&amp;B3509&amp;D3509)),431001,""))</f>
        <v/>
      </c>
      <c r="H3509" s="1" t="str">
        <f t="shared" ca="1" si="813"/>
        <v/>
      </c>
      <c r="I3509" s="1" t="str">
        <f ca="1">IF(G3509="","",予約枠報告様式!H$3)</f>
        <v/>
      </c>
      <c r="J3509" s="1" t="str">
        <f t="shared" ca="1" si="822"/>
        <v/>
      </c>
      <c r="K3509" s="1" t="str">
        <f t="shared" ca="1" si="814"/>
        <v/>
      </c>
      <c r="L3509" s="1" t="str">
        <f t="shared" ca="1" si="815"/>
        <v/>
      </c>
      <c r="M3509" s="1" t="str">
        <f t="shared" ca="1" si="816"/>
        <v/>
      </c>
      <c r="N3509" s="1" t="str" cm="1">
        <f t="array" aca="1" ref="N3509" ca="1">IF(G3509="","",HOUR(INDIRECT(A3509&amp;$N$2&amp;D3509)))</f>
        <v/>
      </c>
      <c r="O3509" s="1" t="str" cm="1">
        <f t="array" aca="1" ref="O3509" ca="1">IF(G3509="","",MINUTE(INDIRECT(A3509&amp;$N$2&amp;D3509)))</f>
        <v/>
      </c>
      <c r="P3509" s="1" t="str">
        <f t="shared" ca="1" si="817"/>
        <v/>
      </c>
      <c r="Q3509" s="1" t="str">
        <f t="shared" ca="1" si="818"/>
        <v/>
      </c>
      <c r="R3509" s="1" t="str" cm="1">
        <f t="array" aca="1" ref="R3509" ca="1">IF(G3509="","",INDIRECT(A3509&amp;B3509&amp;D3509))</f>
        <v/>
      </c>
      <c r="S3509" s="1" t="str">
        <f t="shared" ca="1" si="823"/>
        <v/>
      </c>
      <c r="T3509" s="1" t="str">
        <f t="shared" ca="1" si="824"/>
        <v/>
      </c>
      <c r="U3509" s="1" t="str">
        <f t="shared" ca="1" si="811"/>
        <v/>
      </c>
      <c r="V3509" s="1" t="str">
        <f t="shared" ca="1" si="819"/>
        <v/>
      </c>
      <c r="W3509" s="1" t="str">
        <f t="shared" ca="1" si="820"/>
        <v/>
      </c>
      <c r="X3509" s="1" t="str">
        <f t="shared" ca="1" si="825"/>
        <v/>
      </c>
    </row>
    <row r="3510" spans="1:24">
      <c r="A3510" t="s">
        <v>1041</v>
      </c>
      <c r="B3510" t="str">
        <f>INDEX(予約枠報告様式!$73:$73,MATCH(CSVフォーマット!C3510,予約枠報告様式!$74:$74,0))</f>
        <v>BH</v>
      </c>
      <c r="C3510">
        <f t="shared" si="821"/>
        <v>60</v>
      </c>
      <c r="D3510">
        <f t="shared" si="812"/>
        <v>38</v>
      </c>
      <c r="E3510" s="2" cm="1">
        <f t="array" aca="1" ref="E3510" ca="1">INDIRECT(A3510&amp;B3510&amp;$E$3)</f>
        <v>44803</v>
      </c>
      <c r="F3510" t="str" cm="1">
        <f t="array" aca="1" ref="F3510" ca="1">IF(INDIRECT(A3510&amp;B3510&amp;$F$3)="公",参照!$L$2,参照!$L$3)</f>
        <v>WEB・コールセンター受付</v>
      </c>
      <c r="G3510" s="1" t="str" cm="1">
        <f t="array" aca="1" ref="G3510" ca="1">IF(E3510="","",IF(ISNUMBER(INDIRECT(A3510&amp;B3510&amp;D3510)),431001,""))</f>
        <v/>
      </c>
      <c r="H3510" s="1" t="str">
        <f t="shared" ca="1" si="813"/>
        <v/>
      </c>
      <c r="I3510" s="1" t="str">
        <f ca="1">IF(G3510="","",予約枠報告様式!H$3)</f>
        <v/>
      </c>
      <c r="J3510" s="1" t="str">
        <f t="shared" ca="1" si="822"/>
        <v/>
      </c>
      <c r="K3510" s="1" t="str">
        <f t="shared" ca="1" si="814"/>
        <v/>
      </c>
      <c r="L3510" s="1" t="str">
        <f t="shared" ca="1" si="815"/>
        <v/>
      </c>
      <c r="M3510" s="1" t="str">
        <f t="shared" ca="1" si="816"/>
        <v/>
      </c>
      <c r="N3510" s="1" t="str" cm="1">
        <f t="array" aca="1" ref="N3510" ca="1">IF(G3510="","",HOUR(INDIRECT(A3510&amp;$N$2&amp;D3510)))</f>
        <v/>
      </c>
      <c r="O3510" s="1" t="str" cm="1">
        <f t="array" aca="1" ref="O3510" ca="1">IF(G3510="","",MINUTE(INDIRECT(A3510&amp;$N$2&amp;D3510)))</f>
        <v/>
      </c>
      <c r="P3510" s="1" t="str">
        <f t="shared" ca="1" si="817"/>
        <v/>
      </c>
      <c r="Q3510" s="1" t="str">
        <f t="shared" ca="1" si="818"/>
        <v/>
      </c>
      <c r="R3510" s="1" t="str" cm="1">
        <f t="array" aca="1" ref="R3510" ca="1">IF(G3510="","",INDIRECT(A3510&amp;B3510&amp;D3510))</f>
        <v/>
      </c>
      <c r="S3510" s="1" t="str">
        <f t="shared" ca="1" si="823"/>
        <v/>
      </c>
      <c r="T3510" s="1" t="str">
        <f t="shared" ca="1" si="824"/>
        <v/>
      </c>
      <c r="U3510" s="1" t="str">
        <f t="shared" ca="1" si="811"/>
        <v/>
      </c>
      <c r="V3510" s="1" t="str">
        <f t="shared" ca="1" si="819"/>
        <v/>
      </c>
      <c r="W3510" s="1" t="str">
        <f t="shared" ca="1" si="820"/>
        <v/>
      </c>
      <c r="X3510" s="1" t="str">
        <f t="shared" ca="1" si="825"/>
        <v/>
      </c>
    </row>
    <row r="3511" spans="1:24">
      <c r="A3511" t="s">
        <v>1041</v>
      </c>
      <c r="B3511" t="str">
        <f>INDEX(予約枠報告様式!$73:$73,MATCH(CSVフォーマット!C3511,予約枠報告様式!$74:$74,0))</f>
        <v>BH</v>
      </c>
      <c r="C3511">
        <f t="shared" si="821"/>
        <v>60</v>
      </c>
      <c r="D3511">
        <f t="shared" si="812"/>
        <v>39</v>
      </c>
      <c r="E3511" s="2" cm="1">
        <f t="array" aca="1" ref="E3511" ca="1">INDIRECT(A3511&amp;B3511&amp;$E$3)</f>
        <v>44803</v>
      </c>
      <c r="F3511" t="str" cm="1">
        <f t="array" aca="1" ref="F3511" ca="1">IF(INDIRECT(A3511&amp;B3511&amp;$F$3)="公",参照!$L$2,参照!$L$3)</f>
        <v>WEB・コールセンター受付</v>
      </c>
      <c r="G3511" s="1" t="str" cm="1">
        <f t="array" aca="1" ref="G3511" ca="1">IF(E3511="","",IF(ISNUMBER(INDIRECT(A3511&amp;B3511&amp;D3511)),431001,""))</f>
        <v/>
      </c>
      <c r="H3511" s="1" t="str">
        <f t="shared" ca="1" si="813"/>
        <v/>
      </c>
      <c r="I3511" s="1" t="str">
        <f ca="1">IF(G3511="","",予約枠報告様式!H$3)</f>
        <v/>
      </c>
      <c r="J3511" s="1" t="str">
        <f t="shared" ca="1" si="822"/>
        <v/>
      </c>
      <c r="K3511" s="1" t="str">
        <f t="shared" ca="1" si="814"/>
        <v/>
      </c>
      <c r="L3511" s="1" t="str">
        <f t="shared" ca="1" si="815"/>
        <v/>
      </c>
      <c r="M3511" s="1" t="str">
        <f t="shared" ca="1" si="816"/>
        <v/>
      </c>
      <c r="N3511" s="1" t="str" cm="1">
        <f t="array" aca="1" ref="N3511" ca="1">IF(G3511="","",HOUR(INDIRECT(A3511&amp;$N$2&amp;D3511)))</f>
        <v/>
      </c>
      <c r="O3511" s="1" t="str" cm="1">
        <f t="array" aca="1" ref="O3511" ca="1">IF(G3511="","",MINUTE(INDIRECT(A3511&amp;$N$2&amp;D3511)))</f>
        <v/>
      </c>
      <c r="P3511" s="1" t="str">
        <f t="shared" ca="1" si="817"/>
        <v/>
      </c>
      <c r="Q3511" s="1" t="str">
        <f t="shared" ca="1" si="818"/>
        <v/>
      </c>
      <c r="R3511" s="1" t="str" cm="1">
        <f t="array" aca="1" ref="R3511" ca="1">IF(G3511="","",INDIRECT(A3511&amp;B3511&amp;D3511))</f>
        <v/>
      </c>
      <c r="S3511" s="1" t="str">
        <f t="shared" ca="1" si="823"/>
        <v/>
      </c>
      <c r="T3511" s="1" t="str">
        <f t="shared" ca="1" si="824"/>
        <v/>
      </c>
      <c r="U3511" s="1" t="str">
        <f t="shared" ca="1" si="811"/>
        <v/>
      </c>
      <c r="V3511" s="1" t="str">
        <f t="shared" ca="1" si="819"/>
        <v/>
      </c>
      <c r="W3511" s="1" t="str">
        <f t="shared" ca="1" si="820"/>
        <v/>
      </c>
      <c r="X3511" s="1" t="str">
        <f t="shared" ca="1" si="825"/>
        <v/>
      </c>
    </row>
    <row r="3512" spans="1:24">
      <c r="A3512" t="s">
        <v>1041</v>
      </c>
      <c r="B3512" t="str">
        <f>INDEX(予約枠報告様式!$73:$73,MATCH(CSVフォーマット!C3512,予約枠報告様式!$74:$74,0))</f>
        <v>BH</v>
      </c>
      <c r="C3512">
        <f t="shared" si="821"/>
        <v>60</v>
      </c>
      <c r="D3512">
        <f t="shared" si="812"/>
        <v>40</v>
      </c>
      <c r="E3512" s="2" cm="1">
        <f t="array" aca="1" ref="E3512" ca="1">INDIRECT(A3512&amp;B3512&amp;$E$3)</f>
        <v>44803</v>
      </c>
      <c r="F3512" t="str" cm="1">
        <f t="array" aca="1" ref="F3512" ca="1">IF(INDIRECT(A3512&amp;B3512&amp;$F$3)="公",参照!$L$2,参照!$L$3)</f>
        <v>WEB・コールセンター受付</v>
      </c>
      <c r="G3512" s="1" t="str" cm="1">
        <f t="array" aca="1" ref="G3512" ca="1">IF(E3512="","",IF(ISNUMBER(INDIRECT(A3512&amp;B3512&amp;D3512)),431001,""))</f>
        <v/>
      </c>
      <c r="H3512" s="1" t="str">
        <f t="shared" ca="1" si="813"/>
        <v/>
      </c>
      <c r="I3512" s="1" t="str">
        <f ca="1">IF(G3512="","",予約枠報告様式!H$3)</f>
        <v/>
      </c>
      <c r="J3512" s="1" t="str">
        <f t="shared" ca="1" si="822"/>
        <v/>
      </c>
      <c r="K3512" s="1" t="str">
        <f t="shared" ca="1" si="814"/>
        <v/>
      </c>
      <c r="L3512" s="1" t="str">
        <f t="shared" ca="1" si="815"/>
        <v/>
      </c>
      <c r="M3512" s="1" t="str">
        <f t="shared" ca="1" si="816"/>
        <v/>
      </c>
      <c r="N3512" s="1" t="str" cm="1">
        <f t="array" aca="1" ref="N3512" ca="1">IF(G3512="","",HOUR(INDIRECT(A3512&amp;$N$2&amp;D3512)))</f>
        <v/>
      </c>
      <c r="O3512" s="1" t="str" cm="1">
        <f t="array" aca="1" ref="O3512" ca="1">IF(G3512="","",MINUTE(INDIRECT(A3512&amp;$N$2&amp;D3512)))</f>
        <v/>
      </c>
      <c r="P3512" s="1" t="str">
        <f t="shared" ca="1" si="817"/>
        <v/>
      </c>
      <c r="Q3512" s="1" t="str">
        <f t="shared" ca="1" si="818"/>
        <v/>
      </c>
      <c r="R3512" s="1" t="str" cm="1">
        <f t="array" aca="1" ref="R3512" ca="1">IF(G3512="","",INDIRECT(A3512&amp;B3512&amp;D3512))</f>
        <v/>
      </c>
      <c r="S3512" s="1" t="str">
        <f t="shared" ca="1" si="823"/>
        <v/>
      </c>
      <c r="T3512" s="1" t="str">
        <f t="shared" ca="1" si="824"/>
        <v/>
      </c>
      <c r="U3512" s="1" t="str">
        <f t="shared" ca="1" si="811"/>
        <v/>
      </c>
      <c r="V3512" s="1" t="str">
        <f t="shared" ca="1" si="819"/>
        <v/>
      </c>
      <c r="W3512" s="1" t="str">
        <f t="shared" ca="1" si="820"/>
        <v/>
      </c>
      <c r="X3512" s="1" t="str">
        <f t="shared" ca="1" si="825"/>
        <v/>
      </c>
    </row>
    <row r="3513" spans="1:24">
      <c r="A3513" t="s">
        <v>1041</v>
      </c>
      <c r="B3513" t="str">
        <f>INDEX(予約枠報告様式!$73:$73,MATCH(CSVフォーマット!C3513,予約枠報告様式!$74:$74,0))</f>
        <v>BH</v>
      </c>
      <c r="C3513">
        <f t="shared" si="821"/>
        <v>60</v>
      </c>
      <c r="D3513">
        <f t="shared" si="812"/>
        <v>41</v>
      </c>
      <c r="E3513" s="2" cm="1">
        <f t="array" aca="1" ref="E3513" ca="1">INDIRECT(A3513&amp;B3513&amp;$E$3)</f>
        <v>44803</v>
      </c>
      <c r="F3513" t="str" cm="1">
        <f t="array" aca="1" ref="F3513" ca="1">IF(INDIRECT(A3513&amp;B3513&amp;$F$3)="公",参照!$L$2,参照!$L$3)</f>
        <v>WEB・コールセンター受付</v>
      </c>
      <c r="G3513" s="1" t="str" cm="1">
        <f t="array" aca="1" ref="G3513" ca="1">IF(E3513="","",IF(ISNUMBER(INDIRECT(A3513&amp;B3513&amp;D3513)),431001,""))</f>
        <v/>
      </c>
      <c r="H3513" s="1" t="str">
        <f t="shared" ca="1" si="813"/>
        <v/>
      </c>
      <c r="I3513" s="1" t="str">
        <f ca="1">IF(G3513="","",予約枠報告様式!H$3)</f>
        <v/>
      </c>
      <c r="J3513" s="1" t="str">
        <f t="shared" ca="1" si="822"/>
        <v/>
      </c>
      <c r="K3513" s="1" t="str">
        <f t="shared" ca="1" si="814"/>
        <v/>
      </c>
      <c r="L3513" s="1" t="str">
        <f t="shared" ca="1" si="815"/>
        <v/>
      </c>
      <c r="M3513" s="1" t="str">
        <f t="shared" ca="1" si="816"/>
        <v/>
      </c>
      <c r="N3513" s="1" t="str" cm="1">
        <f t="array" aca="1" ref="N3513" ca="1">IF(G3513="","",HOUR(INDIRECT(A3513&amp;$N$2&amp;D3513)))</f>
        <v/>
      </c>
      <c r="O3513" s="1" t="str" cm="1">
        <f t="array" aca="1" ref="O3513" ca="1">IF(G3513="","",MINUTE(INDIRECT(A3513&amp;$N$2&amp;D3513)))</f>
        <v/>
      </c>
      <c r="P3513" s="1" t="str">
        <f t="shared" ca="1" si="817"/>
        <v/>
      </c>
      <c r="Q3513" s="1" t="str">
        <f t="shared" ca="1" si="818"/>
        <v/>
      </c>
      <c r="R3513" s="1" t="str" cm="1">
        <f t="array" aca="1" ref="R3513" ca="1">IF(G3513="","",INDIRECT(A3513&amp;B3513&amp;D3513))</f>
        <v/>
      </c>
      <c r="S3513" s="1" t="str">
        <f t="shared" ca="1" si="823"/>
        <v/>
      </c>
      <c r="T3513" s="1" t="str">
        <f t="shared" ca="1" si="824"/>
        <v/>
      </c>
      <c r="U3513" s="1" t="str">
        <f t="shared" ca="1" si="811"/>
        <v/>
      </c>
      <c r="V3513" s="1" t="str">
        <f t="shared" ca="1" si="819"/>
        <v/>
      </c>
      <c r="W3513" s="1" t="str">
        <f t="shared" ca="1" si="820"/>
        <v/>
      </c>
      <c r="X3513" s="1" t="str">
        <f t="shared" ca="1" si="825"/>
        <v/>
      </c>
    </row>
    <row r="3514" spans="1:24">
      <c r="A3514" t="s">
        <v>1041</v>
      </c>
      <c r="B3514" t="str">
        <f>INDEX(予約枠報告様式!$73:$73,MATCH(CSVフォーマット!C3514,予約枠報告様式!$74:$74,0))</f>
        <v>BH</v>
      </c>
      <c r="C3514">
        <f t="shared" si="821"/>
        <v>60</v>
      </c>
      <c r="D3514">
        <f t="shared" si="812"/>
        <v>42</v>
      </c>
      <c r="E3514" s="2" cm="1">
        <f t="array" aca="1" ref="E3514" ca="1">INDIRECT(A3514&amp;B3514&amp;$E$3)</f>
        <v>44803</v>
      </c>
      <c r="F3514" t="str" cm="1">
        <f t="array" aca="1" ref="F3514" ca="1">IF(INDIRECT(A3514&amp;B3514&amp;$F$3)="公",参照!$L$2,参照!$L$3)</f>
        <v>WEB・コールセンター受付</v>
      </c>
      <c r="G3514" s="1" t="str" cm="1">
        <f t="array" aca="1" ref="G3514" ca="1">IF(E3514="","",IF(ISNUMBER(INDIRECT(A3514&amp;B3514&amp;D3514)),431001,""))</f>
        <v/>
      </c>
      <c r="H3514" s="1" t="str">
        <f t="shared" ca="1" si="813"/>
        <v/>
      </c>
      <c r="I3514" s="1" t="str">
        <f ca="1">IF(G3514="","",予約枠報告様式!H$3)</f>
        <v/>
      </c>
      <c r="J3514" s="1" t="str">
        <f t="shared" ca="1" si="822"/>
        <v/>
      </c>
      <c r="K3514" s="1" t="str">
        <f t="shared" ca="1" si="814"/>
        <v/>
      </c>
      <c r="L3514" s="1" t="str">
        <f t="shared" ca="1" si="815"/>
        <v/>
      </c>
      <c r="M3514" s="1" t="str">
        <f t="shared" ca="1" si="816"/>
        <v/>
      </c>
      <c r="N3514" s="1" t="str" cm="1">
        <f t="array" aca="1" ref="N3514" ca="1">IF(G3514="","",HOUR(INDIRECT(A3514&amp;$N$2&amp;D3514)))</f>
        <v/>
      </c>
      <c r="O3514" s="1" t="str" cm="1">
        <f t="array" aca="1" ref="O3514" ca="1">IF(G3514="","",MINUTE(INDIRECT(A3514&amp;$N$2&amp;D3514)))</f>
        <v/>
      </c>
      <c r="P3514" s="1" t="str">
        <f t="shared" ca="1" si="817"/>
        <v/>
      </c>
      <c r="Q3514" s="1" t="str">
        <f t="shared" ca="1" si="818"/>
        <v/>
      </c>
      <c r="R3514" s="1" t="str" cm="1">
        <f t="array" aca="1" ref="R3514" ca="1">IF(G3514="","",INDIRECT(A3514&amp;B3514&amp;D3514))</f>
        <v/>
      </c>
      <c r="S3514" s="1" t="str">
        <f t="shared" ca="1" si="823"/>
        <v/>
      </c>
      <c r="T3514" s="1" t="str">
        <f t="shared" ca="1" si="824"/>
        <v/>
      </c>
      <c r="U3514" s="1" t="str">
        <f t="shared" ca="1" si="811"/>
        <v/>
      </c>
      <c r="V3514" s="1" t="str">
        <f t="shared" ca="1" si="819"/>
        <v/>
      </c>
      <c r="W3514" s="1" t="str">
        <f t="shared" ca="1" si="820"/>
        <v/>
      </c>
      <c r="X3514" s="1" t="str">
        <f t="shared" ca="1" si="825"/>
        <v/>
      </c>
    </row>
    <row r="3515" spans="1:24">
      <c r="A3515" t="s">
        <v>1041</v>
      </c>
      <c r="B3515" t="str">
        <f>INDEX(予約枠報告様式!$73:$73,MATCH(CSVフォーマット!C3515,予約枠報告様式!$74:$74,0))</f>
        <v>BH</v>
      </c>
      <c r="C3515">
        <f t="shared" si="821"/>
        <v>60</v>
      </c>
      <c r="D3515">
        <f t="shared" si="812"/>
        <v>43</v>
      </c>
      <c r="E3515" s="2" cm="1">
        <f t="array" aca="1" ref="E3515" ca="1">INDIRECT(A3515&amp;B3515&amp;$E$3)</f>
        <v>44803</v>
      </c>
      <c r="F3515" t="str" cm="1">
        <f t="array" aca="1" ref="F3515" ca="1">IF(INDIRECT(A3515&amp;B3515&amp;$F$3)="公",参照!$L$2,参照!$L$3)</f>
        <v>WEB・コールセンター受付</v>
      </c>
      <c r="G3515" s="1" t="str" cm="1">
        <f t="array" aca="1" ref="G3515" ca="1">IF(E3515="","",IF(ISNUMBER(INDIRECT(A3515&amp;B3515&amp;D3515)),431001,""))</f>
        <v/>
      </c>
      <c r="H3515" s="1" t="str">
        <f t="shared" ca="1" si="813"/>
        <v/>
      </c>
      <c r="I3515" s="1" t="str">
        <f ca="1">IF(G3515="","",予約枠報告様式!H$3)</f>
        <v/>
      </c>
      <c r="J3515" s="1" t="str">
        <f t="shared" ca="1" si="822"/>
        <v/>
      </c>
      <c r="K3515" s="1" t="str">
        <f t="shared" ca="1" si="814"/>
        <v/>
      </c>
      <c r="L3515" s="1" t="str">
        <f t="shared" ca="1" si="815"/>
        <v/>
      </c>
      <c r="M3515" s="1" t="str">
        <f t="shared" ca="1" si="816"/>
        <v/>
      </c>
      <c r="N3515" s="1" t="str" cm="1">
        <f t="array" aca="1" ref="N3515" ca="1">IF(G3515="","",HOUR(INDIRECT(A3515&amp;$N$2&amp;D3515)))</f>
        <v/>
      </c>
      <c r="O3515" s="1" t="str" cm="1">
        <f t="array" aca="1" ref="O3515" ca="1">IF(G3515="","",MINUTE(INDIRECT(A3515&amp;$N$2&amp;D3515)))</f>
        <v/>
      </c>
      <c r="P3515" s="1" t="str">
        <f t="shared" ca="1" si="817"/>
        <v/>
      </c>
      <c r="Q3515" s="1" t="str">
        <f t="shared" ca="1" si="818"/>
        <v/>
      </c>
      <c r="R3515" s="1" t="str" cm="1">
        <f t="array" aca="1" ref="R3515" ca="1">IF(G3515="","",INDIRECT(A3515&amp;B3515&amp;D3515))</f>
        <v/>
      </c>
      <c r="S3515" s="1" t="str">
        <f t="shared" ca="1" si="823"/>
        <v/>
      </c>
      <c r="T3515" s="1" t="str">
        <f t="shared" ca="1" si="824"/>
        <v/>
      </c>
      <c r="U3515" s="1" t="str">
        <f t="shared" ca="1" si="811"/>
        <v/>
      </c>
      <c r="V3515" s="1" t="str">
        <f t="shared" ca="1" si="819"/>
        <v/>
      </c>
      <c r="W3515" s="1" t="str">
        <f t="shared" ca="1" si="820"/>
        <v/>
      </c>
      <c r="X3515" s="1" t="str">
        <f t="shared" ca="1" si="825"/>
        <v/>
      </c>
    </row>
    <row r="3516" spans="1:24">
      <c r="A3516" t="s">
        <v>1041</v>
      </c>
      <c r="B3516" t="str">
        <f>INDEX(予約枠報告様式!$73:$73,MATCH(CSVフォーマット!C3516,予約枠報告様式!$74:$74,0))</f>
        <v>BH</v>
      </c>
      <c r="C3516">
        <f t="shared" si="821"/>
        <v>60</v>
      </c>
      <c r="D3516">
        <f t="shared" si="812"/>
        <v>44</v>
      </c>
      <c r="E3516" s="2" cm="1">
        <f t="array" aca="1" ref="E3516" ca="1">INDIRECT(A3516&amp;B3516&amp;$E$3)</f>
        <v>44803</v>
      </c>
      <c r="F3516" t="str" cm="1">
        <f t="array" aca="1" ref="F3516" ca="1">IF(INDIRECT(A3516&amp;B3516&amp;$F$3)="公",参照!$L$2,参照!$L$3)</f>
        <v>WEB・コールセンター受付</v>
      </c>
      <c r="G3516" s="1" t="str" cm="1">
        <f t="array" aca="1" ref="G3516" ca="1">IF(E3516="","",IF(ISNUMBER(INDIRECT(A3516&amp;B3516&amp;D3516)),431001,""))</f>
        <v/>
      </c>
      <c r="H3516" s="1" t="str">
        <f t="shared" ca="1" si="813"/>
        <v/>
      </c>
      <c r="I3516" s="1" t="str">
        <f ca="1">IF(G3516="","",予約枠報告様式!H$3)</f>
        <v/>
      </c>
      <c r="J3516" s="1" t="str">
        <f t="shared" ca="1" si="822"/>
        <v/>
      </c>
      <c r="K3516" s="1" t="str">
        <f t="shared" ca="1" si="814"/>
        <v/>
      </c>
      <c r="L3516" s="1" t="str">
        <f t="shared" ca="1" si="815"/>
        <v/>
      </c>
      <c r="M3516" s="1" t="str">
        <f t="shared" ca="1" si="816"/>
        <v/>
      </c>
      <c r="N3516" s="1" t="str" cm="1">
        <f t="array" aca="1" ref="N3516" ca="1">IF(G3516="","",HOUR(INDIRECT(A3516&amp;$N$2&amp;D3516)))</f>
        <v/>
      </c>
      <c r="O3516" s="1" t="str" cm="1">
        <f t="array" aca="1" ref="O3516" ca="1">IF(G3516="","",MINUTE(INDIRECT(A3516&amp;$N$2&amp;D3516)))</f>
        <v/>
      </c>
      <c r="P3516" s="1" t="str">
        <f t="shared" ca="1" si="817"/>
        <v/>
      </c>
      <c r="Q3516" s="1" t="str">
        <f t="shared" ca="1" si="818"/>
        <v/>
      </c>
      <c r="R3516" s="1" t="str" cm="1">
        <f t="array" aca="1" ref="R3516" ca="1">IF(G3516="","",INDIRECT(A3516&amp;B3516&amp;D3516))</f>
        <v/>
      </c>
      <c r="S3516" s="1" t="str">
        <f t="shared" ca="1" si="823"/>
        <v/>
      </c>
      <c r="T3516" s="1" t="str">
        <f t="shared" ca="1" si="824"/>
        <v/>
      </c>
      <c r="U3516" s="1" t="str">
        <f t="shared" ca="1" si="811"/>
        <v/>
      </c>
      <c r="V3516" s="1" t="str">
        <f t="shared" ca="1" si="819"/>
        <v/>
      </c>
      <c r="W3516" s="1" t="str">
        <f t="shared" ca="1" si="820"/>
        <v/>
      </c>
      <c r="X3516" s="1" t="str">
        <f t="shared" ca="1" si="825"/>
        <v/>
      </c>
    </row>
    <row r="3517" spans="1:24">
      <c r="A3517" t="s">
        <v>1041</v>
      </c>
      <c r="B3517" t="str">
        <f>INDEX(予約枠報告様式!$73:$73,MATCH(CSVフォーマット!C3517,予約枠報告様式!$74:$74,0))</f>
        <v>BH</v>
      </c>
      <c r="C3517">
        <f t="shared" si="821"/>
        <v>60</v>
      </c>
      <c r="D3517">
        <f t="shared" si="812"/>
        <v>45</v>
      </c>
      <c r="E3517" s="2" cm="1">
        <f t="array" aca="1" ref="E3517" ca="1">INDIRECT(A3517&amp;B3517&amp;$E$3)</f>
        <v>44803</v>
      </c>
      <c r="F3517" t="str" cm="1">
        <f t="array" aca="1" ref="F3517" ca="1">IF(INDIRECT(A3517&amp;B3517&amp;$F$3)="公",参照!$L$2,参照!$L$3)</f>
        <v>WEB・コールセンター受付</v>
      </c>
      <c r="G3517" s="1" t="str" cm="1">
        <f t="array" aca="1" ref="G3517" ca="1">IF(E3517="","",IF(ISNUMBER(INDIRECT(A3517&amp;B3517&amp;D3517)),431001,""))</f>
        <v/>
      </c>
      <c r="H3517" s="1" t="str">
        <f t="shared" ca="1" si="813"/>
        <v/>
      </c>
      <c r="I3517" s="1" t="str">
        <f ca="1">IF(G3517="","",予約枠報告様式!H$3)</f>
        <v/>
      </c>
      <c r="J3517" s="1" t="str">
        <f t="shared" ca="1" si="822"/>
        <v/>
      </c>
      <c r="K3517" s="1" t="str">
        <f t="shared" ca="1" si="814"/>
        <v/>
      </c>
      <c r="L3517" s="1" t="str">
        <f t="shared" ca="1" si="815"/>
        <v/>
      </c>
      <c r="M3517" s="1" t="str">
        <f t="shared" ca="1" si="816"/>
        <v/>
      </c>
      <c r="N3517" s="1" t="str" cm="1">
        <f t="array" aca="1" ref="N3517" ca="1">IF(G3517="","",HOUR(INDIRECT(A3517&amp;$N$2&amp;D3517)))</f>
        <v/>
      </c>
      <c r="O3517" s="1" t="str" cm="1">
        <f t="array" aca="1" ref="O3517" ca="1">IF(G3517="","",MINUTE(INDIRECT(A3517&amp;$N$2&amp;D3517)))</f>
        <v/>
      </c>
      <c r="P3517" s="1" t="str">
        <f t="shared" ca="1" si="817"/>
        <v/>
      </c>
      <c r="Q3517" s="1" t="str">
        <f t="shared" ca="1" si="818"/>
        <v/>
      </c>
      <c r="R3517" s="1" t="str" cm="1">
        <f t="array" aca="1" ref="R3517" ca="1">IF(G3517="","",INDIRECT(A3517&amp;B3517&amp;D3517))</f>
        <v/>
      </c>
      <c r="S3517" s="1" t="str">
        <f t="shared" ca="1" si="823"/>
        <v/>
      </c>
      <c r="T3517" s="1" t="str">
        <f t="shared" ca="1" si="824"/>
        <v/>
      </c>
      <c r="U3517" s="1" t="str">
        <f t="shared" ca="1" si="811"/>
        <v/>
      </c>
      <c r="V3517" s="1" t="str">
        <f t="shared" ca="1" si="819"/>
        <v/>
      </c>
      <c r="W3517" s="1" t="str">
        <f t="shared" ca="1" si="820"/>
        <v/>
      </c>
      <c r="X3517" s="1" t="str">
        <f t="shared" ca="1" si="825"/>
        <v/>
      </c>
    </row>
    <row r="3518" spans="1:24">
      <c r="A3518" t="s">
        <v>1041</v>
      </c>
      <c r="B3518" t="str">
        <f>INDEX(予約枠報告様式!$73:$73,MATCH(CSVフォーマット!C3518,予約枠報告様式!$74:$74,0))</f>
        <v>BH</v>
      </c>
      <c r="C3518">
        <f t="shared" si="821"/>
        <v>60</v>
      </c>
      <c r="D3518">
        <f t="shared" si="812"/>
        <v>46</v>
      </c>
      <c r="E3518" s="2" cm="1">
        <f t="array" aca="1" ref="E3518" ca="1">INDIRECT(A3518&amp;B3518&amp;$E$3)</f>
        <v>44803</v>
      </c>
      <c r="F3518" t="str" cm="1">
        <f t="array" aca="1" ref="F3518" ca="1">IF(INDIRECT(A3518&amp;B3518&amp;$F$3)="公",参照!$L$2,参照!$L$3)</f>
        <v>WEB・コールセンター受付</v>
      </c>
      <c r="G3518" s="1" t="str" cm="1">
        <f t="array" aca="1" ref="G3518" ca="1">IF(E3518="","",IF(ISNUMBER(INDIRECT(A3518&amp;B3518&amp;D3518)),431001,""))</f>
        <v/>
      </c>
      <c r="H3518" s="1" t="str">
        <f t="shared" ca="1" si="813"/>
        <v/>
      </c>
      <c r="I3518" s="1" t="str">
        <f ca="1">IF(G3518="","",予約枠報告様式!H$3)</f>
        <v/>
      </c>
      <c r="J3518" s="1" t="str">
        <f t="shared" ca="1" si="822"/>
        <v/>
      </c>
      <c r="K3518" s="1" t="str">
        <f t="shared" ca="1" si="814"/>
        <v/>
      </c>
      <c r="L3518" s="1" t="str">
        <f t="shared" ca="1" si="815"/>
        <v/>
      </c>
      <c r="M3518" s="1" t="str">
        <f t="shared" ca="1" si="816"/>
        <v/>
      </c>
      <c r="N3518" s="1" t="str" cm="1">
        <f t="array" aca="1" ref="N3518" ca="1">IF(G3518="","",HOUR(INDIRECT(A3518&amp;$N$2&amp;D3518)))</f>
        <v/>
      </c>
      <c r="O3518" s="1" t="str" cm="1">
        <f t="array" aca="1" ref="O3518" ca="1">IF(G3518="","",MINUTE(INDIRECT(A3518&amp;$N$2&amp;D3518)))</f>
        <v/>
      </c>
      <c r="P3518" s="1" t="str">
        <f t="shared" ca="1" si="817"/>
        <v/>
      </c>
      <c r="Q3518" s="1" t="str">
        <f t="shared" ca="1" si="818"/>
        <v/>
      </c>
      <c r="R3518" s="1" t="str" cm="1">
        <f t="array" aca="1" ref="R3518" ca="1">IF(G3518="","",INDIRECT(A3518&amp;B3518&amp;D3518))</f>
        <v/>
      </c>
      <c r="S3518" s="1" t="str">
        <f t="shared" ca="1" si="823"/>
        <v/>
      </c>
      <c r="T3518" s="1" t="str">
        <f t="shared" ca="1" si="824"/>
        <v/>
      </c>
      <c r="U3518" s="1" t="str">
        <f t="shared" ca="1" si="811"/>
        <v/>
      </c>
      <c r="V3518" s="1" t="str">
        <f t="shared" ca="1" si="819"/>
        <v/>
      </c>
      <c r="W3518" s="1" t="str">
        <f t="shared" ca="1" si="820"/>
        <v/>
      </c>
      <c r="X3518" s="1" t="str">
        <f t="shared" ca="1" si="825"/>
        <v/>
      </c>
    </row>
    <row r="3519" spans="1:24">
      <c r="A3519" t="s">
        <v>1041</v>
      </c>
      <c r="B3519" t="str">
        <f>INDEX(予約枠報告様式!$73:$73,MATCH(CSVフォーマット!C3519,予約枠報告様式!$74:$74,0))</f>
        <v>BH</v>
      </c>
      <c r="C3519">
        <f t="shared" si="821"/>
        <v>60</v>
      </c>
      <c r="D3519">
        <f t="shared" si="812"/>
        <v>47</v>
      </c>
      <c r="E3519" s="2" cm="1">
        <f t="array" aca="1" ref="E3519" ca="1">INDIRECT(A3519&amp;B3519&amp;$E$3)</f>
        <v>44803</v>
      </c>
      <c r="F3519" t="str" cm="1">
        <f t="array" aca="1" ref="F3519" ca="1">IF(INDIRECT(A3519&amp;B3519&amp;$F$3)="公",参照!$L$2,参照!$L$3)</f>
        <v>WEB・コールセンター受付</v>
      </c>
      <c r="G3519" s="1" t="str" cm="1">
        <f t="array" aca="1" ref="G3519" ca="1">IF(E3519="","",IF(ISNUMBER(INDIRECT(A3519&amp;B3519&amp;D3519)),431001,""))</f>
        <v/>
      </c>
      <c r="H3519" s="1" t="str">
        <f t="shared" ca="1" si="813"/>
        <v/>
      </c>
      <c r="I3519" s="1" t="str">
        <f ca="1">IF(G3519="","",予約枠報告様式!H$3)</f>
        <v/>
      </c>
      <c r="J3519" s="1" t="str">
        <f t="shared" ca="1" si="822"/>
        <v/>
      </c>
      <c r="K3519" s="1" t="str">
        <f t="shared" ca="1" si="814"/>
        <v/>
      </c>
      <c r="L3519" s="1" t="str">
        <f t="shared" ca="1" si="815"/>
        <v/>
      </c>
      <c r="M3519" s="1" t="str">
        <f t="shared" ca="1" si="816"/>
        <v/>
      </c>
      <c r="N3519" s="1" t="str" cm="1">
        <f t="array" aca="1" ref="N3519" ca="1">IF(G3519="","",HOUR(INDIRECT(A3519&amp;$N$2&amp;D3519)))</f>
        <v/>
      </c>
      <c r="O3519" s="1" t="str" cm="1">
        <f t="array" aca="1" ref="O3519" ca="1">IF(G3519="","",MINUTE(INDIRECT(A3519&amp;$N$2&amp;D3519)))</f>
        <v/>
      </c>
      <c r="P3519" s="1" t="str">
        <f t="shared" ca="1" si="817"/>
        <v/>
      </c>
      <c r="Q3519" s="1" t="str">
        <f t="shared" ca="1" si="818"/>
        <v/>
      </c>
      <c r="R3519" s="1" t="str" cm="1">
        <f t="array" aca="1" ref="R3519" ca="1">IF(G3519="","",INDIRECT(A3519&amp;B3519&amp;D3519))</f>
        <v/>
      </c>
      <c r="S3519" s="1" t="str">
        <f t="shared" ca="1" si="823"/>
        <v/>
      </c>
      <c r="T3519" s="1" t="str">
        <f t="shared" ca="1" si="824"/>
        <v/>
      </c>
      <c r="U3519" s="1" t="str">
        <f t="shared" ca="1" si="811"/>
        <v/>
      </c>
      <c r="V3519" s="1" t="str">
        <f t="shared" ca="1" si="819"/>
        <v/>
      </c>
      <c r="W3519" s="1" t="str">
        <f t="shared" ca="1" si="820"/>
        <v/>
      </c>
      <c r="X3519" s="1" t="str">
        <f t="shared" ca="1" si="825"/>
        <v/>
      </c>
    </row>
    <row r="3520" spans="1:24">
      <c r="A3520" t="s">
        <v>1041</v>
      </c>
      <c r="B3520" t="str">
        <f>INDEX(予約枠報告様式!$73:$73,MATCH(CSVフォーマット!C3520,予約枠報告様式!$74:$74,0))</f>
        <v>BH</v>
      </c>
      <c r="C3520">
        <f t="shared" si="821"/>
        <v>60</v>
      </c>
      <c r="D3520">
        <f t="shared" si="812"/>
        <v>48</v>
      </c>
      <c r="E3520" s="2" cm="1">
        <f t="array" aca="1" ref="E3520" ca="1">INDIRECT(A3520&amp;B3520&amp;$E$3)</f>
        <v>44803</v>
      </c>
      <c r="F3520" t="str" cm="1">
        <f t="array" aca="1" ref="F3520" ca="1">IF(INDIRECT(A3520&amp;B3520&amp;$F$3)="公",参照!$L$2,参照!$L$3)</f>
        <v>WEB・コールセンター受付</v>
      </c>
      <c r="G3520" s="1" t="str" cm="1">
        <f t="array" aca="1" ref="G3520" ca="1">IF(E3520="","",IF(ISNUMBER(INDIRECT(A3520&amp;B3520&amp;D3520)),431001,""))</f>
        <v/>
      </c>
      <c r="H3520" s="1" t="str">
        <f t="shared" ca="1" si="813"/>
        <v/>
      </c>
      <c r="I3520" s="1" t="str">
        <f ca="1">IF(G3520="","",予約枠報告様式!H$3)</f>
        <v/>
      </c>
      <c r="J3520" s="1" t="str">
        <f t="shared" ca="1" si="822"/>
        <v/>
      </c>
      <c r="K3520" s="1" t="str">
        <f t="shared" ca="1" si="814"/>
        <v/>
      </c>
      <c r="L3520" s="1" t="str">
        <f t="shared" ca="1" si="815"/>
        <v/>
      </c>
      <c r="M3520" s="1" t="str">
        <f t="shared" ca="1" si="816"/>
        <v/>
      </c>
      <c r="N3520" s="1" t="str" cm="1">
        <f t="array" aca="1" ref="N3520" ca="1">IF(G3520="","",HOUR(INDIRECT(A3520&amp;$N$2&amp;D3520)))</f>
        <v/>
      </c>
      <c r="O3520" s="1" t="str" cm="1">
        <f t="array" aca="1" ref="O3520" ca="1">IF(G3520="","",MINUTE(INDIRECT(A3520&amp;$N$2&amp;D3520)))</f>
        <v/>
      </c>
      <c r="P3520" s="1" t="str">
        <f t="shared" ca="1" si="817"/>
        <v/>
      </c>
      <c r="Q3520" s="1" t="str">
        <f t="shared" ca="1" si="818"/>
        <v/>
      </c>
      <c r="R3520" s="1" t="str" cm="1">
        <f t="array" aca="1" ref="R3520" ca="1">IF(G3520="","",INDIRECT(A3520&amp;B3520&amp;D3520))</f>
        <v/>
      </c>
      <c r="S3520" s="1" t="str">
        <f t="shared" ca="1" si="823"/>
        <v/>
      </c>
      <c r="T3520" s="1" t="str">
        <f t="shared" ca="1" si="824"/>
        <v/>
      </c>
      <c r="U3520" s="1" t="str">
        <f t="shared" ca="1" si="811"/>
        <v/>
      </c>
      <c r="V3520" s="1" t="str">
        <f t="shared" ca="1" si="819"/>
        <v/>
      </c>
      <c r="W3520" s="1" t="str">
        <f t="shared" ca="1" si="820"/>
        <v/>
      </c>
      <c r="X3520" s="1" t="str">
        <f t="shared" ca="1" si="825"/>
        <v/>
      </c>
    </row>
    <row r="3521" spans="1:24">
      <c r="A3521" t="s">
        <v>1041</v>
      </c>
      <c r="B3521" t="str">
        <f>INDEX(予約枠報告様式!$73:$73,MATCH(CSVフォーマット!C3521,予約枠報告様式!$74:$74,0))</f>
        <v>BH</v>
      </c>
      <c r="C3521">
        <f t="shared" si="821"/>
        <v>60</v>
      </c>
      <c r="D3521">
        <f t="shared" si="812"/>
        <v>49</v>
      </c>
      <c r="E3521" s="2" cm="1">
        <f t="array" aca="1" ref="E3521" ca="1">INDIRECT(A3521&amp;B3521&amp;$E$3)</f>
        <v>44803</v>
      </c>
      <c r="F3521" t="str" cm="1">
        <f t="array" aca="1" ref="F3521" ca="1">IF(INDIRECT(A3521&amp;B3521&amp;$F$3)="公",参照!$L$2,参照!$L$3)</f>
        <v>WEB・コールセンター受付</v>
      </c>
      <c r="G3521" s="1" t="str" cm="1">
        <f t="array" aca="1" ref="G3521" ca="1">IF(E3521="","",IF(ISNUMBER(INDIRECT(A3521&amp;B3521&amp;D3521)),431001,""))</f>
        <v/>
      </c>
      <c r="H3521" s="1" t="str">
        <f t="shared" ca="1" si="813"/>
        <v/>
      </c>
      <c r="I3521" s="1" t="str">
        <f ca="1">IF(G3521="","",予約枠報告様式!H$3)</f>
        <v/>
      </c>
      <c r="J3521" s="1" t="str">
        <f t="shared" ca="1" si="822"/>
        <v/>
      </c>
      <c r="K3521" s="1" t="str">
        <f t="shared" ca="1" si="814"/>
        <v/>
      </c>
      <c r="L3521" s="1" t="str">
        <f t="shared" ca="1" si="815"/>
        <v/>
      </c>
      <c r="M3521" s="1" t="str">
        <f t="shared" ca="1" si="816"/>
        <v/>
      </c>
      <c r="N3521" s="1" t="str" cm="1">
        <f t="array" aca="1" ref="N3521" ca="1">IF(G3521="","",HOUR(INDIRECT(A3521&amp;$N$2&amp;D3521)))</f>
        <v/>
      </c>
      <c r="O3521" s="1" t="str" cm="1">
        <f t="array" aca="1" ref="O3521" ca="1">IF(G3521="","",MINUTE(INDIRECT(A3521&amp;$N$2&amp;D3521)))</f>
        <v/>
      </c>
      <c r="P3521" s="1" t="str">
        <f t="shared" ca="1" si="817"/>
        <v/>
      </c>
      <c r="Q3521" s="1" t="str">
        <f t="shared" ca="1" si="818"/>
        <v/>
      </c>
      <c r="R3521" s="1" t="str" cm="1">
        <f t="array" aca="1" ref="R3521" ca="1">IF(G3521="","",INDIRECT(A3521&amp;B3521&amp;D3521))</f>
        <v/>
      </c>
      <c r="S3521" s="1" t="str">
        <f t="shared" ca="1" si="823"/>
        <v/>
      </c>
      <c r="T3521" s="1" t="str">
        <f t="shared" ca="1" si="824"/>
        <v/>
      </c>
      <c r="U3521" s="1" t="str">
        <f t="shared" ca="1" si="811"/>
        <v/>
      </c>
      <c r="V3521" s="1" t="str">
        <f t="shared" ca="1" si="819"/>
        <v/>
      </c>
      <c r="W3521" s="1" t="str">
        <f t="shared" ca="1" si="820"/>
        <v/>
      </c>
      <c r="X3521" s="1" t="str">
        <f t="shared" ca="1" si="825"/>
        <v/>
      </c>
    </row>
    <row r="3522" spans="1:24">
      <c r="A3522" t="s">
        <v>1041</v>
      </c>
      <c r="B3522" t="str">
        <f>INDEX(予約枠報告様式!$73:$73,MATCH(CSVフォーマット!C3522,予約枠報告様式!$74:$74,0))</f>
        <v>BH</v>
      </c>
      <c r="C3522">
        <f t="shared" si="821"/>
        <v>60</v>
      </c>
      <c r="D3522">
        <f t="shared" si="812"/>
        <v>50</v>
      </c>
      <c r="E3522" s="2" cm="1">
        <f t="array" aca="1" ref="E3522" ca="1">INDIRECT(A3522&amp;B3522&amp;$E$3)</f>
        <v>44803</v>
      </c>
      <c r="F3522" t="str" cm="1">
        <f t="array" aca="1" ref="F3522" ca="1">IF(INDIRECT(A3522&amp;B3522&amp;$F$3)="公",参照!$L$2,参照!$L$3)</f>
        <v>WEB・コールセンター受付</v>
      </c>
      <c r="G3522" s="1" t="str" cm="1">
        <f t="array" aca="1" ref="G3522" ca="1">IF(E3522="","",IF(ISNUMBER(INDIRECT(A3522&amp;B3522&amp;D3522)),431001,""))</f>
        <v/>
      </c>
      <c r="H3522" s="1" t="str">
        <f t="shared" ca="1" si="813"/>
        <v/>
      </c>
      <c r="I3522" s="1" t="str">
        <f ca="1">IF(G3522="","",予約枠報告様式!H$3)</f>
        <v/>
      </c>
      <c r="J3522" s="1" t="str">
        <f t="shared" ca="1" si="822"/>
        <v/>
      </c>
      <c r="K3522" s="1" t="str">
        <f t="shared" ca="1" si="814"/>
        <v/>
      </c>
      <c r="L3522" s="1" t="str">
        <f t="shared" ca="1" si="815"/>
        <v/>
      </c>
      <c r="M3522" s="1" t="str">
        <f t="shared" ca="1" si="816"/>
        <v/>
      </c>
      <c r="N3522" s="1" t="str" cm="1">
        <f t="array" aca="1" ref="N3522" ca="1">IF(G3522="","",HOUR(INDIRECT(A3522&amp;$N$2&amp;D3522)))</f>
        <v/>
      </c>
      <c r="O3522" s="1" t="str" cm="1">
        <f t="array" aca="1" ref="O3522" ca="1">IF(G3522="","",MINUTE(INDIRECT(A3522&amp;$N$2&amp;D3522)))</f>
        <v/>
      </c>
      <c r="P3522" s="1" t="str">
        <f t="shared" ca="1" si="817"/>
        <v/>
      </c>
      <c r="Q3522" s="1" t="str">
        <f t="shared" ca="1" si="818"/>
        <v/>
      </c>
      <c r="R3522" s="1" t="str" cm="1">
        <f t="array" aca="1" ref="R3522" ca="1">IF(G3522="","",INDIRECT(A3522&amp;B3522&amp;D3522))</f>
        <v/>
      </c>
      <c r="S3522" s="1" t="str">
        <f t="shared" ca="1" si="823"/>
        <v/>
      </c>
      <c r="T3522" s="1" t="str">
        <f t="shared" ca="1" si="824"/>
        <v/>
      </c>
      <c r="U3522" s="1" t="str">
        <f t="shared" ca="1" si="811"/>
        <v/>
      </c>
      <c r="V3522" s="1" t="str">
        <f t="shared" ca="1" si="819"/>
        <v/>
      </c>
      <c r="W3522" s="1" t="str">
        <f t="shared" ca="1" si="820"/>
        <v/>
      </c>
      <c r="X3522" s="1" t="str">
        <f t="shared" ca="1" si="825"/>
        <v/>
      </c>
    </row>
    <row r="3523" spans="1:24">
      <c r="A3523" t="s">
        <v>1041</v>
      </c>
      <c r="B3523" t="str">
        <f>INDEX(予約枠報告様式!$73:$73,MATCH(CSVフォーマット!C3523,予約枠報告様式!$74:$74,0))</f>
        <v>BH</v>
      </c>
      <c r="C3523">
        <f t="shared" si="821"/>
        <v>60</v>
      </c>
      <c r="D3523">
        <f t="shared" si="812"/>
        <v>51</v>
      </c>
      <c r="E3523" s="2" cm="1">
        <f t="array" aca="1" ref="E3523" ca="1">INDIRECT(A3523&amp;B3523&amp;$E$3)</f>
        <v>44803</v>
      </c>
      <c r="F3523" t="str" cm="1">
        <f t="array" aca="1" ref="F3523" ca="1">IF(INDIRECT(A3523&amp;B3523&amp;$F$3)="公",参照!$L$2,参照!$L$3)</f>
        <v>WEB・コールセンター受付</v>
      </c>
      <c r="G3523" s="1" t="str" cm="1">
        <f t="array" aca="1" ref="G3523" ca="1">IF(E3523="","",IF(ISNUMBER(INDIRECT(A3523&amp;B3523&amp;D3523)),431001,""))</f>
        <v/>
      </c>
      <c r="H3523" s="1" t="str">
        <f t="shared" ca="1" si="813"/>
        <v/>
      </c>
      <c r="I3523" s="1" t="str">
        <f ca="1">IF(G3523="","",予約枠報告様式!H$3)</f>
        <v/>
      </c>
      <c r="J3523" s="1" t="str">
        <f t="shared" ca="1" si="822"/>
        <v/>
      </c>
      <c r="K3523" s="1" t="str">
        <f t="shared" ca="1" si="814"/>
        <v/>
      </c>
      <c r="L3523" s="1" t="str">
        <f t="shared" ca="1" si="815"/>
        <v/>
      </c>
      <c r="M3523" s="1" t="str">
        <f t="shared" ca="1" si="816"/>
        <v/>
      </c>
      <c r="N3523" s="1" t="str" cm="1">
        <f t="array" aca="1" ref="N3523" ca="1">IF(G3523="","",HOUR(INDIRECT(A3523&amp;$N$2&amp;D3523)))</f>
        <v/>
      </c>
      <c r="O3523" s="1" t="str" cm="1">
        <f t="array" aca="1" ref="O3523" ca="1">IF(G3523="","",MINUTE(INDIRECT(A3523&amp;$N$2&amp;D3523)))</f>
        <v/>
      </c>
      <c r="P3523" s="1" t="str">
        <f t="shared" ca="1" si="817"/>
        <v/>
      </c>
      <c r="Q3523" s="1" t="str">
        <f t="shared" ca="1" si="818"/>
        <v/>
      </c>
      <c r="R3523" s="1" t="str" cm="1">
        <f t="array" aca="1" ref="R3523" ca="1">IF(G3523="","",INDIRECT(A3523&amp;B3523&amp;D3523))</f>
        <v/>
      </c>
      <c r="S3523" s="1" t="str">
        <f t="shared" ca="1" si="823"/>
        <v/>
      </c>
      <c r="T3523" s="1" t="str">
        <f t="shared" ca="1" si="824"/>
        <v/>
      </c>
      <c r="U3523" s="1" t="str">
        <f t="shared" ca="1" si="811"/>
        <v/>
      </c>
      <c r="V3523" s="1" t="str">
        <f t="shared" ca="1" si="819"/>
        <v/>
      </c>
      <c r="W3523" s="1" t="str">
        <f t="shared" ca="1" si="820"/>
        <v/>
      </c>
      <c r="X3523" s="1" t="str">
        <f t="shared" ca="1" si="825"/>
        <v/>
      </c>
    </row>
    <row r="3524" spans="1:24">
      <c r="A3524" t="s">
        <v>1041</v>
      </c>
      <c r="B3524" t="str">
        <f>INDEX(予約枠報告様式!$73:$73,MATCH(CSVフォーマット!C3524,予約枠報告様式!$74:$74,0))</f>
        <v>BH</v>
      </c>
      <c r="C3524">
        <f t="shared" si="821"/>
        <v>60</v>
      </c>
      <c r="D3524">
        <f t="shared" si="812"/>
        <v>52</v>
      </c>
      <c r="E3524" s="2" cm="1">
        <f t="array" aca="1" ref="E3524" ca="1">INDIRECT(A3524&amp;B3524&amp;$E$3)</f>
        <v>44803</v>
      </c>
      <c r="F3524" t="str" cm="1">
        <f t="array" aca="1" ref="F3524" ca="1">IF(INDIRECT(A3524&amp;B3524&amp;$F$3)="公",参照!$L$2,参照!$L$3)</f>
        <v>WEB・コールセンター受付</v>
      </c>
      <c r="G3524" s="1" t="str" cm="1">
        <f t="array" aca="1" ref="G3524" ca="1">IF(E3524="","",IF(ISNUMBER(INDIRECT(A3524&amp;B3524&amp;D3524)),431001,""))</f>
        <v/>
      </c>
      <c r="H3524" s="1" t="str">
        <f t="shared" ca="1" si="813"/>
        <v/>
      </c>
      <c r="I3524" s="1" t="str">
        <f ca="1">IF(G3524="","",予約枠報告様式!H$3)</f>
        <v/>
      </c>
      <c r="J3524" s="1" t="str">
        <f t="shared" ca="1" si="822"/>
        <v/>
      </c>
      <c r="K3524" s="1" t="str">
        <f t="shared" ca="1" si="814"/>
        <v/>
      </c>
      <c r="L3524" s="1" t="str">
        <f t="shared" ca="1" si="815"/>
        <v/>
      </c>
      <c r="M3524" s="1" t="str">
        <f t="shared" ca="1" si="816"/>
        <v/>
      </c>
      <c r="N3524" s="1" t="str" cm="1">
        <f t="array" aca="1" ref="N3524" ca="1">IF(G3524="","",HOUR(INDIRECT(A3524&amp;$N$2&amp;D3524)))</f>
        <v/>
      </c>
      <c r="O3524" s="1" t="str" cm="1">
        <f t="array" aca="1" ref="O3524" ca="1">IF(G3524="","",MINUTE(INDIRECT(A3524&amp;$N$2&amp;D3524)))</f>
        <v/>
      </c>
      <c r="P3524" s="1" t="str">
        <f t="shared" ca="1" si="817"/>
        <v/>
      </c>
      <c r="Q3524" s="1" t="str">
        <f t="shared" ca="1" si="818"/>
        <v/>
      </c>
      <c r="R3524" s="1" t="str" cm="1">
        <f t="array" aca="1" ref="R3524" ca="1">IF(G3524="","",INDIRECT(A3524&amp;B3524&amp;D3524))</f>
        <v/>
      </c>
      <c r="S3524" s="1" t="str">
        <f t="shared" ca="1" si="823"/>
        <v/>
      </c>
      <c r="T3524" s="1" t="str">
        <f t="shared" ca="1" si="824"/>
        <v/>
      </c>
      <c r="U3524" s="1" t="str">
        <f t="shared" ref="U3524:U3587" ca="1" si="826">IF($G3524="","",IF(OR(U$1="×",U$2="なし"),"",U$2))</f>
        <v/>
      </c>
      <c r="V3524" s="1" t="str">
        <f t="shared" ca="1" si="819"/>
        <v/>
      </c>
      <c r="W3524" s="1" t="str">
        <f t="shared" ca="1" si="820"/>
        <v/>
      </c>
      <c r="X3524" s="1" t="str">
        <f t="shared" ca="1" si="825"/>
        <v/>
      </c>
    </row>
    <row r="3525" spans="1:24">
      <c r="A3525" t="s">
        <v>1041</v>
      </c>
      <c r="B3525" t="str">
        <f>INDEX(予約枠報告様式!$73:$73,MATCH(CSVフォーマット!C3525,予約枠報告様式!$74:$74,0))</f>
        <v>BH</v>
      </c>
      <c r="C3525">
        <f t="shared" si="821"/>
        <v>60</v>
      </c>
      <c r="D3525">
        <f t="shared" ref="D3525:D3588" si="827">IF(D3524=$D$3,$D$2,D3524+1)</f>
        <v>53</v>
      </c>
      <c r="E3525" s="2" cm="1">
        <f t="array" aca="1" ref="E3525" ca="1">INDIRECT(A3525&amp;B3525&amp;$E$3)</f>
        <v>44803</v>
      </c>
      <c r="F3525" t="str" cm="1">
        <f t="array" aca="1" ref="F3525" ca="1">IF(INDIRECT(A3525&amp;B3525&amp;$F$3)="公",参照!$L$2,参照!$L$3)</f>
        <v>WEB・コールセンター受付</v>
      </c>
      <c r="G3525" s="1" t="str" cm="1">
        <f t="array" aca="1" ref="G3525" ca="1">IF(E3525="","",IF(ISNUMBER(INDIRECT(A3525&amp;B3525&amp;D3525)),431001,""))</f>
        <v/>
      </c>
      <c r="H3525" s="1" t="str">
        <f t="shared" ref="H3525:H3588" ca="1" si="828">IF(G3525="","","【（"&amp;H$2&amp;"）"&amp;F3525&amp;"】"&amp;I3525&amp;"."&amp;TEXT(L3525,"00")&amp;TEXT(M3525,"00")&amp;"."&amp;TEXT(N3525,"00")&amp;TEXT(O3525,"00"))</f>
        <v/>
      </c>
      <c r="I3525" s="1" t="str">
        <f ca="1">IF(G3525="","",予約枠報告様式!H$3)</f>
        <v/>
      </c>
      <c r="J3525" s="1" t="str">
        <f t="shared" ca="1" si="822"/>
        <v/>
      </c>
      <c r="K3525" s="1" t="str">
        <f t="shared" ref="K3525:K3588" ca="1" si="829">IF(G3525="","",YEAR(E3525))</f>
        <v/>
      </c>
      <c r="L3525" s="1" t="str">
        <f t="shared" ref="L3525:L3588" ca="1" si="830">IF(G3525="","",MONTH(E3525))</f>
        <v/>
      </c>
      <c r="M3525" s="1" t="str">
        <f t="shared" ref="M3525:M3588" ca="1" si="831">IF(G3525="","",DAY(E3525))</f>
        <v/>
      </c>
      <c r="N3525" s="1" t="str" cm="1">
        <f t="array" aca="1" ref="N3525" ca="1">IF(G3525="","",HOUR(INDIRECT(A3525&amp;$N$2&amp;D3525)))</f>
        <v/>
      </c>
      <c r="O3525" s="1" t="str" cm="1">
        <f t="array" aca="1" ref="O3525" ca="1">IF(G3525="","",MINUTE(INDIRECT(A3525&amp;$N$2&amp;D3525)))</f>
        <v/>
      </c>
      <c r="P3525" s="1" t="str">
        <f t="shared" ref="P3525:P3588" ca="1" si="832">IF(G3525="","",N3525)</f>
        <v/>
      </c>
      <c r="Q3525" s="1" t="str">
        <f t="shared" ref="Q3525:Q3588" ca="1" si="833">IF(G3525="","",O3525+14)</f>
        <v/>
      </c>
      <c r="R3525" s="1" t="str" cm="1">
        <f t="array" aca="1" ref="R3525" ca="1">IF(G3525="","",INDIRECT(A3525&amp;B3525&amp;D3525))</f>
        <v/>
      </c>
      <c r="S3525" s="1" t="str">
        <f t="shared" ca="1" si="823"/>
        <v/>
      </c>
      <c r="T3525" s="1" t="str">
        <f t="shared" ca="1" si="824"/>
        <v/>
      </c>
      <c r="U3525" s="1" t="str">
        <f t="shared" ca="1" si="826"/>
        <v/>
      </c>
      <c r="V3525" s="1" t="str">
        <f t="shared" ref="V3525:V3588" ca="1" si="834">IF(G3525="","",3)</f>
        <v/>
      </c>
      <c r="W3525" s="1" t="str">
        <f t="shared" ref="W3525:W3588" ca="1" si="835">IF(G3525="","",5)</f>
        <v/>
      </c>
      <c r="X3525" s="1" t="str">
        <f t="shared" ca="1" si="825"/>
        <v/>
      </c>
    </row>
    <row r="3526" spans="1:24">
      <c r="A3526" t="s">
        <v>1041</v>
      </c>
      <c r="B3526" t="str">
        <f>INDEX(予約枠報告様式!$73:$73,MATCH(CSVフォーマット!C3526,予約枠報告様式!$74:$74,0))</f>
        <v>BH</v>
      </c>
      <c r="C3526">
        <f t="shared" ref="C3526:C3589" si="836">IF(D3525=$D$3,C3525+1,C3525)</f>
        <v>60</v>
      </c>
      <c r="D3526">
        <f t="shared" si="827"/>
        <v>54</v>
      </c>
      <c r="E3526" s="2" cm="1">
        <f t="array" aca="1" ref="E3526" ca="1">INDIRECT(A3526&amp;B3526&amp;$E$3)</f>
        <v>44803</v>
      </c>
      <c r="F3526" t="str" cm="1">
        <f t="array" aca="1" ref="F3526" ca="1">IF(INDIRECT(A3526&amp;B3526&amp;$F$3)="公",参照!$L$2,参照!$L$3)</f>
        <v>WEB・コールセンター受付</v>
      </c>
      <c r="G3526" s="1" t="str" cm="1">
        <f t="array" aca="1" ref="G3526" ca="1">IF(E3526="","",IF(ISNUMBER(INDIRECT(A3526&amp;B3526&amp;D3526)),431001,""))</f>
        <v/>
      </c>
      <c r="H3526" s="1" t="str">
        <f t="shared" ca="1" si="828"/>
        <v/>
      </c>
      <c r="I3526" s="1" t="str">
        <f ca="1">IF(G3526="","",予約枠報告様式!H$3)</f>
        <v/>
      </c>
      <c r="J3526" s="1" t="str">
        <f t="shared" ca="1" si="822"/>
        <v/>
      </c>
      <c r="K3526" s="1" t="str">
        <f t="shared" ca="1" si="829"/>
        <v/>
      </c>
      <c r="L3526" s="1" t="str">
        <f t="shared" ca="1" si="830"/>
        <v/>
      </c>
      <c r="M3526" s="1" t="str">
        <f t="shared" ca="1" si="831"/>
        <v/>
      </c>
      <c r="N3526" s="1" t="str" cm="1">
        <f t="array" aca="1" ref="N3526" ca="1">IF(G3526="","",HOUR(INDIRECT(A3526&amp;$N$2&amp;D3526)))</f>
        <v/>
      </c>
      <c r="O3526" s="1" t="str" cm="1">
        <f t="array" aca="1" ref="O3526" ca="1">IF(G3526="","",MINUTE(INDIRECT(A3526&amp;$N$2&amp;D3526)))</f>
        <v/>
      </c>
      <c r="P3526" s="1" t="str">
        <f t="shared" ca="1" si="832"/>
        <v/>
      </c>
      <c r="Q3526" s="1" t="str">
        <f t="shared" ca="1" si="833"/>
        <v/>
      </c>
      <c r="R3526" s="1" t="str" cm="1">
        <f t="array" aca="1" ref="R3526" ca="1">IF(G3526="","",INDIRECT(A3526&amp;B3526&amp;D3526))</f>
        <v/>
      </c>
      <c r="S3526" s="1" t="str">
        <f t="shared" ca="1" si="823"/>
        <v/>
      </c>
      <c r="T3526" s="1" t="str">
        <f t="shared" ca="1" si="824"/>
        <v/>
      </c>
      <c r="U3526" s="1" t="str">
        <f t="shared" ca="1" si="826"/>
        <v/>
      </c>
      <c r="V3526" s="1" t="str">
        <f t="shared" ca="1" si="834"/>
        <v/>
      </c>
      <c r="W3526" s="1" t="str">
        <f t="shared" ca="1" si="835"/>
        <v/>
      </c>
      <c r="X3526" s="1" t="str">
        <f t="shared" ca="1" si="825"/>
        <v/>
      </c>
    </row>
    <row r="3527" spans="1:24">
      <c r="A3527" t="s">
        <v>1041</v>
      </c>
      <c r="B3527" t="str">
        <f>INDEX(予約枠報告様式!$73:$73,MATCH(CSVフォーマット!C3527,予約枠報告様式!$74:$74,0))</f>
        <v>BH</v>
      </c>
      <c r="C3527">
        <f t="shared" si="836"/>
        <v>60</v>
      </c>
      <c r="D3527">
        <f t="shared" si="827"/>
        <v>55</v>
      </c>
      <c r="E3527" s="2" cm="1">
        <f t="array" aca="1" ref="E3527" ca="1">INDIRECT(A3527&amp;B3527&amp;$E$3)</f>
        <v>44803</v>
      </c>
      <c r="F3527" t="str" cm="1">
        <f t="array" aca="1" ref="F3527" ca="1">IF(INDIRECT(A3527&amp;B3527&amp;$F$3)="公",参照!$L$2,参照!$L$3)</f>
        <v>WEB・コールセンター受付</v>
      </c>
      <c r="G3527" s="1" t="str" cm="1">
        <f t="array" aca="1" ref="G3527" ca="1">IF(E3527="","",IF(ISNUMBER(INDIRECT(A3527&amp;B3527&amp;D3527)),431001,""))</f>
        <v/>
      </c>
      <c r="H3527" s="1" t="str">
        <f t="shared" ca="1" si="828"/>
        <v/>
      </c>
      <c r="I3527" s="1" t="str">
        <f ca="1">IF(G3527="","",予約枠報告様式!H$3)</f>
        <v/>
      </c>
      <c r="J3527" s="1" t="str">
        <f t="shared" ca="1" si="822"/>
        <v/>
      </c>
      <c r="K3527" s="1" t="str">
        <f t="shared" ca="1" si="829"/>
        <v/>
      </c>
      <c r="L3527" s="1" t="str">
        <f t="shared" ca="1" si="830"/>
        <v/>
      </c>
      <c r="M3527" s="1" t="str">
        <f t="shared" ca="1" si="831"/>
        <v/>
      </c>
      <c r="N3527" s="1" t="str" cm="1">
        <f t="array" aca="1" ref="N3527" ca="1">IF(G3527="","",HOUR(INDIRECT(A3527&amp;$N$2&amp;D3527)))</f>
        <v/>
      </c>
      <c r="O3527" s="1" t="str" cm="1">
        <f t="array" aca="1" ref="O3527" ca="1">IF(G3527="","",MINUTE(INDIRECT(A3527&amp;$N$2&amp;D3527)))</f>
        <v/>
      </c>
      <c r="P3527" s="1" t="str">
        <f t="shared" ca="1" si="832"/>
        <v/>
      </c>
      <c r="Q3527" s="1" t="str">
        <f t="shared" ca="1" si="833"/>
        <v/>
      </c>
      <c r="R3527" s="1" t="str" cm="1">
        <f t="array" aca="1" ref="R3527" ca="1">IF(G3527="","",INDIRECT(A3527&amp;B3527&amp;D3527))</f>
        <v/>
      </c>
      <c r="S3527" s="1" t="str">
        <f t="shared" ca="1" si="823"/>
        <v/>
      </c>
      <c r="T3527" s="1" t="str">
        <f t="shared" ca="1" si="824"/>
        <v/>
      </c>
      <c r="U3527" s="1" t="str">
        <f t="shared" ca="1" si="826"/>
        <v/>
      </c>
      <c r="V3527" s="1" t="str">
        <f t="shared" ca="1" si="834"/>
        <v/>
      </c>
      <c r="W3527" s="1" t="str">
        <f t="shared" ca="1" si="835"/>
        <v/>
      </c>
      <c r="X3527" s="1" t="str">
        <f t="shared" ca="1" si="825"/>
        <v/>
      </c>
    </row>
    <row r="3528" spans="1:24">
      <c r="A3528" t="s">
        <v>1041</v>
      </c>
      <c r="B3528" t="str">
        <f>INDEX(予約枠報告様式!$73:$73,MATCH(CSVフォーマット!C3528,予約枠報告様式!$74:$74,0))</f>
        <v>BH</v>
      </c>
      <c r="C3528">
        <f t="shared" si="836"/>
        <v>60</v>
      </c>
      <c r="D3528">
        <f t="shared" si="827"/>
        <v>56</v>
      </c>
      <c r="E3528" s="2" cm="1">
        <f t="array" aca="1" ref="E3528" ca="1">INDIRECT(A3528&amp;B3528&amp;$E$3)</f>
        <v>44803</v>
      </c>
      <c r="F3528" t="str" cm="1">
        <f t="array" aca="1" ref="F3528" ca="1">IF(INDIRECT(A3528&amp;B3528&amp;$F$3)="公",参照!$L$2,参照!$L$3)</f>
        <v>WEB・コールセンター受付</v>
      </c>
      <c r="G3528" s="1" t="str" cm="1">
        <f t="array" aca="1" ref="G3528" ca="1">IF(E3528="","",IF(ISNUMBER(INDIRECT(A3528&amp;B3528&amp;D3528)),431001,""))</f>
        <v/>
      </c>
      <c r="H3528" s="1" t="str">
        <f t="shared" ca="1" si="828"/>
        <v/>
      </c>
      <c r="I3528" s="1" t="str">
        <f ca="1">IF(G3528="","",予約枠報告様式!H$3)</f>
        <v/>
      </c>
      <c r="J3528" s="1" t="str">
        <f t="shared" ca="1" si="822"/>
        <v/>
      </c>
      <c r="K3528" s="1" t="str">
        <f t="shared" ca="1" si="829"/>
        <v/>
      </c>
      <c r="L3528" s="1" t="str">
        <f t="shared" ca="1" si="830"/>
        <v/>
      </c>
      <c r="M3528" s="1" t="str">
        <f t="shared" ca="1" si="831"/>
        <v/>
      </c>
      <c r="N3528" s="1" t="str" cm="1">
        <f t="array" aca="1" ref="N3528" ca="1">IF(G3528="","",HOUR(INDIRECT(A3528&amp;$N$2&amp;D3528)))</f>
        <v/>
      </c>
      <c r="O3528" s="1" t="str" cm="1">
        <f t="array" aca="1" ref="O3528" ca="1">IF(G3528="","",MINUTE(INDIRECT(A3528&amp;$N$2&amp;D3528)))</f>
        <v/>
      </c>
      <c r="P3528" s="1" t="str">
        <f t="shared" ca="1" si="832"/>
        <v/>
      </c>
      <c r="Q3528" s="1" t="str">
        <f t="shared" ca="1" si="833"/>
        <v/>
      </c>
      <c r="R3528" s="1" t="str" cm="1">
        <f t="array" aca="1" ref="R3528" ca="1">IF(G3528="","",INDIRECT(A3528&amp;B3528&amp;D3528))</f>
        <v/>
      </c>
      <c r="S3528" s="1" t="str">
        <f t="shared" ca="1" si="823"/>
        <v/>
      </c>
      <c r="T3528" s="1" t="str">
        <f t="shared" ca="1" si="824"/>
        <v/>
      </c>
      <c r="U3528" s="1" t="str">
        <f t="shared" ca="1" si="826"/>
        <v/>
      </c>
      <c r="V3528" s="1" t="str">
        <f t="shared" ca="1" si="834"/>
        <v/>
      </c>
      <c r="W3528" s="1" t="str">
        <f t="shared" ca="1" si="835"/>
        <v/>
      </c>
      <c r="X3528" s="1" t="str">
        <f t="shared" ca="1" si="825"/>
        <v/>
      </c>
    </row>
    <row r="3529" spans="1:24">
      <c r="A3529" t="s">
        <v>1041</v>
      </c>
      <c r="B3529" t="str">
        <f>INDEX(予約枠報告様式!$73:$73,MATCH(CSVフォーマット!C3529,予約枠報告様式!$74:$74,0))</f>
        <v>BH</v>
      </c>
      <c r="C3529">
        <f t="shared" si="836"/>
        <v>60</v>
      </c>
      <c r="D3529">
        <f t="shared" si="827"/>
        <v>57</v>
      </c>
      <c r="E3529" s="2" cm="1">
        <f t="array" aca="1" ref="E3529" ca="1">INDIRECT(A3529&amp;B3529&amp;$E$3)</f>
        <v>44803</v>
      </c>
      <c r="F3529" t="str" cm="1">
        <f t="array" aca="1" ref="F3529" ca="1">IF(INDIRECT(A3529&amp;B3529&amp;$F$3)="公",参照!$L$2,参照!$L$3)</f>
        <v>WEB・コールセンター受付</v>
      </c>
      <c r="G3529" s="1" t="str" cm="1">
        <f t="array" aca="1" ref="G3529" ca="1">IF(E3529="","",IF(ISNUMBER(INDIRECT(A3529&amp;B3529&amp;D3529)),431001,""))</f>
        <v/>
      </c>
      <c r="H3529" s="1" t="str">
        <f t="shared" ca="1" si="828"/>
        <v/>
      </c>
      <c r="I3529" s="1" t="str">
        <f ca="1">IF(G3529="","",予約枠報告様式!H$3)</f>
        <v/>
      </c>
      <c r="J3529" s="1" t="str">
        <f t="shared" ca="1" si="822"/>
        <v/>
      </c>
      <c r="K3529" s="1" t="str">
        <f t="shared" ca="1" si="829"/>
        <v/>
      </c>
      <c r="L3529" s="1" t="str">
        <f t="shared" ca="1" si="830"/>
        <v/>
      </c>
      <c r="M3529" s="1" t="str">
        <f t="shared" ca="1" si="831"/>
        <v/>
      </c>
      <c r="N3529" s="1" t="str" cm="1">
        <f t="array" aca="1" ref="N3529" ca="1">IF(G3529="","",HOUR(INDIRECT(A3529&amp;$N$2&amp;D3529)))</f>
        <v/>
      </c>
      <c r="O3529" s="1" t="str" cm="1">
        <f t="array" aca="1" ref="O3529" ca="1">IF(G3529="","",MINUTE(INDIRECT(A3529&amp;$N$2&amp;D3529)))</f>
        <v/>
      </c>
      <c r="P3529" s="1" t="str">
        <f t="shared" ca="1" si="832"/>
        <v/>
      </c>
      <c r="Q3529" s="1" t="str">
        <f t="shared" ca="1" si="833"/>
        <v/>
      </c>
      <c r="R3529" s="1" t="str" cm="1">
        <f t="array" aca="1" ref="R3529" ca="1">IF(G3529="","",INDIRECT(A3529&amp;B3529&amp;D3529))</f>
        <v/>
      </c>
      <c r="S3529" s="1" t="str">
        <f t="shared" ca="1" si="823"/>
        <v/>
      </c>
      <c r="T3529" s="1" t="str">
        <f t="shared" ca="1" si="824"/>
        <v/>
      </c>
      <c r="U3529" s="1" t="str">
        <f t="shared" ca="1" si="826"/>
        <v/>
      </c>
      <c r="V3529" s="1" t="str">
        <f t="shared" ca="1" si="834"/>
        <v/>
      </c>
      <c r="W3529" s="1" t="str">
        <f t="shared" ca="1" si="835"/>
        <v/>
      </c>
      <c r="X3529" s="1" t="str">
        <f t="shared" ca="1" si="825"/>
        <v/>
      </c>
    </row>
    <row r="3530" spans="1:24">
      <c r="A3530" t="s">
        <v>1041</v>
      </c>
      <c r="B3530" t="str">
        <f>INDEX(予約枠報告様式!$73:$73,MATCH(CSVフォーマット!C3530,予約枠報告様式!$74:$74,0))</f>
        <v>BH</v>
      </c>
      <c r="C3530">
        <f t="shared" si="836"/>
        <v>60</v>
      </c>
      <c r="D3530">
        <f t="shared" si="827"/>
        <v>58</v>
      </c>
      <c r="E3530" s="2" cm="1">
        <f t="array" aca="1" ref="E3530" ca="1">INDIRECT(A3530&amp;B3530&amp;$E$3)</f>
        <v>44803</v>
      </c>
      <c r="F3530" t="str" cm="1">
        <f t="array" aca="1" ref="F3530" ca="1">IF(INDIRECT(A3530&amp;B3530&amp;$F$3)="公",参照!$L$2,参照!$L$3)</f>
        <v>WEB・コールセンター受付</v>
      </c>
      <c r="G3530" s="1" t="str" cm="1">
        <f t="array" aca="1" ref="G3530" ca="1">IF(E3530="","",IF(ISNUMBER(INDIRECT(A3530&amp;B3530&amp;D3530)),431001,""))</f>
        <v/>
      </c>
      <c r="H3530" s="1" t="str">
        <f t="shared" ca="1" si="828"/>
        <v/>
      </c>
      <c r="I3530" s="1" t="str">
        <f ca="1">IF(G3530="","",予約枠報告様式!H$3)</f>
        <v/>
      </c>
      <c r="J3530" s="1" t="str">
        <f t="shared" ca="1" si="822"/>
        <v/>
      </c>
      <c r="K3530" s="1" t="str">
        <f t="shared" ca="1" si="829"/>
        <v/>
      </c>
      <c r="L3530" s="1" t="str">
        <f t="shared" ca="1" si="830"/>
        <v/>
      </c>
      <c r="M3530" s="1" t="str">
        <f t="shared" ca="1" si="831"/>
        <v/>
      </c>
      <c r="N3530" s="1" t="str" cm="1">
        <f t="array" aca="1" ref="N3530" ca="1">IF(G3530="","",HOUR(INDIRECT(A3530&amp;$N$2&amp;D3530)))</f>
        <v/>
      </c>
      <c r="O3530" s="1" t="str" cm="1">
        <f t="array" aca="1" ref="O3530" ca="1">IF(G3530="","",MINUTE(INDIRECT(A3530&amp;$N$2&amp;D3530)))</f>
        <v/>
      </c>
      <c r="P3530" s="1" t="str">
        <f t="shared" ca="1" si="832"/>
        <v/>
      </c>
      <c r="Q3530" s="1" t="str">
        <f t="shared" ca="1" si="833"/>
        <v/>
      </c>
      <c r="R3530" s="1" t="str" cm="1">
        <f t="array" aca="1" ref="R3530" ca="1">IF(G3530="","",INDIRECT(A3530&amp;B3530&amp;D3530))</f>
        <v/>
      </c>
      <c r="S3530" s="1" t="str">
        <f t="shared" ca="1" si="823"/>
        <v/>
      </c>
      <c r="T3530" s="1" t="str">
        <f t="shared" ca="1" si="824"/>
        <v/>
      </c>
      <c r="U3530" s="1" t="str">
        <f t="shared" ca="1" si="826"/>
        <v/>
      </c>
      <c r="V3530" s="1" t="str">
        <f t="shared" ca="1" si="834"/>
        <v/>
      </c>
      <c r="W3530" s="1" t="str">
        <f t="shared" ca="1" si="835"/>
        <v/>
      </c>
      <c r="X3530" s="1" t="str">
        <f t="shared" ca="1" si="825"/>
        <v/>
      </c>
    </row>
    <row r="3531" spans="1:24">
      <c r="A3531" t="s">
        <v>1041</v>
      </c>
      <c r="B3531" t="str">
        <f>INDEX(予約枠報告様式!$73:$73,MATCH(CSVフォーマット!C3531,予約枠報告様式!$74:$74,0))</f>
        <v>BH</v>
      </c>
      <c r="C3531">
        <f t="shared" si="836"/>
        <v>60</v>
      </c>
      <c r="D3531">
        <f t="shared" si="827"/>
        <v>59</v>
      </c>
      <c r="E3531" s="2" cm="1">
        <f t="array" aca="1" ref="E3531" ca="1">INDIRECT(A3531&amp;B3531&amp;$E$3)</f>
        <v>44803</v>
      </c>
      <c r="F3531" t="str" cm="1">
        <f t="array" aca="1" ref="F3531" ca="1">IF(INDIRECT(A3531&amp;B3531&amp;$F$3)="公",参照!$L$2,参照!$L$3)</f>
        <v>WEB・コールセンター受付</v>
      </c>
      <c r="G3531" s="1" t="str" cm="1">
        <f t="array" aca="1" ref="G3531" ca="1">IF(E3531="","",IF(ISNUMBER(INDIRECT(A3531&amp;B3531&amp;D3531)),431001,""))</f>
        <v/>
      </c>
      <c r="H3531" s="1" t="str">
        <f t="shared" ca="1" si="828"/>
        <v/>
      </c>
      <c r="I3531" s="1" t="str">
        <f ca="1">IF(G3531="","",予約枠報告様式!H$3)</f>
        <v/>
      </c>
      <c r="J3531" s="1" t="str">
        <f t="shared" ca="1" si="822"/>
        <v/>
      </c>
      <c r="K3531" s="1" t="str">
        <f t="shared" ca="1" si="829"/>
        <v/>
      </c>
      <c r="L3531" s="1" t="str">
        <f t="shared" ca="1" si="830"/>
        <v/>
      </c>
      <c r="M3531" s="1" t="str">
        <f t="shared" ca="1" si="831"/>
        <v/>
      </c>
      <c r="N3531" s="1" t="str" cm="1">
        <f t="array" aca="1" ref="N3531" ca="1">IF(G3531="","",HOUR(INDIRECT(A3531&amp;$N$2&amp;D3531)))</f>
        <v/>
      </c>
      <c r="O3531" s="1" t="str" cm="1">
        <f t="array" aca="1" ref="O3531" ca="1">IF(G3531="","",MINUTE(INDIRECT(A3531&amp;$N$2&amp;D3531)))</f>
        <v/>
      </c>
      <c r="P3531" s="1" t="str">
        <f t="shared" ca="1" si="832"/>
        <v/>
      </c>
      <c r="Q3531" s="1" t="str">
        <f t="shared" ca="1" si="833"/>
        <v/>
      </c>
      <c r="R3531" s="1" t="str" cm="1">
        <f t="array" aca="1" ref="R3531" ca="1">IF(G3531="","",INDIRECT(A3531&amp;B3531&amp;D3531))</f>
        <v/>
      </c>
      <c r="S3531" s="1" t="str">
        <f t="shared" ca="1" si="823"/>
        <v/>
      </c>
      <c r="T3531" s="1" t="str">
        <f t="shared" ca="1" si="824"/>
        <v/>
      </c>
      <c r="U3531" s="1" t="str">
        <f t="shared" ca="1" si="826"/>
        <v/>
      </c>
      <c r="V3531" s="1" t="str">
        <f t="shared" ca="1" si="834"/>
        <v/>
      </c>
      <c r="W3531" s="1" t="str">
        <f t="shared" ca="1" si="835"/>
        <v/>
      </c>
      <c r="X3531" s="1" t="str">
        <f t="shared" ca="1" si="825"/>
        <v/>
      </c>
    </row>
    <row r="3532" spans="1:24">
      <c r="A3532" t="s">
        <v>1041</v>
      </c>
      <c r="B3532" t="str">
        <f>INDEX(予約枠報告様式!$73:$73,MATCH(CSVフォーマット!C3532,予約枠報告様式!$74:$74,0))</f>
        <v>BH</v>
      </c>
      <c r="C3532">
        <f t="shared" si="836"/>
        <v>60</v>
      </c>
      <c r="D3532">
        <f t="shared" si="827"/>
        <v>60</v>
      </c>
      <c r="E3532" s="2" cm="1">
        <f t="array" aca="1" ref="E3532" ca="1">INDIRECT(A3532&amp;B3532&amp;$E$3)</f>
        <v>44803</v>
      </c>
      <c r="F3532" t="str" cm="1">
        <f t="array" aca="1" ref="F3532" ca="1">IF(INDIRECT(A3532&amp;B3532&amp;$F$3)="公",参照!$L$2,参照!$L$3)</f>
        <v>WEB・コールセンター受付</v>
      </c>
      <c r="G3532" s="1" t="str" cm="1">
        <f t="array" aca="1" ref="G3532" ca="1">IF(E3532="","",IF(ISNUMBER(INDIRECT(A3532&amp;B3532&amp;D3532)),431001,""))</f>
        <v/>
      </c>
      <c r="H3532" s="1" t="str">
        <f t="shared" ca="1" si="828"/>
        <v/>
      </c>
      <c r="I3532" s="1" t="str">
        <f ca="1">IF(G3532="","",予約枠報告様式!H$3)</f>
        <v/>
      </c>
      <c r="J3532" s="1" t="str">
        <f t="shared" ca="1" si="822"/>
        <v/>
      </c>
      <c r="K3532" s="1" t="str">
        <f t="shared" ca="1" si="829"/>
        <v/>
      </c>
      <c r="L3532" s="1" t="str">
        <f t="shared" ca="1" si="830"/>
        <v/>
      </c>
      <c r="M3532" s="1" t="str">
        <f t="shared" ca="1" si="831"/>
        <v/>
      </c>
      <c r="N3532" s="1" t="str" cm="1">
        <f t="array" aca="1" ref="N3532" ca="1">IF(G3532="","",HOUR(INDIRECT(A3532&amp;$N$2&amp;D3532)))</f>
        <v/>
      </c>
      <c r="O3532" s="1" t="str" cm="1">
        <f t="array" aca="1" ref="O3532" ca="1">IF(G3532="","",MINUTE(INDIRECT(A3532&amp;$N$2&amp;D3532)))</f>
        <v/>
      </c>
      <c r="P3532" s="1" t="str">
        <f t="shared" ca="1" si="832"/>
        <v/>
      </c>
      <c r="Q3532" s="1" t="str">
        <f t="shared" ca="1" si="833"/>
        <v/>
      </c>
      <c r="R3532" s="1" t="str" cm="1">
        <f t="array" aca="1" ref="R3532" ca="1">IF(G3532="","",INDIRECT(A3532&amp;B3532&amp;D3532))</f>
        <v/>
      </c>
      <c r="S3532" s="1" t="str">
        <f t="shared" ca="1" si="823"/>
        <v/>
      </c>
      <c r="T3532" s="1" t="str">
        <f t="shared" ca="1" si="824"/>
        <v/>
      </c>
      <c r="U3532" s="1" t="str">
        <f t="shared" ca="1" si="826"/>
        <v/>
      </c>
      <c r="V3532" s="1" t="str">
        <f t="shared" ca="1" si="834"/>
        <v/>
      </c>
      <c r="W3532" s="1" t="str">
        <f t="shared" ca="1" si="835"/>
        <v/>
      </c>
      <c r="X3532" s="1" t="str">
        <f t="shared" ca="1" si="825"/>
        <v/>
      </c>
    </row>
    <row r="3533" spans="1:24">
      <c r="A3533" t="s">
        <v>1041</v>
      </c>
      <c r="B3533" t="str">
        <f>INDEX(予約枠報告様式!$73:$73,MATCH(CSVフォーマット!C3533,予約枠報告様式!$74:$74,0))</f>
        <v>BH</v>
      </c>
      <c r="C3533">
        <f t="shared" si="836"/>
        <v>60</v>
      </c>
      <c r="D3533">
        <f t="shared" si="827"/>
        <v>61</v>
      </c>
      <c r="E3533" s="2" cm="1">
        <f t="array" aca="1" ref="E3533" ca="1">INDIRECT(A3533&amp;B3533&amp;$E$3)</f>
        <v>44803</v>
      </c>
      <c r="F3533" t="str" cm="1">
        <f t="array" aca="1" ref="F3533" ca="1">IF(INDIRECT(A3533&amp;B3533&amp;$F$3)="公",参照!$L$2,参照!$L$3)</f>
        <v>WEB・コールセンター受付</v>
      </c>
      <c r="G3533" s="1" t="str" cm="1">
        <f t="array" aca="1" ref="G3533" ca="1">IF(E3533="","",IF(ISNUMBER(INDIRECT(A3533&amp;B3533&amp;D3533)),431001,""))</f>
        <v/>
      </c>
      <c r="H3533" s="1" t="str">
        <f t="shared" ca="1" si="828"/>
        <v/>
      </c>
      <c r="I3533" s="1" t="str">
        <f ca="1">IF(G3533="","",予約枠報告様式!H$3)</f>
        <v/>
      </c>
      <c r="J3533" s="1" t="str">
        <f t="shared" ca="1" si="822"/>
        <v/>
      </c>
      <c r="K3533" s="1" t="str">
        <f t="shared" ca="1" si="829"/>
        <v/>
      </c>
      <c r="L3533" s="1" t="str">
        <f t="shared" ca="1" si="830"/>
        <v/>
      </c>
      <c r="M3533" s="1" t="str">
        <f t="shared" ca="1" si="831"/>
        <v/>
      </c>
      <c r="N3533" s="1" t="str" cm="1">
        <f t="array" aca="1" ref="N3533" ca="1">IF(G3533="","",HOUR(INDIRECT(A3533&amp;$N$2&amp;D3533)))</f>
        <v/>
      </c>
      <c r="O3533" s="1" t="str" cm="1">
        <f t="array" aca="1" ref="O3533" ca="1">IF(G3533="","",MINUTE(INDIRECT(A3533&amp;$N$2&amp;D3533)))</f>
        <v/>
      </c>
      <c r="P3533" s="1" t="str">
        <f t="shared" ca="1" si="832"/>
        <v/>
      </c>
      <c r="Q3533" s="1" t="str">
        <f t="shared" ca="1" si="833"/>
        <v/>
      </c>
      <c r="R3533" s="1" t="str" cm="1">
        <f t="array" aca="1" ref="R3533" ca="1">IF(G3533="","",INDIRECT(A3533&amp;B3533&amp;D3533))</f>
        <v/>
      </c>
      <c r="S3533" s="1" t="str">
        <f t="shared" ca="1" si="823"/>
        <v/>
      </c>
      <c r="T3533" s="1" t="str">
        <f t="shared" ca="1" si="824"/>
        <v/>
      </c>
      <c r="U3533" s="1" t="str">
        <f t="shared" ca="1" si="826"/>
        <v/>
      </c>
      <c r="V3533" s="1" t="str">
        <f t="shared" ca="1" si="834"/>
        <v/>
      </c>
      <c r="W3533" s="1" t="str">
        <f t="shared" ca="1" si="835"/>
        <v/>
      </c>
      <c r="X3533" s="1" t="str">
        <f t="shared" ca="1" si="825"/>
        <v/>
      </c>
    </row>
    <row r="3534" spans="1:24">
      <c r="A3534" t="s">
        <v>1041</v>
      </c>
      <c r="B3534" t="str">
        <f>INDEX(予約枠報告様式!$73:$73,MATCH(CSVフォーマット!C3534,予約枠報告様式!$74:$74,0))</f>
        <v>BH</v>
      </c>
      <c r="C3534">
        <f t="shared" si="836"/>
        <v>60</v>
      </c>
      <c r="D3534">
        <f t="shared" si="827"/>
        <v>62</v>
      </c>
      <c r="E3534" s="2" cm="1">
        <f t="array" aca="1" ref="E3534" ca="1">INDIRECT(A3534&amp;B3534&amp;$E$3)</f>
        <v>44803</v>
      </c>
      <c r="F3534" t="str" cm="1">
        <f t="array" aca="1" ref="F3534" ca="1">IF(INDIRECT(A3534&amp;B3534&amp;$F$3)="公",参照!$L$2,参照!$L$3)</f>
        <v>WEB・コールセンター受付</v>
      </c>
      <c r="G3534" s="1" t="str" cm="1">
        <f t="array" aca="1" ref="G3534" ca="1">IF(E3534="","",IF(ISNUMBER(INDIRECT(A3534&amp;B3534&amp;D3534)),431001,""))</f>
        <v/>
      </c>
      <c r="H3534" s="1" t="str">
        <f t="shared" ca="1" si="828"/>
        <v/>
      </c>
      <c r="I3534" s="1" t="str">
        <f ca="1">IF(G3534="","",予約枠報告様式!H$3)</f>
        <v/>
      </c>
      <c r="J3534" s="1" t="str">
        <f t="shared" ca="1" si="822"/>
        <v/>
      </c>
      <c r="K3534" s="1" t="str">
        <f t="shared" ca="1" si="829"/>
        <v/>
      </c>
      <c r="L3534" s="1" t="str">
        <f t="shared" ca="1" si="830"/>
        <v/>
      </c>
      <c r="M3534" s="1" t="str">
        <f t="shared" ca="1" si="831"/>
        <v/>
      </c>
      <c r="N3534" s="1" t="str" cm="1">
        <f t="array" aca="1" ref="N3534" ca="1">IF(G3534="","",HOUR(INDIRECT(A3534&amp;$N$2&amp;D3534)))</f>
        <v/>
      </c>
      <c r="O3534" s="1" t="str" cm="1">
        <f t="array" aca="1" ref="O3534" ca="1">IF(G3534="","",MINUTE(INDIRECT(A3534&amp;$N$2&amp;D3534)))</f>
        <v/>
      </c>
      <c r="P3534" s="1" t="str">
        <f t="shared" ca="1" si="832"/>
        <v/>
      </c>
      <c r="Q3534" s="1" t="str">
        <f t="shared" ca="1" si="833"/>
        <v/>
      </c>
      <c r="R3534" s="1" t="str" cm="1">
        <f t="array" aca="1" ref="R3534" ca="1">IF(G3534="","",INDIRECT(A3534&amp;B3534&amp;D3534))</f>
        <v/>
      </c>
      <c r="S3534" s="1" t="str">
        <f t="shared" ca="1" si="823"/>
        <v/>
      </c>
      <c r="T3534" s="1" t="str">
        <f t="shared" ca="1" si="824"/>
        <v/>
      </c>
      <c r="U3534" s="1" t="str">
        <f t="shared" ca="1" si="826"/>
        <v/>
      </c>
      <c r="V3534" s="1" t="str">
        <f t="shared" ca="1" si="834"/>
        <v/>
      </c>
      <c r="W3534" s="1" t="str">
        <f t="shared" ca="1" si="835"/>
        <v/>
      </c>
      <c r="X3534" s="1" t="str">
        <f t="shared" ca="1" si="825"/>
        <v/>
      </c>
    </row>
    <row r="3535" spans="1:24">
      <c r="A3535" t="s">
        <v>1041</v>
      </c>
      <c r="B3535" t="str">
        <f>INDEX(予約枠報告様式!$73:$73,MATCH(CSVフォーマット!C3535,予約枠報告様式!$74:$74,0))</f>
        <v>BH</v>
      </c>
      <c r="C3535">
        <f t="shared" si="836"/>
        <v>60</v>
      </c>
      <c r="D3535">
        <f t="shared" si="827"/>
        <v>63</v>
      </c>
      <c r="E3535" s="2" cm="1">
        <f t="array" aca="1" ref="E3535" ca="1">INDIRECT(A3535&amp;B3535&amp;$E$3)</f>
        <v>44803</v>
      </c>
      <c r="F3535" t="str" cm="1">
        <f t="array" aca="1" ref="F3535" ca="1">IF(INDIRECT(A3535&amp;B3535&amp;$F$3)="公",参照!$L$2,参照!$L$3)</f>
        <v>WEB・コールセンター受付</v>
      </c>
      <c r="G3535" s="1" t="str" cm="1">
        <f t="array" aca="1" ref="G3535" ca="1">IF(E3535="","",IF(ISNUMBER(INDIRECT(A3535&amp;B3535&amp;D3535)),431001,""))</f>
        <v/>
      </c>
      <c r="H3535" s="1" t="str">
        <f t="shared" ca="1" si="828"/>
        <v/>
      </c>
      <c r="I3535" s="1" t="str">
        <f ca="1">IF(G3535="","",予約枠報告様式!H$3)</f>
        <v/>
      </c>
      <c r="J3535" s="1" t="str">
        <f t="shared" ca="1" si="822"/>
        <v/>
      </c>
      <c r="K3535" s="1" t="str">
        <f t="shared" ca="1" si="829"/>
        <v/>
      </c>
      <c r="L3535" s="1" t="str">
        <f t="shared" ca="1" si="830"/>
        <v/>
      </c>
      <c r="M3535" s="1" t="str">
        <f t="shared" ca="1" si="831"/>
        <v/>
      </c>
      <c r="N3535" s="1" t="str" cm="1">
        <f t="array" aca="1" ref="N3535" ca="1">IF(G3535="","",HOUR(INDIRECT(A3535&amp;$N$2&amp;D3535)))</f>
        <v/>
      </c>
      <c r="O3535" s="1" t="str" cm="1">
        <f t="array" aca="1" ref="O3535" ca="1">IF(G3535="","",MINUTE(INDIRECT(A3535&amp;$N$2&amp;D3535)))</f>
        <v/>
      </c>
      <c r="P3535" s="1" t="str">
        <f t="shared" ca="1" si="832"/>
        <v/>
      </c>
      <c r="Q3535" s="1" t="str">
        <f t="shared" ca="1" si="833"/>
        <v/>
      </c>
      <c r="R3535" s="1" t="str" cm="1">
        <f t="array" aca="1" ref="R3535" ca="1">IF(G3535="","",INDIRECT(A3535&amp;B3535&amp;D3535))</f>
        <v/>
      </c>
      <c r="S3535" s="1" t="str">
        <f t="shared" ca="1" si="823"/>
        <v/>
      </c>
      <c r="T3535" s="1" t="str">
        <f t="shared" ca="1" si="824"/>
        <v/>
      </c>
      <c r="U3535" s="1" t="str">
        <f t="shared" ca="1" si="826"/>
        <v/>
      </c>
      <c r="V3535" s="1" t="str">
        <f t="shared" ca="1" si="834"/>
        <v/>
      </c>
      <c r="W3535" s="1" t="str">
        <f t="shared" ca="1" si="835"/>
        <v/>
      </c>
      <c r="X3535" s="1" t="str">
        <f t="shared" ca="1" si="825"/>
        <v/>
      </c>
    </row>
    <row r="3536" spans="1:24">
      <c r="A3536" t="s">
        <v>1041</v>
      </c>
      <c r="B3536" t="str">
        <f>INDEX(予約枠報告様式!$73:$73,MATCH(CSVフォーマット!C3536,予約枠報告様式!$74:$74,0))</f>
        <v>BH</v>
      </c>
      <c r="C3536">
        <f t="shared" si="836"/>
        <v>60</v>
      </c>
      <c r="D3536">
        <f t="shared" si="827"/>
        <v>64</v>
      </c>
      <c r="E3536" s="2" cm="1">
        <f t="array" aca="1" ref="E3536" ca="1">INDIRECT(A3536&amp;B3536&amp;$E$3)</f>
        <v>44803</v>
      </c>
      <c r="F3536" t="str" cm="1">
        <f t="array" aca="1" ref="F3536" ca="1">IF(INDIRECT(A3536&amp;B3536&amp;$F$3)="公",参照!$L$2,参照!$L$3)</f>
        <v>WEB・コールセンター受付</v>
      </c>
      <c r="G3536" s="1" t="str" cm="1">
        <f t="array" aca="1" ref="G3536" ca="1">IF(E3536="","",IF(ISNUMBER(INDIRECT(A3536&amp;B3536&amp;D3536)),431001,""))</f>
        <v/>
      </c>
      <c r="H3536" s="1" t="str">
        <f t="shared" ca="1" si="828"/>
        <v/>
      </c>
      <c r="I3536" s="1" t="str">
        <f ca="1">IF(G3536="","",予約枠報告様式!H$3)</f>
        <v/>
      </c>
      <c r="J3536" s="1" t="str">
        <f t="shared" ca="1" si="822"/>
        <v/>
      </c>
      <c r="K3536" s="1" t="str">
        <f t="shared" ca="1" si="829"/>
        <v/>
      </c>
      <c r="L3536" s="1" t="str">
        <f t="shared" ca="1" si="830"/>
        <v/>
      </c>
      <c r="M3536" s="1" t="str">
        <f t="shared" ca="1" si="831"/>
        <v/>
      </c>
      <c r="N3536" s="1" t="str" cm="1">
        <f t="array" aca="1" ref="N3536" ca="1">IF(G3536="","",HOUR(INDIRECT(A3536&amp;$N$2&amp;D3536)))</f>
        <v/>
      </c>
      <c r="O3536" s="1" t="str" cm="1">
        <f t="array" aca="1" ref="O3536" ca="1">IF(G3536="","",MINUTE(INDIRECT(A3536&amp;$N$2&amp;D3536)))</f>
        <v/>
      </c>
      <c r="P3536" s="1" t="str">
        <f t="shared" ca="1" si="832"/>
        <v/>
      </c>
      <c r="Q3536" s="1" t="str">
        <f t="shared" ca="1" si="833"/>
        <v/>
      </c>
      <c r="R3536" s="1" t="str" cm="1">
        <f t="array" aca="1" ref="R3536" ca="1">IF(G3536="","",INDIRECT(A3536&amp;B3536&amp;D3536))</f>
        <v/>
      </c>
      <c r="S3536" s="1" t="str">
        <f t="shared" ca="1" si="823"/>
        <v/>
      </c>
      <c r="T3536" s="1" t="str">
        <f t="shared" ca="1" si="824"/>
        <v/>
      </c>
      <c r="U3536" s="1" t="str">
        <f t="shared" ca="1" si="826"/>
        <v/>
      </c>
      <c r="V3536" s="1" t="str">
        <f t="shared" ca="1" si="834"/>
        <v/>
      </c>
      <c r="W3536" s="1" t="str">
        <f t="shared" ca="1" si="835"/>
        <v/>
      </c>
      <c r="X3536" s="1" t="str">
        <f t="shared" ca="1" si="825"/>
        <v/>
      </c>
    </row>
    <row r="3537" spans="1:24">
      <c r="A3537" t="s">
        <v>1041</v>
      </c>
      <c r="B3537" t="str">
        <f>INDEX(予約枠報告様式!$73:$73,MATCH(CSVフォーマット!C3537,予約枠報告様式!$74:$74,0))</f>
        <v>BH</v>
      </c>
      <c r="C3537">
        <f t="shared" si="836"/>
        <v>60</v>
      </c>
      <c r="D3537">
        <f t="shared" si="827"/>
        <v>65</v>
      </c>
      <c r="E3537" s="2" cm="1">
        <f t="array" aca="1" ref="E3537" ca="1">INDIRECT(A3537&amp;B3537&amp;$E$3)</f>
        <v>44803</v>
      </c>
      <c r="F3537" t="str" cm="1">
        <f t="array" aca="1" ref="F3537" ca="1">IF(INDIRECT(A3537&amp;B3537&amp;$F$3)="公",参照!$L$2,参照!$L$3)</f>
        <v>WEB・コールセンター受付</v>
      </c>
      <c r="G3537" s="1" t="str" cm="1">
        <f t="array" aca="1" ref="G3537" ca="1">IF(E3537="","",IF(ISNUMBER(INDIRECT(A3537&amp;B3537&amp;D3537)),431001,""))</f>
        <v/>
      </c>
      <c r="H3537" s="1" t="str">
        <f t="shared" ca="1" si="828"/>
        <v/>
      </c>
      <c r="I3537" s="1" t="str">
        <f ca="1">IF(G3537="","",予約枠報告様式!H$3)</f>
        <v/>
      </c>
      <c r="J3537" s="1" t="str">
        <f t="shared" ca="1" si="822"/>
        <v/>
      </c>
      <c r="K3537" s="1" t="str">
        <f t="shared" ca="1" si="829"/>
        <v/>
      </c>
      <c r="L3537" s="1" t="str">
        <f t="shared" ca="1" si="830"/>
        <v/>
      </c>
      <c r="M3537" s="1" t="str">
        <f t="shared" ca="1" si="831"/>
        <v/>
      </c>
      <c r="N3537" s="1" t="str" cm="1">
        <f t="array" aca="1" ref="N3537" ca="1">IF(G3537="","",HOUR(INDIRECT(A3537&amp;$N$2&amp;D3537)))</f>
        <v/>
      </c>
      <c r="O3537" s="1" t="str" cm="1">
        <f t="array" aca="1" ref="O3537" ca="1">IF(G3537="","",MINUTE(INDIRECT(A3537&amp;$N$2&amp;D3537)))</f>
        <v/>
      </c>
      <c r="P3537" s="1" t="str">
        <f t="shared" ca="1" si="832"/>
        <v/>
      </c>
      <c r="Q3537" s="1" t="str">
        <f t="shared" ca="1" si="833"/>
        <v/>
      </c>
      <c r="R3537" s="1" t="str" cm="1">
        <f t="array" aca="1" ref="R3537" ca="1">IF(G3537="","",INDIRECT(A3537&amp;B3537&amp;D3537))</f>
        <v/>
      </c>
      <c r="S3537" s="1" t="str">
        <f t="shared" ca="1" si="823"/>
        <v/>
      </c>
      <c r="T3537" s="1" t="str">
        <f t="shared" ca="1" si="824"/>
        <v/>
      </c>
      <c r="U3537" s="1" t="str">
        <f t="shared" ca="1" si="826"/>
        <v/>
      </c>
      <c r="V3537" s="1" t="str">
        <f t="shared" ca="1" si="834"/>
        <v/>
      </c>
      <c r="W3537" s="1" t="str">
        <f t="shared" ca="1" si="835"/>
        <v/>
      </c>
      <c r="X3537" s="1" t="str">
        <f t="shared" ca="1" si="825"/>
        <v/>
      </c>
    </row>
    <row r="3538" spans="1:24">
      <c r="A3538" t="s">
        <v>1041</v>
      </c>
      <c r="B3538" t="str">
        <f>INDEX(予約枠報告様式!$73:$73,MATCH(CSVフォーマット!C3538,予約枠報告様式!$74:$74,0))</f>
        <v>BH</v>
      </c>
      <c r="C3538">
        <f t="shared" si="836"/>
        <v>60</v>
      </c>
      <c r="D3538">
        <f t="shared" si="827"/>
        <v>66</v>
      </c>
      <c r="E3538" s="2" cm="1">
        <f t="array" aca="1" ref="E3538" ca="1">INDIRECT(A3538&amp;B3538&amp;$E$3)</f>
        <v>44803</v>
      </c>
      <c r="F3538" t="str" cm="1">
        <f t="array" aca="1" ref="F3538" ca="1">IF(INDIRECT(A3538&amp;B3538&amp;$F$3)="公",参照!$L$2,参照!$L$3)</f>
        <v>WEB・コールセンター受付</v>
      </c>
      <c r="G3538" s="1" t="str" cm="1">
        <f t="array" aca="1" ref="G3538" ca="1">IF(E3538="","",IF(ISNUMBER(INDIRECT(A3538&amp;B3538&amp;D3538)),431001,""))</f>
        <v/>
      </c>
      <c r="H3538" s="1" t="str">
        <f t="shared" ca="1" si="828"/>
        <v/>
      </c>
      <c r="I3538" s="1" t="str">
        <f ca="1">IF(G3538="","",予約枠報告様式!H$3)</f>
        <v/>
      </c>
      <c r="J3538" s="1" t="str">
        <f t="shared" ca="1" si="822"/>
        <v/>
      </c>
      <c r="K3538" s="1" t="str">
        <f t="shared" ca="1" si="829"/>
        <v/>
      </c>
      <c r="L3538" s="1" t="str">
        <f t="shared" ca="1" si="830"/>
        <v/>
      </c>
      <c r="M3538" s="1" t="str">
        <f t="shared" ca="1" si="831"/>
        <v/>
      </c>
      <c r="N3538" s="1" t="str" cm="1">
        <f t="array" aca="1" ref="N3538" ca="1">IF(G3538="","",HOUR(INDIRECT(A3538&amp;$N$2&amp;D3538)))</f>
        <v/>
      </c>
      <c r="O3538" s="1" t="str" cm="1">
        <f t="array" aca="1" ref="O3538" ca="1">IF(G3538="","",MINUTE(INDIRECT(A3538&amp;$N$2&amp;D3538)))</f>
        <v/>
      </c>
      <c r="P3538" s="1" t="str">
        <f t="shared" ca="1" si="832"/>
        <v/>
      </c>
      <c r="Q3538" s="1" t="str">
        <f t="shared" ca="1" si="833"/>
        <v/>
      </c>
      <c r="R3538" s="1" t="str" cm="1">
        <f t="array" aca="1" ref="R3538" ca="1">IF(G3538="","",INDIRECT(A3538&amp;B3538&amp;D3538))</f>
        <v/>
      </c>
      <c r="S3538" s="1" t="str">
        <f t="shared" ca="1" si="823"/>
        <v/>
      </c>
      <c r="T3538" s="1" t="str">
        <f t="shared" ca="1" si="824"/>
        <v/>
      </c>
      <c r="U3538" s="1" t="str">
        <f t="shared" ca="1" si="826"/>
        <v/>
      </c>
      <c r="V3538" s="1" t="str">
        <f t="shared" ca="1" si="834"/>
        <v/>
      </c>
      <c r="W3538" s="1" t="str">
        <f t="shared" ca="1" si="835"/>
        <v/>
      </c>
      <c r="X3538" s="1" t="str">
        <f t="shared" ca="1" si="825"/>
        <v/>
      </c>
    </row>
    <row r="3539" spans="1:24">
      <c r="A3539" t="s">
        <v>1041</v>
      </c>
      <c r="B3539" t="str">
        <f>INDEX(予約枠報告様式!$73:$73,MATCH(CSVフォーマット!C3539,予約枠報告様式!$74:$74,0))</f>
        <v>BH</v>
      </c>
      <c r="C3539">
        <f t="shared" si="836"/>
        <v>60</v>
      </c>
      <c r="D3539">
        <f t="shared" si="827"/>
        <v>67</v>
      </c>
      <c r="E3539" s="2" cm="1">
        <f t="array" aca="1" ref="E3539" ca="1">INDIRECT(A3539&amp;B3539&amp;$E$3)</f>
        <v>44803</v>
      </c>
      <c r="F3539" t="str" cm="1">
        <f t="array" aca="1" ref="F3539" ca="1">IF(INDIRECT(A3539&amp;B3539&amp;$F$3)="公",参照!$L$2,参照!$L$3)</f>
        <v>WEB・コールセンター受付</v>
      </c>
      <c r="G3539" s="1" t="str" cm="1">
        <f t="array" aca="1" ref="G3539" ca="1">IF(E3539="","",IF(ISNUMBER(INDIRECT(A3539&amp;B3539&amp;D3539)),431001,""))</f>
        <v/>
      </c>
      <c r="H3539" s="1" t="str">
        <f t="shared" ca="1" si="828"/>
        <v/>
      </c>
      <c r="I3539" s="1" t="str">
        <f ca="1">IF(G3539="","",予約枠報告様式!H$3)</f>
        <v/>
      </c>
      <c r="J3539" s="1" t="str">
        <f t="shared" ca="1" si="822"/>
        <v/>
      </c>
      <c r="K3539" s="1" t="str">
        <f t="shared" ca="1" si="829"/>
        <v/>
      </c>
      <c r="L3539" s="1" t="str">
        <f t="shared" ca="1" si="830"/>
        <v/>
      </c>
      <c r="M3539" s="1" t="str">
        <f t="shared" ca="1" si="831"/>
        <v/>
      </c>
      <c r="N3539" s="1" t="str" cm="1">
        <f t="array" aca="1" ref="N3539" ca="1">IF(G3539="","",HOUR(INDIRECT(A3539&amp;$N$2&amp;D3539)))</f>
        <v/>
      </c>
      <c r="O3539" s="1" t="str" cm="1">
        <f t="array" aca="1" ref="O3539" ca="1">IF(G3539="","",MINUTE(INDIRECT(A3539&amp;$N$2&amp;D3539)))</f>
        <v/>
      </c>
      <c r="P3539" s="1" t="str">
        <f t="shared" ca="1" si="832"/>
        <v/>
      </c>
      <c r="Q3539" s="1" t="str">
        <f t="shared" ca="1" si="833"/>
        <v/>
      </c>
      <c r="R3539" s="1" t="str" cm="1">
        <f t="array" aca="1" ref="R3539" ca="1">IF(G3539="","",INDIRECT(A3539&amp;B3539&amp;D3539))</f>
        <v/>
      </c>
      <c r="S3539" s="1" t="str">
        <f t="shared" ca="1" si="823"/>
        <v/>
      </c>
      <c r="T3539" s="1" t="str">
        <f t="shared" ca="1" si="824"/>
        <v/>
      </c>
      <c r="U3539" s="1" t="str">
        <f t="shared" ca="1" si="826"/>
        <v/>
      </c>
      <c r="V3539" s="1" t="str">
        <f t="shared" ca="1" si="834"/>
        <v/>
      </c>
      <c r="W3539" s="1" t="str">
        <f t="shared" ca="1" si="835"/>
        <v/>
      </c>
      <c r="X3539" s="1" t="str">
        <f t="shared" ca="1" si="825"/>
        <v/>
      </c>
    </row>
    <row r="3540" spans="1:24">
      <c r="A3540" t="s">
        <v>1041</v>
      </c>
      <c r="B3540" t="str">
        <f>INDEX(予約枠報告様式!$73:$73,MATCH(CSVフォーマット!C3540,予約枠報告様式!$74:$74,0))</f>
        <v>BH</v>
      </c>
      <c r="C3540">
        <f t="shared" si="836"/>
        <v>60</v>
      </c>
      <c r="D3540">
        <f t="shared" si="827"/>
        <v>68</v>
      </c>
      <c r="E3540" s="2" cm="1">
        <f t="array" aca="1" ref="E3540" ca="1">INDIRECT(A3540&amp;B3540&amp;$E$3)</f>
        <v>44803</v>
      </c>
      <c r="F3540" t="str" cm="1">
        <f t="array" aca="1" ref="F3540" ca="1">IF(INDIRECT(A3540&amp;B3540&amp;$F$3)="公",参照!$L$2,参照!$L$3)</f>
        <v>WEB・コールセンター受付</v>
      </c>
      <c r="G3540" s="1" t="str" cm="1">
        <f t="array" aca="1" ref="G3540" ca="1">IF(E3540="","",IF(ISNUMBER(INDIRECT(A3540&amp;B3540&amp;D3540)),431001,""))</f>
        <v/>
      </c>
      <c r="H3540" s="1" t="str">
        <f t="shared" ca="1" si="828"/>
        <v/>
      </c>
      <c r="I3540" s="1" t="str">
        <f ca="1">IF(G3540="","",予約枠報告様式!H$3)</f>
        <v/>
      </c>
      <c r="J3540" s="1" t="str">
        <f t="shared" ca="1" si="822"/>
        <v/>
      </c>
      <c r="K3540" s="1" t="str">
        <f t="shared" ca="1" si="829"/>
        <v/>
      </c>
      <c r="L3540" s="1" t="str">
        <f t="shared" ca="1" si="830"/>
        <v/>
      </c>
      <c r="M3540" s="1" t="str">
        <f t="shared" ca="1" si="831"/>
        <v/>
      </c>
      <c r="N3540" s="1" t="str" cm="1">
        <f t="array" aca="1" ref="N3540" ca="1">IF(G3540="","",HOUR(INDIRECT(A3540&amp;$N$2&amp;D3540)))</f>
        <v/>
      </c>
      <c r="O3540" s="1" t="str" cm="1">
        <f t="array" aca="1" ref="O3540" ca="1">IF(G3540="","",MINUTE(INDIRECT(A3540&amp;$N$2&amp;D3540)))</f>
        <v/>
      </c>
      <c r="P3540" s="1" t="str">
        <f t="shared" ca="1" si="832"/>
        <v/>
      </c>
      <c r="Q3540" s="1" t="str">
        <f t="shared" ca="1" si="833"/>
        <v/>
      </c>
      <c r="R3540" s="1" t="str" cm="1">
        <f t="array" aca="1" ref="R3540" ca="1">IF(G3540="","",INDIRECT(A3540&amp;B3540&amp;D3540))</f>
        <v/>
      </c>
      <c r="S3540" s="1" t="str">
        <f t="shared" ca="1" si="823"/>
        <v/>
      </c>
      <c r="T3540" s="1" t="str">
        <f t="shared" ca="1" si="824"/>
        <v/>
      </c>
      <c r="U3540" s="1" t="str">
        <f t="shared" ca="1" si="826"/>
        <v/>
      </c>
      <c r="V3540" s="1" t="str">
        <f t="shared" ca="1" si="834"/>
        <v/>
      </c>
      <c r="W3540" s="1" t="str">
        <f t="shared" ca="1" si="835"/>
        <v/>
      </c>
      <c r="X3540" s="1" t="str">
        <f t="shared" ca="1" si="825"/>
        <v/>
      </c>
    </row>
    <row r="3541" spans="1:24">
      <c r="A3541" t="s">
        <v>1041</v>
      </c>
      <c r="B3541" t="str">
        <f>INDEX(予約枠報告様式!$73:$73,MATCH(CSVフォーマット!C3541,予約枠報告様式!$74:$74,0))</f>
        <v>BH</v>
      </c>
      <c r="C3541">
        <f t="shared" si="836"/>
        <v>60</v>
      </c>
      <c r="D3541">
        <f t="shared" si="827"/>
        <v>69</v>
      </c>
      <c r="E3541" s="2" cm="1">
        <f t="array" aca="1" ref="E3541" ca="1">INDIRECT(A3541&amp;B3541&amp;$E$3)</f>
        <v>44803</v>
      </c>
      <c r="F3541" t="str" cm="1">
        <f t="array" aca="1" ref="F3541" ca="1">IF(INDIRECT(A3541&amp;B3541&amp;$F$3)="公",参照!$L$2,参照!$L$3)</f>
        <v>WEB・コールセンター受付</v>
      </c>
      <c r="G3541" s="1" t="str" cm="1">
        <f t="array" aca="1" ref="G3541" ca="1">IF(E3541="","",IF(ISNUMBER(INDIRECT(A3541&amp;B3541&amp;D3541)),431001,""))</f>
        <v/>
      </c>
      <c r="H3541" s="1" t="str">
        <f t="shared" ca="1" si="828"/>
        <v/>
      </c>
      <c r="I3541" s="1" t="str">
        <f ca="1">IF(G3541="","",予約枠報告様式!H$3)</f>
        <v/>
      </c>
      <c r="J3541" s="1" t="str">
        <f t="shared" ca="1" si="822"/>
        <v/>
      </c>
      <c r="K3541" s="1" t="str">
        <f t="shared" ca="1" si="829"/>
        <v/>
      </c>
      <c r="L3541" s="1" t="str">
        <f t="shared" ca="1" si="830"/>
        <v/>
      </c>
      <c r="M3541" s="1" t="str">
        <f t="shared" ca="1" si="831"/>
        <v/>
      </c>
      <c r="N3541" s="1" t="str" cm="1">
        <f t="array" aca="1" ref="N3541" ca="1">IF(G3541="","",HOUR(INDIRECT(A3541&amp;$N$2&amp;D3541)))</f>
        <v/>
      </c>
      <c r="O3541" s="1" t="str" cm="1">
        <f t="array" aca="1" ref="O3541" ca="1">IF(G3541="","",MINUTE(INDIRECT(A3541&amp;$N$2&amp;D3541)))</f>
        <v/>
      </c>
      <c r="P3541" s="1" t="str">
        <f t="shared" ca="1" si="832"/>
        <v/>
      </c>
      <c r="Q3541" s="1" t="str">
        <f t="shared" ca="1" si="833"/>
        <v/>
      </c>
      <c r="R3541" s="1" t="str" cm="1">
        <f t="array" aca="1" ref="R3541" ca="1">IF(G3541="","",INDIRECT(A3541&amp;B3541&amp;D3541))</f>
        <v/>
      </c>
      <c r="S3541" s="1" t="str">
        <f t="shared" ca="1" si="823"/>
        <v/>
      </c>
      <c r="T3541" s="1" t="str">
        <f t="shared" ca="1" si="824"/>
        <v/>
      </c>
      <c r="U3541" s="1" t="str">
        <f t="shared" ca="1" si="826"/>
        <v/>
      </c>
      <c r="V3541" s="1" t="str">
        <f t="shared" ca="1" si="834"/>
        <v/>
      </c>
      <c r="W3541" s="1" t="str">
        <f t="shared" ca="1" si="835"/>
        <v/>
      </c>
      <c r="X3541" s="1" t="str">
        <f t="shared" ca="1" si="825"/>
        <v/>
      </c>
    </row>
    <row r="3542" spans="1:24">
      <c r="A3542" t="s">
        <v>1041</v>
      </c>
      <c r="B3542" t="str">
        <f>INDEX(予約枠報告様式!$73:$73,MATCH(CSVフォーマット!C3542,予約枠報告様式!$74:$74,0))</f>
        <v>BH</v>
      </c>
      <c r="C3542">
        <f t="shared" si="836"/>
        <v>60</v>
      </c>
      <c r="D3542">
        <f t="shared" si="827"/>
        <v>70</v>
      </c>
      <c r="E3542" s="2" cm="1">
        <f t="array" aca="1" ref="E3542" ca="1">INDIRECT(A3542&amp;B3542&amp;$E$3)</f>
        <v>44803</v>
      </c>
      <c r="F3542" t="str" cm="1">
        <f t="array" aca="1" ref="F3542" ca="1">IF(INDIRECT(A3542&amp;B3542&amp;$F$3)="公",参照!$L$2,参照!$L$3)</f>
        <v>WEB・コールセンター受付</v>
      </c>
      <c r="G3542" s="1" t="str" cm="1">
        <f t="array" aca="1" ref="G3542" ca="1">IF(E3542="","",IF(ISNUMBER(INDIRECT(A3542&amp;B3542&amp;D3542)),431001,""))</f>
        <v/>
      </c>
      <c r="H3542" s="1" t="str">
        <f t="shared" ca="1" si="828"/>
        <v/>
      </c>
      <c r="I3542" s="1" t="str">
        <f ca="1">IF(G3542="","",予約枠報告様式!H$3)</f>
        <v/>
      </c>
      <c r="J3542" s="1" t="str">
        <f t="shared" ca="1" si="822"/>
        <v/>
      </c>
      <c r="K3542" s="1" t="str">
        <f t="shared" ca="1" si="829"/>
        <v/>
      </c>
      <c r="L3542" s="1" t="str">
        <f t="shared" ca="1" si="830"/>
        <v/>
      </c>
      <c r="M3542" s="1" t="str">
        <f t="shared" ca="1" si="831"/>
        <v/>
      </c>
      <c r="N3542" s="1" t="str" cm="1">
        <f t="array" aca="1" ref="N3542" ca="1">IF(G3542="","",HOUR(INDIRECT(A3542&amp;$N$2&amp;D3542)))</f>
        <v/>
      </c>
      <c r="O3542" s="1" t="str" cm="1">
        <f t="array" aca="1" ref="O3542" ca="1">IF(G3542="","",MINUTE(INDIRECT(A3542&amp;$N$2&amp;D3542)))</f>
        <v/>
      </c>
      <c r="P3542" s="1" t="str">
        <f t="shared" ca="1" si="832"/>
        <v/>
      </c>
      <c r="Q3542" s="1" t="str">
        <f t="shared" ca="1" si="833"/>
        <v/>
      </c>
      <c r="R3542" s="1" t="str" cm="1">
        <f t="array" aca="1" ref="R3542" ca="1">IF(G3542="","",INDIRECT(A3542&amp;B3542&amp;D3542))</f>
        <v/>
      </c>
      <c r="S3542" s="1" t="str">
        <f t="shared" ca="1" si="823"/>
        <v/>
      </c>
      <c r="T3542" s="1" t="str">
        <f t="shared" ca="1" si="824"/>
        <v/>
      </c>
      <c r="U3542" s="1" t="str">
        <f t="shared" ca="1" si="826"/>
        <v/>
      </c>
      <c r="V3542" s="1" t="str">
        <f t="shared" ca="1" si="834"/>
        <v/>
      </c>
      <c r="W3542" s="1" t="str">
        <f t="shared" ca="1" si="835"/>
        <v/>
      </c>
      <c r="X3542" s="1" t="str">
        <f t="shared" ca="1" si="825"/>
        <v/>
      </c>
    </row>
    <row r="3543" spans="1:24">
      <c r="A3543" t="s">
        <v>1041</v>
      </c>
      <c r="B3543" t="str">
        <f>INDEX(予約枠報告様式!$73:$73,MATCH(CSVフォーマット!C3543,予約枠報告様式!$74:$74,0))</f>
        <v>BH</v>
      </c>
      <c r="C3543">
        <f t="shared" si="836"/>
        <v>60</v>
      </c>
      <c r="D3543">
        <f t="shared" si="827"/>
        <v>71</v>
      </c>
      <c r="E3543" s="2" cm="1">
        <f t="array" aca="1" ref="E3543" ca="1">INDIRECT(A3543&amp;B3543&amp;$E$3)</f>
        <v>44803</v>
      </c>
      <c r="F3543" t="str" cm="1">
        <f t="array" aca="1" ref="F3543" ca="1">IF(INDIRECT(A3543&amp;B3543&amp;$F$3)="公",参照!$L$2,参照!$L$3)</f>
        <v>WEB・コールセンター受付</v>
      </c>
      <c r="G3543" s="1" t="str" cm="1">
        <f t="array" aca="1" ref="G3543" ca="1">IF(E3543="","",IF(ISNUMBER(INDIRECT(A3543&amp;B3543&amp;D3543)),431001,""))</f>
        <v/>
      </c>
      <c r="H3543" s="1" t="str">
        <f t="shared" ca="1" si="828"/>
        <v/>
      </c>
      <c r="I3543" s="1" t="str">
        <f ca="1">IF(G3543="","",予約枠報告様式!H$3)</f>
        <v/>
      </c>
      <c r="J3543" s="1" t="str">
        <f t="shared" ca="1" si="822"/>
        <v/>
      </c>
      <c r="K3543" s="1" t="str">
        <f t="shared" ca="1" si="829"/>
        <v/>
      </c>
      <c r="L3543" s="1" t="str">
        <f t="shared" ca="1" si="830"/>
        <v/>
      </c>
      <c r="M3543" s="1" t="str">
        <f t="shared" ca="1" si="831"/>
        <v/>
      </c>
      <c r="N3543" s="1" t="str" cm="1">
        <f t="array" aca="1" ref="N3543" ca="1">IF(G3543="","",HOUR(INDIRECT(A3543&amp;$N$2&amp;D3543)))</f>
        <v/>
      </c>
      <c r="O3543" s="1" t="str" cm="1">
        <f t="array" aca="1" ref="O3543" ca="1">IF(G3543="","",MINUTE(INDIRECT(A3543&amp;$N$2&amp;D3543)))</f>
        <v/>
      </c>
      <c r="P3543" s="1" t="str">
        <f t="shared" ca="1" si="832"/>
        <v/>
      </c>
      <c r="Q3543" s="1" t="str">
        <f t="shared" ca="1" si="833"/>
        <v/>
      </c>
      <c r="R3543" s="1" t="str" cm="1">
        <f t="array" aca="1" ref="R3543" ca="1">IF(G3543="","",INDIRECT(A3543&amp;B3543&amp;D3543))</f>
        <v/>
      </c>
      <c r="S3543" s="1" t="str">
        <f t="shared" ca="1" si="823"/>
        <v/>
      </c>
      <c r="T3543" s="1" t="str">
        <f t="shared" ca="1" si="824"/>
        <v/>
      </c>
      <c r="U3543" s="1" t="str">
        <f t="shared" ca="1" si="826"/>
        <v/>
      </c>
      <c r="V3543" s="1" t="str">
        <f t="shared" ca="1" si="834"/>
        <v/>
      </c>
      <c r="W3543" s="1" t="str">
        <f t="shared" ca="1" si="835"/>
        <v/>
      </c>
      <c r="X3543" s="1" t="str">
        <f t="shared" ca="1" si="825"/>
        <v/>
      </c>
    </row>
    <row r="3544" spans="1:24">
      <c r="A3544" t="s">
        <v>1041</v>
      </c>
      <c r="B3544" t="str">
        <f>INDEX(予約枠報告様式!$73:$73,MATCH(CSVフォーマット!C3544,予約枠報告様式!$74:$74,0))</f>
        <v>BI</v>
      </c>
      <c r="C3544">
        <f t="shared" si="836"/>
        <v>61</v>
      </c>
      <c r="D3544">
        <f t="shared" si="827"/>
        <v>12</v>
      </c>
      <c r="E3544" s="2" cm="1">
        <f t="array" aca="1" ref="E3544" ca="1">INDIRECT(A3544&amp;B3544&amp;$E$3)</f>
        <v>44803</v>
      </c>
      <c r="F3544" t="str" cm="1">
        <f t="array" aca="1" ref="F3544" ca="1">IF(INDIRECT(A3544&amp;B3544&amp;$F$3)="公",参照!$L$2,参照!$L$3)</f>
        <v>医療機関受付</v>
      </c>
      <c r="G3544" s="1" t="str" cm="1">
        <f t="array" aca="1" ref="G3544" ca="1">IF(E3544="","",IF(ISNUMBER(INDIRECT(A3544&amp;B3544&amp;D3544)),431001,""))</f>
        <v/>
      </c>
      <c r="H3544" s="1" t="str">
        <f t="shared" ca="1" si="828"/>
        <v/>
      </c>
      <c r="I3544" s="1" t="str">
        <f ca="1">IF(G3544="","",予約枠報告様式!H$3)</f>
        <v/>
      </c>
      <c r="J3544" s="1" t="str">
        <f t="shared" ca="1" si="822"/>
        <v/>
      </c>
      <c r="K3544" s="1" t="str">
        <f t="shared" ca="1" si="829"/>
        <v/>
      </c>
      <c r="L3544" s="1" t="str">
        <f t="shared" ca="1" si="830"/>
        <v/>
      </c>
      <c r="M3544" s="1" t="str">
        <f t="shared" ca="1" si="831"/>
        <v/>
      </c>
      <c r="N3544" s="1" t="str" cm="1">
        <f t="array" aca="1" ref="N3544" ca="1">IF(G3544="","",HOUR(INDIRECT(A3544&amp;$N$2&amp;D3544)))</f>
        <v/>
      </c>
      <c r="O3544" s="1" t="str" cm="1">
        <f t="array" aca="1" ref="O3544" ca="1">IF(G3544="","",MINUTE(INDIRECT(A3544&amp;$N$2&amp;D3544)))</f>
        <v/>
      </c>
      <c r="P3544" s="1" t="str">
        <f t="shared" ca="1" si="832"/>
        <v/>
      </c>
      <c r="Q3544" s="1" t="str">
        <f t="shared" ca="1" si="833"/>
        <v/>
      </c>
      <c r="R3544" s="1" t="str" cm="1">
        <f t="array" aca="1" ref="R3544" ca="1">IF(G3544="","",INDIRECT(A3544&amp;B3544&amp;D3544))</f>
        <v/>
      </c>
      <c r="S3544" s="1" t="str">
        <f t="shared" ca="1" si="823"/>
        <v/>
      </c>
      <c r="T3544" s="1" t="str">
        <f t="shared" ca="1" si="824"/>
        <v/>
      </c>
      <c r="U3544" s="1" t="str">
        <f t="shared" ca="1" si="826"/>
        <v/>
      </c>
      <c r="V3544" s="1" t="str">
        <f t="shared" ca="1" si="834"/>
        <v/>
      </c>
      <c r="W3544" s="1" t="str">
        <f t="shared" ca="1" si="835"/>
        <v/>
      </c>
      <c r="X3544" s="1" t="str">
        <f t="shared" ca="1" si="825"/>
        <v/>
      </c>
    </row>
    <row r="3545" spans="1:24">
      <c r="A3545" t="s">
        <v>1041</v>
      </c>
      <c r="B3545" t="str">
        <f>INDEX(予約枠報告様式!$73:$73,MATCH(CSVフォーマット!C3545,予約枠報告様式!$74:$74,0))</f>
        <v>BI</v>
      </c>
      <c r="C3545">
        <f t="shared" si="836"/>
        <v>61</v>
      </c>
      <c r="D3545">
        <f t="shared" si="827"/>
        <v>13</v>
      </c>
      <c r="E3545" s="2" cm="1">
        <f t="array" aca="1" ref="E3545" ca="1">INDIRECT(A3545&amp;B3545&amp;$E$3)</f>
        <v>44803</v>
      </c>
      <c r="F3545" t="str" cm="1">
        <f t="array" aca="1" ref="F3545" ca="1">IF(INDIRECT(A3545&amp;B3545&amp;$F$3)="公",参照!$L$2,参照!$L$3)</f>
        <v>医療機関受付</v>
      </c>
      <c r="G3545" s="1" t="str" cm="1">
        <f t="array" aca="1" ref="G3545" ca="1">IF(E3545="","",IF(ISNUMBER(INDIRECT(A3545&amp;B3545&amp;D3545)),431001,""))</f>
        <v/>
      </c>
      <c r="H3545" s="1" t="str">
        <f t="shared" ca="1" si="828"/>
        <v/>
      </c>
      <c r="I3545" s="1" t="str">
        <f ca="1">IF(G3545="","",予約枠報告様式!H$3)</f>
        <v/>
      </c>
      <c r="J3545" s="1" t="str">
        <f t="shared" ca="1" si="822"/>
        <v/>
      </c>
      <c r="K3545" s="1" t="str">
        <f t="shared" ca="1" si="829"/>
        <v/>
      </c>
      <c r="L3545" s="1" t="str">
        <f t="shared" ca="1" si="830"/>
        <v/>
      </c>
      <c r="M3545" s="1" t="str">
        <f t="shared" ca="1" si="831"/>
        <v/>
      </c>
      <c r="N3545" s="1" t="str" cm="1">
        <f t="array" aca="1" ref="N3545" ca="1">IF(G3545="","",HOUR(INDIRECT(A3545&amp;$N$2&amp;D3545)))</f>
        <v/>
      </c>
      <c r="O3545" s="1" t="str" cm="1">
        <f t="array" aca="1" ref="O3545" ca="1">IF(G3545="","",MINUTE(INDIRECT(A3545&amp;$N$2&amp;D3545)))</f>
        <v/>
      </c>
      <c r="P3545" s="1" t="str">
        <f t="shared" ca="1" si="832"/>
        <v/>
      </c>
      <c r="Q3545" s="1" t="str">
        <f t="shared" ca="1" si="833"/>
        <v/>
      </c>
      <c r="R3545" s="1" t="str" cm="1">
        <f t="array" aca="1" ref="R3545" ca="1">IF(G3545="","",INDIRECT(A3545&amp;B3545&amp;D3545))</f>
        <v/>
      </c>
      <c r="S3545" s="1" t="str">
        <f t="shared" ca="1" si="823"/>
        <v/>
      </c>
      <c r="T3545" s="1" t="str">
        <f t="shared" ca="1" si="824"/>
        <v/>
      </c>
      <c r="U3545" s="1" t="str">
        <f t="shared" ca="1" si="826"/>
        <v/>
      </c>
      <c r="V3545" s="1" t="str">
        <f t="shared" ca="1" si="834"/>
        <v/>
      </c>
      <c r="W3545" s="1" t="str">
        <f t="shared" ca="1" si="835"/>
        <v/>
      </c>
      <c r="X3545" s="1" t="str">
        <f t="shared" ca="1" si="825"/>
        <v/>
      </c>
    </row>
    <row r="3546" spans="1:24">
      <c r="A3546" t="s">
        <v>1041</v>
      </c>
      <c r="B3546" t="str">
        <f>INDEX(予約枠報告様式!$73:$73,MATCH(CSVフォーマット!C3546,予約枠報告様式!$74:$74,0))</f>
        <v>BI</v>
      </c>
      <c r="C3546">
        <f t="shared" si="836"/>
        <v>61</v>
      </c>
      <c r="D3546">
        <f t="shared" si="827"/>
        <v>14</v>
      </c>
      <c r="E3546" s="2" cm="1">
        <f t="array" aca="1" ref="E3546" ca="1">INDIRECT(A3546&amp;B3546&amp;$E$3)</f>
        <v>44803</v>
      </c>
      <c r="F3546" t="str" cm="1">
        <f t="array" aca="1" ref="F3546" ca="1">IF(INDIRECT(A3546&amp;B3546&amp;$F$3)="公",参照!$L$2,参照!$L$3)</f>
        <v>医療機関受付</v>
      </c>
      <c r="G3546" s="1" t="str" cm="1">
        <f t="array" aca="1" ref="G3546" ca="1">IF(E3546="","",IF(ISNUMBER(INDIRECT(A3546&amp;B3546&amp;D3546)),431001,""))</f>
        <v/>
      </c>
      <c r="H3546" s="1" t="str">
        <f t="shared" ca="1" si="828"/>
        <v/>
      </c>
      <c r="I3546" s="1" t="str">
        <f ca="1">IF(G3546="","",予約枠報告様式!H$3)</f>
        <v/>
      </c>
      <c r="J3546" s="1" t="str">
        <f t="shared" ca="1" si="822"/>
        <v/>
      </c>
      <c r="K3546" s="1" t="str">
        <f t="shared" ca="1" si="829"/>
        <v/>
      </c>
      <c r="L3546" s="1" t="str">
        <f t="shared" ca="1" si="830"/>
        <v/>
      </c>
      <c r="M3546" s="1" t="str">
        <f t="shared" ca="1" si="831"/>
        <v/>
      </c>
      <c r="N3546" s="1" t="str" cm="1">
        <f t="array" aca="1" ref="N3546" ca="1">IF(G3546="","",HOUR(INDIRECT(A3546&amp;$N$2&amp;D3546)))</f>
        <v/>
      </c>
      <c r="O3546" s="1" t="str" cm="1">
        <f t="array" aca="1" ref="O3546" ca="1">IF(G3546="","",MINUTE(INDIRECT(A3546&amp;$N$2&amp;D3546)))</f>
        <v/>
      </c>
      <c r="P3546" s="1" t="str">
        <f t="shared" ca="1" si="832"/>
        <v/>
      </c>
      <c r="Q3546" s="1" t="str">
        <f t="shared" ca="1" si="833"/>
        <v/>
      </c>
      <c r="R3546" s="1" t="str" cm="1">
        <f t="array" aca="1" ref="R3546" ca="1">IF(G3546="","",INDIRECT(A3546&amp;B3546&amp;D3546))</f>
        <v/>
      </c>
      <c r="S3546" s="1" t="str">
        <f t="shared" ca="1" si="823"/>
        <v/>
      </c>
      <c r="T3546" s="1" t="str">
        <f t="shared" ca="1" si="824"/>
        <v/>
      </c>
      <c r="U3546" s="1" t="str">
        <f t="shared" ca="1" si="826"/>
        <v/>
      </c>
      <c r="V3546" s="1" t="str">
        <f t="shared" ca="1" si="834"/>
        <v/>
      </c>
      <c r="W3546" s="1" t="str">
        <f t="shared" ca="1" si="835"/>
        <v/>
      </c>
      <c r="X3546" s="1" t="str">
        <f t="shared" ca="1" si="825"/>
        <v/>
      </c>
    </row>
    <row r="3547" spans="1:24">
      <c r="A3547" t="s">
        <v>1041</v>
      </c>
      <c r="B3547" t="str">
        <f>INDEX(予約枠報告様式!$73:$73,MATCH(CSVフォーマット!C3547,予約枠報告様式!$74:$74,0))</f>
        <v>BI</v>
      </c>
      <c r="C3547">
        <f t="shared" si="836"/>
        <v>61</v>
      </c>
      <c r="D3547">
        <f t="shared" si="827"/>
        <v>15</v>
      </c>
      <c r="E3547" s="2" cm="1">
        <f t="array" aca="1" ref="E3547" ca="1">INDIRECT(A3547&amp;B3547&amp;$E$3)</f>
        <v>44803</v>
      </c>
      <c r="F3547" t="str" cm="1">
        <f t="array" aca="1" ref="F3547" ca="1">IF(INDIRECT(A3547&amp;B3547&amp;$F$3)="公",参照!$L$2,参照!$L$3)</f>
        <v>医療機関受付</v>
      </c>
      <c r="G3547" s="1" t="str" cm="1">
        <f t="array" aca="1" ref="G3547" ca="1">IF(E3547="","",IF(ISNUMBER(INDIRECT(A3547&amp;B3547&amp;D3547)),431001,""))</f>
        <v/>
      </c>
      <c r="H3547" s="1" t="str">
        <f t="shared" ca="1" si="828"/>
        <v/>
      </c>
      <c r="I3547" s="1" t="str">
        <f ca="1">IF(G3547="","",予約枠報告様式!H$3)</f>
        <v/>
      </c>
      <c r="J3547" s="1" t="str">
        <f t="shared" ca="1" si="822"/>
        <v/>
      </c>
      <c r="K3547" s="1" t="str">
        <f t="shared" ca="1" si="829"/>
        <v/>
      </c>
      <c r="L3547" s="1" t="str">
        <f t="shared" ca="1" si="830"/>
        <v/>
      </c>
      <c r="M3547" s="1" t="str">
        <f t="shared" ca="1" si="831"/>
        <v/>
      </c>
      <c r="N3547" s="1" t="str" cm="1">
        <f t="array" aca="1" ref="N3547" ca="1">IF(G3547="","",HOUR(INDIRECT(A3547&amp;$N$2&amp;D3547)))</f>
        <v/>
      </c>
      <c r="O3547" s="1" t="str" cm="1">
        <f t="array" aca="1" ref="O3547" ca="1">IF(G3547="","",MINUTE(INDIRECT(A3547&amp;$N$2&amp;D3547)))</f>
        <v/>
      </c>
      <c r="P3547" s="1" t="str">
        <f t="shared" ca="1" si="832"/>
        <v/>
      </c>
      <c r="Q3547" s="1" t="str">
        <f t="shared" ca="1" si="833"/>
        <v/>
      </c>
      <c r="R3547" s="1" t="str" cm="1">
        <f t="array" aca="1" ref="R3547" ca="1">IF(G3547="","",INDIRECT(A3547&amp;B3547&amp;D3547))</f>
        <v/>
      </c>
      <c r="S3547" s="1" t="str">
        <f t="shared" ca="1" si="823"/>
        <v/>
      </c>
      <c r="T3547" s="1" t="str">
        <f t="shared" ca="1" si="824"/>
        <v/>
      </c>
      <c r="U3547" s="1" t="str">
        <f t="shared" ca="1" si="826"/>
        <v/>
      </c>
      <c r="V3547" s="1" t="str">
        <f t="shared" ca="1" si="834"/>
        <v/>
      </c>
      <c r="W3547" s="1" t="str">
        <f t="shared" ca="1" si="835"/>
        <v/>
      </c>
      <c r="X3547" s="1" t="str">
        <f t="shared" ca="1" si="825"/>
        <v/>
      </c>
    </row>
    <row r="3548" spans="1:24">
      <c r="A3548" t="s">
        <v>1041</v>
      </c>
      <c r="B3548" t="str">
        <f>INDEX(予約枠報告様式!$73:$73,MATCH(CSVフォーマット!C3548,予約枠報告様式!$74:$74,0))</f>
        <v>BI</v>
      </c>
      <c r="C3548">
        <f t="shared" si="836"/>
        <v>61</v>
      </c>
      <c r="D3548">
        <f t="shared" si="827"/>
        <v>16</v>
      </c>
      <c r="E3548" s="2" cm="1">
        <f t="array" aca="1" ref="E3548" ca="1">INDIRECT(A3548&amp;B3548&amp;$E$3)</f>
        <v>44803</v>
      </c>
      <c r="F3548" t="str" cm="1">
        <f t="array" aca="1" ref="F3548" ca="1">IF(INDIRECT(A3548&amp;B3548&amp;$F$3)="公",参照!$L$2,参照!$L$3)</f>
        <v>医療機関受付</v>
      </c>
      <c r="G3548" s="1" t="str" cm="1">
        <f t="array" aca="1" ref="G3548" ca="1">IF(E3548="","",IF(ISNUMBER(INDIRECT(A3548&amp;B3548&amp;D3548)),431001,""))</f>
        <v/>
      </c>
      <c r="H3548" s="1" t="str">
        <f t="shared" ca="1" si="828"/>
        <v/>
      </c>
      <c r="I3548" s="1" t="str">
        <f ca="1">IF(G3548="","",予約枠報告様式!H$3)</f>
        <v/>
      </c>
      <c r="J3548" s="1" t="str">
        <f t="shared" ref="J3548:J3611" ca="1" si="837">IF(G3548="","",J$2)</f>
        <v/>
      </c>
      <c r="K3548" s="1" t="str">
        <f t="shared" ca="1" si="829"/>
        <v/>
      </c>
      <c r="L3548" s="1" t="str">
        <f t="shared" ca="1" si="830"/>
        <v/>
      </c>
      <c r="M3548" s="1" t="str">
        <f t="shared" ca="1" si="831"/>
        <v/>
      </c>
      <c r="N3548" s="1" t="str" cm="1">
        <f t="array" aca="1" ref="N3548" ca="1">IF(G3548="","",HOUR(INDIRECT(A3548&amp;$N$2&amp;D3548)))</f>
        <v/>
      </c>
      <c r="O3548" s="1" t="str" cm="1">
        <f t="array" aca="1" ref="O3548" ca="1">IF(G3548="","",MINUTE(INDIRECT(A3548&amp;$N$2&amp;D3548)))</f>
        <v/>
      </c>
      <c r="P3548" s="1" t="str">
        <f t="shared" ca="1" si="832"/>
        <v/>
      </c>
      <c r="Q3548" s="1" t="str">
        <f t="shared" ca="1" si="833"/>
        <v/>
      </c>
      <c r="R3548" s="1" t="str" cm="1">
        <f t="array" aca="1" ref="R3548" ca="1">IF(G3548="","",INDIRECT(A3548&amp;B3548&amp;D3548))</f>
        <v/>
      </c>
      <c r="S3548" s="1" t="str">
        <f t="shared" ref="S3548:S3611" ca="1" si="838">IF(G3548="","",0)</f>
        <v/>
      </c>
      <c r="T3548" s="1" t="str">
        <f t="shared" ref="T3548:T3611" ca="1" si="839">IF($G3548="","",IF(T$1="×",K$2,T$2))</f>
        <v/>
      </c>
      <c r="U3548" s="1" t="str">
        <f t="shared" ca="1" si="826"/>
        <v/>
      </c>
      <c r="V3548" s="1" t="str">
        <f t="shared" ca="1" si="834"/>
        <v/>
      </c>
      <c r="W3548" s="1" t="str">
        <f t="shared" ca="1" si="835"/>
        <v/>
      </c>
      <c r="X3548" s="1" t="str">
        <f t="shared" ref="X3548:X3611" ca="1" si="840">IF(G3548="","",0)</f>
        <v/>
      </c>
    </row>
    <row r="3549" spans="1:24">
      <c r="A3549" t="s">
        <v>1041</v>
      </c>
      <c r="B3549" t="str">
        <f>INDEX(予約枠報告様式!$73:$73,MATCH(CSVフォーマット!C3549,予約枠報告様式!$74:$74,0))</f>
        <v>BI</v>
      </c>
      <c r="C3549">
        <f t="shared" si="836"/>
        <v>61</v>
      </c>
      <c r="D3549">
        <f t="shared" si="827"/>
        <v>17</v>
      </c>
      <c r="E3549" s="2" cm="1">
        <f t="array" aca="1" ref="E3549" ca="1">INDIRECT(A3549&amp;B3549&amp;$E$3)</f>
        <v>44803</v>
      </c>
      <c r="F3549" t="str" cm="1">
        <f t="array" aca="1" ref="F3549" ca="1">IF(INDIRECT(A3549&amp;B3549&amp;$F$3)="公",参照!$L$2,参照!$L$3)</f>
        <v>医療機関受付</v>
      </c>
      <c r="G3549" s="1" t="str" cm="1">
        <f t="array" aca="1" ref="G3549" ca="1">IF(E3549="","",IF(ISNUMBER(INDIRECT(A3549&amp;B3549&amp;D3549)),431001,""))</f>
        <v/>
      </c>
      <c r="H3549" s="1" t="str">
        <f t="shared" ca="1" si="828"/>
        <v/>
      </c>
      <c r="I3549" s="1" t="str">
        <f ca="1">IF(G3549="","",予約枠報告様式!H$3)</f>
        <v/>
      </c>
      <c r="J3549" s="1" t="str">
        <f t="shared" ca="1" si="837"/>
        <v/>
      </c>
      <c r="K3549" s="1" t="str">
        <f t="shared" ca="1" si="829"/>
        <v/>
      </c>
      <c r="L3549" s="1" t="str">
        <f t="shared" ca="1" si="830"/>
        <v/>
      </c>
      <c r="M3549" s="1" t="str">
        <f t="shared" ca="1" si="831"/>
        <v/>
      </c>
      <c r="N3549" s="1" t="str" cm="1">
        <f t="array" aca="1" ref="N3549" ca="1">IF(G3549="","",HOUR(INDIRECT(A3549&amp;$N$2&amp;D3549)))</f>
        <v/>
      </c>
      <c r="O3549" s="1" t="str" cm="1">
        <f t="array" aca="1" ref="O3549" ca="1">IF(G3549="","",MINUTE(INDIRECT(A3549&amp;$N$2&amp;D3549)))</f>
        <v/>
      </c>
      <c r="P3549" s="1" t="str">
        <f t="shared" ca="1" si="832"/>
        <v/>
      </c>
      <c r="Q3549" s="1" t="str">
        <f t="shared" ca="1" si="833"/>
        <v/>
      </c>
      <c r="R3549" s="1" t="str" cm="1">
        <f t="array" aca="1" ref="R3549" ca="1">IF(G3549="","",INDIRECT(A3549&amp;B3549&amp;D3549))</f>
        <v/>
      </c>
      <c r="S3549" s="1" t="str">
        <f t="shared" ca="1" si="838"/>
        <v/>
      </c>
      <c r="T3549" s="1" t="str">
        <f t="shared" ca="1" si="839"/>
        <v/>
      </c>
      <c r="U3549" s="1" t="str">
        <f t="shared" ca="1" si="826"/>
        <v/>
      </c>
      <c r="V3549" s="1" t="str">
        <f t="shared" ca="1" si="834"/>
        <v/>
      </c>
      <c r="W3549" s="1" t="str">
        <f t="shared" ca="1" si="835"/>
        <v/>
      </c>
      <c r="X3549" s="1" t="str">
        <f t="shared" ca="1" si="840"/>
        <v/>
      </c>
    </row>
    <row r="3550" spans="1:24">
      <c r="A3550" t="s">
        <v>1041</v>
      </c>
      <c r="B3550" t="str">
        <f>INDEX(予約枠報告様式!$73:$73,MATCH(CSVフォーマット!C3550,予約枠報告様式!$74:$74,0))</f>
        <v>BI</v>
      </c>
      <c r="C3550">
        <f t="shared" si="836"/>
        <v>61</v>
      </c>
      <c r="D3550">
        <f t="shared" si="827"/>
        <v>18</v>
      </c>
      <c r="E3550" s="2" cm="1">
        <f t="array" aca="1" ref="E3550" ca="1">INDIRECT(A3550&amp;B3550&amp;$E$3)</f>
        <v>44803</v>
      </c>
      <c r="F3550" t="str" cm="1">
        <f t="array" aca="1" ref="F3550" ca="1">IF(INDIRECT(A3550&amp;B3550&amp;$F$3)="公",参照!$L$2,参照!$L$3)</f>
        <v>医療機関受付</v>
      </c>
      <c r="G3550" s="1" t="str" cm="1">
        <f t="array" aca="1" ref="G3550" ca="1">IF(E3550="","",IF(ISNUMBER(INDIRECT(A3550&amp;B3550&amp;D3550)),431001,""))</f>
        <v/>
      </c>
      <c r="H3550" s="1" t="str">
        <f t="shared" ca="1" si="828"/>
        <v/>
      </c>
      <c r="I3550" s="1" t="str">
        <f ca="1">IF(G3550="","",予約枠報告様式!H$3)</f>
        <v/>
      </c>
      <c r="J3550" s="1" t="str">
        <f t="shared" ca="1" si="837"/>
        <v/>
      </c>
      <c r="K3550" s="1" t="str">
        <f t="shared" ca="1" si="829"/>
        <v/>
      </c>
      <c r="L3550" s="1" t="str">
        <f t="shared" ca="1" si="830"/>
        <v/>
      </c>
      <c r="M3550" s="1" t="str">
        <f t="shared" ca="1" si="831"/>
        <v/>
      </c>
      <c r="N3550" s="1" t="str" cm="1">
        <f t="array" aca="1" ref="N3550" ca="1">IF(G3550="","",HOUR(INDIRECT(A3550&amp;$N$2&amp;D3550)))</f>
        <v/>
      </c>
      <c r="O3550" s="1" t="str" cm="1">
        <f t="array" aca="1" ref="O3550" ca="1">IF(G3550="","",MINUTE(INDIRECT(A3550&amp;$N$2&amp;D3550)))</f>
        <v/>
      </c>
      <c r="P3550" s="1" t="str">
        <f t="shared" ca="1" si="832"/>
        <v/>
      </c>
      <c r="Q3550" s="1" t="str">
        <f t="shared" ca="1" si="833"/>
        <v/>
      </c>
      <c r="R3550" s="1" t="str" cm="1">
        <f t="array" aca="1" ref="R3550" ca="1">IF(G3550="","",INDIRECT(A3550&amp;B3550&amp;D3550))</f>
        <v/>
      </c>
      <c r="S3550" s="1" t="str">
        <f t="shared" ca="1" si="838"/>
        <v/>
      </c>
      <c r="T3550" s="1" t="str">
        <f t="shared" ca="1" si="839"/>
        <v/>
      </c>
      <c r="U3550" s="1" t="str">
        <f t="shared" ca="1" si="826"/>
        <v/>
      </c>
      <c r="V3550" s="1" t="str">
        <f t="shared" ca="1" si="834"/>
        <v/>
      </c>
      <c r="W3550" s="1" t="str">
        <f t="shared" ca="1" si="835"/>
        <v/>
      </c>
      <c r="X3550" s="1" t="str">
        <f t="shared" ca="1" si="840"/>
        <v/>
      </c>
    </row>
    <row r="3551" spans="1:24">
      <c r="A3551" t="s">
        <v>1041</v>
      </c>
      <c r="B3551" t="str">
        <f>INDEX(予約枠報告様式!$73:$73,MATCH(CSVフォーマット!C3551,予約枠報告様式!$74:$74,0))</f>
        <v>BI</v>
      </c>
      <c r="C3551">
        <f t="shared" si="836"/>
        <v>61</v>
      </c>
      <c r="D3551">
        <f t="shared" si="827"/>
        <v>19</v>
      </c>
      <c r="E3551" s="2" cm="1">
        <f t="array" aca="1" ref="E3551" ca="1">INDIRECT(A3551&amp;B3551&amp;$E$3)</f>
        <v>44803</v>
      </c>
      <c r="F3551" t="str" cm="1">
        <f t="array" aca="1" ref="F3551" ca="1">IF(INDIRECT(A3551&amp;B3551&amp;$F$3)="公",参照!$L$2,参照!$L$3)</f>
        <v>医療機関受付</v>
      </c>
      <c r="G3551" s="1" t="str" cm="1">
        <f t="array" aca="1" ref="G3551" ca="1">IF(E3551="","",IF(ISNUMBER(INDIRECT(A3551&amp;B3551&amp;D3551)),431001,""))</f>
        <v/>
      </c>
      <c r="H3551" s="1" t="str">
        <f t="shared" ca="1" si="828"/>
        <v/>
      </c>
      <c r="I3551" s="1" t="str">
        <f ca="1">IF(G3551="","",予約枠報告様式!H$3)</f>
        <v/>
      </c>
      <c r="J3551" s="1" t="str">
        <f t="shared" ca="1" si="837"/>
        <v/>
      </c>
      <c r="K3551" s="1" t="str">
        <f t="shared" ca="1" si="829"/>
        <v/>
      </c>
      <c r="L3551" s="1" t="str">
        <f t="shared" ca="1" si="830"/>
        <v/>
      </c>
      <c r="M3551" s="1" t="str">
        <f t="shared" ca="1" si="831"/>
        <v/>
      </c>
      <c r="N3551" s="1" t="str" cm="1">
        <f t="array" aca="1" ref="N3551" ca="1">IF(G3551="","",HOUR(INDIRECT(A3551&amp;$N$2&amp;D3551)))</f>
        <v/>
      </c>
      <c r="O3551" s="1" t="str" cm="1">
        <f t="array" aca="1" ref="O3551" ca="1">IF(G3551="","",MINUTE(INDIRECT(A3551&amp;$N$2&amp;D3551)))</f>
        <v/>
      </c>
      <c r="P3551" s="1" t="str">
        <f t="shared" ca="1" si="832"/>
        <v/>
      </c>
      <c r="Q3551" s="1" t="str">
        <f t="shared" ca="1" si="833"/>
        <v/>
      </c>
      <c r="R3551" s="1" t="str" cm="1">
        <f t="array" aca="1" ref="R3551" ca="1">IF(G3551="","",INDIRECT(A3551&amp;B3551&amp;D3551))</f>
        <v/>
      </c>
      <c r="S3551" s="1" t="str">
        <f t="shared" ca="1" si="838"/>
        <v/>
      </c>
      <c r="T3551" s="1" t="str">
        <f t="shared" ca="1" si="839"/>
        <v/>
      </c>
      <c r="U3551" s="1" t="str">
        <f t="shared" ca="1" si="826"/>
        <v/>
      </c>
      <c r="V3551" s="1" t="str">
        <f t="shared" ca="1" si="834"/>
        <v/>
      </c>
      <c r="W3551" s="1" t="str">
        <f t="shared" ca="1" si="835"/>
        <v/>
      </c>
      <c r="X3551" s="1" t="str">
        <f t="shared" ca="1" si="840"/>
        <v/>
      </c>
    </row>
    <row r="3552" spans="1:24">
      <c r="A3552" t="s">
        <v>1041</v>
      </c>
      <c r="B3552" t="str">
        <f>INDEX(予約枠報告様式!$73:$73,MATCH(CSVフォーマット!C3552,予約枠報告様式!$74:$74,0))</f>
        <v>BI</v>
      </c>
      <c r="C3552">
        <f t="shared" si="836"/>
        <v>61</v>
      </c>
      <c r="D3552">
        <f t="shared" si="827"/>
        <v>20</v>
      </c>
      <c r="E3552" s="2" cm="1">
        <f t="array" aca="1" ref="E3552" ca="1">INDIRECT(A3552&amp;B3552&amp;$E$3)</f>
        <v>44803</v>
      </c>
      <c r="F3552" t="str" cm="1">
        <f t="array" aca="1" ref="F3552" ca="1">IF(INDIRECT(A3552&amp;B3552&amp;$F$3)="公",参照!$L$2,参照!$L$3)</f>
        <v>医療機関受付</v>
      </c>
      <c r="G3552" s="1" t="str" cm="1">
        <f t="array" aca="1" ref="G3552" ca="1">IF(E3552="","",IF(ISNUMBER(INDIRECT(A3552&amp;B3552&amp;D3552)),431001,""))</f>
        <v/>
      </c>
      <c r="H3552" s="1" t="str">
        <f t="shared" ca="1" si="828"/>
        <v/>
      </c>
      <c r="I3552" s="1" t="str">
        <f ca="1">IF(G3552="","",予約枠報告様式!H$3)</f>
        <v/>
      </c>
      <c r="J3552" s="1" t="str">
        <f t="shared" ca="1" si="837"/>
        <v/>
      </c>
      <c r="K3552" s="1" t="str">
        <f t="shared" ca="1" si="829"/>
        <v/>
      </c>
      <c r="L3552" s="1" t="str">
        <f t="shared" ca="1" si="830"/>
        <v/>
      </c>
      <c r="M3552" s="1" t="str">
        <f t="shared" ca="1" si="831"/>
        <v/>
      </c>
      <c r="N3552" s="1" t="str" cm="1">
        <f t="array" aca="1" ref="N3552" ca="1">IF(G3552="","",HOUR(INDIRECT(A3552&amp;$N$2&amp;D3552)))</f>
        <v/>
      </c>
      <c r="O3552" s="1" t="str" cm="1">
        <f t="array" aca="1" ref="O3552" ca="1">IF(G3552="","",MINUTE(INDIRECT(A3552&amp;$N$2&amp;D3552)))</f>
        <v/>
      </c>
      <c r="P3552" s="1" t="str">
        <f t="shared" ca="1" si="832"/>
        <v/>
      </c>
      <c r="Q3552" s="1" t="str">
        <f t="shared" ca="1" si="833"/>
        <v/>
      </c>
      <c r="R3552" s="1" t="str" cm="1">
        <f t="array" aca="1" ref="R3552" ca="1">IF(G3552="","",INDIRECT(A3552&amp;B3552&amp;D3552))</f>
        <v/>
      </c>
      <c r="S3552" s="1" t="str">
        <f t="shared" ca="1" si="838"/>
        <v/>
      </c>
      <c r="T3552" s="1" t="str">
        <f t="shared" ca="1" si="839"/>
        <v/>
      </c>
      <c r="U3552" s="1" t="str">
        <f t="shared" ca="1" si="826"/>
        <v/>
      </c>
      <c r="V3552" s="1" t="str">
        <f t="shared" ca="1" si="834"/>
        <v/>
      </c>
      <c r="W3552" s="1" t="str">
        <f t="shared" ca="1" si="835"/>
        <v/>
      </c>
      <c r="X3552" s="1" t="str">
        <f t="shared" ca="1" si="840"/>
        <v/>
      </c>
    </row>
    <row r="3553" spans="1:24">
      <c r="A3553" t="s">
        <v>1041</v>
      </c>
      <c r="B3553" t="str">
        <f>INDEX(予約枠報告様式!$73:$73,MATCH(CSVフォーマット!C3553,予約枠報告様式!$74:$74,0))</f>
        <v>BI</v>
      </c>
      <c r="C3553">
        <f t="shared" si="836"/>
        <v>61</v>
      </c>
      <c r="D3553">
        <f t="shared" si="827"/>
        <v>21</v>
      </c>
      <c r="E3553" s="2" cm="1">
        <f t="array" aca="1" ref="E3553" ca="1">INDIRECT(A3553&amp;B3553&amp;$E$3)</f>
        <v>44803</v>
      </c>
      <c r="F3553" t="str" cm="1">
        <f t="array" aca="1" ref="F3553" ca="1">IF(INDIRECT(A3553&amp;B3553&amp;$F$3)="公",参照!$L$2,参照!$L$3)</f>
        <v>医療機関受付</v>
      </c>
      <c r="G3553" s="1" t="str" cm="1">
        <f t="array" aca="1" ref="G3553" ca="1">IF(E3553="","",IF(ISNUMBER(INDIRECT(A3553&amp;B3553&amp;D3553)),431001,""))</f>
        <v/>
      </c>
      <c r="H3553" s="1" t="str">
        <f t="shared" ca="1" si="828"/>
        <v/>
      </c>
      <c r="I3553" s="1" t="str">
        <f ca="1">IF(G3553="","",予約枠報告様式!H$3)</f>
        <v/>
      </c>
      <c r="J3553" s="1" t="str">
        <f t="shared" ca="1" si="837"/>
        <v/>
      </c>
      <c r="K3553" s="1" t="str">
        <f t="shared" ca="1" si="829"/>
        <v/>
      </c>
      <c r="L3553" s="1" t="str">
        <f t="shared" ca="1" si="830"/>
        <v/>
      </c>
      <c r="M3553" s="1" t="str">
        <f t="shared" ca="1" si="831"/>
        <v/>
      </c>
      <c r="N3553" s="1" t="str" cm="1">
        <f t="array" aca="1" ref="N3553" ca="1">IF(G3553="","",HOUR(INDIRECT(A3553&amp;$N$2&amp;D3553)))</f>
        <v/>
      </c>
      <c r="O3553" s="1" t="str" cm="1">
        <f t="array" aca="1" ref="O3553" ca="1">IF(G3553="","",MINUTE(INDIRECT(A3553&amp;$N$2&amp;D3553)))</f>
        <v/>
      </c>
      <c r="P3553" s="1" t="str">
        <f t="shared" ca="1" si="832"/>
        <v/>
      </c>
      <c r="Q3553" s="1" t="str">
        <f t="shared" ca="1" si="833"/>
        <v/>
      </c>
      <c r="R3553" s="1" t="str" cm="1">
        <f t="array" aca="1" ref="R3553" ca="1">IF(G3553="","",INDIRECT(A3553&amp;B3553&amp;D3553))</f>
        <v/>
      </c>
      <c r="S3553" s="1" t="str">
        <f t="shared" ca="1" si="838"/>
        <v/>
      </c>
      <c r="T3553" s="1" t="str">
        <f t="shared" ca="1" si="839"/>
        <v/>
      </c>
      <c r="U3553" s="1" t="str">
        <f t="shared" ca="1" si="826"/>
        <v/>
      </c>
      <c r="V3553" s="1" t="str">
        <f t="shared" ca="1" si="834"/>
        <v/>
      </c>
      <c r="W3553" s="1" t="str">
        <f t="shared" ca="1" si="835"/>
        <v/>
      </c>
      <c r="X3553" s="1" t="str">
        <f t="shared" ca="1" si="840"/>
        <v/>
      </c>
    </row>
    <row r="3554" spans="1:24">
      <c r="A3554" t="s">
        <v>1041</v>
      </c>
      <c r="B3554" t="str">
        <f>INDEX(予約枠報告様式!$73:$73,MATCH(CSVフォーマット!C3554,予約枠報告様式!$74:$74,0))</f>
        <v>BI</v>
      </c>
      <c r="C3554">
        <f t="shared" si="836"/>
        <v>61</v>
      </c>
      <c r="D3554">
        <f t="shared" si="827"/>
        <v>22</v>
      </c>
      <c r="E3554" s="2" cm="1">
        <f t="array" aca="1" ref="E3554" ca="1">INDIRECT(A3554&amp;B3554&amp;$E$3)</f>
        <v>44803</v>
      </c>
      <c r="F3554" t="str" cm="1">
        <f t="array" aca="1" ref="F3554" ca="1">IF(INDIRECT(A3554&amp;B3554&amp;$F$3)="公",参照!$L$2,参照!$L$3)</f>
        <v>医療機関受付</v>
      </c>
      <c r="G3554" s="1" t="str" cm="1">
        <f t="array" aca="1" ref="G3554" ca="1">IF(E3554="","",IF(ISNUMBER(INDIRECT(A3554&amp;B3554&amp;D3554)),431001,""))</f>
        <v/>
      </c>
      <c r="H3554" s="1" t="str">
        <f t="shared" ca="1" si="828"/>
        <v/>
      </c>
      <c r="I3554" s="1" t="str">
        <f ca="1">IF(G3554="","",予約枠報告様式!H$3)</f>
        <v/>
      </c>
      <c r="J3554" s="1" t="str">
        <f t="shared" ca="1" si="837"/>
        <v/>
      </c>
      <c r="K3554" s="1" t="str">
        <f t="shared" ca="1" si="829"/>
        <v/>
      </c>
      <c r="L3554" s="1" t="str">
        <f t="shared" ca="1" si="830"/>
        <v/>
      </c>
      <c r="M3554" s="1" t="str">
        <f t="shared" ca="1" si="831"/>
        <v/>
      </c>
      <c r="N3554" s="1" t="str" cm="1">
        <f t="array" aca="1" ref="N3554" ca="1">IF(G3554="","",HOUR(INDIRECT(A3554&amp;$N$2&amp;D3554)))</f>
        <v/>
      </c>
      <c r="O3554" s="1" t="str" cm="1">
        <f t="array" aca="1" ref="O3554" ca="1">IF(G3554="","",MINUTE(INDIRECT(A3554&amp;$N$2&amp;D3554)))</f>
        <v/>
      </c>
      <c r="P3554" s="1" t="str">
        <f t="shared" ca="1" si="832"/>
        <v/>
      </c>
      <c r="Q3554" s="1" t="str">
        <f t="shared" ca="1" si="833"/>
        <v/>
      </c>
      <c r="R3554" s="1" t="str" cm="1">
        <f t="array" aca="1" ref="R3554" ca="1">IF(G3554="","",INDIRECT(A3554&amp;B3554&amp;D3554))</f>
        <v/>
      </c>
      <c r="S3554" s="1" t="str">
        <f t="shared" ca="1" si="838"/>
        <v/>
      </c>
      <c r="T3554" s="1" t="str">
        <f t="shared" ca="1" si="839"/>
        <v/>
      </c>
      <c r="U3554" s="1" t="str">
        <f t="shared" ca="1" si="826"/>
        <v/>
      </c>
      <c r="V3554" s="1" t="str">
        <f t="shared" ca="1" si="834"/>
        <v/>
      </c>
      <c r="W3554" s="1" t="str">
        <f t="shared" ca="1" si="835"/>
        <v/>
      </c>
      <c r="X3554" s="1" t="str">
        <f t="shared" ca="1" si="840"/>
        <v/>
      </c>
    </row>
    <row r="3555" spans="1:24">
      <c r="A3555" t="s">
        <v>1041</v>
      </c>
      <c r="B3555" t="str">
        <f>INDEX(予約枠報告様式!$73:$73,MATCH(CSVフォーマット!C3555,予約枠報告様式!$74:$74,0))</f>
        <v>BI</v>
      </c>
      <c r="C3555">
        <f t="shared" si="836"/>
        <v>61</v>
      </c>
      <c r="D3555">
        <f t="shared" si="827"/>
        <v>23</v>
      </c>
      <c r="E3555" s="2" cm="1">
        <f t="array" aca="1" ref="E3555" ca="1">INDIRECT(A3555&amp;B3555&amp;$E$3)</f>
        <v>44803</v>
      </c>
      <c r="F3555" t="str" cm="1">
        <f t="array" aca="1" ref="F3555" ca="1">IF(INDIRECT(A3555&amp;B3555&amp;$F$3)="公",参照!$L$2,参照!$L$3)</f>
        <v>医療機関受付</v>
      </c>
      <c r="G3555" s="1" t="str" cm="1">
        <f t="array" aca="1" ref="G3555" ca="1">IF(E3555="","",IF(ISNUMBER(INDIRECT(A3555&amp;B3555&amp;D3555)),431001,""))</f>
        <v/>
      </c>
      <c r="H3555" s="1" t="str">
        <f t="shared" ca="1" si="828"/>
        <v/>
      </c>
      <c r="I3555" s="1" t="str">
        <f ca="1">IF(G3555="","",予約枠報告様式!H$3)</f>
        <v/>
      </c>
      <c r="J3555" s="1" t="str">
        <f t="shared" ca="1" si="837"/>
        <v/>
      </c>
      <c r="K3555" s="1" t="str">
        <f t="shared" ca="1" si="829"/>
        <v/>
      </c>
      <c r="L3555" s="1" t="str">
        <f t="shared" ca="1" si="830"/>
        <v/>
      </c>
      <c r="M3555" s="1" t="str">
        <f t="shared" ca="1" si="831"/>
        <v/>
      </c>
      <c r="N3555" s="1" t="str" cm="1">
        <f t="array" aca="1" ref="N3555" ca="1">IF(G3555="","",HOUR(INDIRECT(A3555&amp;$N$2&amp;D3555)))</f>
        <v/>
      </c>
      <c r="O3555" s="1" t="str" cm="1">
        <f t="array" aca="1" ref="O3555" ca="1">IF(G3555="","",MINUTE(INDIRECT(A3555&amp;$N$2&amp;D3555)))</f>
        <v/>
      </c>
      <c r="P3555" s="1" t="str">
        <f t="shared" ca="1" si="832"/>
        <v/>
      </c>
      <c r="Q3555" s="1" t="str">
        <f t="shared" ca="1" si="833"/>
        <v/>
      </c>
      <c r="R3555" s="1" t="str" cm="1">
        <f t="array" aca="1" ref="R3555" ca="1">IF(G3555="","",INDIRECT(A3555&amp;B3555&amp;D3555))</f>
        <v/>
      </c>
      <c r="S3555" s="1" t="str">
        <f t="shared" ca="1" si="838"/>
        <v/>
      </c>
      <c r="T3555" s="1" t="str">
        <f t="shared" ca="1" si="839"/>
        <v/>
      </c>
      <c r="U3555" s="1" t="str">
        <f t="shared" ca="1" si="826"/>
        <v/>
      </c>
      <c r="V3555" s="1" t="str">
        <f t="shared" ca="1" si="834"/>
        <v/>
      </c>
      <c r="W3555" s="1" t="str">
        <f t="shared" ca="1" si="835"/>
        <v/>
      </c>
      <c r="X3555" s="1" t="str">
        <f t="shared" ca="1" si="840"/>
        <v/>
      </c>
    </row>
    <row r="3556" spans="1:24">
      <c r="A3556" t="s">
        <v>1041</v>
      </c>
      <c r="B3556" t="str">
        <f>INDEX(予約枠報告様式!$73:$73,MATCH(CSVフォーマット!C3556,予約枠報告様式!$74:$74,0))</f>
        <v>BI</v>
      </c>
      <c r="C3556">
        <f t="shared" si="836"/>
        <v>61</v>
      </c>
      <c r="D3556">
        <f t="shared" si="827"/>
        <v>24</v>
      </c>
      <c r="E3556" s="2" cm="1">
        <f t="array" aca="1" ref="E3556" ca="1">INDIRECT(A3556&amp;B3556&amp;$E$3)</f>
        <v>44803</v>
      </c>
      <c r="F3556" t="str" cm="1">
        <f t="array" aca="1" ref="F3556" ca="1">IF(INDIRECT(A3556&amp;B3556&amp;$F$3)="公",参照!$L$2,参照!$L$3)</f>
        <v>医療機関受付</v>
      </c>
      <c r="G3556" s="1" t="str" cm="1">
        <f t="array" aca="1" ref="G3556" ca="1">IF(E3556="","",IF(ISNUMBER(INDIRECT(A3556&amp;B3556&amp;D3556)),431001,""))</f>
        <v/>
      </c>
      <c r="H3556" s="1" t="str">
        <f t="shared" ca="1" si="828"/>
        <v/>
      </c>
      <c r="I3556" s="1" t="str">
        <f ca="1">IF(G3556="","",予約枠報告様式!H$3)</f>
        <v/>
      </c>
      <c r="J3556" s="1" t="str">
        <f t="shared" ca="1" si="837"/>
        <v/>
      </c>
      <c r="K3556" s="1" t="str">
        <f t="shared" ca="1" si="829"/>
        <v/>
      </c>
      <c r="L3556" s="1" t="str">
        <f t="shared" ca="1" si="830"/>
        <v/>
      </c>
      <c r="M3556" s="1" t="str">
        <f t="shared" ca="1" si="831"/>
        <v/>
      </c>
      <c r="N3556" s="1" t="str" cm="1">
        <f t="array" aca="1" ref="N3556" ca="1">IF(G3556="","",HOUR(INDIRECT(A3556&amp;$N$2&amp;D3556)))</f>
        <v/>
      </c>
      <c r="O3556" s="1" t="str" cm="1">
        <f t="array" aca="1" ref="O3556" ca="1">IF(G3556="","",MINUTE(INDIRECT(A3556&amp;$N$2&amp;D3556)))</f>
        <v/>
      </c>
      <c r="P3556" s="1" t="str">
        <f t="shared" ca="1" si="832"/>
        <v/>
      </c>
      <c r="Q3556" s="1" t="str">
        <f t="shared" ca="1" si="833"/>
        <v/>
      </c>
      <c r="R3556" s="1" t="str" cm="1">
        <f t="array" aca="1" ref="R3556" ca="1">IF(G3556="","",INDIRECT(A3556&amp;B3556&amp;D3556))</f>
        <v/>
      </c>
      <c r="S3556" s="1" t="str">
        <f t="shared" ca="1" si="838"/>
        <v/>
      </c>
      <c r="T3556" s="1" t="str">
        <f t="shared" ca="1" si="839"/>
        <v/>
      </c>
      <c r="U3556" s="1" t="str">
        <f t="shared" ca="1" si="826"/>
        <v/>
      </c>
      <c r="V3556" s="1" t="str">
        <f t="shared" ca="1" si="834"/>
        <v/>
      </c>
      <c r="W3556" s="1" t="str">
        <f t="shared" ca="1" si="835"/>
        <v/>
      </c>
      <c r="X3556" s="1" t="str">
        <f t="shared" ca="1" si="840"/>
        <v/>
      </c>
    </row>
    <row r="3557" spans="1:24">
      <c r="A3557" t="s">
        <v>1041</v>
      </c>
      <c r="B3557" t="str">
        <f>INDEX(予約枠報告様式!$73:$73,MATCH(CSVフォーマット!C3557,予約枠報告様式!$74:$74,0))</f>
        <v>BI</v>
      </c>
      <c r="C3557">
        <f t="shared" si="836"/>
        <v>61</v>
      </c>
      <c r="D3557">
        <f t="shared" si="827"/>
        <v>25</v>
      </c>
      <c r="E3557" s="2" cm="1">
        <f t="array" aca="1" ref="E3557" ca="1">INDIRECT(A3557&amp;B3557&amp;$E$3)</f>
        <v>44803</v>
      </c>
      <c r="F3557" t="str" cm="1">
        <f t="array" aca="1" ref="F3557" ca="1">IF(INDIRECT(A3557&amp;B3557&amp;$F$3)="公",参照!$L$2,参照!$L$3)</f>
        <v>医療機関受付</v>
      </c>
      <c r="G3557" s="1" t="str" cm="1">
        <f t="array" aca="1" ref="G3557" ca="1">IF(E3557="","",IF(ISNUMBER(INDIRECT(A3557&amp;B3557&amp;D3557)),431001,""))</f>
        <v/>
      </c>
      <c r="H3557" s="1" t="str">
        <f t="shared" ca="1" si="828"/>
        <v/>
      </c>
      <c r="I3557" s="1" t="str">
        <f ca="1">IF(G3557="","",予約枠報告様式!H$3)</f>
        <v/>
      </c>
      <c r="J3557" s="1" t="str">
        <f t="shared" ca="1" si="837"/>
        <v/>
      </c>
      <c r="K3557" s="1" t="str">
        <f t="shared" ca="1" si="829"/>
        <v/>
      </c>
      <c r="L3557" s="1" t="str">
        <f t="shared" ca="1" si="830"/>
        <v/>
      </c>
      <c r="M3557" s="1" t="str">
        <f t="shared" ca="1" si="831"/>
        <v/>
      </c>
      <c r="N3557" s="1" t="str" cm="1">
        <f t="array" aca="1" ref="N3557" ca="1">IF(G3557="","",HOUR(INDIRECT(A3557&amp;$N$2&amp;D3557)))</f>
        <v/>
      </c>
      <c r="O3557" s="1" t="str" cm="1">
        <f t="array" aca="1" ref="O3557" ca="1">IF(G3557="","",MINUTE(INDIRECT(A3557&amp;$N$2&amp;D3557)))</f>
        <v/>
      </c>
      <c r="P3557" s="1" t="str">
        <f t="shared" ca="1" si="832"/>
        <v/>
      </c>
      <c r="Q3557" s="1" t="str">
        <f t="shared" ca="1" si="833"/>
        <v/>
      </c>
      <c r="R3557" s="1" t="str" cm="1">
        <f t="array" aca="1" ref="R3557" ca="1">IF(G3557="","",INDIRECT(A3557&amp;B3557&amp;D3557))</f>
        <v/>
      </c>
      <c r="S3557" s="1" t="str">
        <f t="shared" ca="1" si="838"/>
        <v/>
      </c>
      <c r="T3557" s="1" t="str">
        <f t="shared" ca="1" si="839"/>
        <v/>
      </c>
      <c r="U3557" s="1" t="str">
        <f t="shared" ca="1" si="826"/>
        <v/>
      </c>
      <c r="V3557" s="1" t="str">
        <f t="shared" ca="1" si="834"/>
        <v/>
      </c>
      <c r="W3557" s="1" t="str">
        <f t="shared" ca="1" si="835"/>
        <v/>
      </c>
      <c r="X3557" s="1" t="str">
        <f t="shared" ca="1" si="840"/>
        <v/>
      </c>
    </row>
    <row r="3558" spans="1:24">
      <c r="A3558" t="s">
        <v>1041</v>
      </c>
      <c r="B3558" t="str">
        <f>INDEX(予約枠報告様式!$73:$73,MATCH(CSVフォーマット!C3558,予約枠報告様式!$74:$74,0))</f>
        <v>BI</v>
      </c>
      <c r="C3558">
        <f t="shared" si="836"/>
        <v>61</v>
      </c>
      <c r="D3558">
        <f t="shared" si="827"/>
        <v>26</v>
      </c>
      <c r="E3558" s="2" cm="1">
        <f t="array" aca="1" ref="E3558" ca="1">INDIRECT(A3558&amp;B3558&amp;$E$3)</f>
        <v>44803</v>
      </c>
      <c r="F3558" t="str" cm="1">
        <f t="array" aca="1" ref="F3558" ca="1">IF(INDIRECT(A3558&amp;B3558&amp;$F$3)="公",参照!$L$2,参照!$L$3)</f>
        <v>医療機関受付</v>
      </c>
      <c r="G3558" s="1" t="str" cm="1">
        <f t="array" aca="1" ref="G3558" ca="1">IF(E3558="","",IF(ISNUMBER(INDIRECT(A3558&amp;B3558&amp;D3558)),431001,""))</f>
        <v/>
      </c>
      <c r="H3558" s="1" t="str">
        <f t="shared" ca="1" si="828"/>
        <v/>
      </c>
      <c r="I3558" s="1" t="str">
        <f ca="1">IF(G3558="","",予約枠報告様式!H$3)</f>
        <v/>
      </c>
      <c r="J3558" s="1" t="str">
        <f t="shared" ca="1" si="837"/>
        <v/>
      </c>
      <c r="K3558" s="1" t="str">
        <f t="shared" ca="1" si="829"/>
        <v/>
      </c>
      <c r="L3558" s="1" t="str">
        <f t="shared" ca="1" si="830"/>
        <v/>
      </c>
      <c r="M3558" s="1" t="str">
        <f t="shared" ca="1" si="831"/>
        <v/>
      </c>
      <c r="N3558" s="1" t="str" cm="1">
        <f t="array" aca="1" ref="N3558" ca="1">IF(G3558="","",HOUR(INDIRECT(A3558&amp;$N$2&amp;D3558)))</f>
        <v/>
      </c>
      <c r="O3558" s="1" t="str" cm="1">
        <f t="array" aca="1" ref="O3558" ca="1">IF(G3558="","",MINUTE(INDIRECT(A3558&amp;$N$2&amp;D3558)))</f>
        <v/>
      </c>
      <c r="P3558" s="1" t="str">
        <f t="shared" ca="1" si="832"/>
        <v/>
      </c>
      <c r="Q3558" s="1" t="str">
        <f t="shared" ca="1" si="833"/>
        <v/>
      </c>
      <c r="R3558" s="1" t="str" cm="1">
        <f t="array" aca="1" ref="R3558" ca="1">IF(G3558="","",INDIRECT(A3558&amp;B3558&amp;D3558))</f>
        <v/>
      </c>
      <c r="S3558" s="1" t="str">
        <f t="shared" ca="1" si="838"/>
        <v/>
      </c>
      <c r="T3558" s="1" t="str">
        <f t="shared" ca="1" si="839"/>
        <v/>
      </c>
      <c r="U3558" s="1" t="str">
        <f t="shared" ca="1" si="826"/>
        <v/>
      </c>
      <c r="V3558" s="1" t="str">
        <f t="shared" ca="1" si="834"/>
        <v/>
      </c>
      <c r="W3558" s="1" t="str">
        <f t="shared" ca="1" si="835"/>
        <v/>
      </c>
      <c r="X3558" s="1" t="str">
        <f t="shared" ca="1" si="840"/>
        <v/>
      </c>
    </row>
    <row r="3559" spans="1:24">
      <c r="A3559" t="s">
        <v>1041</v>
      </c>
      <c r="B3559" t="str">
        <f>INDEX(予約枠報告様式!$73:$73,MATCH(CSVフォーマット!C3559,予約枠報告様式!$74:$74,0))</f>
        <v>BI</v>
      </c>
      <c r="C3559">
        <f t="shared" si="836"/>
        <v>61</v>
      </c>
      <c r="D3559">
        <f t="shared" si="827"/>
        <v>27</v>
      </c>
      <c r="E3559" s="2" cm="1">
        <f t="array" aca="1" ref="E3559" ca="1">INDIRECT(A3559&amp;B3559&amp;$E$3)</f>
        <v>44803</v>
      </c>
      <c r="F3559" t="str" cm="1">
        <f t="array" aca="1" ref="F3559" ca="1">IF(INDIRECT(A3559&amp;B3559&amp;$F$3)="公",参照!$L$2,参照!$L$3)</f>
        <v>医療機関受付</v>
      </c>
      <c r="G3559" s="1" t="str" cm="1">
        <f t="array" aca="1" ref="G3559" ca="1">IF(E3559="","",IF(ISNUMBER(INDIRECT(A3559&amp;B3559&amp;D3559)),431001,""))</f>
        <v/>
      </c>
      <c r="H3559" s="1" t="str">
        <f t="shared" ca="1" si="828"/>
        <v/>
      </c>
      <c r="I3559" s="1" t="str">
        <f ca="1">IF(G3559="","",予約枠報告様式!H$3)</f>
        <v/>
      </c>
      <c r="J3559" s="1" t="str">
        <f t="shared" ca="1" si="837"/>
        <v/>
      </c>
      <c r="K3559" s="1" t="str">
        <f t="shared" ca="1" si="829"/>
        <v/>
      </c>
      <c r="L3559" s="1" t="str">
        <f t="shared" ca="1" si="830"/>
        <v/>
      </c>
      <c r="M3559" s="1" t="str">
        <f t="shared" ca="1" si="831"/>
        <v/>
      </c>
      <c r="N3559" s="1" t="str" cm="1">
        <f t="array" aca="1" ref="N3559" ca="1">IF(G3559="","",HOUR(INDIRECT(A3559&amp;$N$2&amp;D3559)))</f>
        <v/>
      </c>
      <c r="O3559" s="1" t="str" cm="1">
        <f t="array" aca="1" ref="O3559" ca="1">IF(G3559="","",MINUTE(INDIRECT(A3559&amp;$N$2&amp;D3559)))</f>
        <v/>
      </c>
      <c r="P3559" s="1" t="str">
        <f t="shared" ca="1" si="832"/>
        <v/>
      </c>
      <c r="Q3559" s="1" t="str">
        <f t="shared" ca="1" si="833"/>
        <v/>
      </c>
      <c r="R3559" s="1" t="str" cm="1">
        <f t="array" aca="1" ref="R3559" ca="1">IF(G3559="","",INDIRECT(A3559&amp;B3559&amp;D3559))</f>
        <v/>
      </c>
      <c r="S3559" s="1" t="str">
        <f t="shared" ca="1" si="838"/>
        <v/>
      </c>
      <c r="T3559" s="1" t="str">
        <f t="shared" ca="1" si="839"/>
        <v/>
      </c>
      <c r="U3559" s="1" t="str">
        <f t="shared" ca="1" si="826"/>
        <v/>
      </c>
      <c r="V3559" s="1" t="str">
        <f t="shared" ca="1" si="834"/>
        <v/>
      </c>
      <c r="W3559" s="1" t="str">
        <f t="shared" ca="1" si="835"/>
        <v/>
      </c>
      <c r="X3559" s="1" t="str">
        <f t="shared" ca="1" si="840"/>
        <v/>
      </c>
    </row>
    <row r="3560" spans="1:24">
      <c r="A3560" t="s">
        <v>1041</v>
      </c>
      <c r="B3560" t="str">
        <f>INDEX(予約枠報告様式!$73:$73,MATCH(CSVフォーマット!C3560,予約枠報告様式!$74:$74,0))</f>
        <v>BI</v>
      </c>
      <c r="C3560">
        <f t="shared" si="836"/>
        <v>61</v>
      </c>
      <c r="D3560">
        <f t="shared" si="827"/>
        <v>28</v>
      </c>
      <c r="E3560" s="2" cm="1">
        <f t="array" aca="1" ref="E3560" ca="1">INDIRECT(A3560&amp;B3560&amp;$E$3)</f>
        <v>44803</v>
      </c>
      <c r="F3560" t="str" cm="1">
        <f t="array" aca="1" ref="F3560" ca="1">IF(INDIRECT(A3560&amp;B3560&amp;$F$3)="公",参照!$L$2,参照!$L$3)</f>
        <v>医療機関受付</v>
      </c>
      <c r="G3560" s="1" t="str" cm="1">
        <f t="array" aca="1" ref="G3560" ca="1">IF(E3560="","",IF(ISNUMBER(INDIRECT(A3560&amp;B3560&amp;D3560)),431001,""))</f>
        <v/>
      </c>
      <c r="H3560" s="1" t="str">
        <f t="shared" ca="1" si="828"/>
        <v/>
      </c>
      <c r="I3560" s="1" t="str">
        <f ca="1">IF(G3560="","",予約枠報告様式!H$3)</f>
        <v/>
      </c>
      <c r="J3560" s="1" t="str">
        <f t="shared" ca="1" si="837"/>
        <v/>
      </c>
      <c r="K3560" s="1" t="str">
        <f t="shared" ca="1" si="829"/>
        <v/>
      </c>
      <c r="L3560" s="1" t="str">
        <f t="shared" ca="1" si="830"/>
        <v/>
      </c>
      <c r="M3560" s="1" t="str">
        <f t="shared" ca="1" si="831"/>
        <v/>
      </c>
      <c r="N3560" s="1" t="str" cm="1">
        <f t="array" aca="1" ref="N3560" ca="1">IF(G3560="","",HOUR(INDIRECT(A3560&amp;$N$2&amp;D3560)))</f>
        <v/>
      </c>
      <c r="O3560" s="1" t="str" cm="1">
        <f t="array" aca="1" ref="O3560" ca="1">IF(G3560="","",MINUTE(INDIRECT(A3560&amp;$N$2&amp;D3560)))</f>
        <v/>
      </c>
      <c r="P3560" s="1" t="str">
        <f t="shared" ca="1" si="832"/>
        <v/>
      </c>
      <c r="Q3560" s="1" t="str">
        <f t="shared" ca="1" si="833"/>
        <v/>
      </c>
      <c r="R3560" s="1" t="str" cm="1">
        <f t="array" aca="1" ref="R3560" ca="1">IF(G3560="","",INDIRECT(A3560&amp;B3560&amp;D3560))</f>
        <v/>
      </c>
      <c r="S3560" s="1" t="str">
        <f t="shared" ca="1" si="838"/>
        <v/>
      </c>
      <c r="T3560" s="1" t="str">
        <f t="shared" ca="1" si="839"/>
        <v/>
      </c>
      <c r="U3560" s="1" t="str">
        <f t="shared" ca="1" si="826"/>
        <v/>
      </c>
      <c r="V3560" s="1" t="str">
        <f t="shared" ca="1" si="834"/>
        <v/>
      </c>
      <c r="W3560" s="1" t="str">
        <f t="shared" ca="1" si="835"/>
        <v/>
      </c>
      <c r="X3560" s="1" t="str">
        <f t="shared" ca="1" si="840"/>
        <v/>
      </c>
    </row>
    <row r="3561" spans="1:24">
      <c r="A3561" t="s">
        <v>1041</v>
      </c>
      <c r="B3561" t="str">
        <f>INDEX(予約枠報告様式!$73:$73,MATCH(CSVフォーマット!C3561,予約枠報告様式!$74:$74,0))</f>
        <v>BI</v>
      </c>
      <c r="C3561">
        <f t="shared" si="836"/>
        <v>61</v>
      </c>
      <c r="D3561">
        <f t="shared" si="827"/>
        <v>29</v>
      </c>
      <c r="E3561" s="2" cm="1">
        <f t="array" aca="1" ref="E3561" ca="1">INDIRECT(A3561&amp;B3561&amp;$E$3)</f>
        <v>44803</v>
      </c>
      <c r="F3561" t="str" cm="1">
        <f t="array" aca="1" ref="F3561" ca="1">IF(INDIRECT(A3561&amp;B3561&amp;$F$3)="公",参照!$L$2,参照!$L$3)</f>
        <v>医療機関受付</v>
      </c>
      <c r="G3561" s="1" t="str" cm="1">
        <f t="array" aca="1" ref="G3561" ca="1">IF(E3561="","",IF(ISNUMBER(INDIRECT(A3561&amp;B3561&amp;D3561)),431001,""))</f>
        <v/>
      </c>
      <c r="H3561" s="1" t="str">
        <f t="shared" ca="1" si="828"/>
        <v/>
      </c>
      <c r="I3561" s="1" t="str">
        <f ca="1">IF(G3561="","",予約枠報告様式!H$3)</f>
        <v/>
      </c>
      <c r="J3561" s="1" t="str">
        <f t="shared" ca="1" si="837"/>
        <v/>
      </c>
      <c r="K3561" s="1" t="str">
        <f t="shared" ca="1" si="829"/>
        <v/>
      </c>
      <c r="L3561" s="1" t="str">
        <f t="shared" ca="1" si="830"/>
        <v/>
      </c>
      <c r="M3561" s="1" t="str">
        <f t="shared" ca="1" si="831"/>
        <v/>
      </c>
      <c r="N3561" s="1" t="str" cm="1">
        <f t="array" aca="1" ref="N3561" ca="1">IF(G3561="","",HOUR(INDIRECT(A3561&amp;$N$2&amp;D3561)))</f>
        <v/>
      </c>
      <c r="O3561" s="1" t="str" cm="1">
        <f t="array" aca="1" ref="O3561" ca="1">IF(G3561="","",MINUTE(INDIRECT(A3561&amp;$N$2&amp;D3561)))</f>
        <v/>
      </c>
      <c r="P3561" s="1" t="str">
        <f t="shared" ca="1" si="832"/>
        <v/>
      </c>
      <c r="Q3561" s="1" t="str">
        <f t="shared" ca="1" si="833"/>
        <v/>
      </c>
      <c r="R3561" s="1" t="str" cm="1">
        <f t="array" aca="1" ref="R3561" ca="1">IF(G3561="","",INDIRECT(A3561&amp;B3561&amp;D3561))</f>
        <v/>
      </c>
      <c r="S3561" s="1" t="str">
        <f t="shared" ca="1" si="838"/>
        <v/>
      </c>
      <c r="T3561" s="1" t="str">
        <f t="shared" ca="1" si="839"/>
        <v/>
      </c>
      <c r="U3561" s="1" t="str">
        <f t="shared" ca="1" si="826"/>
        <v/>
      </c>
      <c r="V3561" s="1" t="str">
        <f t="shared" ca="1" si="834"/>
        <v/>
      </c>
      <c r="W3561" s="1" t="str">
        <f t="shared" ca="1" si="835"/>
        <v/>
      </c>
      <c r="X3561" s="1" t="str">
        <f t="shared" ca="1" si="840"/>
        <v/>
      </c>
    </row>
    <row r="3562" spans="1:24">
      <c r="A3562" t="s">
        <v>1041</v>
      </c>
      <c r="B3562" t="str">
        <f>INDEX(予約枠報告様式!$73:$73,MATCH(CSVフォーマット!C3562,予約枠報告様式!$74:$74,0))</f>
        <v>BI</v>
      </c>
      <c r="C3562">
        <f t="shared" si="836"/>
        <v>61</v>
      </c>
      <c r="D3562">
        <f t="shared" si="827"/>
        <v>30</v>
      </c>
      <c r="E3562" s="2" cm="1">
        <f t="array" aca="1" ref="E3562" ca="1">INDIRECT(A3562&amp;B3562&amp;$E$3)</f>
        <v>44803</v>
      </c>
      <c r="F3562" t="str" cm="1">
        <f t="array" aca="1" ref="F3562" ca="1">IF(INDIRECT(A3562&amp;B3562&amp;$F$3)="公",参照!$L$2,参照!$L$3)</f>
        <v>医療機関受付</v>
      </c>
      <c r="G3562" s="1" t="str" cm="1">
        <f t="array" aca="1" ref="G3562" ca="1">IF(E3562="","",IF(ISNUMBER(INDIRECT(A3562&amp;B3562&amp;D3562)),431001,""))</f>
        <v/>
      </c>
      <c r="H3562" s="1" t="str">
        <f t="shared" ca="1" si="828"/>
        <v/>
      </c>
      <c r="I3562" s="1" t="str">
        <f ca="1">IF(G3562="","",予約枠報告様式!H$3)</f>
        <v/>
      </c>
      <c r="J3562" s="1" t="str">
        <f t="shared" ca="1" si="837"/>
        <v/>
      </c>
      <c r="K3562" s="1" t="str">
        <f t="shared" ca="1" si="829"/>
        <v/>
      </c>
      <c r="L3562" s="1" t="str">
        <f t="shared" ca="1" si="830"/>
        <v/>
      </c>
      <c r="M3562" s="1" t="str">
        <f t="shared" ca="1" si="831"/>
        <v/>
      </c>
      <c r="N3562" s="1" t="str" cm="1">
        <f t="array" aca="1" ref="N3562" ca="1">IF(G3562="","",HOUR(INDIRECT(A3562&amp;$N$2&amp;D3562)))</f>
        <v/>
      </c>
      <c r="O3562" s="1" t="str" cm="1">
        <f t="array" aca="1" ref="O3562" ca="1">IF(G3562="","",MINUTE(INDIRECT(A3562&amp;$N$2&amp;D3562)))</f>
        <v/>
      </c>
      <c r="P3562" s="1" t="str">
        <f t="shared" ca="1" si="832"/>
        <v/>
      </c>
      <c r="Q3562" s="1" t="str">
        <f t="shared" ca="1" si="833"/>
        <v/>
      </c>
      <c r="R3562" s="1" t="str" cm="1">
        <f t="array" aca="1" ref="R3562" ca="1">IF(G3562="","",INDIRECT(A3562&amp;B3562&amp;D3562))</f>
        <v/>
      </c>
      <c r="S3562" s="1" t="str">
        <f t="shared" ca="1" si="838"/>
        <v/>
      </c>
      <c r="T3562" s="1" t="str">
        <f t="shared" ca="1" si="839"/>
        <v/>
      </c>
      <c r="U3562" s="1" t="str">
        <f t="shared" ca="1" si="826"/>
        <v/>
      </c>
      <c r="V3562" s="1" t="str">
        <f t="shared" ca="1" si="834"/>
        <v/>
      </c>
      <c r="W3562" s="1" t="str">
        <f t="shared" ca="1" si="835"/>
        <v/>
      </c>
      <c r="X3562" s="1" t="str">
        <f t="shared" ca="1" si="840"/>
        <v/>
      </c>
    </row>
    <row r="3563" spans="1:24">
      <c r="A3563" t="s">
        <v>1041</v>
      </c>
      <c r="B3563" t="str">
        <f>INDEX(予約枠報告様式!$73:$73,MATCH(CSVフォーマット!C3563,予約枠報告様式!$74:$74,0))</f>
        <v>BI</v>
      </c>
      <c r="C3563">
        <f t="shared" si="836"/>
        <v>61</v>
      </c>
      <c r="D3563">
        <f t="shared" si="827"/>
        <v>31</v>
      </c>
      <c r="E3563" s="2" cm="1">
        <f t="array" aca="1" ref="E3563" ca="1">INDIRECT(A3563&amp;B3563&amp;$E$3)</f>
        <v>44803</v>
      </c>
      <c r="F3563" t="str" cm="1">
        <f t="array" aca="1" ref="F3563" ca="1">IF(INDIRECT(A3563&amp;B3563&amp;$F$3)="公",参照!$L$2,参照!$L$3)</f>
        <v>医療機関受付</v>
      </c>
      <c r="G3563" s="1" t="str" cm="1">
        <f t="array" aca="1" ref="G3563" ca="1">IF(E3563="","",IF(ISNUMBER(INDIRECT(A3563&amp;B3563&amp;D3563)),431001,""))</f>
        <v/>
      </c>
      <c r="H3563" s="1" t="str">
        <f t="shared" ca="1" si="828"/>
        <v/>
      </c>
      <c r="I3563" s="1" t="str">
        <f ca="1">IF(G3563="","",予約枠報告様式!H$3)</f>
        <v/>
      </c>
      <c r="J3563" s="1" t="str">
        <f t="shared" ca="1" si="837"/>
        <v/>
      </c>
      <c r="K3563" s="1" t="str">
        <f t="shared" ca="1" si="829"/>
        <v/>
      </c>
      <c r="L3563" s="1" t="str">
        <f t="shared" ca="1" si="830"/>
        <v/>
      </c>
      <c r="M3563" s="1" t="str">
        <f t="shared" ca="1" si="831"/>
        <v/>
      </c>
      <c r="N3563" s="1" t="str" cm="1">
        <f t="array" aca="1" ref="N3563" ca="1">IF(G3563="","",HOUR(INDIRECT(A3563&amp;$N$2&amp;D3563)))</f>
        <v/>
      </c>
      <c r="O3563" s="1" t="str" cm="1">
        <f t="array" aca="1" ref="O3563" ca="1">IF(G3563="","",MINUTE(INDIRECT(A3563&amp;$N$2&amp;D3563)))</f>
        <v/>
      </c>
      <c r="P3563" s="1" t="str">
        <f t="shared" ca="1" si="832"/>
        <v/>
      </c>
      <c r="Q3563" s="1" t="str">
        <f t="shared" ca="1" si="833"/>
        <v/>
      </c>
      <c r="R3563" s="1" t="str" cm="1">
        <f t="array" aca="1" ref="R3563" ca="1">IF(G3563="","",INDIRECT(A3563&amp;B3563&amp;D3563))</f>
        <v/>
      </c>
      <c r="S3563" s="1" t="str">
        <f t="shared" ca="1" si="838"/>
        <v/>
      </c>
      <c r="T3563" s="1" t="str">
        <f t="shared" ca="1" si="839"/>
        <v/>
      </c>
      <c r="U3563" s="1" t="str">
        <f t="shared" ca="1" si="826"/>
        <v/>
      </c>
      <c r="V3563" s="1" t="str">
        <f t="shared" ca="1" si="834"/>
        <v/>
      </c>
      <c r="W3563" s="1" t="str">
        <f t="shared" ca="1" si="835"/>
        <v/>
      </c>
      <c r="X3563" s="1" t="str">
        <f t="shared" ca="1" si="840"/>
        <v/>
      </c>
    </row>
    <row r="3564" spans="1:24">
      <c r="A3564" t="s">
        <v>1041</v>
      </c>
      <c r="B3564" t="str">
        <f>INDEX(予約枠報告様式!$73:$73,MATCH(CSVフォーマット!C3564,予約枠報告様式!$74:$74,0))</f>
        <v>BI</v>
      </c>
      <c r="C3564">
        <f t="shared" si="836"/>
        <v>61</v>
      </c>
      <c r="D3564">
        <f t="shared" si="827"/>
        <v>32</v>
      </c>
      <c r="E3564" s="2" cm="1">
        <f t="array" aca="1" ref="E3564" ca="1">INDIRECT(A3564&amp;B3564&amp;$E$3)</f>
        <v>44803</v>
      </c>
      <c r="F3564" t="str" cm="1">
        <f t="array" aca="1" ref="F3564" ca="1">IF(INDIRECT(A3564&amp;B3564&amp;$F$3)="公",参照!$L$2,参照!$L$3)</f>
        <v>医療機関受付</v>
      </c>
      <c r="G3564" s="1" t="str" cm="1">
        <f t="array" aca="1" ref="G3564" ca="1">IF(E3564="","",IF(ISNUMBER(INDIRECT(A3564&amp;B3564&amp;D3564)),431001,""))</f>
        <v/>
      </c>
      <c r="H3564" s="1" t="str">
        <f t="shared" ca="1" si="828"/>
        <v/>
      </c>
      <c r="I3564" s="1" t="str">
        <f ca="1">IF(G3564="","",予約枠報告様式!H$3)</f>
        <v/>
      </c>
      <c r="J3564" s="1" t="str">
        <f t="shared" ca="1" si="837"/>
        <v/>
      </c>
      <c r="K3564" s="1" t="str">
        <f t="shared" ca="1" si="829"/>
        <v/>
      </c>
      <c r="L3564" s="1" t="str">
        <f t="shared" ca="1" si="830"/>
        <v/>
      </c>
      <c r="M3564" s="1" t="str">
        <f t="shared" ca="1" si="831"/>
        <v/>
      </c>
      <c r="N3564" s="1" t="str" cm="1">
        <f t="array" aca="1" ref="N3564" ca="1">IF(G3564="","",HOUR(INDIRECT(A3564&amp;$N$2&amp;D3564)))</f>
        <v/>
      </c>
      <c r="O3564" s="1" t="str" cm="1">
        <f t="array" aca="1" ref="O3564" ca="1">IF(G3564="","",MINUTE(INDIRECT(A3564&amp;$N$2&amp;D3564)))</f>
        <v/>
      </c>
      <c r="P3564" s="1" t="str">
        <f t="shared" ca="1" si="832"/>
        <v/>
      </c>
      <c r="Q3564" s="1" t="str">
        <f t="shared" ca="1" si="833"/>
        <v/>
      </c>
      <c r="R3564" s="1" t="str" cm="1">
        <f t="array" aca="1" ref="R3564" ca="1">IF(G3564="","",INDIRECT(A3564&amp;B3564&amp;D3564))</f>
        <v/>
      </c>
      <c r="S3564" s="1" t="str">
        <f t="shared" ca="1" si="838"/>
        <v/>
      </c>
      <c r="T3564" s="1" t="str">
        <f t="shared" ca="1" si="839"/>
        <v/>
      </c>
      <c r="U3564" s="1" t="str">
        <f t="shared" ca="1" si="826"/>
        <v/>
      </c>
      <c r="V3564" s="1" t="str">
        <f t="shared" ca="1" si="834"/>
        <v/>
      </c>
      <c r="W3564" s="1" t="str">
        <f t="shared" ca="1" si="835"/>
        <v/>
      </c>
      <c r="X3564" s="1" t="str">
        <f t="shared" ca="1" si="840"/>
        <v/>
      </c>
    </row>
    <row r="3565" spans="1:24">
      <c r="A3565" t="s">
        <v>1041</v>
      </c>
      <c r="B3565" t="str">
        <f>INDEX(予約枠報告様式!$73:$73,MATCH(CSVフォーマット!C3565,予約枠報告様式!$74:$74,0))</f>
        <v>BI</v>
      </c>
      <c r="C3565">
        <f t="shared" si="836"/>
        <v>61</v>
      </c>
      <c r="D3565">
        <f t="shared" si="827"/>
        <v>33</v>
      </c>
      <c r="E3565" s="2" cm="1">
        <f t="array" aca="1" ref="E3565" ca="1">INDIRECT(A3565&amp;B3565&amp;$E$3)</f>
        <v>44803</v>
      </c>
      <c r="F3565" t="str" cm="1">
        <f t="array" aca="1" ref="F3565" ca="1">IF(INDIRECT(A3565&amp;B3565&amp;$F$3)="公",参照!$L$2,参照!$L$3)</f>
        <v>医療機関受付</v>
      </c>
      <c r="G3565" s="1" t="str" cm="1">
        <f t="array" aca="1" ref="G3565" ca="1">IF(E3565="","",IF(ISNUMBER(INDIRECT(A3565&amp;B3565&amp;D3565)),431001,""))</f>
        <v/>
      </c>
      <c r="H3565" s="1" t="str">
        <f t="shared" ca="1" si="828"/>
        <v/>
      </c>
      <c r="I3565" s="1" t="str">
        <f ca="1">IF(G3565="","",予約枠報告様式!H$3)</f>
        <v/>
      </c>
      <c r="J3565" s="1" t="str">
        <f t="shared" ca="1" si="837"/>
        <v/>
      </c>
      <c r="K3565" s="1" t="str">
        <f t="shared" ca="1" si="829"/>
        <v/>
      </c>
      <c r="L3565" s="1" t="str">
        <f t="shared" ca="1" si="830"/>
        <v/>
      </c>
      <c r="M3565" s="1" t="str">
        <f t="shared" ca="1" si="831"/>
        <v/>
      </c>
      <c r="N3565" s="1" t="str" cm="1">
        <f t="array" aca="1" ref="N3565" ca="1">IF(G3565="","",HOUR(INDIRECT(A3565&amp;$N$2&amp;D3565)))</f>
        <v/>
      </c>
      <c r="O3565" s="1" t="str" cm="1">
        <f t="array" aca="1" ref="O3565" ca="1">IF(G3565="","",MINUTE(INDIRECT(A3565&amp;$N$2&amp;D3565)))</f>
        <v/>
      </c>
      <c r="P3565" s="1" t="str">
        <f t="shared" ca="1" si="832"/>
        <v/>
      </c>
      <c r="Q3565" s="1" t="str">
        <f t="shared" ca="1" si="833"/>
        <v/>
      </c>
      <c r="R3565" s="1" t="str" cm="1">
        <f t="array" aca="1" ref="R3565" ca="1">IF(G3565="","",INDIRECT(A3565&amp;B3565&amp;D3565))</f>
        <v/>
      </c>
      <c r="S3565" s="1" t="str">
        <f t="shared" ca="1" si="838"/>
        <v/>
      </c>
      <c r="T3565" s="1" t="str">
        <f t="shared" ca="1" si="839"/>
        <v/>
      </c>
      <c r="U3565" s="1" t="str">
        <f t="shared" ca="1" si="826"/>
        <v/>
      </c>
      <c r="V3565" s="1" t="str">
        <f t="shared" ca="1" si="834"/>
        <v/>
      </c>
      <c r="W3565" s="1" t="str">
        <f t="shared" ca="1" si="835"/>
        <v/>
      </c>
      <c r="X3565" s="1" t="str">
        <f t="shared" ca="1" si="840"/>
        <v/>
      </c>
    </row>
    <row r="3566" spans="1:24">
      <c r="A3566" t="s">
        <v>1041</v>
      </c>
      <c r="B3566" t="str">
        <f>INDEX(予約枠報告様式!$73:$73,MATCH(CSVフォーマット!C3566,予約枠報告様式!$74:$74,0))</f>
        <v>BI</v>
      </c>
      <c r="C3566">
        <f t="shared" si="836"/>
        <v>61</v>
      </c>
      <c r="D3566">
        <f t="shared" si="827"/>
        <v>34</v>
      </c>
      <c r="E3566" s="2" cm="1">
        <f t="array" aca="1" ref="E3566" ca="1">INDIRECT(A3566&amp;B3566&amp;$E$3)</f>
        <v>44803</v>
      </c>
      <c r="F3566" t="str" cm="1">
        <f t="array" aca="1" ref="F3566" ca="1">IF(INDIRECT(A3566&amp;B3566&amp;$F$3)="公",参照!$L$2,参照!$L$3)</f>
        <v>医療機関受付</v>
      </c>
      <c r="G3566" s="1" t="str" cm="1">
        <f t="array" aca="1" ref="G3566" ca="1">IF(E3566="","",IF(ISNUMBER(INDIRECT(A3566&amp;B3566&amp;D3566)),431001,""))</f>
        <v/>
      </c>
      <c r="H3566" s="1" t="str">
        <f t="shared" ca="1" si="828"/>
        <v/>
      </c>
      <c r="I3566" s="1" t="str">
        <f ca="1">IF(G3566="","",予約枠報告様式!H$3)</f>
        <v/>
      </c>
      <c r="J3566" s="1" t="str">
        <f t="shared" ca="1" si="837"/>
        <v/>
      </c>
      <c r="K3566" s="1" t="str">
        <f t="shared" ca="1" si="829"/>
        <v/>
      </c>
      <c r="L3566" s="1" t="str">
        <f t="shared" ca="1" si="830"/>
        <v/>
      </c>
      <c r="M3566" s="1" t="str">
        <f t="shared" ca="1" si="831"/>
        <v/>
      </c>
      <c r="N3566" s="1" t="str" cm="1">
        <f t="array" aca="1" ref="N3566" ca="1">IF(G3566="","",HOUR(INDIRECT(A3566&amp;$N$2&amp;D3566)))</f>
        <v/>
      </c>
      <c r="O3566" s="1" t="str" cm="1">
        <f t="array" aca="1" ref="O3566" ca="1">IF(G3566="","",MINUTE(INDIRECT(A3566&amp;$N$2&amp;D3566)))</f>
        <v/>
      </c>
      <c r="P3566" s="1" t="str">
        <f t="shared" ca="1" si="832"/>
        <v/>
      </c>
      <c r="Q3566" s="1" t="str">
        <f t="shared" ca="1" si="833"/>
        <v/>
      </c>
      <c r="R3566" s="1" t="str" cm="1">
        <f t="array" aca="1" ref="R3566" ca="1">IF(G3566="","",INDIRECT(A3566&amp;B3566&amp;D3566))</f>
        <v/>
      </c>
      <c r="S3566" s="1" t="str">
        <f t="shared" ca="1" si="838"/>
        <v/>
      </c>
      <c r="T3566" s="1" t="str">
        <f t="shared" ca="1" si="839"/>
        <v/>
      </c>
      <c r="U3566" s="1" t="str">
        <f t="shared" ca="1" si="826"/>
        <v/>
      </c>
      <c r="V3566" s="1" t="str">
        <f t="shared" ca="1" si="834"/>
        <v/>
      </c>
      <c r="W3566" s="1" t="str">
        <f t="shared" ca="1" si="835"/>
        <v/>
      </c>
      <c r="X3566" s="1" t="str">
        <f t="shared" ca="1" si="840"/>
        <v/>
      </c>
    </row>
    <row r="3567" spans="1:24">
      <c r="A3567" t="s">
        <v>1041</v>
      </c>
      <c r="B3567" t="str">
        <f>INDEX(予約枠報告様式!$73:$73,MATCH(CSVフォーマット!C3567,予約枠報告様式!$74:$74,0))</f>
        <v>BI</v>
      </c>
      <c r="C3567">
        <f t="shared" si="836"/>
        <v>61</v>
      </c>
      <c r="D3567">
        <f t="shared" si="827"/>
        <v>35</v>
      </c>
      <c r="E3567" s="2" cm="1">
        <f t="array" aca="1" ref="E3567" ca="1">INDIRECT(A3567&amp;B3567&amp;$E$3)</f>
        <v>44803</v>
      </c>
      <c r="F3567" t="str" cm="1">
        <f t="array" aca="1" ref="F3567" ca="1">IF(INDIRECT(A3567&amp;B3567&amp;$F$3)="公",参照!$L$2,参照!$L$3)</f>
        <v>医療機関受付</v>
      </c>
      <c r="G3567" s="1" t="str" cm="1">
        <f t="array" aca="1" ref="G3567" ca="1">IF(E3567="","",IF(ISNUMBER(INDIRECT(A3567&amp;B3567&amp;D3567)),431001,""))</f>
        <v/>
      </c>
      <c r="H3567" s="1" t="str">
        <f t="shared" ca="1" si="828"/>
        <v/>
      </c>
      <c r="I3567" s="1" t="str">
        <f ca="1">IF(G3567="","",予約枠報告様式!H$3)</f>
        <v/>
      </c>
      <c r="J3567" s="1" t="str">
        <f t="shared" ca="1" si="837"/>
        <v/>
      </c>
      <c r="K3567" s="1" t="str">
        <f t="shared" ca="1" si="829"/>
        <v/>
      </c>
      <c r="L3567" s="1" t="str">
        <f t="shared" ca="1" si="830"/>
        <v/>
      </c>
      <c r="M3567" s="1" t="str">
        <f t="shared" ca="1" si="831"/>
        <v/>
      </c>
      <c r="N3567" s="1" t="str" cm="1">
        <f t="array" aca="1" ref="N3567" ca="1">IF(G3567="","",HOUR(INDIRECT(A3567&amp;$N$2&amp;D3567)))</f>
        <v/>
      </c>
      <c r="O3567" s="1" t="str" cm="1">
        <f t="array" aca="1" ref="O3567" ca="1">IF(G3567="","",MINUTE(INDIRECT(A3567&amp;$N$2&amp;D3567)))</f>
        <v/>
      </c>
      <c r="P3567" s="1" t="str">
        <f t="shared" ca="1" si="832"/>
        <v/>
      </c>
      <c r="Q3567" s="1" t="str">
        <f t="shared" ca="1" si="833"/>
        <v/>
      </c>
      <c r="R3567" s="1" t="str" cm="1">
        <f t="array" aca="1" ref="R3567" ca="1">IF(G3567="","",INDIRECT(A3567&amp;B3567&amp;D3567))</f>
        <v/>
      </c>
      <c r="S3567" s="1" t="str">
        <f t="shared" ca="1" si="838"/>
        <v/>
      </c>
      <c r="T3567" s="1" t="str">
        <f t="shared" ca="1" si="839"/>
        <v/>
      </c>
      <c r="U3567" s="1" t="str">
        <f t="shared" ca="1" si="826"/>
        <v/>
      </c>
      <c r="V3567" s="1" t="str">
        <f t="shared" ca="1" si="834"/>
        <v/>
      </c>
      <c r="W3567" s="1" t="str">
        <f t="shared" ca="1" si="835"/>
        <v/>
      </c>
      <c r="X3567" s="1" t="str">
        <f t="shared" ca="1" si="840"/>
        <v/>
      </c>
    </row>
    <row r="3568" spans="1:24">
      <c r="A3568" t="s">
        <v>1041</v>
      </c>
      <c r="B3568" t="str">
        <f>INDEX(予約枠報告様式!$73:$73,MATCH(CSVフォーマット!C3568,予約枠報告様式!$74:$74,0))</f>
        <v>BI</v>
      </c>
      <c r="C3568">
        <f t="shared" si="836"/>
        <v>61</v>
      </c>
      <c r="D3568">
        <f t="shared" si="827"/>
        <v>36</v>
      </c>
      <c r="E3568" s="2" cm="1">
        <f t="array" aca="1" ref="E3568" ca="1">INDIRECT(A3568&amp;B3568&amp;$E$3)</f>
        <v>44803</v>
      </c>
      <c r="F3568" t="str" cm="1">
        <f t="array" aca="1" ref="F3568" ca="1">IF(INDIRECT(A3568&amp;B3568&amp;$F$3)="公",参照!$L$2,参照!$L$3)</f>
        <v>医療機関受付</v>
      </c>
      <c r="G3568" s="1" t="str" cm="1">
        <f t="array" aca="1" ref="G3568" ca="1">IF(E3568="","",IF(ISNUMBER(INDIRECT(A3568&amp;B3568&amp;D3568)),431001,""))</f>
        <v/>
      </c>
      <c r="H3568" s="1" t="str">
        <f t="shared" ca="1" si="828"/>
        <v/>
      </c>
      <c r="I3568" s="1" t="str">
        <f ca="1">IF(G3568="","",予約枠報告様式!H$3)</f>
        <v/>
      </c>
      <c r="J3568" s="1" t="str">
        <f t="shared" ca="1" si="837"/>
        <v/>
      </c>
      <c r="K3568" s="1" t="str">
        <f t="shared" ca="1" si="829"/>
        <v/>
      </c>
      <c r="L3568" s="1" t="str">
        <f t="shared" ca="1" si="830"/>
        <v/>
      </c>
      <c r="M3568" s="1" t="str">
        <f t="shared" ca="1" si="831"/>
        <v/>
      </c>
      <c r="N3568" s="1" t="str" cm="1">
        <f t="array" aca="1" ref="N3568" ca="1">IF(G3568="","",HOUR(INDIRECT(A3568&amp;$N$2&amp;D3568)))</f>
        <v/>
      </c>
      <c r="O3568" s="1" t="str" cm="1">
        <f t="array" aca="1" ref="O3568" ca="1">IF(G3568="","",MINUTE(INDIRECT(A3568&amp;$N$2&amp;D3568)))</f>
        <v/>
      </c>
      <c r="P3568" s="1" t="str">
        <f t="shared" ca="1" si="832"/>
        <v/>
      </c>
      <c r="Q3568" s="1" t="str">
        <f t="shared" ca="1" si="833"/>
        <v/>
      </c>
      <c r="R3568" s="1" t="str" cm="1">
        <f t="array" aca="1" ref="R3568" ca="1">IF(G3568="","",INDIRECT(A3568&amp;B3568&amp;D3568))</f>
        <v/>
      </c>
      <c r="S3568" s="1" t="str">
        <f t="shared" ca="1" si="838"/>
        <v/>
      </c>
      <c r="T3568" s="1" t="str">
        <f t="shared" ca="1" si="839"/>
        <v/>
      </c>
      <c r="U3568" s="1" t="str">
        <f t="shared" ca="1" si="826"/>
        <v/>
      </c>
      <c r="V3568" s="1" t="str">
        <f t="shared" ca="1" si="834"/>
        <v/>
      </c>
      <c r="W3568" s="1" t="str">
        <f t="shared" ca="1" si="835"/>
        <v/>
      </c>
      <c r="X3568" s="1" t="str">
        <f t="shared" ca="1" si="840"/>
        <v/>
      </c>
    </row>
    <row r="3569" spans="1:24">
      <c r="A3569" t="s">
        <v>1041</v>
      </c>
      <c r="B3569" t="str">
        <f>INDEX(予約枠報告様式!$73:$73,MATCH(CSVフォーマット!C3569,予約枠報告様式!$74:$74,0))</f>
        <v>BI</v>
      </c>
      <c r="C3569">
        <f t="shared" si="836"/>
        <v>61</v>
      </c>
      <c r="D3569">
        <f t="shared" si="827"/>
        <v>37</v>
      </c>
      <c r="E3569" s="2" cm="1">
        <f t="array" aca="1" ref="E3569" ca="1">INDIRECT(A3569&amp;B3569&amp;$E$3)</f>
        <v>44803</v>
      </c>
      <c r="F3569" t="str" cm="1">
        <f t="array" aca="1" ref="F3569" ca="1">IF(INDIRECT(A3569&amp;B3569&amp;$F$3)="公",参照!$L$2,参照!$L$3)</f>
        <v>医療機関受付</v>
      </c>
      <c r="G3569" s="1" t="str" cm="1">
        <f t="array" aca="1" ref="G3569" ca="1">IF(E3569="","",IF(ISNUMBER(INDIRECT(A3569&amp;B3569&amp;D3569)),431001,""))</f>
        <v/>
      </c>
      <c r="H3569" s="1" t="str">
        <f t="shared" ca="1" si="828"/>
        <v/>
      </c>
      <c r="I3569" s="1" t="str">
        <f ca="1">IF(G3569="","",予約枠報告様式!H$3)</f>
        <v/>
      </c>
      <c r="J3569" s="1" t="str">
        <f t="shared" ca="1" si="837"/>
        <v/>
      </c>
      <c r="K3569" s="1" t="str">
        <f t="shared" ca="1" si="829"/>
        <v/>
      </c>
      <c r="L3569" s="1" t="str">
        <f t="shared" ca="1" si="830"/>
        <v/>
      </c>
      <c r="M3569" s="1" t="str">
        <f t="shared" ca="1" si="831"/>
        <v/>
      </c>
      <c r="N3569" s="1" t="str" cm="1">
        <f t="array" aca="1" ref="N3569" ca="1">IF(G3569="","",HOUR(INDIRECT(A3569&amp;$N$2&amp;D3569)))</f>
        <v/>
      </c>
      <c r="O3569" s="1" t="str" cm="1">
        <f t="array" aca="1" ref="O3569" ca="1">IF(G3569="","",MINUTE(INDIRECT(A3569&amp;$N$2&amp;D3569)))</f>
        <v/>
      </c>
      <c r="P3569" s="1" t="str">
        <f t="shared" ca="1" si="832"/>
        <v/>
      </c>
      <c r="Q3569" s="1" t="str">
        <f t="shared" ca="1" si="833"/>
        <v/>
      </c>
      <c r="R3569" s="1" t="str" cm="1">
        <f t="array" aca="1" ref="R3569" ca="1">IF(G3569="","",INDIRECT(A3569&amp;B3569&amp;D3569))</f>
        <v/>
      </c>
      <c r="S3569" s="1" t="str">
        <f t="shared" ca="1" si="838"/>
        <v/>
      </c>
      <c r="T3569" s="1" t="str">
        <f t="shared" ca="1" si="839"/>
        <v/>
      </c>
      <c r="U3569" s="1" t="str">
        <f t="shared" ca="1" si="826"/>
        <v/>
      </c>
      <c r="V3569" s="1" t="str">
        <f t="shared" ca="1" si="834"/>
        <v/>
      </c>
      <c r="W3569" s="1" t="str">
        <f t="shared" ca="1" si="835"/>
        <v/>
      </c>
      <c r="X3569" s="1" t="str">
        <f t="shared" ca="1" si="840"/>
        <v/>
      </c>
    </row>
    <row r="3570" spans="1:24">
      <c r="A3570" t="s">
        <v>1041</v>
      </c>
      <c r="B3570" t="str">
        <f>INDEX(予約枠報告様式!$73:$73,MATCH(CSVフォーマット!C3570,予約枠報告様式!$74:$74,0))</f>
        <v>BI</v>
      </c>
      <c r="C3570">
        <f t="shared" si="836"/>
        <v>61</v>
      </c>
      <c r="D3570">
        <f t="shared" si="827"/>
        <v>38</v>
      </c>
      <c r="E3570" s="2" cm="1">
        <f t="array" aca="1" ref="E3570" ca="1">INDIRECT(A3570&amp;B3570&amp;$E$3)</f>
        <v>44803</v>
      </c>
      <c r="F3570" t="str" cm="1">
        <f t="array" aca="1" ref="F3570" ca="1">IF(INDIRECT(A3570&amp;B3570&amp;$F$3)="公",参照!$L$2,参照!$L$3)</f>
        <v>医療機関受付</v>
      </c>
      <c r="G3570" s="1" t="str" cm="1">
        <f t="array" aca="1" ref="G3570" ca="1">IF(E3570="","",IF(ISNUMBER(INDIRECT(A3570&amp;B3570&amp;D3570)),431001,""))</f>
        <v/>
      </c>
      <c r="H3570" s="1" t="str">
        <f t="shared" ca="1" si="828"/>
        <v/>
      </c>
      <c r="I3570" s="1" t="str">
        <f ca="1">IF(G3570="","",予約枠報告様式!H$3)</f>
        <v/>
      </c>
      <c r="J3570" s="1" t="str">
        <f t="shared" ca="1" si="837"/>
        <v/>
      </c>
      <c r="K3570" s="1" t="str">
        <f t="shared" ca="1" si="829"/>
        <v/>
      </c>
      <c r="L3570" s="1" t="str">
        <f t="shared" ca="1" si="830"/>
        <v/>
      </c>
      <c r="M3570" s="1" t="str">
        <f t="shared" ca="1" si="831"/>
        <v/>
      </c>
      <c r="N3570" s="1" t="str" cm="1">
        <f t="array" aca="1" ref="N3570" ca="1">IF(G3570="","",HOUR(INDIRECT(A3570&amp;$N$2&amp;D3570)))</f>
        <v/>
      </c>
      <c r="O3570" s="1" t="str" cm="1">
        <f t="array" aca="1" ref="O3570" ca="1">IF(G3570="","",MINUTE(INDIRECT(A3570&amp;$N$2&amp;D3570)))</f>
        <v/>
      </c>
      <c r="P3570" s="1" t="str">
        <f t="shared" ca="1" si="832"/>
        <v/>
      </c>
      <c r="Q3570" s="1" t="str">
        <f t="shared" ca="1" si="833"/>
        <v/>
      </c>
      <c r="R3570" s="1" t="str" cm="1">
        <f t="array" aca="1" ref="R3570" ca="1">IF(G3570="","",INDIRECT(A3570&amp;B3570&amp;D3570))</f>
        <v/>
      </c>
      <c r="S3570" s="1" t="str">
        <f t="shared" ca="1" si="838"/>
        <v/>
      </c>
      <c r="T3570" s="1" t="str">
        <f t="shared" ca="1" si="839"/>
        <v/>
      </c>
      <c r="U3570" s="1" t="str">
        <f t="shared" ca="1" si="826"/>
        <v/>
      </c>
      <c r="V3570" s="1" t="str">
        <f t="shared" ca="1" si="834"/>
        <v/>
      </c>
      <c r="W3570" s="1" t="str">
        <f t="shared" ca="1" si="835"/>
        <v/>
      </c>
      <c r="X3570" s="1" t="str">
        <f t="shared" ca="1" si="840"/>
        <v/>
      </c>
    </row>
    <row r="3571" spans="1:24">
      <c r="A3571" t="s">
        <v>1041</v>
      </c>
      <c r="B3571" t="str">
        <f>INDEX(予約枠報告様式!$73:$73,MATCH(CSVフォーマット!C3571,予約枠報告様式!$74:$74,0))</f>
        <v>BI</v>
      </c>
      <c r="C3571">
        <f t="shared" si="836"/>
        <v>61</v>
      </c>
      <c r="D3571">
        <f t="shared" si="827"/>
        <v>39</v>
      </c>
      <c r="E3571" s="2" cm="1">
        <f t="array" aca="1" ref="E3571" ca="1">INDIRECT(A3571&amp;B3571&amp;$E$3)</f>
        <v>44803</v>
      </c>
      <c r="F3571" t="str" cm="1">
        <f t="array" aca="1" ref="F3571" ca="1">IF(INDIRECT(A3571&amp;B3571&amp;$F$3)="公",参照!$L$2,参照!$L$3)</f>
        <v>医療機関受付</v>
      </c>
      <c r="G3571" s="1" t="str" cm="1">
        <f t="array" aca="1" ref="G3571" ca="1">IF(E3571="","",IF(ISNUMBER(INDIRECT(A3571&amp;B3571&amp;D3571)),431001,""))</f>
        <v/>
      </c>
      <c r="H3571" s="1" t="str">
        <f t="shared" ca="1" si="828"/>
        <v/>
      </c>
      <c r="I3571" s="1" t="str">
        <f ca="1">IF(G3571="","",予約枠報告様式!H$3)</f>
        <v/>
      </c>
      <c r="J3571" s="1" t="str">
        <f t="shared" ca="1" si="837"/>
        <v/>
      </c>
      <c r="K3571" s="1" t="str">
        <f t="shared" ca="1" si="829"/>
        <v/>
      </c>
      <c r="L3571" s="1" t="str">
        <f t="shared" ca="1" si="830"/>
        <v/>
      </c>
      <c r="M3571" s="1" t="str">
        <f t="shared" ca="1" si="831"/>
        <v/>
      </c>
      <c r="N3571" s="1" t="str" cm="1">
        <f t="array" aca="1" ref="N3571" ca="1">IF(G3571="","",HOUR(INDIRECT(A3571&amp;$N$2&amp;D3571)))</f>
        <v/>
      </c>
      <c r="O3571" s="1" t="str" cm="1">
        <f t="array" aca="1" ref="O3571" ca="1">IF(G3571="","",MINUTE(INDIRECT(A3571&amp;$N$2&amp;D3571)))</f>
        <v/>
      </c>
      <c r="P3571" s="1" t="str">
        <f t="shared" ca="1" si="832"/>
        <v/>
      </c>
      <c r="Q3571" s="1" t="str">
        <f t="shared" ca="1" si="833"/>
        <v/>
      </c>
      <c r="R3571" s="1" t="str" cm="1">
        <f t="array" aca="1" ref="R3571" ca="1">IF(G3571="","",INDIRECT(A3571&amp;B3571&amp;D3571))</f>
        <v/>
      </c>
      <c r="S3571" s="1" t="str">
        <f t="shared" ca="1" si="838"/>
        <v/>
      </c>
      <c r="T3571" s="1" t="str">
        <f t="shared" ca="1" si="839"/>
        <v/>
      </c>
      <c r="U3571" s="1" t="str">
        <f t="shared" ca="1" si="826"/>
        <v/>
      </c>
      <c r="V3571" s="1" t="str">
        <f t="shared" ca="1" si="834"/>
        <v/>
      </c>
      <c r="W3571" s="1" t="str">
        <f t="shared" ca="1" si="835"/>
        <v/>
      </c>
      <c r="X3571" s="1" t="str">
        <f t="shared" ca="1" si="840"/>
        <v/>
      </c>
    </row>
    <row r="3572" spans="1:24">
      <c r="A3572" t="s">
        <v>1041</v>
      </c>
      <c r="B3572" t="str">
        <f>INDEX(予約枠報告様式!$73:$73,MATCH(CSVフォーマット!C3572,予約枠報告様式!$74:$74,0))</f>
        <v>BI</v>
      </c>
      <c r="C3572">
        <f t="shared" si="836"/>
        <v>61</v>
      </c>
      <c r="D3572">
        <f t="shared" si="827"/>
        <v>40</v>
      </c>
      <c r="E3572" s="2" cm="1">
        <f t="array" aca="1" ref="E3572" ca="1">INDIRECT(A3572&amp;B3572&amp;$E$3)</f>
        <v>44803</v>
      </c>
      <c r="F3572" t="str" cm="1">
        <f t="array" aca="1" ref="F3572" ca="1">IF(INDIRECT(A3572&amp;B3572&amp;$F$3)="公",参照!$L$2,参照!$L$3)</f>
        <v>医療機関受付</v>
      </c>
      <c r="G3572" s="1" t="str" cm="1">
        <f t="array" aca="1" ref="G3572" ca="1">IF(E3572="","",IF(ISNUMBER(INDIRECT(A3572&amp;B3572&amp;D3572)),431001,""))</f>
        <v/>
      </c>
      <c r="H3572" s="1" t="str">
        <f t="shared" ca="1" si="828"/>
        <v/>
      </c>
      <c r="I3572" s="1" t="str">
        <f ca="1">IF(G3572="","",予約枠報告様式!H$3)</f>
        <v/>
      </c>
      <c r="J3572" s="1" t="str">
        <f t="shared" ca="1" si="837"/>
        <v/>
      </c>
      <c r="K3572" s="1" t="str">
        <f t="shared" ca="1" si="829"/>
        <v/>
      </c>
      <c r="L3572" s="1" t="str">
        <f t="shared" ca="1" si="830"/>
        <v/>
      </c>
      <c r="M3572" s="1" t="str">
        <f t="shared" ca="1" si="831"/>
        <v/>
      </c>
      <c r="N3572" s="1" t="str" cm="1">
        <f t="array" aca="1" ref="N3572" ca="1">IF(G3572="","",HOUR(INDIRECT(A3572&amp;$N$2&amp;D3572)))</f>
        <v/>
      </c>
      <c r="O3572" s="1" t="str" cm="1">
        <f t="array" aca="1" ref="O3572" ca="1">IF(G3572="","",MINUTE(INDIRECT(A3572&amp;$N$2&amp;D3572)))</f>
        <v/>
      </c>
      <c r="P3572" s="1" t="str">
        <f t="shared" ca="1" si="832"/>
        <v/>
      </c>
      <c r="Q3572" s="1" t="str">
        <f t="shared" ca="1" si="833"/>
        <v/>
      </c>
      <c r="R3572" s="1" t="str" cm="1">
        <f t="array" aca="1" ref="R3572" ca="1">IF(G3572="","",INDIRECT(A3572&amp;B3572&amp;D3572))</f>
        <v/>
      </c>
      <c r="S3572" s="1" t="str">
        <f t="shared" ca="1" si="838"/>
        <v/>
      </c>
      <c r="T3572" s="1" t="str">
        <f t="shared" ca="1" si="839"/>
        <v/>
      </c>
      <c r="U3572" s="1" t="str">
        <f t="shared" ca="1" si="826"/>
        <v/>
      </c>
      <c r="V3572" s="1" t="str">
        <f t="shared" ca="1" si="834"/>
        <v/>
      </c>
      <c r="W3572" s="1" t="str">
        <f t="shared" ca="1" si="835"/>
        <v/>
      </c>
      <c r="X3572" s="1" t="str">
        <f t="shared" ca="1" si="840"/>
        <v/>
      </c>
    </row>
    <row r="3573" spans="1:24">
      <c r="A3573" t="s">
        <v>1041</v>
      </c>
      <c r="B3573" t="str">
        <f>INDEX(予約枠報告様式!$73:$73,MATCH(CSVフォーマット!C3573,予約枠報告様式!$74:$74,0))</f>
        <v>BI</v>
      </c>
      <c r="C3573">
        <f t="shared" si="836"/>
        <v>61</v>
      </c>
      <c r="D3573">
        <f t="shared" si="827"/>
        <v>41</v>
      </c>
      <c r="E3573" s="2" cm="1">
        <f t="array" aca="1" ref="E3573" ca="1">INDIRECT(A3573&amp;B3573&amp;$E$3)</f>
        <v>44803</v>
      </c>
      <c r="F3573" t="str" cm="1">
        <f t="array" aca="1" ref="F3573" ca="1">IF(INDIRECT(A3573&amp;B3573&amp;$F$3)="公",参照!$L$2,参照!$L$3)</f>
        <v>医療機関受付</v>
      </c>
      <c r="G3573" s="1" t="str" cm="1">
        <f t="array" aca="1" ref="G3573" ca="1">IF(E3573="","",IF(ISNUMBER(INDIRECT(A3573&amp;B3573&amp;D3573)),431001,""))</f>
        <v/>
      </c>
      <c r="H3573" s="1" t="str">
        <f t="shared" ca="1" si="828"/>
        <v/>
      </c>
      <c r="I3573" s="1" t="str">
        <f ca="1">IF(G3573="","",予約枠報告様式!H$3)</f>
        <v/>
      </c>
      <c r="J3573" s="1" t="str">
        <f t="shared" ca="1" si="837"/>
        <v/>
      </c>
      <c r="K3573" s="1" t="str">
        <f t="shared" ca="1" si="829"/>
        <v/>
      </c>
      <c r="L3573" s="1" t="str">
        <f t="shared" ca="1" si="830"/>
        <v/>
      </c>
      <c r="M3573" s="1" t="str">
        <f t="shared" ca="1" si="831"/>
        <v/>
      </c>
      <c r="N3573" s="1" t="str" cm="1">
        <f t="array" aca="1" ref="N3573" ca="1">IF(G3573="","",HOUR(INDIRECT(A3573&amp;$N$2&amp;D3573)))</f>
        <v/>
      </c>
      <c r="O3573" s="1" t="str" cm="1">
        <f t="array" aca="1" ref="O3573" ca="1">IF(G3573="","",MINUTE(INDIRECT(A3573&amp;$N$2&amp;D3573)))</f>
        <v/>
      </c>
      <c r="P3573" s="1" t="str">
        <f t="shared" ca="1" si="832"/>
        <v/>
      </c>
      <c r="Q3573" s="1" t="str">
        <f t="shared" ca="1" si="833"/>
        <v/>
      </c>
      <c r="R3573" s="1" t="str" cm="1">
        <f t="array" aca="1" ref="R3573" ca="1">IF(G3573="","",INDIRECT(A3573&amp;B3573&amp;D3573))</f>
        <v/>
      </c>
      <c r="S3573" s="1" t="str">
        <f t="shared" ca="1" si="838"/>
        <v/>
      </c>
      <c r="T3573" s="1" t="str">
        <f t="shared" ca="1" si="839"/>
        <v/>
      </c>
      <c r="U3573" s="1" t="str">
        <f t="shared" ca="1" si="826"/>
        <v/>
      </c>
      <c r="V3573" s="1" t="str">
        <f t="shared" ca="1" si="834"/>
        <v/>
      </c>
      <c r="W3573" s="1" t="str">
        <f t="shared" ca="1" si="835"/>
        <v/>
      </c>
      <c r="X3573" s="1" t="str">
        <f t="shared" ca="1" si="840"/>
        <v/>
      </c>
    </row>
    <row r="3574" spans="1:24">
      <c r="A3574" t="s">
        <v>1041</v>
      </c>
      <c r="B3574" t="str">
        <f>INDEX(予約枠報告様式!$73:$73,MATCH(CSVフォーマット!C3574,予約枠報告様式!$74:$74,0))</f>
        <v>BI</v>
      </c>
      <c r="C3574">
        <f t="shared" si="836"/>
        <v>61</v>
      </c>
      <c r="D3574">
        <f t="shared" si="827"/>
        <v>42</v>
      </c>
      <c r="E3574" s="2" cm="1">
        <f t="array" aca="1" ref="E3574" ca="1">INDIRECT(A3574&amp;B3574&amp;$E$3)</f>
        <v>44803</v>
      </c>
      <c r="F3574" t="str" cm="1">
        <f t="array" aca="1" ref="F3574" ca="1">IF(INDIRECT(A3574&amp;B3574&amp;$F$3)="公",参照!$L$2,参照!$L$3)</f>
        <v>医療機関受付</v>
      </c>
      <c r="G3574" s="1" t="str" cm="1">
        <f t="array" aca="1" ref="G3574" ca="1">IF(E3574="","",IF(ISNUMBER(INDIRECT(A3574&amp;B3574&amp;D3574)),431001,""))</f>
        <v/>
      </c>
      <c r="H3574" s="1" t="str">
        <f t="shared" ca="1" si="828"/>
        <v/>
      </c>
      <c r="I3574" s="1" t="str">
        <f ca="1">IF(G3574="","",予約枠報告様式!H$3)</f>
        <v/>
      </c>
      <c r="J3574" s="1" t="str">
        <f t="shared" ca="1" si="837"/>
        <v/>
      </c>
      <c r="K3574" s="1" t="str">
        <f t="shared" ca="1" si="829"/>
        <v/>
      </c>
      <c r="L3574" s="1" t="str">
        <f t="shared" ca="1" si="830"/>
        <v/>
      </c>
      <c r="M3574" s="1" t="str">
        <f t="shared" ca="1" si="831"/>
        <v/>
      </c>
      <c r="N3574" s="1" t="str" cm="1">
        <f t="array" aca="1" ref="N3574" ca="1">IF(G3574="","",HOUR(INDIRECT(A3574&amp;$N$2&amp;D3574)))</f>
        <v/>
      </c>
      <c r="O3574" s="1" t="str" cm="1">
        <f t="array" aca="1" ref="O3574" ca="1">IF(G3574="","",MINUTE(INDIRECT(A3574&amp;$N$2&amp;D3574)))</f>
        <v/>
      </c>
      <c r="P3574" s="1" t="str">
        <f t="shared" ca="1" si="832"/>
        <v/>
      </c>
      <c r="Q3574" s="1" t="str">
        <f t="shared" ca="1" si="833"/>
        <v/>
      </c>
      <c r="R3574" s="1" t="str" cm="1">
        <f t="array" aca="1" ref="R3574" ca="1">IF(G3574="","",INDIRECT(A3574&amp;B3574&amp;D3574))</f>
        <v/>
      </c>
      <c r="S3574" s="1" t="str">
        <f t="shared" ca="1" si="838"/>
        <v/>
      </c>
      <c r="T3574" s="1" t="str">
        <f t="shared" ca="1" si="839"/>
        <v/>
      </c>
      <c r="U3574" s="1" t="str">
        <f t="shared" ca="1" si="826"/>
        <v/>
      </c>
      <c r="V3574" s="1" t="str">
        <f t="shared" ca="1" si="834"/>
        <v/>
      </c>
      <c r="W3574" s="1" t="str">
        <f t="shared" ca="1" si="835"/>
        <v/>
      </c>
      <c r="X3574" s="1" t="str">
        <f t="shared" ca="1" si="840"/>
        <v/>
      </c>
    </row>
    <row r="3575" spans="1:24">
      <c r="A3575" t="s">
        <v>1041</v>
      </c>
      <c r="B3575" t="str">
        <f>INDEX(予約枠報告様式!$73:$73,MATCH(CSVフォーマット!C3575,予約枠報告様式!$74:$74,0))</f>
        <v>BI</v>
      </c>
      <c r="C3575">
        <f t="shared" si="836"/>
        <v>61</v>
      </c>
      <c r="D3575">
        <f t="shared" si="827"/>
        <v>43</v>
      </c>
      <c r="E3575" s="2" cm="1">
        <f t="array" aca="1" ref="E3575" ca="1">INDIRECT(A3575&amp;B3575&amp;$E$3)</f>
        <v>44803</v>
      </c>
      <c r="F3575" t="str" cm="1">
        <f t="array" aca="1" ref="F3575" ca="1">IF(INDIRECT(A3575&amp;B3575&amp;$F$3)="公",参照!$L$2,参照!$L$3)</f>
        <v>医療機関受付</v>
      </c>
      <c r="G3575" s="1" t="str" cm="1">
        <f t="array" aca="1" ref="G3575" ca="1">IF(E3575="","",IF(ISNUMBER(INDIRECT(A3575&amp;B3575&amp;D3575)),431001,""))</f>
        <v/>
      </c>
      <c r="H3575" s="1" t="str">
        <f t="shared" ca="1" si="828"/>
        <v/>
      </c>
      <c r="I3575" s="1" t="str">
        <f ca="1">IF(G3575="","",予約枠報告様式!H$3)</f>
        <v/>
      </c>
      <c r="J3575" s="1" t="str">
        <f t="shared" ca="1" si="837"/>
        <v/>
      </c>
      <c r="K3575" s="1" t="str">
        <f t="shared" ca="1" si="829"/>
        <v/>
      </c>
      <c r="L3575" s="1" t="str">
        <f t="shared" ca="1" si="830"/>
        <v/>
      </c>
      <c r="M3575" s="1" t="str">
        <f t="shared" ca="1" si="831"/>
        <v/>
      </c>
      <c r="N3575" s="1" t="str" cm="1">
        <f t="array" aca="1" ref="N3575" ca="1">IF(G3575="","",HOUR(INDIRECT(A3575&amp;$N$2&amp;D3575)))</f>
        <v/>
      </c>
      <c r="O3575" s="1" t="str" cm="1">
        <f t="array" aca="1" ref="O3575" ca="1">IF(G3575="","",MINUTE(INDIRECT(A3575&amp;$N$2&amp;D3575)))</f>
        <v/>
      </c>
      <c r="P3575" s="1" t="str">
        <f t="shared" ca="1" si="832"/>
        <v/>
      </c>
      <c r="Q3575" s="1" t="str">
        <f t="shared" ca="1" si="833"/>
        <v/>
      </c>
      <c r="R3575" s="1" t="str" cm="1">
        <f t="array" aca="1" ref="R3575" ca="1">IF(G3575="","",INDIRECT(A3575&amp;B3575&amp;D3575))</f>
        <v/>
      </c>
      <c r="S3575" s="1" t="str">
        <f t="shared" ca="1" si="838"/>
        <v/>
      </c>
      <c r="T3575" s="1" t="str">
        <f t="shared" ca="1" si="839"/>
        <v/>
      </c>
      <c r="U3575" s="1" t="str">
        <f t="shared" ca="1" si="826"/>
        <v/>
      </c>
      <c r="V3575" s="1" t="str">
        <f t="shared" ca="1" si="834"/>
        <v/>
      </c>
      <c r="W3575" s="1" t="str">
        <f t="shared" ca="1" si="835"/>
        <v/>
      </c>
      <c r="X3575" s="1" t="str">
        <f t="shared" ca="1" si="840"/>
        <v/>
      </c>
    </row>
    <row r="3576" spans="1:24">
      <c r="A3576" t="s">
        <v>1041</v>
      </c>
      <c r="B3576" t="str">
        <f>INDEX(予約枠報告様式!$73:$73,MATCH(CSVフォーマット!C3576,予約枠報告様式!$74:$74,0))</f>
        <v>BI</v>
      </c>
      <c r="C3576">
        <f t="shared" si="836"/>
        <v>61</v>
      </c>
      <c r="D3576">
        <f t="shared" si="827"/>
        <v>44</v>
      </c>
      <c r="E3576" s="2" cm="1">
        <f t="array" aca="1" ref="E3576" ca="1">INDIRECT(A3576&amp;B3576&amp;$E$3)</f>
        <v>44803</v>
      </c>
      <c r="F3576" t="str" cm="1">
        <f t="array" aca="1" ref="F3576" ca="1">IF(INDIRECT(A3576&amp;B3576&amp;$F$3)="公",参照!$L$2,参照!$L$3)</f>
        <v>医療機関受付</v>
      </c>
      <c r="G3576" s="1" t="str" cm="1">
        <f t="array" aca="1" ref="G3576" ca="1">IF(E3576="","",IF(ISNUMBER(INDIRECT(A3576&amp;B3576&amp;D3576)),431001,""))</f>
        <v/>
      </c>
      <c r="H3576" s="1" t="str">
        <f t="shared" ca="1" si="828"/>
        <v/>
      </c>
      <c r="I3576" s="1" t="str">
        <f ca="1">IF(G3576="","",予約枠報告様式!H$3)</f>
        <v/>
      </c>
      <c r="J3576" s="1" t="str">
        <f t="shared" ca="1" si="837"/>
        <v/>
      </c>
      <c r="K3576" s="1" t="str">
        <f t="shared" ca="1" si="829"/>
        <v/>
      </c>
      <c r="L3576" s="1" t="str">
        <f t="shared" ca="1" si="830"/>
        <v/>
      </c>
      <c r="M3576" s="1" t="str">
        <f t="shared" ca="1" si="831"/>
        <v/>
      </c>
      <c r="N3576" s="1" t="str" cm="1">
        <f t="array" aca="1" ref="N3576" ca="1">IF(G3576="","",HOUR(INDIRECT(A3576&amp;$N$2&amp;D3576)))</f>
        <v/>
      </c>
      <c r="O3576" s="1" t="str" cm="1">
        <f t="array" aca="1" ref="O3576" ca="1">IF(G3576="","",MINUTE(INDIRECT(A3576&amp;$N$2&amp;D3576)))</f>
        <v/>
      </c>
      <c r="P3576" s="1" t="str">
        <f t="shared" ca="1" si="832"/>
        <v/>
      </c>
      <c r="Q3576" s="1" t="str">
        <f t="shared" ca="1" si="833"/>
        <v/>
      </c>
      <c r="R3576" s="1" t="str" cm="1">
        <f t="array" aca="1" ref="R3576" ca="1">IF(G3576="","",INDIRECT(A3576&amp;B3576&amp;D3576))</f>
        <v/>
      </c>
      <c r="S3576" s="1" t="str">
        <f t="shared" ca="1" si="838"/>
        <v/>
      </c>
      <c r="T3576" s="1" t="str">
        <f t="shared" ca="1" si="839"/>
        <v/>
      </c>
      <c r="U3576" s="1" t="str">
        <f t="shared" ca="1" si="826"/>
        <v/>
      </c>
      <c r="V3576" s="1" t="str">
        <f t="shared" ca="1" si="834"/>
        <v/>
      </c>
      <c r="W3576" s="1" t="str">
        <f t="shared" ca="1" si="835"/>
        <v/>
      </c>
      <c r="X3576" s="1" t="str">
        <f t="shared" ca="1" si="840"/>
        <v/>
      </c>
    </row>
    <row r="3577" spans="1:24">
      <c r="A3577" t="s">
        <v>1041</v>
      </c>
      <c r="B3577" t="str">
        <f>INDEX(予約枠報告様式!$73:$73,MATCH(CSVフォーマット!C3577,予約枠報告様式!$74:$74,0))</f>
        <v>BI</v>
      </c>
      <c r="C3577">
        <f t="shared" si="836"/>
        <v>61</v>
      </c>
      <c r="D3577">
        <f t="shared" si="827"/>
        <v>45</v>
      </c>
      <c r="E3577" s="2" cm="1">
        <f t="array" aca="1" ref="E3577" ca="1">INDIRECT(A3577&amp;B3577&amp;$E$3)</f>
        <v>44803</v>
      </c>
      <c r="F3577" t="str" cm="1">
        <f t="array" aca="1" ref="F3577" ca="1">IF(INDIRECT(A3577&amp;B3577&amp;$F$3)="公",参照!$L$2,参照!$L$3)</f>
        <v>医療機関受付</v>
      </c>
      <c r="G3577" s="1" t="str" cm="1">
        <f t="array" aca="1" ref="G3577" ca="1">IF(E3577="","",IF(ISNUMBER(INDIRECT(A3577&amp;B3577&amp;D3577)),431001,""))</f>
        <v/>
      </c>
      <c r="H3577" s="1" t="str">
        <f t="shared" ca="1" si="828"/>
        <v/>
      </c>
      <c r="I3577" s="1" t="str">
        <f ca="1">IF(G3577="","",予約枠報告様式!H$3)</f>
        <v/>
      </c>
      <c r="J3577" s="1" t="str">
        <f t="shared" ca="1" si="837"/>
        <v/>
      </c>
      <c r="K3577" s="1" t="str">
        <f t="shared" ca="1" si="829"/>
        <v/>
      </c>
      <c r="L3577" s="1" t="str">
        <f t="shared" ca="1" si="830"/>
        <v/>
      </c>
      <c r="M3577" s="1" t="str">
        <f t="shared" ca="1" si="831"/>
        <v/>
      </c>
      <c r="N3577" s="1" t="str" cm="1">
        <f t="array" aca="1" ref="N3577" ca="1">IF(G3577="","",HOUR(INDIRECT(A3577&amp;$N$2&amp;D3577)))</f>
        <v/>
      </c>
      <c r="O3577" s="1" t="str" cm="1">
        <f t="array" aca="1" ref="O3577" ca="1">IF(G3577="","",MINUTE(INDIRECT(A3577&amp;$N$2&amp;D3577)))</f>
        <v/>
      </c>
      <c r="P3577" s="1" t="str">
        <f t="shared" ca="1" si="832"/>
        <v/>
      </c>
      <c r="Q3577" s="1" t="str">
        <f t="shared" ca="1" si="833"/>
        <v/>
      </c>
      <c r="R3577" s="1" t="str" cm="1">
        <f t="array" aca="1" ref="R3577" ca="1">IF(G3577="","",INDIRECT(A3577&amp;B3577&amp;D3577))</f>
        <v/>
      </c>
      <c r="S3577" s="1" t="str">
        <f t="shared" ca="1" si="838"/>
        <v/>
      </c>
      <c r="T3577" s="1" t="str">
        <f t="shared" ca="1" si="839"/>
        <v/>
      </c>
      <c r="U3577" s="1" t="str">
        <f t="shared" ca="1" si="826"/>
        <v/>
      </c>
      <c r="V3577" s="1" t="str">
        <f t="shared" ca="1" si="834"/>
        <v/>
      </c>
      <c r="W3577" s="1" t="str">
        <f t="shared" ca="1" si="835"/>
        <v/>
      </c>
      <c r="X3577" s="1" t="str">
        <f t="shared" ca="1" si="840"/>
        <v/>
      </c>
    </row>
    <row r="3578" spans="1:24">
      <c r="A3578" t="s">
        <v>1041</v>
      </c>
      <c r="B3578" t="str">
        <f>INDEX(予約枠報告様式!$73:$73,MATCH(CSVフォーマット!C3578,予約枠報告様式!$74:$74,0))</f>
        <v>BI</v>
      </c>
      <c r="C3578">
        <f t="shared" si="836"/>
        <v>61</v>
      </c>
      <c r="D3578">
        <f t="shared" si="827"/>
        <v>46</v>
      </c>
      <c r="E3578" s="2" cm="1">
        <f t="array" aca="1" ref="E3578" ca="1">INDIRECT(A3578&amp;B3578&amp;$E$3)</f>
        <v>44803</v>
      </c>
      <c r="F3578" t="str" cm="1">
        <f t="array" aca="1" ref="F3578" ca="1">IF(INDIRECT(A3578&amp;B3578&amp;$F$3)="公",参照!$L$2,参照!$L$3)</f>
        <v>医療機関受付</v>
      </c>
      <c r="G3578" s="1" t="str" cm="1">
        <f t="array" aca="1" ref="G3578" ca="1">IF(E3578="","",IF(ISNUMBER(INDIRECT(A3578&amp;B3578&amp;D3578)),431001,""))</f>
        <v/>
      </c>
      <c r="H3578" s="1" t="str">
        <f t="shared" ca="1" si="828"/>
        <v/>
      </c>
      <c r="I3578" s="1" t="str">
        <f ca="1">IF(G3578="","",予約枠報告様式!H$3)</f>
        <v/>
      </c>
      <c r="J3578" s="1" t="str">
        <f t="shared" ca="1" si="837"/>
        <v/>
      </c>
      <c r="K3578" s="1" t="str">
        <f t="shared" ca="1" si="829"/>
        <v/>
      </c>
      <c r="L3578" s="1" t="str">
        <f t="shared" ca="1" si="830"/>
        <v/>
      </c>
      <c r="M3578" s="1" t="str">
        <f t="shared" ca="1" si="831"/>
        <v/>
      </c>
      <c r="N3578" s="1" t="str" cm="1">
        <f t="array" aca="1" ref="N3578" ca="1">IF(G3578="","",HOUR(INDIRECT(A3578&amp;$N$2&amp;D3578)))</f>
        <v/>
      </c>
      <c r="O3578" s="1" t="str" cm="1">
        <f t="array" aca="1" ref="O3578" ca="1">IF(G3578="","",MINUTE(INDIRECT(A3578&amp;$N$2&amp;D3578)))</f>
        <v/>
      </c>
      <c r="P3578" s="1" t="str">
        <f t="shared" ca="1" si="832"/>
        <v/>
      </c>
      <c r="Q3578" s="1" t="str">
        <f t="shared" ca="1" si="833"/>
        <v/>
      </c>
      <c r="R3578" s="1" t="str" cm="1">
        <f t="array" aca="1" ref="R3578" ca="1">IF(G3578="","",INDIRECT(A3578&amp;B3578&amp;D3578))</f>
        <v/>
      </c>
      <c r="S3578" s="1" t="str">
        <f t="shared" ca="1" si="838"/>
        <v/>
      </c>
      <c r="T3578" s="1" t="str">
        <f t="shared" ca="1" si="839"/>
        <v/>
      </c>
      <c r="U3578" s="1" t="str">
        <f t="shared" ca="1" si="826"/>
        <v/>
      </c>
      <c r="V3578" s="1" t="str">
        <f t="shared" ca="1" si="834"/>
        <v/>
      </c>
      <c r="W3578" s="1" t="str">
        <f t="shared" ca="1" si="835"/>
        <v/>
      </c>
      <c r="X3578" s="1" t="str">
        <f t="shared" ca="1" si="840"/>
        <v/>
      </c>
    </row>
    <row r="3579" spans="1:24">
      <c r="A3579" t="s">
        <v>1041</v>
      </c>
      <c r="B3579" t="str">
        <f>INDEX(予約枠報告様式!$73:$73,MATCH(CSVフォーマット!C3579,予約枠報告様式!$74:$74,0))</f>
        <v>BI</v>
      </c>
      <c r="C3579">
        <f t="shared" si="836"/>
        <v>61</v>
      </c>
      <c r="D3579">
        <f t="shared" si="827"/>
        <v>47</v>
      </c>
      <c r="E3579" s="2" cm="1">
        <f t="array" aca="1" ref="E3579" ca="1">INDIRECT(A3579&amp;B3579&amp;$E$3)</f>
        <v>44803</v>
      </c>
      <c r="F3579" t="str" cm="1">
        <f t="array" aca="1" ref="F3579" ca="1">IF(INDIRECT(A3579&amp;B3579&amp;$F$3)="公",参照!$L$2,参照!$L$3)</f>
        <v>医療機関受付</v>
      </c>
      <c r="G3579" s="1" t="str" cm="1">
        <f t="array" aca="1" ref="G3579" ca="1">IF(E3579="","",IF(ISNUMBER(INDIRECT(A3579&amp;B3579&amp;D3579)),431001,""))</f>
        <v/>
      </c>
      <c r="H3579" s="1" t="str">
        <f t="shared" ca="1" si="828"/>
        <v/>
      </c>
      <c r="I3579" s="1" t="str">
        <f ca="1">IF(G3579="","",予約枠報告様式!H$3)</f>
        <v/>
      </c>
      <c r="J3579" s="1" t="str">
        <f t="shared" ca="1" si="837"/>
        <v/>
      </c>
      <c r="K3579" s="1" t="str">
        <f t="shared" ca="1" si="829"/>
        <v/>
      </c>
      <c r="L3579" s="1" t="str">
        <f t="shared" ca="1" si="830"/>
        <v/>
      </c>
      <c r="M3579" s="1" t="str">
        <f t="shared" ca="1" si="831"/>
        <v/>
      </c>
      <c r="N3579" s="1" t="str" cm="1">
        <f t="array" aca="1" ref="N3579" ca="1">IF(G3579="","",HOUR(INDIRECT(A3579&amp;$N$2&amp;D3579)))</f>
        <v/>
      </c>
      <c r="O3579" s="1" t="str" cm="1">
        <f t="array" aca="1" ref="O3579" ca="1">IF(G3579="","",MINUTE(INDIRECT(A3579&amp;$N$2&amp;D3579)))</f>
        <v/>
      </c>
      <c r="P3579" s="1" t="str">
        <f t="shared" ca="1" si="832"/>
        <v/>
      </c>
      <c r="Q3579" s="1" t="str">
        <f t="shared" ca="1" si="833"/>
        <v/>
      </c>
      <c r="R3579" s="1" t="str" cm="1">
        <f t="array" aca="1" ref="R3579" ca="1">IF(G3579="","",INDIRECT(A3579&amp;B3579&amp;D3579))</f>
        <v/>
      </c>
      <c r="S3579" s="1" t="str">
        <f t="shared" ca="1" si="838"/>
        <v/>
      </c>
      <c r="T3579" s="1" t="str">
        <f t="shared" ca="1" si="839"/>
        <v/>
      </c>
      <c r="U3579" s="1" t="str">
        <f t="shared" ca="1" si="826"/>
        <v/>
      </c>
      <c r="V3579" s="1" t="str">
        <f t="shared" ca="1" si="834"/>
        <v/>
      </c>
      <c r="W3579" s="1" t="str">
        <f t="shared" ca="1" si="835"/>
        <v/>
      </c>
      <c r="X3579" s="1" t="str">
        <f t="shared" ca="1" si="840"/>
        <v/>
      </c>
    </row>
    <row r="3580" spans="1:24">
      <c r="A3580" t="s">
        <v>1041</v>
      </c>
      <c r="B3580" t="str">
        <f>INDEX(予約枠報告様式!$73:$73,MATCH(CSVフォーマット!C3580,予約枠報告様式!$74:$74,0))</f>
        <v>BI</v>
      </c>
      <c r="C3580">
        <f t="shared" si="836"/>
        <v>61</v>
      </c>
      <c r="D3580">
        <f t="shared" si="827"/>
        <v>48</v>
      </c>
      <c r="E3580" s="2" cm="1">
        <f t="array" aca="1" ref="E3580" ca="1">INDIRECT(A3580&amp;B3580&amp;$E$3)</f>
        <v>44803</v>
      </c>
      <c r="F3580" t="str" cm="1">
        <f t="array" aca="1" ref="F3580" ca="1">IF(INDIRECT(A3580&amp;B3580&amp;$F$3)="公",参照!$L$2,参照!$L$3)</f>
        <v>医療機関受付</v>
      </c>
      <c r="G3580" s="1" t="str" cm="1">
        <f t="array" aca="1" ref="G3580" ca="1">IF(E3580="","",IF(ISNUMBER(INDIRECT(A3580&amp;B3580&amp;D3580)),431001,""))</f>
        <v/>
      </c>
      <c r="H3580" s="1" t="str">
        <f t="shared" ca="1" si="828"/>
        <v/>
      </c>
      <c r="I3580" s="1" t="str">
        <f ca="1">IF(G3580="","",予約枠報告様式!H$3)</f>
        <v/>
      </c>
      <c r="J3580" s="1" t="str">
        <f t="shared" ca="1" si="837"/>
        <v/>
      </c>
      <c r="K3580" s="1" t="str">
        <f t="shared" ca="1" si="829"/>
        <v/>
      </c>
      <c r="L3580" s="1" t="str">
        <f t="shared" ca="1" si="830"/>
        <v/>
      </c>
      <c r="M3580" s="1" t="str">
        <f t="shared" ca="1" si="831"/>
        <v/>
      </c>
      <c r="N3580" s="1" t="str" cm="1">
        <f t="array" aca="1" ref="N3580" ca="1">IF(G3580="","",HOUR(INDIRECT(A3580&amp;$N$2&amp;D3580)))</f>
        <v/>
      </c>
      <c r="O3580" s="1" t="str" cm="1">
        <f t="array" aca="1" ref="O3580" ca="1">IF(G3580="","",MINUTE(INDIRECT(A3580&amp;$N$2&amp;D3580)))</f>
        <v/>
      </c>
      <c r="P3580" s="1" t="str">
        <f t="shared" ca="1" si="832"/>
        <v/>
      </c>
      <c r="Q3580" s="1" t="str">
        <f t="shared" ca="1" si="833"/>
        <v/>
      </c>
      <c r="R3580" s="1" t="str" cm="1">
        <f t="array" aca="1" ref="R3580" ca="1">IF(G3580="","",INDIRECT(A3580&amp;B3580&amp;D3580))</f>
        <v/>
      </c>
      <c r="S3580" s="1" t="str">
        <f t="shared" ca="1" si="838"/>
        <v/>
      </c>
      <c r="T3580" s="1" t="str">
        <f t="shared" ca="1" si="839"/>
        <v/>
      </c>
      <c r="U3580" s="1" t="str">
        <f t="shared" ca="1" si="826"/>
        <v/>
      </c>
      <c r="V3580" s="1" t="str">
        <f t="shared" ca="1" si="834"/>
        <v/>
      </c>
      <c r="W3580" s="1" t="str">
        <f t="shared" ca="1" si="835"/>
        <v/>
      </c>
      <c r="X3580" s="1" t="str">
        <f t="shared" ca="1" si="840"/>
        <v/>
      </c>
    </row>
    <row r="3581" spans="1:24">
      <c r="A3581" t="s">
        <v>1041</v>
      </c>
      <c r="B3581" t="str">
        <f>INDEX(予約枠報告様式!$73:$73,MATCH(CSVフォーマット!C3581,予約枠報告様式!$74:$74,0))</f>
        <v>BI</v>
      </c>
      <c r="C3581">
        <f t="shared" si="836"/>
        <v>61</v>
      </c>
      <c r="D3581">
        <f t="shared" si="827"/>
        <v>49</v>
      </c>
      <c r="E3581" s="2" cm="1">
        <f t="array" aca="1" ref="E3581" ca="1">INDIRECT(A3581&amp;B3581&amp;$E$3)</f>
        <v>44803</v>
      </c>
      <c r="F3581" t="str" cm="1">
        <f t="array" aca="1" ref="F3581" ca="1">IF(INDIRECT(A3581&amp;B3581&amp;$F$3)="公",参照!$L$2,参照!$L$3)</f>
        <v>医療機関受付</v>
      </c>
      <c r="G3581" s="1" t="str" cm="1">
        <f t="array" aca="1" ref="G3581" ca="1">IF(E3581="","",IF(ISNUMBER(INDIRECT(A3581&amp;B3581&amp;D3581)),431001,""))</f>
        <v/>
      </c>
      <c r="H3581" s="1" t="str">
        <f t="shared" ca="1" si="828"/>
        <v/>
      </c>
      <c r="I3581" s="1" t="str">
        <f ca="1">IF(G3581="","",予約枠報告様式!H$3)</f>
        <v/>
      </c>
      <c r="J3581" s="1" t="str">
        <f t="shared" ca="1" si="837"/>
        <v/>
      </c>
      <c r="K3581" s="1" t="str">
        <f t="shared" ca="1" si="829"/>
        <v/>
      </c>
      <c r="L3581" s="1" t="str">
        <f t="shared" ca="1" si="830"/>
        <v/>
      </c>
      <c r="M3581" s="1" t="str">
        <f t="shared" ca="1" si="831"/>
        <v/>
      </c>
      <c r="N3581" s="1" t="str" cm="1">
        <f t="array" aca="1" ref="N3581" ca="1">IF(G3581="","",HOUR(INDIRECT(A3581&amp;$N$2&amp;D3581)))</f>
        <v/>
      </c>
      <c r="O3581" s="1" t="str" cm="1">
        <f t="array" aca="1" ref="O3581" ca="1">IF(G3581="","",MINUTE(INDIRECT(A3581&amp;$N$2&amp;D3581)))</f>
        <v/>
      </c>
      <c r="P3581" s="1" t="str">
        <f t="shared" ca="1" si="832"/>
        <v/>
      </c>
      <c r="Q3581" s="1" t="str">
        <f t="shared" ca="1" si="833"/>
        <v/>
      </c>
      <c r="R3581" s="1" t="str" cm="1">
        <f t="array" aca="1" ref="R3581" ca="1">IF(G3581="","",INDIRECT(A3581&amp;B3581&amp;D3581))</f>
        <v/>
      </c>
      <c r="S3581" s="1" t="str">
        <f t="shared" ca="1" si="838"/>
        <v/>
      </c>
      <c r="T3581" s="1" t="str">
        <f t="shared" ca="1" si="839"/>
        <v/>
      </c>
      <c r="U3581" s="1" t="str">
        <f t="shared" ca="1" si="826"/>
        <v/>
      </c>
      <c r="V3581" s="1" t="str">
        <f t="shared" ca="1" si="834"/>
        <v/>
      </c>
      <c r="W3581" s="1" t="str">
        <f t="shared" ca="1" si="835"/>
        <v/>
      </c>
      <c r="X3581" s="1" t="str">
        <f t="shared" ca="1" si="840"/>
        <v/>
      </c>
    </row>
    <row r="3582" spans="1:24">
      <c r="A3582" t="s">
        <v>1041</v>
      </c>
      <c r="B3582" t="str">
        <f>INDEX(予約枠報告様式!$73:$73,MATCH(CSVフォーマット!C3582,予約枠報告様式!$74:$74,0))</f>
        <v>BI</v>
      </c>
      <c r="C3582">
        <f t="shared" si="836"/>
        <v>61</v>
      </c>
      <c r="D3582">
        <f t="shared" si="827"/>
        <v>50</v>
      </c>
      <c r="E3582" s="2" cm="1">
        <f t="array" aca="1" ref="E3582" ca="1">INDIRECT(A3582&amp;B3582&amp;$E$3)</f>
        <v>44803</v>
      </c>
      <c r="F3582" t="str" cm="1">
        <f t="array" aca="1" ref="F3582" ca="1">IF(INDIRECT(A3582&amp;B3582&amp;$F$3)="公",参照!$L$2,参照!$L$3)</f>
        <v>医療機関受付</v>
      </c>
      <c r="G3582" s="1" t="str" cm="1">
        <f t="array" aca="1" ref="G3582" ca="1">IF(E3582="","",IF(ISNUMBER(INDIRECT(A3582&amp;B3582&amp;D3582)),431001,""))</f>
        <v/>
      </c>
      <c r="H3582" s="1" t="str">
        <f t="shared" ca="1" si="828"/>
        <v/>
      </c>
      <c r="I3582" s="1" t="str">
        <f ca="1">IF(G3582="","",予約枠報告様式!H$3)</f>
        <v/>
      </c>
      <c r="J3582" s="1" t="str">
        <f t="shared" ca="1" si="837"/>
        <v/>
      </c>
      <c r="K3582" s="1" t="str">
        <f t="shared" ca="1" si="829"/>
        <v/>
      </c>
      <c r="L3582" s="1" t="str">
        <f t="shared" ca="1" si="830"/>
        <v/>
      </c>
      <c r="M3582" s="1" t="str">
        <f t="shared" ca="1" si="831"/>
        <v/>
      </c>
      <c r="N3582" s="1" t="str" cm="1">
        <f t="array" aca="1" ref="N3582" ca="1">IF(G3582="","",HOUR(INDIRECT(A3582&amp;$N$2&amp;D3582)))</f>
        <v/>
      </c>
      <c r="O3582" s="1" t="str" cm="1">
        <f t="array" aca="1" ref="O3582" ca="1">IF(G3582="","",MINUTE(INDIRECT(A3582&amp;$N$2&amp;D3582)))</f>
        <v/>
      </c>
      <c r="P3582" s="1" t="str">
        <f t="shared" ca="1" si="832"/>
        <v/>
      </c>
      <c r="Q3582" s="1" t="str">
        <f t="shared" ca="1" si="833"/>
        <v/>
      </c>
      <c r="R3582" s="1" t="str" cm="1">
        <f t="array" aca="1" ref="R3582" ca="1">IF(G3582="","",INDIRECT(A3582&amp;B3582&amp;D3582))</f>
        <v/>
      </c>
      <c r="S3582" s="1" t="str">
        <f t="shared" ca="1" si="838"/>
        <v/>
      </c>
      <c r="T3582" s="1" t="str">
        <f t="shared" ca="1" si="839"/>
        <v/>
      </c>
      <c r="U3582" s="1" t="str">
        <f t="shared" ca="1" si="826"/>
        <v/>
      </c>
      <c r="V3582" s="1" t="str">
        <f t="shared" ca="1" si="834"/>
        <v/>
      </c>
      <c r="W3582" s="1" t="str">
        <f t="shared" ca="1" si="835"/>
        <v/>
      </c>
      <c r="X3582" s="1" t="str">
        <f t="shared" ca="1" si="840"/>
        <v/>
      </c>
    </row>
    <row r="3583" spans="1:24">
      <c r="A3583" t="s">
        <v>1041</v>
      </c>
      <c r="B3583" t="str">
        <f>INDEX(予約枠報告様式!$73:$73,MATCH(CSVフォーマット!C3583,予約枠報告様式!$74:$74,0))</f>
        <v>BI</v>
      </c>
      <c r="C3583">
        <f t="shared" si="836"/>
        <v>61</v>
      </c>
      <c r="D3583">
        <f t="shared" si="827"/>
        <v>51</v>
      </c>
      <c r="E3583" s="2" cm="1">
        <f t="array" aca="1" ref="E3583" ca="1">INDIRECT(A3583&amp;B3583&amp;$E$3)</f>
        <v>44803</v>
      </c>
      <c r="F3583" t="str" cm="1">
        <f t="array" aca="1" ref="F3583" ca="1">IF(INDIRECT(A3583&amp;B3583&amp;$F$3)="公",参照!$L$2,参照!$L$3)</f>
        <v>医療機関受付</v>
      </c>
      <c r="G3583" s="1" t="str" cm="1">
        <f t="array" aca="1" ref="G3583" ca="1">IF(E3583="","",IF(ISNUMBER(INDIRECT(A3583&amp;B3583&amp;D3583)),431001,""))</f>
        <v/>
      </c>
      <c r="H3583" s="1" t="str">
        <f t="shared" ca="1" si="828"/>
        <v/>
      </c>
      <c r="I3583" s="1" t="str">
        <f ca="1">IF(G3583="","",予約枠報告様式!H$3)</f>
        <v/>
      </c>
      <c r="J3583" s="1" t="str">
        <f t="shared" ca="1" si="837"/>
        <v/>
      </c>
      <c r="K3583" s="1" t="str">
        <f t="shared" ca="1" si="829"/>
        <v/>
      </c>
      <c r="L3583" s="1" t="str">
        <f t="shared" ca="1" si="830"/>
        <v/>
      </c>
      <c r="M3583" s="1" t="str">
        <f t="shared" ca="1" si="831"/>
        <v/>
      </c>
      <c r="N3583" s="1" t="str" cm="1">
        <f t="array" aca="1" ref="N3583" ca="1">IF(G3583="","",HOUR(INDIRECT(A3583&amp;$N$2&amp;D3583)))</f>
        <v/>
      </c>
      <c r="O3583" s="1" t="str" cm="1">
        <f t="array" aca="1" ref="O3583" ca="1">IF(G3583="","",MINUTE(INDIRECT(A3583&amp;$N$2&amp;D3583)))</f>
        <v/>
      </c>
      <c r="P3583" s="1" t="str">
        <f t="shared" ca="1" si="832"/>
        <v/>
      </c>
      <c r="Q3583" s="1" t="str">
        <f t="shared" ca="1" si="833"/>
        <v/>
      </c>
      <c r="R3583" s="1" t="str" cm="1">
        <f t="array" aca="1" ref="R3583" ca="1">IF(G3583="","",INDIRECT(A3583&amp;B3583&amp;D3583))</f>
        <v/>
      </c>
      <c r="S3583" s="1" t="str">
        <f t="shared" ca="1" si="838"/>
        <v/>
      </c>
      <c r="T3583" s="1" t="str">
        <f t="shared" ca="1" si="839"/>
        <v/>
      </c>
      <c r="U3583" s="1" t="str">
        <f t="shared" ca="1" si="826"/>
        <v/>
      </c>
      <c r="V3583" s="1" t="str">
        <f t="shared" ca="1" si="834"/>
        <v/>
      </c>
      <c r="W3583" s="1" t="str">
        <f t="shared" ca="1" si="835"/>
        <v/>
      </c>
      <c r="X3583" s="1" t="str">
        <f t="shared" ca="1" si="840"/>
        <v/>
      </c>
    </row>
    <row r="3584" spans="1:24">
      <c r="A3584" t="s">
        <v>1041</v>
      </c>
      <c r="B3584" t="str">
        <f>INDEX(予約枠報告様式!$73:$73,MATCH(CSVフォーマット!C3584,予約枠報告様式!$74:$74,0))</f>
        <v>BI</v>
      </c>
      <c r="C3584">
        <f t="shared" si="836"/>
        <v>61</v>
      </c>
      <c r="D3584">
        <f t="shared" si="827"/>
        <v>52</v>
      </c>
      <c r="E3584" s="2" cm="1">
        <f t="array" aca="1" ref="E3584" ca="1">INDIRECT(A3584&amp;B3584&amp;$E$3)</f>
        <v>44803</v>
      </c>
      <c r="F3584" t="str" cm="1">
        <f t="array" aca="1" ref="F3584" ca="1">IF(INDIRECT(A3584&amp;B3584&amp;$F$3)="公",参照!$L$2,参照!$L$3)</f>
        <v>医療機関受付</v>
      </c>
      <c r="G3584" s="1" t="str" cm="1">
        <f t="array" aca="1" ref="G3584" ca="1">IF(E3584="","",IF(ISNUMBER(INDIRECT(A3584&amp;B3584&amp;D3584)),431001,""))</f>
        <v/>
      </c>
      <c r="H3584" s="1" t="str">
        <f t="shared" ca="1" si="828"/>
        <v/>
      </c>
      <c r="I3584" s="1" t="str">
        <f ca="1">IF(G3584="","",予約枠報告様式!H$3)</f>
        <v/>
      </c>
      <c r="J3584" s="1" t="str">
        <f t="shared" ca="1" si="837"/>
        <v/>
      </c>
      <c r="K3584" s="1" t="str">
        <f t="shared" ca="1" si="829"/>
        <v/>
      </c>
      <c r="L3584" s="1" t="str">
        <f t="shared" ca="1" si="830"/>
        <v/>
      </c>
      <c r="M3584" s="1" t="str">
        <f t="shared" ca="1" si="831"/>
        <v/>
      </c>
      <c r="N3584" s="1" t="str" cm="1">
        <f t="array" aca="1" ref="N3584" ca="1">IF(G3584="","",HOUR(INDIRECT(A3584&amp;$N$2&amp;D3584)))</f>
        <v/>
      </c>
      <c r="O3584" s="1" t="str" cm="1">
        <f t="array" aca="1" ref="O3584" ca="1">IF(G3584="","",MINUTE(INDIRECT(A3584&amp;$N$2&amp;D3584)))</f>
        <v/>
      </c>
      <c r="P3584" s="1" t="str">
        <f t="shared" ca="1" si="832"/>
        <v/>
      </c>
      <c r="Q3584" s="1" t="str">
        <f t="shared" ca="1" si="833"/>
        <v/>
      </c>
      <c r="R3584" s="1" t="str" cm="1">
        <f t="array" aca="1" ref="R3584" ca="1">IF(G3584="","",INDIRECT(A3584&amp;B3584&amp;D3584))</f>
        <v/>
      </c>
      <c r="S3584" s="1" t="str">
        <f t="shared" ca="1" si="838"/>
        <v/>
      </c>
      <c r="T3584" s="1" t="str">
        <f t="shared" ca="1" si="839"/>
        <v/>
      </c>
      <c r="U3584" s="1" t="str">
        <f t="shared" ca="1" si="826"/>
        <v/>
      </c>
      <c r="V3584" s="1" t="str">
        <f t="shared" ca="1" si="834"/>
        <v/>
      </c>
      <c r="W3584" s="1" t="str">
        <f t="shared" ca="1" si="835"/>
        <v/>
      </c>
      <c r="X3584" s="1" t="str">
        <f t="shared" ca="1" si="840"/>
        <v/>
      </c>
    </row>
    <row r="3585" spans="1:24">
      <c r="A3585" t="s">
        <v>1041</v>
      </c>
      <c r="B3585" t="str">
        <f>INDEX(予約枠報告様式!$73:$73,MATCH(CSVフォーマット!C3585,予約枠報告様式!$74:$74,0))</f>
        <v>BI</v>
      </c>
      <c r="C3585">
        <f t="shared" si="836"/>
        <v>61</v>
      </c>
      <c r="D3585">
        <f t="shared" si="827"/>
        <v>53</v>
      </c>
      <c r="E3585" s="2" cm="1">
        <f t="array" aca="1" ref="E3585" ca="1">INDIRECT(A3585&amp;B3585&amp;$E$3)</f>
        <v>44803</v>
      </c>
      <c r="F3585" t="str" cm="1">
        <f t="array" aca="1" ref="F3585" ca="1">IF(INDIRECT(A3585&amp;B3585&amp;$F$3)="公",参照!$L$2,参照!$L$3)</f>
        <v>医療機関受付</v>
      </c>
      <c r="G3585" s="1" t="str" cm="1">
        <f t="array" aca="1" ref="G3585" ca="1">IF(E3585="","",IF(ISNUMBER(INDIRECT(A3585&amp;B3585&amp;D3585)),431001,""))</f>
        <v/>
      </c>
      <c r="H3585" s="1" t="str">
        <f t="shared" ca="1" si="828"/>
        <v/>
      </c>
      <c r="I3585" s="1" t="str">
        <f ca="1">IF(G3585="","",予約枠報告様式!H$3)</f>
        <v/>
      </c>
      <c r="J3585" s="1" t="str">
        <f t="shared" ca="1" si="837"/>
        <v/>
      </c>
      <c r="K3585" s="1" t="str">
        <f t="shared" ca="1" si="829"/>
        <v/>
      </c>
      <c r="L3585" s="1" t="str">
        <f t="shared" ca="1" si="830"/>
        <v/>
      </c>
      <c r="M3585" s="1" t="str">
        <f t="shared" ca="1" si="831"/>
        <v/>
      </c>
      <c r="N3585" s="1" t="str" cm="1">
        <f t="array" aca="1" ref="N3585" ca="1">IF(G3585="","",HOUR(INDIRECT(A3585&amp;$N$2&amp;D3585)))</f>
        <v/>
      </c>
      <c r="O3585" s="1" t="str" cm="1">
        <f t="array" aca="1" ref="O3585" ca="1">IF(G3585="","",MINUTE(INDIRECT(A3585&amp;$N$2&amp;D3585)))</f>
        <v/>
      </c>
      <c r="P3585" s="1" t="str">
        <f t="shared" ca="1" si="832"/>
        <v/>
      </c>
      <c r="Q3585" s="1" t="str">
        <f t="shared" ca="1" si="833"/>
        <v/>
      </c>
      <c r="R3585" s="1" t="str" cm="1">
        <f t="array" aca="1" ref="R3585" ca="1">IF(G3585="","",INDIRECT(A3585&amp;B3585&amp;D3585))</f>
        <v/>
      </c>
      <c r="S3585" s="1" t="str">
        <f t="shared" ca="1" si="838"/>
        <v/>
      </c>
      <c r="T3585" s="1" t="str">
        <f t="shared" ca="1" si="839"/>
        <v/>
      </c>
      <c r="U3585" s="1" t="str">
        <f t="shared" ca="1" si="826"/>
        <v/>
      </c>
      <c r="V3585" s="1" t="str">
        <f t="shared" ca="1" si="834"/>
        <v/>
      </c>
      <c r="W3585" s="1" t="str">
        <f t="shared" ca="1" si="835"/>
        <v/>
      </c>
      <c r="X3585" s="1" t="str">
        <f t="shared" ca="1" si="840"/>
        <v/>
      </c>
    </row>
    <row r="3586" spans="1:24">
      <c r="A3586" t="s">
        <v>1041</v>
      </c>
      <c r="B3586" t="str">
        <f>INDEX(予約枠報告様式!$73:$73,MATCH(CSVフォーマット!C3586,予約枠報告様式!$74:$74,0))</f>
        <v>BI</v>
      </c>
      <c r="C3586">
        <f t="shared" si="836"/>
        <v>61</v>
      </c>
      <c r="D3586">
        <f t="shared" si="827"/>
        <v>54</v>
      </c>
      <c r="E3586" s="2" cm="1">
        <f t="array" aca="1" ref="E3586" ca="1">INDIRECT(A3586&amp;B3586&amp;$E$3)</f>
        <v>44803</v>
      </c>
      <c r="F3586" t="str" cm="1">
        <f t="array" aca="1" ref="F3586" ca="1">IF(INDIRECT(A3586&amp;B3586&amp;$F$3)="公",参照!$L$2,参照!$L$3)</f>
        <v>医療機関受付</v>
      </c>
      <c r="G3586" s="1" t="str" cm="1">
        <f t="array" aca="1" ref="G3586" ca="1">IF(E3586="","",IF(ISNUMBER(INDIRECT(A3586&amp;B3586&amp;D3586)),431001,""))</f>
        <v/>
      </c>
      <c r="H3586" s="1" t="str">
        <f t="shared" ca="1" si="828"/>
        <v/>
      </c>
      <c r="I3586" s="1" t="str">
        <f ca="1">IF(G3586="","",予約枠報告様式!H$3)</f>
        <v/>
      </c>
      <c r="J3586" s="1" t="str">
        <f t="shared" ca="1" si="837"/>
        <v/>
      </c>
      <c r="K3586" s="1" t="str">
        <f t="shared" ca="1" si="829"/>
        <v/>
      </c>
      <c r="L3586" s="1" t="str">
        <f t="shared" ca="1" si="830"/>
        <v/>
      </c>
      <c r="M3586" s="1" t="str">
        <f t="shared" ca="1" si="831"/>
        <v/>
      </c>
      <c r="N3586" s="1" t="str" cm="1">
        <f t="array" aca="1" ref="N3586" ca="1">IF(G3586="","",HOUR(INDIRECT(A3586&amp;$N$2&amp;D3586)))</f>
        <v/>
      </c>
      <c r="O3586" s="1" t="str" cm="1">
        <f t="array" aca="1" ref="O3586" ca="1">IF(G3586="","",MINUTE(INDIRECT(A3586&amp;$N$2&amp;D3586)))</f>
        <v/>
      </c>
      <c r="P3586" s="1" t="str">
        <f t="shared" ca="1" si="832"/>
        <v/>
      </c>
      <c r="Q3586" s="1" t="str">
        <f t="shared" ca="1" si="833"/>
        <v/>
      </c>
      <c r="R3586" s="1" t="str" cm="1">
        <f t="array" aca="1" ref="R3586" ca="1">IF(G3586="","",INDIRECT(A3586&amp;B3586&amp;D3586))</f>
        <v/>
      </c>
      <c r="S3586" s="1" t="str">
        <f t="shared" ca="1" si="838"/>
        <v/>
      </c>
      <c r="T3586" s="1" t="str">
        <f t="shared" ca="1" si="839"/>
        <v/>
      </c>
      <c r="U3586" s="1" t="str">
        <f t="shared" ca="1" si="826"/>
        <v/>
      </c>
      <c r="V3586" s="1" t="str">
        <f t="shared" ca="1" si="834"/>
        <v/>
      </c>
      <c r="W3586" s="1" t="str">
        <f t="shared" ca="1" si="835"/>
        <v/>
      </c>
      <c r="X3586" s="1" t="str">
        <f t="shared" ca="1" si="840"/>
        <v/>
      </c>
    </row>
    <row r="3587" spans="1:24">
      <c r="A3587" t="s">
        <v>1041</v>
      </c>
      <c r="B3587" t="str">
        <f>INDEX(予約枠報告様式!$73:$73,MATCH(CSVフォーマット!C3587,予約枠報告様式!$74:$74,0))</f>
        <v>BI</v>
      </c>
      <c r="C3587">
        <f t="shared" si="836"/>
        <v>61</v>
      </c>
      <c r="D3587">
        <f t="shared" si="827"/>
        <v>55</v>
      </c>
      <c r="E3587" s="2" cm="1">
        <f t="array" aca="1" ref="E3587" ca="1">INDIRECT(A3587&amp;B3587&amp;$E$3)</f>
        <v>44803</v>
      </c>
      <c r="F3587" t="str" cm="1">
        <f t="array" aca="1" ref="F3587" ca="1">IF(INDIRECT(A3587&amp;B3587&amp;$F$3)="公",参照!$L$2,参照!$L$3)</f>
        <v>医療機関受付</v>
      </c>
      <c r="G3587" s="1" t="str" cm="1">
        <f t="array" aca="1" ref="G3587" ca="1">IF(E3587="","",IF(ISNUMBER(INDIRECT(A3587&amp;B3587&amp;D3587)),431001,""))</f>
        <v/>
      </c>
      <c r="H3587" s="1" t="str">
        <f t="shared" ca="1" si="828"/>
        <v/>
      </c>
      <c r="I3587" s="1" t="str">
        <f ca="1">IF(G3587="","",予約枠報告様式!H$3)</f>
        <v/>
      </c>
      <c r="J3587" s="1" t="str">
        <f t="shared" ca="1" si="837"/>
        <v/>
      </c>
      <c r="K3587" s="1" t="str">
        <f t="shared" ca="1" si="829"/>
        <v/>
      </c>
      <c r="L3587" s="1" t="str">
        <f t="shared" ca="1" si="830"/>
        <v/>
      </c>
      <c r="M3587" s="1" t="str">
        <f t="shared" ca="1" si="831"/>
        <v/>
      </c>
      <c r="N3587" s="1" t="str" cm="1">
        <f t="array" aca="1" ref="N3587" ca="1">IF(G3587="","",HOUR(INDIRECT(A3587&amp;$N$2&amp;D3587)))</f>
        <v/>
      </c>
      <c r="O3587" s="1" t="str" cm="1">
        <f t="array" aca="1" ref="O3587" ca="1">IF(G3587="","",MINUTE(INDIRECT(A3587&amp;$N$2&amp;D3587)))</f>
        <v/>
      </c>
      <c r="P3587" s="1" t="str">
        <f t="shared" ca="1" si="832"/>
        <v/>
      </c>
      <c r="Q3587" s="1" t="str">
        <f t="shared" ca="1" si="833"/>
        <v/>
      </c>
      <c r="R3587" s="1" t="str" cm="1">
        <f t="array" aca="1" ref="R3587" ca="1">IF(G3587="","",INDIRECT(A3587&amp;B3587&amp;D3587))</f>
        <v/>
      </c>
      <c r="S3587" s="1" t="str">
        <f t="shared" ca="1" si="838"/>
        <v/>
      </c>
      <c r="T3587" s="1" t="str">
        <f t="shared" ca="1" si="839"/>
        <v/>
      </c>
      <c r="U3587" s="1" t="str">
        <f t="shared" ca="1" si="826"/>
        <v/>
      </c>
      <c r="V3587" s="1" t="str">
        <f t="shared" ca="1" si="834"/>
        <v/>
      </c>
      <c r="W3587" s="1" t="str">
        <f t="shared" ca="1" si="835"/>
        <v/>
      </c>
      <c r="X3587" s="1" t="str">
        <f t="shared" ca="1" si="840"/>
        <v/>
      </c>
    </row>
    <row r="3588" spans="1:24">
      <c r="A3588" t="s">
        <v>1041</v>
      </c>
      <c r="B3588" t="str">
        <f>INDEX(予約枠報告様式!$73:$73,MATCH(CSVフォーマット!C3588,予約枠報告様式!$74:$74,0))</f>
        <v>BI</v>
      </c>
      <c r="C3588">
        <f t="shared" si="836"/>
        <v>61</v>
      </c>
      <c r="D3588">
        <f t="shared" si="827"/>
        <v>56</v>
      </c>
      <c r="E3588" s="2" cm="1">
        <f t="array" aca="1" ref="E3588" ca="1">INDIRECT(A3588&amp;B3588&amp;$E$3)</f>
        <v>44803</v>
      </c>
      <c r="F3588" t="str" cm="1">
        <f t="array" aca="1" ref="F3588" ca="1">IF(INDIRECT(A3588&amp;B3588&amp;$F$3)="公",参照!$L$2,参照!$L$3)</f>
        <v>医療機関受付</v>
      </c>
      <c r="G3588" s="1" t="str" cm="1">
        <f t="array" aca="1" ref="G3588" ca="1">IF(E3588="","",IF(ISNUMBER(INDIRECT(A3588&amp;B3588&amp;D3588)),431001,""))</f>
        <v/>
      </c>
      <c r="H3588" s="1" t="str">
        <f t="shared" ca="1" si="828"/>
        <v/>
      </c>
      <c r="I3588" s="1" t="str">
        <f ca="1">IF(G3588="","",予約枠報告様式!H$3)</f>
        <v/>
      </c>
      <c r="J3588" s="1" t="str">
        <f t="shared" ca="1" si="837"/>
        <v/>
      </c>
      <c r="K3588" s="1" t="str">
        <f t="shared" ca="1" si="829"/>
        <v/>
      </c>
      <c r="L3588" s="1" t="str">
        <f t="shared" ca="1" si="830"/>
        <v/>
      </c>
      <c r="M3588" s="1" t="str">
        <f t="shared" ca="1" si="831"/>
        <v/>
      </c>
      <c r="N3588" s="1" t="str" cm="1">
        <f t="array" aca="1" ref="N3588" ca="1">IF(G3588="","",HOUR(INDIRECT(A3588&amp;$N$2&amp;D3588)))</f>
        <v/>
      </c>
      <c r="O3588" s="1" t="str" cm="1">
        <f t="array" aca="1" ref="O3588" ca="1">IF(G3588="","",MINUTE(INDIRECT(A3588&amp;$N$2&amp;D3588)))</f>
        <v/>
      </c>
      <c r="P3588" s="1" t="str">
        <f t="shared" ca="1" si="832"/>
        <v/>
      </c>
      <c r="Q3588" s="1" t="str">
        <f t="shared" ca="1" si="833"/>
        <v/>
      </c>
      <c r="R3588" s="1" t="str" cm="1">
        <f t="array" aca="1" ref="R3588" ca="1">IF(G3588="","",INDIRECT(A3588&amp;B3588&amp;D3588))</f>
        <v/>
      </c>
      <c r="S3588" s="1" t="str">
        <f t="shared" ca="1" si="838"/>
        <v/>
      </c>
      <c r="T3588" s="1" t="str">
        <f t="shared" ca="1" si="839"/>
        <v/>
      </c>
      <c r="U3588" s="1" t="str">
        <f t="shared" ref="U3588:U3651" ca="1" si="841">IF($G3588="","",IF(OR(U$1="×",U$2="なし"),"",U$2))</f>
        <v/>
      </c>
      <c r="V3588" s="1" t="str">
        <f t="shared" ca="1" si="834"/>
        <v/>
      </c>
      <c r="W3588" s="1" t="str">
        <f t="shared" ca="1" si="835"/>
        <v/>
      </c>
      <c r="X3588" s="1" t="str">
        <f t="shared" ca="1" si="840"/>
        <v/>
      </c>
    </row>
    <row r="3589" spans="1:24">
      <c r="A3589" t="s">
        <v>1041</v>
      </c>
      <c r="B3589" t="str">
        <f>INDEX(予約枠報告様式!$73:$73,MATCH(CSVフォーマット!C3589,予約枠報告様式!$74:$74,0))</f>
        <v>BI</v>
      </c>
      <c r="C3589">
        <f t="shared" si="836"/>
        <v>61</v>
      </c>
      <c r="D3589">
        <f t="shared" ref="D3589:D3652" si="842">IF(D3588=$D$3,$D$2,D3588+1)</f>
        <v>57</v>
      </c>
      <c r="E3589" s="2" cm="1">
        <f t="array" aca="1" ref="E3589" ca="1">INDIRECT(A3589&amp;B3589&amp;$E$3)</f>
        <v>44803</v>
      </c>
      <c r="F3589" t="str" cm="1">
        <f t="array" aca="1" ref="F3589" ca="1">IF(INDIRECT(A3589&amp;B3589&amp;$F$3)="公",参照!$L$2,参照!$L$3)</f>
        <v>医療機関受付</v>
      </c>
      <c r="G3589" s="1" t="str" cm="1">
        <f t="array" aca="1" ref="G3589" ca="1">IF(E3589="","",IF(ISNUMBER(INDIRECT(A3589&amp;B3589&amp;D3589)),431001,""))</f>
        <v/>
      </c>
      <c r="H3589" s="1" t="str">
        <f t="shared" ref="H3589:H3652" ca="1" si="843">IF(G3589="","","【（"&amp;H$2&amp;"）"&amp;F3589&amp;"】"&amp;I3589&amp;"."&amp;TEXT(L3589,"00")&amp;TEXT(M3589,"00")&amp;"."&amp;TEXT(N3589,"00")&amp;TEXT(O3589,"00"))</f>
        <v/>
      </c>
      <c r="I3589" s="1" t="str">
        <f ca="1">IF(G3589="","",予約枠報告様式!H$3)</f>
        <v/>
      </c>
      <c r="J3589" s="1" t="str">
        <f t="shared" ca="1" si="837"/>
        <v/>
      </c>
      <c r="K3589" s="1" t="str">
        <f t="shared" ref="K3589:K3652" ca="1" si="844">IF(G3589="","",YEAR(E3589))</f>
        <v/>
      </c>
      <c r="L3589" s="1" t="str">
        <f t="shared" ref="L3589:L3652" ca="1" si="845">IF(G3589="","",MONTH(E3589))</f>
        <v/>
      </c>
      <c r="M3589" s="1" t="str">
        <f t="shared" ref="M3589:M3652" ca="1" si="846">IF(G3589="","",DAY(E3589))</f>
        <v/>
      </c>
      <c r="N3589" s="1" t="str" cm="1">
        <f t="array" aca="1" ref="N3589" ca="1">IF(G3589="","",HOUR(INDIRECT(A3589&amp;$N$2&amp;D3589)))</f>
        <v/>
      </c>
      <c r="O3589" s="1" t="str" cm="1">
        <f t="array" aca="1" ref="O3589" ca="1">IF(G3589="","",MINUTE(INDIRECT(A3589&amp;$N$2&amp;D3589)))</f>
        <v/>
      </c>
      <c r="P3589" s="1" t="str">
        <f t="shared" ref="P3589:P3652" ca="1" si="847">IF(G3589="","",N3589)</f>
        <v/>
      </c>
      <c r="Q3589" s="1" t="str">
        <f t="shared" ref="Q3589:Q3652" ca="1" si="848">IF(G3589="","",O3589+14)</f>
        <v/>
      </c>
      <c r="R3589" s="1" t="str" cm="1">
        <f t="array" aca="1" ref="R3589" ca="1">IF(G3589="","",INDIRECT(A3589&amp;B3589&amp;D3589))</f>
        <v/>
      </c>
      <c r="S3589" s="1" t="str">
        <f t="shared" ca="1" si="838"/>
        <v/>
      </c>
      <c r="T3589" s="1" t="str">
        <f t="shared" ca="1" si="839"/>
        <v/>
      </c>
      <c r="U3589" s="1" t="str">
        <f t="shared" ca="1" si="841"/>
        <v/>
      </c>
      <c r="V3589" s="1" t="str">
        <f t="shared" ref="V3589:V3652" ca="1" si="849">IF(G3589="","",3)</f>
        <v/>
      </c>
      <c r="W3589" s="1" t="str">
        <f t="shared" ref="W3589:W3652" ca="1" si="850">IF(G3589="","",5)</f>
        <v/>
      </c>
      <c r="X3589" s="1" t="str">
        <f t="shared" ca="1" si="840"/>
        <v/>
      </c>
    </row>
    <row r="3590" spans="1:24">
      <c r="A3590" t="s">
        <v>1041</v>
      </c>
      <c r="B3590" t="str">
        <f>INDEX(予約枠報告様式!$73:$73,MATCH(CSVフォーマット!C3590,予約枠報告様式!$74:$74,0))</f>
        <v>BI</v>
      </c>
      <c r="C3590">
        <f t="shared" ref="C3590:C3653" si="851">IF(D3589=$D$3,C3589+1,C3589)</f>
        <v>61</v>
      </c>
      <c r="D3590">
        <f t="shared" si="842"/>
        <v>58</v>
      </c>
      <c r="E3590" s="2" cm="1">
        <f t="array" aca="1" ref="E3590" ca="1">INDIRECT(A3590&amp;B3590&amp;$E$3)</f>
        <v>44803</v>
      </c>
      <c r="F3590" t="str" cm="1">
        <f t="array" aca="1" ref="F3590" ca="1">IF(INDIRECT(A3590&amp;B3590&amp;$F$3)="公",参照!$L$2,参照!$L$3)</f>
        <v>医療機関受付</v>
      </c>
      <c r="G3590" s="1" t="str" cm="1">
        <f t="array" aca="1" ref="G3590" ca="1">IF(E3590="","",IF(ISNUMBER(INDIRECT(A3590&amp;B3590&amp;D3590)),431001,""))</f>
        <v/>
      </c>
      <c r="H3590" s="1" t="str">
        <f t="shared" ca="1" si="843"/>
        <v/>
      </c>
      <c r="I3590" s="1" t="str">
        <f ca="1">IF(G3590="","",予約枠報告様式!H$3)</f>
        <v/>
      </c>
      <c r="J3590" s="1" t="str">
        <f t="shared" ca="1" si="837"/>
        <v/>
      </c>
      <c r="K3590" s="1" t="str">
        <f t="shared" ca="1" si="844"/>
        <v/>
      </c>
      <c r="L3590" s="1" t="str">
        <f t="shared" ca="1" si="845"/>
        <v/>
      </c>
      <c r="M3590" s="1" t="str">
        <f t="shared" ca="1" si="846"/>
        <v/>
      </c>
      <c r="N3590" s="1" t="str" cm="1">
        <f t="array" aca="1" ref="N3590" ca="1">IF(G3590="","",HOUR(INDIRECT(A3590&amp;$N$2&amp;D3590)))</f>
        <v/>
      </c>
      <c r="O3590" s="1" t="str" cm="1">
        <f t="array" aca="1" ref="O3590" ca="1">IF(G3590="","",MINUTE(INDIRECT(A3590&amp;$N$2&amp;D3590)))</f>
        <v/>
      </c>
      <c r="P3590" s="1" t="str">
        <f t="shared" ca="1" si="847"/>
        <v/>
      </c>
      <c r="Q3590" s="1" t="str">
        <f t="shared" ca="1" si="848"/>
        <v/>
      </c>
      <c r="R3590" s="1" t="str" cm="1">
        <f t="array" aca="1" ref="R3590" ca="1">IF(G3590="","",INDIRECT(A3590&amp;B3590&amp;D3590))</f>
        <v/>
      </c>
      <c r="S3590" s="1" t="str">
        <f t="shared" ca="1" si="838"/>
        <v/>
      </c>
      <c r="T3590" s="1" t="str">
        <f t="shared" ca="1" si="839"/>
        <v/>
      </c>
      <c r="U3590" s="1" t="str">
        <f t="shared" ca="1" si="841"/>
        <v/>
      </c>
      <c r="V3590" s="1" t="str">
        <f t="shared" ca="1" si="849"/>
        <v/>
      </c>
      <c r="W3590" s="1" t="str">
        <f t="shared" ca="1" si="850"/>
        <v/>
      </c>
      <c r="X3590" s="1" t="str">
        <f t="shared" ca="1" si="840"/>
        <v/>
      </c>
    </row>
    <row r="3591" spans="1:24">
      <c r="A3591" t="s">
        <v>1041</v>
      </c>
      <c r="B3591" t="str">
        <f>INDEX(予約枠報告様式!$73:$73,MATCH(CSVフォーマット!C3591,予約枠報告様式!$74:$74,0))</f>
        <v>BI</v>
      </c>
      <c r="C3591">
        <f t="shared" si="851"/>
        <v>61</v>
      </c>
      <c r="D3591">
        <f t="shared" si="842"/>
        <v>59</v>
      </c>
      <c r="E3591" s="2" cm="1">
        <f t="array" aca="1" ref="E3591" ca="1">INDIRECT(A3591&amp;B3591&amp;$E$3)</f>
        <v>44803</v>
      </c>
      <c r="F3591" t="str" cm="1">
        <f t="array" aca="1" ref="F3591" ca="1">IF(INDIRECT(A3591&amp;B3591&amp;$F$3)="公",参照!$L$2,参照!$L$3)</f>
        <v>医療機関受付</v>
      </c>
      <c r="G3591" s="1" t="str" cm="1">
        <f t="array" aca="1" ref="G3591" ca="1">IF(E3591="","",IF(ISNUMBER(INDIRECT(A3591&amp;B3591&amp;D3591)),431001,""))</f>
        <v/>
      </c>
      <c r="H3591" s="1" t="str">
        <f t="shared" ca="1" si="843"/>
        <v/>
      </c>
      <c r="I3591" s="1" t="str">
        <f ca="1">IF(G3591="","",予約枠報告様式!H$3)</f>
        <v/>
      </c>
      <c r="J3591" s="1" t="str">
        <f t="shared" ca="1" si="837"/>
        <v/>
      </c>
      <c r="K3591" s="1" t="str">
        <f t="shared" ca="1" si="844"/>
        <v/>
      </c>
      <c r="L3591" s="1" t="str">
        <f t="shared" ca="1" si="845"/>
        <v/>
      </c>
      <c r="M3591" s="1" t="str">
        <f t="shared" ca="1" si="846"/>
        <v/>
      </c>
      <c r="N3591" s="1" t="str" cm="1">
        <f t="array" aca="1" ref="N3591" ca="1">IF(G3591="","",HOUR(INDIRECT(A3591&amp;$N$2&amp;D3591)))</f>
        <v/>
      </c>
      <c r="O3591" s="1" t="str" cm="1">
        <f t="array" aca="1" ref="O3591" ca="1">IF(G3591="","",MINUTE(INDIRECT(A3591&amp;$N$2&amp;D3591)))</f>
        <v/>
      </c>
      <c r="P3591" s="1" t="str">
        <f t="shared" ca="1" si="847"/>
        <v/>
      </c>
      <c r="Q3591" s="1" t="str">
        <f t="shared" ca="1" si="848"/>
        <v/>
      </c>
      <c r="R3591" s="1" t="str" cm="1">
        <f t="array" aca="1" ref="R3591" ca="1">IF(G3591="","",INDIRECT(A3591&amp;B3591&amp;D3591))</f>
        <v/>
      </c>
      <c r="S3591" s="1" t="str">
        <f t="shared" ca="1" si="838"/>
        <v/>
      </c>
      <c r="T3591" s="1" t="str">
        <f t="shared" ca="1" si="839"/>
        <v/>
      </c>
      <c r="U3591" s="1" t="str">
        <f t="shared" ca="1" si="841"/>
        <v/>
      </c>
      <c r="V3591" s="1" t="str">
        <f t="shared" ca="1" si="849"/>
        <v/>
      </c>
      <c r="W3591" s="1" t="str">
        <f t="shared" ca="1" si="850"/>
        <v/>
      </c>
      <c r="X3591" s="1" t="str">
        <f t="shared" ca="1" si="840"/>
        <v/>
      </c>
    </row>
    <row r="3592" spans="1:24">
      <c r="A3592" t="s">
        <v>1041</v>
      </c>
      <c r="B3592" t="str">
        <f>INDEX(予約枠報告様式!$73:$73,MATCH(CSVフォーマット!C3592,予約枠報告様式!$74:$74,0))</f>
        <v>BI</v>
      </c>
      <c r="C3592">
        <f t="shared" si="851"/>
        <v>61</v>
      </c>
      <c r="D3592">
        <f t="shared" si="842"/>
        <v>60</v>
      </c>
      <c r="E3592" s="2" cm="1">
        <f t="array" aca="1" ref="E3592" ca="1">INDIRECT(A3592&amp;B3592&amp;$E$3)</f>
        <v>44803</v>
      </c>
      <c r="F3592" t="str" cm="1">
        <f t="array" aca="1" ref="F3592" ca="1">IF(INDIRECT(A3592&amp;B3592&amp;$F$3)="公",参照!$L$2,参照!$L$3)</f>
        <v>医療機関受付</v>
      </c>
      <c r="G3592" s="1" t="str" cm="1">
        <f t="array" aca="1" ref="G3592" ca="1">IF(E3592="","",IF(ISNUMBER(INDIRECT(A3592&amp;B3592&amp;D3592)),431001,""))</f>
        <v/>
      </c>
      <c r="H3592" s="1" t="str">
        <f t="shared" ca="1" si="843"/>
        <v/>
      </c>
      <c r="I3592" s="1" t="str">
        <f ca="1">IF(G3592="","",予約枠報告様式!H$3)</f>
        <v/>
      </c>
      <c r="J3592" s="1" t="str">
        <f t="shared" ca="1" si="837"/>
        <v/>
      </c>
      <c r="K3592" s="1" t="str">
        <f t="shared" ca="1" si="844"/>
        <v/>
      </c>
      <c r="L3592" s="1" t="str">
        <f t="shared" ca="1" si="845"/>
        <v/>
      </c>
      <c r="M3592" s="1" t="str">
        <f t="shared" ca="1" si="846"/>
        <v/>
      </c>
      <c r="N3592" s="1" t="str" cm="1">
        <f t="array" aca="1" ref="N3592" ca="1">IF(G3592="","",HOUR(INDIRECT(A3592&amp;$N$2&amp;D3592)))</f>
        <v/>
      </c>
      <c r="O3592" s="1" t="str" cm="1">
        <f t="array" aca="1" ref="O3592" ca="1">IF(G3592="","",MINUTE(INDIRECT(A3592&amp;$N$2&amp;D3592)))</f>
        <v/>
      </c>
      <c r="P3592" s="1" t="str">
        <f t="shared" ca="1" si="847"/>
        <v/>
      </c>
      <c r="Q3592" s="1" t="str">
        <f t="shared" ca="1" si="848"/>
        <v/>
      </c>
      <c r="R3592" s="1" t="str" cm="1">
        <f t="array" aca="1" ref="R3592" ca="1">IF(G3592="","",INDIRECT(A3592&amp;B3592&amp;D3592))</f>
        <v/>
      </c>
      <c r="S3592" s="1" t="str">
        <f t="shared" ca="1" si="838"/>
        <v/>
      </c>
      <c r="T3592" s="1" t="str">
        <f t="shared" ca="1" si="839"/>
        <v/>
      </c>
      <c r="U3592" s="1" t="str">
        <f t="shared" ca="1" si="841"/>
        <v/>
      </c>
      <c r="V3592" s="1" t="str">
        <f t="shared" ca="1" si="849"/>
        <v/>
      </c>
      <c r="W3592" s="1" t="str">
        <f t="shared" ca="1" si="850"/>
        <v/>
      </c>
      <c r="X3592" s="1" t="str">
        <f t="shared" ca="1" si="840"/>
        <v/>
      </c>
    </row>
    <row r="3593" spans="1:24">
      <c r="A3593" t="s">
        <v>1041</v>
      </c>
      <c r="B3593" t="str">
        <f>INDEX(予約枠報告様式!$73:$73,MATCH(CSVフォーマット!C3593,予約枠報告様式!$74:$74,0))</f>
        <v>BI</v>
      </c>
      <c r="C3593">
        <f t="shared" si="851"/>
        <v>61</v>
      </c>
      <c r="D3593">
        <f t="shared" si="842"/>
        <v>61</v>
      </c>
      <c r="E3593" s="2" cm="1">
        <f t="array" aca="1" ref="E3593" ca="1">INDIRECT(A3593&amp;B3593&amp;$E$3)</f>
        <v>44803</v>
      </c>
      <c r="F3593" t="str" cm="1">
        <f t="array" aca="1" ref="F3593" ca="1">IF(INDIRECT(A3593&amp;B3593&amp;$F$3)="公",参照!$L$2,参照!$L$3)</f>
        <v>医療機関受付</v>
      </c>
      <c r="G3593" s="1" t="str" cm="1">
        <f t="array" aca="1" ref="G3593" ca="1">IF(E3593="","",IF(ISNUMBER(INDIRECT(A3593&amp;B3593&amp;D3593)),431001,""))</f>
        <v/>
      </c>
      <c r="H3593" s="1" t="str">
        <f t="shared" ca="1" si="843"/>
        <v/>
      </c>
      <c r="I3593" s="1" t="str">
        <f ca="1">IF(G3593="","",予約枠報告様式!H$3)</f>
        <v/>
      </c>
      <c r="J3593" s="1" t="str">
        <f t="shared" ca="1" si="837"/>
        <v/>
      </c>
      <c r="K3593" s="1" t="str">
        <f t="shared" ca="1" si="844"/>
        <v/>
      </c>
      <c r="L3593" s="1" t="str">
        <f t="shared" ca="1" si="845"/>
        <v/>
      </c>
      <c r="M3593" s="1" t="str">
        <f t="shared" ca="1" si="846"/>
        <v/>
      </c>
      <c r="N3593" s="1" t="str" cm="1">
        <f t="array" aca="1" ref="N3593" ca="1">IF(G3593="","",HOUR(INDIRECT(A3593&amp;$N$2&amp;D3593)))</f>
        <v/>
      </c>
      <c r="O3593" s="1" t="str" cm="1">
        <f t="array" aca="1" ref="O3593" ca="1">IF(G3593="","",MINUTE(INDIRECT(A3593&amp;$N$2&amp;D3593)))</f>
        <v/>
      </c>
      <c r="P3593" s="1" t="str">
        <f t="shared" ca="1" si="847"/>
        <v/>
      </c>
      <c r="Q3593" s="1" t="str">
        <f t="shared" ca="1" si="848"/>
        <v/>
      </c>
      <c r="R3593" s="1" t="str" cm="1">
        <f t="array" aca="1" ref="R3593" ca="1">IF(G3593="","",INDIRECT(A3593&amp;B3593&amp;D3593))</f>
        <v/>
      </c>
      <c r="S3593" s="1" t="str">
        <f t="shared" ca="1" si="838"/>
        <v/>
      </c>
      <c r="T3593" s="1" t="str">
        <f t="shared" ca="1" si="839"/>
        <v/>
      </c>
      <c r="U3593" s="1" t="str">
        <f t="shared" ca="1" si="841"/>
        <v/>
      </c>
      <c r="V3593" s="1" t="str">
        <f t="shared" ca="1" si="849"/>
        <v/>
      </c>
      <c r="W3593" s="1" t="str">
        <f t="shared" ca="1" si="850"/>
        <v/>
      </c>
      <c r="X3593" s="1" t="str">
        <f t="shared" ca="1" si="840"/>
        <v/>
      </c>
    </row>
    <row r="3594" spans="1:24">
      <c r="A3594" t="s">
        <v>1041</v>
      </c>
      <c r="B3594" t="str">
        <f>INDEX(予約枠報告様式!$73:$73,MATCH(CSVフォーマット!C3594,予約枠報告様式!$74:$74,0))</f>
        <v>BI</v>
      </c>
      <c r="C3594">
        <f t="shared" si="851"/>
        <v>61</v>
      </c>
      <c r="D3594">
        <f t="shared" si="842"/>
        <v>62</v>
      </c>
      <c r="E3594" s="2" cm="1">
        <f t="array" aca="1" ref="E3594" ca="1">INDIRECT(A3594&amp;B3594&amp;$E$3)</f>
        <v>44803</v>
      </c>
      <c r="F3594" t="str" cm="1">
        <f t="array" aca="1" ref="F3594" ca="1">IF(INDIRECT(A3594&amp;B3594&amp;$F$3)="公",参照!$L$2,参照!$L$3)</f>
        <v>医療機関受付</v>
      </c>
      <c r="G3594" s="1" t="str" cm="1">
        <f t="array" aca="1" ref="G3594" ca="1">IF(E3594="","",IF(ISNUMBER(INDIRECT(A3594&amp;B3594&amp;D3594)),431001,""))</f>
        <v/>
      </c>
      <c r="H3594" s="1" t="str">
        <f t="shared" ca="1" si="843"/>
        <v/>
      </c>
      <c r="I3594" s="1" t="str">
        <f ca="1">IF(G3594="","",予約枠報告様式!H$3)</f>
        <v/>
      </c>
      <c r="J3594" s="1" t="str">
        <f t="shared" ca="1" si="837"/>
        <v/>
      </c>
      <c r="K3594" s="1" t="str">
        <f t="shared" ca="1" si="844"/>
        <v/>
      </c>
      <c r="L3594" s="1" t="str">
        <f t="shared" ca="1" si="845"/>
        <v/>
      </c>
      <c r="M3594" s="1" t="str">
        <f t="shared" ca="1" si="846"/>
        <v/>
      </c>
      <c r="N3594" s="1" t="str" cm="1">
        <f t="array" aca="1" ref="N3594" ca="1">IF(G3594="","",HOUR(INDIRECT(A3594&amp;$N$2&amp;D3594)))</f>
        <v/>
      </c>
      <c r="O3594" s="1" t="str" cm="1">
        <f t="array" aca="1" ref="O3594" ca="1">IF(G3594="","",MINUTE(INDIRECT(A3594&amp;$N$2&amp;D3594)))</f>
        <v/>
      </c>
      <c r="P3594" s="1" t="str">
        <f t="shared" ca="1" si="847"/>
        <v/>
      </c>
      <c r="Q3594" s="1" t="str">
        <f t="shared" ca="1" si="848"/>
        <v/>
      </c>
      <c r="R3594" s="1" t="str" cm="1">
        <f t="array" aca="1" ref="R3594" ca="1">IF(G3594="","",INDIRECT(A3594&amp;B3594&amp;D3594))</f>
        <v/>
      </c>
      <c r="S3594" s="1" t="str">
        <f t="shared" ca="1" si="838"/>
        <v/>
      </c>
      <c r="T3594" s="1" t="str">
        <f t="shared" ca="1" si="839"/>
        <v/>
      </c>
      <c r="U3594" s="1" t="str">
        <f t="shared" ca="1" si="841"/>
        <v/>
      </c>
      <c r="V3594" s="1" t="str">
        <f t="shared" ca="1" si="849"/>
        <v/>
      </c>
      <c r="W3594" s="1" t="str">
        <f t="shared" ca="1" si="850"/>
        <v/>
      </c>
      <c r="X3594" s="1" t="str">
        <f t="shared" ca="1" si="840"/>
        <v/>
      </c>
    </row>
    <row r="3595" spans="1:24">
      <c r="A3595" t="s">
        <v>1041</v>
      </c>
      <c r="B3595" t="str">
        <f>INDEX(予約枠報告様式!$73:$73,MATCH(CSVフォーマット!C3595,予約枠報告様式!$74:$74,0))</f>
        <v>BI</v>
      </c>
      <c r="C3595">
        <f t="shared" si="851"/>
        <v>61</v>
      </c>
      <c r="D3595">
        <f t="shared" si="842"/>
        <v>63</v>
      </c>
      <c r="E3595" s="2" cm="1">
        <f t="array" aca="1" ref="E3595" ca="1">INDIRECT(A3595&amp;B3595&amp;$E$3)</f>
        <v>44803</v>
      </c>
      <c r="F3595" t="str" cm="1">
        <f t="array" aca="1" ref="F3595" ca="1">IF(INDIRECT(A3595&amp;B3595&amp;$F$3)="公",参照!$L$2,参照!$L$3)</f>
        <v>医療機関受付</v>
      </c>
      <c r="G3595" s="1" t="str" cm="1">
        <f t="array" aca="1" ref="G3595" ca="1">IF(E3595="","",IF(ISNUMBER(INDIRECT(A3595&amp;B3595&amp;D3595)),431001,""))</f>
        <v/>
      </c>
      <c r="H3595" s="1" t="str">
        <f t="shared" ca="1" si="843"/>
        <v/>
      </c>
      <c r="I3595" s="1" t="str">
        <f ca="1">IF(G3595="","",予約枠報告様式!H$3)</f>
        <v/>
      </c>
      <c r="J3595" s="1" t="str">
        <f t="shared" ca="1" si="837"/>
        <v/>
      </c>
      <c r="K3595" s="1" t="str">
        <f t="shared" ca="1" si="844"/>
        <v/>
      </c>
      <c r="L3595" s="1" t="str">
        <f t="shared" ca="1" si="845"/>
        <v/>
      </c>
      <c r="M3595" s="1" t="str">
        <f t="shared" ca="1" si="846"/>
        <v/>
      </c>
      <c r="N3595" s="1" t="str" cm="1">
        <f t="array" aca="1" ref="N3595" ca="1">IF(G3595="","",HOUR(INDIRECT(A3595&amp;$N$2&amp;D3595)))</f>
        <v/>
      </c>
      <c r="O3595" s="1" t="str" cm="1">
        <f t="array" aca="1" ref="O3595" ca="1">IF(G3595="","",MINUTE(INDIRECT(A3595&amp;$N$2&amp;D3595)))</f>
        <v/>
      </c>
      <c r="P3595" s="1" t="str">
        <f t="shared" ca="1" si="847"/>
        <v/>
      </c>
      <c r="Q3595" s="1" t="str">
        <f t="shared" ca="1" si="848"/>
        <v/>
      </c>
      <c r="R3595" s="1" t="str" cm="1">
        <f t="array" aca="1" ref="R3595" ca="1">IF(G3595="","",INDIRECT(A3595&amp;B3595&amp;D3595))</f>
        <v/>
      </c>
      <c r="S3595" s="1" t="str">
        <f t="shared" ca="1" si="838"/>
        <v/>
      </c>
      <c r="T3595" s="1" t="str">
        <f t="shared" ca="1" si="839"/>
        <v/>
      </c>
      <c r="U3595" s="1" t="str">
        <f t="shared" ca="1" si="841"/>
        <v/>
      </c>
      <c r="V3595" s="1" t="str">
        <f t="shared" ca="1" si="849"/>
        <v/>
      </c>
      <c r="W3595" s="1" t="str">
        <f t="shared" ca="1" si="850"/>
        <v/>
      </c>
      <c r="X3595" s="1" t="str">
        <f t="shared" ca="1" si="840"/>
        <v/>
      </c>
    </row>
    <row r="3596" spans="1:24">
      <c r="A3596" t="s">
        <v>1041</v>
      </c>
      <c r="B3596" t="str">
        <f>INDEX(予約枠報告様式!$73:$73,MATCH(CSVフォーマット!C3596,予約枠報告様式!$74:$74,0))</f>
        <v>BI</v>
      </c>
      <c r="C3596">
        <f t="shared" si="851"/>
        <v>61</v>
      </c>
      <c r="D3596">
        <f t="shared" si="842"/>
        <v>64</v>
      </c>
      <c r="E3596" s="2" cm="1">
        <f t="array" aca="1" ref="E3596" ca="1">INDIRECT(A3596&amp;B3596&amp;$E$3)</f>
        <v>44803</v>
      </c>
      <c r="F3596" t="str" cm="1">
        <f t="array" aca="1" ref="F3596" ca="1">IF(INDIRECT(A3596&amp;B3596&amp;$F$3)="公",参照!$L$2,参照!$L$3)</f>
        <v>医療機関受付</v>
      </c>
      <c r="G3596" s="1" t="str" cm="1">
        <f t="array" aca="1" ref="G3596" ca="1">IF(E3596="","",IF(ISNUMBER(INDIRECT(A3596&amp;B3596&amp;D3596)),431001,""))</f>
        <v/>
      </c>
      <c r="H3596" s="1" t="str">
        <f t="shared" ca="1" si="843"/>
        <v/>
      </c>
      <c r="I3596" s="1" t="str">
        <f ca="1">IF(G3596="","",予約枠報告様式!H$3)</f>
        <v/>
      </c>
      <c r="J3596" s="1" t="str">
        <f t="shared" ca="1" si="837"/>
        <v/>
      </c>
      <c r="K3596" s="1" t="str">
        <f t="shared" ca="1" si="844"/>
        <v/>
      </c>
      <c r="L3596" s="1" t="str">
        <f t="shared" ca="1" si="845"/>
        <v/>
      </c>
      <c r="M3596" s="1" t="str">
        <f t="shared" ca="1" si="846"/>
        <v/>
      </c>
      <c r="N3596" s="1" t="str" cm="1">
        <f t="array" aca="1" ref="N3596" ca="1">IF(G3596="","",HOUR(INDIRECT(A3596&amp;$N$2&amp;D3596)))</f>
        <v/>
      </c>
      <c r="O3596" s="1" t="str" cm="1">
        <f t="array" aca="1" ref="O3596" ca="1">IF(G3596="","",MINUTE(INDIRECT(A3596&amp;$N$2&amp;D3596)))</f>
        <v/>
      </c>
      <c r="P3596" s="1" t="str">
        <f t="shared" ca="1" si="847"/>
        <v/>
      </c>
      <c r="Q3596" s="1" t="str">
        <f t="shared" ca="1" si="848"/>
        <v/>
      </c>
      <c r="R3596" s="1" t="str" cm="1">
        <f t="array" aca="1" ref="R3596" ca="1">IF(G3596="","",INDIRECT(A3596&amp;B3596&amp;D3596))</f>
        <v/>
      </c>
      <c r="S3596" s="1" t="str">
        <f t="shared" ca="1" si="838"/>
        <v/>
      </c>
      <c r="T3596" s="1" t="str">
        <f t="shared" ca="1" si="839"/>
        <v/>
      </c>
      <c r="U3596" s="1" t="str">
        <f t="shared" ca="1" si="841"/>
        <v/>
      </c>
      <c r="V3596" s="1" t="str">
        <f t="shared" ca="1" si="849"/>
        <v/>
      </c>
      <c r="W3596" s="1" t="str">
        <f t="shared" ca="1" si="850"/>
        <v/>
      </c>
      <c r="X3596" s="1" t="str">
        <f t="shared" ca="1" si="840"/>
        <v/>
      </c>
    </row>
    <row r="3597" spans="1:24">
      <c r="A3597" t="s">
        <v>1041</v>
      </c>
      <c r="B3597" t="str">
        <f>INDEX(予約枠報告様式!$73:$73,MATCH(CSVフォーマット!C3597,予約枠報告様式!$74:$74,0))</f>
        <v>BI</v>
      </c>
      <c r="C3597">
        <f t="shared" si="851"/>
        <v>61</v>
      </c>
      <c r="D3597">
        <f t="shared" si="842"/>
        <v>65</v>
      </c>
      <c r="E3597" s="2" cm="1">
        <f t="array" aca="1" ref="E3597" ca="1">INDIRECT(A3597&amp;B3597&amp;$E$3)</f>
        <v>44803</v>
      </c>
      <c r="F3597" t="str" cm="1">
        <f t="array" aca="1" ref="F3597" ca="1">IF(INDIRECT(A3597&amp;B3597&amp;$F$3)="公",参照!$L$2,参照!$L$3)</f>
        <v>医療機関受付</v>
      </c>
      <c r="G3597" s="1" t="str" cm="1">
        <f t="array" aca="1" ref="G3597" ca="1">IF(E3597="","",IF(ISNUMBER(INDIRECT(A3597&amp;B3597&amp;D3597)),431001,""))</f>
        <v/>
      </c>
      <c r="H3597" s="1" t="str">
        <f t="shared" ca="1" si="843"/>
        <v/>
      </c>
      <c r="I3597" s="1" t="str">
        <f ca="1">IF(G3597="","",予約枠報告様式!H$3)</f>
        <v/>
      </c>
      <c r="J3597" s="1" t="str">
        <f t="shared" ca="1" si="837"/>
        <v/>
      </c>
      <c r="K3597" s="1" t="str">
        <f t="shared" ca="1" si="844"/>
        <v/>
      </c>
      <c r="L3597" s="1" t="str">
        <f t="shared" ca="1" si="845"/>
        <v/>
      </c>
      <c r="M3597" s="1" t="str">
        <f t="shared" ca="1" si="846"/>
        <v/>
      </c>
      <c r="N3597" s="1" t="str" cm="1">
        <f t="array" aca="1" ref="N3597" ca="1">IF(G3597="","",HOUR(INDIRECT(A3597&amp;$N$2&amp;D3597)))</f>
        <v/>
      </c>
      <c r="O3597" s="1" t="str" cm="1">
        <f t="array" aca="1" ref="O3597" ca="1">IF(G3597="","",MINUTE(INDIRECT(A3597&amp;$N$2&amp;D3597)))</f>
        <v/>
      </c>
      <c r="P3597" s="1" t="str">
        <f t="shared" ca="1" si="847"/>
        <v/>
      </c>
      <c r="Q3597" s="1" t="str">
        <f t="shared" ca="1" si="848"/>
        <v/>
      </c>
      <c r="R3597" s="1" t="str" cm="1">
        <f t="array" aca="1" ref="R3597" ca="1">IF(G3597="","",INDIRECT(A3597&amp;B3597&amp;D3597))</f>
        <v/>
      </c>
      <c r="S3597" s="1" t="str">
        <f t="shared" ca="1" si="838"/>
        <v/>
      </c>
      <c r="T3597" s="1" t="str">
        <f t="shared" ca="1" si="839"/>
        <v/>
      </c>
      <c r="U3597" s="1" t="str">
        <f t="shared" ca="1" si="841"/>
        <v/>
      </c>
      <c r="V3597" s="1" t="str">
        <f t="shared" ca="1" si="849"/>
        <v/>
      </c>
      <c r="W3597" s="1" t="str">
        <f t="shared" ca="1" si="850"/>
        <v/>
      </c>
      <c r="X3597" s="1" t="str">
        <f t="shared" ca="1" si="840"/>
        <v/>
      </c>
    </row>
    <row r="3598" spans="1:24">
      <c r="A3598" t="s">
        <v>1041</v>
      </c>
      <c r="B3598" t="str">
        <f>INDEX(予約枠報告様式!$73:$73,MATCH(CSVフォーマット!C3598,予約枠報告様式!$74:$74,0))</f>
        <v>BI</v>
      </c>
      <c r="C3598">
        <f t="shared" si="851"/>
        <v>61</v>
      </c>
      <c r="D3598">
        <f t="shared" si="842"/>
        <v>66</v>
      </c>
      <c r="E3598" s="2" cm="1">
        <f t="array" aca="1" ref="E3598" ca="1">INDIRECT(A3598&amp;B3598&amp;$E$3)</f>
        <v>44803</v>
      </c>
      <c r="F3598" t="str" cm="1">
        <f t="array" aca="1" ref="F3598" ca="1">IF(INDIRECT(A3598&amp;B3598&amp;$F$3)="公",参照!$L$2,参照!$L$3)</f>
        <v>医療機関受付</v>
      </c>
      <c r="G3598" s="1" t="str" cm="1">
        <f t="array" aca="1" ref="G3598" ca="1">IF(E3598="","",IF(ISNUMBER(INDIRECT(A3598&amp;B3598&amp;D3598)),431001,""))</f>
        <v/>
      </c>
      <c r="H3598" s="1" t="str">
        <f t="shared" ca="1" si="843"/>
        <v/>
      </c>
      <c r="I3598" s="1" t="str">
        <f ca="1">IF(G3598="","",予約枠報告様式!H$3)</f>
        <v/>
      </c>
      <c r="J3598" s="1" t="str">
        <f t="shared" ca="1" si="837"/>
        <v/>
      </c>
      <c r="K3598" s="1" t="str">
        <f t="shared" ca="1" si="844"/>
        <v/>
      </c>
      <c r="L3598" s="1" t="str">
        <f t="shared" ca="1" si="845"/>
        <v/>
      </c>
      <c r="M3598" s="1" t="str">
        <f t="shared" ca="1" si="846"/>
        <v/>
      </c>
      <c r="N3598" s="1" t="str" cm="1">
        <f t="array" aca="1" ref="N3598" ca="1">IF(G3598="","",HOUR(INDIRECT(A3598&amp;$N$2&amp;D3598)))</f>
        <v/>
      </c>
      <c r="O3598" s="1" t="str" cm="1">
        <f t="array" aca="1" ref="O3598" ca="1">IF(G3598="","",MINUTE(INDIRECT(A3598&amp;$N$2&amp;D3598)))</f>
        <v/>
      </c>
      <c r="P3598" s="1" t="str">
        <f t="shared" ca="1" si="847"/>
        <v/>
      </c>
      <c r="Q3598" s="1" t="str">
        <f t="shared" ca="1" si="848"/>
        <v/>
      </c>
      <c r="R3598" s="1" t="str" cm="1">
        <f t="array" aca="1" ref="R3598" ca="1">IF(G3598="","",INDIRECT(A3598&amp;B3598&amp;D3598))</f>
        <v/>
      </c>
      <c r="S3598" s="1" t="str">
        <f t="shared" ca="1" si="838"/>
        <v/>
      </c>
      <c r="T3598" s="1" t="str">
        <f t="shared" ca="1" si="839"/>
        <v/>
      </c>
      <c r="U3598" s="1" t="str">
        <f t="shared" ca="1" si="841"/>
        <v/>
      </c>
      <c r="V3598" s="1" t="str">
        <f t="shared" ca="1" si="849"/>
        <v/>
      </c>
      <c r="W3598" s="1" t="str">
        <f t="shared" ca="1" si="850"/>
        <v/>
      </c>
      <c r="X3598" s="1" t="str">
        <f t="shared" ca="1" si="840"/>
        <v/>
      </c>
    </row>
    <row r="3599" spans="1:24">
      <c r="A3599" t="s">
        <v>1041</v>
      </c>
      <c r="B3599" t="str">
        <f>INDEX(予約枠報告様式!$73:$73,MATCH(CSVフォーマット!C3599,予約枠報告様式!$74:$74,0))</f>
        <v>BI</v>
      </c>
      <c r="C3599">
        <f t="shared" si="851"/>
        <v>61</v>
      </c>
      <c r="D3599">
        <f t="shared" si="842"/>
        <v>67</v>
      </c>
      <c r="E3599" s="2" cm="1">
        <f t="array" aca="1" ref="E3599" ca="1">INDIRECT(A3599&amp;B3599&amp;$E$3)</f>
        <v>44803</v>
      </c>
      <c r="F3599" t="str" cm="1">
        <f t="array" aca="1" ref="F3599" ca="1">IF(INDIRECT(A3599&amp;B3599&amp;$F$3)="公",参照!$L$2,参照!$L$3)</f>
        <v>医療機関受付</v>
      </c>
      <c r="G3599" s="1" t="str" cm="1">
        <f t="array" aca="1" ref="G3599" ca="1">IF(E3599="","",IF(ISNUMBER(INDIRECT(A3599&amp;B3599&amp;D3599)),431001,""))</f>
        <v/>
      </c>
      <c r="H3599" s="1" t="str">
        <f t="shared" ca="1" si="843"/>
        <v/>
      </c>
      <c r="I3599" s="1" t="str">
        <f ca="1">IF(G3599="","",予約枠報告様式!H$3)</f>
        <v/>
      </c>
      <c r="J3599" s="1" t="str">
        <f t="shared" ca="1" si="837"/>
        <v/>
      </c>
      <c r="K3599" s="1" t="str">
        <f t="shared" ca="1" si="844"/>
        <v/>
      </c>
      <c r="L3599" s="1" t="str">
        <f t="shared" ca="1" si="845"/>
        <v/>
      </c>
      <c r="M3599" s="1" t="str">
        <f t="shared" ca="1" si="846"/>
        <v/>
      </c>
      <c r="N3599" s="1" t="str" cm="1">
        <f t="array" aca="1" ref="N3599" ca="1">IF(G3599="","",HOUR(INDIRECT(A3599&amp;$N$2&amp;D3599)))</f>
        <v/>
      </c>
      <c r="O3599" s="1" t="str" cm="1">
        <f t="array" aca="1" ref="O3599" ca="1">IF(G3599="","",MINUTE(INDIRECT(A3599&amp;$N$2&amp;D3599)))</f>
        <v/>
      </c>
      <c r="P3599" s="1" t="str">
        <f t="shared" ca="1" si="847"/>
        <v/>
      </c>
      <c r="Q3599" s="1" t="str">
        <f t="shared" ca="1" si="848"/>
        <v/>
      </c>
      <c r="R3599" s="1" t="str" cm="1">
        <f t="array" aca="1" ref="R3599" ca="1">IF(G3599="","",INDIRECT(A3599&amp;B3599&amp;D3599))</f>
        <v/>
      </c>
      <c r="S3599" s="1" t="str">
        <f t="shared" ca="1" si="838"/>
        <v/>
      </c>
      <c r="T3599" s="1" t="str">
        <f t="shared" ca="1" si="839"/>
        <v/>
      </c>
      <c r="U3599" s="1" t="str">
        <f t="shared" ca="1" si="841"/>
        <v/>
      </c>
      <c r="V3599" s="1" t="str">
        <f t="shared" ca="1" si="849"/>
        <v/>
      </c>
      <c r="W3599" s="1" t="str">
        <f t="shared" ca="1" si="850"/>
        <v/>
      </c>
      <c r="X3599" s="1" t="str">
        <f t="shared" ca="1" si="840"/>
        <v/>
      </c>
    </row>
    <row r="3600" spans="1:24">
      <c r="A3600" t="s">
        <v>1041</v>
      </c>
      <c r="B3600" t="str">
        <f>INDEX(予約枠報告様式!$73:$73,MATCH(CSVフォーマット!C3600,予約枠報告様式!$74:$74,0))</f>
        <v>BI</v>
      </c>
      <c r="C3600">
        <f t="shared" si="851"/>
        <v>61</v>
      </c>
      <c r="D3600">
        <f t="shared" si="842"/>
        <v>68</v>
      </c>
      <c r="E3600" s="2" cm="1">
        <f t="array" aca="1" ref="E3600" ca="1">INDIRECT(A3600&amp;B3600&amp;$E$3)</f>
        <v>44803</v>
      </c>
      <c r="F3600" t="str" cm="1">
        <f t="array" aca="1" ref="F3600" ca="1">IF(INDIRECT(A3600&amp;B3600&amp;$F$3)="公",参照!$L$2,参照!$L$3)</f>
        <v>医療機関受付</v>
      </c>
      <c r="G3600" s="1" t="str" cm="1">
        <f t="array" aca="1" ref="G3600" ca="1">IF(E3600="","",IF(ISNUMBER(INDIRECT(A3600&amp;B3600&amp;D3600)),431001,""))</f>
        <v/>
      </c>
      <c r="H3600" s="1" t="str">
        <f t="shared" ca="1" si="843"/>
        <v/>
      </c>
      <c r="I3600" s="1" t="str">
        <f ca="1">IF(G3600="","",予約枠報告様式!H$3)</f>
        <v/>
      </c>
      <c r="J3600" s="1" t="str">
        <f t="shared" ca="1" si="837"/>
        <v/>
      </c>
      <c r="K3600" s="1" t="str">
        <f t="shared" ca="1" si="844"/>
        <v/>
      </c>
      <c r="L3600" s="1" t="str">
        <f t="shared" ca="1" si="845"/>
        <v/>
      </c>
      <c r="M3600" s="1" t="str">
        <f t="shared" ca="1" si="846"/>
        <v/>
      </c>
      <c r="N3600" s="1" t="str" cm="1">
        <f t="array" aca="1" ref="N3600" ca="1">IF(G3600="","",HOUR(INDIRECT(A3600&amp;$N$2&amp;D3600)))</f>
        <v/>
      </c>
      <c r="O3600" s="1" t="str" cm="1">
        <f t="array" aca="1" ref="O3600" ca="1">IF(G3600="","",MINUTE(INDIRECT(A3600&amp;$N$2&amp;D3600)))</f>
        <v/>
      </c>
      <c r="P3600" s="1" t="str">
        <f t="shared" ca="1" si="847"/>
        <v/>
      </c>
      <c r="Q3600" s="1" t="str">
        <f t="shared" ca="1" si="848"/>
        <v/>
      </c>
      <c r="R3600" s="1" t="str" cm="1">
        <f t="array" aca="1" ref="R3600" ca="1">IF(G3600="","",INDIRECT(A3600&amp;B3600&amp;D3600))</f>
        <v/>
      </c>
      <c r="S3600" s="1" t="str">
        <f t="shared" ca="1" si="838"/>
        <v/>
      </c>
      <c r="T3600" s="1" t="str">
        <f t="shared" ca="1" si="839"/>
        <v/>
      </c>
      <c r="U3600" s="1" t="str">
        <f t="shared" ca="1" si="841"/>
        <v/>
      </c>
      <c r="V3600" s="1" t="str">
        <f t="shared" ca="1" si="849"/>
        <v/>
      </c>
      <c r="W3600" s="1" t="str">
        <f t="shared" ca="1" si="850"/>
        <v/>
      </c>
      <c r="X3600" s="1" t="str">
        <f t="shared" ca="1" si="840"/>
        <v/>
      </c>
    </row>
    <row r="3601" spans="1:24">
      <c r="A3601" t="s">
        <v>1041</v>
      </c>
      <c r="B3601" t="str">
        <f>INDEX(予約枠報告様式!$73:$73,MATCH(CSVフォーマット!C3601,予約枠報告様式!$74:$74,0))</f>
        <v>BI</v>
      </c>
      <c r="C3601">
        <f t="shared" si="851"/>
        <v>61</v>
      </c>
      <c r="D3601">
        <f t="shared" si="842"/>
        <v>69</v>
      </c>
      <c r="E3601" s="2" cm="1">
        <f t="array" aca="1" ref="E3601" ca="1">INDIRECT(A3601&amp;B3601&amp;$E$3)</f>
        <v>44803</v>
      </c>
      <c r="F3601" t="str" cm="1">
        <f t="array" aca="1" ref="F3601" ca="1">IF(INDIRECT(A3601&amp;B3601&amp;$F$3)="公",参照!$L$2,参照!$L$3)</f>
        <v>医療機関受付</v>
      </c>
      <c r="G3601" s="1" t="str" cm="1">
        <f t="array" aca="1" ref="G3601" ca="1">IF(E3601="","",IF(ISNUMBER(INDIRECT(A3601&amp;B3601&amp;D3601)),431001,""))</f>
        <v/>
      </c>
      <c r="H3601" s="1" t="str">
        <f t="shared" ca="1" si="843"/>
        <v/>
      </c>
      <c r="I3601" s="1" t="str">
        <f ca="1">IF(G3601="","",予約枠報告様式!H$3)</f>
        <v/>
      </c>
      <c r="J3601" s="1" t="str">
        <f t="shared" ca="1" si="837"/>
        <v/>
      </c>
      <c r="K3601" s="1" t="str">
        <f t="shared" ca="1" si="844"/>
        <v/>
      </c>
      <c r="L3601" s="1" t="str">
        <f t="shared" ca="1" si="845"/>
        <v/>
      </c>
      <c r="M3601" s="1" t="str">
        <f t="shared" ca="1" si="846"/>
        <v/>
      </c>
      <c r="N3601" s="1" t="str" cm="1">
        <f t="array" aca="1" ref="N3601" ca="1">IF(G3601="","",HOUR(INDIRECT(A3601&amp;$N$2&amp;D3601)))</f>
        <v/>
      </c>
      <c r="O3601" s="1" t="str" cm="1">
        <f t="array" aca="1" ref="O3601" ca="1">IF(G3601="","",MINUTE(INDIRECT(A3601&amp;$N$2&amp;D3601)))</f>
        <v/>
      </c>
      <c r="P3601" s="1" t="str">
        <f t="shared" ca="1" si="847"/>
        <v/>
      </c>
      <c r="Q3601" s="1" t="str">
        <f t="shared" ca="1" si="848"/>
        <v/>
      </c>
      <c r="R3601" s="1" t="str" cm="1">
        <f t="array" aca="1" ref="R3601" ca="1">IF(G3601="","",INDIRECT(A3601&amp;B3601&amp;D3601))</f>
        <v/>
      </c>
      <c r="S3601" s="1" t="str">
        <f t="shared" ca="1" si="838"/>
        <v/>
      </c>
      <c r="T3601" s="1" t="str">
        <f t="shared" ca="1" si="839"/>
        <v/>
      </c>
      <c r="U3601" s="1" t="str">
        <f t="shared" ca="1" si="841"/>
        <v/>
      </c>
      <c r="V3601" s="1" t="str">
        <f t="shared" ca="1" si="849"/>
        <v/>
      </c>
      <c r="W3601" s="1" t="str">
        <f t="shared" ca="1" si="850"/>
        <v/>
      </c>
      <c r="X3601" s="1" t="str">
        <f t="shared" ca="1" si="840"/>
        <v/>
      </c>
    </row>
    <row r="3602" spans="1:24">
      <c r="A3602" t="s">
        <v>1041</v>
      </c>
      <c r="B3602" t="str">
        <f>INDEX(予約枠報告様式!$73:$73,MATCH(CSVフォーマット!C3602,予約枠報告様式!$74:$74,0))</f>
        <v>BI</v>
      </c>
      <c r="C3602">
        <f t="shared" si="851"/>
        <v>61</v>
      </c>
      <c r="D3602">
        <f t="shared" si="842"/>
        <v>70</v>
      </c>
      <c r="E3602" s="2" cm="1">
        <f t="array" aca="1" ref="E3602" ca="1">INDIRECT(A3602&amp;B3602&amp;$E$3)</f>
        <v>44803</v>
      </c>
      <c r="F3602" t="str" cm="1">
        <f t="array" aca="1" ref="F3602" ca="1">IF(INDIRECT(A3602&amp;B3602&amp;$F$3)="公",参照!$L$2,参照!$L$3)</f>
        <v>医療機関受付</v>
      </c>
      <c r="G3602" s="1" t="str" cm="1">
        <f t="array" aca="1" ref="G3602" ca="1">IF(E3602="","",IF(ISNUMBER(INDIRECT(A3602&amp;B3602&amp;D3602)),431001,""))</f>
        <v/>
      </c>
      <c r="H3602" s="1" t="str">
        <f t="shared" ca="1" si="843"/>
        <v/>
      </c>
      <c r="I3602" s="1" t="str">
        <f ca="1">IF(G3602="","",予約枠報告様式!H$3)</f>
        <v/>
      </c>
      <c r="J3602" s="1" t="str">
        <f t="shared" ca="1" si="837"/>
        <v/>
      </c>
      <c r="K3602" s="1" t="str">
        <f t="shared" ca="1" si="844"/>
        <v/>
      </c>
      <c r="L3602" s="1" t="str">
        <f t="shared" ca="1" si="845"/>
        <v/>
      </c>
      <c r="M3602" s="1" t="str">
        <f t="shared" ca="1" si="846"/>
        <v/>
      </c>
      <c r="N3602" s="1" t="str" cm="1">
        <f t="array" aca="1" ref="N3602" ca="1">IF(G3602="","",HOUR(INDIRECT(A3602&amp;$N$2&amp;D3602)))</f>
        <v/>
      </c>
      <c r="O3602" s="1" t="str" cm="1">
        <f t="array" aca="1" ref="O3602" ca="1">IF(G3602="","",MINUTE(INDIRECT(A3602&amp;$N$2&amp;D3602)))</f>
        <v/>
      </c>
      <c r="P3602" s="1" t="str">
        <f t="shared" ca="1" si="847"/>
        <v/>
      </c>
      <c r="Q3602" s="1" t="str">
        <f t="shared" ca="1" si="848"/>
        <v/>
      </c>
      <c r="R3602" s="1" t="str" cm="1">
        <f t="array" aca="1" ref="R3602" ca="1">IF(G3602="","",INDIRECT(A3602&amp;B3602&amp;D3602))</f>
        <v/>
      </c>
      <c r="S3602" s="1" t="str">
        <f t="shared" ca="1" si="838"/>
        <v/>
      </c>
      <c r="T3602" s="1" t="str">
        <f t="shared" ca="1" si="839"/>
        <v/>
      </c>
      <c r="U3602" s="1" t="str">
        <f t="shared" ca="1" si="841"/>
        <v/>
      </c>
      <c r="V3602" s="1" t="str">
        <f t="shared" ca="1" si="849"/>
        <v/>
      </c>
      <c r="W3602" s="1" t="str">
        <f t="shared" ca="1" si="850"/>
        <v/>
      </c>
      <c r="X3602" s="1" t="str">
        <f t="shared" ca="1" si="840"/>
        <v/>
      </c>
    </row>
    <row r="3603" spans="1:24">
      <c r="A3603" t="s">
        <v>1041</v>
      </c>
      <c r="B3603" t="str">
        <f>INDEX(予約枠報告様式!$73:$73,MATCH(CSVフォーマット!C3603,予約枠報告様式!$74:$74,0))</f>
        <v>BI</v>
      </c>
      <c r="C3603">
        <f t="shared" si="851"/>
        <v>61</v>
      </c>
      <c r="D3603">
        <f t="shared" si="842"/>
        <v>71</v>
      </c>
      <c r="E3603" s="2" cm="1">
        <f t="array" aca="1" ref="E3603" ca="1">INDIRECT(A3603&amp;B3603&amp;$E$3)</f>
        <v>44803</v>
      </c>
      <c r="F3603" t="str" cm="1">
        <f t="array" aca="1" ref="F3603" ca="1">IF(INDIRECT(A3603&amp;B3603&amp;$F$3)="公",参照!$L$2,参照!$L$3)</f>
        <v>医療機関受付</v>
      </c>
      <c r="G3603" s="1" t="str" cm="1">
        <f t="array" aca="1" ref="G3603" ca="1">IF(E3603="","",IF(ISNUMBER(INDIRECT(A3603&amp;B3603&amp;D3603)),431001,""))</f>
        <v/>
      </c>
      <c r="H3603" s="1" t="str">
        <f t="shared" ca="1" si="843"/>
        <v/>
      </c>
      <c r="I3603" s="1" t="str">
        <f ca="1">IF(G3603="","",予約枠報告様式!H$3)</f>
        <v/>
      </c>
      <c r="J3603" s="1" t="str">
        <f t="shared" ca="1" si="837"/>
        <v/>
      </c>
      <c r="K3603" s="1" t="str">
        <f t="shared" ca="1" si="844"/>
        <v/>
      </c>
      <c r="L3603" s="1" t="str">
        <f t="shared" ca="1" si="845"/>
        <v/>
      </c>
      <c r="M3603" s="1" t="str">
        <f t="shared" ca="1" si="846"/>
        <v/>
      </c>
      <c r="N3603" s="1" t="str" cm="1">
        <f t="array" aca="1" ref="N3603" ca="1">IF(G3603="","",HOUR(INDIRECT(A3603&amp;$N$2&amp;D3603)))</f>
        <v/>
      </c>
      <c r="O3603" s="1" t="str" cm="1">
        <f t="array" aca="1" ref="O3603" ca="1">IF(G3603="","",MINUTE(INDIRECT(A3603&amp;$N$2&amp;D3603)))</f>
        <v/>
      </c>
      <c r="P3603" s="1" t="str">
        <f t="shared" ca="1" si="847"/>
        <v/>
      </c>
      <c r="Q3603" s="1" t="str">
        <f t="shared" ca="1" si="848"/>
        <v/>
      </c>
      <c r="R3603" s="1" t="str" cm="1">
        <f t="array" aca="1" ref="R3603" ca="1">IF(G3603="","",INDIRECT(A3603&amp;B3603&amp;D3603))</f>
        <v/>
      </c>
      <c r="S3603" s="1" t="str">
        <f t="shared" ca="1" si="838"/>
        <v/>
      </c>
      <c r="T3603" s="1" t="str">
        <f t="shared" ca="1" si="839"/>
        <v/>
      </c>
      <c r="U3603" s="1" t="str">
        <f t="shared" ca="1" si="841"/>
        <v/>
      </c>
      <c r="V3603" s="1" t="str">
        <f t="shared" ca="1" si="849"/>
        <v/>
      </c>
      <c r="W3603" s="1" t="str">
        <f t="shared" ca="1" si="850"/>
        <v/>
      </c>
      <c r="X3603" s="1" t="str">
        <f t="shared" ca="1" si="840"/>
        <v/>
      </c>
    </row>
    <row r="3604" spans="1:24">
      <c r="A3604" t="s">
        <v>1041</v>
      </c>
      <c r="B3604" t="str">
        <f>INDEX(予約枠報告様式!$73:$73,MATCH(CSVフォーマット!C3604,予約枠報告様式!$74:$74,0))</f>
        <v>BJ</v>
      </c>
      <c r="C3604">
        <f t="shared" si="851"/>
        <v>62</v>
      </c>
      <c r="D3604">
        <f t="shared" si="842"/>
        <v>12</v>
      </c>
      <c r="E3604" s="2" cm="1">
        <f t="array" aca="1" ref="E3604" ca="1">INDIRECT(A3604&amp;B3604&amp;$E$3)</f>
        <v>44804</v>
      </c>
      <c r="F3604" t="str" cm="1">
        <f t="array" aca="1" ref="F3604" ca="1">IF(INDIRECT(A3604&amp;B3604&amp;$F$3)="公",参照!$L$2,参照!$L$3)</f>
        <v>WEB・コールセンター受付</v>
      </c>
      <c r="G3604" s="1" t="str" cm="1">
        <f t="array" aca="1" ref="G3604" ca="1">IF(E3604="","",IF(ISNUMBER(INDIRECT(A3604&amp;B3604&amp;D3604)),431001,""))</f>
        <v/>
      </c>
      <c r="H3604" s="1" t="str">
        <f t="shared" ca="1" si="843"/>
        <v/>
      </c>
      <c r="I3604" s="1" t="str">
        <f ca="1">IF(G3604="","",予約枠報告様式!H$3)</f>
        <v/>
      </c>
      <c r="J3604" s="1" t="str">
        <f t="shared" ca="1" si="837"/>
        <v/>
      </c>
      <c r="K3604" s="1" t="str">
        <f t="shared" ca="1" si="844"/>
        <v/>
      </c>
      <c r="L3604" s="1" t="str">
        <f t="shared" ca="1" si="845"/>
        <v/>
      </c>
      <c r="M3604" s="1" t="str">
        <f t="shared" ca="1" si="846"/>
        <v/>
      </c>
      <c r="N3604" s="1" t="str" cm="1">
        <f t="array" aca="1" ref="N3604" ca="1">IF(G3604="","",HOUR(INDIRECT(A3604&amp;$N$2&amp;D3604)))</f>
        <v/>
      </c>
      <c r="O3604" s="1" t="str" cm="1">
        <f t="array" aca="1" ref="O3604" ca="1">IF(G3604="","",MINUTE(INDIRECT(A3604&amp;$N$2&amp;D3604)))</f>
        <v/>
      </c>
      <c r="P3604" s="1" t="str">
        <f t="shared" ca="1" si="847"/>
        <v/>
      </c>
      <c r="Q3604" s="1" t="str">
        <f t="shared" ca="1" si="848"/>
        <v/>
      </c>
      <c r="R3604" s="1" t="str" cm="1">
        <f t="array" aca="1" ref="R3604" ca="1">IF(G3604="","",INDIRECT(A3604&amp;B3604&amp;D3604))</f>
        <v/>
      </c>
      <c r="S3604" s="1" t="str">
        <f t="shared" ca="1" si="838"/>
        <v/>
      </c>
      <c r="T3604" s="1" t="str">
        <f t="shared" ca="1" si="839"/>
        <v/>
      </c>
      <c r="U3604" s="1" t="str">
        <f t="shared" ca="1" si="841"/>
        <v/>
      </c>
      <c r="V3604" s="1" t="str">
        <f t="shared" ca="1" si="849"/>
        <v/>
      </c>
      <c r="W3604" s="1" t="str">
        <f t="shared" ca="1" si="850"/>
        <v/>
      </c>
      <c r="X3604" s="1" t="str">
        <f t="shared" ca="1" si="840"/>
        <v/>
      </c>
    </row>
    <row r="3605" spans="1:24">
      <c r="A3605" t="s">
        <v>1041</v>
      </c>
      <c r="B3605" t="str">
        <f>INDEX(予約枠報告様式!$73:$73,MATCH(CSVフォーマット!C3605,予約枠報告様式!$74:$74,0))</f>
        <v>BJ</v>
      </c>
      <c r="C3605">
        <f t="shared" si="851"/>
        <v>62</v>
      </c>
      <c r="D3605">
        <f t="shared" si="842"/>
        <v>13</v>
      </c>
      <c r="E3605" s="2" cm="1">
        <f t="array" aca="1" ref="E3605" ca="1">INDIRECT(A3605&amp;B3605&amp;$E$3)</f>
        <v>44804</v>
      </c>
      <c r="F3605" t="str" cm="1">
        <f t="array" aca="1" ref="F3605" ca="1">IF(INDIRECT(A3605&amp;B3605&amp;$F$3)="公",参照!$L$2,参照!$L$3)</f>
        <v>WEB・コールセンター受付</v>
      </c>
      <c r="G3605" s="1" t="str" cm="1">
        <f t="array" aca="1" ref="G3605" ca="1">IF(E3605="","",IF(ISNUMBER(INDIRECT(A3605&amp;B3605&amp;D3605)),431001,""))</f>
        <v/>
      </c>
      <c r="H3605" s="1" t="str">
        <f t="shared" ca="1" si="843"/>
        <v/>
      </c>
      <c r="I3605" s="1" t="str">
        <f ca="1">IF(G3605="","",予約枠報告様式!H$3)</f>
        <v/>
      </c>
      <c r="J3605" s="1" t="str">
        <f t="shared" ca="1" si="837"/>
        <v/>
      </c>
      <c r="K3605" s="1" t="str">
        <f t="shared" ca="1" si="844"/>
        <v/>
      </c>
      <c r="L3605" s="1" t="str">
        <f t="shared" ca="1" si="845"/>
        <v/>
      </c>
      <c r="M3605" s="1" t="str">
        <f t="shared" ca="1" si="846"/>
        <v/>
      </c>
      <c r="N3605" s="1" t="str" cm="1">
        <f t="array" aca="1" ref="N3605" ca="1">IF(G3605="","",HOUR(INDIRECT(A3605&amp;$N$2&amp;D3605)))</f>
        <v/>
      </c>
      <c r="O3605" s="1" t="str" cm="1">
        <f t="array" aca="1" ref="O3605" ca="1">IF(G3605="","",MINUTE(INDIRECT(A3605&amp;$N$2&amp;D3605)))</f>
        <v/>
      </c>
      <c r="P3605" s="1" t="str">
        <f t="shared" ca="1" si="847"/>
        <v/>
      </c>
      <c r="Q3605" s="1" t="str">
        <f t="shared" ca="1" si="848"/>
        <v/>
      </c>
      <c r="R3605" s="1" t="str" cm="1">
        <f t="array" aca="1" ref="R3605" ca="1">IF(G3605="","",INDIRECT(A3605&amp;B3605&amp;D3605))</f>
        <v/>
      </c>
      <c r="S3605" s="1" t="str">
        <f t="shared" ca="1" si="838"/>
        <v/>
      </c>
      <c r="T3605" s="1" t="str">
        <f t="shared" ca="1" si="839"/>
        <v/>
      </c>
      <c r="U3605" s="1" t="str">
        <f t="shared" ca="1" si="841"/>
        <v/>
      </c>
      <c r="V3605" s="1" t="str">
        <f t="shared" ca="1" si="849"/>
        <v/>
      </c>
      <c r="W3605" s="1" t="str">
        <f t="shared" ca="1" si="850"/>
        <v/>
      </c>
      <c r="X3605" s="1" t="str">
        <f t="shared" ca="1" si="840"/>
        <v/>
      </c>
    </row>
    <row r="3606" spans="1:24">
      <c r="A3606" t="s">
        <v>1041</v>
      </c>
      <c r="B3606" t="str">
        <f>INDEX(予約枠報告様式!$73:$73,MATCH(CSVフォーマット!C3606,予約枠報告様式!$74:$74,0))</f>
        <v>BJ</v>
      </c>
      <c r="C3606">
        <f t="shared" si="851"/>
        <v>62</v>
      </c>
      <c r="D3606">
        <f t="shared" si="842"/>
        <v>14</v>
      </c>
      <c r="E3606" s="2" cm="1">
        <f t="array" aca="1" ref="E3606" ca="1">INDIRECT(A3606&amp;B3606&amp;$E$3)</f>
        <v>44804</v>
      </c>
      <c r="F3606" t="str" cm="1">
        <f t="array" aca="1" ref="F3606" ca="1">IF(INDIRECT(A3606&amp;B3606&amp;$F$3)="公",参照!$L$2,参照!$L$3)</f>
        <v>WEB・コールセンター受付</v>
      </c>
      <c r="G3606" s="1" t="str" cm="1">
        <f t="array" aca="1" ref="G3606" ca="1">IF(E3606="","",IF(ISNUMBER(INDIRECT(A3606&amp;B3606&amp;D3606)),431001,""))</f>
        <v/>
      </c>
      <c r="H3606" s="1" t="str">
        <f t="shared" ca="1" si="843"/>
        <v/>
      </c>
      <c r="I3606" s="1" t="str">
        <f ca="1">IF(G3606="","",予約枠報告様式!H$3)</f>
        <v/>
      </c>
      <c r="J3606" s="1" t="str">
        <f t="shared" ca="1" si="837"/>
        <v/>
      </c>
      <c r="K3606" s="1" t="str">
        <f t="shared" ca="1" si="844"/>
        <v/>
      </c>
      <c r="L3606" s="1" t="str">
        <f t="shared" ca="1" si="845"/>
        <v/>
      </c>
      <c r="M3606" s="1" t="str">
        <f t="shared" ca="1" si="846"/>
        <v/>
      </c>
      <c r="N3606" s="1" t="str" cm="1">
        <f t="array" aca="1" ref="N3606" ca="1">IF(G3606="","",HOUR(INDIRECT(A3606&amp;$N$2&amp;D3606)))</f>
        <v/>
      </c>
      <c r="O3606" s="1" t="str" cm="1">
        <f t="array" aca="1" ref="O3606" ca="1">IF(G3606="","",MINUTE(INDIRECT(A3606&amp;$N$2&amp;D3606)))</f>
        <v/>
      </c>
      <c r="P3606" s="1" t="str">
        <f t="shared" ca="1" si="847"/>
        <v/>
      </c>
      <c r="Q3606" s="1" t="str">
        <f t="shared" ca="1" si="848"/>
        <v/>
      </c>
      <c r="R3606" s="1" t="str" cm="1">
        <f t="array" aca="1" ref="R3606" ca="1">IF(G3606="","",INDIRECT(A3606&amp;B3606&amp;D3606))</f>
        <v/>
      </c>
      <c r="S3606" s="1" t="str">
        <f t="shared" ca="1" si="838"/>
        <v/>
      </c>
      <c r="T3606" s="1" t="str">
        <f t="shared" ca="1" si="839"/>
        <v/>
      </c>
      <c r="U3606" s="1" t="str">
        <f t="shared" ca="1" si="841"/>
        <v/>
      </c>
      <c r="V3606" s="1" t="str">
        <f t="shared" ca="1" si="849"/>
        <v/>
      </c>
      <c r="W3606" s="1" t="str">
        <f t="shared" ca="1" si="850"/>
        <v/>
      </c>
      <c r="X3606" s="1" t="str">
        <f t="shared" ca="1" si="840"/>
        <v/>
      </c>
    </row>
    <row r="3607" spans="1:24">
      <c r="A3607" t="s">
        <v>1041</v>
      </c>
      <c r="B3607" t="str">
        <f>INDEX(予約枠報告様式!$73:$73,MATCH(CSVフォーマット!C3607,予約枠報告様式!$74:$74,0))</f>
        <v>BJ</v>
      </c>
      <c r="C3607">
        <f t="shared" si="851"/>
        <v>62</v>
      </c>
      <c r="D3607">
        <f t="shared" si="842"/>
        <v>15</v>
      </c>
      <c r="E3607" s="2" cm="1">
        <f t="array" aca="1" ref="E3607" ca="1">INDIRECT(A3607&amp;B3607&amp;$E$3)</f>
        <v>44804</v>
      </c>
      <c r="F3607" t="str" cm="1">
        <f t="array" aca="1" ref="F3607" ca="1">IF(INDIRECT(A3607&amp;B3607&amp;$F$3)="公",参照!$L$2,参照!$L$3)</f>
        <v>WEB・コールセンター受付</v>
      </c>
      <c r="G3607" s="1" t="str" cm="1">
        <f t="array" aca="1" ref="G3607" ca="1">IF(E3607="","",IF(ISNUMBER(INDIRECT(A3607&amp;B3607&amp;D3607)),431001,""))</f>
        <v/>
      </c>
      <c r="H3607" s="1" t="str">
        <f t="shared" ca="1" si="843"/>
        <v/>
      </c>
      <c r="I3607" s="1" t="str">
        <f ca="1">IF(G3607="","",予約枠報告様式!H$3)</f>
        <v/>
      </c>
      <c r="J3607" s="1" t="str">
        <f t="shared" ca="1" si="837"/>
        <v/>
      </c>
      <c r="K3607" s="1" t="str">
        <f t="shared" ca="1" si="844"/>
        <v/>
      </c>
      <c r="L3607" s="1" t="str">
        <f t="shared" ca="1" si="845"/>
        <v/>
      </c>
      <c r="M3607" s="1" t="str">
        <f t="shared" ca="1" si="846"/>
        <v/>
      </c>
      <c r="N3607" s="1" t="str" cm="1">
        <f t="array" aca="1" ref="N3607" ca="1">IF(G3607="","",HOUR(INDIRECT(A3607&amp;$N$2&amp;D3607)))</f>
        <v/>
      </c>
      <c r="O3607" s="1" t="str" cm="1">
        <f t="array" aca="1" ref="O3607" ca="1">IF(G3607="","",MINUTE(INDIRECT(A3607&amp;$N$2&amp;D3607)))</f>
        <v/>
      </c>
      <c r="P3607" s="1" t="str">
        <f t="shared" ca="1" si="847"/>
        <v/>
      </c>
      <c r="Q3607" s="1" t="str">
        <f t="shared" ca="1" si="848"/>
        <v/>
      </c>
      <c r="R3607" s="1" t="str" cm="1">
        <f t="array" aca="1" ref="R3607" ca="1">IF(G3607="","",INDIRECT(A3607&amp;B3607&amp;D3607))</f>
        <v/>
      </c>
      <c r="S3607" s="1" t="str">
        <f t="shared" ca="1" si="838"/>
        <v/>
      </c>
      <c r="T3607" s="1" t="str">
        <f t="shared" ca="1" si="839"/>
        <v/>
      </c>
      <c r="U3607" s="1" t="str">
        <f t="shared" ca="1" si="841"/>
        <v/>
      </c>
      <c r="V3607" s="1" t="str">
        <f t="shared" ca="1" si="849"/>
        <v/>
      </c>
      <c r="W3607" s="1" t="str">
        <f t="shared" ca="1" si="850"/>
        <v/>
      </c>
      <c r="X3607" s="1" t="str">
        <f t="shared" ca="1" si="840"/>
        <v/>
      </c>
    </row>
    <row r="3608" spans="1:24">
      <c r="A3608" t="s">
        <v>1041</v>
      </c>
      <c r="B3608" t="str">
        <f>INDEX(予約枠報告様式!$73:$73,MATCH(CSVフォーマット!C3608,予約枠報告様式!$74:$74,0))</f>
        <v>BJ</v>
      </c>
      <c r="C3608">
        <f t="shared" si="851"/>
        <v>62</v>
      </c>
      <c r="D3608">
        <f t="shared" si="842"/>
        <v>16</v>
      </c>
      <c r="E3608" s="2" cm="1">
        <f t="array" aca="1" ref="E3608" ca="1">INDIRECT(A3608&amp;B3608&amp;$E$3)</f>
        <v>44804</v>
      </c>
      <c r="F3608" t="str" cm="1">
        <f t="array" aca="1" ref="F3608" ca="1">IF(INDIRECT(A3608&amp;B3608&amp;$F$3)="公",参照!$L$2,参照!$L$3)</f>
        <v>WEB・コールセンター受付</v>
      </c>
      <c r="G3608" s="1" t="str" cm="1">
        <f t="array" aca="1" ref="G3608" ca="1">IF(E3608="","",IF(ISNUMBER(INDIRECT(A3608&amp;B3608&amp;D3608)),431001,""))</f>
        <v/>
      </c>
      <c r="H3608" s="1" t="str">
        <f t="shared" ca="1" si="843"/>
        <v/>
      </c>
      <c r="I3608" s="1" t="str">
        <f ca="1">IF(G3608="","",予約枠報告様式!H$3)</f>
        <v/>
      </c>
      <c r="J3608" s="1" t="str">
        <f t="shared" ca="1" si="837"/>
        <v/>
      </c>
      <c r="K3608" s="1" t="str">
        <f t="shared" ca="1" si="844"/>
        <v/>
      </c>
      <c r="L3608" s="1" t="str">
        <f t="shared" ca="1" si="845"/>
        <v/>
      </c>
      <c r="M3608" s="1" t="str">
        <f t="shared" ca="1" si="846"/>
        <v/>
      </c>
      <c r="N3608" s="1" t="str" cm="1">
        <f t="array" aca="1" ref="N3608" ca="1">IF(G3608="","",HOUR(INDIRECT(A3608&amp;$N$2&amp;D3608)))</f>
        <v/>
      </c>
      <c r="O3608" s="1" t="str" cm="1">
        <f t="array" aca="1" ref="O3608" ca="1">IF(G3608="","",MINUTE(INDIRECT(A3608&amp;$N$2&amp;D3608)))</f>
        <v/>
      </c>
      <c r="P3608" s="1" t="str">
        <f t="shared" ca="1" si="847"/>
        <v/>
      </c>
      <c r="Q3608" s="1" t="str">
        <f t="shared" ca="1" si="848"/>
        <v/>
      </c>
      <c r="R3608" s="1" t="str" cm="1">
        <f t="array" aca="1" ref="R3608" ca="1">IF(G3608="","",INDIRECT(A3608&amp;B3608&amp;D3608))</f>
        <v/>
      </c>
      <c r="S3608" s="1" t="str">
        <f t="shared" ca="1" si="838"/>
        <v/>
      </c>
      <c r="T3608" s="1" t="str">
        <f t="shared" ca="1" si="839"/>
        <v/>
      </c>
      <c r="U3608" s="1" t="str">
        <f t="shared" ca="1" si="841"/>
        <v/>
      </c>
      <c r="V3608" s="1" t="str">
        <f t="shared" ca="1" si="849"/>
        <v/>
      </c>
      <c r="W3608" s="1" t="str">
        <f t="shared" ca="1" si="850"/>
        <v/>
      </c>
      <c r="X3608" s="1" t="str">
        <f t="shared" ca="1" si="840"/>
        <v/>
      </c>
    </row>
    <row r="3609" spans="1:24">
      <c r="A3609" t="s">
        <v>1041</v>
      </c>
      <c r="B3609" t="str">
        <f>INDEX(予約枠報告様式!$73:$73,MATCH(CSVフォーマット!C3609,予約枠報告様式!$74:$74,0))</f>
        <v>BJ</v>
      </c>
      <c r="C3609">
        <f t="shared" si="851"/>
        <v>62</v>
      </c>
      <c r="D3609">
        <f t="shared" si="842"/>
        <v>17</v>
      </c>
      <c r="E3609" s="2" cm="1">
        <f t="array" aca="1" ref="E3609" ca="1">INDIRECT(A3609&amp;B3609&amp;$E$3)</f>
        <v>44804</v>
      </c>
      <c r="F3609" t="str" cm="1">
        <f t="array" aca="1" ref="F3609" ca="1">IF(INDIRECT(A3609&amp;B3609&amp;$F$3)="公",参照!$L$2,参照!$L$3)</f>
        <v>WEB・コールセンター受付</v>
      </c>
      <c r="G3609" s="1" t="str" cm="1">
        <f t="array" aca="1" ref="G3609" ca="1">IF(E3609="","",IF(ISNUMBER(INDIRECT(A3609&amp;B3609&amp;D3609)),431001,""))</f>
        <v/>
      </c>
      <c r="H3609" s="1" t="str">
        <f t="shared" ca="1" si="843"/>
        <v/>
      </c>
      <c r="I3609" s="1" t="str">
        <f ca="1">IF(G3609="","",予約枠報告様式!H$3)</f>
        <v/>
      </c>
      <c r="J3609" s="1" t="str">
        <f t="shared" ca="1" si="837"/>
        <v/>
      </c>
      <c r="K3609" s="1" t="str">
        <f t="shared" ca="1" si="844"/>
        <v/>
      </c>
      <c r="L3609" s="1" t="str">
        <f t="shared" ca="1" si="845"/>
        <v/>
      </c>
      <c r="M3609" s="1" t="str">
        <f t="shared" ca="1" si="846"/>
        <v/>
      </c>
      <c r="N3609" s="1" t="str" cm="1">
        <f t="array" aca="1" ref="N3609" ca="1">IF(G3609="","",HOUR(INDIRECT(A3609&amp;$N$2&amp;D3609)))</f>
        <v/>
      </c>
      <c r="O3609" s="1" t="str" cm="1">
        <f t="array" aca="1" ref="O3609" ca="1">IF(G3609="","",MINUTE(INDIRECT(A3609&amp;$N$2&amp;D3609)))</f>
        <v/>
      </c>
      <c r="P3609" s="1" t="str">
        <f t="shared" ca="1" si="847"/>
        <v/>
      </c>
      <c r="Q3609" s="1" t="str">
        <f t="shared" ca="1" si="848"/>
        <v/>
      </c>
      <c r="R3609" s="1" t="str" cm="1">
        <f t="array" aca="1" ref="R3609" ca="1">IF(G3609="","",INDIRECT(A3609&amp;B3609&amp;D3609))</f>
        <v/>
      </c>
      <c r="S3609" s="1" t="str">
        <f t="shared" ca="1" si="838"/>
        <v/>
      </c>
      <c r="T3609" s="1" t="str">
        <f t="shared" ca="1" si="839"/>
        <v/>
      </c>
      <c r="U3609" s="1" t="str">
        <f t="shared" ca="1" si="841"/>
        <v/>
      </c>
      <c r="V3609" s="1" t="str">
        <f t="shared" ca="1" si="849"/>
        <v/>
      </c>
      <c r="W3609" s="1" t="str">
        <f t="shared" ca="1" si="850"/>
        <v/>
      </c>
      <c r="X3609" s="1" t="str">
        <f t="shared" ca="1" si="840"/>
        <v/>
      </c>
    </row>
    <row r="3610" spans="1:24">
      <c r="A3610" t="s">
        <v>1041</v>
      </c>
      <c r="B3610" t="str">
        <f>INDEX(予約枠報告様式!$73:$73,MATCH(CSVフォーマット!C3610,予約枠報告様式!$74:$74,0))</f>
        <v>BJ</v>
      </c>
      <c r="C3610">
        <f t="shared" si="851"/>
        <v>62</v>
      </c>
      <c r="D3610">
        <f t="shared" si="842"/>
        <v>18</v>
      </c>
      <c r="E3610" s="2" cm="1">
        <f t="array" aca="1" ref="E3610" ca="1">INDIRECT(A3610&amp;B3610&amp;$E$3)</f>
        <v>44804</v>
      </c>
      <c r="F3610" t="str" cm="1">
        <f t="array" aca="1" ref="F3610" ca="1">IF(INDIRECT(A3610&amp;B3610&amp;$F$3)="公",参照!$L$2,参照!$L$3)</f>
        <v>WEB・コールセンター受付</v>
      </c>
      <c r="G3610" s="1" t="str" cm="1">
        <f t="array" aca="1" ref="G3610" ca="1">IF(E3610="","",IF(ISNUMBER(INDIRECT(A3610&amp;B3610&amp;D3610)),431001,""))</f>
        <v/>
      </c>
      <c r="H3610" s="1" t="str">
        <f t="shared" ca="1" si="843"/>
        <v/>
      </c>
      <c r="I3610" s="1" t="str">
        <f ca="1">IF(G3610="","",予約枠報告様式!H$3)</f>
        <v/>
      </c>
      <c r="J3610" s="1" t="str">
        <f t="shared" ca="1" si="837"/>
        <v/>
      </c>
      <c r="K3610" s="1" t="str">
        <f t="shared" ca="1" si="844"/>
        <v/>
      </c>
      <c r="L3610" s="1" t="str">
        <f t="shared" ca="1" si="845"/>
        <v/>
      </c>
      <c r="M3610" s="1" t="str">
        <f t="shared" ca="1" si="846"/>
        <v/>
      </c>
      <c r="N3610" s="1" t="str" cm="1">
        <f t="array" aca="1" ref="N3610" ca="1">IF(G3610="","",HOUR(INDIRECT(A3610&amp;$N$2&amp;D3610)))</f>
        <v/>
      </c>
      <c r="O3610" s="1" t="str" cm="1">
        <f t="array" aca="1" ref="O3610" ca="1">IF(G3610="","",MINUTE(INDIRECT(A3610&amp;$N$2&amp;D3610)))</f>
        <v/>
      </c>
      <c r="P3610" s="1" t="str">
        <f t="shared" ca="1" si="847"/>
        <v/>
      </c>
      <c r="Q3610" s="1" t="str">
        <f t="shared" ca="1" si="848"/>
        <v/>
      </c>
      <c r="R3610" s="1" t="str" cm="1">
        <f t="array" aca="1" ref="R3610" ca="1">IF(G3610="","",INDIRECT(A3610&amp;B3610&amp;D3610))</f>
        <v/>
      </c>
      <c r="S3610" s="1" t="str">
        <f t="shared" ca="1" si="838"/>
        <v/>
      </c>
      <c r="T3610" s="1" t="str">
        <f t="shared" ca="1" si="839"/>
        <v/>
      </c>
      <c r="U3610" s="1" t="str">
        <f t="shared" ca="1" si="841"/>
        <v/>
      </c>
      <c r="V3610" s="1" t="str">
        <f t="shared" ca="1" si="849"/>
        <v/>
      </c>
      <c r="W3610" s="1" t="str">
        <f t="shared" ca="1" si="850"/>
        <v/>
      </c>
      <c r="X3610" s="1" t="str">
        <f t="shared" ca="1" si="840"/>
        <v/>
      </c>
    </row>
    <row r="3611" spans="1:24">
      <c r="A3611" t="s">
        <v>1041</v>
      </c>
      <c r="B3611" t="str">
        <f>INDEX(予約枠報告様式!$73:$73,MATCH(CSVフォーマット!C3611,予約枠報告様式!$74:$74,0))</f>
        <v>BJ</v>
      </c>
      <c r="C3611">
        <f t="shared" si="851"/>
        <v>62</v>
      </c>
      <c r="D3611">
        <f t="shared" si="842"/>
        <v>19</v>
      </c>
      <c r="E3611" s="2" cm="1">
        <f t="array" aca="1" ref="E3611" ca="1">INDIRECT(A3611&amp;B3611&amp;$E$3)</f>
        <v>44804</v>
      </c>
      <c r="F3611" t="str" cm="1">
        <f t="array" aca="1" ref="F3611" ca="1">IF(INDIRECT(A3611&amp;B3611&amp;$F$3)="公",参照!$L$2,参照!$L$3)</f>
        <v>WEB・コールセンター受付</v>
      </c>
      <c r="G3611" s="1" t="str" cm="1">
        <f t="array" aca="1" ref="G3611" ca="1">IF(E3611="","",IF(ISNUMBER(INDIRECT(A3611&amp;B3611&amp;D3611)),431001,""))</f>
        <v/>
      </c>
      <c r="H3611" s="1" t="str">
        <f t="shared" ca="1" si="843"/>
        <v/>
      </c>
      <c r="I3611" s="1" t="str">
        <f ca="1">IF(G3611="","",予約枠報告様式!H$3)</f>
        <v/>
      </c>
      <c r="J3611" s="1" t="str">
        <f t="shared" ca="1" si="837"/>
        <v/>
      </c>
      <c r="K3611" s="1" t="str">
        <f t="shared" ca="1" si="844"/>
        <v/>
      </c>
      <c r="L3611" s="1" t="str">
        <f t="shared" ca="1" si="845"/>
        <v/>
      </c>
      <c r="M3611" s="1" t="str">
        <f t="shared" ca="1" si="846"/>
        <v/>
      </c>
      <c r="N3611" s="1" t="str" cm="1">
        <f t="array" aca="1" ref="N3611" ca="1">IF(G3611="","",HOUR(INDIRECT(A3611&amp;$N$2&amp;D3611)))</f>
        <v/>
      </c>
      <c r="O3611" s="1" t="str" cm="1">
        <f t="array" aca="1" ref="O3611" ca="1">IF(G3611="","",MINUTE(INDIRECT(A3611&amp;$N$2&amp;D3611)))</f>
        <v/>
      </c>
      <c r="P3611" s="1" t="str">
        <f t="shared" ca="1" si="847"/>
        <v/>
      </c>
      <c r="Q3611" s="1" t="str">
        <f t="shared" ca="1" si="848"/>
        <v/>
      </c>
      <c r="R3611" s="1" t="str" cm="1">
        <f t="array" aca="1" ref="R3611" ca="1">IF(G3611="","",INDIRECT(A3611&amp;B3611&amp;D3611))</f>
        <v/>
      </c>
      <c r="S3611" s="1" t="str">
        <f t="shared" ca="1" si="838"/>
        <v/>
      </c>
      <c r="T3611" s="1" t="str">
        <f t="shared" ca="1" si="839"/>
        <v/>
      </c>
      <c r="U3611" s="1" t="str">
        <f t="shared" ca="1" si="841"/>
        <v/>
      </c>
      <c r="V3611" s="1" t="str">
        <f t="shared" ca="1" si="849"/>
        <v/>
      </c>
      <c r="W3611" s="1" t="str">
        <f t="shared" ca="1" si="850"/>
        <v/>
      </c>
      <c r="X3611" s="1" t="str">
        <f t="shared" ca="1" si="840"/>
        <v/>
      </c>
    </row>
    <row r="3612" spans="1:24">
      <c r="A3612" t="s">
        <v>1041</v>
      </c>
      <c r="B3612" t="str">
        <f>INDEX(予約枠報告様式!$73:$73,MATCH(CSVフォーマット!C3612,予約枠報告様式!$74:$74,0))</f>
        <v>BJ</v>
      </c>
      <c r="C3612">
        <f t="shared" si="851"/>
        <v>62</v>
      </c>
      <c r="D3612">
        <f t="shared" si="842"/>
        <v>20</v>
      </c>
      <c r="E3612" s="2" cm="1">
        <f t="array" aca="1" ref="E3612" ca="1">INDIRECT(A3612&amp;B3612&amp;$E$3)</f>
        <v>44804</v>
      </c>
      <c r="F3612" t="str" cm="1">
        <f t="array" aca="1" ref="F3612" ca="1">IF(INDIRECT(A3612&amp;B3612&amp;$F$3)="公",参照!$L$2,参照!$L$3)</f>
        <v>WEB・コールセンター受付</v>
      </c>
      <c r="G3612" s="1" t="str" cm="1">
        <f t="array" aca="1" ref="G3612" ca="1">IF(E3612="","",IF(ISNUMBER(INDIRECT(A3612&amp;B3612&amp;D3612)),431001,""))</f>
        <v/>
      </c>
      <c r="H3612" s="1" t="str">
        <f t="shared" ca="1" si="843"/>
        <v/>
      </c>
      <c r="I3612" s="1" t="str">
        <f ca="1">IF(G3612="","",予約枠報告様式!H$3)</f>
        <v/>
      </c>
      <c r="J3612" s="1" t="str">
        <f t="shared" ref="J3612:J3675" ca="1" si="852">IF(G3612="","",J$2)</f>
        <v/>
      </c>
      <c r="K3612" s="1" t="str">
        <f t="shared" ca="1" si="844"/>
        <v/>
      </c>
      <c r="L3612" s="1" t="str">
        <f t="shared" ca="1" si="845"/>
        <v/>
      </c>
      <c r="M3612" s="1" t="str">
        <f t="shared" ca="1" si="846"/>
        <v/>
      </c>
      <c r="N3612" s="1" t="str" cm="1">
        <f t="array" aca="1" ref="N3612" ca="1">IF(G3612="","",HOUR(INDIRECT(A3612&amp;$N$2&amp;D3612)))</f>
        <v/>
      </c>
      <c r="O3612" s="1" t="str" cm="1">
        <f t="array" aca="1" ref="O3612" ca="1">IF(G3612="","",MINUTE(INDIRECT(A3612&amp;$N$2&amp;D3612)))</f>
        <v/>
      </c>
      <c r="P3612" s="1" t="str">
        <f t="shared" ca="1" si="847"/>
        <v/>
      </c>
      <c r="Q3612" s="1" t="str">
        <f t="shared" ca="1" si="848"/>
        <v/>
      </c>
      <c r="R3612" s="1" t="str" cm="1">
        <f t="array" aca="1" ref="R3612" ca="1">IF(G3612="","",INDIRECT(A3612&amp;B3612&amp;D3612))</f>
        <v/>
      </c>
      <c r="S3612" s="1" t="str">
        <f t="shared" ref="S3612:S3675" ca="1" si="853">IF(G3612="","",0)</f>
        <v/>
      </c>
      <c r="T3612" s="1" t="str">
        <f t="shared" ref="T3612:T3675" ca="1" si="854">IF($G3612="","",IF(T$1="×",K$2,T$2))</f>
        <v/>
      </c>
      <c r="U3612" s="1" t="str">
        <f t="shared" ca="1" si="841"/>
        <v/>
      </c>
      <c r="V3612" s="1" t="str">
        <f t="shared" ca="1" si="849"/>
        <v/>
      </c>
      <c r="W3612" s="1" t="str">
        <f t="shared" ca="1" si="850"/>
        <v/>
      </c>
      <c r="X3612" s="1" t="str">
        <f t="shared" ref="X3612:X3675" ca="1" si="855">IF(G3612="","",0)</f>
        <v/>
      </c>
    </row>
    <row r="3613" spans="1:24">
      <c r="A3613" t="s">
        <v>1041</v>
      </c>
      <c r="B3613" t="str">
        <f>INDEX(予約枠報告様式!$73:$73,MATCH(CSVフォーマット!C3613,予約枠報告様式!$74:$74,0))</f>
        <v>BJ</v>
      </c>
      <c r="C3613">
        <f t="shared" si="851"/>
        <v>62</v>
      </c>
      <c r="D3613">
        <f t="shared" si="842"/>
        <v>21</v>
      </c>
      <c r="E3613" s="2" cm="1">
        <f t="array" aca="1" ref="E3613" ca="1">INDIRECT(A3613&amp;B3613&amp;$E$3)</f>
        <v>44804</v>
      </c>
      <c r="F3613" t="str" cm="1">
        <f t="array" aca="1" ref="F3613" ca="1">IF(INDIRECT(A3613&amp;B3613&amp;$F$3)="公",参照!$L$2,参照!$L$3)</f>
        <v>WEB・コールセンター受付</v>
      </c>
      <c r="G3613" s="1" t="str" cm="1">
        <f t="array" aca="1" ref="G3613" ca="1">IF(E3613="","",IF(ISNUMBER(INDIRECT(A3613&amp;B3613&amp;D3613)),431001,""))</f>
        <v/>
      </c>
      <c r="H3613" s="1" t="str">
        <f t="shared" ca="1" si="843"/>
        <v/>
      </c>
      <c r="I3613" s="1" t="str">
        <f ca="1">IF(G3613="","",予約枠報告様式!H$3)</f>
        <v/>
      </c>
      <c r="J3613" s="1" t="str">
        <f t="shared" ca="1" si="852"/>
        <v/>
      </c>
      <c r="K3613" s="1" t="str">
        <f t="shared" ca="1" si="844"/>
        <v/>
      </c>
      <c r="L3613" s="1" t="str">
        <f t="shared" ca="1" si="845"/>
        <v/>
      </c>
      <c r="M3613" s="1" t="str">
        <f t="shared" ca="1" si="846"/>
        <v/>
      </c>
      <c r="N3613" s="1" t="str" cm="1">
        <f t="array" aca="1" ref="N3613" ca="1">IF(G3613="","",HOUR(INDIRECT(A3613&amp;$N$2&amp;D3613)))</f>
        <v/>
      </c>
      <c r="O3613" s="1" t="str" cm="1">
        <f t="array" aca="1" ref="O3613" ca="1">IF(G3613="","",MINUTE(INDIRECT(A3613&amp;$N$2&amp;D3613)))</f>
        <v/>
      </c>
      <c r="P3613" s="1" t="str">
        <f t="shared" ca="1" si="847"/>
        <v/>
      </c>
      <c r="Q3613" s="1" t="str">
        <f t="shared" ca="1" si="848"/>
        <v/>
      </c>
      <c r="R3613" s="1" t="str" cm="1">
        <f t="array" aca="1" ref="R3613" ca="1">IF(G3613="","",INDIRECT(A3613&amp;B3613&amp;D3613))</f>
        <v/>
      </c>
      <c r="S3613" s="1" t="str">
        <f t="shared" ca="1" si="853"/>
        <v/>
      </c>
      <c r="T3613" s="1" t="str">
        <f t="shared" ca="1" si="854"/>
        <v/>
      </c>
      <c r="U3613" s="1" t="str">
        <f t="shared" ca="1" si="841"/>
        <v/>
      </c>
      <c r="V3613" s="1" t="str">
        <f t="shared" ca="1" si="849"/>
        <v/>
      </c>
      <c r="W3613" s="1" t="str">
        <f t="shared" ca="1" si="850"/>
        <v/>
      </c>
      <c r="X3613" s="1" t="str">
        <f t="shared" ca="1" si="855"/>
        <v/>
      </c>
    </row>
    <row r="3614" spans="1:24">
      <c r="A3614" t="s">
        <v>1041</v>
      </c>
      <c r="B3614" t="str">
        <f>INDEX(予約枠報告様式!$73:$73,MATCH(CSVフォーマット!C3614,予約枠報告様式!$74:$74,0))</f>
        <v>BJ</v>
      </c>
      <c r="C3614">
        <f t="shared" si="851"/>
        <v>62</v>
      </c>
      <c r="D3614">
        <f t="shared" si="842"/>
        <v>22</v>
      </c>
      <c r="E3614" s="2" cm="1">
        <f t="array" aca="1" ref="E3614" ca="1">INDIRECT(A3614&amp;B3614&amp;$E$3)</f>
        <v>44804</v>
      </c>
      <c r="F3614" t="str" cm="1">
        <f t="array" aca="1" ref="F3614" ca="1">IF(INDIRECT(A3614&amp;B3614&amp;$F$3)="公",参照!$L$2,参照!$L$3)</f>
        <v>WEB・コールセンター受付</v>
      </c>
      <c r="G3614" s="1" t="str" cm="1">
        <f t="array" aca="1" ref="G3614" ca="1">IF(E3614="","",IF(ISNUMBER(INDIRECT(A3614&amp;B3614&amp;D3614)),431001,""))</f>
        <v/>
      </c>
      <c r="H3614" s="1" t="str">
        <f t="shared" ca="1" si="843"/>
        <v/>
      </c>
      <c r="I3614" s="1" t="str">
        <f ca="1">IF(G3614="","",予約枠報告様式!H$3)</f>
        <v/>
      </c>
      <c r="J3614" s="1" t="str">
        <f t="shared" ca="1" si="852"/>
        <v/>
      </c>
      <c r="K3614" s="1" t="str">
        <f t="shared" ca="1" si="844"/>
        <v/>
      </c>
      <c r="L3614" s="1" t="str">
        <f t="shared" ca="1" si="845"/>
        <v/>
      </c>
      <c r="M3614" s="1" t="str">
        <f t="shared" ca="1" si="846"/>
        <v/>
      </c>
      <c r="N3614" s="1" t="str" cm="1">
        <f t="array" aca="1" ref="N3614" ca="1">IF(G3614="","",HOUR(INDIRECT(A3614&amp;$N$2&amp;D3614)))</f>
        <v/>
      </c>
      <c r="O3614" s="1" t="str" cm="1">
        <f t="array" aca="1" ref="O3614" ca="1">IF(G3614="","",MINUTE(INDIRECT(A3614&amp;$N$2&amp;D3614)))</f>
        <v/>
      </c>
      <c r="P3614" s="1" t="str">
        <f t="shared" ca="1" si="847"/>
        <v/>
      </c>
      <c r="Q3614" s="1" t="str">
        <f t="shared" ca="1" si="848"/>
        <v/>
      </c>
      <c r="R3614" s="1" t="str" cm="1">
        <f t="array" aca="1" ref="R3614" ca="1">IF(G3614="","",INDIRECT(A3614&amp;B3614&amp;D3614))</f>
        <v/>
      </c>
      <c r="S3614" s="1" t="str">
        <f t="shared" ca="1" si="853"/>
        <v/>
      </c>
      <c r="T3614" s="1" t="str">
        <f t="shared" ca="1" si="854"/>
        <v/>
      </c>
      <c r="U3614" s="1" t="str">
        <f t="shared" ca="1" si="841"/>
        <v/>
      </c>
      <c r="V3614" s="1" t="str">
        <f t="shared" ca="1" si="849"/>
        <v/>
      </c>
      <c r="W3614" s="1" t="str">
        <f t="shared" ca="1" si="850"/>
        <v/>
      </c>
      <c r="X3614" s="1" t="str">
        <f t="shared" ca="1" si="855"/>
        <v/>
      </c>
    </row>
    <row r="3615" spans="1:24">
      <c r="A3615" t="s">
        <v>1041</v>
      </c>
      <c r="B3615" t="str">
        <f>INDEX(予約枠報告様式!$73:$73,MATCH(CSVフォーマット!C3615,予約枠報告様式!$74:$74,0))</f>
        <v>BJ</v>
      </c>
      <c r="C3615">
        <f t="shared" si="851"/>
        <v>62</v>
      </c>
      <c r="D3615">
        <f t="shared" si="842"/>
        <v>23</v>
      </c>
      <c r="E3615" s="2" cm="1">
        <f t="array" aca="1" ref="E3615" ca="1">INDIRECT(A3615&amp;B3615&amp;$E$3)</f>
        <v>44804</v>
      </c>
      <c r="F3615" t="str" cm="1">
        <f t="array" aca="1" ref="F3615" ca="1">IF(INDIRECT(A3615&amp;B3615&amp;$F$3)="公",参照!$L$2,参照!$L$3)</f>
        <v>WEB・コールセンター受付</v>
      </c>
      <c r="G3615" s="1" t="str" cm="1">
        <f t="array" aca="1" ref="G3615" ca="1">IF(E3615="","",IF(ISNUMBER(INDIRECT(A3615&amp;B3615&amp;D3615)),431001,""))</f>
        <v/>
      </c>
      <c r="H3615" s="1" t="str">
        <f t="shared" ca="1" si="843"/>
        <v/>
      </c>
      <c r="I3615" s="1" t="str">
        <f ca="1">IF(G3615="","",予約枠報告様式!H$3)</f>
        <v/>
      </c>
      <c r="J3615" s="1" t="str">
        <f t="shared" ca="1" si="852"/>
        <v/>
      </c>
      <c r="K3615" s="1" t="str">
        <f t="shared" ca="1" si="844"/>
        <v/>
      </c>
      <c r="L3615" s="1" t="str">
        <f t="shared" ca="1" si="845"/>
        <v/>
      </c>
      <c r="M3615" s="1" t="str">
        <f t="shared" ca="1" si="846"/>
        <v/>
      </c>
      <c r="N3615" s="1" t="str" cm="1">
        <f t="array" aca="1" ref="N3615" ca="1">IF(G3615="","",HOUR(INDIRECT(A3615&amp;$N$2&amp;D3615)))</f>
        <v/>
      </c>
      <c r="O3615" s="1" t="str" cm="1">
        <f t="array" aca="1" ref="O3615" ca="1">IF(G3615="","",MINUTE(INDIRECT(A3615&amp;$N$2&amp;D3615)))</f>
        <v/>
      </c>
      <c r="P3615" s="1" t="str">
        <f t="shared" ca="1" si="847"/>
        <v/>
      </c>
      <c r="Q3615" s="1" t="str">
        <f t="shared" ca="1" si="848"/>
        <v/>
      </c>
      <c r="R3615" s="1" t="str" cm="1">
        <f t="array" aca="1" ref="R3615" ca="1">IF(G3615="","",INDIRECT(A3615&amp;B3615&amp;D3615))</f>
        <v/>
      </c>
      <c r="S3615" s="1" t="str">
        <f t="shared" ca="1" si="853"/>
        <v/>
      </c>
      <c r="T3615" s="1" t="str">
        <f t="shared" ca="1" si="854"/>
        <v/>
      </c>
      <c r="U3615" s="1" t="str">
        <f t="shared" ca="1" si="841"/>
        <v/>
      </c>
      <c r="V3615" s="1" t="str">
        <f t="shared" ca="1" si="849"/>
        <v/>
      </c>
      <c r="W3615" s="1" t="str">
        <f t="shared" ca="1" si="850"/>
        <v/>
      </c>
      <c r="X3615" s="1" t="str">
        <f t="shared" ca="1" si="855"/>
        <v/>
      </c>
    </row>
    <row r="3616" spans="1:24">
      <c r="A3616" t="s">
        <v>1041</v>
      </c>
      <c r="B3616" t="str">
        <f>INDEX(予約枠報告様式!$73:$73,MATCH(CSVフォーマット!C3616,予約枠報告様式!$74:$74,0))</f>
        <v>BJ</v>
      </c>
      <c r="C3616">
        <f t="shared" si="851"/>
        <v>62</v>
      </c>
      <c r="D3616">
        <f t="shared" si="842"/>
        <v>24</v>
      </c>
      <c r="E3616" s="2" cm="1">
        <f t="array" aca="1" ref="E3616" ca="1">INDIRECT(A3616&amp;B3616&amp;$E$3)</f>
        <v>44804</v>
      </c>
      <c r="F3616" t="str" cm="1">
        <f t="array" aca="1" ref="F3616" ca="1">IF(INDIRECT(A3616&amp;B3616&amp;$F$3)="公",参照!$L$2,参照!$L$3)</f>
        <v>WEB・コールセンター受付</v>
      </c>
      <c r="G3616" s="1" t="str" cm="1">
        <f t="array" aca="1" ref="G3616" ca="1">IF(E3616="","",IF(ISNUMBER(INDIRECT(A3616&amp;B3616&amp;D3616)),431001,""))</f>
        <v/>
      </c>
      <c r="H3616" s="1" t="str">
        <f t="shared" ca="1" si="843"/>
        <v/>
      </c>
      <c r="I3616" s="1" t="str">
        <f ca="1">IF(G3616="","",予約枠報告様式!H$3)</f>
        <v/>
      </c>
      <c r="J3616" s="1" t="str">
        <f t="shared" ca="1" si="852"/>
        <v/>
      </c>
      <c r="K3616" s="1" t="str">
        <f t="shared" ca="1" si="844"/>
        <v/>
      </c>
      <c r="L3616" s="1" t="str">
        <f t="shared" ca="1" si="845"/>
        <v/>
      </c>
      <c r="M3616" s="1" t="str">
        <f t="shared" ca="1" si="846"/>
        <v/>
      </c>
      <c r="N3616" s="1" t="str" cm="1">
        <f t="array" aca="1" ref="N3616" ca="1">IF(G3616="","",HOUR(INDIRECT(A3616&amp;$N$2&amp;D3616)))</f>
        <v/>
      </c>
      <c r="O3616" s="1" t="str" cm="1">
        <f t="array" aca="1" ref="O3616" ca="1">IF(G3616="","",MINUTE(INDIRECT(A3616&amp;$N$2&amp;D3616)))</f>
        <v/>
      </c>
      <c r="P3616" s="1" t="str">
        <f t="shared" ca="1" si="847"/>
        <v/>
      </c>
      <c r="Q3616" s="1" t="str">
        <f t="shared" ca="1" si="848"/>
        <v/>
      </c>
      <c r="R3616" s="1" t="str" cm="1">
        <f t="array" aca="1" ref="R3616" ca="1">IF(G3616="","",INDIRECT(A3616&amp;B3616&amp;D3616))</f>
        <v/>
      </c>
      <c r="S3616" s="1" t="str">
        <f t="shared" ca="1" si="853"/>
        <v/>
      </c>
      <c r="T3616" s="1" t="str">
        <f t="shared" ca="1" si="854"/>
        <v/>
      </c>
      <c r="U3616" s="1" t="str">
        <f t="shared" ca="1" si="841"/>
        <v/>
      </c>
      <c r="V3616" s="1" t="str">
        <f t="shared" ca="1" si="849"/>
        <v/>
      </c>
      <c r="W3616" s="1" t="str">
        <f t="shared" ca="1" si="850"/>
        <v/>
      </c>
      <c r="X3616" s="1" t="str">
        <f t="shared" ca="1" si="855"/>
        <v/>
      </c>
    </row>
    <row r="3617" spans="1:24">
      <c r="A3617" t="s">
        <v>1041</v>
      </c>
      <c r="B3617" t="str">
        <f>INDEX(予約枠報告様式!$73:$73,MATCH(CSVフォーマット!C3617,予約枠報告様式!$74:$74,0))</f>
        <v>BJ</v>
      </c>
      <c r="C3617">
        <f t="shared" si="851"/>
        <v>62</v>
      </c>
      <c r="D3617">
        <f t="shared" si="842"/>
        <v>25</v>
      </c>
      <c r="E3617" s="2" cm="1">
        <f t="array" aca="1" ref="E3617" ca="1">INDIRECT(A3617&amp;B3617&amp;$E$3)</f>
        <v>44804</v>
      </c>
      <c r="F3617" t="str" cm="1">
        <f t="array" aca="1" ref="F3617" ca="1">IF(INDIRECT(A3617&amp;B3617&amp;$F$3)="公",参照!$L$2,参照!$L$3)</f>
        <v>WEB・コールセンター受付</v>
      </c>
      <c r="G3617" s="1" t="str" cm="1">
        <f t="array" aca="1" ref="G3617" ca="1">IF(E3617="","",IF(ISNUMBER(INDIRECT(A3617&amp;B3617&amp;D3617)),431001,""))</f>
        <v/>
      </c>
      <c r="H3617" s="1" t="str">
        <f t="shared" ca="1" si="843"/>
        <v/>
      </c>
      <c r="I3617" s="1" t="str">
        <f ca="1">IF(G3617="","",予約枠報告様式!H$3)</f>
        <v/>
      </c>
      <c r="J3617" s="1" t="str">
        <f t="shared" ca="1" si="852"/>
        <v/>
      </c>
      <c r="K3617" s="1" t="str">
        <f t="shared" ca="1" si="844"/>
        <v/>
      </c>
      <c r="L3617" s="1" t="str">
        <f t="shared" ca="1" si="845"/>
        <v/>
      </c>
      <c r="M3617" s="1" t="str">
        <f t="shared" ca="1" si="846"/>
        <v/>
      </c>
      <c r="N3617" s="1" t="str" cm="1">
        <f t="array" aca="1" ref="N3617" ca="1">IF(G3617="","",HOUR(INDIRECT(A3617&amp;$N$2&amp;D3617)))</f>
        <v/>
      </c>
      <c r="O3617" s="1" t="str" cm="1">
        <f t="array" aca="1" ref="O3617" ca="1">IF(G3617="","",MINUTE(INDIRECT(A3617&amp;$N$2&amp;D3617)))</f>
        <v/>
      </c>
      <c r="P3617" s="1" t="str">
        <f t="shared" ca="1" si="847"/>
        <v/>
      </c>
      <c r="Q3617" s="1" t="str">
        <f t="shared" ca="1" si="848"/>
        <v/>
      </c>
      <c r="R3617" s="1" t="str" cm="1">
        <f t="array" aca="1" ref="R3617" ca="1">IF(G3617="","",INDIRECT(A3617&amp;B3617&amp;D3617))</f>
        <v/>
      </c>
      <c r="S3617" s="1" t="str">
        <f t="shared" ca="1" si="853"/>
        <v/>
      </c>
      <c r="T3617" s="1" t="str">
        <f t="shared" ca="1" si="854"/>
        <v/>
      </c>
      <c r="U3617" s="1" t="str">
        <f t="shared" ca="1" si="841"/>
        <v/>
      </c>
      <c r="V3617" s="1" t="str">
        <f t="shared" ca="1" si="849"/>
        <v/>
      </c>
      <c r="W3617" s="1" t="str">
        <f t="shared" ca="1" si="850"/>
        <v/>
      </c>
      <c r="X3617" s="1" t="str">
        <f t="shared" ca="1" si="855"/>
        <v/>
      </c>
    </row>
    <row r="3618" spans="1:24">
      <c r="A3618" t="s">
        <v>1041</v>
      </c>
      <c r="B3618" t="str">
        <f>INDEX(予約枠報告様式!$73:$73,MATCH(CSVフォーマット!C3618,予約枠報告様式!$74:$74,0))</f>
        <v>BJ</v>
      </c>
      <c r="C3618">
        <f t="shared" si="851"/>
        <v>62</v>
      </c>
      <c r="D3618">
        <f t="shared" si="842"/>
        <v>26</v>
      </c>
      <c r="E3618" s="2" cm="1">
        <f t="array" aca="1" ref="E3618" ca="1">INDIRECT(A3618&amp;B3618&amp;$E$3)</f>
        <v>44804</v>
      </c>
      <c r="F3618" t="str" cm="1">
        <f t="array" aca="1" ref="F3618" ca="1">IF(INDIRECT(A3618&amp;B3618&amp;$F$3)="公",参照!$L$2,参照!$L$3)</f>
        <v>WEB・コールセンター受付</v>
      </c>
      <c r="G3618" s="1" t="str" cm="1">
        <f t="array" aca="1" ref="G3618" ca="1">IF(E3618="","",IF(ISNUMBER(INDIRECT(A3618&amp;B3618&amp;D3618)),431001,""))</f>
        <v/>
      </c>
      <c r="H3618" s="1" t="str">
        <f t="shared" ca="1" si="843"/>
        <v/>
      </c>
      <c r="I3618" s="1" t="str">
        <f ca="1">IF(G3618="","",予約枠報告様式!H$3)</f>
        <v/>
      </c>
      <c r="J3618" s="1" t="str">
        <f t="shared" ca="1" si="852"/>
        <v/>
      </c>
      <c r="K3618" s="1" t="str">
        <f t="shared" ca="1" si="844"/>
        <v/>
      </c>
      <c r="L3618" s="1" t="str">
        <f t="shared" ca="1" si="845"/>
        <v/>
      </c>
      <c r="M3618" s="1" t="str">
        <f t="shared" ca="1" si="846"/>
        <v/>
      </c>
      <c r="N3618" s="1" t="str" cm="1">
        <f t="array" aca="1" ref="N3618" ca="1">IF(G3618="","",HOUR(INDIRECT(A3618&amp;$N$2&amp;D3618)))</f>
        <v/>
      </c>
      <c r="O3618" s="1" t="str" cm="1">
        <f t="array" aca="1" ref="O3618" ca="1">IF(G3618="","",MINUTE(INDIRECT(A3618&amp;$N$2&amp;D3618)))</f>
        <v/>
      </c>
      <c r="P3618" s="1" t="str">
        <f t="shared" ca="1" si="847"/>
        <v/>
      </c>
      <c r="Q3618" s="1" t="str">
        <f t="shared" ca="1" si="848"/>
        <v/>
      </c>
      <c r="R3618" s="1" t="str" cm="1">
        <f t="array" aca="1" ref="R3618" ca="1">IF(G3618="","",INDIRECT(A3618&amp;B3618&amp;D3618))</f>
        <v/>
      </c>
      <c r="S3618" s="1" t="str">
        <f t="shared" ca="1" si="853"/>
        <v/>
      </c>
      <c r="T3618" s="1" t="str">
        <f t="shared" ca="1" si="854"/>
        <v/>
      </c>
      <c r="U3618" s="1" t="str">
        <f t="shared" ca="1" si="841"/>
        <v/>
      </c>
      <c r="V3618" s="1" t="str">
        <f t="shared" ca="1" si="849"/>
        <v/>
      </c>
      <c r="W3618" s="1" t="str">
        <f t="shared" ca="1" si="850"/>
        <v/>
      </c>
      <c r="X3618" s="1" t="str">
        <f t="shared" ca="1" si="855"/>
        <v/>
      </c>
    </row>
    <row r="3619" spans="1:24">
      <c r="A3619" t="s">
        <v>1041</v>
      </c>
      <c r="B3619" t="str">
        <f>INDEX(予約枠報告様式!$73:$73,MATCH(CSVフォーマット!C3619,予約枠報告様式!$74:$74,0))</f>
        <v>BJ</v>
      </c>
      <c r="C3619">
        <f t="shared" si="851"/>
        <v>62</v>
      </c>
      <c r="D3619">
        <f t="shared" si="842"/>
        <v>27</v>
      </c>
      <c r="E3619" s="2" cm="1">
        <f t="array" aca="1" ref="E3619" ca="1">INDIRECT(A3619&amp;B3619&amp;$E$3)</f>
        <v>44804</v>
      </c>
      <c r="F3619" t="str" cm="1">
        <f t="array" aca="1" ref="F3619" ca="1">IF(INDIRECT(A3619&amp;B3619&amp;$F$3)="公",参照!$L$2,参照!$L$3)</f>
        <v>WEB・コールセンター受付</v>
      </c>
      <c r="G3619" s="1" t="str" cm="1">
        <f t="array" aca="1" ref="G3619" ca="1">IF(E3619="","",IF(ISNUMBER(INDIRECT(A3619&amp;B3619&amp;D3619)),431001,""))</f>
        <v/>
      </c>
      <c r="H3619" s="1" t="str">
        <f t="shared" ca="1" si="843"/>
        <v/>
      </c>
      <c r="I3619" s="1" t="str">
        <f ca="1">IF(G3619="","",予約枠報告様式!H$3)</f>
        <v/>
      </c>
      <c r="J3619" s="1" t="str">
        <f t="shared" ca="1" si="852"/>
        <v/>
      </c>
      <c r="K3619" s="1" t="str">
        <f t="shared" ca="1" si="844"/>
        <v/>
      </c>
      <c r="L3619" s="1" t="str">
        <f t="shared" ca="1" si="845"/>
        <v/>
      </c>
      <c r="M3619" s="1" t="str">
        <f t="shared" ca="1" si="846"/>
        <v/>
      </c>
      <c r="N3619" s="1" t="str" cm="1">
        <f t="array" aca="1" ref="N3619" ca="1">IF(G3619="","",HOUR(INDIRECT(A3619&amp;$N$2&amp;D3619)))</f>
        <v/>
      </c>
      <c r="O3619" s="1" t="str" cm="1">
        <f t="array" aca="1" ref="O3619" ca="1">IF(G3619="","",MINUTE(INDIRECT(A3619&amp;$N$2&amp;D3619)))</f>
        <v/>
      </c>
      <c r="P3619" s="1" t="str">
        <f t="shared" ca="1" si="847"/>
        <v/>
      </c>
      <c r="Q3619" s="1" t="str">
        <f t="shared" ca="1" si="848"/>
        <v/>
      </c>
      <c r="R3619" s="1" t="str" cm="1">
        <f t="array" aca="1" ref="R3619" ca="1">IF(G3619="","",INDIRECT(A3619&amp;B3619&amp;D3619))</f>
        <v/>
      </c>
      <c r="S3619" s="1" t="str">
        <f t="shared" ca="1" si="853"/>
        <v/>
      </c>
      <c r="T3619" s="1" t="str">
        <f t="shared" ca="1" si="854"/>
        <v/>
      </c>
      <c r="U3619" s="1" t="str">
        <f t="shared" ca="1" si="841"/>
        <v/>
      </c>
      <c r="V3619" s="1" t="str">
        <f t="shared" ca="1" si="849"/>
        <v/>
      </c>
      <c r="W3619" s="1" t="str">
        <f t="shared" ca="1" si="850"/>
        <v/>
      </c>
      <c r="X3619" s="1" t="str">
        <f t="shared" ca="1" si="855"/>
        <v/>
      </c>
    </row>
    <row r="3620" spans="1:24">
      <c r="A3620" t="s">
        <v>1041</v>
      </c>
      <c r="B3620" t="str">
        <f>INDEX(予約枠報告様式!$73:$73,MATCH(CSVフォーマット!C3620,予約枠報告様式!$74:$74,0))</f>
        <v>BJ</v>
      </c>
      <c r="C3620">
        <f t="shared" si="851"/>
        <v>62</v>
      </c>
      <c r="D3620">
        <f t="shared" si="842"/>
        <v>28</v>
      </c>
      <c r="E3620" s="2" cm="1">
        <f t="array" aca="1" ref="E3620" ca="1">INDIRECT(A3620&amp;B3620&amp;$E$3)</f>
        <v>44804</v>
      </c>
      <c r="F3620" t="str" cm="1">
        <f t="array" aca="1" ref="F3620" ca="1">IF(INDIRECT(A3620&amp;B3620&amp;$F$3)="公",参照!$L$2,参照!$L$3)</f>
        <v>WEB・コールセンター受付</v>
      </c>
      <c r="G3620" s="1" t="str" cm="1">
        <f t="array" aca="1" ref="G3620" ca="1">IF(E3620="","",IF(ISNUMBER(INDIRECT(A3620&amp;B3620&amp;D3620)),431001,""))</f>
        <v/>
      </c>
      <c r="H3620" s="1" t="str">
        <f t="shared" ca="1" si="843"/>
        <v/>
      </c>
      <c r="I3620" s="1" t="str">
        <f ca="1">IF(G3620="","",予約枠報告様式!H$3)</f>
        <v/>
      </c>
      <c r="J3620" s="1" t="str">
        <f t="shared" ca="1" si="852"/>
        <v/>
      </c>
      <c r="K3620" s="1" t="str">
        <f t="shared" ca="1" si="844"/>
        <v/>
      </c>
      <c r="L3620" s="1" t="str">
        <f t="shared" ca="1" si="845"/>
        <v/>
      </c>
      <c r="M3620" s="1" t="str">
        <f t="shared" ca="1" si="846"/>
        <v/>
      </c>
      <c r="N3620" s="1" t="str" cm="1">
        <f t="array" aca="1" ref="N3620" ca="1">IF(G3620="","",HOUR(INDIRECT(A3620&amp;$N$2&amp;D3620)))</f>
        <v/>
      </c>
      <c r="O3620" s="1" t="str" cm="1">
        <f t="array" aca="1" ref="O3620" ca="1">IF(G3620="","",MINUTE(INDIRECT(A3620&amp;$N$2&amp;D3620)))</f>
        <v/>
      </c>
      <c r="P3620" s="1" t="str">
        <f t="shared" ca="1" si="847"/>
        <v/>
      </c>
      <c r="Q3620" s="1" t="str">
        <f t="shared" ca="1" si="848"/>
        <v/>
      </c>
      <c r="R3620" s="1" t="str" cm="1">
        <f t="array" aca="1" ref="R3620" ca="1">IF(G3620="","",INDIRECT(A3620&amp;B3620&amp;D3620))</f>
        <v/>
      </c>
      <c r="S3620" s="1" t="str">
        <f t="shared" ca="1" si="853"/>
        <v/>
      </c>
      <c r="T3620" s="1" t="str">
        <f t="shared" ca="1" si="854"/>
        <v/>
      </c>
      <c r="U3620" s="1" t="str">
        <f t="shared" ca="1" si="841"/>
        <v/>
      </c>
      <c r="V3620" s="1" t="str">
        <f t="shared" ca="1" si="849"/>
        <v/>
      </c>
      <c r="W3620" s="1" t="str">
        <f t="shared" ca="1" si="850"/>
        <v/>
      </c>
      <c r="X3620" s="1" t="str">
        <f t="shared" ca="1" si="855"/>
        <v/>
      </c>
    </row>
    <row r="3621" spans="1:24">
      <c r="A3621" t="s">
        <v>1041</v>
      </c>
      <c r="B3621" t="str">
        <f>INDEX(予約枠報告様式!$73:$73,MATCH(CSVフォーマット!C3621,予約枠報告様式!$74:$74,0))</f>
        <v>BJ</v>
      </c>
      <c r="C3621">
        <f t="shared" si="851"/>
        <v>62</v>
      </c>
      <c r="D3621">
        <f t="shared" si="842"/>
        <v>29</v>
      </c>
      <c r="E3621" s="2" cm="1">
        <f t="array" aca="1" ref="E3621" ca="1">INDIRECT(A3621&amp;B3621&amp;$E$3)</f>
        <v>44804</v>
      </c>
      <c r="F3621" t="str" cm="1">
        <f t="array" aca="1" ref="F3621" ca="1">IF(INDIRECT(A3621&amp;B3621&amp;$F$3)="公",参照!$L$2,参照!$L$3)</f>
        <v>WEB・コールセンター受付</v>
      </c>
      <c r="G3621" s="1" t="str" cm="1">
        <f t="array" aca="1" ref="G3621" ca="1">IF(E3621="","",IF(ISNUMBER(INDIRECT(A3621&amp;B3621&amp;D3621)),431001,""))</f>
        <v/>
      </c>
      <c r="H3621" s="1" t="str">
        <f t="shared" ca="1" si="843"/>
        <v/>
      </c>
      <c r="I3621" s="1" t="str">
        <f ca="1">IF(G3621="","",予約枠報告様式!H$3)</f>
        <v/>
      </c>
      <c r="J3621" s="1" t="str">
        <f t="shared" ca="1" si="852"/>
        <v/>
      </c>
      <c r="K3621" s="1" t="str">
        <f t="shared" ca="1" si="844"/>
        <v/>
      </c>
      <c r="L3621" s="1" t="str">
        <f t="shared" ca="1" si="845"/>
        <v/>
      </c>
      <c r="M3621" s="1" t="str">
        <f t="shared" ca="1" si="846"/>
        <v/>
      </c>
      <c r="N3621" s="1" t="str" cm="1">
        <f t="array" aca="1" ref="N3621" ca="1">IF(G3621="","",HOUR(INDIRECT(A3621&amp;$N$2&amp;D3621)))</f>
        <v/>
      </c>
      <c r="O3621" s="1" t="str" cm="1">
        <f t="array" aca="1" ref="O3621" ca="1">IF(G3621="","",MINUTE(INDIRECT(A3621&amp;$N$2&amp;D3621)))</f>
        <v/>
      </c>
      <c r="P3621" s="1" t="str">
        <f t="shared" ca="1" si="847"/>
        <v/>
      </c>
      <c r="Q3621" s="1" t="str">
        <f t="shared" ca="1" si="848"/>
        <v/>
      </c>
      <c r="R3621" s="1" t="str" cm="1">
        <f t="array" aca="1" ref="R3621" ca="1">IF(G3621="","",INDIRECT(A3621&amp;B3621&amp;D3621))</f>
        <v/>
      </c>
      <c r="S3621" s="1" t="str">
        <f t="shared" ca="1" si="853"/>
        <v/>
      </c>
      <c r="T3621" s="1" t="str">
        <f t="shared" ca="1" si="854"/>
        <v/>
      </c>
      <c r="U3621" s="1" t="str">
        <f t="shared" ca="1" si="841"/>
        <v/>
      </c>
      <c r="V3621" s="1" t="str">
        <f t="shared" ca="1" si="849"/>
        <v/>
      </c>
      <c r="W3621" s="1" t="str">
        <f t="shared" ca="1" si="850"/>
        <v/>
      </c>
      <c r="X3621" s="1" t="str">
        <f t="shared" ca="1" si="855"/>
        <v/>
      </c>
    </row>
    <row r="3622" spans="1:24">
      <c r="A3622" t="s">
        <v>1041</v>
      </c>
      <c r="B3622" t="str">
        <f>INDEX(予約枠報告様式!$73:$73,MATCH(CSVフォーマット!C3622,予約枠報告様式!$74:$74,0))</f>
        <v>BJ</v>
      </c>
      <c r="C3622">
        <f t="shared" si="851"/>
        <v>62</v>
      </c>
      <c r="D3622">
        <f t="shared" si="842"/>
        <v>30</v>
      </c>
      <c r="E3622" s="2" cm="1">
        <f t="array" aca="1" ref="E3622" ca="1">INDIRECT(A3622&amp;B3622&amp;$E$3)</f>
        <v>44804</v>
      </c>
      <c r="F3622" t="str" cm="1">
        <f t="array" aca="1" ref="F3622" ca="1">IF(INDIRECT(A3622&amp;B3622&amp;$F$3)="公",参照!$L$2,参照!$L$3)</f>
        <v>WEB・コールセンター受付</v>
      </c>
      <c r="G3622" s="1" t="str" cm="1">
        <f t="array" aca="1" ref="G3622" ca="1">IF(E3622="","",IF(ISNUMBER(INDIRECT(A3622&amp;B3622&amp;D3622)),431001,""))</f>
        <v/>
      </c>
      <c r="H3622" s="1" t="str">
        <f t="shared" ca="1" si="843"/>
        <v/>
      </c>
      <c r="I3622" s="1" t="str">
        <f ca="1">IF(G3622="","",予約枠報告様式!H$3)</f>
        <v/>
      </c>
      <c r="J3622" s="1" t="str">
        <f t="shared" ca="1" si="852"/>
        <v/>
      </c>
      <c r="K3622" s="1" t="str">
        <f t="shared" ca="1" si="844"/>
        <v/>
      </c>
      <c r="L3622" s="1" t="str">
        <f t="shared" ca="1" si="845"/>
        <v/>
      </c>
      <c r="M3622" s="1" t="str">
        <f t="shared" ca="1" si="846"/>
        <v/>
      </c>
      <c r="N3622" s="1" t="str" cm="1">
        <f t="array" aca="1" ref="N3622" ca="1">IF(G3622="","",HOUR(INDIRECT(A3622&amp;$N$2&amp;D3622)))</f>
        <v/>
      </c>
      <c r="O3622" s="1" t="str" cm="1">
        <f t="array" aca="1" ref="O3622" ca="1">IF(G3622="","",MINUTE(INDIRECT(A3622&amp;$N$2&amp;D3622)))</f>
        <v/>
      </c>
      <c r="P3622" s="1" t="str">
        <f t="shared" ca="1" si="847"/>
        <v/>
      </c>
      <c r="Q3622" s="1" t="str">
        <f t="shared" ca="1" si="848"/>
        <v/>
      </c>
      <c r="R3622" s="1" t="str" cm="1">
        <f t="array" aca="1" ref="R3622" ca="1">IF(G3622="","",INDIRECT(A3622&amp;B3622&amp;D3622))</f>
        <v/>
      </c>
      <c r="S3622" s="1" t="str">
        <f t="shared" ca="1" si="853"/>
        <v/>
      </c>
      <c r="T3622" s="1" t="str">
        <f t="shared" ca="1" si="854"/>
        <v/>
      </c>
      <c r="U3622" s="1" t="str">
        <f t="shared" ca="1" si="841"/>
        <v/>
      </c>
      <c r="V3622" s="1" t="str">
        <f t="shared" ca="1" si="849"/>
        <v/>
      </c>
      <c r="W3622" s="1" t="str">
        <f t="shared" ca="1" si="850"/>
        <v/>
      </c>
      <c r="X3622" s="1" t="str">
        <f t="shared" ca="1" si="855"/>
        <v/>
      </c>
    </row>
    <row r="3623" spans="1:24">
      <c r="A3623" t="s">
        <v>1041</v>
      </c>
      <c r="B3623" t="str">
        <f>INDEX(予約枠報告様式!$73:$73,MATCH(CSVフォーマット!C3623,予約枠報告様式!$74:$74,0))</f>
        <v>BJ</v>
      </c>
      <c r="C3623">
        <f t="shared" si="851"/>
        <v>62</v>
      </c>
      <c r="D3623">
        <f t="shared" si="842"/>
        <v>31</v>
      </c>
      <c r="E3623" s="2" cm="1">
        <f t="array" aca="1" ref="E3623" ca="1">INDIRECT(A3623&amp;B3623&amp;$E$3)</f>
        <v>44804</v>
      </c>
      <c r="F3623" t="str" cm="1">
        <f t="array" aca="1" ref="F3623" ca="1">IF(INDIRECT(A3623&amp;B3623&amp;$F$3)="公",参照!$L$2,参照!$L$3)</f>
        <v>WEB・コールセンター受付</v>
      </c>
      <c r="G3623" s="1" t="str" cm="1">
        <f t="array" aca="1" ref="G3623" ca="1">IF(E3623="","",IF(ISNUMBER(INDIRECT(A3623&amp;B3623&amp;D3623)),431001,""))</f>
        <v/>
      </c>
      <c r="H3623" s="1" t="str">
        <f t="shared" ca="1" si="843"/>
        <v/>
      </c>
      <c r="I3623" s="1" t="str">
        <f ca="1">IF(G3623="","",予約枠報告様式!H$3)</f>
        <v/>
      </c>
      <c r="J3623" s="1" t="str">
        <f t="shared" ca="1" si="852"/>
        <v/>
      </c>
      <c r="K3623" s="1" t="str">
        <f t="shared" ca="1" si="844"/>
        <v/>
      </c>
      <c r="L3623" s="1" t="str">
        <f t="shared" ca="1" si="845"/>
        <v/>
      </c>
      <c r="M3623" s="1" t="str">
        <f t="shared" ca="1" si="846"/>
        <v/>
      </c>
      <c r="N3623" s="1" t="str" cm="1">
        <f t="array" aca="1" ref="N3623" ca="1">IF(G3623="","",HOUR(INDIRECT(A3623&amp;$N$2&amp;D3623)))</f>
        <v/>
      </c>
      <c r="O3623" s="1" t="str" cm="1">
        <f t="array" aca="1" ref="O3623" ca="1">IF(G3623="","",MINUTE(INDIRECT(A3623&amp;$N$2&amp;D3623)))</f>
        <v/>
      </c>
      <c r="P3623" s="1" t="str">
        <f t="shared" ca="1" si="847"/>
        <v/>
      </c>
      <c r="Q3623" s="1" t="str">
        <f t="shared" ca="1" si="848"/>
        <v/>
      </c>
      <c r="R3623" s="1" t="str" cm="1">
        <f t="array" aca="1" ref="R3623" ca="1">IF(G3623="","",INDIRECT(A3623&amp;B3623&amp;D3623))</f>
        <v/>
      </c>
      <c r="S3623" s="1" t="str">
        <f t="shared" ca="1" si="853"/>
        <v/>
      </c>
      <c r="T3623" s="1" t="str">
        <f t="shared" ca="1" si="854"/>
        <v/>
      </c>
      <c r="U3623" s="1" t="str">
        <f t="shared" ca="1" si="841"/>
        <v/>
      </c>
      <c r="V3623" s="1" t="str">
        <f t="shared" ca="1" si="849"/>
        <v/>
      </c>
      <c r="W3623" s="1" t="str">
        <f t="shared" ca="1" si="850"/>
        <v/>
      </c>
      <c r="X3623" s="1" t="str">
        <f t="shared" ca="1" si="855"/>
        <v/>
      </c>
    </row>
    <row r="3624" spans="1:24">
      <c r="A3624" t="s">
        <v>1041</v>
      </c>
      <c r="B3624" t="str">
        <f>INDEX(予約枠報告様式!$73:$73,MATCH(CSVフォーマット!C3624,予約枠報告様式!$74:$74,0))</f>
        <v>BJ</v>
      </c>
      <c r="C3624">
        <f t="shared" si="851"/>
        <v>62</v>
      </c>
      <c r="D3624">
        <f t="shared" si="842"/>
        <v>32</v>
      </c>
      <c r="E3624" s="2" cm="1">
        <f t="array" aca="1" ref="E3624" ca="1">INDIRECT(A3624&amp;B3624&amp;$E$3)</f>
        <v>44804</v>
      </c>
      <c r="F3624" t="str" cm="1">
        <f t="array" aca="1" ref="F3624" ca="1">IF(INDIRECT(A3624&amp;B3624&amp;$F$3)="公",参照!$L$2,参照!$L$3)</f>
        <v>WEB・コールセンター受付</v>
      </c>
      <c r="G3624" s="1" t="str" cm="1">
        <f t="array" aca="1" ref="G3624" ca="1">IF(E3624="","",IF(ISNUMBER(INDIRECT(A3624&amp;B3624&amp;D3624)),431001,""))</f>
        <v/>
      </c>
      <c r="H3624" s="1" t="str">
        <f t="shared" ca="1" si="843"/>
        <v/>
      </c>
      <c r="I3624" s="1" t="str">
        <f ca="1">IF(G3624="","",予約枠報告様式!H$3)</f>
        <v/>
      </c>
      <c r="J3624" s="1" t="str">
        <f t="shared" ca="1" si="852"/>
        <v/>
      </c>
      <c r="K3624" s="1" t="str">
        <f t="shared" ca="1" si="844"/>
        <v/>
      </c>
      <c r="L3624" s="1" t="str">
        <f t="shared" ca="1" si="845"/>
        <v/>
      </c>
      <c r="M3624" s="1" t="str">
        <f t="shared" ca="1" si="846"/>
        <v/>
      </c>
      <c r="N3624" s="1" t="str" cm="1">
        <f t="array" aca="1" ref="N3624" ca="1">IF(G3624="","",HOUR(INDIRECT(A3624&amp;$N$2&amp;D3624)))</f>
        <v/>
      </c>
      <c r="O3624" s="1" t="str" cm="1">
        <f t="array" aca="1" ref="O3624" ca="1">IF(G3624="","",MINUTE(INDIRECT(A3624&amp;$N$2&amp;D3624)))</f>
        <v/>
      </c>
      <c r="P3624" s="1" t="str">
        <f t="shared" ca="1" si="847"/>
        <v/>
      </c>
      <c r="Q3624" s="1" t="str">
        <f t="shared" ca="1" si="848"/>
        <v/>
      </c>
      <c r="R3624" s="1" t="str" cm="1">
        <f t="array" aca="1" ref="R3624" ca="1">IF(G3624="","",INDIRECT(A3624&amp;B3624&amp;D3624))</f>
        <v/>
      </c>
      <c r="S3624" s="1" t="str">
        <f t="shared" ca="1" si="853"/>
        <v/>
      </c>
      <c r="T3624" s="1" t="str">
        <f t="shared" ca="1" si="854"/>
        <v/>
      </c>
      <c r="U3624" s="1" t="str">
        <f t="shared" ca="1" si="841"/>
        <v/>
      </c>
      <c r="V3624" s="1" t="str">
        <f t="shared" ca="1" si="849"/>
        <v/>
      </c>
      <c r="W3624" s="1" t="str">
        <f t="shared" ca="1" si="850"/>
        <v/>
      </c>
      <c r="X3624" s="1" t="str">
        <f t="shared" ca="1" si="855"/>
        <v/>
      </c>
    </row>
    <row r="3625" spans="1:24">
      <c r="A3625" t="s">
        <v>1041</v>
      </c>
      <c r="B3625" t="str">
        <f>INDEX(予約枠報告様式!$73:$73,MATCH(CSVフォーマット!C3625,予約枠報告様式!$74:$74,0))</f>
        <v>BJ</v>
      </c>
      <c r="C3625">
        <f t="shared" si="851"/>
        <v>62</v>
      </c>
      <c r="D3625">
        <f t="shared" si="842"/>
        <v>33</v>
      </c>
      <c r="E3625" s="2" cm="1">
        <f t="array" aca="1" ref="E3625" ca="1">INDIRECT(A3625&amp;B3625&amp;$E$3)</f>
        <v>44804</v>
      </c>
      <c r="F3625" t="str" cm="1">
        <f t="array" aca="1" ref="F3625" ca="1">IF(INDIRECT(A3625&amp;B3625&amp;$F$3)="公",参照!$L$2,参照!$L$3)</f>
        <v>WEB・コールセンター受付</v>
      </c>
      <c r="G3625" s="1" t="str" cm="1">
        <f t="array" aca="1" ref="G3625" ca="1">IF(E3625="","",IF(ISNUMBER(INDIRECT(A3625&amp;B3625&amp;D3625)),431001,""))</f>
        <v/>
      </c>
      <c r="H3625" s="1" t="str">
        <f t="shared" ca="1" si="843"/>
        <v/>
      </c>
      <c r="I3625" s="1" t="str">
        <f ca="1">IF(G3625="","",予約枠報告様式!H$3)</f>
        <v/>
      </c>
      <c r="J3625" s="1" t="str">
        <f t="shared" ca="1" si="852"/>
        <v/>
      </c>
      <c r="K3625" s="1" t="str">
        <f t="shared" ca="1" si="844"/>
        <v/>
      </c>
      <c r="L3625" s="1" t="str">
        <f t="shared" ca="1" si="845"/>
        <v/>
      </c>
      <c r="M3625" s="1" t="str">
        <f t="shared" ca="1" si="846"/>
        <v/>
      </c>
      <c r="N3625" s="1" t="str" cm="1">
        <f t="array" aca="1" ref="N3625" ca="1">IF(G3625="","",HOUR(INDIRECT(A3625&amp;$N$2&amp;D3625)))</f>
        <v/>
      </c>
      <c r="O3625" s="1" t="str" cm="1">
        <f t="array" aca="1" ref="O3625" ca="1">IF(G3625="","",MINUTE(INDIRECT(A3625&amp;$N$2&amp;D3625)))</f>
        <v/>
      </c>
      <c r="P3625" s="1" t="str">
        <f t="shared" ca="1" si="847"/>
        <v/>
      </c>
      <c r="Q3625" s="1" t="str">
        <f t="shared" ca="1" si="848"/>
        <v/>
      </c>
      <c r="R3625" s="1" t="str" cm="1">
        <f t="array" aca="1" ref="R3625" ca="1">IF(G3625="","",INDIRECT(A3625&amp;B3625&amp;D3625))</f>
        <v/>
      </c>
      <c r="S3625" s="1" t="str">
        <f t="shared" ca="1" si="853"/>
        <v/>
      </c>
      <c r="T3625" s="1" t="str">
        <f t="shared" ca="1" si="854"/>
        <v/>
      </c>
      <c r="U3625" s="1" t="str">
        <f t="shared" ca="1" si="841"/>
        <v/>
      </c>
      <c r="V3625" s="1" t="str">
        <f t="shared" ca="1" si="849"/>
        <v/>
      </c>
      <c r="W3625" s="1" t="str">
        <f t="shared" ca="1" si="850"/>
        <v/>
      </c>
      <c r="X3625" s="1" t="str">
        <f t="shared" ca="1" si="855"/>
        <v/>
      </c>
    </row>
    <row r="3626" spans="1:24">
      <c r="A3626" t="s">
        <v>1041</v>
      </c>
      <c r="B3626" t="str">
        <f>INDEX(予約枠報告様式!$73:$73,MATCH(CSVフォーマット!C3626,予約枠報告様式!$74:$74,0))</f>
        <v>BJ</v>
      </c>
      <c r="C3626">
        <f t="shared" si="851"/>
        <v>62</v>
      </c>
      <c r="D3626">
        <f t="shared" si="842"/>
        <v>34</v>
      </c>
      <c r="E3626" s="2" cm="1">
        <f t="array" aca="1" ref="E3626" ca="1">INDIRECT(A3626&amp;B3626&amp;$E$3)</f>
        <v>44804</v>
      </c>
      <c r="F3626" t="str" cm="1">
        <f t="array" aca="1" ref="F3626" ca="1">IF(INDIRECT(A3626&amp;B3626&amp;$F$3)="公",参照!$L$2,参照!$L$3)</f>
        <v>WEB・コールセンター受付</v>
      </c>
      <c r="G3626" s="1" t="str" cm="1">
        <f t="array" aca="1" ref="G3626" ca="1">IF(E3626="","",IF(ISNUMBER(INDIRECT(A3626&amp;B3626&amp;D3626)),431001,""))</f>
        <v/>
      </c>
      <c r="H3626" s="1" t="str">
        <f t="shared" ca="1" si="843"/>
        <v/>
      </c>
      <c r="I3626" s="1" t="str">
        <f ca="1">IF(G3626="","",予約枠報告様式!H$3)</f>
        <v/>
      </c>
      <c r="J3626" s="1" t="str">
        <f t="shared" ca="1" si="852"/>
        <v/>
      </c>
      <c r="K3626" s="1" t="str">
        <f t="shared" ca="1" si="844"/>
        <v/>
      </c>
      <c r="L3626" s="1" t="str">
        <f t="shared" ca="1" si="845"/>
        <v/>
      </c>
      <c r="M3626" s="1" t="str">
        <f t="shared" ca="1" si="846"/>
        <v/>
      </c>
      <c r="N3626" s="1" t="str" cm="1">
        <f t="array" aca="1" ref="N3626" ca="1">IF(G3626="","",HOUR(INDIRECT(A3626&amp;$N$2&amp;D3626)))</f>
        <v/>
      </c>
      <c r="O3626" s="1" t="str" cm="1">
        <f t="array" aca="1" ref="O3626" ca="1">IF(G3626="","",MINUTE(INDIRECT(A3626&amp;$N$2&amp;D3626)))</f>
        <v/>
      </c>
      <c r="P3626" s="1" t="str">
        <f t="shared" ca="1" si="847"/>
        <v/>
      </c>
      <c r="Q3626" s="1" t="str">
        <f t="shared" ca="1" si="848"/>
        <v/>
      </c>
      <c r="R3626" s="1" t="str" cm="1">
        <f t="array" aca="1" ref="R3626" ca="1">IF(G3626="","",INDIRECT(A3626&amp;B3626&amp;D3626))</f>
        <v/>
      </c>
      <c r="S3626" s="1" t="str">
        <f t="shared" ca="1" si="853"/>
        <v/>
      </c>
      <c r="T3626" s="1" t="str">
        <f t="shared" ca="1" si="854"/>
        <v/>
      </c>
      <c r="U3626" s="1" t="str">
        <f t="shared" ca="1" si="841"/>
        <v/>
      </c>
      <c r="V3626" s="1" t="str">
        <f t="shared" ca="1" si="849"/>
        <v/>
      </c>
      <c r="W3626" s="1" t="str">
        <f t="shared" ca="1" si="850"/>
        <v/>
      </c>
      <c r="X3626" s="1" t="str">
        <f t="shared" ca="1" si="855"/>
        <v/>
      </c>
    </row>
    <row r="3627" spans="1:24">
      <c r="A3627" t="s">
        <v>1041</v>
      </c>
      <c r="B3627" t="str">
        <f>INDEX(予約枠報告様式!$73:$73,MATCH(CSVフォーマット!C3627,予約枠報告様式!$74:$74,0))</f>
        <v>BJ</v>
      </c>
      <c r="C3627">
        <f t="shared" si="851"/>
        <v>62</v>
      </c>
      <c r="D3627">
        <f t="shared" si="842"/>
        <v>35</v>
      </c>
      <c r="E3627" s="2" cm="1">
        <f t="array" aca="1" ref="E3627" ca="1">INDIRECT(A3627&amp;B3627&amp;$E$3)</f>
        <v>44804</v>
      </c>
      <c r="F3627" t="str" cm="1">
        <f t="array" aca="1" ref="F3627" ca="1">IF(INDIRECT(A3627&amp;B3627&amp;$F$3)="公",参照!$L$2,参照!$L$3)</f>
        <v>WEB・コールセンター受付</v>
      </c>
      <c r="G3627" s="1" t="str" cm="1">
        <f t="array" aca="1" ref="G3627" ca="1">IF(E3627="","",IF(ISNUMBER(INDIRECT(A3627&amp;B3627&amp;D3627)),431001,""))</f>
        <v/>
      </c>
      <c r="H3627" s="1" t="str">
        <f t="shared" ca="1" si="843"/>
        <v/>
      </c>
      <c r="I3627" s="1" t="str">
        <f ca="1">IF(G3627="","",予約枠報告様式!H$3)</f>
        <v/>
      </c>
      <c r="J3627" s="1" t="str">
        <f t="shared" ca="1" si="852"/>
        <v/>
      </c>
      <c r="K3627" s="1" t="str">
        <f t="shared" ca="1" si="844"/>
        <v/>
      </c>
      <c r="L3627" s="1" t="str">
        <f t="shared" ca="1" si="845"/>
        <v/>
      </c>
      <c r="M3627" s="1" t="str">
        <f t="shared" ca="1" si="846"/>
        <v/>
      </c>
      <c r="N3627" s="1" t="str" cm="1">
        <f t="array" aca="1" ref="N3627" ca="1">IF(G3627="","",HOUR(INDIRECT(A3627&amp;$N$2&amp;D3627)))</f>
        <v/>
      </c>
      <c r="O3627" s="1" t="str" cm="1">
        <f t="array" aca="1" ref="O3627" ca="1">IF(G3627="","",MINUTE(INDIRECT(A3627&amp;$N$2&amp;D3627)))</f>
        <v/>
      </c>
      <c r="P3627" s="1" t="str">
        <f t="shared" ca="1" si="847"/>
        <v/>
      </c>
      <c r="Q3627" s="1" t="str">
        <f t="shared" ca="1" si="848"/>
        <v/>
      </c>
      <c r="R3627" s="1" t="str" cm="1">
        <f t="array" aca="1" ref="R3627" ca="1">IF(G3627="","",INDIRECT(A3627&amp;B3627&amp;D3627))</f>
        <v/>
      </c>
      <c r="S3627" s="1" t="str">
        <f t="shared" ca="1" si="853"/>
        <v/>
      </c>
      <c r="T3627" s="1" t="str">
        <f t="shared" ca="1" si="854"/>
        <v/>
      </c>
      <c r="U3627" s="1" t="str">
        <f t="shared" ca="1" si="841"/>
        <v/>
      </c>
      <c r="V3627" s="1" t="str">
        <f t="shared" ca="1" si="849"/>
        <v/>
      </c>
      <c r="W3627" s="1" t="str">
        <f t="shared" ca="1" si="850"/>
        <v/>
      </c>
      <c r="X3627" s="1" t="str">
        <f t="shared" ca="1" si="855"/>
        <v/>
      </c>
    </row>
    <row r="3628" spans="1:24">
      <c r="A3628" t="s">
        <v>1041</v>
      </c>
      <c r="B3628" t="str">
        <f>INDEX(予約枠報告様式!$73:$73,MATCH(CSVフォーマット!C3628,予約枠報告様式!$74:$74,0))</f>
        <v>BJ</v>
      </c>
      <c r="C3628">
        <f t="shared" si="851"/>
        <v>62</v>
      </c>
      <c r="D3628">
        <f t="shared" si="842"/>
        <v>36</v>
      </c>
      <c r="E3628" s="2" cm="1">
        <f t="array" aca="1" ref="E3628" ca="1">INDIRECT(A3628&amp;B3628&amp;$E$3)</f>
        <v>44804</v>
      </c>
      <c r="F3628" t="str" cm="1">
        <f t="array" aca="1" ref="F3628" ca="1">IF(INDIRECT(A3628&amp;B3628&amp;$F$3)="公",参照!$L$2,参照!$L$3)</f>
        <v>WEB・コールセンター受付</v>
      </c>
      <c r="G3628" s="1" t="str" cm="1">
        <f t="array" aca="1" ref="G3628" ca="1">IF(E3628="","",IF(ISNUMBER(INDIRECT(A3628&amp;B3628&amp;D3628)),431001,""))</f>
        <v/>
      </c>
      <c r="H3628" s="1" t="str">
        <f t="shared" ca="1" si="843"/>
        <v/>
      </c>
      <c r="I3628" s="1" t="str">
        <f ca="1">IF(G3628="","",予約枠報告様式!H$3)</f>
        <v/>
      </c>
      <c r="J3628" s="1" t="str">
        <f t="shared" ca="1" si="852"/>
        <v/>
      </c>
      <c r="K3628" s="1" t="str">
        <f t="shared" ca="1" si="844"/>
        <v/>
      </c>
      <c r="L3628" s="1" t="str">
        <f t="shared" ca="1" si="845"/>
        <v/>
      </c>
      <c r="M3628" s="1" t="str">
        <f t="shared" ca="1" si="846"/>
        <v/>
      </c>
      <c r="N3628" s="1" t="str" cm="1">
        <f t="array" aca="1" ref="N3628" ca="1">IF(G3628="","",HOUR(INDIRECT(A3628&amp;$N$2&amp;D3628)))</f>
        <v/>
      </c>
      <c r="O3628" s="1" t="str" cm="1">
        <f t="array" aca="1" ref="O3628" ca="1">IF(G3628="","",MINUTE(INDIRECT(A3628&amp;$N$2&amp;D3628)))</f>
        <v/>
      </c>
      <c r="P3628" s="1" t="str">
        <f t="shared" ca="1" si="847"/>
        <v/>
      </c>
      <c r="Q3628" s="1" t="str">
        <f t="shared" ca="1" si="848"/>
        <v/>
      </c>
      <c r="R3628" s="1" t="str" cm="1">
        <f t="array" aca="1" ref="R3628" ca="1">IF(G3628="","",INDIRECT(A3628&amp;B3628&amp;D3628))</f>
        <v/>
      </c>
      <c r="S3628" s="1" t="str">
        <f t="shared" ca="1" si="853"/>
        <v/>
      </c>
      <c r="T3628" s="1" t="str">
        <f t="shared" ca="1" si="854"/>
        <v/>
      </c>
      <c r="U3628" s="1" t="str">
        <f t="shared" ca="1" si="841"/>
        <v/>
      </c>
      <c r="V3628" s="1" t="str">
        <f t="shared" ca="1" si="849"/>
        <v/>
      </c>
      <c r="W3628" s="1" t="str">
        <f t="shared" ca="1" si="850"/>
        <v/>
      </c>
      <c r="X3628" s="1" t="str">
        <f t="shared" ca="1" si="855"/>
        <v/>
      </c>
    </row>
    <row r="3629" spans="1:24">
      <c r="A3629" t="s">
        <v>1041</v>
      </c>
      <c r="B3629" t="str">
        <f>INDEX(予約枠報告様式!$73:$73,MATCH(CSVフォーマット!C3629,予約枠報告様式!$74:$74,0))</f>
        <v>BJ</v>
      </c>
      <c r="C3629">
        <f t="shared" si="851"/>
        <v>62</v>
      </c>
      <c r="D3629">
        <f t="shared" si="842"/>
        <v>37</v>
      </c>
      <c r="E3629" s="2" cm="1">
        <f t="array" aca="1" ref="E3629" ca="1">INDIRECT(A3629&amp;B3629&amp;$E$3)</f>
        <v>44804</v>
      </c>
      <c r="F3629" t="str" cm="1">
        <f t="array" aca="1" ref="F3629" ca="1">IF(INDIRECT(A3629&amp;B3629&amp;$F$3)="公",参照!$L$2,参照!$L$3)</f>
        <v>WEB・コールセンター受付</v>
      </c>
      <c r="G3629" s="1" t="str" cm="1">
        <f t="array" aca="1" ref="G3629" ca="1">IF(E3629="","",IF(ISNUMBER(INDIRECT(A3629&amp;B3629&amp;D3629)),431001,""))</f>
        <v/>
      </c>
      <c r="H3629" s="1" t="str">
        <f t="shared" ca="1" si="843"/>
        <v/>
      </c>
      <c r="I3629" s="1" t="str">
        <f ca="1">IF(G3629="","",予約枠報告様式!H$3)</f>
        <v/>
      </c>
      <c r="J3629" s="1" t="str">
        <f t="shared" ca="1" si="852"/>
        <v/>
      </c>
      <c r="K3629" s="1" t="str">
        <f t="shared" ca="1" si="844"/>
        <v/>
      </c>
      <c r="L3629" s="1" t="str">
        <f t="shared" ca="1" si="845"/>
        <v/>
      </c>
      <c r="M3629" s="1" t="str">
        <f t="shared" ca="1" si="846"/>
        <v/>
      </c>
      <c r="N3629" s="1" t="str" cm="1">
        <f t="array" aca="1" ref="N3629" ca="1">IF(G3629="","",HOUR(INDIRECT(A3629&amp;$N$2&amp;D3629)))</f>
        <v/>
      </c>
      <c r="O3629" s="1" t="str" cm="1">
        <f t="array" aca="1" ref="O3629" ca="1">IF(G3629="","",MINUTE(INDIRECT(A3629&amp;$N$2&amp;D3629)))</f>
        <v/>
      </c>
      <c r="P3629" s="1" t="str">
        <f t="shared" ca="1" si="847"/>
        <v/>
      </c>
      <c r="Q3629" s="1" t="str">
        <f t="shared" ca="1" si="848"/>
        <v/>
      </c>
      <c r="R3629" s="1" t="str" cm="1">
        <f t="array" aca="1" ref="R3629" ca="1">IF(G3629="","",INDIRECT(A3629&amp;B3629&amp;D3629))</f>
        <v/>
      </c>
      <c r="S3629" s="1" t="str">
        <f t="shared" ca="1" si="853"/>
        <v/>
      </c>
      <c r="T3629" s="1" t="str">
        <f t="shared" ca="1" si="854"/>
        <v/>
      </c>
      <c r="U3629" s="1" t="str">
        <f t="shared" ca="1" si="841"/>
        <v/>
      </c>
      <c r="V3629" s="1" t="str">
        <f t="shared" ca="1" si="849"/>
        <v/>
      </c>
      <c r="W3629" s="1" t="str">
        <f t="shared" ca="1" si="850"/>
        <v/>
      </c>
      <c r="X3629" s="1" t="str">
        <f t="shared" ca="1" si="855"/>
        <v/>
      </c>
    </row>
    <row r="3630" spans="1:24">
      <c r="A3630" t="s">
        <v>1041</v>
      </c>
      <c r="B3630" t="str">
        <f>INDEX(予約枠報告様式!$73:$73,MATCH(CSVフォーマット!C3630,予約枠報告様式!$74:$74,0))</f>
        <v>BJ</v>
      </c>
      <c r="C3630">
        <f t="shared" si="851"/>
        <v>62</v>
      </c>
      <c r="D3630">
        <f t="shared" si="842"/>
        <v>38</v>
      </c>
      <c r="E3630" s="2" cm="1">
        <f t="array" aca="1" ref="E3630" ca="1">INDIRECT(A3630&amp;B3630&amp;$E$3)</f>
        <v>44804</v>
      </c>
      <c r="F3630" t="str" cm="1">
        <f t="array" aca="1" ref="F3630" ca="1">IF(INDIRECT(A3630&amp;B3630&amp;$F$3)="公",参照!$L$2,参照!$L$3)</f>
        <v>WEB・コールセンター受付</v>
      </c>
      <c r="G3630" s="1" t="str" cm="1">
        <f t="array" aca="1" ref="G3630" ca="1">IF(E3630="","",IF(ISNUMBER(INDIRECT(A3630&amp;B3630&amp;D3630)),431001,""))</f>
        <v/>
      </c>
      <c r="H3630" s="1" t="str">
        <f t="shared" ca="1" si="843"/>
        <v/>
      </c>
      <c r="I3630" s="1" t="str">
        <f ca="1">IF(G3630="","",予約枠報告様式!H$3)</f>
        <v/>
      </c>
      <c r="J3630" s="1" t="str">
        <f t="shared" ca="1" si="852"/>
        <v/>
      </c>
      <c r="K3630" s="1" t="str">
        <f t="shared" ca="1" si="844"/>
        <v/>
      </c>
      <c r="L3630" s="1" t="str">
        <f t="shared" ca="1" si="845"/>
        <v/>
      </c>
      <c r="M3630" s="1" t="str">
        <f t="shared" ca="1" si="846"/>
        <v/>
      </c>
      <c r="N3630" s="1" t="str" cm="1">
        <f t="array" aca="1" ref="N3630" ca="1">IF(G3630="","",HOUR(INDIRECT(A3630&amp;$N$2&amp;D3630)))</f>
        <v/>
      </c>
      <c r="O3630" s="1" t="str" cm="1">
        <f t="array" aca="1" ref="O3630" ca="1">IF(G3630="","",MINUTE(INDIRECT(A3630&amp;$N$2&amp;D3630)))</f>
        <v/>
      </c>
      <c r="P3630" s="1" t="str">
        <f t="shared" ca="1" si="847"/>
        <v/>
      </c>
      <c r="Q3630" s="1" t="str">
        <f t="shared" ca="1" si="848"/>
        <v/>
      </c>
      <c r="R3630" s="1" t="str" cm="1">
        <f t="array" aca="1" ref="R3630" ca="1">IF(G3630="","",INDIRECT(A3630&amp;B3630&amp;D3630))</f>
        <v/>
      </c>
      <c r="S3630" s="1" t="str">
        <f t="shared" ca="1" si="853"/>
        <v/>
      </c>
      <c r="T3630" s="1" t="str">
        <f t="shared" ca="1" si="854"/>
        <v/>
      </c>
      <c r="U3630" s="1" t="str">
        <f t="shared" ca="1" si="841"/>
        <v/>
      </c>
      <c r="V3630" s="1" t="str">
        <f t="shared" ca="1" si="849"/>
        <v/>
      </c>
      <c r="W3630" s="1" t="str">
        <f t="shared" ca="1" si="850"/>
        <v/>
      </c>
      <c r="X3630" s="1" t="str">
        <f t="shared" ca="1" si="855"/>
        <v/>
      </c>
    </row>
    <row r="3631" spans="1:24">
      <c r="A3631" t="s">
        <v>1041</v>
      </c>
      <c r="B3631" t="str">
        <f>INDEX(予約枠報告様式!$73:$73,MATCH(CSVフォーマット!C3631,予約枠報告様式!$74:$74,0))</f>
        <v>BJ</v>
      </c>
      <c r="C3631">
        <f t="shared" si="851"/>
        <v>62</v>
      </c>
      <c r="D3631">
        <f t="shared" si="842"/>
        <v>39</v>
      </c>
      <c r="E3631" s="2" cm="1">
        <f t="array" aca="1" ref="E3631" ca="1">INDIRECT(A3631&amp;B3631&amp;$E$3)</f>
        <v>44804</v>
      </c>
      <c r="F3631" t="str" cm="1">
        <f t="array" aca="1" ref="F3631" ca="1">IF(INDIRECT(A3631&amp;B3631&amp;$F$3)="公",参照!$L$2,参照!$L$3)</f>
        <v>WEB・コールセンター受付</v>
      </c>
      <c r="G3631" s="1" t="str" cm="1">
        <f t="array" aca="1" ref="G3631" ca="1">IF(E3631="","",IF(ISNUMBER(INDIRECT(A3631&amp;B3631&amp;D3631)),431001,""))</f>
        <v/>
      </c>
      <c r="H3631" s="1" t="str">
        <f t="shared" ca="1" si="843"/>
        <v/>
      </c>
      <c r="I3631" s="1" t="str">
        <f ca="1">IF(G3631="","",予約枠報告様式!H$3)</f>
        <v/>
      </c>
      <c r="J3631" s="1" t="str">
        <f t="shared" ca="1" si="852"/>
        <v/>
      </c>
      <c r="K3631" s="1" t="str">
        <f t="shared" ca="1" si="844"/>
        <v/>
      </c>
      <c r="L3631" s="1" t="str">
        <f t="shared" ca="1" si="845"/>
        <v/>
      </c>
      <c r="M3631" s="1" t="str">
        <f t="shared" ca="1" si="846"/>
        <v/>
      </c>
      <c r="N3631" s="1" t="str" cm="1">
        <f t="array" aca="1" ref="N3631" ca="1">IF(G3631="","",HOUR(INDIRECT(A3631&amp;$N$2&amp;D3631)))</f>
        <v/>
      </c>
      <c r="O3631" s="1" t="str" cm="1">
        <f t="array" aca="1" ref="O3631" ca="1">IF(G3631="","",MINUTE(INDIRECT(A3631&amp;$N$2&amp;D3631)))</f>
        <v/>
      </c>
      <c r="P3631" s="1" t="str">
        <f t="shared" ca="1" si="847"/>
        <v/>
      </c>
      <c r="Q3631" s="1" t="str">
        <f t="shared" ca="1" si="848"/>
        <v/>
      </c>
      <c r="R3631" s="1" t="str" cm="1">
        <f t="array" aca="1" ref="R3631" ca="1">IF(G3631="","",INDIRECT(A3631&amp;B3631&amp;D3631))</f>
        <v/>
      </c>
      <c r="S3631" s="1" t="str">
        <f t="shared" ca="1" si="853"/>
        <v/>
      </c>
      <c r="T3631" s="1" t="str">
        <f t="shared" ca="1" si="854"/>
        <v/>
      </c>
      <c r="U3631" s="1" t="str">
        <f t="shared" ca="1" si="841"/>
        <v/>
      </c>
      <c r="V3631" s="1" t="str">
        <f t="shared" ca="1" si="849"/>
        <v/>
      </c>
      <c r="W3631" s="1" t="str">
        <f t="shared" ca="1" si="850"/>
        <v/>
      </c>
      <c r="X3631" s="1" t="str">
        <f t="shared" ca="1" si="855"/>
        <v/>
      </c>
    </row>
    <row r="3632" spans="1:24">
      <c r="A3632" t="s">
        <v>1041</v>
      </c>
      <c r="B3632" t="str">
        <f>INDEX(予約枠報告様式!$73:$73,MATCH(CSVフォーマット!C3632,予約枠報告様式!$74:$74,0))</f>
        <v>BJ</v>
      </c>
      <c r="C3632">
        <f t="shared" si="851"/>
        <v>62</v>
      </c>
      <c r="D3632">
        <f t="shared" si="842"/>
        <v>40</v>
      </c>
      <c r="E3632" s="2" cm="1">
        <f t="array" aca="1" ref="E3632" ca="1">INDIRECT(A3632&amp;B3632&amp;$E$3)</f>
        <v>44804</v>
      </c>
      <c r="F3632" t="str" cm="1">
        <f t="array" aca="1" ref="F3632" ca="1">IF(INDIRECT(A3632&amp;B3632&amp;$F$3)="公",参照!$L$2,参照!$L$3)</f>
        <v>WEB・コールセンター受付</v>
      </c>
      <c r="G3632" s="1" t="str" cm="1">
        <f t="array" aca="1" ref="G3632" ca="1">IF(E3632="","",IF(ISNUMBER(INDIRECT(A3632&amp;B3632&amp;D3632)),431001,""))</f>
        <v/>
      </c>
      <c r="H3632" s="1" t="str">
        <f t="shared" ca="1" si="843"/>
        <v/>
      </c>
      <c r="I3632" s="1" t="str">
        <f ca="1">IF(G3632="","",予約枠報告様式!H$3)</f>
        <v/>
      </c>
      <c r="J3632" s="1" t="str">
        <f t="shared" ca="1" si="852"/>
        <v/>
      </c>
      <c r="K3632" s="1" t="str">
        <f t="shared" ca="1" si="844"/>
        <v/>
      </c>
      <c r="L3632" s="1" t="str">
        <f t="shared" ca="1" si="845"/>
        <v/>
      </c>
      <c r="M3632" s="1" t="str">
        <f t="shared" ca="1" si="846"/>
        <v/>
      </c>
      <c r="N3632" s="1" t="str" cm="1">
        <f t="array" aca="1" ref="N3632" ca="1">IF(G3632="","",HOUR(INDIRECT(A3632&amp;$N$2&amp;D3632)))</f>
        <v/>
      </c>
      <c r="O3632" s="1" t="str" cm="1">
        <f t="array" aca="1" ref="O3632" ca="1">IF(G3632="","",MINUTE(INDIRECT(A3632&amp;$N$2&amp;D3632)))</f>
        <v/>
      </c>
      <c r="P3632" s="1" t="str">
        <f t="shared" ca="1" si="847"/>
        <v/>
      </c>
      <c r="Q3632" s="1" t="str">
        <f t="shared" ca="1" si="848"/>
        <v/>
      </c>
      <c r="R3632" s="1" t="str" cm="1">
        <f t="array" aca="1" ref="R3632" ca="1">IF(G3632="","",INDIRECT(A3632&amp;B3632&amp;D3632))</f>
        <v/>
      </c>
      <c r="S3632" s="1" t="str">
        <f t="shared" ca="1" si="853"/>
        <v/>
      </c>
      <c r="T3632" s="1" t="str">
        <f t="shared" ca="1" si="854"/>
        <v/>
      </c>
      <c r="U3632" s="1" t="str">
        <f t="shared" ca="1" si="841"/>
        <v/>
      </c>
      <c r="V3632" s="1" t="str">
        <f t="shared" ca="1" si="849"/>
        <v/>
      </c>
      <c r="W3632" s="1" t="str">
        <f t="shared" ca="1" si="850"/>
        <v/>
      </c>
      <c r="X3632" s="1" t="str">
        <f t="shared" ca="1" si="855"/>
        <v/>
      </c>
    </row>
    <row r="3633" spans="1:24">
      <c r="A3633" t="s">
        <v>1041</v>
      </c>
      <c r="B3633" t="str">
        <f>INDEX(予約枠報告様式!$73:$73,MATCH(CSVフォーマット!C3633,予約枠報告様式!$74:$74,0))</f>
        <v>BJ</v>
      </c>
      <c r="C3633">
        <f t="shared" si="851"/>
        <v>62</v>
      </c>
      <c r="D3633">
        <f t="shared" si="842"/>
        <v>41</v>
      </c>
      <c r="E3633" s="2" cm="1">
        <f t="array" aca="1" ref="E3633" ca="1">INDIRECT(A3633&amp;B3633&amp;$E$3)</f>
        <v>44804</v>
      </c>
      <c r="F3633" t="str" cm="1">
        <f t="array" aca="1" ref="F3633" ca="1">IF(INDIRECT(A3633&amp;B3633&amp;$F$3)="公",参照!$L$2,参照!$L$3)</f>
        <v>WEB・コールセンター受付</v>
      </c>
      <c r="G3633" s="1" t="str" cm="1">
        <f t="array" aca="1" ref="G3633" ca="1">IF(E3633="","",IF(ISNUMBER(INDIRECT(A3633&amp;B3633&amp;D3633)),431001,""))</f>
        <v/>
      </c>
      <c r="H3633" s="1" t="str">
        <f t="shared" ca="1" si="843"/>
        <v/>
      </c>
      <c r="I3633" s="1" t="str">
        <f ca="1">IF(G3633="","",予約枠報告様式!H$3)</f>
        <v/>
      </c>
      <c r="J3633" s="1" t="str">
        <f t="shared" ca="1" si="852"/>
        <v/>
      </c>
      <c r="K3633" s="1" t="str">
        <f t="shared" ca="1" si="844"/>
        <v/>
      </c>
      <c r="L3633" s="1" t="str">
        <f t="shared" ca="1" si="845"/>
        <v/>
      </c>
      <c r="M3633" s="1" t="str">
        <f t="shared" ca="1" si="846"/>
        <v/>
      </c>
      <c r="N3633" s="1" t="str" cm="1">
        <f t="array" aca="1" ref="N3633" ca="1">IF(G3633="","",HOUR(INDIRECT(A3633&amp;$N$2&amp;D3633)))</f>
        <v/>
      </c>
      <c r="O3633" s="1" t="str" cm="1">
        <f t="array" aca="1" ref="O3633" ca="1">IF(G3633="","",MINUTE(INDIRECT(A3633&amp;$N$2&amp;D3633)))</f>
        <v/>
      </c>
      <c r="P3633" s="1" t="str">
        <f t="shared" ca="1" si="847"/>
        <v/>
      </c>
      <c r="Q3633" s="1" t="str">
        <f t="shared" ca="1" si="848"/>
        <v/>
      </c>
      <c r="R3633" s="1" t="str" cm="1">
        <f t="array" aca="1" ref="R3633" ca="1">IF(G3633="","",INDIRECT(A3633&amp;B3633&amp;D3633))</f>
        <v/>
      </c>
      <c r="S3633" s="1" t="str">
        <f t="shared" ca="1" si="853"/>
        <v/>
      </c>
      <c r="T3633" s="1" t="str">
        <f t="shared" ca="1" si="854"/>
        <v/>
      </c>
      <c r="U3633" s="1" t="str">
        <f t="shared" ca="1" si="841"/>
        <v/>
      </c>
      <c r="V3633" s="1" t="str">
        <f t="shared" ca="1" si="849"/>
        <v/>
      </c>
      <c r="W3633" s="1" t="str">
        <f t="shared" ca="1" si="850"/>
        <v/>
      </c>
      <c r="X3633" s="1" t="str">
        <f t="shared" ca="1" si="855"/>
        <v/>
      </c>
    </row>
    <row r="3634" spans="1:24">
      <c r="A3634" t="s">
        <v>1041</v>
      </c>
      <c r="B3634" t="str">
        <f>INDEX(予約枠報告様式!$73:$73,MATCH(CSVフォーマット!C3634,予約枠報告様式!$74:$74,0))</f>
        <v>BJ</v>
      </c>
      <c r="C3634">
        <f t="shared" si="851"/>
        <v>62</v>
      </c>
      <c r="D3634">
        <f t="shared" si="842"/>
        <v>42</v>
      </c>
      <c r="E3634" s="2" cm="1">
        <f t="array" aca="1" ref="E3634" ca="1">INDIRECT(A3634&amp;B3634&amp;$E$3)</f>
        <v>44804</v>
      </c>
      <c r="F3634" t="str" cm="1">
        <f t="array" aca="1" ref="F3634" ca="1">IF(INDIRECT(A3634&amp;B3634&amp;$F$3)="公",参照!$L$2,参照!$L$3)</f>
        <v>WEB・コールセンター受付</v>
      </c>
      <c r="G3634" s="1" t="str" cm="1">
        <f t="array" aca="1" ref="G3634" ca="1">IF(E3634="","",IF(ISNUMBER(INDIRECT(A3634&amp;B3634&amp;D3634)),431001,""))</f>
        <v/>
      </c>
      <c r="H3634" s="1" t="str">
        <f t="shared" ca="1" si="843"/>
        <v/>
      </c>
      <c r="I3634" s="1" t="str">
        <f ca="1">IF(G3634="","",予約枠報告様式!H$3)</f>
        <v/>
      </c>
      <c r="J3634" s="1" t="str">
        <f t="shared" ca="1" si="852"/>
        <v/>
      </c>
      <c r="K3634" s="1" t="str">
        <f t="shared" ca="1" si="844"/>
        <v/>
      </c>
      <c r="L3634" s="1" t="str">
        <f t="shared" ca="1" si="845"/>
        <v/>
      </c>
      <c r="M3634" s="1" t="str">
        <f t="shared" ca="1" si="846"/>
        <v/>
      </c>
      <c r="N3634" s="1" t="str" cm="1">
        <f t="array" aca="1" ref="N3634" ca="1">IF(G3634="","",HOUR(INDIRECT(A3634&amp;$N$2&amp;D3634)))</f>
        <v/>
      </c>
      <c r="O3634" s="1" t="str" cm="1">
        <f t="array" aca="1" ref="O3634" ca="1">IF(G3634="","",MINUTE(INDIRECT(A3634&amp;$N$2&amp;D3634)))</f>
        <v/>
      </c>
      <c r="P3634" s="1" t="str">
        <f t="shared" ca="1" si="847"/>
        <v/>
      </c>
      <c r="Q3634" s="1" t="str">
        <f t="shared" ca="1" si="848"/>
        <v/>
      </c>
      <c r="R3634" s="1" t="str" cm="1">
        <f t="array" aca="1" ref="R3634" ca="1">IF(G3634="","",INDIRECT(A3634&amp;B3634&amp;D3634))</f>
        <v/>
      </c>
      <c r="S3634" s="1" t="str">
        <f t="shared" ca="1" si="853"/>
        <v/>
      </c>
      <c r="T3634" s="1" t="str">
        <f t="shared" ca="1" si="854"/>
        <v/>
      </c>
      <c r="U3634" s="1" t="str">
        <f t="shared" ca="1" si="841"/>
        <v/>
      </c>
      <c r="V3634" s="1" t="str">
        <f t="shared" ca="1" si="849"/>
        <v/>
      </c>
      <c r="W3634" s="1" t="str">
        <f t="shared" ca="1" si="850"/>
        <v/>
      </c>
      <c r="X3634" s="1" t="str">
        <f t="shared" ca="1" si="855"/>
        <v/>
      </c>
    </row>
    <row r="3635" spans="1:24">
      <c r="A3635" t="s">
        <v>1041</v>
      </c>
      <c r="B3635" t="str">
        <f>INDEX(予約枠報告様式!$73:$73,MATCH(CSVフォーマット!C3635,予約枠報告様式!$74:$74,0))</f>
        <v>BJ</v>
      </c>
      <c r="C3635">
        <f t="shared" si="851"/>
        <v>62</v>
      </c>
      <c r="D3635">
        <f t="shared" si="842"/>
        <v>43</v>
      </c>
      <c r="E3635" s="2" cm="1">
        <f t="array" aca="1" ref="E3635" ca="1">INDIRECT(A3635&amp;B3635&amp;$E$3)</f>
        <v>44804</v>
      </c>
      <c r="F3635" t="str" cm="1">
        <f t="array" aca="1" ref="F3635" ca="1">IF(INDIRECT(A3635&amp;B3635&amp;$F$3)="公",参照!$L$2,参照!$L$3)</f>
        <v>WEB・コールセンター受付</v>
      </c>
      <c r="G3635" s="1" t="str" cm="1">
        <f t="array" aca="1" ref="G3635" ca="1">IF(E3635="","",IF(ISNUMBER(INDIRECT(A3635&amp;B3635&amp;D3635)),431001,""))</f>
        <v/>
      </c>
      <c r="H3635" s="1" t="str">
        <f t="shared" ca="1" si="843"/>
        <v/>
      </c>
      <c r="I3635" s="1" t="str">
        <f ca="1">IF(G3635="","",予約枠報告様式!H$3)</f>
        <v/>
      </c>
      <c r="J3635" s="1" t="str">
        <f t="shared" ca="1" si="852"/>
        <v/>
      </c>
      <c r="K3635" s="1" t="str">
        <f t="shared" ca="1" si="844"/>
        <v/>
      </c>
      <c r="L3635" s="1" t="str">
        <f t="shared" ca="1" si="845"/>
        <v/>
      </c>
      <c r="M3635" s="1" t="str">
        <f t="shared" ca="1" si="846"/>
        <v/>
      </c>
      <c r="N3635" s="1" t="str" cm="1">
        <f t="array" aca="1" ref="N3635" ca="1">IF(G3635="","",HOUR(INDIRECT(A3635&amp;$N$2&amp;D3635)))</f>
        <v/>
      </c>
      <c r="O3635" s="1" t="str" cm="1">
        <f t="array" aca="1" ref="O3635" ca="1">IF(G3635="","",MINUTE(INDIRECT(A3635&amp;$N$2&amp;D3635)))</f>
        <v/>
      </c>
      <c r="P3635" s="1" t="str">
        <f t="shared" ca="1" si="847"/>
        <v/>
      </c>
      <c r="Q3635" s="1" t="str">
        <f t="shared" ca="1" si="848"/>
        <v/>
      </c>
      <c r="R3635" s="1" t="str" cm="1">
        <f t="array" aca="1" ref="R3635" ca="1">IF(G3635="","",INDIRECT(A3635&amp;B3635&amp;D3635))</f>
        <v/>
      </c>
      <c r="S3635" s="1" t="str">
        <f t="shared" ca="1" si="853"/>
        <v/>
      </c>
      <c r="T3635" s="1" t="str">
        <f t="shared" ca="1" si="854"/>
        <v/>
      </c>
      <c r="U3635" s="1" t="str">
        <f t="shared" ca="1" si="841"/>
        <v/>
      </c>
      <c r="V3635" s="1" t="str">
        <f t="shared" ca="1" si="849"/>
        <v/>
      </c>
      <c r="W3635" s="1" t="str">
        <f t="shared" ca="1" si="850"/>
        <v/>
      </c>
      <c r="X3635" s="1" t="str">
        <f t="shared" ca="1" si="855"/>
        <v/>
      </c>
    </row>
    <row r="3636" spans="1:24">
      <c r="A3636" t="s">
        <v>1041</v>
      </c>
      <c r="B3636" t="str">
        <f>INDEX(予約枠報告様式!$73:$73,MATCH(CSVフォーマット!C3636,予約枠報告様式!$74:$74,0))</f>
        <v>BJ</v>
      </c>
      <c r="C3636">
        <f t="shared" si="851"/>
        <v>62</v>
      </c>
      <c r="D3636">
        <f t="shared" si="842"/>
        <v>44</v>
      </c>
      <c r="E3636" s="2" cm="1">
        <f t="array" aca="1" ref="E3636" ca="1">INDIRECT(A3636&amp;B3636&amp;$E$3)</f>
        <v>44804</v>
      </c>
      <c r="F3636" t="str" cm="1">
        <f t="array" aca="1" ref="F3636" ca="1">IF(INDIRECT(A3636&amp;B3636&amp;$F$3)="公",参照!$L$2,参照!$L$3)</f>
        <v>WEB・コールセンター受付</v>
      </c>
      <c r="G3636" s="1" t="str" cm="1">
        <f t="array" aca="1" ref="G3636" ca="1">IF(E3636="","",IF(ISNUMBER(INDIRECT(A3636&amp;B3636&amp;D3636)),431001,""))</f>
        <v/>
      </c>
      <c r="H3636" s="1" t="str">
        <f t="shared" ca="1" si="843"/>
        <v/>
      </c>
      <c r="I3636" s="1" t="str">
        <f ca="1">IF(G3636="","",予約枠報告様式!H$3)</f>
        <v/>
      </c>
      <c r="J3636" s="1" t="str">
        <f t="shared" ca="1" si="852"/>
        <v/>
      </c>
      <c r="K3636" s="1" t="str">
        <f t="shared" ca="1" si="844"/>
        <v/>
      </c>
      <c r="L3636" s="1" t="str">
        <f t="shared" ca="1" si="845"/>
        <v/>
      </c>
      <c r="M3636" s="1" t="str">
        <f t="shared" ca="1" si="846"/>
        <v/>
      </c>
      <c r="N3636" s="1" t="str" cm="1">
        <f t="array" aca="1" ref="N3636" ca="1">IF(G3636="","",HOUR(INDIRECT(A3636&amp;$N$2&amp;D3636)))</f>
        <v/>
      </c>
      <c r="O3636" s="1" t="str" cm="1">
        <f t="array" aca="1" ref="O3636" ca="1">IF(G3636="","",MINUTE(INDIRECT(A3636&amp;$N$2&amp;D3636)))</f>
        <v/>
      </c>
      <c r="P3636" s="1" t="str">
        <f t="shared" ca="1" si="847"/>
        <v/>
      </c>
      <c r="Q3636" s="1" t="str">
        <f t="shared" ca="1" si="848"/>
        <v/>
      </c>
      <c r="R3636" s="1" t="str" cm="1">
        <f t="array" aca="1" ref="R3636" ca="1">IF(G3636="","",INDIRECT(A3636&amp;B3636&amp;D3636))</f>
        <v/>
      </c>
      <c r="S3636" s="1" t="str">
        <f t="shared" ca="1" si="853"/>
        <v/>
      </c>
      <c r="T3636" s="1" t="str">
        <f t="shared" ca="1" si="854"/>
        <v/>
      </c>
      <c r="U3636" s="1" t="str">
        <f t="shared" ca="1" si="841"/>
        <v/>
      </c>
      <c r="V3636" s="1" t="str">
        <f t="shared" ca="1" si="849"/>
        <v/>
      </c>
      <c r="W3636" s="1" t="str">
        <f t="shared" ca="1" si="850"/>
        <v/>
      </c>
      <c r="X3636" s="1" t="str">
        <f t="shared" ca="1" si="855"/>
        <v/>
      </c>
    </row>
    <row r="3637" spans="1:24">
      <c r="A3637" t="s">
        <v>1041</v>
      </c>
      <c r="B3637" t="str">
        <f>INDEX(予約枠報告様式!$73:$73,MATCH(CSVフォーマット!C3637,予約枠報告様式!$74:$74,0))</f>
        <v>BJ</v>
      </c>
      <c r="C3637">
        <f t="shared" si="851"/>
        <v>62</v>
      </c>
      <c r="D3637">
        <f t="shared" si="842"/>
        <v>45</v>
      </c>
      <c r="E3637" s="2" cm="1">
        <f t="array" aca="1" ref="E3637" ca="1">INDIRECT(A3637&amp;B3637&amp;$E$3)</f>
        <v>44804</v>
      </c>
      <c r="F3637" t="str" cm="1">
        <f t="array" aca="1" ref="F3637" ca="1">IF(INDIRECT(A3637&amp;B3637&amp;$F$3)="公",参照!$L$2,参照!$L$3)</f>
        <v>WEB・コールセンター受付</v>
      </c>
      <c r="G3637" s="1" t="str" cm="1">
        <f t="array" aca="1" ref="G3637" ca="1">IF(E3637="","",IF(ISNUMBER(INDIRECT(A3637&amp;B3637&amp;D3637)),431001,""))</f>
        <v/>
      </c>
      <c r="H3637" s="1" t="str">
        <f t="shared" ca="1" si="843"/>
        <v/>
      </c>
      <c r="I3637" s="1" t="str">
        <f ca="1">IF(G3637="","",予約枠報告様式!H$3)</f>
        <v/>
      </c>
      <c r="J3637" s="1" t="str">
        <f t="shared" ca="1" si="852"/>
        <v/>
      </c>
      <c r="K3637" s="1" t="str">
        <f t="shared" ca="1" si="844"/>
        <v/>
      </c>
      <c r="L3637" s="1" t="str">
        <f t="shared" ca="1" si="845"/>
        <v/>
      </c>
      <c r="M3637" s="1" t="str">
        <f t="shared" ca="1" si="846"/>
        <v/>
      </c>
      <c r="N3637" s="1" t="str" cm="1">
        <f t="array" aca="1" ref="N3637" ca="1">IF(G3637="","",HOUR(INDIRECT(A3637&amp;$N$2&amp;D3637)))</f>
        <v/>
      </c>
      <c r="O3637" s="1" t="str" cm="1">
        <f t="array" aca="1" ref="O3637" ca="1">IF(G3637="","",MINUTE(INDIRECT(A3637&amp;$N$2&amp;D3637)))</f>
        <v/>
      </c>
      <c r="P3637" s="1" t="str">
        <f t="shared" ca="1" si="847"/>
        <v/>
      </c>
      <c r="Q3637" s="1" t="str">
        <f t="shared" ca="1" si="848"/>
        <v/>
      </c>
      <c r="R3637" s="1" t="str" cm="1">
        <f t="array" aca="1" ref="R3637" ca="1">IF(G3637="","",INDIRECT(A3637&amp;B3637&amp;D3637))</f>
        <v/>
      </c>
      <c r="S3637" s="1" t="str">
        <f t="shared" ca="1" si="853"/>
        <v/>
      </c>
      <c r="T3637" s="1" t="str">
        <f t="shared" ca="1" si="854"/>
        <v/>
      </c>
      <c r="U3637" s="1" t="str">
        <f t="shared" ca="1" si="841"/>
        <v/>
      </c>
      <c r="V3637" s="1" t="str">
        <f t="shared" ca="1" si="849"/>
        <v/>
      </c>
      <c r="W3637" s="1" t="str">
        <f t="shared" ca="1" si="850"/>
        <v/>
      </c>
      <c r="X3637" s="1" t="str">
        <f t="shared" ca="1" si="855"/>
        <v/>
      </c>
    </row>
    <row r="3638" spans="1:24">
      <c r="A3638" t="s">
        <v>1041</v>
      </c>
      <c r="B3638" t="str">
        <f>INDEX(予約枠報告様式!$73:$73,MATCH(CSVフォーマット!C3638,予約枠報告様式!$74:$74,0))</f>
        <v>BJ</v>
      </c>
      <c r="C3638">
        <f t="shared" si="851"/>
        <v>62</v>
      </c>
      <c r="D3638">
        <f t="shared" si="842"/>
        <v>46</v>
      </c>
      <c r="E3638" s="2" cm="1">
        <f t="array" aca="1" ref="E3638" ca="1">INDIRECT(A3638&amp;B3638&amp;$E$3)</f>
        <v>44804</v>
      </c>
      <c r="F3638" t="str" cm="1">
        <f t="array" aca="1" ref="F3638" ca="1">IF(INDIRECT(A3638&amp;B3638&amp;$F$3)="公",参照!$L$2,参照!$L$3)</f>
        <v>WEB・コールセンター受付</v>
      </c>
      <c r="G3638" s="1" t="str" cm="1">
        <f t="array" aca="1" ref="G3638" ca="1">IF(E3638="","",IF(ISNUMBER(INDIRECT(A3638&amp;B3638&amp;D3638)),431001,""))</f>
        <v/>
      </c>
      <c r="H3638" s="1" t="str">
        <f t="shared" ca="1" si="843"/>
        <v/>
      </c>
      <c r="I3638" s="1" t="str">
        <f ca="1">IF(G3638="","",予約枠報告様式!H$3)</f>
        <v/>
      </c>
      <c r="J3638" s="1" t="str">
        <f t="shared" ca="1" si="852"/>
        <v/>
      </c>
      <c r="K3638" s="1" t="str">
        <f t="shared" ca="1" si="844"/>
        <v/>
      </c>
      <c r="L3638" s="1" t="str">
        <f t="shared" ca="1" si="845"/>
        <v/>
      </c>
      <c r="M3638" s="1" t="str">
        <f t="shared" ca="1" si="846"/>
        <v/>
      </c>
      <c r="N3638" s="1" t="str" cm="1">
        <f t="array" aca="1" ref="N3638" ca="1">IF(G3638="","",HOUR(INDIRECT(A3638&amp;$N$2&amp;D3638)))</f>
        <v/>
      </c>
      <c r="O3638" s="1" t="str" cm="1">
        <f t="array" aca="1" ref="O3638" ca="1">IF(G3638="","",MINUTE(INDIRECT(A3638&amp;$N$2&amp;D3638)))</f>
        <v/>
      </c>
      <c r="P3638" s="1" t="str">
        <f t="shared" ca="1" si="847"/>
        <v/>
      </c>
      <c r="Q3638" s="1" t="str">
        <f t="shared" ca="1" si="848"/>
        <v/>
      </c>
      <c r="R3638" s="1" t="str" cm="1">
        <f t="array" aca="1" ref="R3638" ca="1">IF(G3638="","",INDIRECT(A3638&amp;B3638&amp;D3638))</f>
        <v/>
      </c>
      <c r="S3638" s="1" t="str">
        <f t="shared" ca="1" si="853"/>
        <v/>
      </c>
      <c r="T3638" s="1" t="str">
        <f t="shared" ca="1" si="854"/>
        <v/>
      </c>
      <c r="U3638" s="1" t="str">
        <f t="shared" ca="1" si="841"/>
        <v/>
      </c>
      <c r="V3638" s="1" t="str">
        <f t="shared" ca="1" si="849"/>
        <v/>
      </c>
      <c r="W3638" s="1" t="str">
        <f t="shared" ca="1" si="850"/>
        <v/>
      </c>
      <c r="X3638" s="1" t="str">
        <f t="shared" ca="1" si="855"/>
        <v/>
      </c>
    </row>
    <row r="3639" spans="1:24">
      <c r="A3639" t="s">
        <v>1041</v>
      </c>
      <c r="B3639" t="str">
        <f>INDEX(予約枠報告様式!$73:$73,MATCH(CSVフォーマット!C3639,予約枠報告様式!$74:$74,0))</f>
        <v>BJ</v>
      </c>
      <c r="C3639">
        <f t="shared" si="851"/>
        <v>62</v>
      </c>
      <c r="D3639">
        <f t="shared" si="842"/>
        <v>47</v>
      </c>
      <c r="E3639" s="2" cm="1">
        <f t="array" aca="1" ref="E3639" ca="1">INDIRECT(A3639&amp;B3639&amp;$E$3)</f>
        <v>44804</v>
      </c>
      <c r="F3639" t="str" cm="1">
        <f t="array" aca="1" ref="F3639" ca="1">IF(INDIRECT(A3639&amp;B3639&amp;$F$3)="公",参照!$L$2,参照!$L$3)</f>
        <v>WEB・コールセンター受付</v>
      </c>
      <c r="G3639" s="1" t="str" cm="1">
        <f t="array" aca="1" ref="G3639" ca="1">IF(E3639="","",IF(ISNUMBER(INDIRECT(A3639&amp;B3639&amp;D3639)),431001,""))</f>
        <v/>
      </c>
      <c r="H3639" s="1" t="str">
        <f t="shared" ca="1" si="843"/>
        <v/>
      </c>
      <c r="I3639" s="1" t="str">
        <f ca="1">IF(G3639="","",予約枠報告様式!H$3)</f>
        <v/>
      </c>
      <c r="J3639" s="1" t="str">
        <f t="shared" ca="1" si="852"/>
        <v/>
      </c>
      <c r="K3639" s="1" t="str">
        <f t="shared" ca="1" si="844"/>
        <v/>
      </c>
      <c r="L3639" s="1" t="str">
        <f t="shared" ca="1" si="845"/>
        <v/>
      </c>
      <c r="M3639" s="1" t="str">
        <f t="shared" ca="1" si="846"/>
        <v/>
      </c>
      <c r="N3639" s="1" t="str" cm="1">
        <f t="array" aca="1" ref="N3639" ca="1">IF(G3639="","",HOUR(INDIRECT(A3639&amp;$N$2&amp;D3639)))</f>
        <v/>
      </c>
      <c r="O3639" s="1" t="str" cm="1">
        <f t="array" aca="1" ref="O3639" ca="1">IF(G3639="","",MINUTE(INDIRECT(A3639&amp;$N$2&amp;D3639)))</f>
        <v/>
      </c>
      <c r="P3639" s="1" t="str">
        <f t="shared" ca="1" si="847"/>
        <v/>
      </c>
      <c r="Q3639" s="1" t="str">
        <f t="shared" ca="1" si="848"/>
        <v/>
      </c>
      <c r="R3639" s="1" t="str" cm="1">
        <f t="array" aca="1" ref="R3639" ca="1">IF(G3639="","",INDIRECT(A3639&amp;B3639&amp;D3639))</f>
        <v/>
      </c>
      <c r="S3639" s="1" t="str">
        <f t="shared" ca="1" si="853"/>
        <v/>
      </c>
      <c r="T3639" s="1" t="str">
        <f t="shared" ca="1" si="854"/>
        <v/>
      </c>
      <c r="U3639" s="1" t="str">
        <f t="shared" ca="1" si="841"/>
        <v/>
      </c>
      <c r="V3639" s="1" t="str">
        <f t="shared" ca="1" si="849"/>
        <v/>
      </c>
      <c r="W3639" s="1" t="str">
        <f t="shared" ca="1" si="850"/>
        <v/>
      </c>
      <c r="X3639" s="1" t="str">
        <f t="shared" ca="1" si="855"/>
        <v/>
      </c>
    </row>
    <row r="3640" spans="1:24">
      <c r="A3640" t="s">
        <v>1041</v>
      </c>
      <c r="B3640" t="str">
        <f>INDEX(予約枠報告様式!$73:$73,MATCH(CSVフォーマット!C3640,予約枠報告様式!$74:$74,0))</f>
        <v>BJ</v>
      </c>
      <c r="C3640">
        <f t="shared" si="851"/>
        <v>62</v>
      </c>
      <c r="D3640">
        <f t="shared" si="842"/>
        <v>48</v>
      </c>
      <c r="E3640" s="2" cm="1">
        <f t="array" aca="1" ref="E3640" ca="1">INDIRECT(A3640&amp;B3640&amp;$E$3)</f>
        <v>44804</v>
      </c>
      <c r="F3640" t="str" cm="1">
        <f t="array" aca="1" ref="F3640" ca="1">IF(INDIRECT(A3640&amp;B3640&amp;$F$3)="公",参照!$L$2,参照!$L$3)</f>
        <v>WEB・コールセンター受付</v>
      </c>
      <c r="G3640" s="1" t="str" cm="1">
        <f t="array" aca="1" ref="G3640" ca="1">IF(E3640="","",IF(ISNUMBER(INDIRECT(A3640&amp;B3640&amp;D3640)),431001,""))</f>
        <v/>
      </c>
      <c r="H3640" s="1" t="str">
        <f t="shared" ca="1" si="843"/>
        <v/>
      </c>
      <c r="I3640" s="1" t="str">
        <f ca="1">IF(G3640="","",予約枠報告様式!H$3)</f>
        <v/>
      </c>
      <c r="J3640" s="1" t="str">
        <f t="shared" ca="1" si="852"/>
        <v/>
      </c>
      <c r="K3640" s="1" t="str">
        <f t="shared" ca="1" si="844"/>
        <v/>
      </c>
      <c r="L3640" s="1" t="str">
        <f t="shared" ca="1" si="845"/>
        <v/>
      </c>
      <c r="M3640" s="1" t="str">
        <f t="shared" ca="1" si="846"/>
        <v/>
      </c>
      <c r="N3640" s="1" t="str" cm="1">
        <f t="array" aca="1" ref="N3640" ca="1">IF(G3640="","",HOUR(INDIRECT(A3640&amp;$N$2&amp;D3640)))</f>
        <v/>
      </c>
      <c r="O3640" s="1" t="str" cm="1">
        <f t="array" aca="1" ref="O3640" ca="1">IF(G3640="","",MINUTE(INDIRECT(A3640&amp;$N$2&amp;D3640)))</f>
        <v/>
      </c>
      <c r="P3640" s="1" t="str">
        <f t="shared" ca="1" si="847"/>
        <v/>
      </c>
      <c r="Q3640" s="1" t="str">
        <f t="shared" ca="1" si="848"/>
        <v/>
      </c>
      <c r="R3640" s="1" t="str" cm="1">
        <f t="array" aca="1" ref="R3640" ca="1">IF(G3640="","",INDIRECT(A3640&amp;B3640&amp;D3640))</f>
        <v/>
      </c>
      <c r="S3640" s="1" t="str">
        <f t="shared" ca="1" si="853"/>
        <v/>
      </c>
      <c r="T3640" s="1" t="str">
        <f t="shared" ca="1" si="854"/>
        <v/>
      </c>
      <c r="U3640" s="1" t="str">
        <f t="shared" ca="1" si="841"/>
        <v/>
      </c>
      <c r="V3640" s="1" t="str">
        <f t="shared" ca="1" si="849"/>
        <v/>
      </c>
      <c r="W3640" s="1" t="str">
        <f t="shared" ca="1" si="850"/>
        <v/>
      </c>
      <c r="X3640" s="1" t="str">
        <f t="shared" ca="1" si="855"/>
        <v/>
      </c>
    </row>
    <row r="3641" spans="1:24">
      <c r="A3641" t="s">
        <v>1041</v>
      </c>
      <c r="B3641" t="str">
        <f>INDEX(予約枠報告様式!$73:$73,MATCH(CSVフォーマット!C3641,予約枠報告様式!$74:$74,0))</f>
        <v>BJ</v>
      </c>
      <c r="C3641">
        <f t="shared" si="851"/>
        <v>62</v>
      </c>
      <c r="D3641">
        <f t="shared" si="842"/>
        <v>49</v>
      </c>
      <c r="E3641" s="2" cm="1">
        <f t="array" aca="1" ref="E3641" ca="1">INDIRECT(A3641&amp;B3641&amp;$E$3)</f>
        <v>44804</v>
      </c>
      <c r="F3641" t="str" cm="1">
        <f t="array" aca="1" ref="F3641" ca="1">IF(INDIRECT(A3641&amp;B3641&amp;$F$3)="公",参照!$L$2,参照!$L$3)</f>
        <v>WEB・コールセンター受付</v>
      </c>
      <c r="G3641" s="1" t="str" cm="1">
        <f t="array" aca="1" ref="G3641" ca="1">IF(E3641="","",IF(ISNUMBER(INDIRECT(A3641&amp;B3641&amp;D3641)),431001,""))</f>
        <v/>
      </c>
      <c r="H3641" s="1" t="str">
        <f t="shared" ca="1" si="843"/>
        <v/>
      </c>
      <c r="I3641" s="1" t="str">
        <f ca="1">IF(G3641="","",予約枠報告様式!H$3)</f>
        <v/>
      </c>
      <c r="J3641" s="1" t="str">
        <f t="shared" ca="1" si="852"/>
        <v/>
      </c>
      <c r="K3641" s="1" t="str">
        <f t="shared" ca="1" si="844"/>
        <v/>
      </c>
      <c r="L3641" s="1" t="str">
        <f t="shared" ca="1" si="845"/>
        <v/>
      </c>
      <c r="M3641" s="1" t="str">
        <f t="shared" ca="1" si="846"/>
        <v/>
      </c>
      <c r="N3641" s="1" t="str" cm="1">
        <f t="array" aca="1" ref="N3641" ca="1">IF(G3641="","",HOUR(INDIRECT(A3641&amp;$N$2&amp;D3641)))</f>
        <v/>
      </c>
      <c r="O3641" s="1" t="str" cm="1">
        <f t="array" aca="1" ref="O3641" ca="1">IF(G3641="","",MINUTE(INDIRECT(A3641&amp;$N$2&amp;D3641)))</f>
        <v/>
      </c>
      <c r="P3641" s="1" t="str">
        <f t="shared" ca="1" si="847"/>
        <v/>
      </c>
      <c r="Q3641" s="1" t="str">
        <f t="shared" ca="1" si="848"/>
        <v/>
      </c>
      <c r="R3641" s="1" t="str" cm="1">
        <f t="array" aca="1" ref="R3641" ca="1">IF(G3641="","",INDIRECT(A3641&amp;B3641&amp;D3641))</f>
        <v/>
      </c>
      <c r="S3641" s="1" t="str">
        <f t="shared" ca="1" si="853"/>
        <v/>
      </c>
      <c r="T3641" s="1" t="str">
        <f t="shared" ca="1" si="854"/>
        <v/>
      </c>
      <c r="U3641" s="1" t="str">
        <f t="shared" ca="1" si="841"/>
        <v/>
      </c>
      <c r="V3641" s="1" t="str">
        <f t="shared" ca="1" si="849"/>
        <v/>
      </c>
      <c r="W3641" s="1" t="str">
        <f t="shared" ca="1" si="850"/>
        <v/>
      </c>
      <c r="X3641" s="1" t="str">
        <f t="shared" ca="1" si="855"/>
        <v/>
      </c>
    </row>
    <row r="3642" spans="1:24">
      <c r="A3642" t="s">
        <v>1041</v>
      </c>
      <c r="B3642" t="str">
        <f>INDEX(予約枠報告様式!$73:$73,MATCH(CSVフォーマット!C3642,予約枠報告様式!$74:$74,0))</f>
        <v>BJ</v>
      </c>
      <c r="C3642">
        <f t="shared" si="851"/>
        <v>62</v>
      </c>
      <c r="D3642">
        <f t="shared" si="842"/>
        <v>50</v>
      </c>
      <c r="E3642" s="2" cm="1">
        <f t="array" aca="1" ref="E3642" ca="1">INDIRECT(A3642&amp;B3642&amp;$E$3)</f>
        <v>44804</v>
      </c>
      <c r="F3642" t="str" cm="1">
        <f t="array" aca="1" ref="F3642" ca="1">IF(INDIRECT(A3642&amp;B3642&amp;$F$3)="公",参照!$L$2,参照!$L$3)</f>
        <v>WEB・コールセンター受付</v>
      </c>
      <c r="G3642" s="1" t="str" cm="1">
        <f t="array" aca="1" ref="G3642" ca="1">IF(E3642="","",IF(ISNUMBER(INDIRECT(A3642&amp;B3642&amp;D3642)),431001,""))</f>
        <v/>
      </c>
      <c r="H3642" s="1" t="str">
        <f t="shared" ca="1" si="843"/>
        <v/>
      </c>
      <c r="I3642" s="1" t="str">
        <f ca="1">IF(G3642="","",予約枠報告様式!H$3)</f>
        <v/>
      </c>
      <c r="J3642" s="1" t="str">
        <f t="shared" ca="1" si="852"/>
        <v/>
      </c>
      <c r="K3642" s="1" t="str">
        <f t="shared" ca="1" si="844"/>
        <v/>
      </c>
      <c r="L3642" s="1" t="str">
        <f t="shared" ca="1" si="845"/>
        <v/>
      </c>
      <c r="M3642" s="1" t="str">
        <f t="shared" ca="1" si="846"/>
        <v/>
      </c>
      <c r="N3642" s="1" t="str" cm="1">
        <f t="array" aca="1" ref="N3642" ca="1">IF(G3642="","",HOUR(INDIRECT(A3642&amp;$N$2&amp;D3642)))</f>
        <v/>
      </c>
      <c r="O3642" s="1" t="str" cm="1">
        <f t="array" aca="1" ref="O3642" ca="1">IF(G3642="","",MINUTE(INDIRECT(A3642&amp;$N$2&amp;D3642)))</f>
        <v/>
      </c>
      <c r="P3642" s="1" t="str">
        <f t="shared" ca="1" si="847"/>
        <v/>
      </c>
      <c r="Q3642" s="1" t="str">
        <f t="shared" ca="1" si="848"/>
        <v/>
      </c>
      <c r="R3642" s="1" t="str" cm="1">
        <f t="array" aca="1" ref="R3642" ca="1">IF(G3642="","",INDIRECT(A3642&amp;B3642&amp;D3642))</f>
        <v/>
      </c>
      <c r="S3642" s="1" t="str">
        <f t="shared" ca="1" si="853"/>
        <v/>
      </c>
      <c r="T3642" s="1" t="str">
        <f t="shared" ca="1" si="854"/>
        <v/>
      </c>
      <c r="U3642" s="1" t="str">
        <f t="shared" ca="1" si="841"/>
        <v/>
      </c>
      <c r="V3642" s="1" t="str">
        <f t="shared" ca="1" si="849"/>
        <v/>
      </c>
      <c r="W3642" s="1" t="str">
        <f t="shared" ca="1" si="850"/>
        <v/>
      </c>
      <c r="X3642" s="1" t="str">
        <f t="shared" ca="1" si="855"/>
        <v/>
      </c>
    </row>
    <row r="3643" spans="1:24">
      <c r="A3643" t="s">
        <v>1041</v>
      </c>
      <c r="B3643" t="str">
        <f>INDEX(予約枠報告様式!$73:$73,MATCH(CSVフォーマット!C3643,予約枠報告様式!$74:$74,0))</f>
        <v>BJ</v>
      </c>
      <c r="C3643">
        <f t="shared" si="851"/>
        <v>62</v>
      </c>
      <c r="D3643">
        <f t="shared" si="842"/>
        <v>51</v>
      </c>
      <c r="E3643" s="2" cm="1">
        <f t="array" aca="1" ref="E3643" ca="1">INDIRECT(A3643&amp;B3643&amp;$E$3)</f>
        <v>44804</v>
      </c>
      <c r="F3643" t="str" cm="1">
        <f t="array" aca="1" ref="F3643" ca="1">IF(INDIRECT(A3643&amp;B3643&amp;$F$3)="公",参照!$L$2,参照!$L$3)</f>
        <v>WEB・コールセンター受付</v>
      </c>
      <c r="G3643" s="1" t="str" cm="1">
        <f t="array" aca="1" ref="G3643" ca="1">IF(E3643="","",IF(ISNUMBER(INDIRECT(A3643&amp;B3643&amp;D3643)),431001,""))</f>
        <v/>
      </c>
      <c r="H3643" s="1" t="str">
        <f t="shared" ca="1" si="843"/>
        <v/>
      </c>
      <c r="I3643" s="1" t="str">
        <f ca="1">IF(G3643="","",予約枠報告様式!H$3)</f>
        <v/>
      </c>
      <c r="J3643" s="1" t="str">
        <f t="shared" ca="1" si="852"/>
        <v/>
      </c>
      <c r="K3643" s="1" t="str">
        <f t="shared" ca="1" si="844"/>
        <v/>
      </c>
      <c r="L3643" s="1" t="str">
        <f t="shared" ca="1" si="845"/>
        <v/>
      </c>
      <c r="M3643" s="1" t="str">
        <f t="shared" ca="1" si="846"/>
        <v/>
      </c>
      <c r="N3643" s="1" t="str" cm="1">
        <f t="array" aca="1" ref="N3643" ca="1">IF(G3643="","",HOUR(INDIRECT(A3643&amp;$N$2&amp;D3643)))</f>
        <v/>
      </c>
      <c r="O3643" s="1" t="str" cm="1">
        <f t="array" aca="1" ref="O3643" ca="1">IF(G3643="","",MINUTE(INDIRECT(A3643&amp;$N$2&amp;D3643)))</f>
        <v/>
      </c>
      <c r="P3643" s="1" t="str">
        <f t="shared" ca="1" si="847"/>
        <v/>
      </c>
      <c r="Q3643" s="1" t="str">
        <f t="shared" ca="1" si="848"/>
        <v/>
      </c>
      <c r="R3643" s="1" t="str" cm="1">
        <f t="array" aca="1" ref="R3643" ca="1">IF(G3643="","",INDIRECT(A3643&amp;B3643&amp;D3643))</f>
        <v/>
      </c>
      <c r="S3643" s="1" t="str">
        <f t="shared" ca="1" si="853"/>
        <v/>
      </c>
      <c r="T3643" s="1" t="str">
        <f t="shared" ca="1" si="854"/>
        <v/>
      </c>
      <c r="U3643" s="1" t="str">
        <f t="shared" ca="1" si="841"/>
        <v/>
      </c>
      <c r="V3643" s="1" t="str">
        <f t="shared" ca="1" si="849"/>
        <v/>
      </c>
      <c r="W3643" s="1" t="str">
        <f t="shared" ca="1" si="850"/>
        <v/>
      </c>
      <c r="X3643" s="1" t="str">
        <f t="shared" ca="1" si="855"/>
        <v/>
      </c>
    </row>
    <row r="3644" spans="1:24">
      <c r="A3644" t="s">
        <v>1041</v>
      </c>
      <c r="B3644" t="str">
        <f>INDEX(予約枠報告様式!$73:$73,MATCH(CSVフォーマット!C3644,予約枠報告様式!$74:$74,0))</f>
        <v>BJ</v>
      </c>
      <c r="C3644">
        <f t="shared" si="851"/>
        <v>62</v>
      </c>
      <c r="D3644">
        <f t="shared" si="842"/>
        <v>52</v>
      </c>
      <c r="E3644" s="2" cm="1">
        <f t="array" aca="1" ref="E3644" ca="1">INDIRECT(A3644&amp;B3644&amp;$E$3)</f>
        <v>44804</v>
      </c>
      <c r="F3644" t="str" cm="1">
        <f t="array" aca="1" ref="F3644" ca="1">IF(INDIRECT(A3644&amp;B3644&amp;$F$3)="公",参照!$L$2,参照!$L$3)</f>
        <v>WEB・コールセンター受付</v>
      </c>
      <c r="G3644" s="1" t="str" cm="1">
        <f t="array" aca="1" ref="G3644" ca="1">IF(E3644="","",IF(ISNUMBER(INDIRECT(A3644&amp;B3644&amp;D3644)),431001,""))</f>
        <v/>
      </c>
      <c r="H3644" s="1" t="str">
        <f t="shared" ca="1" si="843"/>
        <v/>
      </c>
      <c r="I3644" s="1" t="str">
        <f ca="1">IF(G3644="","",予約枠報告様式!H$3)</f>
        <v/>
      </c>
      <c r="J3644" s="1" t="str">
        <f t="shared" ca="1" si="852"/>
        <v/>
      </c>
      <c r="K3644" s="1" t="str">
        <f t="shared" ca="1" si="844"/>
        <v/>
      </c>
      <c r="L3644" s="1" t="str">
        <f t="shared" ca="1" si="845"/>
        <v/>
      </c>
      <c r="M3644" s="1" t="str">
        <f t="shared" ca="1" si="846"/>
        <v/>
      </c>
      <c r="N3644" s="1" t="str" cm="1">
        <f t="array" aca="1" ref="N3644" ca="1">IF(G3644="","",HOUR(INDIRECT(A3644&amp;$N$2&amp;D3644)))</f>
        <v/>
      </c>
      <c r="O3644" s="1" t="str" cm="1">
        <f t="array" aca="1" ref="O3644" ca="1">IF(G3644="","",MINUTE(INDIRECT(A3644&amp;$N$2&amp;D3644)))</f>
        <v/>
      </c>
      <c r="P3644" s="1" t="str">
        <f t="shared" ca="1" si="847"/>
        <v/>
      </c>
      <c r="Q3644" s="1" t="str">
        <f t="shared" ca="1" si="848"/>
        <v/>
      </c>
      <c r="R3644" s="1" t="str" cm="1">
        <f t="array" aca="1" ref="R3644" ca="1">IF(G3644="","",INDIRECT(A3644&amp;B3644&amp;D3644))</f>
        <v/>
      </c>
      <c r="S3644" s="1" t="str">
        <f t="shared" ca="1" si="853"/>
        <v/>
      </c>
      <c r="T3644" s="1" t="str">
        <f t="shared" ca="1" si="854"/>
        <v/>
      </c>
      <c r="U3644" s="1" t="str">
        <f t="shared" ca="1" si="841"/>
        <v/>
      </c>
      <c r="V3644" s="1" t="str">
        <f t="shared" ca="1" si="849"/>
        <v/>
      </c>
      <c r="W3644" s="1" t="str">
        <f t="shared" ca="1" si="850"/>
        <v/>
      </c>
      <c r="X3644" s="1" t="str">
        <f t="shared" ca="1" si="855"/>
        <v/>
      </c>
    </row>
    <row r="3645" spans="1:24">
      <c r="A3645" t="s">
        <v>1041</v>
      </c>
      <c r="B3645" t="str">
        <f>INDEX(予約枠報告様式!$73:$73,MATCH(CSVフォーマット!C3645,予約枠報告様式!$74:$74,0))</f>
        <v>BJ</v>
      </c>
      <c r="C3645">
        <f t="shared" si="851"/>
        <v>62</v>
      </c>
      <c r="D3645">
        <f t="shared" si="842"/>
        <v>53</v>
      </c>
      <c r="E3645" s="2" cm="1">
        <f t="array" aca="1" ref="E3645" ca="1">INDIRECT(A3645&amp;B3645&amp;$E$3)</f>
        <v>44804</v>
      </c>
      <c r="F3645" t="str" cm="1">
        <f t="array" aca="1" ref="F3645" ca="1">IF(INDIRECT(A3645&amp;B3645&amp;$F$3)="公",参照!$L$2,参照!$L$3)</f>
        <v>WEB・コールセンター受付</v>
      </c>
      <c r="G3645" s="1" t="str" cm="1">
        <f t="array" aca="1" ref="G3645" ca="1">IF(E3645="","",IF(ISNUMBER(INDIRECT(A3645&amp;B3645&amp;D3645)),431001,""))</f>
        <v/>
      </c>
      <c r="H3645" s="1" t="str">
        <f t="shared" ca="1" si="843"/>
        <v/>
      </c>
      <c r="I3645" s="1" t="str">
        <f ca="1">IF(G3645="","",予約枠報告様式!H$3)</f>
        <v/>
      </c>
      <c r="J3645" s="1" t="str">
        <f t="shared" ca="1" si="852"/>
        <v/>
      </c>
      <c r="K3645" s="1" t="str">
        <f t="shared" ca="1" si="844"/>
        <v/>
      </c>
      <c r="L3645" s="1" t="str">
        <f t="shared" ca="1" si="845"/>
        <v/>
      </c>
      <c r="M3645" s="1" t="str">
        <f t="shared" ca="1" si="846"/>
        <v/>
      </c>
      <c r="N3645" s="1" t="str" cm="1">
        <f t="array" aca="1" ref="N3645" ca="1">IF(G3645="","",HOUR(INDIRECT(A3645&amp;$N$2&amp;D3645)))</f>
        <v/>
      </c>
      <c r="O3645" s="1" t="str" cm="1">
        <f t="array" aca="1" ref="O3645" ca="1">IF(G3645="","",MINUTE(INDIRECT(A3645&amp;$N$2&amp;D3645)))</f>
        <v/>
      </c>
      <c r="P3645" s="1" t="str">
        <f t="shared" ca="1" si="847"/>
        <v/>
      </c>
      <c r="Q3645" s="1" t="str">
        <f t="shared" ca="1" si="848"/>
        <v/>
      </c>
      <c r="R3645" s="1" t="str" cm="1">
        <f t="array" aca="1" ref="R3645" ca="1">IF(G3645="","",INDIRECT(A3645&amp;B3645&amp;D3645))</f>
        <v/>
      </c>
      <c r="S3645" s="1" t="str">
        <f t="shared" ca="1" si="853"/>
        <v/>
      </c>
      <c r="T3645" s="1" t="str">
        <f t="shared" ca="1" si="854"/>
        <v/>
      </c>
      <c r="U3645" s="1" t="str">
        <f t="shared" ca="1" si="841"/>
        <v/>
      </c>
      <c r="V3645" s="1" t="str">
        <f t="shared" ca="1" si="849"/>
        <v/>
      </c>
      <c r="W3645" s="1" t="str">
        <f t="shared" ca="1" si="850"/>
        <v/>
      </c>
      <c r="X3645" s="1" t="str">
        <f t="shared" ca="1" si="855"/>
        <v/>
      </c>
    </row>
    <row r="3646" spans="1:24">
      <c r="A3646" t="s">
        <v>1041</v>
      </c>
      <c r="B3646" t="str">
        <f>INDEX(予約枠報告様式!$73:$73,MATCH(CSVフォーマット!C3646,予約枠報告様式!$74:$74,0))</f>
        <v>BJ</v>
      </c>
      <c r="C3646">
        <f t="shared" si="851"/>
        <v>62</v>
      </c>
      <c r="D3646">
        <f t="shared" si="842"/>
        <v>54</v>
      </c>
      <c r="E3646" s="2" cm="1">
        <f t="array" aca="1" ref="E3646" ca="1">INDIRECT(A3646&amp;B3646&amp;$E$3)</f>
        <v>44804</v>
      </c>
      <c r="F3646" t="str" cm="1">
        <f t="array" aca="1" ref="F3646" ca="1">IF(INDIRECT(A3646&amp;B3646&amp;$F$3)="公",参照!$L$2,参照!$L$3)</f>
        <v>WEB・コールセンター受付</v>
      </c>
      <c r="G3646" s="1" t="str" cm="1">
        <f t="array" aca="1" ref="G3646" ca="1">IF(E3646="","",IF(ISNUMBER(INDIRECT(A3646&amp;B3646&amp;D3646)),431001,""))</f>
        <v/>
      </c>
      <c r="H3646" s="1" t="str">
        <f t="shared" ca="1" si="843"/>
        <v/>
      </c>
      <c r="I3646" s="1" t="str">
        <f ca="1">IF(G3646="","",予約枠報告様式!H$3)</f>
        <v/>
      </c>
      <c r="J3646" s="1" t="str">
        <f t="shared" ca="1" si="852"/>
        <v/>
      </c>
      <c r="K3646" s="1" t="str">
        <f t="shared" ca="1" si="844"/>
        <v/>
      </c>
      <c r="L3646" s="1" t="str">
        <f t="shared" ca="1" si="845"/>
        <v/>
      </c>
      <c r="M3646" s="1" t="str">
        <f t="shared" ca="1" si="846"/>
        <v/>
      </c>
      <c r="N3646" s="1" t="str" cm="1">
        <f t="array" aca="1" ref="N3646" ca="1">IF(G3646="","",HOUR(INDIRECT(A3646&amp;$N$2&amp;D3646)))</f>
        <v/>
      </c>
      <c r="O3646" s="1" t="str" cm="1">
        <f t="array" aca="1" ref="O3646" ca="1">IF(G3646="","",MINUTE(INDIRECT(A3646&amp;$N$2&amp;D3646)))</f>
        <v/>
      </c>
      <c r="P3646" s="1" t="str">
        <f t="shared" ca="1" si="847"/>
        <v/>
      </c>
      <c r="Q3646" s="1" t="str">
        <f t="shared" ca="1" si="848"/>
        <v/>
      </c>
      <c r="R3646" s="1" t="str" cm="1">
        <f t="array" aca="1" ref="R3646" ca="1">IF(G3646="","",INDIRECT(A3646&amp;B3646&amp;D3646))</f>
        <v/>
      </c>
      <c r="S3646" s="1" t="str">
        <f t="shared" ca="1" si="853"/>
        <v/>
      </c>
      <c r="T3646" s="1" t="str">
        <f t="shared" ca="1" si="854"/>
        <v/>
      </c>
      <c r="U3646" s="1" t="str">
        <f t="shared" ca="1" si="841"/>
        <v/>
      </c>
      <c r="V3646" s="1" t="str">
        <f t="shared" ca="1" si="849"/>
        <v/>
      </c>
      <c r="W3646" s="1" t="str">
        <f t="shared" ca="1" si="850"/>
        <v/>
      </c>
      <c r="X3646" s="1" t="str">
        <f t="shared" ca="1" si="855"/>
        <v/>
      </c>
    </row>
    <row r="3647" spans="1:24">
      <c r="A3647" t="s">
        <v>1041</v>
      </c>
      <c r="B3647" t="str">
        <f>INDEX(予約枠報告様式!$73:$73,MATCH(CSVフォーマット!C3647,予約枠報告様式!$74:$74,0))</f>
        <v>BJ</v>
      </c>
      <c r="C3647">
        <f t="shared" si="851"/>
        <v>62</v>
      </c>
      <c r="D3647">
        <f t="shared" si="842"/>
        <v>55</v>
      </c>
      <c r="E3647" s="2" cm="1">
        <f t="array" aca="1" ref="E3647" ca="1">INDIRECT(A3647&amp;B3647&amp;$E$3)</f>
        <v>44804</v>
      </c>
      <c r="F3647" t="str" cm="1">
        <f t="array" aca="1" ref="F3647" ca="1">IF(INDIRECT(A3647&amp;B3647&amp;$F$3)="公",参照!$L$2,参照!$L$3)</f>
        <v>WEB・コールセンター受付</v>
      </c>
      <c r="G3647" s="1" t="str" cm="1">
        <f t="array" aca="1" ref="G3647" ca="1">IF(E3647="","",IF(ISNUMBER(INDIRECT(A3647&amp;B3647&amp;D3647)),431001,""))</f>
        <v/>
      </c>
      <c r="H3647" s="1" t="str">
        <f t="shared" ca="1" si="843"/>
        <v/>
      </c>
      <c r="I3647" s="1" t="str">
        <f ca="1">IF(G3647="","",予約枠報告様式!H$3)</f>
        <v/>
      </c>
      <c r="J3647" s="1" t="str">
        <f t="shared" ca="1" si="852"/>
        <v/>
      </c>
      <c r="K3647" s="1" t="str">
        <f t="shared" ca="1" si="844"/>
        <v/>
      </c>
      <c r="L3647" s="1" t="str">
        <f t="shared" ca="1" si="845"/>
        <v/>
      </c>
      <c r="M3647" s="1" t="str">
        <f t="shared" ca="1" si="846"/>
        <v/>
      </c>
      <c r="N3647" s="1" t="str" cm="1">
        <f t="array" aca="1" ref="N3647" ca="1">IF(G3647="","",HOUR(INDIRECT(A3647&amp;$N$2&amp;D3647)))</f>
        <v/>
      </c>
      <c r="O3647" s="1" t="str" cm="1">
        <f t="array" aca="1" ref="O3647" ca="1">IF(G3647="","",MINUTE(INDIRECT(A3647&amp;$N$2&amp;D3647)))</f>
        <v/>
      </c>
      <c r="P3647" s="1" t="str">
        <f t="shared" ca="1" si="847"/>
        <v/>
      </c>
      <c r="Q3647" s="1" t="str">
        <f t="shared" ca="1" si="848"/>
        <v/>
      </c>
      <c r="R3647" s="1" t="str" cm="1">
        <f t="array" aca="1" ref="R3647" ca="1">IF(G3647="","",INDIRECT(A3647&amp;B3647&amp;D3647))</f>
        <v/>
      </c>
      <c r="S3647" s="1" t="str">
        <f t="shared" ca="1" si="853"/>
        <v/>
      </c>
      <c r="T3647" s="1" t="str">
        <f t="shared" ca="1" si="854"/>
        <v/>
      </c>
      <c r="U3647" s="1" t="str">
        <f t="shared" ca="1" si="841"/>
        <v/>
      </c>
      <c r="V3647" s="1" t="str">
        <f t="shared" ca="1" si="849"/>
        <v/>
      </c>
      <c r="W3647" s="1" t="str">
        <f t="shared" ca="1" si="850"/>
        <v/>
      </c>
      <c r="X3647" s="1" t="str">
        <f t="shared" ca="1" si="855"/>
        <v/>
      </c>
    </row>
    <row r="3648" spans="1:24">
      <c r="A3648" t="s">
        <v>1041</v>
      </c>
      <c r="B3648" t="str">
        <f>INDEX(予約枠報告様式!$73:$73,MATCH(CSVフォーマット!C3648,予約枠報告様式!$74:$74,0))</f>
        <v>BJ</v>
      </c>
      <c r="C3648">
        <f t="shared" si="851"/>
        <v>62</v>
      </c>
      <c r="D3648">
        <f t="shared" si="842"/>
        <v>56</v>
      </c>
      <c r="E3648" s="2" cm="1">
        <f t="array" aca="1" ref="E3648" ca="1">INDIRECT(A3648&amp;B3648&amp;$E$3)</f>
        <v>44804</v>
      </c>
      <c r="F3648" t="str" cm="1">
        <f t="array" aca="1" ref="F3648" ca="1">IF(INDIRECT(A3648&amp;B3648&amp;$F$3)="公",参照!$L$2,参照!$L$3)</f>
        <v>WEB・コールセンター受付</v>
      </c>
      <c r="G3648" s="1" t="str" cm="1">
        <f t="array" aca="1" ref="G3648" ca="1">IF(E3648="","",IF(ISNUMBER(INDIRECT(A3648&amp;B3648&amp;D3648)),431001,""))</f>
        <v/>
      </c>
      <c r="H3648" s="1" t="str">
        <f t="shared" ca="1" si="843"/>
        <v/>
      </c>
      <c r="I3648" s="1" t="str">
        <f ca="1">IF(G3648="","",予約枠報告様式!H$3)</f>
        <v/>
      </c>
      <c r="J3648" s="1" t="str">
        <f t="shared" ca="1" si="852"/>
        <v/>
      </c>
      <c r="K3648" s="1" t="str">
        <f t="shared" ca="1" si="844"/>
        <v/>
      </c>
      <c r="L3648" s="1" t="str">
        <f t="shared" ca="1" si="845"/>
        <v/>
      </c>
      <c r="M3648" s="1" t="str">
        <f t="shared" ca="1" si="846"/>
        <v/>
      </c>
      <c r="N3648" s="1" t="str" cm="1">
        <f t="array" aca="1" ref="N3648" ca="1">IF(G3648="","",HOUR(INDIRECT(A3648&amp;$N$2&amp;D3648)))</f>
        <v/>
      </c>
      <c r="O3648" s="1" t="str" cm="1">
        <f t="array" aca="1" ref="O3648" ca="1">IF(G3648="","",MINUTE(INDIRECT(A3648&amp;$N$2&amp;D3648)))</f>
        <v/>
      </c>
      <c r="P3648" s="1" t="str">
        <f t="shared" ca="1" si="847"/>
        <v/>
      </c>
      <c r="Q3648" s="1" t="str">
        <f t="shared" ca="1" si="848"/>
        <v/>
      </c>
      <c r="R3648" s="1" t="str" cm="1">
        <f t="array" aca="1" ref="R3648" ca="1">IF(G3648="","",INDIRECT(A3648&amp;B3648&amp;D3648))</f>
        <v/>
      </c>
      <c r="S3648" s="1" t="str">
        <f t="shared" ca="1" si="853"/>
        <v/>
      </c>
      <c r="T3648" s="1" t="str">
        <f t="shared" ca="1" si="854"/>
        <v/>
      </c>
      <c r="U3648" s="1" t="str">
        <f t="shared" ca="1" si="841"/>
        <v/>
      </c>
      <c r="V3648" s="1" t="str">
        <f t="shared" ca="1" si="849"/>
        <v/>
      </c>
      <c r="W3648" s="1" t="str">
        <f t="shared" ca="1" si="850"/>
        <v/>
      </c>
      <c r="X3648" s="1" t="str">
        <f t="shared" ca="1" si="855"/>
        <v/>
      </c>
    </row>
    <row r="3649" spans="1:24">
      <c r="A3649" t="s">
        <v>1041</v>
      </c>
      <c r="B3649" t="str">
        <f>INDEX(予約枠報告様式!$73:$73,MATCH(CSVフォーマット!C3649,予約枠報告様式!$74:$74,0))</f>
        <v>BJ</v>
      </c>
      <c r="C3649">
        <f t="shared" si="851"/>
        <v>62</v>
      </c>
      <c r="D3649">
        <f t="shared" si="842"/>
        <v>57</v>
      </c>
      <c r="E3649" s="2" cm="1">
        <f t="array" aca="1" ref="E3649" ca="1">INDIRECT(A3649&amp;B3649&amp;$E$3)</f>
        <v>44804</v>
      </c>
      <c r="F3649" t="str" cm="1">
        <f t="array" aca="1" ref="F3649" ca="1">IF(INDIRECT(A3649&amp;B3649&amp;$F$3)="公",参照!$L$2,参照!$L$3)</f>
        <v>WEB・コールセンター受付</v>
      </c>
      <c r="G3649" s="1" t="str" cm="1">
        <f t="array" aca="1" ref="G3649" ca="1">IF(E3649="","",IF(ISNUMBER(INDIRECT(A3649&amp;B3649&amp;D3649)),431001,""))</f>
        <v/>
      </c>
      <c r="H3649" s="1" t="str">
        <f t="shared" ca="1" si="843"/>
        <v/>
      </c>
      <c r="I3649" s="1" t="str">
        <f ca="1">IF(G3649="","",予約枠報告様式!H$3)</f>
        <v/>
      </c>
      <c r="J3649" s="1" t="str">
        <f t="shared" ca="1" si="852"/>
        <v/>
      </c>
      <c r="K3649" s="1" t="str">
        <f t="shared" ca="1" si="844"/>
        <v/>
      </c>
      <c r="L3649" s="1" t="str">
        <f t="shared" ca="1" si="845"/>
        <v/>
      </c>
      <c r="M3649" s="1" t="str">
        <f t="shared" ca="1" si="846"/>
        <v/>
      </c>
      <c r="N3649" s="1" t="str" cm="1">
        <f t="array" aca="1" ref="N3649" ca="1">IF(G3649="","",HOUR(INDIRECT(A3649&amp;$N$2&amp;D3649)))</f>
        <v/>
      </c>
      <c r="O3649" s="1" t="str" cm="1">
        <f t="array" aca="1" ref="O3649" ca="1">IF(G3649="","",MINUTE(INDIRECT(A3649&amp;$N$2&amp;D3649)))</f>
        <v/>
      </c>
      <c r="P3649" s="1" t="str">
        <f t="shared" ca="1" si="847"/>
        <v/>
      </c>
      <c r="Q3649" s="1" t="str">
        <f t="shared" ca="1" si="848"/>
        <v/>
      </c>
      <c r="R3649" s="1" t="str" cm="1">
        <f t="array" aca="1" ref="R3649" ca="1">IF(G3649="","",INDIRECT(A3649&amp;B3649&amp;D3649))</f>
        <v/>
      </c>
      <c r="S3649" s="1" t="str">
        <f t="shared" ca="1" si="853"/>
        <v/>
      </c>
      <c r="T3649" s="1" t="str">
        <f t="shared" ca="1" si="854"/>
        <v/>
      </c>
      <c r="U3649" s="1" t="str">
        <f t="shared" ca="1" si="841"/>
        <v/>
      </c>
      <c r="V3649" s="1" t="str">
        <f t="shared" ca="1" si="849"/>
        <v/>
      </c>
      <c r="W3649" s="1" t="str">
        <f t="shared" ca="1" si="850"/>
        <v/>
      </c>
      <c r="X3649" s="1" t="str">
        <f t="shared" ca="1" si="855"/>
        <v/>
      </c>
    </row>
    <row r="3650" spans="1:24">
      <c r="A3650" t="s">
        <v>1041</v>
      </c>
      <c r="B3650" t="str">
        <f>INDEX(予約枠報告様式!$73:$73,MATCH(CSVフォーマット!C3650,予約枠報告様式!$74:$74,0))</f>
        <v>BJ</v>
      </c>
      <c r="C3650">
        <f t="shared" si="851"/>
        <v>62</v>
      </c>
      <c r="D3650">
        <f t="shared" si="842"/>
        <v>58</v>
      </c>
      <c r="E3650" s="2" cm="1">
        <f t="array" aca="1" ref="E3650" ca="1">INDIRECT(A3650&amp;B3650&amp;$E$3)</f>
        <v>44804</v>
      </c>
      <c r="F3650" t="str" cm="1">
        <f t="array" aca="1" ref="F3650" ca="1">IF(INDIRECT(A3650&amp;B3650&amp;$F$3)="公",参照!$L$2,参照!$L$3)</f>
        <v>WEB・コールセンター受付</v>
      </c>
      <c r="G3650" s="1" t="str" cm="1">
        <f t="array" aca="1" ref="G3650" ca="1">IF(E3650="","",IF(ISNUMBER(INDIRECT(A3650&amp;B3650&amp;D3650)),431001,""))</f>
        <v/>
      </c>
      <c r="H3650" s="1" t="str">
        <f t="shared" ca="1" si="843"/>
        <v/>
      </c>
      <c r="I3650" s="1" t="str">
        <f ca="1">IF(G3650="","",予約枠報告様式!H$3)</f>
        <v/>
      </c>
      <c r="J3650" s="1" t="str">
        <f t="shared" ca="1" si="852"/>
        <v/>
      </c>
      <c r="K3650" s="1" t="str">
        <f t="shared" ca="1" si="844"/>
        <v/>
      </c>
      <c r="L3650" s="1" t="str">
        <f t="shared" ca="1" si="845"/>
        <v/>
      </c>
      <c r="M3650" s="1" t="str">
        <f t="shared" ca="1" si="846"/>
        <v/>
      </c>
      <c r="N3650" s="1" t="str" cm="1">
        <f t="array" aca="1" ref="N3650" ca="1">IF(G3650="","",HOUR(INDIRECT(A3650&amp;$N$2&amp;D3650)))</f>
        <v/>
      </c>
      <c r="O3650" s="1" t="str" cm="1">
        <f t="array" aca="1" ref="O3650" ca="1">IF(G3650="","",MINUTE(INDIRECT(A3650&amp;$N$2&amp;D3650)))</f>
        <v/>
      </c>
      <c r="P3650" s="1" t="str">
        <f t="shared" ca="1" si="847"/>
        <v/>
      </c>
      <c r="Q3650" s="1" t="str">
        <f t="shared" ca="1" si="848"/>
        <v/>
      </c>
      <c r="R3650" s="1" t="str" cm="1">
        <f t="array" aca="1" ref="R3650" ca="1">IF(G3650="","",INDIRECT(A3650&amp;B3650&amp;D3650))</f>
        <v/>
      </c>
      <c r="S3650" s="1" t="str">
        <f t="shared" ca="1" si="853"/>
        <v/>
      </c>
      <c r="T3650" s="1" t="str">
        <f t="shared" ca="1" si="854"/>
        <v/>
      </c>
      <c r="U3650" s="1" t="str">
        <f t="shared" ca="1" si="841"/>
        <v/>
      </c>
      <c r="V3650" s="1" t="str">
        <f t="shared" ca="1" si="849"/>
        <v/>
      </c>
      <c r="W3650" s="1" t="str">
        <f t="shared" ca="1" si="850"/>
        <v/>
      </c>
      <c r="X3650" s="1" t="str">
        <f t="shared" ca="1" si="855"/>
        <v/>
      </c>
    </row>
    <row r="3651" spans="1:24">
      <c r="A3651" t="s">
        <v>1041</v>
      </c>
      <c r="B3651" t="str">
        <f>INDEX(予約枠報告様式!$73:$73,MATCH(CSVフォーマット!C3651,予約枠報告様式!$74:$74,0))</f>
        <v>BJ</v>
      </c>
      <c r="C3651">
        <f t="shared" si="851"/>
        <v>62</v>
      </c>
      <c r="D3651">
        <f t="shared" si="842"/>
        <v>59</v>
      </c>
      <c r="E3651" s="2" cm="1">
        <f t="array" aca="1" ref="E3651" ca="1">INDIRECT(A3651&amp;B3651&amp;$E$3)</f>
        <v>44804</v>
      </c>
      <c r="F3651" t="str" cm="1">
        <f t="array" aca="1" ref="F3651" ca="1">IF(INDIRECT(A3651&amp;B3651&amp;$F$3)="公",参照!$L$2,参照!$L$3)</f>
        <v>WEB・コールセンター受付</v>
      </c>
      <c r="G3651" s="1" t="str" cm="1">
        <f t="array" aca="1" ref="G3651" ca="1">IF(E3651="","",IF(ISNUMBER(INDIRECT(A3651&amp;B3651&amp;D3651)),431001,""))</f>
        <v/>
      </c>
      <c r="H3651" s="1" t="str">
        <f t="shared" ca="1" si="843"/>
        <v/>
      </c>
      <c r="I3651" s="1" t="str">
        <f ca="1">IF(G3651="","",予約枠報告様式!H$3)</f>
        <v/>
      </c>
      <c r="J3651" s="1" t="str">
        <f t="shared" ca="1" si="852"/>
        <v/>
      </c>
      <c r="K3651" s="1" t="str">
        <f t="shared" ca="1" si="844"/>
        <v/>
      </c>
      <c r="L3651" s="1" t="str">
        <f t="shared" ca="1" si="845"/>
        <v/>
      </c>
      <c r="M3651" s="1" t="str">
        <f t="shared" ca="1" si="846"/>
        <v/>
      </c>
      <c r="N3651" s="1" t="str" cm="1">
        <f t="array" aca="1" ref="N3651" ca="1">IF(G3651="","",HOUR(INDIRECT(A3651&amp;$N$2&amp;D3651)))</f>
        <v/>
      </c>
      <c r="O3651" s="1" t="str" cm="1">
        <f t="array" aca="1" ref="O3651" ca="1">IF(G3651="","",MINUTE(INDIRECT(A3651&amp;$N$2&amp;D3651)))</f>
        <v/>
      </c>
      <c r="P3651" s="1" t="str">
        <f t="shared" ca="1" si="847"/>
        <v/>
      </c>
      <c r="Q3651" s="1" t="str">
        <f t="shared" ca="1" si="848"/>
        <v/>
      </c>
      <c r="R3651" s="1" t="str" cm="1">
        <f t="array" aca="1" ref="R3651" ca="1">IF(G3651="","",INDIRECT(A3651&amp;B3651&amp;D3651))</f>
        <v/>
      </c>
      <c r="S3651" s="1" t="str">
        <f t="shared" ca="1" si="853"/>
        <v/>
      </c>
      <c r="T3651" s="1" t="str">
        <f t="shared" ca="1" si="854"/>
        <v/>
      </c>
      <c r="U3651" s="1" t="str">
        <f t="shared" ca="1" si="841"/>
        <v/>
      </c>
      <c r="V3651" s="1" t="str">
        <f t="shared" ca="1" si="849"/>
        <v/>
      </c>
      <c r="W3651" s="1" t="str">
        <f t="shared" ca="1" si="850"/>
        <v/>
      </c>
      <c r="X3651" s="1" t="str">
        <f t="shared" ca="1" si="855"/>
        <v/>
      </c>
    </row>
    <row r="3652" spans="1:24">
      <c r="A3652" t="s">
        <v>1041</v>
      </c>
      <c r="B3652" t="str">
        <f>INDEX(予約枠報告様式!$73:$73,MATCH(CSVフォーマット!C3652,予約枠報告様式!$74:$74,0))</f>
        <v>BJ</v>
      </c>
      <c r="C3652">
        <f t="shared" si="851"/>
        <v>62</v>
      </c>
      <c r="D3652">
        <f t="shared" si="842"/>
        <v>60</v>
      </c>
      <c r="E3652" s="2" cm="1">
        <f t="array" aca="1" ref="E3652" ca="1">INDIRECT(A3652&amp;B3652&amp;$E$3)</f>
        <v>44804</v>
      </c>
      <c r="F3652" t="str" cm="1">
        <f t="array" aca="1" ref="F3652" ca="1">IF(INDIRECT(A3652&amp;B3652&amp;$F$3)="公",参照!$L$2,参照!$L$3)</f>
        <v>WEB・コールセンター受付</v>
      </c>
      <c r="G3652" s="1" t="str" cm="1">
        <f t="array" aca="1" ref="G3652" ca="1">IF(E3652="","",IF(ISNUMBER(INDIRECT(A3652&amp;B3652&amp;D3652)),431001,""))</f>
        <v/>
      </c>
      <c r="H3652" s="1" t="str">
        <f t="shared" ca="1" si="843"/>
        <v/>
      </c>
      <c r="I3652" s="1" t="str">
        <f ca="1">IF(G3652="","",予約枠報告様式!H$3)</f>
        <v/>
      </c>
      <c r="J3652" s="1" t="str">
        <f t="shared" ca="1" si="852"/>
        <v/>
      </c>
      <c r="K3652" s="1" t="str">
        <f t="shared" ca="1" si="844"/>
        <v/>
      </c>
      <c r="L3652" s="1" t="str">
        <f t="shared" ca="1" si="845"/>
        <v/>
      </c>
      <c r="M3652" s="1" t="str">
        <f t="shared" ca="1" si="846"/>
        <v/>
      </c>
      <c r="N3652" s="1" t="str" cm="1">
        <f t="array" aca="1" ref="N3652" ca="1">IF(G3652="","",HOUR(INDIRECT(A3652&amp;$N$2&amp;D3652)))</f>
        <v/>
      </c>
      <c r="O3652" s="1" t="str" cm="1">
        <f t="array" aca="1" ref="O3652" ca="1">IF(G3652="","",MINUTE(INDIRECT(A3652&amp;$N$2&amp;D3652)))</f>
        <v/>
      </c>
      <c r="P3652" s="1" t="str">
        <f t="shared" ca="1" si="847"/>
        <v/>
      </c>
      <c r="Q3652" s="1" t="str">
        <f t="shared" ca="1" si="848"/>
        <v/>
      </c>
      <c r="R3652" s="1" t="str" cm="1">
        <f t="array" aca="1" ref="R3652" ca="1">IF(G3652="","",INDIRECT(A3652&amp;B3652&amp;D3652))</f>
        <v/>
      </c>
      <c r="S3652" s="1" t="str">
        <f t="shared" ca="1" si="853"/>
        <v/>
      </c>
      <c r="T3652" s="1" t="str">
        <f t="shared" ca="1" si="854"/>
        <v/>
      </c>
      <c r="U3652" s="1" t="str">
        <f t="shared" ref="U3652:U3715" ca="1" si="856">IF($G3652="","",IF(OR(U$1="×",U$2="なし"),"",U$2))</f>
        <v/>
      </c>
      <c r="V3652" s="1" t="str">
        <f t="shared" ca="1" si="849"/>
        <v/>
      </c>
      <c r="W3652" s="1" t="str">
        <f t="shared" ca="1" si="850"/>
        <v/>
      </c>
      <c r="X3652" s="1" t="str">
        <f t="shared" ca="1" si="855"/>
        <v/>
      </c>
    </row>
    <row r="3653" spans="1:24">
      <c r="A3653" t="s">
        <v>1041</v>
      </c>
      <c r="B3653" t="str">
        <f>INDEX(予約枠報告様式!$73:$73,MATCH(CSVフォーマット!C3653,予約枠報告様式!$74:$74,0))</f>
        <v>BJ</v>
      </c>
      <c r="C3653">
        <f t="shared" si="851"/>
        <v>62</v>
      </c>
      <c r="D3653">
        <f t="shared" ref="D3653:D3716" si="857">IF(D3652=$D$3,$D$2,D3652+1)</f>
        <v>61</v>
      </c>
      <c r="E3653" s="2" cm="1">
        <f t="array" aca="1" ref="E3653" ca="1">INDIRECT(A3653&amp;B3653&amp;$E$3)</f>
        <v>44804</v>
      </c>
      <c r="F3653" t="str" cm="1">
        <f t="array" aca="1" ref="F3653" ca="1">IF(INDIRECT(A3653&amp;B3653&amp;$F$3)="公",参照!$L$2,参照!$L$3)</f>
        <v>WEB・コールセンター受付</v>
      </c>
      <c r="G3653" s="1" t="str" cm="1">
        <f t="array" aca="1" ref="G3653" ca="1">IF(E3653="","",IF(ISNUMBER(INDIRECT(A3653&amp;B3653&amp;D3653)),431001,""))</f>
        <v/>
      </c>
      <c r="H3653" s="1" t="str">
        <f t="shared" ref="H3653:H3716" ca="1" si="858">IF(G3653="","","【（"&amp;H$2&amp;"）"&amp;F3653&amp;"】"&amp;I3653&amp;"."&amp;TEXT(L3653,"00")&amp;TEXT(M3653,"00")&amp;"."&amp;TEXT(N3653,"00")&amp;TEXT(O3653,"00"))</f>
        <v/>
      </c>
      <c r="I3653" s="1" t="str">
        <f ca="1">IF(G3653="","",予約枠報告様式!H$3)</f>
        <v/>
      </c>
      <c r="J3653" s="1" t="str">
        <f t="shared" ca="1" si="852"/>
        <v/>
      </c>
      <c r="K3653" s="1" t="str">
        <f t="shared" ref="K3653:K3716" ca="1" si="859">IF(G3653="","",YEAR(E3653))</f>
        <v/>
      </c>
      <c r="L3653" s="1" t="str">
        <f t="shared" ref="L3653:L3716" ca="1" si="860">IF(G3653="","",MONTH(E3653))</f>
        <v/>
      </c>
      <c r="M3653" s="1" t="str">
        <f t="shared" ref="M3653:M3716" ca="1" si="861">IF(G3653="","",DAY(E3653))</f>
        <v/>
      </c>
      <c r="N3653" s="1" t="str" cm="1">
        <f t="array" aca="1" ref="N3653" ca="1">IF(G3653="","",HOUR(INDIRECT(A3653&amp;$N$2&amp;D3653)))</f>
        <v/>
      </c>
      <c r="O3653" s="1" t="str" cm="1">
        <f t="array" aca="1" ref="O3653" ca="1">IF(G3653="","",MINUTE(INDIRECT(A3653&amp;$N$2&amp;D3653)))</f>
        <v/>
      </c>
      <c r="P3653" s="1" t="str">
        <f t="shared" ref="P3653:P3716" ca="1" si="862">IF(G3653="","",N3653)</f>
        <v/>
      </c>
      <c r="Q3653" s="1" t="str">
        <f t="shared" ref="Q3653:Q3716" ca="1" si="863">IF(G3653="","",O3653+14)</f>
        <v/>
      </c>
      <c r="R3653" s="1" t="str" cm="1">
        <f t="array" aca="1" ref="R3653" ca="1">IF(G3653="","",INDIRECT(A3653&amp;B3653&amp;D3653))</f>
        <v/>
      </c>
      <c r="S3653" s="1" t="str">
        <f t="shared" ca="1" si="853"/>
        <v/>
      </c>
      <c r="T3653" s="1" t="str">
        <f t="shared" ca="1" si="854"/>
        <v/>
      </c>
      <c r="U3653" s="1" t="str">
        <f t="shared" ca="1" si="856"/>
        <v/>
      </c>
      <c r="V3653" s="1" t="str">
        <f t="shared" ref="V3653:V3716" ca="1" si="864">IF(G3653="","",3)</f>
        <v/>
      </c>
      <c r="W3653" s="1" t="str">
        <f t="shared" ref="W3653:W3716" ca="1" si="865">IF(G3653="","",5)</f>
        <v/>
      </c>
      <c r="X3653" s="1" t="str">
        <f t="shared" ca="1" si="855"/>
        <v/>
      </c>
    </row>
    <row r="3654" spans="1:24">
      <c r="A3654" t="s">
        <v>1041</v>
      </c>
      <c r="B3654" t="str">
        <f>INDEX(予約枠報告様式!$73:$73,MATCH(CSVフォーマット!C3654,予約枠報告様式!$74:$74,0))</f>
        <v>BJ</v>
      </c>
      <c r="C3654">
        <f t="shared" ref="C3654:C3717" si="866">IF(D3653=$D$3,C3653+1,C3653)</f>
        <v>62</v>
      </c>
      <c r="D3654">
        <f t="shared" si="857"/>
        <v>62</v>
      </c>
      <c r="E3654" s="2" cm="1">
        <f t="array" aca="1" ref="E3654" ca="1">INDIRECT(A3654&amp;B3654&amp;$E$3)</f>
        <v>44804</v>
      </c>
      <c r="F3654" t="str" cm="1">
        <f t="array" aca="1" ref="F3654" ca="1">IF(INDIRECT(A3654&amp;B3654&amp;$F$3)="公",参照!$L$2,参照!$L$3)</f>
        <v>WEB・コールセンター受付</v>
      </c>
      <c r="G3654" s="1" t="str" cm="1">
        <f t="array" aca="1" ref="G3654" ca="1">IF(E3654="","",IF(ISNUMBER(INDIRECT(A3654&amp;B3654&amp;D3654)),431001,""))</f>
        <v/>
      </c>
      <c r="H3654" s="1" t="str">
        <f t="shared" ca="1" si="858"/>
        <v/>
      </c>
      <c r="I3654" s="1" t="str">
        <f ca="1">IF(G3654="","",予約枠報告様式!H$3)</f>
        <v/>
      </c>
      <c r="J3654" s="1" t="str">
        <f t="shared" ca="1" si="852"/>
        <v/>
      </c>
      <c r="K3654" s="1" t="str">
        <f t="shared" ca="1" si="859"/>
        <v/>
      </c>
      <c r="L3654" s="1" t="str">
        <f t="shared" ca="1" si="860"/>
        <v/>
      </c>
      <c r="M3654" s="1" t="str">
        <f t="shared" ca="1" si="861"/>
        <v/>
      </c>
      <c r="N3654" s="1" t="str" cm="1">
        <f t="array" aca="1" ref="N3654" ca="1">IF(G3654="","",HOUR(INDIRECT(A3654&amp;$N$2&amp;D3654)))</f>
        <v/>
      </c>
      <c r="O3654" s="1" t="str" cm="1">
        <f t="array" aca="1" ref="O3654" ca="1">IF(G3654="","",MINUTE(INDIRECT(A3654&amp;$N$2&amp;D3654)))</f>
        <v/>
      </c>
      <c r="P3654" s="1" t="str">
        <f t="shared" ca="1" si="862"/>
        <v/>
      </c>
      <c r="Q3654" s="1" t="str">
        <f t="shared" ca="1" si="863"/>
        <v/>
      </c>
      <c r="R3654" s="1" t="str" cm="1">
        <f t="array" aca="1" ref="R3654" ca="1">IF(G3654="","",INDIRECT(A3654&amp;B3654&amp;D3654))</f>
        <v/>
      </c>
      <c r="S3654" s="1" t="str">
        <f t="shared" ca="1" si="853"/>
        <v/>
      </c>
      <c r="T3654" s="1" t="str">
        <f t="shared" ca="1" si="854"/>
        <v/>
      </c>
      <c r="U3654" s="1" t="str">
        <f t="shared" ca="1" si="856"/>
        <v/>
      </c>
      <c r="V3654" s="1" t="str">
        <f t="shared" ca="1" si="864"/>
        <v/>
      </c>
      <c r="W3654" s="1" t="str">
        <f t="shared" ca="1" si="865"/>
        <v/>
      </c>
      <c r="X3654" s="1" t="str">
        <f t="shared" ca="1" si="855"/>
        <v/>
      </c>
    </row>
    <row r="3655" spans="1:24">
      <c r="A3655" t="s">
        <v>1041</v>
      </c>
      <c r="B3655" t="str">
        <f>INDEX(予約枠報告様式!$73:$73,MATCH(CSVフォーマット!C3655,予約枠報告様式!$74:$74,0))</f>
        <v>BJ</v>
      </c>
      <c r="C3655">
        <f t="shared" si="866"/>
        <v>62</v>
      </c>
      <c r="D3655">
        <f t="shared" si="857"/>
        <v>63</v>
      </c>
      <c r="E3655" s="2" cm="1">
        <f t="array" aca="1" ref="E3655" ca="1">INDIRECT(A3655&amp;B3655&amp;$E$3)</f>
        <v>44804</v>
      </c>
      <c r="F3655" t="str" cm="1">
        <f t="array" aca="1" ref="F3655" ca="1">IF(INDIRECT(A3655&amp;B3655&amp;$F$3)="公",参照!$L$2,参照!$L$3)</f>
        <v>WEB・コールセンター受付</v>
      </c>
      <c r="G3655" s="1" t="str" cm="1">
        <f t="array" aca="1" ref="G3655" ca="1">IF(E3655="","",IF(ISNUMBER(INDIRECT(A3655&amp;B3655&amp;D3655)),431001,""))</f>
        <v/>
      </c>
      <c r="H3655" s="1" t="str">
        <f t="shared" ca="1" si="858"/>
        <v/>
      </c>
      <c r="I3655" s="1" t="str">
        <f ca="1">IF(G3655="","",予約枠報告様式!H$3)</f>
        <v/>
      </c>
      <c r="J3655" s="1" t="str">
        <f t="shared" ca="1" si="852"/>
        <v/>
      </c>
      <c r="K3655" s="1" t="str">
        <f t="shared" ca="1" si="859"/>
        <v/>
      </c>
      <c r="L3655" s="1" t="str">
        <f t="shared" ca="1" si="860"/>
        <v/>
      </c>
      <c r="M3655" s="1" t="str">
        <f t="shared" ca="1" si="861"/>
        <v/>
      </c>
      <c r="N3655" s="1" t="str" cm="1">
        <f t="array" aca="1" ref="N3655" ca="1">IF(G3655="","",HOUR(INDIRECT(A3655&amp;$N$2&amp;D3655)))</f>
        <v/>
      </c>
      <c r="O3655" s="1" t="str" cm="1">
        <f t="array" aca="1" ref="O3655" ca="1">IF(G3655="","",MINUTE(INDIRECT(A3655&amp;$N$2&amp;D3655)))</f>
        <v/>
      </c>
      <c r="P3655" s="1" t="str">
        <f t="shared" ca="1" si="862"/>
        <v/>
      </c>
      <c r="Q3655" s="1" t="str">
        <f t="shared" ca="1" si="863"/>
        <v/>
      </c>
      <c r="R3655" s="1" t="str" cm="1">
        <f t="array" aca="1" ref="R3655" ca="1">IF(G3655="","",INDIRECT(A3655&amp;B3655&amp;D3655))</f>
        <v/>
      </c>
      <c r="S3655" s="1" t="str">
        <f t="shared" ca="1" si="853"/>
        <v/>
      </c>
      <c r="T3655" s="1" t="str">
        <f t="shared" ca="1" si="854"/>
        <v/>
      </c>
      <c r="U3655" s="1" t="str">
        <f t="shared" ca="1" si="856"/>
        <v/>
      </c>
      <c r="V3655" s="1" t="str">
        <f t="shared" ca="1" si="864"/>
        <v/>
      </c>
      <c r="W3655" s="1" t="str">
        <f t="shared" ca="1" si="865"/>
        <v/>
      </c>
      <c r="X3655" s="1" t="str">
        <f t="shared" ca="1" si="855"/>
        <v/>
      </c>
    </row>
    <row r="3656" spans="1:24">
      <c r="A3656" t="s">
        <v>1041</v>
      </c>
      <c r="B3656" t="str">
        <f>INDEX(予約枠報告様式!$73:$73,MATCH(CSVフォーマット!C3656,予約枠報告様式!$74:$74,0))</f>
        <v>BJ</v>
      </c>
      <c r="C3656">
        <f t="shared" si="866"/>
        <v>62</v>
      </c>
      <c r="D3656">
        <f t="shared" si="857"/>
        <v>64</v>
      </c>
      <c r="E3656" s="2" cm="1">
        <f t="array" aca="1" ref="E3656" ca="1">INDIRECT(A3656&amp;B3656&amp;$E$3)</f>
        <v>44804</v>
      </c>
      <c r="F3656" t="str" cm="1">
        <f t="array" aca="1" ref="F3656" ca="1">IF(INDIRECT(A3656&amp;B3656&amp;$F$3)="公",参照!$L$2,参照!$L$3)</f>
        <v>WEB・コールセンター受付</v>
      </c>
      <c r="G3656" s="1" t="str" cm="1">
        <f t="array" aca="1" ref="G3656" ca="1">IF(E3656="","",IF(ISNUMBER(INDIRECT(A3656&amp;B3656&amp;D3656)),431001,""))</f>
        <v/>
      </c>
      <c r="H3656" s="1" t="str">
        <f t="shared" ca="1" si="858"/>
        <v/>
      </c>
      <c r="I3656" s="1" t="str">
        <f ca="1">IF(G3656="","",予約枠報告様式!H$3)</f>
        <v/>
      </c>
      <c r="J3656" s="1" t="str">
        <f t="shared" ca="1" si="852"/>
        <v/>
      </c>
      <c r="K3656" s="1" t="str">
        <f t="shared" ca="1" si="859"/>
        <v/>
      </c>
      <c r="L3656" s="1" t="str">
        <f t="shared" ca="1" si="860"/>
        <v/>
      </c>
      <c r="M3656" s="1" t="str">
        <f t="shared" ca="1" si="861"/>
        <v/>
      </c>
      <c r="N3656" s="1" t="str" cm="1">
        <f t="array" aca="1" ref="N3656" ca="1">IF(G3656="","",HOUR(INDIRECT(A3656&amp;$N$2&amp;D3656)))</f>
        <v/>
      </c>
      <c r="O3656" s="1" t="str" cm="1">
        <f t="array" aca="1" ref="O3656" ca="1">IF(G3656="","",MINUTE(INDIRECT(A3656&amp;$N$2&amp;D3656)))</f>
        <v/>
      </c>
      <c r="P3656" s="1" t="str">
        <f t="shared" ca="1" si="862"/>
        <v/>
      </c>
      <c r="Q3656" s="1" t="str">
        <f t="shared" ca="1" si="863"/>
        <v/>
      </c>
      <c r="R3656" s="1" t="str" cm="1">
        <f t="array" aca="1" ref="R3656" ca="1">IF(G3656="","",INDIRECT(A3656&amp;B3656&amp;D3656))</f>
        <v/>
      </c>
      <c r="S3656" s="1" t="str">
        <f t="shared" ca="1" si="853"/>
        <v/>
      </c>
      <c r="T3656" s="1" t="str">
        <f t="shared" ca="1" si="854"/>
        <v/>
      </c>
      <c r="U3656" s="1" t="str">
        <f t="shared" ca="1" si="856"/>
        <v/>
      </c>
      <c r="V3656" s="1" t="str">
        <f t="shared" ca="1" si="864"/>
        <v/>
      </c>
      <c r="W3656" s="1" t="str">
        <f t="shared" ca="1" si="865"/>
        <v/>
      </c>
      <c r="X3656" s="1" t="str">
        <f t="shared" ca="1" si="855"/>
        <v/>
      </c>
    </row>
    <row r="3657" spans="1:24">
      <c r="A3657" t="s">
        <v>1041</v>
      </c>
      <c r="B3657" t="str">
        <f>INDEX(予約枠報告様式!$73:$73,MATCH(CSVフォーマット!C3657,予約枠報告様式!$74:$74,0))</f>
        <v>BJ</v>
      </c>
      <c r="C3657">
        <f t="shared" si="866"/>
        <v>62</v>
      </c>
      <c r="D3657">
        <f t="shared" si="857"/>
        <v>65</v>
      </c>
      <c r="E3657" s="2" cm="1">
        <f t="array" aca="1" ref="E3657" ca="1">INDIRECT(A3657&amp;B3657&amp;$E$3)</f>
        <v>44804</v>
      </c>
      <c r="F3657" t="str" cm="1">
        <f t="array" aca="1" ref="F3657" ca="1">IF(INDIRECT(A3657&amp;B3657&amp;$F$3)="公",参照!$L$2,参照!$L$3)</f>
        <v>WEB・コールセンター受付</v>
      </c>
      <c r="G3657" s="1" t="str" cm="1">
        <f t="array" aca="1" ref="G3657" ca="1">IF(E3657="","",IF(ISNUMBER(INDIRECT(A3657&amp;B3657&amp;D3657)),431001,""))</f>
        <v/>
      </c>
      <c r="H3657" s="1" t="str">
        <f t="shared" ca="1" si="858"/>
        <v/>
      </c>
      <c r="I3657" s="1" t="str">
        <f ca="1">IF(G3657="","",予約枠報告様式!H$3)</f>
        <v/>
      </c>
      <c r="J3657" s="1" t="str">
        <f t="shared" ca="1" si="852"/>
        <v/>
      </c>
      <c r="K3657" s="1" t="str">
        <f t="shared" ca="1" si="859"/>
        <v/>
      </c>
      <c r="L3657" s="1" t="str">
        <f t="shared" ca="1" si="860"/>
        <v/>
      </c>
      <c r="M3657" s="1" t="str">
        <f t="shared" ca="1" si="861"/>
        <v/>
      </c>
      <c r="N3657" s="1" t="str" cm="1">
        <f t="array" aca="1" ref="N3657" ca="1">IF(G3657="","",HOUR(INDIRECT(A3657&amp;$N$2&amp;D3657)))</f>
        <v/>
      </c>
      <c r="O3657" s="1" t="str" cm="1">
        <f t="array" aca="1" ref="O3657" ca="1">IF(G3657="","",MINUTE(INDIRECT(A3657&amp;$N$2&amp;D3657)))</f>
        <v/>
      </c>
      <c r="P3657" s="1" t="str">
        <f t="shared" ca="1" si="862"/>
        <v/>
      </c>
      <c r="Q3657" s="1" t="str">
        <f t="shared" ca="1" si="863"/>
        <v/>
      </c>
      <c r="R3657" s="1" t="str" cm="1">
        <f t="array" aca="1" ref="R3657" ca="1">IF(G3657="","",INDIRECT(A3657&amp;B3657&amp;D3657))</f>
        <v/>
      </c>
      <c r="S3657" s="1" t="str">
        <f t="shared" ca="1" si="853"/>
        <v/>
      </c>
      <c r="T3657" s="1" t="str">
        <f t="shared" ca="1" si="854"/>
        <v/>
      </c>
      <c r="U3657" s="1" t="str">
        <f t="shared" ca="1" si="856"/>
        <v/>
      </c>
      <c r="V3657" s="1" t="str">
        <f t="shared" ca="1" si="864"/>
        <v/>
      </c>
      <c r="W3657" s="1" t="str">
        <f t="shared" ca="1" si="865"/>
        <v/>
      </c>
      <c r="X3657" s="1" t="str">
        <f t="shared" ca="1" si="855"/>
        <v/>
      </c>
    </row>
    <row r="3658" spans="1:24">
      <c r="A3658" t="s">
        <v>1041</v>
      </c>
      <c r="B3658" t="str">
        <f>INDEX(予約枠報告様式!$73:$73,MATCH(CSVフォーマット!C3658,予約枠報告様式!$74:$74,0))</f>
        <v>BJ</v>
      </c>
      <c r="C3658">
        <f t="shared" si="866"/>
        <v>62</v>
      </c>
      <c r="D3658">
        <f t="shared" si="857"/>
        <v>66</v>
      </c>
      <c r="E3658" s="2" cm="1">
        <f t="array" aca="1" ref="E3658" ca="1">INDIRECT(A3658&amp;B3658&amp;$E$3)</f>
        <v>44804</v>
      </c>
      <c r="F3658" t="str" cm="1">
        <f t="array" aca="1" ref="F3658" ca="1">IF(INDIRECT(A3658&amp;B3658&amp;$F$3)="公",参照!$L$2,参照!$L$3)</f>
        <v>WEB・コールセンター受付</v>
      </c>
      <c r="G3658" s="1" t="str" cm="1">
        <f t="array" aca="1" ref="G3658" ca="1">IF(E3658="","",IF(ISNUMBER(INDIRECT(A3658&amp;B3658&amp;D3658)),431001,""))</f>
        <v/>
      </c>
      <c r="H3658" s="1" t="str">
        <f t="shared" ca="1" si="858"/>
        <v/>
      </c>
      <c r="I3658" s="1" t="str">
        <f ca="1">IF(G3658="","",予約枠報告様式!H$3)</f>
        <v/>
      </c>
      <c r="J3658" s="1" t="str">
        <f t="shared" ca="1" si="852"/>
        <v/>
      </c>
      <c r="K3658" s="1" t="str">
        <f t="shared" ca="1" si="859"/>
        <v/>
      </c>
      <c r="L3658" s="1" t="str">
        <f t="shared" ca="1" si="860"/>
        <v/>
      </c>
      <c r="M3658" s="1" t="str">
        <f t="shared" ca="1" si="861"/>
        <v/>
      </c>
      <c r="N3658" s="1" t="str" cm="1">
        <f t="array" aca="1" ref="N3658" ca="1">IF(G3658="","",HOUR(INDIRECT(A3658&amp;$N$2&amp;D3658)))</f>
        <v/>
      </c>
      <c r="O3658" s="1" t="str" cm="1">
        <f t="array" aca="1" ref="O3658" ca="1">IF(G3658="","",MINUTE(INDIRECT(A3658&amp;$N$2&amp;D3658)))</f>
        <v/>
      </c>
      <c r="P3658" s="1" t="str">
        <f t="shared" ca="1" si="862"/>
        <v/>
      </c>
      <c r="Q3658" s="1" t="str">
        <f t="shared" ca="1" si="863"/>
        <v/>
      </c>
      <c r="R3658" s="1" t="str" cm="1">
        <f t="array" aca="1" ref="R3658" ca="1">IF(G3658="","",INDIRECT(A3658&amp;B3658&amp;D3658))</f>
        <v/>
      </c>
      <c r="S3658" s="1" t="str">
        <f t="shared" ca="1" si="853"/>
        <v/>
      </c>
      <c r="T3658" s="1" t="str">
        <f t="shared" ca="1" si="854"/>
        <v/>
      </c>
      <c r="U3658" s="1" t="str">
        <f t="shared" ca="1" si="856"/>
        <v/>
      </c>
      <c r="V3658" s="1" t="str">
        <f t="shared" ca="1" si="864"/>
        <v/>
      </c>
      <c r="W3658" s="1" t="str">
        <f t="shared" ca="1" si="865"/>
        <v/>
      </c>
      <c r="X3658" s="1" t="str">
        <f t="shared" ca="1" si="855"/>
        <v/>
      </c>
    </row>
    <row r="3659" spans="1:24">
      <c r="A3659" t="s">
        <v>1041</v>
      </c>
      <c r="B3659" t="str">
        <f>INDEX(予約枠報告様式!$73:$73,MATCH(CSVフォーマット!C3659,予約枠報告様式!$74:$74,0))</f>
        <v>BJ</v>
      </c>
      <c r="C3659">
        <f t="shared" si="866"/>
        <v>62</v>
      </c>
      <c r="D3659">
        <f t="shared" si="857"/>
        <v>67</v>
      </c>
      <c r="E3659" s="2" cm="1">
        <f t="array" aca="1" ref="E3659" ca="1">INDIRECT(A3659&amp;B3659&amp;$E$3)</f>
        <v>44804</v>
      </c>
      <c r="F3659" t="str" cm="1">
        <f t="array" aca="1" ref="F3659" ca="1">IF(INDIRECT(A3659&amp;B3659&amp;$F$3)="公",参照!$L$2,参照!$L$3)</f>
        <v>WEB・コールセンター受付</v>
      </c>
      <c r="G3659" s="1" t="str" cm="1">
        <f t="array" aca="1" ref="G3659" ca="1">IF(E3659="","",IF(ISNUMBER(INDIRECT(A3659&amp;B3659&amp;D3659)),431001,""))</f>
        <v/>
      </c>
      <c r="H3659" s="1" t="str">
        <f t="shared" ca="1" si="858"/>
        <v/>
      </c>
      <c r="I3659" s="1" t="str">
        <f ca="1">IF(G3659="","",予約枠報告様式!H$3)</f>
        <v/>
      </c>
      <c r="J3659" s="1" t="str">
        <f t="shared" ca="1" si="852"/>
        <v/>
      </c>
      <c r="K3659" s="1" t="str">
        <f t="shared" ca="1" si="859"/>
        <v/>
      </c>
      <c r="L3659" s="1" t="str">
        <f t="shared" ca="1" si="860"/>
        <v/>
      </c>
      <c r="M3659" s="1" t="str">
        <f t="shared" ca="1" si="861"/>
        <v/>
      </c>
      <c r="N3659" s="1" t="str" cm="1">
        <f t="array" aca="1" ref="N3659" ca="1">IF(G3659="","",HOUR(INDIRECT(A3659&amp;$N$2&amp;D3659)))</f>
        <v/>
      </c>
      <c r="O3659" s="1" t="str" cm="1">
        <f t="array" aca="1" ref="O3659" ca="1">IF(G3659="","",MINUTE(INDIRECT(A3659&amp;$N$2&amp;D3659)))</f>
        <v/>
      </c>
      <c r="P3659" s="1" t="str">
        <f t="shared" ca="1" si="862"/>
        <v/>
      </c>
      <c r="Q3659" s="1" t="str">
        <f t="shared" ca="1" si="863"/>
        <v/>
      </c>
      <c r="R3659" s="1" t="str" cm="1">
        <f t="array" aca="1" ref="R3659" ca="1">IF(G3659="","",INDIRECT(A3659&amp;B3659&amp;D3659))</f>
        <v/>
      </c>
      <c r="S3659" s="1" t="str">
        <f t="shared" ca="1" si="853"/>
        <v/>
      </c>
      <c r="T3659" s="1" t="str">
        <f t="shared" ca="1" si="854"/>
        <v/>
      </c>
      <c r="U3659" s="1" t="str">
        <f t="shared" ca="1" si="856"/>
        <v/>
      </c>
      <c r="V3659" s="1" t="str">
        <f t="shared" ca="1" si="864"/>
        <v/>
      </c>
      <c r="W3659" s="1" t="str">
        <f t="shared" ca="1" si="865"/>
        <v/>
      </c>
      <c r="X3659" s="1" t="str">
        <f t="shared" ca="1" si="855"/>
        <v/>
      </c>
    </row>
    <row r="3660" spans="1:24">
      <c r="A3660" t="s">
        <v>1041</v>
      </c>
      <c r="B3660" t="str">
        <f>INDEX(予約枠報告様式!$73:$73,MATCH(CSVフォーマット!C3660,予約枠報告様式!$74:$74,0))</f>
        <v>BJ</v>
      </c>
      <c r="C3660">
        <f t="shared" si="866"/>
        <v>62</v>
      </c>
      <c r="D3660">
        <f t="shared" si="857"/>
        <v>68</v>
      </c>
      <c r="E3660" s="2" cm="1">
        <f t="array" aca="1" ref="E3660" ca="1">INDIRECT(A3660&amp;B3660&amp;$E$3)</f>
        <v>44804</v>
      </c>
      <c r="F3660" t="str" cm="1">
        <f t="array" aca="1" ref="F3660" ca="1">IF(INDIRECT(A3660&amp;B3660&amp;$F$3)="公",参照!$L$2,参照!$L$3)</f>
        <v>WEB・コールセンター受付</v>
      </c>
      <c r="G3660" s="1" t="str" cm="1">
        <f t="array" aca="1" ref="G3660" ca="1">IF(E3660="","",IF(ISNUMBER(INDIRECT(A3660&amp;B3660&amp;D3660)),431001,""))</f>
        <v/>
      </c>
      <c r="H3660" s="1" t="str">
        <f t="shared" ca="1" si="858"/>
        <v/>
      </c>
      <c r="I3660" s="1" t="str">
        <f ca="1">IF(G3660="","",予約枠報告様式!H$3)</f>
        <v/>
      </c>
      <c r="J3660" s="1" t="str">
        <f t="shared" ca="1" si="852"/>
        <v/>
      </c>
      <c r="K3660" s="1" t="str">
        <f t="shared" ca="1" si="859"/>
        <v/>
      </c>
      <c r="L3660" s="1" t="str">
        <f t="shared" ca="1" si="860"/>
        <v/>
      </c>
      <c r="M3660" s="1" t="str">
        <f t="shared" ca="1" si="861"/>
        <v/>
      </c>
      <c r="N3660" s="1" t="str" cm="1">
        <f t="array" aca="1" ref="N3660" ca="1">IF(G3660="","",HOUR(INDIRECT(A3660&amp;$N$2&amp;D3660)))</f>
        <v/>
      </c>
      <c r="O3660" s="1" t="str" cm="1">
        <f t="array" aca="1" ref="O3660" ca="1">IF(G3660="","",MINUTE(INDIRECT(A3660&amp;$N$2&amp;D3660)))</f>
        <v/>
      </c>
      <c r="P3660" s="1" t="str">
        <f t="shared" ca="1" si="862"/>
        <v/>
      </c>
      <c r="Q3660" s="1" t="str">
        <f t="shared" ca="1" si="863"/>
        <v/>
      </c>
      <c r="R3660" s="1" t="str" cm="1">
        <f t="array" aca="1" ref="R3660" ca="1">IF(G3660="","",INDIRECT(A3660&amp;B3660&amp;D3660))</f>
        <v/>
      </c>
      <c r="S3660" s="1" t="str">
        <f t="shared" ca="1" si="853"/>
        <v/>
      </c>
      <c r="T3660" s="1" t="str">
        <f t="shared" ca="1" si="854"/>
        <v/>
      </c>
      <c r="U3660" s="1" t="str">
        <f t="shared" ca="1" si="856"/>
        <v/>
      </c>
      <c r="V3660" s="1" t="str">
        <f t="shared" ca="1" si="864"/>
        <v/>
      </c>
      <c r="W3660" s="1" t="str">
        <f t="shared" ca="1" si="865"/>
        <v/>
      </c>
      <c r="X3660" s="1" t="str">
        <f t="shared" ca="1" si="855"/>
        <v/>
      </c>
    </row>
    <row r="3661" spans="1:24">
      <c r="A3661" t="s">
        <v>1041</v>
      </c>
      <c r="B3661" t="str">
        <f>INDEX(予約枠報告様式!$73:$73,MATCH(CSVフォーマット!C3661,予約枠報告様式!$74:$74,0))</f>
        <v>BJ</v>
      </c>
      <c r="C3661">
        <f t="shared" si="866"/>
        <v>62</v>
      </c>
      <c r="D3661">
        <f t="shared" si="857"/>
        <v>69</v>
      </c>
      <c r="E3661" s="2" cm="1">
        <f t="array" aca="1" ref="E3661" ca="1">INDIRECT(A3661&amp;B3661&amp;$E$3)</f>
        <v>44804</v>
      </c>
      <c r="F3661" t="str" cm="1">
        <f t="array" aca="1" ref="F3661" ca="1">IF(INDIRECT(A3661&amp;B3661&amp;$F$3)="公",参照!$L$2,参照!$L$3)</f>
        <v>WEB・コールセンター受付</v>
      </c>
      <c r="G3661" s="1" t="str" cm="1">
        <f t="array" aca="1" ref="G3661" ca="1">IF(E3661="","",IF(ISNUMBER(INDIRECT(A3661&amp;B3661&amp;D3661)),431001,""))</f>
        <v/>
      </c>
      <c r="H3661" s="1" t="str">
        <f t="shared" ca="1" si="858"/>
        <v/>
      </c>
      <c r="I3661" s="1" t="str">
        <f ca="1">IF(G3661="","",予約枠報告様式!H$3)</f>
        <v/>
      </c>
      <c r="J3661" s="1" t="str">
        <f t="shared" ca="1" si="852"/>
        <v/>
      </c>
      <c r="K3661" s="1" t="str">
        <f t="shared" ca="1" si="859"/>
        <v/>
      </c>
      <c r="L3661" s="1" t="str">
        <f t="shared" ca="1" si="860"/>
        <v/>
      </c>
      <c r="M3661" s="1" t="str">
        <f t="shared" ca="1" si="861"/>
        <v/>
      </c>
      <c r="N3661" s="1" t="str" cm="1">
        <f t="array" aca="1" ref="N3661" ca="1">IF(G3661="","",HOUR(INDIRECT(A3661&amp;$N$2&amp;D3661)))</f>
        <v/>
      </c>
      <c r="O3661" s="1" t="str" cm="1">
        <f t="array" aca="1" ref="O3661" ca="1">IF(G3661="","",MINUTE(INDIRECT(A3661&amp;$N$2&amp;D3661)))</f>
        <v/>
      </c>
      <c r="P3661" s="1" t="str">
        <f t="shared" ca="1" si="862"/>
        <v/>
      </c>
      <c r="Q3661" s="1" t="str">
        <f t="shared" ca="1" si="863"/>
        <v/>
      </c>
      <c r="R3661" s="1" t="str" cm="1">
        <f t="array" aca="1" ref="R3661" ca="1">IF(G3661="","",INDIRECT(A3661&amp;B3661&amp;D3661))</f>
        <v/>
      </c>
      <c r="S3661" s="1" t="str">
        <f t="shared" ca="1" si="853"/>
        <v/>
      </c>
      <c r="T3661" s="1" t="str">
        <f t="shared" ca="1" si="854"/>
        <v/>
      </c>
      <c r="U3661" s="1" t="str">
        <f t="shared" ca="1" si="856"/>
        <v/>
      </c>
      <c r="V3661" s="1" t="str">
        <f t="shared" ca="1" si="864"/>
        <v/>
      </c>
      <c r="W3661" s="1" t="str">
        <f t="shared" ca="1" si="865"/>
        <v/>
      </c>
      <c r="X3661" s="1" t="str">
        <f t="shared" ca="1" si="855"/>
        <v/>
      </c>
    </row>
    <row r="3662" spans="1:24">
      <c r="A3662" t="s">
        <v>1041</v>
      </c>
      <c r="B3662" t="str">
        <f>INDEX(予約枠報告様式!$73:$73,MATCH(CSVフォーマット!C3662,予約枠報告様式!$74:$74,0))</f>
        <v>BJ</v>
      </c>
      <c r="C3662">
        <f t="shared" si="866"/>
        <v>62</v>
      </c>
      <c r="D3662">
        <f t="shared" si="857"/>
        <v>70</v>
      </c>
      <c r="E3662" s="2" cm="1">
        <f t="array" aca="1" ref="E3662" ca="1">INDIRECT(A3662&amp;B3662&amp;$E$3)</f>
        <v>44804</v>
      </c>
      <c r="F3662" t="str" cm="1">
        <f t="array" aca="1" ref="F3662" ca="1">IF(INDIRECT(A3662&amp;B3662&amp;$F$3)="公",参照!$L$2,参照!$L$3)</f>
        <v>WEB・コールセンター受付</v>
      </c>
      <c r="G3662" s="1" t="str" cm="1">
        <f t="array" aca="1" ref="G3662" ca="1">IF(E3662="","",IF(ISNUMBER(INDIRECT(A3662&amp;B3662&amp;D3662)),431001,""))</f>
        <v/>
      </c>
      <c r="H3662" s="1" t="str">
        <f t="shared" ca="1" si="858"/>
        <v/>
      </c>
      <c r="I3662" s="1" t="str">
        <f ca="1">IF(G3662="","",予約枠報告様式!H$3)</f>
        <v/>
      </c>
      <c r="J3662" s="1" t="str">
        <f t="shared" ca="1" si="852"/>
        <v/>
      </c>
      <c r="K3662" s="1" t="str">
        <f t="shared" ca="1" si="859"/>
        <v/>
      </c>
      <c r="L3662" s="1" t="str">
        <f t="shared" ca="1" si="860"/>
        <v/>
      </c>
      <c r="M3662" s="1" t="str">
        <f t="shared" ca="1" si="861"/>
        <v/>
      </c>
      <c r="N3662" s="1" t="str" cm="1">
        <f t="array" aca="1" ref="N3662" ca="1">IF(G3662="","",HOUR(INDIRECT(A3662&amp;$N$2&amp;D3662)))</f>
        <v/>
      </c>
      <c r="O3662" s="1" t="str" cm="1">
        <f t="array" aca="1" ref="O3662" ca="1">IF(G3662="","",MINUTE(INDIRECT(A3662&amp;$N$2&amp;D3662)))</f>
        <v/>
      </c>
      <c r="P3662" s="1" t="str">
        <f t="shared" ca="1" si="862"/>
        <v/>
      </c>
      <c r="Q3662" s="1" t="str">
        <f t="shared" ca="1" si="863"/>
        <v/>
      </c>
      <c r="R3662" s="1" t="str" cm="1">
        <f t="array" aca="1" ref="R3662" ca="1">IF(G3662="","",INDIRECT(A3662&amp;B3662&amp;D3662))</f>
        <v/>
      </c>
      <c r="S3662" s="1" t="str">
        <f t="shared" ca="1" si="853"/>
        <v/>
      </c>
      <c r="T3662" s="1" t="str">
        <f t="shared" ca="1" si="854"/>
        <v/>
      </c>
      <c r="U3662" s="1" t="str">
        <f t="shared" ca="1" si="856"/>
        <v/>
      </c>
      <c r="V3662" s="1" t="str">
        <f t="shared" ca="1" si="864"/>
        <v/>
      </c>
      <c r="W3662" s="1" t="str">
        <f t="shared" ca="1" si="865"/>
        <v/>
      </c>
      <c r="X3662" s="1" t="str">
        <f t="shared" ca="1" si="855"/>
        <v/>
      </c>
    </row>
    <row r="3663" spans="1:24">
      <c r="A3663" t="s">
        <v>1041</v>
      </c>
      <c r="B3663" t="str">
        <f>INDEX(予約枠報告様式!$73:$73,MATCH(CSVフォーマット!C3663,予約枠報告様式!$74:$74,0))</f>
        <v>BJ</v>
      </c>
      <c r="C3663">
        <f t="shared" si="866"/>
        <v>62</v>
      </c>
      <c r="D3663">
        <f t="shared" si="857"/>
        <v>71</v>
      </c>
      <c r="E3663" s="2" cm="1">
        <f t="array" aca="1" ref="E3663" ca="1">INDIRECT(A3663&amp;B3663&amp;$E$3)</f>
        <v>44804</v>
      </c>
      <c r="F3663" t="str" cm="1">
        <f t="array" aca="1" ref="F3663" ca="1">IF(INDIRECT(A3663&amp;B3663&amp;$F$3)="公",参照!$L$2,参照!$L$3)</f>
        <v>WEB・コールセンター受付</v>
      </c>
      <c r="G3663" s="1" t="str" cm="1">
        <f t="array" aca="1" ref="G3663" ca="1">IF(E3663="","",IF(ISNUMBER(INDIRECT(A3663&amp;B3663&amp;D3663)),431001,""))</f>
        <v/>
      </c>
      <c r="H3663" s="1" t="str">
        <f t="shared" ca="1" si="858"/>
        <v/>
      </c>
      <c r="I3663" s="1" t="str">
        <f ca="1">IF(G3663="","",予約枠報告様式!H$3)</f>
        <v/>
      </c>
      <c r="J3663" s="1" t="str">
        <f t="shared" ca="1" si="852"/>
        <v/>
      </c>
      <c r="K3663" s="1" t="str">
        <f t="shared" ca="1" si="859"/>
        <v/>
      </c>
      <c r="L3663" s="1" t="str">
        <f t="shared" ca="1" si="860"/>
        <v/>
      </c>
      <c r="M3663" s="1" t="str">
        <f t="shared" ca="1" si="861"/>
        <v/>
      </c>
      <c r="N3663" s="1" t="str" cm="1">
        <f t="array" aca="1" ref="N3663" ca="1">IF(G3663="","",HOUR(INDIRECT(A3663&amp;$N$2&amp;D3663)))</f>
        <v/>
      </c>
      <c r="O3663" s="1" t="str" cm="1">
        <f t="array" aca="1" ref="O3663" ca="1">IF(G3663="","",MINUTE(INDIRECT(A3663&amp;$N$2&amp;D3663)))</f>
        <v/>
      </c>
      <c r="P3663" s="1" t="str">
        <f t="shared" ca="1" si="862"/>
        <v/>
      </c>
      <c r="Q3663" s="1" t="str">
        <f t="shared" ca="1" si="863"/>
        <v/>
      </c>
      <c r="R3663" s="1" t="str" cm="1">
        <f t="array" aca="1" ref="R3663" ca="1">IF(G3663="","",INDIRECT(A3663&amp;B3663&amp;D3663))</f>
        <v/>
      </c>
      <c r="S3663" s="1" t="str">
        <f t="shared" ca="1" si="853"/>
        <v/>
      </c>
      <c r="T3663" s="1" t="str">
        <f t="shared" ca="1" si="854"/>
        <v/>
      </c>
      <c r="U3663" s="1" t="str">
        <f t="shared" ca="1" si="856"/>
        <v/>
      </c>
      <c r="V3663" s="1" t="str">
        <f t="shared" ca="1" si="864"/>
        <v/>
      </c>
      <c r="W3663" s="1" t="str">
        <f t="shared" ca="1" si="865"/>
        <v/>
      </c>
      <c r="X3663" s="1" t="str">
        <f t="shared" ca="1" si="855"/>
        <v/>
      </c>
    </row>
    <row r="3664" spans="1:24">
      <c r="A3664" t="s">
        <v>1041</v>
      </c>
      <c r="B3664" t="str">
        <f>INDEX(予約枠報告様式!$73:$73,MATCH(CSVフォーマット!C3664,予約枠報告様式!$74:$74,0))</f>
        <v>BK</v>
      </c>
      <c r="C3664">
        <f t="shared" si="866"/>
        <v>63</v>
      </c>
      <c r="D3664">
        <f t="shared" si="857"/>
        <v>12</v>
      </c>
      <c r="E3664" s="2" cm="1">
        <f t="array" aca="1" ref="E3664" ca="1">INDIRECT(A3664&amp;B3664&amp;$E$3)</f>
        <v>44804</v>
      </c>
      <c r="F3664" t="str" cm="1">
        <f t="array" aca="1" ref="F3664" ca="1">IF(INDIRECT(A3664&amp;B3664&amp;$F$3)="公",参照!$L$2,参照!$L$3)</f>
        <v>医療機関受付</v>
      </c>
      <c r="G3664" s="1" t="str" cm="1">
        <f t="array" aca="1" ref="G3664" ca="1">IF(E3664="","",IF(ISNUMBER(INDIRECT(A3664&amp;B3664&amp;D3664)),431001,""))</f>
        <v/>
      </c>
      <c r="H3664" s="1" t="str">
        <f t="shared" ca="1" si="858"/>
        <v/>
      </c>
      <c r="I3664" s="1" t="str">
        <f ca="1">IF(G3664="","",予約枠報告様式!H$3)</f>
        <v/>
      </c>
      <c r="J3664" s="1" t="str">
        <f t="shared" ca="1" si="852"/>
        <v/>
      </c>
      <c r="K3664" s="1" t="str">
        <f t="shared" ca="1" si="859"/>
        <v/>
      </c>
      <c r="L3664" s="1" t="str">
        <f t="shared" ca="1" si="860"/>
        <v/>
      </c>
      <c r="M3664" s="1" t="str">
        <f t="shared" ca="1" si="861"/>
        <v/>
      </c>
      <c r="N3664" s="1" t="str" cm="1">
        <f t="array" aca="1" ref="N3664" ca="1">IF(G3664="","",HOUR(INDIRECT(A3664&amp;$N$2&amp;D3664)))</f>
        <v/>
      </c>
      <c r="O3664" s="1" t="str" cm="1">
        <f t="array" aca="1" ref="O3664" ca="1">IF(G3664="","",MINUTE(INDIRECT(A3664&amp;$N$2&amp;D3664)))</f>
        <v/>
      </c>
      <c r="P3664" s="1" t="str">
        <f t="shared" ca="1" si="862"/>
        <v/>
      </c>
      <c r="Q3664" s="1" t="str">
        <f t="shared" ca="1" si="863"/>
        <v/>
      </c>
      <c r="R3664" s="1" t="str" cm="1">
        <f t="array" aca="1" ref="R3664" ca="1">IF(G3664="","",INDIRECT(A3664&amp;B3664&amp;D3664))</f>
        <v/>
      </c>
      <c r="S3664" s="1" t="str">
        <f t="shared" ca="1" si="853"/>
        <v/>
      </c>
      <c r="T3664" s="1" t="str">
        <f t="shared" ca="1" si="854"/>
        <v/>
      </c>
      <c r="U3664" s="1" t="str">
        <f t="shared" ca="1" si="856"/>
        <v/>
      </c>
      <c r="V3664" s="1" t="str">
        <f t="shared" ca="1" si="864"/>
        <v/>
      </c>
      <c r="W3664" s="1" t="str">
        <f t="shared" ca="1" si="865"/>
        <v/>
      </c>
      <c r="X3664" s="1" t="str">
        <f t="shared" ca="1" si="855"/>
        <v/>
      </c>
    </row>
    <row r="3665" spans="1:24">
      <c r="A3665" t="s">
        <v>1041</v>
      </c>
      <c r="B3665" t="str">
        <f>INDEX(予約枠報告様式!$73:$73,MATCH(CSVフォーマット!C3665,予約枠報告様式!$74:$74,0))</f>
        <v>BK</v>
      </c>
      <c r="C3665">
        <f t="shared" si="866"/>
        <v>63</v>
      </c>
      <c r="D3665">
        <f t="shared" si="857"/>
        <v>13</v>
      </c>
      <c r="E3665" s="2" cm="1">
        <f t="array" aca="1" ref="E3665" ca="1">INDIRECT(A3665&amp;B3665&amp;$E$3)</f>
        <v>44804</v>
      </c>
      <c r="F3665" t="str" cm="1">
        <f t="array" aca="1" ref="F3665" ca="1">IF(INDIRECT(A3665&amp;B3665&amp;$F$3)="公",参照!$L$2,参照!$L$3)</f>
        <v>医療機関受付</v>
      </c>
      <c r="G3665" s="1" t="str" cm="1">
        <f t="array" aca="1" ref="G3665" ca="1">IF(E3665="","",IF(ISNUMBER(INDIRECT(A3665&amp;B3665&amp;D3665)),431001,""))</f>
        <v/>
      </c>
      <c r="H3665" s="1" t="str">
        <f t="shared" ca="1" si="858"/>
        <v/>
      </c>
      <c r="I3665" s="1" t="str">
        <f ca="1">IF(G3665="","",予約枠報告様式!H$3)</f>
        <v/>
      </c>
      <c r="J3665" s="1" t="str">
        <f t="shared" ca="1" si="852"/>
        <v/>
      </c>
      <c r="K3665" s="1" t="str">
        <f t="shared" ca="1" si="859"/>
        <v/>
      </c>
      <c r="L3665" s="1" t="str">
        <f t="shared" ca="1" si="860"/>
        <v/>
      </c>
      <c r="M3665" s="1" t="str">
        <f t="shared" ca="1" si="861"/>
        <v/>
      </c>
      <c r="N3665" s="1" t="str" cm="1">
        <f t="array" aca="1" ref="N3665" ca="1">IF(G3665="","",HOUR(INDIRECT(A3665&amp;$N$2&amp;D3665)))</f>
        <v/>
      </c>
      <c r="O3665" s="1" t="str" cm="1">
        <f t="array" aca="1" ref="O3665" ca="1">IF(G3665="","",MINUTE(INDIRECT(A3665&amp;$N$2&amp;D3665)))</f>
        <v/>
      </c>
      <c r="P3665" s="1" t="str">
        <f t="shared" ca="1" si="862"/>
        <v/>
      </c>
      <c r="Q3665" s="1" t="str">
        <f t="shared" ca="1" si="863"/>
        <v/>
      </c>
      <c r="R3665" s="1" t="str" cm="1">
        <f t="array" aca="1" ref="R3665" ca="1">IF(G3665="","",INDIRECT(A3665&amp;B3665&amp;D3665))</f>
        <v/>
      </c>
      <c r="S3665" s="1" t="str">
        <f t="shared" ca="1" si="853"/>
        <v/>
      </c>
      <c r="T3665" s="1" t="str">
        <f t="shared" ca="1" si="854"/>
        <v/>
      </c>
      <c r="U3665" s="1" t="str">
        <f t="shared" ca="1" si="856"/>
        <v/>
      </c>
      <c r="V3665" s="1" t="str">
        <f t="shared" ca="1" si="864"/>
        <v/>
      </c>
      <c r="W3665" s="1" t="str">
        <f t="shared" ca="1" si="865"/>
        <v/>
      </c>
      <c r="X3665" s="1" t="str">
        <f t="shared" ca="1" si="855"/>
        <v/>
      </c>
    </row>
    <row r="3666" spans="1:24">
      <c r="A3666" t="s">
        <v>1041</v>
      </c>
      <c r="B3666" t="str">
        <f>INDEX(予約枠報告様式!$73:$73,MATCH(CSVフォーマット!C3666,予約枠報告様式!$74:$74,0))</f>
        <v>BK</v>
      </c>
      <c r="C3666">
        <f t="shared" si="866"/>
        <v>63</v>
      </c>
      <c r="D3666">
        <f t="shared" si="857"/>
        <v>14</v>
      </c>
      <c r="E3666" s="2" cm="1">
        <f t="array" aca="1" ref="E3666" ca="1">INDIRECT(A3666&amp;B3666&amp;$E$3)</f>
        <v>44804</v>
      </c>
      <c r="F3666" t="str" cm="1">
        <f t="array" aca="1" ref="F3666" ca="1">IF(INDIRECT(A3666&amp;B3666&amp;$F$3)="公",参照!$L$2,参照!$L$3)</f>
        <v>医療機関受付</v>
      </c>
      <c r="G3666" s="1" t="str" cm="1">
        <f t="array" aca="1" ref="G3666" ca="1">IF(E3666="","",IF(ISNUMBER(INDIRECT(A3666&amp;B3666&amp;D3666)),431001,""))</f>
        <v/>
      </c>
      <c r="H3666" s="1" t="str">
        <f t="shared" ca="1" si="858"/>
        <v/>
      </c>
      <c r="I3666" s="1" t="str">
        <f ca="1">IF(G3666="","",予約枠報告様式!H$3)</f>
        <v/>
      </c>
      <c r="J3666" s="1" t="str">
        <f t="shared" ca="1" si="852"/>
        <v/>
      </c>
      <c r="K3666" s="1" t="str">
        <f t="shared" ca="1" si="859"/>
        <v/>
      </c>
      <c r="L3666" s="1" t="str">
        <f t="shared" ca="1" si="860"/>
        <v/>
      </c>
      <c r="M3666" s="1" t="str">
        <f t="shared" ca="1" si="861"/>
        <v/>
      </c>
      <c r="N3666" s="1" t="str" cm="1">
        <f t="array" aca="1" ref="N3666" ca="1">IF(G3666="","",HOUR(INDIRECT(A3666&amp;$N$2&amp;D3666)))</f>
        <v/>
      </c>
      <c r="O3666" s="1" t="str" cm="1">
        <f t="array" aca="1" ref="O3666" ca="1">IF(G3666="","",MINUTE(INDIRECT(A3666&amp;$N$2&amp;D3666)))</f>
        <v/>
      </c>
      <c r="P3666" s="1" t="str">
        <f t="shared" ca="1" si="862"/>
        <v/>
      </c>
      <c r="Q3666" s="1" t="str">
        <f t="shared" ca="1" si="863"/>
        <v/>
      </c>
      <c r="R3666" s="1" t="str" cm="1">
        <f t="array" aca="1" ref="R3666" ca="1">IF(G3666="","",INDIRECT(A3666&amp;B3666&amp;D3666))</f>
        <v/>
      </c>
      <c r="S3666" s="1" t="str">
        <f t="shared" ca="1" si="853"/>
        <v/>
      </c>
      <c r="T3666" s="1" t="str">
        <f t="shared" ca="1" si="854"/>
        <v/>
      </c>
      <c r="U3666" s="1" t="str">
        <f t="shared" ca="1" si="856"/>
        <v/>
      </c>
      <c r="V3666" s="1" t="str">
        <f t="shared" ca="1" si="864"/>
        <v/>
      </c>
      <c r="W3666" s="1" t="str">
        <f t="shared" ca="1" si="865"/>
        <v/>
      </c>
      <c r="X3666" s="1" t="str">
        <f t="shared" ca="1" si="855"/>
        <v/>
      </c>
    </row>
    <row r="3667" spans="1:24">
      <c r="A3667" t="s">
        <v>1041</v>
      </c>
      <c r="B3667" t="str">
        <f>INDEX(予約枠報告様式!$73:$73,MATCH(CSVフォーマット!C3667,予約枠報告様式!$74:$74,0))</f>
        <v>BK</v>
      </c>
      <c r="C3667">
        <f t="shared" si="866"/>
        <v>63</v>
      </c>
      <c r="D3667">
        <f t="shared" si="857"/>
        <v>15</v>
      </c>
      <c r="E3667" s="2" cm="1">
        <f t="array" aca="1" ref="E3667" ca="1">INDIRECT(A3667&amp;B3667&amp;$E$3)</f>
        <v>44804</v>
      </c>
      <c r="F3667" t="str" cm="1">
        <f t="array" aca="1" ref="F3667" ca="1">IF(INDIRECT(A3667&amp;B3667&amp;$F$3)="公",参照!$L$2,参照!$L$3)</f>
        <v>医療機関受付</v>
      </c>
      <c r="G3667" s="1" t="str" cm="1">
        <f t="array" aca="1" ref="G3667" ca="1">IF(E3667="","",IF(ISNUMBER(INDIRECT(A3667&amp;B3667&amp;D3667)),431001,""))</f>
        <v/>
      </c>
      <c r="H3667" s="1" t="str">
        <f t="shared" ca="1" si="858"/>
        <v/>
      </c>
      <c r="I3667" s="1" t="str">
        <f ca="1">IF(G3667="","",予約枠報告様式!H$3)</f>
        <v/>
      </c>
      <c r="J3667" s="1" t="str">
        <f t="shared" ca="1" si="852"/>
        <v/>
      </c>
      <c r="K3667" s="1" t="str">
        <f t="shared" ca="1" si="859"/>
        <v/>
      </c>
      <c r="L3667" s="1" t="str">
        <f t="shared" ca="1" si="860"/>
        <v/>
      </c>
      <c r="M3667" s="1" t="str">
        <f t="shared" ca="1" si="861"/>
        <v/>
      </c>
      <c r="N3667" s="1" t="str" cm="1">
        <f t="array" aca="1" ref="N3667" ca="1">IF(G3667="","",HOUR(INDIRECT(A3667&amp;$N$2&amp;D3667)))</f>
        <v/>
      </c>
      <c r="O3667" s="1" t="str" cm="1">
        <f t="array" aca="1" ref="O3667" ca="1">IF(G3667="","",MINUTE(INDIRECT(A3667&amp;$N$2&amp;D3667)))</f>
        <v/>
      </c>
      <c r="P3667" s="1" t="str">
        <f t="shared" ca="1" si="862"/>
        <v/>
      </c>
      <c r="Q3667" s="1" t="str">
        <f t="shared" ca="1" si="863"/>
        <v/>
      </c>
      <c r="R3667" s="1" t="str" cm="1">
        <f t="array" aca="1" ref="R3667" ca="1">IF(G3667="","",INDIRECT(A3667&amp;B3667&amp;D3667))</f>
        <v/>
      </c>
      <c r="S3667" s="1" t="str">
        <f t="shared" ca="1" si="853"/>
        <v/>
      </c>
      <c r="T3667" s="1" t="str">
        <f t="shared" ca="1" si="854"/>
        <v/>
      </c>
      <c r="U3667" s="1" t="str">
        <f t="shared" ca="1" si="856"/>
        <v/>
      </c>
      <c r="V3667" s="1" t="str">
        <f t="shared" ca="1" si="864"/>
        <v/>
      </c>
      <c r="W3667" s="1" t="str">
        <f t="shared" ca="1" si="865"/>
        <v/>
      </c>
      <c r="X3667" s="1" t="str">
        <f t="shared" ca="1" si="855"/>
        <v/>
      </c>
    </row>
    <row r="3668" spans="1:24">
      <c r="A3668" t="s">
        <v>1041</v>
      </c>
      <c r="B3668" t="str">
        <f>INDEX(予約枠報告様式!$73:$73,MATCH(CSVフォーマット!C3668,予約枠報告様式!$74:$74,0))</f>
        <v>BK</v>
      </c>
      <c r="C3668">
        <f t="shared" si="866"/>
        <v>63</v>
      </c>
      <c r="D3668">
        <f t="shared" si="857"/>
        <v>16</v>
      </c>
      <c r="E3668" s="2" cm="1">
        <f t="array" aca="1" ref="E3668" ca="1">INDIRECT(A3668&amp;B3668&amp;$E$3)</f>
        <v>44804</v>
      </c>
      <c r="F3668" t="str" cm="1">
        <f t="array" aca="1" ref="F3668" ca="1">IF(INDIRECT(A3668&amp;B3668&amp;$F$3)="公",参照!$L$2,参照!$L$3)</f>
        <v>医療機関受付</v>
      </c>
      <c r="G3668" s="1" t="str" cm="1">
        <f t="array" aca="1" ref="G3668" ca="1">IF(E3668="","",IF(ISNUMBER(INDIRECT(A3668&amp;B3668&amp;D3668)),431001,""))</f>
        <v/>
      </c>
      <c r="H3668" s="1" t="str">
        <f t="shared" ca="1" si="858"/>
        <v/>
      </c>
      <c r="I3668" s="1" t="str">
        <f ca="1">IF(G3668="","",予約枠報告様式!H$3)</f>
        <v/>
      </c>
      <c r="J3668" s="1" t="str">
        <f t="shared" ca="1" si="852"/>
        <v/>
      </c>
      <c r="K3668" s="1" t="str">
        <f t="shared" ca="1" si="859"/>
        <v/>
      </c>
      <c r="L3668" s="1" t="str">
        <f t="shared" ca="1" si="860"/>
        <v/>
      </c>
      <c r="M3668" s="1" t="str">
        <f t="shared" ca="1" si="861"/>
        <v/>
      </c>
      <c r="N3668" s="1" t="str" cm="1">
        <f t="array" aca="1" ref="N3668" ca="1">IF(G3668="","",HOUR(INDIRECT(A3668&amp;$N$2&amp;D3668)))</f>
        <v/>
      </c>
      <c r="O3668" s="1" t="str" cm="1">
        <f t="array" aca="1" ref="O3668" ca="1">IF(G3668="","",MINUTE(INDIRECT(A3668&amp;$N$2&amp;D3668)))</f>
        <v/>
      </c>
      <c r="P3668" s="1" t="str">
        <f t="shared" ca="1" si="862"/>
        <v/>
      </c>
      <c r="Q3668" s="1" t="str">
        <f t="shared" ca="1" si="863"/>
        <v/>
      </c>
      <c r="R3668" s="1" t="str" cm="1">
        <f t="array" aca="1" ref="R3668" ca="1">IF(G3668="","",INDIRECT(A3668&amp;B3668&amp;D3668))</f>
        <v/>
      </c>
      <c r="S3668" s="1" t="str">
        <f t="shared" ca="1" si="853"/>
        <v/>
      </c>
      <c r="T3668" s="1" t="str">
        <f t="shared" ca="1" si="854"/>
        <v/>
      </c>
      <c r="U3668" s="1" t="str">
        <f t="shared" ca="1" si="856"/>
        <v/>
      </c>
      <c r="V3668" s="1" t="str">
        <f t="shared" ca="1" si="864"/>
        <v/>
      </c>
      <c r="W3668" s="1" t="str">
        <f t="shared" ca="1" si="865"/>
        <v/>
      </c>
      <c r="X3668" s="1" t="str">
        <f t="shared" ca="1" si="855"/>
        <v/>
      </c>
    </row>
    <row r="3669" spans="1:24">
      <c r="A3669" t="s">
        <v>1041</v>
      </c>
      <c r="B3669" t="str">
        <f>INDEX(予約枠報告様式!$73:$73,MATCH(CSVフォーマット!C3669,予約枠報告様式!$74:$74,0))</f>
        <v>BK</v>
      </c>
      <c r="C3669">
        <f t="shared" si="866"/>
        <v>63</v>
      </c>
      <c r="D3669">
        <f t="shared" si="857"/>
        <v>17</v>
      </c>
      <c r="E3669" s="2" cm="1">
        <f t="array" aca="1" ref="E3669" ca="1">INDIRECT(A3669&amp;B3669&amp;$E$3)</f>
        <v>44804</v>
      </c>
      <c r="F3669" t="str" cm="1">
        <f t="array" aca="1" ref="F3669" ca="1">IF(INDIRECT(A3669&amp;B3669&amp;$F$3)="公",参照!$L$2,参照!$L$3)</f>
        <v>医療機関受付</v>
      </c>
      <c r="G3669" s="1" t="str" cm="1">
        <f t="array" aca="1" ref="G3669" ca="1">IF(E3669="","",IF(ISNUMBER(INDIRECT(A3669&amp;B3669&amp;D3669)),431001,""))</f>
        <v/>
      </c>
      <c r="H3669" s="1" t="str">
        <f t="shared" ca="1" si="858"/>
        <v/>
      </c>
      <c r="I3669" s="1" t="str">
        <f ca="1">IF(G3669="","",予約枠報告様式!H$3)</f>
        <v/>
      </c>
      <c r="J3669" s="1" t="str">
        <f t="shared" ca="1" si="852"/>
        <v/>
      </c>
      <c r="K3669" s="1" t="str">
        <f t="shared" ca="1" si="859"/>
        <v/>
      </c>
      <c r="L3669" s="1" t="str">
        <f t="shared" ca="1" si="860"/>
        <v/>
      </c>
      <c r="M3669" s="1" t="str">
        <f t="shared" ca="1" si="861"/>
        <v/>
      </c>
      <c r="N3669" s="1" t="str" cm="1">
        <f t="array" aca="1" ref="N3669" ca="1">IF(G3669="","",HOUR(INDIRECT(A3669&amp;$N$2&amp;D3669)))</f>
        <v/>
      </c>
      <c r="O3669" s="1" t="str" cm="1">
        <f t="array" aca="1" ref="O3669" ca="1">IF(G3669="","",MINUTE(INDIRECT(A3669&amp;$N$2&amp;D3669)))</f>
        <v/>
      </c>
      <c r="P3669" s="1" t="str">
        <f t="shared" ca="1" si="862"/>
        <v/>
      </c>
      <c r="Q3669" s="1" t="str">
        <f t="shared" ca="1" si="863"/>
        <v/>
      </c>
      <c r="R3669" s="1" t="str" cm="1">
        <f t="array" aca="1" ref="R3669" ca="1">IF(G3669="","",INDIRECT(A3669&amp;B3669&amp;D3669))</f>
        <v/>
      </c>
      <c r="S3669" s="1" t="str">
        <f t="shared" ca="1" si="853"/>
        <v/>
      </c>
      <c r="T3669" s="1" t="str">
        <f t="shared" ca="1" si="854"/>
        <v/>
      </c>
      <c r="U3669" s="1" t="str">
        <f t="shared" ca="1" si="856"/>
        <v/>
      </c>
      <c r="V3669" s="1" t="str">
        <f t="shared" ca="1" si="864"/>
        <v/>
      </c>
      <c r="W3669" s="1" t="str">
        <f t="shared" ca="1" si="865"/>
        <v/>
      </c>
      <c r="X3669" s="1" t="str">
        <f t="shared" ca="1" si="855"/>
        <v/>
      </c>
    </row>
    <row r="3670" spans="1:24">
      <c r="A3670" t="s">
        <v>1041</v>
      </c>
      <c r="B3670" t="str">
        <f>INDEX(予約枠報告様式!$73:$73,MATCH(CSVフォーマット!C3670,予約枠報告様式!$74:$74,0))</f>
        <v>BK</v>
      </c>
      <c r="C3670">
        <f t="shared" si="866"/>
        <v>63</v>
      </c>
      <c r="D3670">
        <f t="shared" si="857"/>
        <v>18</v>
      </c>
      <c r="E3670" s="2" cm="1">
        <f t="array" aca="1" ref="E3670" ca="1">INDIRECT(A3670&amp;B3670&amp;$E$3)</f>
        <v>44804</v>
      </c>
      <c r="F3670" t="str" cm="1">
        <f t="array" aca="1" ref="F3670" ca="1">IF(INDIRECT(A3670&amp;B3670&amp;$F$3)="公",参照!$L$2,参照!$L$3)</f>
        <v>医療機関受付</v>
      </c>
      <c r="G3670" s="1" t="str" cm="1">
        <f t="array" aca="1" ref="G3670" ca="1">IF(E3670="","",IF(ISNUMBER(INDIRECT(A3670&amp;B3670&amp;D3670)),431001,""))</f>
        <v/>
      </c>
      <c r="H3670" s="1" t="str">
        <f t="shared" ca="1" si="858"/>
        <v/>
      </c>
      <c r="I3670" s="1" t="str">
        <f ca="1">IF(G3670="","",予約枠報告様式!H$3)</f>
        <v/>
      </c>
      <c r="J3670" s="1" t="str">
        <f t="shared" ca="1" si="852"/>
        <v/>
      </c>
      <c r="K3670" s="1" t="str">
        <f t="shared" ca="1" si="859"/>
        <v/>
      </c>
      <c r="L3670" s="1" t="str">
        <f t="shared" ca="1" si="860"/>
        <v/>
      </c>
      <c r="M3670" s="1" t="str">
        <f t="shared" ca="1" si="861"/>
        <v/>
      </c>
      <c r="N3670" s="1" t="str" cm="1">
        <f t="array" aca="1" ref="N3670" ca="1">IF(G3670="","",HOUR(INDIRECT(A3670&amp;$N$2&amp;D3670)))</f>
        <v/>
      </c>
      <c r="O3670" s="1" t="str" cm="1">
        <f t="array" aca="1" ref="O3670" ca="1">IF(G3670="","",MINUTE(INDIRECT(A3670&amp;$N$2&amp;D3670)))</f>
        <v/>
      </c>
      <c r="P3670" s="1" t="str">
        <f t="shared" ca="1" si="862"/>
        <v/>
      </c>
      <c r="Q3670" s="1" t="str">
        <f t="shared" ca="1" si="863"/>
        <v/>
      </c>
      <c r="R3670" s="1" t="str" cm="1">
        <f t="array" aca="1" ref="R3670" ca="1">IF(G3670="","",INDIRECT(A3670&amp;B3670&amp;D3670))</f>
        <v/>
      </c>
      <c r="S3670" s="1" t="str">
        <f t="shared" ca="1" si="853"/>
        <v/>
      </c>
      <c r="T3670" s="1" t="str">
        <f t="shared" ca="1" si="854"/>
        <v/>
      </c>
      <c r="U3670" s="1" t="str">
        <f t="shared" ca="1" si="856"/>
        <v/>
      </c>
      <c r="V3670" s="1" t="str">
        <f t="shared" ca="1" si="864"/>
        <v/>
      </c>
      <c r="W3670" s="1" t="str">
        <f t="shared" ca="1" si="865"/>
        <v/>
      </c>
      <c r="X3670" s="1" t="str">
        <f t="shared" ca="1" si="855"/>
        <v/>
      </c>
    </row>
    <row r="3671" spans="1:24">
      <c r="A3671" t="s">
        <v>1041</v>
      </c>
      <c r="B3671" t="str">
        <f>INDEX(予約枠報告様式!$73:$73,MATCH(CSVフォーマット!C3671,予約枠報告様式!$74:$74,0))</f>
        <v>BK</v>
      </c>
      <c r="C3671">
        <f t="shared" si="866"/>
        <v>63</v>
      </c>
      <c r="D3671">
        <f t="shared" si="857"/>
        <v>19</v>
      </c>
      <c r="E3671" s="2" cm="1">
        <f t="array" aca="1" ref="E3671" ca="1">INDIRECT(A3671&amp;B3671&amp;$E$3)</f>
        <v>44804</v>
      </c>
      <c r="F3671" t="str" cm="1">
        <f t="array" aca="1" ref="F3671" ca="1">IF(INDIRECT(A3671&amp;B3671&amp;$F$3)="公",参照!$L$2,参照!$L$3)</f>
        <v>医療機関受付</v>
      </c>
      <c r="G3671" s="1" t="str" cm="1">
        <f t="array" aca="1" ref="G3671" ca="1">IF(E3671="","",IF(ISNUMBER(INDIRECT(A3671&amp;B3671&amp;D3671)),431001,""))</f>
        <v/>
      </c>
      <c r="H3671" s="1" t="str">
        <f t="shared" ca="1" si="858"/>
        <v/>
      </c>
      <c r="I3671" s="1" t="str">
        <f ca="1">IF(G3671="","",予約枠報告様式!H$3)</f>
        <v/>
      </c>
      <c r="J3671" s="1" t="str">
        <f t="shared" ca="1" si="852"/>
        <v/>
      </c>
      <c r="K3671" s="1" t="str">
        <f t="shared" ca="1" si="859"/>
        <v/>
      </c>
      <c r="L3671" s="1" t="str">
        <f t="shared" ca="1" si="860"/>
        <v/>
      </c>
      <c r="M3671" s="1" t="str">
        <f t="shared" ca="1" si="861"/>
        <v/>
      </c>
      <c r="N3671" s="1" t="str" cm="1">
        <f t="array" aca="1" ref="N3671" ca="1">IF(G3671="","",HOUR(INDIRECT(A3671&amp;$N$2&amp;D3671)))</f>
        <v/>
      </c>
      <c r="O3671" s="1" t="str" cm="1">
        <f t="array" aca="1" ref="O3671" ca="1">IF(G3671="","",MINUTE(INDIRECT(A3671&amp;$N$2&amp;D3671)))</f>
        <v/>
      </c>
      <c r="P3671" s="1" t="str">
        <f t="shared" ca="1" si="862"/>
        <v/>
      </c>
      <c r="Q3671" s="1" t="str">
        <f t="shared" ca="1" si="863"/>
        <v/>
      </c>
      <c r="R3671" s="1" t="str" cm="1">
        <f t="array" aca="1" ref="R3671" ca="1">IF(G3671="","",INDIRECT(A3671&amp;B3671&amp;D3671))</f>
        <v/>
      </c>
      <c r="S3671" s="1" t="str">
        <f t="shared" ca="1" si="853"/>
        <v/>
      </c>
      <c r="T3671" s="1" t="str">
        <f t="shared" ca="1" si="854"/>
        <v/>
      </c>
      <c r="U3671" s="1" t="str">
        <f t="shared" ca="1" si="856"/>
        <v/>
      </c>
      <c r="V3671" s="1" t="str">
        <f t="shared" ca="1" si="864"/>
        <v/>
      </c>
      <c r="W3671" s="1" t="str">
        <f t="shared" ca="1" si="865"/>
        <v/>
      </c>
      <c r="X3671" s="1" t="str">
        <f t="shared" ca="1" si="855"/>
        <v/>
      </c>
    </row>
    <row r="3672" spans="1:24">
      <c r="A3672" t="s">
        <v>1041</v>
      </c>
      <c r="B3672" t="str">
        <f>INDEX(予約枠報告様式!$73:$73,MATCH(CSVフォーマット!C3672,予約枠報告様式!$74:$74,0))</f>
        <v>BK</v>
      </c>
      <c r="C3672">
        <f t="shared" si="866"/>
        <v>63</v>
      </c>
      <c r="D3672">
        <f t="shared" si="857"/>
        <v>20</v>
      </c>
      <c r="E3672" s="2" cm="1">
        <f t="array" aca="1" ref="E3672" ca="1">INDIRECT(A3672&amp;B3672&amp;$E$3)</f>
        <v>44804</v>
      </c>
      <c r="F3672" t="str" cm="1">
        <f t="array" aca="1" ref="F3672" ca="1">IF(INDIRECT(A3672&amp;B3672&amp;$F$3)="公",参照!$L$2,参照!$L$3)</f>
        <v>医療機関受付</v>
      </c>
      <c r="G3672" s="1" t="str" cm="1">
        <f t="array" aca="1" ref="G3672" ca="1">IF(E3672="","",IF(ISNUMBER(INDIRECT(A3672&amp;B3672&amp;D3672)),431001,""))</f>
        <v/>
      </c>
      <c r="H3672" s="1" t="str">
        <f t="shared" ca="1" si="858"/>
        <v/>
      </c>
      <c r="I3672" s="1" t="str">
        <f ca="1">IF(G3672="","",予約枠報告様式!H$3)</f>
        <v/>
      </c>
      <c r="J3672" s="1" t="str">
        <f t="shared" ca="1" si="852"/>
        <v/>
      </c>
      <c r="K3672" s="1" t="str">
        <f t="shared" ca="1" si="859"/>
        <v/>
      </c>
      <c r="L3672" s="1" t="str">
        <f t="shared" ca="1" si="860"/>
        <v/>
      </c>
      <c r="M3672" s="1" t="str">
        <f t="shared" ca="1" si="861"/>
        <v/>
      </c>
      <c r="N3672" s="1" t="str" cm="1">
        <f t="array" aca="1" ref="N3672" ca="1">IF(G3672="","",HOUR(INDIRECT(A3672&amp;$N$2&amp;D3672)))</f>
        <v/>
      </c>
      <c r="O3672" s="1" t="str" cm="1">
        <f t="array" aca="1" ref="O3672" ca="1">IF(G3672="","",MINUTE(INDIRECT(A3672&amp;$N$2&amp;D3672)))</f>
        <v/>
      </c>
      <c r="P3672" s="1" t="str">
        <f t="shared" ca="1" si="862"/>
        <v/>
      </c>
      <c r="Q3672" s="1" t="str">
        <f t="shared" ca="1" si="863"/>
        <v/>
      </c>
      <c r="R3672" s="1" t="str" cm="1">
        <f t="array" aca="1" ref="R3672" ca="1">IF(G3672="","",INDIRECT(A3672&amp;B3672&amp;D3672))</f>
        <v/>
      </c>
      <c r="S3672" s="1" t="str">
        <f t="shared" ca="1" si="853"/>
        <v/>
      </c>
      <c r="T3672" s="1" t="str">
        <f t="shared" ca="1" si="854"/>
        <v/>
      </c>
      <c r="U3672" s="1" t="str">
        <f t="shared" ca="1" si="856"/>
        <v/>
      </c>
      <c r="V3672" s="1" t="str">
        <f t="shared" ca="1" si="864"/>
        <v/>
      </c>
      <c r="W3672" s="1" t="str">
        <f t="shared" ca="1" si="865"/>
        <v/>
      </c>
      <c r="X3672" s="1" t="str">
        <f t="shared" ca="1" si="855"/>
        <v/>
      </c>
    </row>
    <row r="3673" spans="1:24">
      <c r="A3673" t="s">
        <v>1041</v>
      </c>
      <c r="B3673" t="str">
        <f>INDEX(予約枠報告様式!$73:$73,MATCH(CSVフォーマット!C3673,予約枠報告様式!$74:$74,0))</f>
        <v>BK</v>
      </c>
      <c r="C3673">
        <f t="shared" si="866"/>
        <v>63</v>
      </c>
      <c r="D3673">
        <f t="shared" si="857"/>
        <v>21</v>
      </c>
      <c r="E3673" s="2" cm="1">
        <f t="array" aca="1" ref="E3673" ca="1">INDIRECT(A3673&amp;B3673&amp;$E$3)</f>
        <v>44804</v>
      </c>
      <c r="F3673" t="str" cm="1">
        <f t="array" aca="1" ref="F3673" ca="1">IF(INDIRECT(A3673&amp;B3673&amp;$F$3)="公",参照!$L$2,参照!$L$3)</f>
        <v>医療機関受付</v>
      </c>
      <c r="G3673" s="1" t="str" cm="1">
        <f t="array" aca="1" ref="G3673" ca="1">IF(E3673="","",IF(ISNUMBER(INDIRECT(A3673&amp;B3673&amp;D3673)),431001,""))</f>
        <v/>
      </c>
      <c r="H3673" s="1" t="str">
        <f t="shared" ca="1" si="858"/>
        <v/>
      </c>
      <c r="I3673" s="1" t="str">
        <f ca="1">IF(G3673="","",予約枠報告様式!H$3)</f>
        <v/>
      </c>
      <c r="J3673" s="1" t="str">
        <f t="shared" ca="1" si="852"/>
        <v/>
      </c>
      <c r="K3673" s="1" t="str">
        <f t="shared" ca="1" si="859"/>
        <v/>
      </c>
      <c r="L3673" s="1" t="str">
        <f t="shared" ca="1" si="860"/>
        <v/>
      </c>
      <c r="M3673" s="1" t="str">
        <f t="shared" ca="1" si="861"/>
        <v/>
      </c>
      <c r="N3673" s="1" t="str" cm="1">
        <f t="array" aca="1" ref="N3673" ca="1">IF(G3673="","",HOUR(INDIRECT(A3673&amp;$N$2&amp;D3673)))</f>
        <v/>
      </c>
      <c r="O3673" s="1" t="str" cm="1">
        <f t="array" aca="1" ref="O3673" ca="1">IF(G3673="","",MINUTE(INDIRECT(A3673&amp;$N$2&amp;D3673)))</f>
        <v/>
      </c>
      <c r="P3673" s="1" t="str">
        <f t="shared" ca="1" si="862"/>
        <v/>
      </c>
      <c r="Q3673" s="1" t="str">
        <f t="shared" ca="1" si="863"/>
        <v/>
      </c>
      <c r="R3673" s="1" t="str" cm="1">
        <f t="array" aca="1" ref="R3673" ca="1">IF(G3673="","",INDIRECT(A3673&amp;B3673&amp;D3673))</f>
        <v/>
      </c>
      <c r="S3673" s="1" t="str">
        <f t="shared" ca="1" si="853"/>
        <v/>
      </c>
      <c r="T3673" s="1" t="str">
        <f t="shared" ca="1" si="854"/>
        <v/>
      </c>
      <c r="U3673" s="1" t="str">
        <f t="shared" ca="1" si="856"/>
        <v/>
      </c>
      <c r="V3673" s="1" t="str">
        <f t="shared" ca="1" si="864"/>
        <v/>
      </c>
      <c r="W3673" s="1" t="str">
        <f t="shared" ca="1" si="865"/>
        <v/>
      </c>
      <c r="X3673" s="1" t="str">
        <f t="shared" ca="1" si="855"/>
        <v/>
      </c>
    </row>
    <row r="3674" spans="1:24">
      <c r="A3674" t="s">
        <v>1041</v>
      </c>
      <c r="B3674" t="str">
        <f>INDEX(予約枠報告様式!$73:$73,MATCH(CSVフォーマット!C3674,予約枠報告様式!$74:$74,0))</f>
        <v>BK</v>
      </c>
      <c r="C3674">
        <f t="shared" si="866"/>
        <v>63</v>
      </c>
      <c r="D3674">
        <f t="shared" si="857"/>
        <v>22</v>
      </c>
      <c r="E3674" s="2" cm="1">
        <f t="array" aca="1" ref="E3674" ca="1">INDIRECT(A3674&amp;B3674&amp;$E$3)</f>
        <v>44804</v>
      </c>
      <c r="F3674" t="str" cm="1">
        <f t="array" aca="1" ref="F3674" ca="1">IF(INDIRECT(A3674&amp;B3674&amp;$F$3)="公",参照!$L$2,参照!$L$3)</f>
        <v>医療機関受付</v>
      </c>
      <c r="G3674" s="1" t="str" cm="1">
        <f t="array" aca="1" ref="G3674" ca="1">IF(E3674="","",IF(ISNUMBER(INDIRECT(A3674&amp;B3674&amp;D3674)),431001,""))</f>
        <v/>
      </c>
      <c r="H3674" s="1" t="str">
        <f t="shared" ca="1" si="858"/>
        <v/>
      </c>
      <c r="I3674" s="1" t="str">
        <f ca="1">IF(G3674="","",予約枠報告様式!H$3)</f>
        <v/>
      </c>
      <c r="J3674" s="1" t="str">
        <f t="shared" ca="1" si="852"/>
        <v/>
      </c>
      <c r="K3674" s="1" t="str">
        <f t="shared" ca="1" si="859"/>
        <v/>
      </c>
      <c r="L3674" s="1" t="str">
        <f t="shared" ca="1" si="860"/>
        <v/>
      </c>
      <c r="M3674" s="1" t="str">
        <f t="shared" ca="1" si="861"/>
        <v/>
      </c>
      <c r="N3674" s="1" t="str" cm="1">
        <f t="array" aca="1" ref="N3674" ca="1">IF(G3674="","",HOUR(INDIRECT(A3674&amp;$N$2&amp;D3674)))</f>
        <v/>
      </c>
      <c r="O3674" s="1" t="str" cm="1">
        <f t="array" aca="1" ref="O3674" ca="1">IF(G3674="","",MINUTE(INDIRECT(A3674&amp;$N$2&amp;D3674)))</f>
        <v/>
      </c>
      <c r="P3674" s="1" t="str">
        <f t="shared" ca="1" si="862"/>
        <v/>
      </c>
      <c r="Q3674" s="1" t="str">
        <f t="shared" ca="1" si="863"/>
        <v/>
      </c>
      <c r="R3674" s="1" t="str" cm="1">
        <f t="array" aca="1" ref="R3674" ca="1">IF(G3674="","",INDIRECT(A3674&amp;B3674&amp;D3674))</f>
        <v/>
      </c>
      <c r="S3674" s="1" t="str">
        <f t="shared" ca="1" si="853"/>
        <v/>
      </c>
      <c r="T3674" s="1" t="str">
        <f t="shared" ca="1" si="854"/>
        <v/>
      </c>
      <c r="U3674" s="1" t="str">
        <f t="shared" ca="1" si="856"/>
        <v/>
      </c>
      <c r="V3674" s="1" t="str">
        <f t="shared" ca="1" si="864"/>
        <v/>
      </c>
      <c r="W3674" s="1" t="str">
        <f t="shared" ca="1" si="865"/>
        <v/>
      </c>
      <c r="X3674" s="1" t="str">
        <f t="shared" ca="1" si="855"/>
        <v/>
      </c>
    </row>
    <row r="3675" spans="1:24">
      <c r="A3675" t="s">
        <v>1041</v>
      </c>
      <c r="B3675" t="str">
        <f>INDEX(予約枠報告様式!$73:$73,MATCH(CSVフォーマット!C3675,予約枠報告様式!$74:$74,0))</f>
        <v>BK</v>
      </c>
      <c r="C3675">
        <f t="shared" si="866"/>
        <v>63</v>
      </c>
      <c r="D3675">
        <f t="shared" si="857"/>
        <v>23</v>
      </c>
      <c r="E3675" s="2" cm="1">
        <f t="array" aca="1" ref="E3675" ca="1">INDIRECT(A3675&amp;B3675&amp;$E$3)</f>
        <v>44804</v>
      </c>
      <c r="F3675" t="str" cm="1">
        <f t="array" aca="1" ref="F3675" ca="1">IF(INDIRECT(A3675&amp;B3675&amp;$F$3)="公",参照!$L$2,参照!$L$3)</f>
        <v>医療機関受付</v>
      </c>
      <c r="G3675" s="1" t="str" cm="1">
        <f t="array" aca="1" ref="G3675" ca="1">IF(E3675="","",IF(ISNUMBER(INDIRECT(A3675&amp;B3675&amp;D3675)),431001,""))</f>
        <v/>
      </c>
      <c r="H3675" s="1" t="str">
        <f t="shared" ca="1" si="858"/>
        <v/>
      </c>
      <c r="I3675" s="1" t="str">
        <f ca="1">IF(G3675="","",予約枠報告様式!H$3)</f>
        <v/>
      </c>
      <c r="J3675" s="1" t="str">
        <f t="shared" ca="1" si="852"/>
        <v/>
      </c>
      <c r="K3675" s="1" t="str">
        <f t="shared" ca="1" si="859"/>
        <v/>
      </c>
      <c r="L3675" s="1" t="str">
        <f t="shared" ca="1" si="860"/>
        <v/>
      </c>
      <c r="M3675" s="1" t="str">
        <f t="shared" ca="1" si="861"/>
        <v/>
      </c>
      <c r="N3675" s="1" t="str" cm="1">
        <f t="array" aca="1" ref="N3675" ca="1">IF(G3675="","",HOUR(INDIRECT(A3675&amp;$N$2&amp;D3675)))</f>
        <v/>
      </c>
      <c r="O3675" s="1" t="str" cm="1">
        <f t="array" aca="1" ref="O3675" ca="1">IF(G3675="","",MINUTE(INDIRECT(A3675&amp;$N$2&amp;D3675)))</f>
        <v/>
      </c>
      <c r="P3675" s="1" t="str">
        <f t="shared" ca="1" si="862"/>
        <v/>
      </c>
      <c r="Q3675" s="1" t="str">
        <f t="shared" ca="1" si="863"/>
        <v/>
      </c>
      <c r="R3675" s="1" t="str" cm="1">
        <f t="array" aca="1" ref="R3675" ca="1">IF(G3675="","",INDIRECT(A3675&amp;B3675&amp;D3675))</f>
        <v/>
      </c>
      <c r="S3675" s="1" t="str">
        <f t="shared" ca="1" si="853"/>
        <v/>
      </c>
      <c r="T3675" s="1" t="str">
        <f t="shared" ca="1" si="854"/>
        <v/>
      </c>
      <c r="U3675" s="1" t="str">
        <f t="shared" ca="1" si="856"/>
        <v/>
      </c>
      <c r="V3675" s="1" t="str">
        <f t="shared" ca="1" si="864"/>
        <v/>
      </c>
      <c r="W3675" s="1" t="str">
        <f t="shared" ca="1" si="865"/>
        <v/>
      </c>
      <c r="X3675" s="1" t="str">
        <f t="shared" ca="1" si="855"/>
        <v/>
      </c>
    </row>
    <row r="3676" spans="1:24">
      <c r="A3676" t="s">
        <v>1041</v>
      </c>
      <c r="B3676" t="str">
        <f>INDEX(予約枠報告様式!$73:$73,MATCH(CSVフォーマット!C3676,予約枠報告様式!$74:$74,0))</f>
        <v>BK</v>
      </c>
      <c r="C3676">
        <f t="shared" si="866"/>
        <v>63</v>
      </c>
      <c r="D3676">
        <f t="shared" si="857"/>
        <v>24</v>
      </c>
      <c r="E3676" s="2" cm="1">
        <f t="array" aca="1" ref="E3676" ca="1">INDIRECT(A3676&amp;B3676&amp;$E$3)</f>
        <v>44804</v>
      </c>
      <c r="F3676" t="str" cm="1">
        <f t="array" aca="1" ref="F3676" ca="1">IF(INDIRECT(A3676&amp;B3676&amp;$F$3)="公",参照!$L$2,参照!$L$3)</f>
        <v>医療機関受付</v>
      </c>
      <c r="G3676" s="1" t="str" cm="1">
        <f t="array" aca="1" ref="G3676" ca="1">IF(E3676="","",IF(ISNUMBER(INDIRECT(A3676&amp;B3676&amp;D3676)),431001,""))</f>
        <v/>
      </c>
      <c r="H3676" s="1" t="str">
        <f t="shared" ca="1" si="858"/>
        <v/>
      </c>
      <c r="I3676" s="1" t="str">
        <f ca="1">IF(G3676="","",予約枠報告様式!H$3)</f>
        <v/>
      </c>
      <c r="J3676" s="1" t="str">
        <f t="shared" ref="J3676:J3723" ca="1" si="867">IF(G3676="","",J$2)</f>
        <v/>
      </c>
      <c r="K3676" s="1" t="str">
        <f t="shared" ca="1" si="859"/>
        <v/>
      </c>
      <c r="L3676" s="1" t="str">
        <f t="shared" ca="1" si="860"/>
        <v/>
      </c>
      <c r="M3676" s="1" t="str">
        <f t="shared" ca="1" si="861"/>
        <v/>
      </c>
      <c r="N3676" s="1" t="str" cm="1">
        <f t="array" aca="1" ref="N3676" ca="1">IF(G3676="","",HOUR(INDIRECT(A3676&amp;$N$2&amp;D3676)))</f>
        <v/>
      </c>
      <c r="O3676" s="1" t="str" cm="1">
        <f t="array" aca="1" ref="O3676" ca="1">IF(G3676="","",MINUTE(INDIRECT(A3676&amp;$N$2&amp;D3676)))</f>
        <v/>
      </c>
      <c r="P3676" s="1" t="str">
        <f t="shared" ca="1" si="862"/>
        <v/>
      </c>
      <c r="Q3676" s="1" t="str">
        <f t="shared" ca="1" si="863"/>
        <v/>
      </c>
      <c r="R3676" s="1" t="str" cm="1">
        <f t="array" aca="1" ref="R3676" ca="1">IF(G3676="","",INDIRECT(A3676&amp;B3676&amp;D3676))</f>
        <v/>
      </c>
      <c r="S3676" s="1" t="str">
        <f t="shared" ref="S3676:S3723" ca="1" si="868">IF(G3676="","",0)</f>
        <v/>
      </c>
      <c r="T3676" s="1" t="str">
        <f t="shared" ref="T3676:T3723" ca="1" si="869">IF($G3676="","",IF(T$1="×",K$2,T$2))</f>
        <v/>
      </c>
      <c r="U3676" s="1" t="str">
        <f t="shared" ca="1" si="856"/>
        <v/>
      </c>
      <c r="V3676" s="1" t="str">
        <f t="shared" ca="1" si="864"/>
        <v/>
      </c>
      <c r="W3676" s="1" t="str">
        <f t="shared" ca="1" si="865"/>
        <v/>
      </c>
      <c r="X3676" s="1" t="str">
        <f t="shared" ref="X3676:X3723" ca="1" si="870">IF(G3676="","",0)</f>
        <v/>
      </c>
    </row>
    <row r="3677" spans="1:24">
      <c r="A3677" t="s">
        <v>1041</v>
      </c>
      <c r="B3677" t="str">
        <f>INDEX(予約枠報告様式!$73:$73,MATCH(CSVフォーマット!C3677,予約枠報告様式!$74:$74,0))</f>
        <v>BK</v>
      </c>
      <c r="C3677">
        <f t="shared" si="866"/>
        <v>63</v>
      </c>
      <c r="D3677">
        <f t="shared" si="857"/>
        <v>25</v>
      </c>
      <c r="E3677" s="2" cm="1">
        <f t="array" aca="1" ref="E3677" ca="1">INDIRECT(A3677&amp;B3677&amp;$E$3)</f>
        <v>44804</v>
      </c>
      <c r="F3677" t="str" cm="1">
        <f t="array" aca="1" ref="F3677" ca="1">IF(INDIRECT(A3677&amp;B3677&amp;$F$3)="公",参照!$L$2,参照!$L$3)</f>
        <v>医療機関受付</v>
      </c>
      <c r="G3677" s="1" t="str" cm="1">
        <f t="array" aca="1" ref="G3677" ca="1">IF(E3677="","",IF(ISNUMBER(INDIRECT(A3677&amp;B3677&amp;D3677)),431001,""))</f>
        <v/>
      </c>
      <c r="H3677" s="1" t="str">
        <f t="shared" ca="1" si="858"/>
        <v/>
      </c>
      <c r="I3677" s="1" t="str">
        <f ca="1">IF(G3677="","",予約枠報告様式!H$3)</f>
        <v/>
      </c>
      <c r="J3677" s="1" t="str">
        <f t="shared" ca="1" si="867"/>
        <v/>
      </c>
      <c r="K3677" s="1" t="str">
        <f t="shared" ca="1" si="859"/>
        <v/>
      </c>
      <c r="L3677" s="1" t="str">
        <f t="shared" ca="1" si="860"/>
        <v/>
      </c>
      <c r="M3677" s="1" t="str">
        <f t="shared" ca="1" si="861"/>
        <v/>
      </c>
      <c r="N3677" s="1" t="str" cm="1">
        <f t="array" aca="1" ref="N3677" ca="1">IF(G3677="","",HOUR(INDIRECT(A3677&amp;$N$2&amp;D3677)))</f>
        <v/>
      </c>
      <c r="O3677" s="1" t="str" cm="1">
        <f t="array" aca="1" ref="O3677" ca="1">IF(G3677="","",MINUTE(INDIRECT(A3677&amp;$N$2&amp;D3677)))</f>
        <v/>
      </c>
      <c r="P3677" s="1" t="str">
        <f t="shared" ca="1" si="862"/>
        <v/>
      </c>
      <c r="Q3677" s="1" t="str">
        <f t="shared" ca="1" si="863"/>
        <v/>
      </c>
      <c r="R3677" s="1" t="str" cm="1">
        <f t="array" aca="1" ref="R3677" ca="1">IF(G3677="","",INDIRECT(A3677&amp;B3677&amp;D3677))</f>
        <v/>
      </c>
      <c r="S3677" s="1" t="str">
        <f t="shared" ca="1" si="868"/>
        <v/>
      </c>
      <c r="T3677" s="1" t="str">
        <f t="shared" ca="1" si="869"/>
        <v/>
      </c>
      <c r="U3677" s="1" t="str">
        <f t="shared" ca="1" si="856"/>
        <v/>
      </c>
      <c r="V3677" s="1" t="str">
        <f t="shared" ca="1" si="864"/>
        <v/>
      </c>
      <c r="W3677" s="1" t="str">
        <f t="shared" ca="1" si="865"/>
        <v/>
      </c>
      <c r="X3677" s="1" t="str">
        <f t="shared" ca="1" si="870"/>
        <v/>
      </c>
    </row>
    <row r="3678" spans="1:24">
      <c r="A3678" t="s">
        <v>1041</v>
      </c>
      <c r="B3678" t="str">
        <f>INDEX(予約枠報告様式!$73:$73,MATCH(CSVフォーマット!C3678,予約枠報告様式!$74:$74,0))</f>
        <v>BK</v>
      </c>
      <c r="C3678">
        <f t="shared" si="866"/>
        <v>63</v>
      </c>
      <c r="D3678">
        <f t="shared" si="857"/>
        <v>26</v>
      </c>
      <c r="E3678" s="2" cm="1">
        <f t="array" aca="1" ref="E3678" ca="1">INDIRECT(A3678&amp;B3678&amp;$E$3)</f>
        <v>44804</v>
      </c>
      <c r="F3678" t="str" cm="1">
        <f t="array" aca="1" ref="F3678" ca="1">IF(INDIRECT(A3678&amp;B3678&amp;$F$3)="公",参照!$L$2,参照!$L$3)</f>
        <v>医療機関受付</v>
      </c>
      <c r="G3678" s="1" t="str" cm="1">
        <f t="array" aca="1" ref="G3678" ca="1">IF(E3678="","",IF(ISNUMBER(INDIRECT(A3678&amp;B3678&amp;D3678)),431001,""))</f>
        <v/>
      </c>
      <c r="H3678" s="1" t="str">
        <f t="shared" ca="1" si="858"/>
        <v/>
      </c>
      <c r="I3678" s="1" t="str">
        <f ca="1">IF(G3678="","",予約枠報告様式!H$3)</f>
        <v/>
      </c>
      <c r="J3678" s="1" t="str">
        <f t="shared" ca="1" si="867"/>
        <v/>
      </c>
      <c r="K3678" s="1" t="str">
        <f t="shared" ca="1" si="859"/>
        <v/>
      </c>
      <c r="L3678" s="1" t="str">
        <f t="shared" ca="1" si="860"/>
        <v/>
      </c>
      <c r="M3678" s="1" t="str">
        <f t="shared" ca="1" si="861"/>
        <v/>
      </c>
      <c r="N3678" s="1" t="str" cm="1">
        <f t="array" aca="1" ref="N3678" ca="1">IF(G3678="","",HOUR(INDIRECT(A3678&amp;$N$2&amp;D3678)))</f>
        <v/>
      </c>
      <c r="O3678" s="1" t="str" cm="1">
        <f t="array" aca="1" ref="O3678" ca="1">IF(G3678="","",MINUTE(INDIRECT(A3678&amp;$N$2&amp;D3678)))</f>
        <v/>
      </c>
      <c r="P3678" s="1" t="str">
        <f t="shared" ca="1" si="862"/>
        <v/>
      </c>
      <c r="Q3678" s="1" t="str">
        <f t="shared" ca="1" si="863"/>
        <v/>
      </c>
      <c r="R3678" s="1" t="str" cm="1">
        <f t="array" aca="1" ref="R3678" ca="1">IF(G3678="","",INDIRECT(A3678&amp;B3678&amp;D3678))</f>
        <v/>
      </c>
      <c r="S3678" s="1" t="str">
        <f t="shared" ca="1" si="868"/>
        <v/>
      </c>
      <c r="T3678" s="1" t="str">
        <f t="shared" ca="1" si="869"/>
        <v/>
      </c>
      <c r="U3678" s="1" t="str">
        <f t="shared" ca="1" si="856"/>
        <v/>
      </c>
      <c r="V3678" s="1" t="str">
        <f t="shared" ca="1" si="864"/>
        <v/>
      </c>
      <c r="W3678" s="1" t="str">
        <f t="shared" ca="1" si="865"/>
        <v/>
      </c>
      <c r="X3678" s="1" t="str">
        <f t="shared" ca="1" si="870"/>
        <v/>
      </c>
    </row>
    <row r="3679" spans="1:24">
      <c r="A3679" t="s">
        <v>1041</v>
      </c>
      <c r="B3679" t="str">
        <f>INDEX(予約枠報告様式!$73:$73,MATCH(CSVフォーマット!C3679,予約枠報告様式!$74:$74,0))</f>
        <v>BK</v>
      </c>
      <c r="C3679">
        <f t="shared" si="866"/>
        <v>63</v>
      </c>
      <c r="D3679">
        <f t="shared" si="857"/>
        <v>27</v>
      </c>
      <c r="E3679" s="2" cm="1">
        <f t="array" aca="1" ref="E3679" ca="1">INDIRECT(A3679&amp;B3679&amp;$E$3)</f>
        <v>44804</v>
      </c>
      <c r="F3679" t="str" cm="1">
        <f t="array" aca="1" ref="F3679" ca="1">IF(INDIRECT(A3679&amp;B3679&amp;$F$3)="公",参照!$L$2,参照!$L$3)</f>
        <v>医療機関受付</v>
      </c>
      <c r="G3679" s="1" t="str" cm="1">
        <f t="array" aca="1" ref="G3679" ca="1">IF(E3679="","",IF(ISNUMBER(INDIRECT(A3679&amp;B3679&amp;D3679)),431001,""))</f>
        <v/>
      </c>
      <c r="H3679" s="1" t="str">
        <f t="shared" ca="1" si="858"/>
        <v/>
      </c>
      <c r="I3679" s="1" t="str">
        <f ca="1">IF(G3679="","",予約枠報告様式!H$3)</f>
        <v/>
      </c>
      <c r="J3679" s="1" t="str">
        <f t="shared" ca="1" si="867"/>
        <v/>
      </c>
      <c r="K3679" s="1" t="str">
        <f t="shared" ca="1" si="859"/>
        <v/>
      </c>
      <c r="L3679" s="1" t="str">
        <f t="shared" ca="1" si="860"/>
        <v/>
      </c>
      <c r="M3679" s="1" t="str">
        <f t="shared" ca="1" si="861"/>
        <v/>
      </c>
      <c r="N3679" s="1" t="str" cm="1">
        <f t="array" aca="1" ref="N3679" ca="1">IF(G3679="","",HOUR(INDIRECT(A3679&amp;$N$2&amp;D3679)))</f>
        <v/>
      </c>
      <c r="O3679" s="1" t="str" cm="1">
        <f t="array" aca="1" ref="O3679" ca="1">IF(G3679="","",MINUTE(INDIRECT(A3679&amp;$N$2&amp;D3679)))</f>
        <v/>
      </c>
      <c r="P3679" s="1" t="str">
        <f t="shared" ca="1" si="862"/>
        <v/>
      </c>
      <c r="Q3679" s="1" t="str">
        <f t="shared" ca="1" si="863"/>
        <v/>
      </c>
      <c r="R3679" s="1" t="str" cm="1">
        <f t="array" aca="1" ref="R3679" ca="1">IF(G3679="","",INDIRECT(A3679&amp;B3679&amp;D3679))</f>
        <v/>
      </c>
      <c r="S3679" s="1" t="str">
        <f t="shared" ca="1" si="868"/>
        <v/>
      </c>
      <c r="T3679" s="1" t="str">
        <f t="shared" ca="1" si="869"/>
        <v/>
      </c>
      <c r="U3679" s="1" t="str">
        <f t="shared" ca="1" si="856"/>
        <v/>
      </c>
      <c r="V3679" s="1" t="str">
        <f t="shared" ca="1" si="864"/>
        <v/>
      </c>
      <c r="W3679" s="1" t="str">
        <f t="shared" ca="1" si="865"/>
        <v/>
      </c>
      <c r="X3679" s="1" t="str">
        <f t="shared" ca="1" si="870"/>
        <v/>
      </c>
    </row>
    <row r="3680" spans="1:24">
      <c r="A3680" t="s">
        <v>1041</v>
      </c>
      <c r="B3680" t="str">
        <f>INDEX(予約枠報告様式!$73:$73,MATCH(CSVフォーマット!C3680,予約枠報告様式!$74:$74,0))</f>
        <v>BK</v>
      </c>
      <c r="C3680">
        <f t="shared" si="866"/>
        <v>63</v>
      </c>
      <c r="D3680">
        <f t="shared" si="857"/>
        <v>28</v>
      </c>
      <c r="E3680" s="2" cm="1">
        <f t="array" aca="1" ref="E3680" ca="1">INDIRECT(A3680&amp;B3680&amp;$E$3)</f>
        <v>44804</v>
      </c>
      <c r="F3680" t="str" cm="1">
        <f t="array" aca="1" ref="F3680" ca="1">IF(INDIRECT(A3680&amp;B3680&amp;$F$3)="公",参照!$L$2,参照!$L$3)</f>
        <v>医療機関受付</v>
      </c>
      <c r="G3680" s="1" t="str" cm="1">
        <f t="array" aca="1" ref="G3680" ca="1">IF(E3680="","",IF(ISNUMBER(INDIRECT(A3680&amp;B3680&amp;D3680)),431001,""))</f>
        <v/>
      </c>
      <c r="H3680" s="1" t="str">
        <f t="shared" ca="1" si="858"/>
        <v/>
      </c>
      <c r="I3680" s="1" t="str">
        <f ca="1">IF(G3680="","",予約枠報告様式!H$3)</f>
        <v/>
      </c>
      <c r="J3680" s="1" t="str">
        <f t="shared" ca="1" si="867"/>
        <v/>
      </c>
      <c r="K3680" s="1" t="str">
        <f t="shared" ca="1" si="859"/>
        <v/>
      </c>
      <c r="L3680" s="1" t="str">
        <f t="shared" ca="1" si="860"/>
        <v/>
      </c>
      <c r="M3680" s="1" t="str">
        <f t="shared" ca="1" si="861"/>
        <v/>
      </c>
      <c r="N3680" s="1" t="str" cm="1">
        <f t="array" aca="1" ref="N3680" ca="1">IF(G3680="","",HOUR(INDIRECT(A3680&amp;$N$2&amp;D3680)))</f>
        <v/>
      </c>
      <c r="O3680" s="1" t="str" cm="1">
        <f t="array" aca="1" ref="O3680" ca="1">IF(G3680="","",MINUTE(INDIRECT(A3680&amp;$N$2&amp;D3680)))</f>
        <v/>
      </c>
      <c r="P3680" s="1" t="str">
        <f t="shared" ca="1" si="862"/>
        <v/>
      </c>
      <c r="Q3680" s="1" t="str">
        <f t="shared" ca="1" si="863"/>
        <v/>
      </c>
      <c r="R3680" s="1" t="str" cm="1">
        <f t="array" aca="1" ref="R3680" ca="1">IF(G3680="","",INDIRECT(A3680&amp;B3680&amp;D3680))</f>
        <v/>
      </c>
      <c r="S3680" s="1" t="str">
        <f t="shared" ca="1" si="868"/>
        <v/>
      </c>
      <c r="T3680" s="1" t="str">
        <f t="shared" ca="1" si="869"/>
        <v/>
      </c>
      <c r="U3680" s="1" t="str">
        <f t="shared" ca="1" si="856"/>
        <v/>
      </c>
      <c r="V3680" s="1" t="str">
        <f t="shared" ca="1" si="864"/>
        <v/>
      </c>
      <c r="W3680" s="1" t="str">
        <f t="shared" ca="1" si="865"/>
        <v/>
      </c>
      <c r="X3680" s="1" t="str">
        <f t="shared" ca="1" si="870"/>
        <v/>
      </c>
    </row>
    <row r="3681" spans="1:24">
      <c r="A3681" t="s">
        <v>1041</v>
      </c>
      <c r="B3681" t="str">
        <f>INDEX(予約枠報告様式!$73:$73,MATCH(CSVフォーマット!C3681,予約枠報告様式!$74:$74,0))</f>
        <v>BK</v>
      </c>
      <c r="C3681">
        <f t="shared" si="866"/>
        <v>63</v>
      </c>
      <c r="D3681">
        <f t="shared" si="857"/>
        <v>29</v>
      </c>
      <c r="E3681" s="2" cm="1">
        <f t="array" aca="1" ref="E3681" ca="1">INDIRECT(A3681&amp;B3681&amp;$E$3)</f>
        <v>44804</v>
      </c>
      <c r="F3681" t="str" cm="1">
        <f t="array" aca="1" ref="F3681" ca="1">IF(INDIRECT(A3681&amp;B3681&amp;$F$3)="公",参照!$L$2,参照!$L$3)</f>
        <v>医療機関受付</v>
      </c>
      <c r="G3681" s="1" t="str" cm="1">
        <f t="array" aca="1" ref="G3681" ca="1">IF(E3681="","",IF(ISNUMBER(INDIRECT(A3681&amp;B3681&amp;D3681)),431001,""))</f>
        <v/>
      </c>
      <c r="H3681" s="1" t="str">
        <f t="shared" ca="1" si="858"/>
        <v/>
      </c>
      <c r="I3681" s="1" t="str">
        <f ca="1">IF(G3681="","",予約枠報告様式!H$3)</f>
        <v/>
      </c>
      <c r="J3681" s="1" t="str">
        <f t="shared" ca="1" si="867"/>
        <v/>
      </c>
      <c r="K3681" s="1" t="str">
        <f t="shared" ca="1" si="859"/>
        <v/>
      </c>
      <c r="L3681" s="1" t="str">
        <f t="shared" ca="1" si="860"/>
        <v/>
      </c>
      <c r="M3681" s="1" t="str">
        <f t="shared" ca="1" si="861"/>
        <v/>
      </c>
      <c r="N3681" s="1" t="str" cm="1">
        <f t="array" aca="1" ref="N3681" ca="1">IF(G3681="","",HOUR(INDIRECT(A3681&amp;$N$2&amp;D3681)))</f>
        <v/>
      </c>
      <c r="O3681" s="1" t="str" cm="1">
        <f t="array" aca="1" ref="O3681" ca="1">IF(G3681="","",MINUTE(INDIRECT(A3681&amp;$N$2&amp;D3681)))</f>
        <v/>
      </c>
      <c r="P3681" s="1" t="str">
        <f t="shared" ca="1" si="862"/>
        <v/>
      </c>
      <c r="Q3681" s="1" t="str">
        <f t="shared" ca="1" si="863"/>
        <v/>
      </c>
      <c r="R3681" s="1" t="str" cm="1">
        <f t="array" aca="1" ref="R3681" ca="1">IF(G3681="","",INDIRECT(A3681&amp;B3681&amp;D3681))</f>
        <v/>
      </c>
      <c r="S3681" s="1" t="str">
        <f t="shared" ca="1" si="868"/>
        <v/>
      </c>
      <c r="T3681" s="1" t="str">
        <f t="shared" ca="1" si="869"/>
        <v/>
      </c>
      <c r="U3681" s="1" t="str">
        <f t="shared" ca="1" si="856"/>
        <v/>
      </c>
      <c r="V3681" s="1" t="str">
        <f t="shared" ca="1" si="864"/>
        <v/>
      </c>
      <c r="W3681" s="1" t="str">
        <f t="shared" ca="1" si="865"/>
        <v/>
      </c>
      <c r="X3681" s="1" t="str">
        <f t="shared" ca="1" si="870"/>
        <v/>
      </c>
    </row>
    <row r="3682" spans="1:24">
      <c r="A3682" t="s">
        <v>1041</v>
      </c>
      <c r="B3682" t="str">
        <f>INDEX(予約枠報告様式!$73:$73,MATCH(CSVフォーマット!C3682,予約枠報告様式!$74:$74,0))</f>
        <v>BK</v>
      </c>
      <c r="C3682">
        <f t="shared" si="866"/>
        <v>63</v>
      </c>
      <c r="D3682">
        <f t="shared" si="857"/>
        <v>30</v>
      </c>
      <c r="E3682" s="2" cm="1">
        <f t="array" aca="1" ref="E3682" ca="1">INDIRECT(A3682&amp;B3682&amp;$E$3)</f>
        <v>44804</v>
      </c>
      <c r="F3682" t="str" cm="1">
        <f t="array" aca="1" ref="F3682" ca="1">IF(INDIRECT(A3682&amp;B3682&amp;$F$3)="公",参照!$L$2,参照!$L$3)</f>
        <v>医療機関受付</v>
      </c>
      <c r="G3682" s="1" t="str" cm="1">
        <f t="array" aca="1" ref="G3682" ca="1">IF(E3682="","",IF(ISNUMBER(INDIRECT(A3682&amp;B3682&amp;D3682)),431001,""))</f>
        <v/>
      </c>
      <c r="H3682" s="1" t="str">
        <f t="shared" ca="1" si="858"/>
        <v/>
      </c>
      <c r="I3682" s="1" t="str">
        <f ca="1">IF(G3682="","",予約枠報告様式!H$3)</f>
        <v/>
      </c>
      <c r="J3682" s="1" t="str">
        <f t="shared" ca="1" si="867"/>
        <v/>
      </c>
      <c r="K3682" s="1" t="str">
        <f t="shared" ca="1" si="859"/>
        <v/>
      </c>
      <c r="L3682" s="1" t="str">
        <f t="shared" ca="1" si="860"/>
        <v/>
      </c>
      <c r="M3682" s="1" t="str">
        <f t="shared" ca="1" si="861"/>
        <v/>
      </c>
      <c r="N3682" s="1" t="str" cm="1">
        <f t="array" aca="1" ref="N3682" ca="1">IF(G3682="","",HOUR(INDIRECT(A3682&amp;$N$2&amp;D3682)))</f>
        <v/>
      </c>
      <c r="O3682" s="1" t="str" cm="1">
        <f t="array" aca="1" ref="O3682" ca="1">IF(G3682="","",MINUTE(INDIRECT(A3682&amp;$N$2&amp;D3682)))</f>
        <v/>
      </c>
      <c r="P3682" s="1" t="str">
        <f t="shared" ca="1" si="862"/>
        <v/>
      </c>
      <c r="Q3682" s="1" t="str">
        <f t="shared" ca="1" si="863"/>
        <v/>
      </c>
      <c r="R3682" s="1" t="str" cm="1">
        <f t="array" aca="1" ref="R3682" ca="1">IF(G3682="","",INDIRECT(A3682&amp;B3682&amp;D3682))</f>
        <v/>
      </c>
      <c r="S3682" s="1" t="str">
        <f t="shared" ca="1" si="868"/>
        <v/>
      </c>
      <c r="T3682" s="1" t="str">
        <f t="shared" ca="1" si="869"/>
        <v/>
      </c>
      <c r="U3682" s="1" t="str">
        <f t="shared" ca="1" si="856"/>
        <v/>
      </c>
      <c r="V3682" s="1" t="str">
        <f t="shared" ca="1" si="864"/>
        <v/>
      </c>
      <c r="W3682" s="1" t="str">
        <f t="shared" ca="1" si="865"/>
        <v/>
      </c>
      <c r="X3682" s="1" t="str">
        <f t="shared" ca="1" si="870"/>
        <v/>
      </c>
    </row>
    <row r="3683" spans="1:24">
      <c r="A3683" t="s">
        <v>1041</v>
      </c>
      <c r="B3683" t="str">
        <f>INDEX(予約枠報告様式!$73:$73,MATCH(CSVフォーマット!C3683,予約枠報告様式!$74:$74,0))</f>
        <v>BK</v>
      </c>
      <c r="C3683">
        <f t="shared" si="866"/>
        <v>63</v>
      </c>
      <c r="D3683">
        <f t="shared" si="857"/>
        <v>31</v>
      </c>
      <c r="E3683" s="2" cm="1">
        <f t="array" aca="1" ref="E3683" ca="1">INDIRECT(A3683&amp;B3683&amp;$E$3)</f>
        <v>44804</v>
      </c>
      <c r="F3683" t="str" cm="1">
        <f t="array" aca="1" ref="F3683" ca="1">IF(INDIRECT(A3683&amp;B3683&amp;$F$3)="公",参照!$L$2,参照!$L$3)</f>
        <v>医療機関受付</v>
      </c>
      <c r="G3683" s="1" t="str" cm="1">
        <f t="array" aca="1" ref="G3683" ca="1">IF(E3683="","",IF(ISNUMBER(INDIRECT(A3683&amp;B3683&amp;D3683)),431001,""))</f>
        <v/>
      </c>
      <c r="H3683" s="1" t="str">
        <f t="shared" ca="1" si="858"/>
        <v/>
      </c>
      <c r="I3683" s="1" t="str">
        <f ca="1">IF(G3683="","",予約枠報告様式!H$3)</f>
        <v/>
      </c>
      <c r="J3683" s="1" t="str">
        <f t="shared" ca="1" si="867"/>
        <v/>
      </c>
      <c r="K3683" s="1" t="str">
        <f t="shared" ca="1" si="859"/>
        <v/>
      </c>
      <c r="L3683" s="1" t="str">
        <f t="shared" ca="1" si="860"/>
        <v/>
      </c>
      <c r="M3683" s="1" t="str">
        <f t="shared" ca="1" si="861"/>
        <v/>
      </c>
      <c r="N3683" s="1" t="str" cm="1">
        <f t="array" aca="1" ref="N3683" ca="1">IF(G3683="","",HOUR(INDIRECT(A3683&amp;$N$2&amp;D3683)))</f>
        <v/>
      </c>
      <c r="O3683" s="1" t="str" cm="1">
        <f t="array" aca="1" ref="O3683" ca="1">IF(G3683="","",MINUTE(INDIRECT(A3683&amp;$N$2&amp;D3683)))</f>
        <v/>
      </c>
      <c r="P3683" s="1" t="str">
        <f t="shared" ca="1" si="862"/>
        <v/>
      </c>
      <c r="Q3683" s="1" t="str">
        <f t="shared" ca="1" si="863"/>
        <v/>
      </c>
      <c r="R3683" s="1" t="str" cm="1">
        <f t="array" aca="1" ref="R3683" ca="1">IF(G3683="","",INDIRECT(A3683&amp;B3683&amp;D3683))</f>
        <v/>
      </c>
      <c r="S3683" s="1" t="str">
        <f t="shared" ca="1" si="868"/>
        <v/>
      </c>
      <c r="T3683" s="1" t="str">
        <f t="shared" ca="1" si="869"/>
        <v/>
      </c>
      <c r="U3683" s="1" t="str">
        <f t="shared" ca="1" si="856"/>
        <v/>
      </c>
      <c r="V3683" s="1" t="str">
        <f t="shared" ca="1" si="864"/>
        <v/>
      </c>
      <c r="W3683" s="1" t="str">
        <f t="shared" ca="1" si="865"/>
        <v/>
      </c>
      <c r="X3683" s="1" t="str">
        <f t="shared" ca="1" si="870"/>
        <v/>
      </c>
    </row>
    <row r="3684" spans="1:24">
      <c r="A3684" t="s">
        <v>1041</v>
      </c>
      <c r="B3684" t="str">
        <f>INDEX(予約枠報告様式!$73:$73,MATCH(CSVフォーマット!C3684,予約枠報告様式!$74:$74,0))</f>
        <v>BK</v>
      </c>
      <c r="C3684">
        <f t="shared" si="866"/>
        <v>63</v>
      </c>
      <c r="D3684">
        <f t="shared" si="857"/>
        <v>32</v>
      </c>
      <c r="E3684" s="2" cm="1">
        <f t="array" aca="1" ref="E3684" ca="1">INDIRECT(A3684&amp;B3684&amp;$E$3)</f>
        <v>44804</v>
      </c>
      <c r="F3684" t="str" cm="1">
        <f t="array" aca="1" ref="F3684" ca="1">IF(INDIRECT(A3684&amp;B3684&amp;$F$3)="公",参照!$L$2,参照!$L$3)</f>
        <v>医療機関受付</v>
      </c>
      <c r="G3684" s="1" t="str" cm="1">
        <f t="array" aca="1" ref="G3684" ca="1">IF(E3684="","",IF(ISNUMBER(INDIRECT(A3684&amp;B3684&amp;D3684)),431001,""))</f>
        <v/>
      </c>
      <c r="H3684" s="1" t="str">
        <f t="shared" ca="1" si="858"/>
        <v/>
      </c>
      <c r="I3684" s="1" t="str">
        <f ca="1">IF(G3684="","",予約枠報告様式!H$3)</f>
        <v/>
      </c>
      <c r="J3684" s="1" t="str">
        <f t="shared" ca="1" si="867"/>
        <v/>
      </c>
      <c r="K3684" s="1" t="str">
        <f t="shared" ca="1" si="859"/>
        <v/>
      </c>
      <c r="L3684" s="1" t="str">
        <f t="shared" ca="1" si="860"/>
        <v/>
      </c>
      <c r="M3684" s="1" t="str">
        <f t="shared" ca="1" si="861"/>
        <v/>
      </c>
      <c r="N3684" s="1" t="str" cm="1">
        <f t="array" aca="1" ref="N3684" ca="1">IF(G3684="","",HOUR(INDIRECT(A3684&amp;$N$2&amp;D3684)))</f>
        <v/>
      </c>
      <c r="O3684" s="1" t="str" cm="1">
        <f t="array" aca="1" ref="O3684" ca="1">IF(G3684="","",MINUTE(INDIRECT(A3684&amp;$N$2&amp;D3684)))</f>
        <v/>
      </c>
      <c r="P3684" s="1" t="str">
        <f t="shared" ca="1" si="862"/>
        <v/>
      </c>
      <c r="Q3684" s="1" t="str">
        <f t="shared" ca="1" si="863"/>
        <v/>
      </c>
      <c r="R3684" s="1" t="str" cm="1">
        <f t="array" aca="1" ref="R3684" ca="1">IF(G3684="","",INDIRECT(A3684&amp;B3684&amp;D3684))</f>
        <v/>
      </c>
      <c r="S3684" s="1" t="str">
        <f t="shared" ca="1" si="868"/>
        <v/>
      </c>
      <c r="T3684" s="1" t="str">
        <f t="shared" ca="1" si="869"/>
        <v/>
      </c>
      <c r="U3684" s="1" t="str">
        <f t="shared" ca="1" si="856"/>
        <v/>
      </c>
      <c r="V3684" s="1" t="str">
        <f t="shared" ca="1" si="864"/>
        <v/>
      </c>
      <c r="W3684" s="1" t="str">
        <f t="shared" ca="1" si="865"/>
        <v/>
      </c>
      <c r="X3684" s="1" t="str">
        <f t="shared" ca="1" si="870"/>
        <v/>
      </c>
    </row>
    <row r="3685" spans="1:24">
      <c r="A3685" t="s">
        <v>1041</v>
      </c>
      <c r="B3685" t="str">
        <f>INDEX(予約枠報告様式!$73:$73,MATCH(CSVフォーマット!C3685,予約枠報告様式!$74:$74,0))</f>
        <v>BK</v>
      </c>
      <c r="C3685">
        <f t="shared" si="866"/>
        <v>63</v>
      </c>
      <c r="D3685">
        <f t="shared" si="857"/>
        <v>33</v>
      </c>
      <c r="E3685" s="2" cm="1">
        <f t="array" aca="1" ref="E3685" ca="1">INDIRECT(A3685&amp;B3685&amp;$E$3)</f>
        <v>44804</v>
      </c>
      <c r="F3685" t="str" cm="1">
        <f t="array" aca="1" ref="F3685" ca="1">IF(INDIRECT(A3685&amp;B3685&amp;$F$3)="公",参照!$L$2,参照!$L$3)</f>
        <v>医療機関受付</v>
      </c>
      <c r="G3685" s="1" t="str" cm="1">
        <f t="array" aca="1" ref="G3685" ca="1">IF(E3685="","",IF(ISNUMBER(INDIRECT(A3685&amp;B3685&amp;D3685)),431001,""))</f>
        <v/>
      </c>
      <c r="H3685" s="1" t="str">
        <f t="shared" ca="1" si="858"/>
        <v/>
      </c>
      <c r="I3685" s="1" t="str">
        <f ca="1">IF(G3685="","",予約枠報告様式!H$3)</f>
        <v/>
      </c>
      <c r="J3685" s="1" t="str">
        <f t="shared" ca="1" si="867"/>
        <v/>
      </c>
      <c r="K3685" s="1" t="str">
        <f t="shared" ca="1" si="859"/>
        <v/>
      </c>
      <c r="L3685" s="1" t="str">
        <f t="shared" ca="1" si="860"/>
        <v/>
      </c>
      <c r="M3685" s="1" t="str">
        <f t="shared" ca="1" si="861"/>
        <v/>
      </c>
      <c r="N3685" s="1" t="str" cm="1">
        <f t="array" aca="1" ref="N3685" ca="1">IF(G3685="","",HOUR(INDIRECT(A3685&amp;$N$2&amp;D3685)))</f>
        <v/>
      </c>
      <c r="O3685" s="1" t="str" cm="1">
        <f t="array" aca="1" ref="O3685" ca="1">IF(G3685="","",MINUTE(INDIRECT(A3685&amp;$N$2&amp;D3685)))</f>
        <v/>
      </c>
      <c r="P3685" s="1" t="str">
        <f t="shared" ca="1" si="862"/>
        <v/>
      </c>
      <c r="Q3685" s="1" t="str">
        <f t="shared" ca="1" si="863"/>
        <v/>
      </c>
      <c r="R3685" s="1" t="str" cm="1">
        <f t="array" aca="1" ref="R3685" ca="1">IF(G3685="","",INDIRECT(A3685&amp;B3685&amp;D3685))</f>
        <v/>
      </c>
      <c r="S3685" s="1" t="str">
        <f t="shared" ca="1" si="868"/>
        <v/>
      </c>
      <c r="T3685" s="1" t="str">
        <f t="shared" ca="1" si="869"/>
        <v/>
      </c>
      <c r="U3685" s="1" t="str">
        <f t="shared" ca="1" si="856"/>
        <v/>
      </c>
      <c r="V3685" s="1" t="str">
        <f t="shared" ca="1" si="864"/>
        <v/>
      </c>
      <c r="W3685" s="1" t="str">
        <f t="shared" ca="1" si="865"/>
        <v/>
      </c>
      <c r="X3685" s="1" t="str">
        <f t="shared" ca="1" si="870"/>
        <v/>
      </c>
    </row>
    <row r="3686" spans="1:24">
      <c r="A3686" t="s">
        <v>1041</v>
      </c>
      <c r="B3686" t="str">
        <f>INDEX(予約枠報告様式!$73:$73,MATCH(CSVフォーマット!C3686,予約枠報告様式!$74:$74,0))</f>
        <v>BK</v>
      </c>
      <c r="C3686">
        <f t="shared" si="866"/>
        <v>63</v>
      </c>
      <c r="D3686">
        <f t="shared" si="857"/>
        <v>34</v>
      </c>
      <c r="E3686" s="2" cm="1">
        <f t="array" aca="1" ref="E3686" ca="1">INDIRECT(A3686&amp;B3686&amp;$E$3)</f>
        <v>44804</v>
      </c>
      <c r="F3686" t="str" cm="1">
        <f t="array" aca="1" ref="F3686" ca="1">IF(INDIRECT(A3686&amp;B3686&amp;$F$3)="公",参照!$L$2,参照!$L$3)</f>
        <v>医療機関受付</v>
      </c>
      <c r="G3686" s="1" t="str" cm="1">
        <f t="array" aca="1" ref="G3686" ca="1">IF(E3686="","",IF(ISNUMBER(INDIRECT(A3686&amp;B3686&amp;D3686)),431001,""))</f>
        <v/>
      </c>
      <c r="H3686" s="1" t="str">
        <f t="shared" ca="1" si="858"/>
        <v/>
      </c>
      <c r="I3686" s="1" t="str">
        <f ca="1">IF(G3686="","",予約枠報告様式!H$3)</f>
        <v/>
      </c>
      <c r="J3686" s="1" t="str">
        <f t="shared" ca="1" si="867"/>
        <v/>
      </c>
      <c r="K3686" s="1" t="str">
        <f t="shared" ca="1" si="859"/>
        <v/>
      </c>
      <c r="L3686" s="1" t="str">
        <f t="shared" ca="1" si="860"/>
        <v/>
      </c>
      <c r="M3686" s="1" t="str">
        <f t="shared" ca="1" si="861"/>
        <v/>
      </c>
      <c r="N3686" s="1" t="str" cm="1">
        <f t="array" aca="1" ref="N3686" ca="1">IF(G3686="","",HOUR(INDIRECT(A3686&amp;$N$2&amp;D3686)))</f>
        <v/>
      </c>
      <c r="O3686" s="1" t="str" cm="1">
        <f t="array" aca="1" ref="O3686" ca="1">IF(G3686="","",MINUTE(INDIRECT(A3686&amp;$N$2&amp;D3686)))</f>
        <v/>
      </c>
      <c r="P3686" s="1" t="str">
        <f t="shared" ca="1" si="862"/>
        <v/>
      </c>
      <c r="Q3686" s="1" t="str">
        <f t="shared" ca="1" si="863"/>
        <v/>
      </c>
      <c r="R3686" s="1" t="str" cm="1">
        <f t="array" aca="1" ref="R3686" ca="1">IF(G3686="","",INDIRECT(A3686&amp;B3686&amp;D3686))</f>
        <v/>
      </c>
      <c r="S3686" s="1" t="str">
        <f t="shared" ca="1" si="868"/>
        <v/>
      </c>
      <c r="T3686" s="1" t="str">
        <f t="shared" ca="1" si="869"/>
        <v/>
      </c>
      <c r="U3686" s="1" t="str">
        <f t="shared" ca="1" si="856"/>
        <v/>
      </c>
      <c r="V3686" s="1" t="str">
        <f t="shared" ca="1" si="864"/>
        <v/>
      </c>
      <c r="W3686" s="1" t="str">
        <f t="shared" ca="1" si="865"/>
        <v/>
      </c>
      <c r="X3686" s="1" t="str">
        <f t="shared" ca="1" si="870"/>
        <v/>
      </c>
    </row>
    <row r="3687" spans="1:24">
      <c r="A3687" t="s">
        <v>1041</v>
      </c>
      <c r="B3687" t="str">
        <f>INDEX(予約枠報告様式!$73:$73,MATCH(CSVフォーマット!C3687,予約枠報告様式!$74:$74,0))</f>
        <v>BK</v>
      </c>
      <c r="C3687">
        <f t="shared" si="866"/>
        <v>63</v>
      </c>
      <c r="D3687">
        <f t="shared" si="857"/>
        <v>35</v>
      </c>
      <c r="E3687" s="2" cm="1">
        <f t="array" aca="1" ref="E3687" ca="1">INDIRECT(A3687&amp;B3687&amp;$E$3)</f>
        <v>44804</v>
      </c>
      <c r="F3687" t="str" cm="1">
        <f t="array" aca="1" ref="F3687" ca="1">IF(INDIRECT(A3687&amp;B3687&amp;$F$3)="公",参照!$L$2,参照!$L$3)</f>
        <v>医療機関受付</v>
      </c>
      <c r="G3687" s="1" t="str" cm="1">
        <f t="array" aca="1" ref="G3687" ca="1">IF(E3687="","",IF(ISNUMBER(INDIRECT(A3687&amp;B3687&amp;D3687)),431001,""))</f>
        <v/>
      </c>
      <c r="H3687" s="1" t="str">
        <f t="shared" ca="1" si="858"/>
        <v/>
      </c>
      <c r="I3687" s="1" t="str">
        <f ca="1">IF(G3687="","",予約枠報告様式!H$3)</f>
        <v/>
      </c>
      <c r="J3687" s="1" t="str">
        <f t="shared" ca="1" si="867"/>
        <v/>
      </c>
      <c r="K3687" s="1" t="str">
        <f t="shared" ca="1" si="859"/>
        <v/>
      </c>
      <c r="L3687" s="1" t="str">
        <f t="shared" ca="1" si="860"/>
        <v/>
      </c>
      <c r="M3687" s="1" t="str">
        <f t="shared" ca="1" si="861"/>
        <v/>
      </c>
      <c r="N3687" s="1" t="str" cm="1">
        <f t="array" aca="1" ref="N3687" ca="1">IF(G3687="","",HOUR(INDIRECT(A3687&amp;$N$2&amp;D3687)))</f>
        <v/>
      </c>
      <c r="O3687" s="1" t="str" cm="1">
        <f t="array" aca="1" ref="O3687" ca="1">IF(G3687="","",MINUTE(INDIRECT(A3687&amp;$N$2&amp;D3687)))</f>
        <v/>
      </c>
      <c r="P3687" s="1" t="str">
        <f t="shared" ca="1" si="862"/>
        <v/>
      </c>
      <c r="Q3687" s="1" t="str">
        <f t="shared" ca="1" si="863"/>
        <v/>
      </c>
      <c r="R3687" s="1" t="str" cm="1">
        <f t="array" aca="1" ref="R3687" ca="1">IF(G3687="","",INDIRECT(A3687&amp;B3687&amp;D3687))</f>
        <v/>
      </c>
      <c r="S3687" s="1" t="str">
        <f t="shared" ca="1" si="868"/>
        <v/>
      </c>
      <c r="T3687" s="1" t="str">
        <f t="shared" ca="1" si="869"/>
        <v/>
      </c>
      <c r="U3687" s="1" t="str">
        <f t="shared" ca="1" si="856"/>
        <v/>
      </c>
      <c r="V3687" s="1" t="str">
        <f t="shared" ca="1" si="864"/>
        <v/>
      </c>
      <c r="W3687" s="1" t="str">
        <f t="shared" ca="1" si="865"/>
        <v/>
      </c>
      <c r="X3687" s="1" t="str">
        <f t="shared" ca="1" si="870"/>
        <v/>
      </c>
    </row>
    <row r="3688" spans="1:24">
      <c r="A3688" t="s">
        <v>1041</v>
      </c>
      <c r="B3688" t="str">
        <f>INDEX(予約枠報告様式!$73:$73,MATCH(CSVフォーマット!C3688,予約枠報告様式!$74:$74,0))</f>
        <v>BK</v>
      </c>
      <c r="C3688">
        <f t="shared" si="866"/>
        <v>63</v>
      </c>
      <c r="D3688">
        <f t="shared" si="857"/>
        <v>36</v>
      </c>
      <c r="E3688" s="2" cm="1">
        <f t="array" aca="1" ref="E3688" ca="1">INDIRECT(A3688&amp;B3688&amp;$E$3)</f>
        <v>44804</v>
      </c>
      <c r="F3688" t="str" cm="1">
        <f t="array" aca="1" ref="F3688" ca="1">IF(INDIRECT(A3688&amp;B3688&amp;$F$3)="公",参照!$L$2,参照!$L$3)</f>
        <v>医療機関受付</v>
      </c>
      <c r="G3688" s="1" t="str" cm="1">
        <f t="array" aca="1" ref="G3688" ca="1">IF(E3688="","",IF(ISNUMBER(INDIRECT(A3688&amp;B3688&amp;D3688)),431001,""))</f>
        <v/>
      </c>
      <c r="H3688" s="1" t="str">
        <f t="shared" ca="1" si="858"/>
        <v/>
      </c>
      <c r="I3688" s="1" t="str">
        <f ca="1">IF(G3688="","",予約枠報告様式!H$3)</f>
        <v/>
      </c>
      <c r="J3688" s="1" t="str">
        <f t="shared" ca="1" si="867"/>
        <v/>
      </c>
      <c r="K3688" s="1" t="str">
        <f t="shared" ca="1" si="859"/>
        <v/>
      </c>
      <c r="L3688" s="1" t="str">
        <f t="shared" ca="1" si="860"/>
        <v/>
      </c>
      <c r="M3688" s="1" t="str">
        <f t="shared" ca="1" si="861"/>
        <v/>
      </c>
      <c r="N3688" s="1" t="str" cm="1">
        <f t="array" aca="1" ref="N3688" ca="1">IF(G3688="","",HOUR(INDIRECT(A3688&amp;$N$2&amp;D3688)))</f>
        <v/>
      </c>
      <c r="O3688" s="1" t="str" cm="1">
        <f t="array" aca="1" ref="O3688" ca="1">IF(G3688="","",MINUTE(INDIRECT(A3688&amp;$N$2&amp;D3688)))</f>
        <v/>
      </c>
      <c r="P3688" s="1" t="str">
        <f t="shared" ca="1" si="862"/>
        <v/>
      </c>
      <c r="Q3688" s="1" t="str">
        <f t="shared" ca="1" si="863"/>
        <v/>
      </c>
      <c r="R3688" s="1" t="str" cm="1">
        <f t="array" aca="1" ref="R3688" ca="1">IF(G3688="","",INDIRECT(A3688&amp;B3688&amp;D3688))</f>
        <v/>
      </c>
      <c r="S3688" s="1" t="str">
        <f t="shared" ca="1" si="868"/>
        <v/>
      </c>
      <c r="T3688" s="1" t="str">
        <f t="shared" ca="1" si="869"/>
        <v/>
      </c>
      <c r="U3688" s="1" t="str">
        <f t="shared" ca="1" si="856"/>
        <v/>
      </c>
      <c r="V3688" s="1" t="str">
        <f t="shared" ca="1" si="864"/>
        <v/>
      </c>
      <c r="W3688" s="1" t="str">
        <f t="shared" ca="1" si="865"/>
        <v/>
      </c>
      <c r="X3688" s="1" t="str">
        <f t="shared" ca="1" si="870"/>
        <v/>
      </c>
    </row>
    <row r="3689" spans="1:24">
      <c r="A3689" t="s">
        <v>1041</v>
      </c>
      <c r="B3689" t="str">
        <f>INDEX(予約枠報告様式!$73:$73,MATCH(CSVフォーマット!C3689,予約枠報告様式!$74:$74,0))</f>
        <v>BK</v>
      </c>
      <c r="C3689">
        <f t="shared" si="866"/>
        <v>63</v>
      </c>
      <c r="D3689">
        <f t="shared" si="857"/>
        <v>37</v>
      </c>
      <c r="E3689" s="2" cm="1">
        <f t="array" aca="1" ref="E3689" ca="1">INDIRECT(A3689&amp;B3689&amp;$E$3)</f>
        <v>44804</v>
      </c>
      <c r="F3689" t="str" cm="1">
        <f t="array" aca="1" ref="F3689" ca="1">IF(INDIRECT(A3689&amp;B3689&amp;$F$3)="公",参照!$L$2,参照!$L$3)</f>
        <v>医療機関受付</v>
      </c>
      <c r="G3689" s="1" t="str" cm="1">
        <f t="array" aca="1" ref="G3689" ca="1">IF(E3689="","",IF(ISNUMBER(INDIRECT(A3689&amp;B3689&amp;D3689)),431001,""))</f>
        <v/>
      </c>
      <c r="H3689" s="1" t="str">
        <f t="shared" ca="1" si="858"/>
        <v/>
      </c>
      <c r="I3689" s="1" t="str">
        <f ca="1">IF(G3689="","",予約枠報告様式!H$3)</f>
        <v/>
      </c>
      <c r="J3689" s="1" t="str">
        <f t="shared" ca="1" si="867"/>
        <v/>
      </c>
      <c r="K3689" s="1" t="str">
        <f t="shared" ca="1" si="859"/>
        <v/>
      </c>
      <c r="L3689" s="1" t="str">
        <f t="shared" ca="1" si="860"/>
        <v/>
      </c>
      <c r="M3689" s="1" t="str">
        <f t="shared" ca="1" si="861"/>
        <v/>
      </c>
      <c r="N3689" s="1" t="str" cm="1">
        <f t="array" aca="1" ref="N3689" ca="1">IF(G3689="","",HOUR(INDIRECT(A3689&amp;$N$2&amp;D3689)))</f>
        <v/>
      </c>
      <c r="O3689" s="1" t="str" cm="1">
        <f t="array" aca="1" ref="O3689" ca="1">IF(G3689="","",MINUTE(INDIRECT(A3689&amp;$N$2&amp;D3689)))</f>
        <v/>
      </c>
      <c r="P3689" s="1" t="str">
        <f t="shared" ca="1" si="862"/>
        <v/>
      </c>
      <c r="Q3689" s="1" t="str">
        <f t="shared" ca="1" si="863"/>
        <v/>
      </c>
      <c r="R3689" s="1" t="str" cm="1">
        <f t="array" aca="1" ref="R3689" ca="1">IF(G3689="","",INDIRECT(A3689&amp;B3689&amp;D3689))</f>
        <v/>
      </c>
      <c r="S3689" s="1" t="str">
        <f t="shared" ca="1" si="868"/>
        <v/>
      </c>
      <c r="T3689" s="1" t="str">
        <f t="shared" ca="1" si="869"/>
        <v/>
      </c>
      <c r="U3689" s="1" t="str">
        <f t="shared" ca="1" si="856"/>
        <v/>
      </c>
      <c r="V3689" s="1" t="str">
        <f t="shared" ca="1" si="864"/>
        <v/>
      </c>
      <c r="W3689" s="1" t="str">
        <f t="shared" ca="1" si="865"/>
        <v/>
      </c>
      <c r="X3689" s="1" t="str">
        <f t="shared" ca="1" si="870"/>
        <v/>
      </c>
    </row>
    <row r="3690" spans="1:24">
      <c r="A3690" t="s">
        <v>1041</v>
      </c>
      <c r="B3690" t="str">
        <f>INDEX(予約枠報告様式!$73:$73,MATCH(CSVフォーマット!C3690,予約枠報告様式!$74:$74,0))</f>
        <v>BK</v>
      </c>
      <c r="C3690">
        <f t="shared" si="866"/>
        <v>63</v>
      </c>
      <c r="D3690">
        <f t="shared" si="857"/>
        <v>38</v>
      </c>
      <c r="E3690" s="2" cm="1">
        <f t="array" aca="1" ref="E3690" ca="1">INDIRECT(A3690&amp;B3690&amp;$E$3)</f>
        <v>44804</v>
      </c>
      <c r="F3690" t="str" cm="1">
        <f t="array" aca="1" ref="F3690" ca="1">IF(INDIRECT(A3690&amp;B3690&amp;$F$3)="公",参照!$L$2,参照!$L$3)</f>
        <v>医療機関受付</v>
      </c>
      <c r="G3690" s="1" t="str" cm="1">
        <f t="array" aca="1" ref="G3690" ca="1">IF(E3690="","",IF(ISNUMBER(INDIRECT(A3690&amp;B3690&amp;D3690)),431001,""))</f>
        <v/>
      </c>
      <c r="H3690" s="1" t="str">
        <f t="shared" ca="1" si="858"/>
        <v/>
      </c>
      <c r="I3690" s="1" t="str">
        <f ca="1">IF(G3690="","",予約枠報告様式!H$3)</f>
        <v/>
      </c>
      <c r="J3690" s="1" t="str">
        <f t="shared" ca="1" si="867"/>
        <v/>
      </c>
      <c r="K3690" s="1" t="str">
        <f t="shared" ca="1" si="859"/>
        <v/>
      </c>
      <c r="L3690" s="1" t="str">
        <f t="shared" ca="1" si="860"/>
        <v/>
      </c>
      <c r="M3690" s="1" t="str">
        <f t="shared" ca="1" si="861"/>
        <v/>
      </c>
      <c r="N3690" s="1" t="str" cm="1">
        <f t="array" aca="1" ref="N3690" ca="1">IF(G3690="","",HOUR(INDIRECT(A3690&amp;$N$2&amp;D3690)))</f>
        <v/>
      </c>
      <c r="O3690" s="1" t="str" cm="1">
        <f t="array" aca="1" ref="O3690" ca="1">IF(G3690="","",MINUTE(INDIRECT(A3690&amp;$N$2&amp;D3690)))</f>
        <v/>
      </c>
      <c r="P3690" s="1" t="str">
        <f t="shared" ca="1" si="862"/>
        <v/>
      </c>
      <c r="Q3690" s="1" t="str">
        <f t="shared" ca="1" si="863"/>
        <v/>
      </c>
      <c r="R3690" s="1" t="str" cm="1">
        <f t="array" aca="1" ref="R3690" ca="1">IF(G3690="","",INDIRECT(A3690&amp;B3690&amp;D3690))</f>
        <v/>
      </c>
      <c r="S3690" s="1" t="str">
        <f t="shared" ca="1" si="868"/>
        <v/>
      </c>
      <c r="T3690" s="1" t="str">
        <f t="shared" ca="1" si="869"/>
        <v/>
      </c>
      <c r="U3690" s="1" t="str">
        <f t="shared" ca="1" si="856"/>
        <v/>
      </c>
      <c r="V3690" s="1" t="str">
        <f t="shared" ca="1" si="864"/>
        <v/>
      </c>
      <c r="W3690" s="1" t="str">
        <f t="shared" ca="1" si="865"/>
        <v/>
      </c>
      <c r="X3690" s="1" t="str">
        <f t="shared" ca="1" si="870"/>
        <v/>
      </c>
    </row>
    <row r="3691" spans="1:24">
      <c r="A3691" t="s">
        <v>1041</v>
      </c>
      <c r="B3691" t="str">
        <f>INDEX(予約枠報告様式!$73:$73,MATCH(CSVフォーマット!C3691,予約枠報告様式!$74:$74,0))</f>
        <v>BK</v>
      </c>
      <c r="C3691">
        <f t="shared" si="866"/>
        <v>63</v>
      </c>
      <c r="D3691">
        <f t="shared" si="857"/>
        <v>39</v>
      </c>
      <c r="E3691" s="2" cm="1">
        <f t="array" aca="1" ref="E3691" ca="1">INDIRECT(A3691&amp;B3691&amp;$E$3)</f>
        <v>44804</v>
      </c>
      <c r="F3691" t="str" cm="1">
        <f t="array" aca="1" ref="F3691" ca="1">IF(INDIRECT(A3691&amp;B3691&amp;$F$3)="公",参照!$L$2,参照!$L$3)</f>
        <v>医療機関受付</v>
      </c>
      <c r="G3691" s="1" t="str" cm="1">
        <f t="array" aca="1" ref="G3691" ca="1">IF(E3691="","",IF(ISNUMBER(INDIRECT(A3691&amp;B3691&amp;D3691)),431001,""))</f>
        <v/>
      </c>
      <c r="H3691" s="1" t="str">
        <f t="shared" ca="1" si="858"/>
        <v/>
      </c>
      <c r="I3691" s="1" t="str">
        <f ca="1">IF(G3691="","",予約枠報告様式!H$3)</f>
        <v/>
      </c>
      <c r="J3691" s="1" t="str">
        <f t="shared" ca="1" si="867"/>
        <v/>
      </c>
      <c r="K3691" s="1" t="str">
        <f t="shared" ca="1" si="859"/>
        <v/>
      </c>
      <c r="L3691" s="1" t="str">
        <f t="shared" ca="1" si="860"/>
        <v/>
      </c>
      <c r="M3691" s="1" t="str">
        <f t="shared" ca="1" si="861"/>
        <v/>
      </c>
      <c r="N3691" s="1" t="str" cm="1">
        <f t="array" aca="1" ref="N3691" ca="1">IF(G3691="","",HOUR(INDIRECT(A3691&amp;$N$2&amp;D3691)))</f>
        <v/>
      </c>
      <c r="O3691" s="1" t="str" cm="1">
        <f t="array" aca="1" ref="O3691" ca="1">IF(G3691="","",MINUTE(INDIRECT(A3691&amp;$N$2&amp;D3691)))</f>
        <v/>
      </c>
      <c r="P3691" s="1" t="str">
        <f t="shared" ca="1" si="862"/>
        <v/>
      </c>
      <c r="Q3691" s="1" t="str">
        <f t="shared" ca="1" si="863"/>
        <v/>
      </c>
      <c r="R3691" s="1" t="str" cm="1">
        <f t="array" aca="1" ref="R3691" ca="1">IF(G3691="","",INDIRECT(A3691&amp;B3691&amp;D3691))</f>
        <v/>
      </c>
      <c r="S3691" s="1" t="str">
        <f t="shared" ca="1" si="868"/>
        <v/>
      </c>
      <c r="T3691" s="1" t="str">
        <f t="shared" ca="1" si="869"/>
        <v/>
      </c>
      <c r="U3691" s="1" t="str">
        <f t="shared" ca="1" si="856"/>
        <v/>
      </c>
      <c r="V3691" s="1" t="str">
        <f t="shared" ca="1" si="864"/>
        <v/>
      </c>
      <c r="W3691" s="1" t="str">
        <f t="shared" ca="1" si="865"/>
        <v/>
      </c>
      <c r="X3691" s="1" t="str">
        <f t="shared" ca="1" si="870"/>
        <v/>
      </c>
    </row>
    <row r="3692" spans="1:24">
      <c r="A3692" t="s">
        <v>1041</v>
      </c>
      <c r="B3692" t="str">
        <f>INDEX(予約枠報告様式!$73:$73,MATCH(CSVフォーマット!C3692,予約枠報告様式!$74:$74,0))</f>
        <v>BK</v>
      </c>
      <c r="C3692">
        <f t="shared" si="866"/>
        <v>63</v>
      </c>
      <c r="D3692">
        <f t="shared" si="857"/>
        <v>40</v>
      </c>
      <c r="E3692" s="2" cm="1">
        <f t="array" aca="1" ref="E3692" ca="1">INDIRECT(A3692&amp;B3692&amp;$E$3)</f>
        <v>44804</v>
      </c>
      <c r="F3692" t="str" cm="1">
        <f t="array" aca="1" ref="F3692" ca="1">IF(INDIRECT(A3692&amp;B3692&amp;$F$3)="公",参照!$L$2,参照!$L$3)</f>
        <v>医療機関受付</v>
      </c>
      <c r="G3692" s="1" t="str" cm="1">
        <f t="array" aca="1" ref="G3692" ca="1">IF(E3692="","",IF(ISNUMBER(INDIRECT(A3692&amp;B3692&amp;D3692)),431001,""))</f>
        <v/>
      </c>
      <c r="H3692" s="1" t="str">
        <f t="shared" ca="1" si="858"/>
        <v/>
      </c>
      <c r="I3692" s="1" t="str">
        <f ca="1">IF(G3692="","",予約枠報告様式!H$3)</f>
        <v/>
      </c>
      <c r="J3692" s="1" t="str">
        <f t="shared" ca="1" si="867"/>
        <v/>
      </c>
      <c r="K3692" s="1" t="str">
        <f t="shared" ca="1" si="859"/>
        <v/>
      </c>
      <c r="L3692" s="1" t="str">
        <f t="shared" ca="1" si="860"/>
        <v/>
      </c>
      <c r="M3692" s="1" t="str">
        <f t="shared" ca="1" si="861"/>
        <v/>
      </c>
      <c r="N3692" s="1" t="str" cm="1">
        <f t="array" aca="1" ref="N3692" ca="1">IF(G3692="","",HOUR(INDIRECT(A3692&amp;$N$2&amp;D3692)))</f>
        <v/>
      </c>
      <c r="O3692" s="1" t="str" cm="1">
        <f t="array" aca="1" ref="O3692" ca="1">IF(G3692="","",MINUTE(INDIRECT(A3692&amp;$N$2&amp;D3692)))</f>
        <v/>
      </c>
      <c r="P3692" s="1" t="str">
        <f t="shared" ca="1" si="862"/>
        <v/>
      </c>
      <c r="Q3692" s="1" t="str">
        <f t="shared" ca="1" si="863"/>
        <v/>
      </c>
      <c r="R3692" s="1" t="str" cm="1">
        <f t="array" aca="1" ref="R3692" ca="1">IF(G3692="","",INDIRECT(A3692&amp;B3692&amp;D3692))</f>
        <v/>
      </c>
      <c r="S3692" s="1" t="str">
        <f t="shared" ca="1" si="868"/>
        <v/>
      </c>
      <c r="T3692" s="1" t="str">
        <f t="shared" ca="1" si="869"/>
        <v/>
      </c>
      <c r="U3692" s="1" t="str">
        <f t="shared" ca="1" si="856"/>
        <v/>
      </c>
      <c r="V3692" s="1" t="str">
        <f t="shared" ca="1" si="864"/>
        <v/>
      </c>
      <c r="W3692" s="1" t="str">
        <f t="shared" ca="1" si="865"/>
        <v/>
      </c>
      <c r="X3692" s="1" t="str">
        <f t="shared" ca="1" si="870"/>
        <v/>
      </c>
    </row>
    <row r="3693" spans="1:24">
      <c r="A3693" t="s">
        <v>1041</v>
      </c>
      <c r="B3693" t="str">
        <f>INDEX(予約枠報告様式!$73:$73,MATCH(CSVフォーマット!C3693,予約枠報告様式!$74:$74,0))</f>
        <v>BK</v>
      </c>
      <c r="C3693">
        <f t="shared" si="866"/>
        <v>63</v>
      </c>
      <c r="D3693">
        <f t="shared" si="857"/>
        <v>41</v>
      </c>
      <c r="E3693" s="2" cm="1">
        <f t="array" aca="1" ref="E3693" ca="1">INDIRECT(A3693&amp;B3693&amp;$E$3)</f>
        <v>44804</v>
      </c>
      <c r="F3693" t="str" cm="1">
        <f t="array" aca="1" ref="F3693" ca="1">IF(INDIRECT(A3693&amp;B3693&amp;$F$3)="公",参照!$L$2,参照!$L$3)</f>
        <v>医療機関受付</v>
      </c>
      <c r="G3693" s="1" t="str" cm="1">
        <f t="array" aca="1" ref="G3693" ca="1">IF(E3693="","",IF(ISNUMBER(INDIRECT(A3693&amp;B3693&amp;D3693)),431001,""))</f>
        <v/>
      </c>
      <c r="H3693" s="1" t="str">
        <f t="shared" ca="1" si="858"/>
        <v/>
      </c>
      <c r="I3693" s="1" t="str">
        <f ca="1">IF(G3693="","",予約枠報告様式!H$3)</f>
        <v/>
      </c>
      <c r="J3693" s="1" t="str">
        <f t="shared" ca="1" si="867"/>
        <v/>
      </c>
      <c r="K3693" s="1" t="str">
        <f t="shared" ca="1" si="859"/>
        <v/>
      </c>
      <c r="L3693" s="1" t="str">
        <f t="shared" ca="1" si="860"/>
        <v/>
      </c>
      <c r="M3693" s="1" t="str">
        <f t="shared" ca="1" si="861"/>
        <v/>
      </c>
      <c r="N3693" s="1" t="str" cm="1">
        <f t="array" aca="1" ref="N3693" ca="1">IF(G3693="","",HOUR(INDIRECT(A3693&amp;$N$2&amp;D3693)))</f>
        <v/>
      </c>
      <c r="O3693" s="1" t="str" cm="1">
        <f t="array" aca="1" ref="O3693" ca="1">IF(G3693="","",MINUTE(INDIRECT(A3693&amp;$N$2&amp;D3693)))</f>
        <v/>
      </c>
      <c r="P3693" s="1" t="str">
        <f t="shared" ca="1" si="862"/>
        <v/>
      </c>
      <c r="Q3693" s="1" t="str">
        <f t="shared" ca="1" si="863"/>
        <v/>
      </c>
      <c r="R3693" s="1" t="str" cm="1">
        <f t="array" aca="1" ref="R3693" ca="1">IF(G3693="","",INDIRECT(A3693&amp;B3693&amp;D3693))</f>
        <v/>
      </c>
      <c r="S3693" s="1" t="str">
        <f t="shared" ca="1" si="868"/>
        <v/>
      </c>
      <c r="T3693" s="1" t="str">
        <f t="shared" ca="1" si="869"/>
        <v/>
      </c>
      <c r="U3693" s="1" t="str">
        <f t="shared" ca="1" si="856"/>
        <v/>
      </c>
      <c r="V3693" s="1" t="str">
        <f t="shared" ca="1" si="864"/>
        <v/>
      </c>
      <c r="W3693" s="1" t="str">
        <f t="shared" ca="1" si="865"/>
        <v/>
      </c>
      <c r="X3693" s="1" t="str">
        <f t="shared" ca="1" si="870"/>
        <v/>
      </c>
    </row>
    <row r="3694" spans="1:24">
      <c r="A3694" t="s">
        <v>1041</v>
      </c>
      <c r="B3694" t="str">
        <f>INDEX(予約枠報告様式!$73:$73,MATCH(CSVフォーマット!C3694,予約枠報告様式!$74:$74,0))</f>
        <v>BK</v>
      </c>
      <c r="C3694">
        <f t="shared" si="866"/>
        <v>63</v>
      </c>
      <c r="D3694">
        <f t="shared" si="857"/>
        <v>42</v>
      </c>
      <c r="E3694" s="2" cm="1">
        <f t="array" aca="1" ref="E3694" ca="1">INDIRECT(A3694&amp;B3694&amp;$E$3)</f>
        <v>44804</v>
      </c>
      <c r="F3694" t="str" cm="1">
        <f t="array" aca="1" ref="F3694" ca="1">IF(INDIRECT(A3694&amp;B3694&amp;$F$3)="公",参照!$L$2,参照!$L$3)</f>
        <v>医療機関受付</v>
      </c>
      <c r="G3694" s="1" t="str" cm="1">
        <f t="array" aca="1" ref="G3694" ca="1">IF(E3694="","",IF(ISNUMBER(INDIRECT(A3694&amp;B3694&amp;D3694)),431001,""))</f>
        <v/>
      </c>
      <c r="H3694" s="1" t="str">
        <f t="shared" ca="1" si="858"/>
        <v/>
      </c>
      <c r="I3694" s="1" t="str">
        <f ca="1">IF(G3694="","",予約枠報告様式!H$3)</f>
        <v/>
      </c>
      <c r="J3694" s="1" t="str">
        <f t="shared" ca="1" si="867"/>
        <v/>
      </c>
      <c r="K3694" s="1" t="str">
        <f t="shared" ca="1" si="859"/>
        <v/>
      </c>
      <c r="L3694" s="1" t="str">
        <f t="shared" ca="1" si="860"/>
        <v/>
      </c>
      <c r="M3694" s="1" t="str">
        <f t="shared" ca="1" si="861"/>
        <v/>
      </c>
      <c r="N3694" s="1" t="str" cm="1">
        <f t="array" aca="1" ref="N3694" ca="1">IF(G3694="","",HOUR(INDIRECT(A3694&amp;$N$2&amp;D3694)))</f>
        <v/>
      </c>
      <c r="O3694" s="1" t="str" cm="1">
        <f t="array" aca="1" ref="O3694" ca="1">IF(G3694="","",MINUTE(INDIRECT(A3694&amp;$N$2&amp;D3694)))</f>
        <v/>
      </c>
      <c r="P3694" s="1" t="str">
        <f t="shared" ca="1" si="862"/>
        <v/>
      </c>
      <c r="Q3694" s="1" t="str">
        <f t="shared" ca="1" si="863"/>
        <v/>
      </c>
      <c r="R3694" s="1" t="str" cm="1">
        <f t="array" aca="1" ref="R3694" ca="1">IF(G3694="","",INDIRECT(A3694&amp;B3694&amp;D3694))</f>
        <v/>
      </c>
      <c r="S3694" s="1" t="str">
        <f t="shared" ca="1" si="868"/>
        <v/>
      </c>
      <c r="T3694" s="1" t="str">
        <f t="shared" ca="1" si="869"/>
        <v/>
      </c>
      <c r="U3694" s="1" t="str">
        <f t="shared" ca="1" si="856"/>
        <v/>
      </c>
      <c r="V3694" s="1" t="str">
        <f t="shared" ca="1" si="864"/>
        <v/>
      </c>
      <c r="W3694" s="1" t="str">
        <f t="shared" ca="1" si="865"/>
        <v/>
      </c>
      <c r="X3694" s="1" t="str">
        <f t="shared" ca="1" si="870"/>
        <v/>
      </c>
    </row>
    <row r="3695" spans="1:24">
      <c r="A3695" t="s">
        <v>1041</v>
      </c>
      <c r="B3695" t="str">
        <f>INDEX(予約枠報告様式!$73:$73,MATCH(CSVフォーマット!C3695,予約枠報告様式!$74:$74,0))</f>
        <v>BK</v>
      </c>
      <c r="C3695">
        <f t="shared" si="866"/>
        <v>63</v>
      </c>
      <c r="D3695">
        <f t="shared" si="857"/>
        <v>43</v>
      </c>
      <c r="E3695" s="2" cm="1">
        <f t="array" aca="1" ref="E3695" ca="1">INDIRECT(A3695&amp;B3695&amp;$E$3)</f>
        <v>44804</v>
      </c>
      <c r="F3695" t="str" cm="1">
        <f t="array" aca="1" ref="F3695" ca="1">IF(INDIRECT(A3695&amp;B3695&amp;$F$3)="公",参照!$L$2,参照!$L$3)</f>
        <v>医療機関受付</v>
      </c>
      <c r="G3695" s="1" t="str" cm="1">
        <f t="array" aca="1" ref="G3695" ca="1">IF(E3695="","",IF(ISNUMBER(INDIRECT(A3695&amp;B3695&amp;D3695)),431001,""))</f>
        <v/>
      </c>
      <c r="H3695" s="1" t="str">
        <f t="shared" ca="1" si="858"/>
        <v/>
      </c>
      <c r="I3695" s="1" t="str">
        <f ca="1">IF(G3695="","",予約枠報告様式!H$3)</f>
        <v/>
      </c>
      <c r="J3695" s="1" t="str">
        <f t="shared" ca="1" si="867"/>
        <v/>
      </c>
      <c r="K3695" s="1" t="str">
        <f t="shared" ca="1" si="859"/>
        <v/>
      </c>
      <c r="L3695" s="1" t="str">
        <f t="shared" ca="1" si="860"/>
        <v/>
      </c>
      <c r="M3695" s="1" t="str">
        <f t="shared" ca="1" si="861"/>
        <v/>
      </c>
      <c r="N3695" s="1" t="str" cm="1">
        <f t="array" aca="1" ref="N3695" ca="1">IF(G3695="","",HOUR(INDIRECT(A3695&amp;$N$2&amp;D3695)))</f>
        <v/>
      </c>
      <c r="O3695" s="1" t="str" cm="1">
        <f t="array" aca="1" ref="O3695" ca="1">IF(G3695="","",MINUTE(INDIRECT(A3695&amp;$N$2&amp;D3695)))</f>
        <v/>
      </c>
      <c r="P3695" s="1" t="str">
        <f t="shared" ca="1" si="862"/>
        <v/>
      </c>
      <c r="Q3695" s="1" t="str">
        <f t="shared" ca="1" si="863"/>
        <v/>
      </c>
      <c r="R3695" s="1" t="str" cm="1">
        <f t="array" aca="1" ref="R3695" ca="1">IF(G3695="","",INDIRECT(A3695&amp;B3695&amp;D3695))</f>
        <v/>
      </c>
      <c r="S3695" s="1" t="str">
        <f t="shared" ca="1" si="868"/>
        <v/>
      </c>
      <c r="T3695" s="1" t="str">
        <f t="shared" ca="1" si="869"/>
        <v/>
      </c>
      <c r="U3695" s="1" t="str">
        <f t="shared" ca="1" si="856"/>
        <v/>
      </c>
      <c r="V3695" s="1" t="str">
        <f t="shared" ca="1" si="864"/>
        <v/>
      </c>
      <c r="W3695" s="1" t="str">
        <f t="shared" ca="1" si="865"/>
        <v/>
      </c>
      <c r="X3695" s="1" t="str">
        <f t="shared" ca="1" si="870"/>
        <v/>
      </c>
    </row>
    <row r="3696" spans="1:24">
      <c r="A3696" t="s">
        <v>1041</v>
      </c>
      <c r="B3696" t="str">
        <f>INDEX(予約枠報告様式!$73:$73,MATCH(CSVフォーマット!C3696,予約枠報告様式!$74:$74,0))</f>
        <v>BK</v>
      </c>
      <c r="C3696">
        <f t="shared" si="866"/>
        <v>63</v>
      </c>
      <c r="D3696">
        <f t="shared" si="857"/>
        <v>44</v>
      </c>
      <c r="E3696" s="2" cm="1">
        <f t="array" aca="1" ref="E3696" ca="1">INDIRECT(A3696&amp;B3696&amp;$E$3)</f>
        <v>44804</v>
      </c>
      <c r="F3696" t="str" cm="1">
        <f t="array" aca="1" ref="F3696" ca="1">IF(INDIRECT(A3696&amp;B3696&amp;$F$3)="公",参照!$L$2,参照!$L$3)</f>
        <v>医療機関受付</v>
      </c>
      <c r="G3696" s="1" t="str" cm="1">
        <f t="array" aca="1" ref="G3696" ca="1">IF(E3696="","",IF(ISNUMBER(INDIRECT(A3696&amp;B3696&amp;D3696)),431001,""))</f>
        <v/>
      </c>
      <c r="H3696" s="1" t="str">
        <f t="shared" ca="1" si="858"/>
        <v/>
      </c>
      <c r="I3696" s="1" t="str">
        <f ca="1">IF(G3696="","",予約枠報告様式!H$3)</f>
        <v/>
      </c>
      <c r="J3696" s="1" t="str">
        <f t="shared" ca="1" si="867"/>
        <v/>
      </c>
      <c r="K3696" s="1" t="str">
        <f t="shared" ca="1" si="859"/>
        <v/>
      </c>
      <c r="L3696" s="1" t="str">
        <f t="shared" ca="1" si="860"/>
        <v/>
      </c>
      <c r="M3696" s="1" t="str">
        <f t="shared" ca="1" si="861"/>
        <v/>
      </c>
      <c r="N3696" s="1" t="str" cm="1">
        <f t="array" aca="1" ref="N3696" ca="1">IF(G3696="","",HOUR(INDIRECT(A3696&amp;$N$2&amp;D3696)))</f>
        <v/>
      </c>
      <c r="O3696" s="1" t="str" cm="1">
        <f t="array" aca="1" ref="O3696" ca="1">IF(G3696="","",MINUTE(INDIRECT(A3696&amp;$N$2&amp;D3696)))</f>
        <v/>
      </c>
      <c r="P3696" s="1" t="str">
        <f t="shared" ca="1" si="862"/>
        <v/>
      </c>
      <c r="Q3696" s="1" t="str">
        <f t="shared" ca="1" si="863"/>
        <v/>
      </c>
      <c r="R3696" s="1" t="str" cm="1">
        <f t="array" aca="1" ref="R3696" ca="1">IF(G3696="","",INDIRECT(A3696&amp;B3696&amp;D3696))</f>
        <v/>
      </c>
      <c r="S3696" s="1" t="str">
        <f t="shared" ca="1" si="868"/>
        <v/>
      </c>
      <c r="T3696" s="1" t="str">
        <f t="shared" ca="1" si="869"/>
        <v/>
      </c>
      <c r="U3696" s="1" t="str">
        <f t="shared" ca="1" si="856"/>
        <v/>
      </c>
      <c r="V3696" s="1" t="str">
        <f t="shared" ca="1" si="864"/>
        <v/>
      </c>
      <c r="W3696" s="1" t="str">
        <f t="shared" ca="1" si="865"/>
        <v/>
      </c>
      <c r="X3696" s="1" t="str">
        <f t="shared" ca="1" si="870"/>
        <v/>
      </c>
    </row>
    <row r="3697" spans="1:24">
      <c r="A3697" t="s">
        <v>1041</v>
      </c>
      <c r="B3697" t="str">
        <f>INDEX(予約枠報告様式!$73:$73,MATCH(CSVフォーマット!C3697,予約枠報告様式!$74:$74,0))</f>
        <v>BK</v>
      </c>
      <c r="C3697">
        <f t="shared" si="866"/>
        <v>63</v>
      </c>
      <c r="D3697">
        <f t="shared" si="857"/>
        <v>45</v>
      </c>
      <c r="E3697" s="2" cm="1">
        <f t="array" aca="1" ref="E3697" ca="1">INDIRECT(A3697&amp;B3697&amp;$E$3)</f>
        <v>44804</v>
      </c>
      <c r="F3697" t="str" cm="1">
        <f t="array" aca="1" ref="F3697" ca="1">IF(INDIRECT(A3697&amp;B3697&amp;$F$3)="公",参照!$L$2,参照!$L$3)</f>
        <v>医療機関受付</v>
      </c>
      <c r="G3697" s="1" t="str" cm="1">
        <f t="array" aca="1" ref="G3697" ca="1">IF(E3697="","",IF(ISNUMBER(INDIRECT(A3697&amp;B3697&amp;D3697)),431001,""))</f>
        <v/>
      </c>
      <c r="H3697" s="1" t="str">
        <f t="shared" ca="1" si="858"/>
        <v/>
      </c>
      <c r="I3697" s="1" t="str">
        <f ca="1">IF(G3697="","",予約枠報告様式!H$3)</f>
        <v/>
      </c>
      <c r="J3697" s="1" t="str">
        <f t="shared" ca="1" si="867"/>
        <v/>
      </c>
      <c r="K3697" s="1" t="str">
        <f t="shared" ca="1" si="859"/>
        <v/>
      </c>
      <c r="L3697" s="1" t="str">
        <f t="shared" ca="1" si="860"/>
        <v/>
      </c>
      <c r="M3697" s="1" t="str">
        <f t="shared" ca="1" si="861"/>
        <v/>
      </c>
      <c r="N3697" s="1" t="str" cm="1">
        <f t="array" aca="1" ref="N3697" ca="1">IF(G3697="","",HOUR(INDIRECT(A3697&amp;$N$2&amp;D3697)))</f>
        <v/>
      </c>
      <c r="O3697" s="1" t="str" cm="1">
        <f t="array" aca="1" ref="O3697" ca="1">IF(G3697="","",MINUTE(INDIRECT(A3697&amp;$N$2&amp;D3697)))</f>
        <v/>
      </c>
      <c r="P3697" s="1" t="str">
        <f t="shared" ca="1" si="862"/>
        <v/>
      </c>
      <c r="Q3697" s="1" t="str">
        <f t="shared" ca="1" si="863"/>
        <v/>
      </c>
      <c r="R3697" s="1" t="str" cm="1">
        <f t="array" aca="1" ref="R3697" ca="1">IF(G3697="","",INDIRECT(A3697&amp;B3697&amp;D3697))</f>
        <v/>
      </c>
      <c r="S3697" s="1" t="str">
        <f t="shared" ca="1" si="868"/>
        <v/>
      </c>
      <c r="T3697" s="1" t="str">
        <f t="shared" ca="1" si="869"/>
        <v/>
      </c>
      <c r="U3697" s="1" t="str">
        <f t="shared" ca="1" si="856"/>
        <v/>
      </c>
      <c r="V3697" s="1" t="str">
        <f t="shared" ca="1" si="864"/>
        <v/>
      </c>
      <c r="W3697" s="1" t="str">
        <f t="shared" ca="1" si="865"/>
        <v/>
      </c>
      <c r="X3697" s="1" t="str">
        <f t="shared" ca="1" si="870"/>
        <v/>
      </c>
    </row>
    <row r="3698" spans="1:24">
      <c r="A3698" t="s">
        <v>1041</v>
      </c>
      <c r="B3698" t="str">
        <f>INDEX(予約枠報告様式!$73:$73,MATCH(CSVフォーマット!C3698,予約枠報告様式!$74:$74,0))</f>
        <v>BK</v>
      </c>
      <c r="C3698">
        <f t="shared" si="866"/>
        <v>63</v>
      </c>
      <c r="D3698">
        <f t="shared" si="857"/>
        <v>46</v>
      </c>
      <c r="E3698" s="2" cm="1">
        <f t="array" aca="1" ref="E3698" ca="1">INDIRECT(A3698&amp;B3698&amp;$E$3)</f>
        <v>44804</v>
      </c>
      <c r="F3698" t="str" cm="1">
        <f t="array" aca="1" ref="F3698" ca="1">IF(INDIRECT(A3698&amp;B3698&amp;$F$3)="公",参照!$L$2,参照!$L$3)</f>
        <v>医療機関受付</v>
      </c>
      <c r="G3698" s="1" t="str" cm="1">
        <f t="array" aca="1" ref="G3698" ca="1">IF(E3698="","",IF(ISNUMBER(INDIRECT(A3698&amp;B3698&amp;D3698)),431001,""))</f>
        <v/>
      </c>
      <c r="H3698" s="1" t="str">
        <f t="shared" ca="1" si="858"/>
        <v/>
      </c>
      <c r="I3698" s="1" t="str">
        <f ca="1">IF(G3698="","",予約枠報告様式!H$3)</f>
        <v/>
      </c>
      <c r="J3698" s="1" t="str">
        <f t="shared" ca="1" si="867"/>
        <v/>
      </c>
      <c r="K3698" s="1" t="str">
        <f t="shared" ca="1" si="859"/>
        <v/>
      </c>
      <c r="L3698" s="1" t="str">
        <f t="shared" ca="1" si="860"/>
        <v/>
      </c>
      <c r="M3698" s="1" t="str">
        <f t="shared" ca="1" si="861"/>
        <v/>
      </c>
      <c r="N3698" s="1" t="str" cm="1">
        <f t="array" aca="1" ref="N3698" ca="1">IF(G3698="","",HOUR(INDIRECT(A3698&amp;$N$2&amp;D3698)))</f>
        <v/>
      </c>
      <c r="O3698" s="1" t="str" cm="1">
        <f t="array" aca="1" ref="O3698" ca="1">IF(G3698="","",MINUTE(INDIRECT(A3698&amp;$N$2&amp;D3698)))</f>
        <v/>
      </c>
      <c r="P3698" s="1" t="str">
        <f t="shared" ca="1" si="862"/>
        <v/>
      </c>
      <c r="Q3698" s="1" t="str">
        <f t="shared" ca="1" si="863"/>
        <v/>
      </c>
      <c r="R3698" s="1" t="str" cm="1">
        <f t="array" aca="1" ref="R3698" ca="1">IF(G3698="","",INDIRECT(A3698&amp;B3698&amp;D3698))</f>
        <v/>
      </c>
      <c r="S3698" s="1" t="str">
        <f t="shared" ca="1" si="868"/>
        <v/>
      </c>
      <c r="T3698" s="1" t="str">
        <f t="shared" ca="1" si="869"/>
        <v/>
      </c>
      <c r="U3698" s="1" t="str">
        <f t="shared" ca="1" si="856"/>
        <v/>
      </c>
      <c r="V3698" s="1" t="str">
        <f t="shared" ca="1" si="864"/>
        <v/>
      </c>
      <c r="W3698" s="1" t="str">
        <f t="shared" ca="1" si="865"/>
        <v/>
      </c>
      <c r="X3698" s="1" t="str">
        <f t="shared" ca="1" si="870"/>
        <v/>
      </c>
    </row>
    <row r="3699" spans="1:24">
      <c r="A3699" t="s">
        <v>1041</v>
      </c>
      <c r="B3699" t="str">
        <f>INDEX(予約枠報告様式!$73:$73,MATCH(CSVフォーマット!C3699,予約枠報告様式!$74:$74,0))</f>
        <v>BK</v>
      </c>
      <c r="C3699">
        <f t="shared" si="866"/>
        <v>63</v>
      </c>
      <c r="D3699">
        <f t="shared" si="857"/>
        <v>47</v>
      </c>
      <c r="E3699" s="2" cm="1">
        <f t="array" aca="1" ref="E3699" ca="1">INDIRECT(A3699&amp;B3699&amp;$E$3)</f>
        <v>44804</v>
      </c>
      <c r="F3699" t="str" cm="1">
        <f t="array" aca="1" ref="F3699" ca="1">IF(INDIRECT(A3699&amp;B3699&amp;$F$3)="公",参照!$L$2,参照!$L$3)</f>
        <v>医療機関受付</v>
      </c>
      <c r="G3699" s="1" t="str" cm="1">
        <f t="array" aca="1" ref="G3699" ca="1">IF(E3699="","",IF(ISNUMBER(INDIRECT(A3699&amp;B3699&amp;D3699)),431001,""))</f>
        <v/>
      </c>
      <c r="H3699" s="1" t="str">
        <f t="shared" ca="1" si="858"/>
        <v/>
      </c>
      <c r="I3699" s="1" t="str">
        <f ca="1">IF(G3699="","",予約枠報告様式!H$3)</f>
        <v/>
      </c>
      <c r="J3699" s="1" t="str">
        <f t="shared" ca="1" si="867"/>
        <v/>
      </c>
      <c r="K3699" s="1" t="str">
        <f t="shared" ca="1" si="859"/>
        <v/>
      </c>
      <c r="L3699" s="1" t="str">
        <f t="shared" ca="1" si="860"/>
        <v/>
      </c>
      <c r="M3699" s="1" t="str">
        <f t="shared" ca="1" si="861"/>
        <v/>
      </c>
      <c r="N3699" s="1" t="str" cm="1">
        <f t="array" aca="1" ref="N3699" ca="1">IF(G3699="","",HOUR(INDIRECT(A3699&amp;$N$2&amp;D3699)))</f>
        <v/>
      </c>
      <c r="O3699" s="1" t="str" cm="1">
        <f t="array" aca="1" ref="O3699" ca="1">IF(G3699="","",MINUTE(INDIRECT(A3699&amp;$N$2&amp;D3699)))</f>
        <v/>
      </c>
      <c r="P3699" s="1" t="str">
        <f t="shared" ca="1" si="862"/>
        <v/>
      </c>
      <c r="Q3699" s="1" t="str">
        <f t="shared" ca="1" si="863"/>
        <v/>
      </c>
      <c r="R3699" s="1" t="str" cm="1">
        <f t="array" aca="1" ref="R3699" ca="1">IF(G3699="","",INDIRECT(A3699&amp;B3699&amp;D3699))</f>
        <v/>
      </c>
      <c r="S3699" s="1" t="str">
        <f t="shared" ca="1" si="868"/>
        <v/>
      </c>
      <c r="T3699" s="1" t="str">
        <f t="shared" ca="1" si="869"/>
        <v/>
      </c>
      <c r="U3699" s="1" t="str">
        <f t="shared" ca="1" si="856"/>
        <v/>
      </c>
      <c r="V3699" s="1" t="str">
        <f t="shared" ca="1" si="864"/>
        <v/>
      </c>
      <c r="W3699" s="1" t="str">
        <f t="shared" ca="1" si="865"/>
        <v/>
      </c>
      <c r="X3699" s="1" t="str">
        <f t="shared" ca="1" si="870"/>
        <v/>
      </c>
    </row>
    <row r="3700" spans="1:24">
      <c r="A3700" t="s">
        <v>1041</v>
      </c>
      <c r="B3700" t="str">
        <f>INDEX(予約枠報告様式!$73:$73,MATCH(CSVフォーマット!C3700,予約枠報告様式!$74:$74,0))</f>
        <v>BK</v>
      </c>
      <c r="C3700">
        <f t="shared" si="866"/>
        <v>63</v>
      </c>
      <c r="D3700">
        <f t="shared" si="857"/>
        <v>48</v>
      </c>
      <c r="E3700" s="2" cm="1">
        <f t="array" aca="1" ref="E3700" ca="1">INDIRECT(A3700&amp;B3700&amp;$E$3)</f>
        <v>44804</v>
      </c>
      <c r="F3700" t="str" cm="1">
        <f t="array" aca="1" ref="F3700" ca="1">IF(INDIRECT(A3700&amp;B3700&amp;$F$3)="公",参照!$L$2,参照!$L$3)</f>
        <v>医療機関受付</v>
      </c>
      <c r="G3700" s="1" t="str" cm="1">
        <f t="array" aca="1" ref="G3700" ca="1">IF(E3700="","",IF(ISNUMBER(INDIRECT(A3700&amp;B3700&amp;D3700)),431001,""))</f>
        <v/>
      </c>
      <c r="H3700" s="1" t="str">
        <f t="shared" ca="1" si="858"/>
        <v/>
      </c>
      <c r="I3700" s="1" t="str">
        <f ca="1">IF(G3700="","",予約枠報告様式!H$3)</f>
        <v/>
      </c>
      <c r="J3700" s="1" t="str">
        <f t="shared" ca="1" si="867"/>
        <v/>
      </c>
      <c r="K3700" s="1" t="str">
        <f t="shared" ca="1" si="859"/>
        <v/>
      </c>
      <c r="L3700" s="1" t="str">
        <f t="shared" ca="1" si="860"/>
        <v/>
      </c>
      <c r="M3700" s="1" t="str">
        <f t="shared" ca="1" si="861"/>
        <v/>
      </c>
      <c r="N3700" s="1" t="str" cm="1">
        <f t="array" aca="1" ref="N3700" ca="1">IF(G3700="","",HOUR(INDIRECT(A3700&amp;$N$2&amp;D3700)))</f>
        <v/>
      </c>
      <c r="O3700" s="1" t="str" cm="1">
        <f t="array" aca="1" ref="O3700" ca="1">IF(G3700="","",MINUTE(INDIRECT(A3700&amp;$N$2&amp;D3700)))</f>
        <v/>
      </c>
      <c r="P3700" s="1" t="str">
        <f t="shared" ca="1" si="862"/>
        <v/>
      </c>
      <c r="Q3700" s="1" t="str">
        <f t="shared" ca="1" si="863"/>
        <v/>
      </c>
      <c r="R3700" s="1" t="str" cm="1">
        <f t="array" aca="1" ref="R3700" ca="1">IF(G3700="","",INDIRECT(A3700&amp;B3700&amp;D3700))</f>
        <v/>
      </c>
      <c r="S3700" s="1" t="str">
        <f t="shared" ca="1" si="868"/>
        <v/>
      </c>
      <c r="T3700" s="1" t="str">
        <f t="shared" ca="1" si="869"/>
        <v/>
      </c>
      <c r="U3700" s="1" t="str">
        <f t="shared" ca="1" si="856"/>
        <v/>
      </c>
      <c r="V3700" s="1" t="str">
        <f t="shared" ca="1" si="864"/>
        <v/>
      </c>
      <c r="W3700" s="1" t="str">
        <f t="shared" ca="1" si="865"/>
        <v/>
      </c>
      <c r="X3700" s="1" t="str">
        <f t="shared" ca="1" si="870"/>
        <v/>
      </c>
    </row>
    <row r="3701" spans="1:24">
      <c r="A3701" t="s">
        <v>1041</v>
      </c>
      <c r="B3701" t="str">
        <f>INDEX(予約枠報告様式!$73:$73,MATCH(CSVフォーマット!C3701,予約枠報告様式!$74:$74,0))</f>
        <v>BK</v>
      </c>
      <c r="C3701">
        <f t="shared" si="866"/>
        <v>63</v>
      </c>
      <c r="D3701">
        <f t="shared" si="857"/>
        <v>49</v>
      </c>
      <c r="E3701" s="2" cm="1">
        <f t="array" aca="1" ref="E3701" ca="1">INDIRECT(A3701&amp;B3701&amp;$E$3)</f>
        <v>44804</v>
      </c>
      <c r="F3701" t="str" cm="1">
        <f t="array" aca="1" ref="F3701" ca="1">IF(INDIRECT(A3701&amp;B3701&amp;$F$3)="公",参照!$L$2,参照!$L$3)</f>
        <v>医療機関受付</v>
      </c>
      <c r="G3701" s="1" t="str" cm="1">
        <f t="array" aca="1" ref="G3701" ca="1">IF(E3701="","",IF(ISNUMBER(INDIRECT(A3701&amp;B3701&amp;D3701)),431001,""))</f>
        <v/>
      </c>
      <c r="H3701" s="1" t="str">
        <f t="shared" ca="1" si="858"/>
        <v/>
      </c>
      <c r="I3701" s="1" t="str">
        <f ca="1">IF(G3701="","",予約枠報告様式!H$3)</f>
        <v/>
      </c>
      <c r="J3701" s="1" t="str">
        <f t="shared" ca="1" si="867"/>
        <v/>
      </c>
      <c r="K3701" s="1" t="str">
        <f t="shared" ca="1" si="859"/>
        <v/>
      </c>
      <c r="L3701" s="1" t="str">
        <f t="shared" ca="1" si="860"/>
        <v/>
      </c>
      <c r="M3701" s="1" t="str">
        <f t="shared" ca="1" si="861"/>
        <v/>
      </c>
      <c r="N3701" s="1" t="str" cm="1">
        <f t="array" aca="1" ref="N3701" ca="1">IF(G3701="","",HOUR(INDIRECT(A3701&amp;$N$2&amp;D3701)))</f>
        <v/>
      </c>
      <c r="O3701" s="1" t="str" cm="1">
        <f t="array" aca="1" ref="O3701" ca="1">IF(G3701="","",MINUTE(INDIRECT(A3701&amp;$N$2&amp;D3701)))</f>
        <v/>
      </c>
      <c r="P3701" s="1" t="str">
        <f t="shared" ca="1" si="862"/>
        <v/>
      </c>
      <c r="Q3701" s="1" t="str">
        <f t="shared" ca="1" si="863"/>
        <v/>
      </c>
      <c r="R3701" s="1" t="str" cm="1">
        <f t="array" aca="1" ref="R3701" ca="1">IF(G3701="","",INDIRECT(A3701&amp;B3701&amp;D3701))</f>
        <v/>
      </c>
      <c r="S3701" s="1" t="str">
        <f t="shared" ca="1" si="868"/>
        <v/>
      </c>
      <c r="T3701" s="1" t="str">
        <f t="shared" ca="1" si="869"/>
        <v/>
      </c>
      <c r="U3701" s="1" t="str">
        <f t="shared" ca="1" si="856"/>
        <v/>
      </c>
      <c r="V3701" s="1" t="str">
        <f t="shared" ca="1" si="864"/>
        <v/>
      </c>
      <c r="W3701" s="1" t="str">
        <f t="shared" ca="1" si="865"/>
        <v/>
      </c>
      <c r="X3701" s="1" t="str">
        <f t="shared" ca="1" si="870"/>
        <v/>
      </c>
    </row>
    <row r="3702" spans="1:24">
      <c r="A3702" t="s">
        <v>1041</v>
      </c>
      <c r="B3702" t="str">
        <f>INDEX(予約枠報告様式!$73:$73,MATCH(CSVフォーマット!C3702,予約枠報告様式!$74:$74,0))</f>
        <v>BK</v>
      </c>
      <c r="C3702">
        <f t="shared" si="866"/>
        <v>63</v>
      </c>
      <c r="D3702">
        <f t="shared" si="857"/>
        <v>50</v>
      </c>
      <c r="E3702" s="2" cm="1">
        <f t="array" aca="1" ref="E3702" ca="1">INDIRECT(A3702&amp;B3702&amp;$E$3)</f>
        <v>44804</v>
      </c>
      <c r="F3702" t="str" cm="1">
        <f t="array" aca="1" ref="F3702" ca="1">IF(INDIRECT(A3702&amp;B3702&amp;$F$3)="公",参照!$L$2,参照!$L$3)</f>
        <v>医療機関受付</v>
      </c>
      <c r="G3702" s="1" t="str" cm="1">
        <f t="array" aca="1" ref="G3702" ca="1">IF(E3702="","",IF(ISNUMBER(INDIRECT(A3702&amp;B3702&amp;D3702)),431001,""))</f>
        <v/>
      </c>
      <c r="H3702" s="1" t="str">
        <f t="shared" ca="1" si="858"/>
        <v/>
      </c>
      <c r="I3702" s="1" t="str">
        <f ca="1">IF(G3702="","",予約枠報告様式!H$3)</f>
        <v/>
      </c>
      <c r="J3702" s="1" t="str">
        <f t="shared" ca="1" si="867"/>
        <v/>
      </c>
      <c r="K3702" s="1" t="str">
        <f t="shared" ca="1" si="859"/>
        <v/>
      </c>
      <c r="L3702" s="1" t="str">
        <f t="shared" ca="1" si="860"/>
        <v/>
      </c>
      <c r="M3702" s="1" t="str">
        <f t="shared" ca="1" si="861"/>
        <v/>
      </c>
      <c r="N3702" s="1" t="str" cm="1">
        <f t="array" aca="1" ref="N3702" ca="1">IF(G3702="","",HOUR(INDIRECT(A3702&amp;$N$2&amp;D3702)))</f>
        <v/>
      </c>
      <c r="O3702" s="1" t="str" cm="1">
        <f t="array" aca="1" ref="O3702" ca="1">IF(G3702="","",MINUTE(INDIRECT(A3702&amp;$N$2&amp;D3702)))</f>
        <v/>
      </c>
      <c r="P3702" s="1" t="str">
        <f t="shared" ca="1" si="862"/>
        <v/>
      </c>
      <c r="Q3702" s="1" t="str">
        <f t="shared" ca="1" si="863"/>
        <v/>
      </c>
      <c r="R3702" s="1" t="str" cm="1">
        <f t="array" aca="1" ref="R3702" ca="1">IF(G3702="","",INDIRECT(A3702&amp;B3702&amp;D3702))</f>
        <v/>
      </c>
      <c r="S3702" s="1" t="str">
        <f t="shared" ca="1" si="868"/>
        <v/>
      </c>
      <c r="T3702" s="1" t="str">
        <f t="shared" ca="1" si="869"/>
        <v/>
      </c>
      <c r="U3702" s="1" t="str">
        <f t="shared" ca="1" si="856"/>
        <v/>
      </c>
      <c r="V3702" s="1" t="str">
        <f t="shared" ca="1" si="864"/>
        <v/>
      </c>
      <c r="W3702" s="1" t="str">
        <f t="shared" ca="1" si="865"/>
        <v/>
      </c>
      <c r="X3702" s="1" t="str">
        <f t="shared" ca="1" si="870"/>
        <v/>
      </c>
    </row>
    <row r="3703" spans="1:24">
      <c r="A3703" t="s">
        <v>1041</v>
      </c>
      <c r="B3703" t="str">
        <f>INDEX(予約枠報告様式!$73:$73,MATCH(CSVフォーマット!C3703,予約枠報告様式!$74:$74,0))</f>
        <v>BK</v>
      </c>
      <c r="C3703">
        <f t="shared" si="866"/>
        <v>63</v>
      </c>
      <c r="D3703">
        <f t="shared" si="857"/>
        <v>51</v>
      </c>
      <c r="E3703" s="2" cm="1">
        <f t="array" aca="1" ref="E3703" ca="1">INDIRECT(A3703&amp;B3703&amp;$E$3)</f>
        <v>44804</v>
      </c>
      <c r="F3703" t="str" cm="1">
        <f t="array" aca="1" ref="F3703" ca="1">IF(INDIRECT(A3703&amp;B3703&amp;$F$3)="公",参照!$L$2,参照!$L$3)</f>
        <v>医療機関受付</v>
      </c>
      <c r="G3703" s="1" t="str" cm="1">
        <f t="array" aca="1" ref="G3703" ca="1">IF(E3703="","",IF(ISNUMBER(INDIRECT(A3703&amp;B3703&amp;D3703)),431001,""))</f>
        <v/>
      </c>
      <c r="H3703" s="1" t="str">
        <f t="shared" ca="1" si="858"/>
        <v/>
      </c>
      <c r="I3703" s="1" t="str">
        <f ca="1">IF(G3703="","",予約枠報告様式!H$3)</f>
        <v/>
      </c>
      <c r="J3703" s="1" t="str">
        <f t="shared" ca="1" si="867"/>
        <v/>
      </c>
      <c r="K3703" s="1" t="str">
        <f t="shared" ca="1" si="859"/>
        <v/>
      </c>
      <c r="L3703" s="1" t="str">
        <f t="shared" ca="1" si="860"/>
        <v/>
      </c>
      <c r="M3703" s="1" t="str">
        <f t="shared" ca="1" si="861"/>
        <v/>
      </c>
      <c r="N3703" s="1" t="str" cm="1">
        <f t="array" aca="1" ref="N3703" ca="1">IF(G3703="","",HOUR(INDIRECT(A3703&amp;$N$2&amp;D3703)))</f>
        <v/>
      </c>
      <c r="O3703" s="1" t="str" cm="1">
        <f t="array" aca="1" ref="O3703" ca="1">IF(G3703="","",MINUTE(INDIRECT(A3703&amp;$N$2&amp;D3703)))</f>
        <v/>
      </c>
      <c r="P3703" s="1" t="str">
        <f t="shared" ca="1" si="862"/>
        <v/>
      </c>
      <c r="Q3703" s="1" t="str">
        <f t="shared" ca="1" si="863"/>
        <v/>
      </c>
      <c r="R3703" s="1" t="str" cm="1">
        <f t="array" aca="1" ref="R3703" ca="1">IF(G3703="","",INDIRECT(A3703&amp;B3703&amp;D3703))</f>
        <v/>
      </c>
      <c r="S3703" s="1" t="str">
        <f t="shared" ca="1" si="868"/>
        <v/>
      </c>
      <c r="T3703" s="1" t="str">
        <f t="shared" ca="1" si="869"/>
        <v/>
      </c>
      <c r="U3703" s="1" t="str">
        <f t="shared" ca="1" si="856"/>
        <v/>
      </c>
      <c r="V3703" s="1" t="str">
        <f t="shared" ca="1" si="864"/>
        <v/>
      </c>
      <c r="W3703" s="1" t="str">
        <f t="shared" ca="1" si="865"/>
        <v/>
      </c>
      <c r="X3703" s="1" t="str">
        <f t="shared" ca="1" si="870"/>
        <v/>
      </c>
    </row>
    <row r="3704" spans="1:24">
      <c r="A3704" t="s">
        <v>1041</v>
      </c>
      <c r="B3704" t="str">
        <f>INDEX(予約枠報告様式!$73:$73,MATCH(CSVフォーマット!C3704,予約枠報告様式!$74:$74,0))</f>
        <v>BK</v>
      </c>
      <c r="C3704">
        <f t="shared" si="866"/>
        <v>63</v>
      </c>
      <c r="D3704">
        <f t="shared" si="857"/>
        <v>52</v>
      </c>
      <c r="E3704" s="2" cm="1">
        <f t="array" aca="1" ref="E3704" ca="1">INDIRECT(A3704&amp;B3704&amp;$E$3)</f>
        <v>44804</v>
      </c>
      <c r="F3704" t="str" cm="1">
        <f t="array" aca="1" ref="F3704" ca="1">IF(INDIRECT(A3704&amp;B3704&amp;$F$3)="公",参照!$L$2,参照!$L$3)</f>
        <v>医療機関受付</v>
      </c>
      <c r="G3704" s="1" t="str" cm="1">
        <f t="array" aca="1" ref="G3704" ca="1">IF(E3704="","",IF(ISNUMBER(INDIRECT(A3704&amp;B3704&amp;D3704)),431001,""))</f>
        <v/>
      </c>
      <c r="H3704" s="1" t="str">
        <f t="shared" ca="1" si="858"/>
        <v/>
      </c>
      <c r="I3704" s="1" t="str">
        <f ca="1">IF(G3704="","",予約枠報告様式!H$3)</f>
        <v/>
      </c>
      <c r="J3704" s="1" t="str">
        <f t="shared" ca="1" si="867"/>
        <v/>
      </c>
      <c r="K3704" s="1" t="str">
        <f t="shared" ca="1" si="859"/>
        <v/>
      </c>
      <c r="L3704" s="1" t="str">
        <f t="shared" ca="1" si="860"/>
        <v/>
      </c>
      <c r="M3704" s="1" t="str">
        <f t="shared" ca="1" si="861"/>
        <v/>
      </c>
      <c r="N3704" s="1" t="str" cm="1">
        <f t="array" aca="1" ref="N3704" ca="1">IF(G3704="","",HOUR(INDIRECT(A3704&amp;$N$2&amp;D3704)))</f>
        <v/>
      </c>
      <c r="O3704" s="1" t="str" cm="1">
        <f t="array" aca="1" ref="O3704" ca="1">IF(G3704="","",MINUTE(INDIRECT(A3704&amp;$N$2&amp;D3704)))</f>
        <v/>
      </c>
      <c r="P3704" s="1" t="str">
        <f t="shared" ca="1" si="862"/>
        <v/>
      </c>
      <c r="Q3704" s="1" t="str">
        <f t="shared" ca="1" si="863"/>
        <v/>
      </c>
      <c r="R3704" s="1" t="str" cm="1">
        <f t="array" aca="1" ref="R3704" ca="1">IF(G3704="","",INDIRECT(A3704&amp;B3704&amp;D3704))</f>
        <v/>
      </c>
      <c r="S3704" s="1" t="str">
        <f t="shared" ca="1" si="868"/>
        <v/>
      </c>
      <c r="T3704" s="1" t="str">
        <f t="shared" ca="1" si="869"/>
        <v/>
      </c>
      <c r="U3704" s="1" t="str">
        <f t="shared" ca="1" si="856"/>
        <v/>
      </c>
      <c r="V3704" s="1" t="str">
        <f t="shared" ca="1" si="864"/>
        <v/>
      </c>
      <c r="W3704" s="1" t="str">
        <f t="shared" ca="1" si="865"/>
        <v/>
      </c>
      <c r="X3704" s="1" t="str">
        <f t="shared" ca="1" si="870"/>
        <v/>
      </c>
    </row>
    <row r="3705" spans="1:24">
      <c r="A3705" t="s">
        <v>1041</v>
      </c>
      <c r="B3705" t="str">
        <f>INDEX(予約枠報告様式!$73:$73,MATCH(CSVフォーマット!C3705,予約枠報告様式!$74:$74,0))</f>
        <v>BK</v>
      </c>
      <c r="C3705">
        <f t="shared" si="866"/>
        <v>63</v>
      </c>
      <c r="D3705">
        <f t="shared" si="857"/>
        <v>53</v>
      </c>
      <c r="E3705" s="2" cm="1">
        <f t="array" aca="1" ref="E3705" ca="1">INDIRECT(A3705&amp;B3705&amp;$E$3)</f>
        <v>44804</v>
      </c>
      <c r="F3705" t="str" cm="1">
        <f t="array" aca="1" ref="F3705" ca="1">IF(INDIRECT(A3705&amp;B3705&amp;$F$3)="公",参照!$L$2,参照!$L$3)</f>
        <v>医療機関受付</v>
      </c>
      <c r="G3705" s="1" t="str" cm="1">
        <f t="array" aca="1" ref="G3705" ca="1">IF(E3705="","",IF(ISNUMBER(INDIRECT(A3705&amp;B3705&amp;D3705)),431001,""))</f>
        <v/>
      </c>
      <c r="H3705" s="1" t="str">
        <f t="shared" ca="1" si="858"/>
        <v/>
      </c>
      <c r="I3705" s="1" t="str">
        <f ca="1">IF(G3705="","",予約枠報告様式!H$3)</f>
        <v/>
      </c>
      <c r="J3705" s="1" t="str">
        <f t="shared" ca="1" si="867"/>
        <v/>
      </c>
      <c r="K3705" s="1" t="str">
        <f t="shared" ca="1" si="859"/>
        <v/>
      </c>
      <c r="L3705" s="1" t="str">
        <f t="shared" ca="1" si="860"/>
        <v/>
      </c>
      <c r="M3705" s="1" t="str">
        <f t="shared" ca="1" si="861"/>
        <v/>
      </c>
      <c r="N3705" s="1" t="str" cm="1">
        <f t="array" aca="1" ref="N3705" ca="1">IF(G3705="","",HOUR(INDIRECT(A3705&amp;$N$2&amp;D3705)))</f>
        <v/>
      </c>
      <c r="O3705" s="1" t="str" cm="1">
        <f t="array" aca="1" ref="O3705" ca="1">IF(G3705="","",MINUTE(INDIRECT(A3705&amp;$N$2&amp;D3705)))</f>
        <v/>
      </c>
      <c r="P3705" s="1" t="str">
        <f t="shared" ca="1" si="862"/>
        <v/>
      </c>
      <c r="Q3705" s="1" t="str">
        <f t="shared" ca="1" si="863"/>
        <v/>
      </c>
      <c r="R3705" s="1" t="str" cm="1">
        <f t="array" aca="1" ref="R3705" ca="1">IF(G3705="","",INDIRECT(A3705&amp;B3705&amp;D3705))</f>
        <v/>
      </c>
      <c r="S3705" s="1" t="str">
        <f t="shared" ca="1" si="868"/>
        <v/>
      </c>
      <c r="T3705" s="1" t="str">
        <f t="shared" ca="1" si="869"/>
        <v/>
      </c>
      <c r="U3705" s="1" t="str">
        <f t="shared" ca="1" si="856"/>
        <v/>
      </c>
      <c r="V3705" s="1" t="str">
        <f t="shared" ca="1" si="864"/>
        <v/>
      </c>
      <c r="W3705" s="1" t="str">
        <f t="shared" ca="1" si="865"/>
        <v/>
      </c>
      <c r="X3705" s="1" t="str">
        <f t="shared" ca="1" si="870"/>
        <v/>
      </c>
    </row>
    <row r="3706" spans="1:24">
      <c r="A3706" t="s">
        <v>1041</v>
      </c>
      <c r="B3706" t="str">
        <f>INDEX(予約枠報告様式!$73:$73,MATCH(CSVフォーマット!C3706,予約枠報告様式!$74:$74,0))</f>
        <v>BK</v>
      </c>
      <c r="C3706">
        <f t="shared" si="866"/>
        <v>63</v>
      </c>
      <c r="D3706">
        <f t="shared" si="857"/>
        <v>54</v>
      </c>
      <c r="E3706" s="2" cm="1">
        <f t="array" aca="1" ref="E3706" ca="1">INDIRECT(A3706&amp;B3706&amp;$E$3)</f>
        <v>44804</v>
      </c>
      <c r="F3706" t="str" cm="1">
        <f t="array" aca="1" ref="F3706" ca="1">IF(INDIRECT(A3706&amp;B3706&amp;$F$3)="公",参照!$L$2,参照!$L$3)</f>
        <v>医療機関受付</v>
      </c>
      <c r="G3706" s="1" t="str" cm="1">
        <f t="array" aca="1" ref="G3706" ca="1">IF(E3706="","",IF(ISNUMBER(INDIRECT(A3706&amp;B3706&amp;D3706)),431001,""))</f>
        <v/>
      </c>
      <c r="H3706" s="1" t="str">
        <f t="shared" ca="1" si="858"/>
        <v/>
      </c>
      <c r="I3706" s="1" t="str">
        <f ca="1">IF(G3706="","",予約枠報告様式!H$3)</f>
        <v/>
      </c>
      <c r="J3706" s="1" t="str">
        <f t="shared" ca="1" si="867"/>
        <v/>
      </c>
      <c r="K3706" s="1" t="str">
        <f t="shared" ca="1" si="859"/>
        <v/>
      </c>
      <c r="L3706" s="1" t="str">
        <f t="shared" ca="1" si="860"/>
        <v/>
      </c>
      <c r="M3706" s="1" t="str">
        <f t="shared" ca="1" si="861"/>
        <v/>
      </c>
      <c r="N3706" s="1" t="str" cm="1">
        <f t="array" aca="1" ref="N3706" ca="1">IF(G3706="","",HOUR(INDIRECT(A3706&amp;$N$2&amp;D3706)))</f>
        <v/>
      </c>
      <c r="O3706" s="1" t="str" cm="1">
        <f t="array" aca="1" ref="O3706" ca="1">IF(G3706="","",MINUTE(INDIRECT(A3706&amp;$N$2&amp;D3706)))</f>
        <v/>
      </c>
      <c r="P3706" s="1" t="str">
        <f t="shared" ca="1" si="862"/>
        <v/>
      </c>
      <c r="Q3706" s="1" t="str">
        <f t="shared" ca="1" si="863"/>
        <v/>
      </c>
      <c r="R3706" s="1" t="str" cm="1">
        <f t="array" aca="1" ref="R3706" ca="1">IF(G3706="","",INDIRECT(A3706&amp;B3706&amp;D3706))</f>
        <v/>
      </c>
      <c r="S3706" s="1" t="str">
        <f t="shared" ca="1" si="868"/>
        <v/>
      </c>
      <c r="T3706" s="1" t="str">
        <f t="shared" ca="1" si="869"/>
        <v/>
      </c>
      <c r="U3706" s="1" t="str">
        <f t="shared" ca="1" si="856"/>
        <v/>
      </c>
      <c r="V3706" s="1" t="str">
        <f t="shared" ca="1" si="864"/>
        <v/>
      </c>
      <c r="W3706" s="1" t="str">
        <f t="shared" ca="1" si="865"/>
        <v/>
      </c>
      <c r="X3706" s="1" t="str">
        <f t="shared" ca="1" si="870"/>
        <v/>
      </c>
    </row>
    <row r="3707" spans="1:24">
      <c r="A3707" t="s">
        <v>1041</v>
      </c>
      <c r="B3707" t="str">
        <f>INDEX(予約枠報告様式!$73:$73,MATCH(CSVフォーマット!C3707,予約枠報告様式!$74:$74,0))</f>
        <v>BK</v>
      </c>
      <c r="C3707">
        <f t="shared" si="866"/>
        <v>63</v>
      </c>
      <c r="D3707">
        <f t="shared" si="857"/>
        <v>55</v>
      </c>
      <c r="E3707" s="2" cm="1">
        <f t="array" aca="1" ref="E3707" ca="1">INDIRECT(A3707&amp;B3707&amp;$E$3)</f>
        <v>44804</v>
      </c>
      <c r="F3707" t="str" cm="1">
        <f t="array" aca="1" ref="F3707" ca="1">IF(INDIRECT(A3707&amp;B3707&amp;$F$3)="公",参照!$L$2,参照!$L$3)</f>
        <v>医療機関受付</v>
      </c>
      <c r="G3707" s="1" t="str" cm="1">
        <f t="array" aca="1" ref="G3707" ca="1">IF(E3707="","",IF(ISNUMBER(INDIRECT(A3707&amp;B3707&amp;D3707)),431001,""))</f>
        <v/>
      </c>
      <c r="H3707" s="1" t="str">
        <f t="shared" ca="1" si="858"/>
        <v/>
      </c>
      <c r="I3707" s="1" t="str">
        <f ca="1">IF(G3707="","",予約枠報告様式!H$3)</f>
        <v/>
      </c>
      <c r="J3707" s="1" t="str">
        <f t="shared" ca="1" si="867"/>
        <v/>
      </c>
      <c r="K3707" s="1" t="str">
        <f t="shared" ca="1" si="859"/>
        <v/>
      </c>
      <c r="L3707" s="1" t="str">
        <f t="shared" ca="1" si="860"/>
        <v/>
      </c>
      <c r="M3707" s="1" t="str">
        <f t="shared" ca="1" si="861"/>
        <v/>
      </c>
      <c r="N3707" s="1" t="str" cm="1">
        <f t="array" aca="1" ref="N3707" ca="1">IF(G3707="","",HOUR(INDIRECT(A3707&amp;$N$2&amp;D3707)))</f>
        <v/>
      </c>
      <c r="O3707" s="1" t="str" cm="1">
        <f t="array" aca="1" ref="O3707" ca="1">IF(G3707="","",MINUTE(INDIRECT(A3707&amp;$N$2&amp;D3707)))</f>
        <v/>
      </c>
      <c r="P3707" s="1" t="str">
        <f t="shared" ca="1" si="862"/>
        <v/>
      </c>
      <c r="Q3707" s="1" t="str">
        <f t="shared" ca="1" si="863"/>
        <v/>
      </c>
      <c r="R3707" s="1" t="str" cm="1">
        <f t="array" aca="1" ref="R3707" ca="1">IF(G3707="","",INDIRECT(A3707&amp;B3707&amp;D3707))</f>
        <v/>
      </c>
      <c r="S3707" s="1" t="str">
        <f t="shared" ca="1" si="868"/>
        <v/>
      </c>
      <c r="T3707" s="1" t="str">
        <f t="shared" ca="1" si="869"/>
        <v/>
      </c>
      <c r="U3707" s="1" t="str">
        <f t="shared" ca="1" si="856"/>
        <v/>
      </c>
      <c r="V3707" s="1" t="str">
        <f t="shared" ca="1" si="864"/>
        <v/>
      </c>
      <c r="W3707" s="1" t="str">
        <f t="shared" ca="1" si="865"/>
        <v/>
      </c>
      <c r="X3707" s="1" t="str">
        <f t="shared" ca="1" si="870"/>
        <v/>
      </c>
    </row>
    <row r="3708" spans="1:24">
      <c r="A3708" t="s">
        <v>1041</v>
      </c>
      <c r="B3708" t="str">
        <f>INDEX(予約枠報告様式!$73:$73,MATCH(CSVフォーマット!C3708,予約枠報告様式!$74:$74,0))</f>
        <v>BK</v>
      </c>
      <c r="C3708">
        <f t="shared" si="866"/>
        <v>63</v>
      </c>
      <c r="D3708">
        <f t="shared" si="857"/>
        <v>56</v>
      </c>
      <c r="E3708" s="2" cm="1">
        <f t="array" aca="1" ref="E3708" ca="1">INDIRECT(A3708&amp;B3708&amp;$E$3)</f>
        <v>44804</v>
      </c>
      <c r="F3708" t="str" cm="1">
        <f t="array" aca="1" ref="F3708" ca="1">IF(INDIRECT(A3708&amp;B3708&amp;$F$3)="公",参照!$L$2,参照!$L$3)</f>
        <v>医療機関受付</v>
      </c>
      <c r="G3708" s="1" t="str" cm="1">
        <f t="array" aca="1" ref="G3708" ca="1">IF(E3708="","",IF(ISNUMBER(INDIRECT(A3708&amp;B3708&amp;D3708)),431001,""))</f>
        <v/>
      </c>
      <c r="H3708" s="1" t="str">
        <f t="shared" ca="1" si="858"/>
        <v/>
      </c>
      <c r="I3708" s="1" t="str">
        <f ca="1">IF(G3708="","",予約枠報告様式!H$3)</f>
        <v/>
      </c>
      <c r="J3708" s="1" t="str">
        <f t="shared" ca="1" si="867"/>
        <v/>
      </c>
      <c r="K3708" s="1" t="str">
        <f t="shared" ca="1" si="859"/>
        <v/>
      </c>
      <c r="L3708" s="1" t="str">
        <f t="shared" ca="1" si="860"/>
        <v/>
      </c>
      <c r="M3708" s="1" t="str">
        <f t="shared" ca="1" si="861"/>
        <v/>
      </c>
      <c r="N3708" s="1" t="str" cm="1">
        <f t="array" aca="1" ref="N3708" ca="1">IF(G3708="","",HOUR(INDIRECT(A3708&amp;$N$2&amp;D3708)))</f>
        <v/>
      </c>
      <c r="O3708" s="1" t="str" cm="1">
        <f t="array" aca="1" ref="O3708" ca="1">IF(G3708="","",MINUTE(INDIRECT(A3708&amp;$N$2&amp;D3708)))</f>
        <v/>
      </c>
      <c r="P3708" s="1" t="str">
        <f t="shared" ca="1" si="862"/>
        <v/>
      </c>
      <c r="Q3708" s="1" t="str">
        <f t="shared" ca="1" si="863"/>
        <v/>
      </c>
      <c r="R3708" s="1" t="str" cm="1">
        <f t="array" aca="1" ref="R3708" ca="1">IF(G3708="","",INDIRECT(A3708&amp;B3708&amp;D3708))</f>
        <v/>
      </c>
      <c r="S3708" s="1" t="str">
        <f t="shared" ca="1" si="868"/>
        <v/>
      </c>
      <c r="T3708" s="1" t="str">
        <f t="shared" ca="1" si="869"/>
        <v/>
      </c>
      <c r="U3708" s="1" t="str">
        <f t="shared" ca="1" si="856"/>
        <v/>
      </c>
      <c r="V3708" s="1" t="str">
        <f t="shared" ca="1" si="864"/>
        <v/>
      </c>
      <c r="W3708" s="1" t="str">
        <f t="shared" ca="1" si="865"/>
        <v/>
      </c>
      <c r="X3708" s="1" t="str">
        <f t="shared" ca="1" si="870"/>
        <v/>
      </c>
    </row>
    <row r="3709" spans="1:24">
      <c r="A3709" t="s">
        <v>1041</v>
      </c>
      <c r="B3709" t="str">
        <f>INDEX(予約枠報告様式!$73:$73,MATCH(CSVフォーマット!C3709,予約枠報告様式!$74:$74,0))</f>
        <v>BK</v>
      </c>
      <c r="C3709">
        <f t="shared" si="866"/>
        <v>63</v>
      </c>
      <c r="D3709">
        <f t="shared" si="857"/>
        <v>57</v>
      </c>
      <c r="E3709" s="2" cm="1">
        <f t="array" aca="1" ref="E3709" ca="1">INDIRECT(A3709&amp;B3709&amp;$E$3)</f>
        <v>44804</v>
      </c>
      <c r="F3709" t="str" cm="1">
        <f t="array" aca="1" ref="F3709" ca="1">IF(INDIRECT(A3709&amp;B3709&amp;$F$3)="公",参照!$L$2,参照!$L$3)</f>
        <v>医療機関受付</v>
      </c>
      <c r="G3709" s="1" t="str" cm="1">
        <f t="array" aca="1" ref="G3709" ca="1">IF(E3709="","",IF(ISNUMBER(INDIRECT(A3709&amp;B3709&amp;D3709)),431001,""))</f>
        <v/>
      </c>
      <c r="H3709" s="1" t="str">
        <f t="shared" ca="1" si="858"/>
        <v/>
      </c>
      <c r="I3709" s="1" t="str">
        <f ca="1">IF(G3709="","",予約枠報告様式!H$3)</f>
        <v/>
      </c>
      <c r="J3709" s="1" t="str">
        <f t="shared" ca="1" si="867"/>
        <v/>
      </c>
      <c r="K3709" s="1" t="str">
        <f t="shared" ca="1" si="859"/>
        <v/>
      </c>
      <c r="L3709" s="1" t="str">
        <f t="shared" ca="1" si="860"/>
        <v/>
      </c>
      <c r="M3709" s="1" t="str">
        <f t="shared" ca="1" si="861"/>
        <v/>
      </c>
      <c r="N3709" s="1" t="str" cm="1">
        <f t="array" aca="1" ref="N3709" ca="1">IF(G3709="","",HOUR(INDIRECT(A3709&amp;$N$2&amp;D3709)))</f>
        <v/>
      </c>
      <c r="O3709" s="1" t="str" cm="1">
        <f t="array" aca="1" ref="O3709" ca="1">IF(G3709="","",MINUTE(INDIRECT(A3709&amp;$N$2&amp;D3709)))</f>
        <v/>
      </c>
      <c r="P3709" s="1" t="str">
        <f t="shared" ca="1" si="862"/>
        <v/>
      </c>
      <c r="Q3709" s="1" t="str">
        <f t="shared" ca="1" si="863"/>
        <v/>
      </c>
      <c r="R3709" s="1" t="str" cm="1">
        <f t="array" aca="1" ref="R3709" ca="1">IF(G3709="","",INDIRECT(A3709&amp;B3709&amp;D3709))</f>
        <v/>
      </c>
      <c r="S3709" s="1" t="str">
        <f t="shared" ca="1" si="868"/>
        <v/>
      </c>
      <c r="T3709" s="1" t="str">
        <f t="shared" ca="1" si="869"/>
        <v/>
      </c>
      <c r="U3709" s="1" t="str">
        <f t="shared" ca="1" si="856"/>
        <v/>
      </c>
      <c r="V3709" s="1" t="str">
        <f t="shared" ca="1" si="864"/>
        <v/>
      </c>
      <c r="W3709" s="1" t="str">
        <f t="shared" ca="1" si="865"/>
        <v/>
      </c>
      <c r="X3709" s="1" t="str">
        <f t="shared" ca="1" si="870"/>
        <v/>
      </c>
    </row>
    <row r="3710" spans="1:24">
      <c r="A3710" t="s">
        <v>1041</v>
      </c>
      <c r="B3710" t="str">
        <f>INDEX(予約枠報告様式!$73:$73,MATCH(CSVフォーマット!C3710,予約枠報告様式!$74:$74,0))</f>
        <v>BK</v>
      </c>
      <c r="C3710">
        <f t="shared" si="866"/>
        <v>63</v>
      </c>
      <c r="D3710">
        <f t="shared" si="857"/>
        <v>58</v>
      </c>
      <c r="E3710" s="2" cm="1">
        <f t="array" aca="1" ref="E3710" ca="1">INDIRECT(A3710&amp;B3710&amp;$E$3)</f>
        <v>44804</v>
      </c>
      <c r="F3710" t="str" cm="1">
        <f t="array" aca="1" ref="F3710" ca="1">IF(INDIRECT(A3710&amp;B3710&amp;$F$3)="公",参照!$L$2,参照!$L$3)</f>
        <v>医療機関受付</v>
      </c>
      <c r="G3710" s="1" t="str" cm="1">
        <f t="array" aca="1" ref="G3710" ca="1">IF(E3710="","",IF(ISNUMBER(INDIRECT(A3710&amp;B3710&amp;D3710)),431001,""))</f>
        <v/>
      </c>
      <c r="H3710" s="1" t="str">
        <f t="shared" ca="1" si="858"/>
        <v/>
      </c>
      <c r="I3710" s="1" t="str">
        <f ca="1">IF(G3710="","",予約枠報告様式!H$3)</f>
        <v/>
      </c>
      <c r="J3710" s="1" t="str">
        <f t="shared" ca="1" si="867"/>
        <v/>
      </c>
      <c r="K3710" s="1" t="str">
        <f t="shared" ca="1" si="859"/>
        <v/>
      </c>
      <c r="L3710" s="1" t="str">
        <f t="shared" ca="1" si="860"/>
        <v/>
      </c>
      <c r="M3710" s="1" t="str">
        <f t="shared" ca="1" si="861"/>
        <v/>
      </c>
      <c r="N3710" s="1" t="str" cm="1">
        <f t="array" aca="1" ref="N3710" ca="1">IF(G3710="","",HOUR(INDIRECT(A3710&amp;$N$2&amp;D3710)))</f>
        <v/>
      </c>
      <c r="O3710" s="1" t="str" cm="1">
        <f t="array" aca="1" ref="O3710" ca="1">IF(G3710="","",MINUTE(INDIRECT(A3710&amp;$N$2&amp;D3710)))</f>
        <v/>
      </c>
      <c r="P3710" s="1" t="str">
        <f t="shared" ca="1" si="862"/>
        <v/>
      </c>
      <c r="Q3710" s="1" t="str">
        <f t="shared" ca="1" si="863"/>
        <v/>
      </c>
      <c r="R3710" s="1" t="str" cm="1">
        <f t="array" aca="1" ref="R3710" ca="1">IF(G3710="","",INDIRECT(A3710&amp;B3710&amp;D3710))</f>
        <v/>
      </c>
      <c r="S3710" s="1" t="str">
        <f t="shared" ca="1" si="868"/>
        <v/>
      </c>
      <c r="T3710" s="1" t="str">
        <f t="shared" ca="1" si="869"/>
        <v/>
      </c>
      <c r="U3710" s="1" t="str">
        <f t="shared" ca="1" si="856"/>
        <v/>
      </c>
      <c r="V3710" s="1" t="str">
        <f t="shared" ca="1" si="864"/>
        <v/>
      </c>
      <c r="W3710" s="1" t="str">
        <f t="shared" ca="1" si="865"/>
        <v/>
      </c>
      <c r="X3710" s="1" t="str">
        <f t="shared" ca="1" si="870"/>
        <v/>
      </c>
    </row>
    <row r="3711" spans="1:24">
      <c r="A3711" t="s">
        <v>1041</v>
      </c>
      <c r="B3711" t="str">
        <f>INDEX(予約枠報告様式!$73:$73,MATCH(CSVフォーマット!C3711,予約枠報告様式!$74:$74,0))</f>
        <v>BK</v>
      </c>
      <c r="C3711">
        <f t="shared" si="866"/>
        <v>63</v>
      </c>
      <c r="D3711">
        <f t="shared" si="857"/>
        <v>59</v>
      </c>
      <c r="E3711" s="2" cm="1">
        <f t="array" aca="1" ref="E3711" ca="1">INDIRECT(A3711&amp;B3711&amp;$E$3)</f>
        <v>44804</v>
      </c>
      <c r="F3711" t="str" cm="1">
        <f t="array" aca="1" ref="F3711" ca="1">IF(INDIRECT(A3711&amp;B3711&amp;$F$3)="公",参照!$L$2,参照!$L$3)</f>
        <v>医療機関受付</v>
      </c>
      <c r="G3711" s="1" t="str" cm="1">
        <f t="array" aca="1" ref="G3711" ca="1">IF(E3711="","",IF(ISNUMBER(INDIRECT(A3711&amp;B3711&amp;D3711)),431001,""))</f>
        <v/>
      </c>
      <c r="H3711" s="1" t="str">
        <f t="shared" ca="1" si="858"/>
        <v/>
      </c>
      <c r="I3711" s="1" t="str">
        <f ca="1">IF(G3711="","",予約枠報告様式!H$3)</f>
        <v/>
      </c>
      <c r="J3711" s="1" t="str">
        <f t="shared" ca="1" si="867"/>
        <v/>
      </c>
      <c r="K3711" s="1" t="str">
        <f t="shared" ca="1" si="859"/>
        <v/>
      </c>
      <c r="L3711" s="1" t="str">
        <f t="shared" ca="1" si="860"/>
        <v/>
      </c>
      <c r="M3711" s="1" t="str">
        <f t="shared" ca="1" si="861"/>
        <v/>
      </c>
      <c r="N3711" s="1" t="str" cm="1">
        <f t="array" aca="1" ref="N3711" ca="1">IF(G3711="","",HOUR(INDIRECT(A3711&amp;$N$2&amp;D3711)))</f>
        <v/>
      </c>
      <c r="O3711" s="1" t="str" cm="1">
        <f t="array" aca="1" ref="O3711" ca="1">IF(G3711="","",MINUTE(INDIRECT(A3711&amp;$N$2&amp;D3711)))</f>
        <v/>
      </c>
      <c r="P3711" s="1" t="str">
        <f t="shared" ca="1" si="862"/>
        <v/>
      </c>
      <c r="Q3711" s="1" t="str">
        <f t="shared" ca="1" si="863"/>
        <v/>
      </c>
      <c r="R3711" s="1" t="str" cm="1">
        <f t="array" aca="1" ref="R3711" ca="1">IF(G3711="","",INDIRECT(A3711&amp;B3711&amp;D3711))</f>
        <v/>
      </c>
      <c r="S3711" s="1" t="str">
        <f t="shared" ca="1" si="868"/>
        <v/>
      </c>
      <c r="T3711" s="1" t="str">
        <f t="shared" ca="1" si="869"/>
        <v/>
      </c>
      <c r="U3711" s="1" t="str">
        <f t="shared" ca="1" si="856"/>
        <v/>
      </c>
      <c r="V3711" s="1" t="str">
        <f t="shared" ca="1" si="864"/>
        <v/>
      </c>
      <c r="W3711" s="1" t="str">
        <f t="shared" ca="1" si="865"/>
        <v/>
      </c>
      <c r="X3711" s="1" t="str">
        <f t="shared" ca="1" si="870"/>
        <v/>
      </c>
    </row>
    <row r="3712" spans="1:24">
      <c r="A3712" t="s">
        <v>1041</v>
      </c>
      <c r="B3712" t="str">
        <f>INDEX(予約枠報告様式!$73:$73,MATCH(CSVフォーマット!C3712,予約枠報告様式!$74:$74,0))</f>
        <v>BK</v>
      </c>
      <c r="C3712">
        <f t="shared" si="866"/>
        <v>63</v>
      </c>
      <c r="D3712">
        <f t="shared" si="857"/>
        <v>60</v>
      </c>
      <c r="E3712" s="2" cm="1">
        <f t="array" aca="1" ref="E3712" ca="1">INDIRECT(A3712&amp;B3712&amp;$E$3)</f>
        <v>44804</v>
      </c>
      <c r="F3712" t="str" cm="1">
        <f t="array" aca="1" ref="F3712" ca="1">IF(INDIRECT(A3712&amp;B3712&amp;$F$3)="公",参照!$L$2,参照!$L$3)</f>
        <v>医療機関受付</v>
      </c>
      <c r="G3712" s="1" t="str" cm="1">
        <f t="array" aca="1" ref="G3712" ca="1">IF(E3712="","",IF(ISNUMBER(INDIRECT(A3712&amp;B3712&amp;D3712)),431001,""))</f>
        <v/>
      </c>
      <c r="H3712" s="1" t="str">
        <f t="shared" ca="1" si="858"/>
        <v/>
      </c>
      <c r="I3712" s="1" t="str">
        <f ca="1">IF(G3712="","",予約枠報告様式!H$3)</f>
        <v/>
      </c>
      <c r="J3712" s="1" t="str">
        <f t="shared" ca="1" si="867"/>
        <v/>
      </c>
      <c r="K3712" s="1" t="str">
        <f t="shared" ca="1" si="859"/>
        <v/>
      </c>
      <c r="L3712" s="1" t="str">
        <f t="shared" ca="1" si="860"/>
        <v/>
      </c>
      <c r="M3712" s="1" t="str">
        <f t="shared" ca="1" si="861"/>
        <v/>
      </c>
      <c r="N3712" s="1" t="str" cm="1">
        <f t="array" aca="1" ref="N3712" ca="1">IF(G3712="","",HOUR(INDIRECT(A3712&amp;$N$2&amp;D3712)))</f>
        <v/>
      </c>
      <c r="O3712" s="1" t="str" cm="1">
        <f t="array" aca="1" ref="O3712" ca="1">IF(G3712="","",MINUTE(INDIRECT(A3712&amp;$N$2&amp;D3712)))</f>
        <v/>
      </c>
      <c r="P3712" s="1" t="str">
        <f t="shared" ca="1" si="862"/>
        <v/>
      </c>
      <c r="Q3712" s="1" t="str">
        <f t="shared" ca="1" si="863"/>
        <v/>
      </c>
      <c r="R3712" s="1" t="str" cm="1">
        <f t="array" aca="1" ref="R3712" ca="1">IF(G3712="","",INDIRECT(A3712&amp;B3712&amp;D3712))</f>
        <v/>
      </c>
      <c r="S3712" s="1" t="str">
        <f t="shared" ca="1" si="868"/>
        <v/>
      </c>
      <c r="T3712" s="1" t="str">
        <f t="shared" ca="1" si="869"/>
        <v/>
      </c>
      <c r="U3712" s="1" t="str">
        <f t="shared" ca="1" si="856"/>
        <v/>
      </c>
      <c r="V3712" s="1" t="str">
        <f t="shared" ca="1" si="864"/>
        <v/>
      </c>
      <c r="W3712" s="1" t="str">
        <f t="shared" ca="1" si="865"/>
        <v/>
      </c>
      <c r="X3712" s="1" t="str">
        <f t="shared" ca="1" si="870"/>
        <v/>
      </c>
    </row>
    <row r="3713" spans="1:24">
      <c r="A3713" t="s">
        <v>1041</v>
      </c>
      <c r="B3713" t="str">
        <f>INDEX(予約枠報告様式!$73:$73,MATCH(CSVフォーマット!C3713,予約枠報告様式!$74:$74,0))</f>
        <v>BK</v>
      </c>
      <c r="C3713">
        <f t="shared" si="866"/>
        <v>63</v>
      </c>
      <c r="D3713">
        <f t="shared" si="857"/>
        <v>61</v>
      </c>
      <c r="E3713" s="2" cm="1">
        <f t="array" aca="1" ref="E3713" ca="1">INDIRECT(A3713&amp;B3713&amp;$E$3)</f>
        <v>44804</v>
      </c>
      <c r="F3713" t="str" cm="1">
        <f t="array" aca="1" ref="F3713" ca="1">IF(INDIRECT(A3713&amp;B3713&amp;$F$3)="公",参照!$L$2,参照!$L$3)</f>
        <v>医療機関受付</v>
      </c>
      <c r="G3713" s="1" t="str" cm="1">
        <f t="array" aca="1" ref="G3713" ca="1">IF(E3713="","",IF(ISNUMBER(INDIRECT(A3713&amp;B3713&amp;D3713)),431001,""))</f>
        <v/>
      </c>
      <c r="H3713" s="1" t="str">
        <f t="shared" ca="1" si="858"/>
        <v/>
      </c>
      <c r="I3713" s="1" t="str">
        <f ca="1">IF(G3713="","",予約枠報告様式!H$3)</f>
        <v/>
      </c>
      <c r="J3713" s="1" t="str">
        <f t="shared" ca="1" si="867"/>
        <v/>
      </c>
      <c r="K3713" s="1" t="str">
        <f t="shared" ca="1" si="859"/>
        <v/>
      </c>
      <c r="L3713" s="1" t="str">
        <f t="shared" ca="1" si="860"/>
        <v/>
      </c>
      <c r="M3713" s="1" t="str">
        <f t="shared" ca="1" si="861"/>
        <v/>
      </c>
      <c r="N3713" s="1" t="str" cm="1">
        <f t="array" aca="1" ref="N3713" ca="1">IF(G3713="","",HOUR(INDIRECT(A3713&amp;$N$2&amp;D3713)))</f>
        <v/>
      </c>
      <c r="O3713" s="1" t="str" cm="1">
        <f t="array" aca="1" ref="O3713" ca="1">IF(G3713="","",MINUTE(INDIRECT(A3713&amp;$N$2&amp;D3713)))</f>
        <v/>
      </c>
      <c r="P3713" s="1" t="str">
        <f t="shared" ca="1" si="862"/>
        <v/>
      </c>
      <c r="Q3713" s="1" t="str">
        <f t="shared" ca="1" si="863"/>
        <v/>
      </c>
      <c r="R3713" s="1" t="str" cm="1">
        <f t="array" aca="1" ref="R3713" ca="1">IF(G3713="","",INDIRECT(A3713&amp;B3713&amp;D3713))</f>
        <v/>
      </c>
      <c r="S3713" s="1" t="str">
        <f t="shared" ca="1" si="868"/>
        <v/>
      </c>
      <c r="T3713" s="1" t="str">
        <f t="shared" ca="1" si="869"/>
        <v/>
      </c>
      <c r="U3713" s="1" t="str">
        <f t="shared" ca="1" si="856"/>
        <v/>
      </c>
      <c r="V3713" s="1" t="str">
        <f t="shared" ca="1" si="864"/>
        <v/>
      </c>
      <c r="W3713" s="1" t="str">
        <f t="shared" ca="1" si="865"/>
        <v/>
      </c>
      <c r="X3713" s="1" t="str">
        <f t="shared" ca="1" si="870"/>
        <v/>
      </c>
    </row>
    <row r="3714" spans="1:24">
      <c r="A3714" t="s">
        <v>1041</v>
      </c>
      <c r="B3714" t="str">
        <f>INDEX(予約枠報告様式!$73:$73,MATCH(CSVフォーマット!C3714,予約枠報告様式!$74:$74,0))</f>
        <v>BK</v>
      </c>
      <c r="C3714">
        <f t="shared" si="866"/>
        <v>63</v>
      </c>
      <c r="D3714">
        <f t="shared" si="857"/>
        <v>62</v>
      </c>
      <c r="E3714" s="2" cm="1">
        <f t="array" aca="1" ref="E3714" ca="1">INDIRECT(A3714&amp;B3714&amp;$E$3)</f>
        <v>44804</v>
      </c>
      <c r="F3714" t="str" cm="1">
        <f t="array" aca="1" ref="F3714" ca="1">IF(INDIRECT(A3714&amp;B3714&amp;$F$3)="公",参照!$L$2,参照!$L$3)</f>
        <v>医療機関受付</v>
      </c>
      <c r="G3714" s="1" t="str" cm="1">
        <f t="array" aca="1" ref="G3714" ca="1">IF(E3714="","",IF(ISNUMBER(INDIRECT(A3714&amp;B3714&amp;D3714)),431001,""))</f>
        <v/>
      </c>
      <c r="H3714" s="1" t="str">
        <f t="shared" ca="1" si="858"/>
        <v/>
      </c>
      <c r="I3714" s="1" t="str">
        <f ca="1">IF(G3714="","",予約枠報告様式!H$3)</f>
        <v/>
      </c>
      <c r="J3714" s="1" t="str">
        <f t="shared" ca="1" si="867"/>
        <v/>
      </c>
      <c r="K3714" s="1" t="str">
        <f t="shared" ca="1" si="859"/>
        <v/>
      </c>
      <c r="L3714" s="1" t="str">
        <f t="shared" ca="1" si="860"/>
        <v/>
      </c>
      <c r="M3714" s="1" t="str">
        <f t="shared" ca="1" si="861"/>
        <v/>
      </c>
      <c r="N3714" s="1" t="str" cm="1">
        <f t="array" aca="1" ref="N3714" ca="1">IF(G3714="","",HOUR(INDIRECT(A3714&amp;$N$2&amp;D3714)))</f>
        <v/>
      </c>
      <c r="O3714" s="1" t="str" cm="1">
        <f t="array" aca="1" ref="O3714" ca="1">IF(G3714="","",MINUTE(INDIRECT(A3714&amp;$N$2&amp;D3714)))</f>
        <v/>
      </c>
      <c r="P3714" s="1" t="str">
        <f t="shared" ca="1" si="862"/>
        <v/>
      </c>
      <c r="Q3714" s="1" t="str">
        <f t="shared" ca="1" si="863"/>
        <v/>
      </c>
      <c r="R3714" s="1" t="str" cm="1">
        <f t="array" aca="1" ref="R3714" ca="1">IF(G3714="","",INDIRECT(A3714&amp;B3714&amp;D3714))</f>
        <v/>
      </c>
      <c r="S3714" s="1" t="str">
        <f t="shared" ca="1" si="868"/>
        <v/>
      </c>
      <c r="T3714" s="1" t="str">
        <f t="shared" ca="1" si="869"/>
        <v/>
      </c>
      <c r="U3714" s="1" t="str">
        <f t="shared" ca="1" si="856"/>
        <v/>
      </c>
      <c r="V3714" s="1" t="str">
        <f t="shared" ca="1" si="864"/>
        <v/>
      </c>
      <c r="W3714" s="1" t="str">
        <f t="shared" ca="1" si="865"/>
        <v/>
      </c>
      <c r="X3714" s="1" t="str">
        <f t="shared" ca="1" si="870"/>
        <v/>
      </c>
    </row>
    <row r="3715" spans="1:24">
      <c r="A3715" t="s">
        <v>1041</v>
      </c>
      <c r="B3715" t="str">
        <f>INDEX(予約枠報告様式!$73:$73,MATCH(CSVフォーマット!C3715,予約枠報告様式!$74:$74,0))</f>
        <v>BK</v>
      </c>
      <c r="C3715">
        <f t="shared" si="866"/>
        <v>63</v>
      </c>
      <c r="D3715">
        <f t="shared" si="857"/>
        <v>63</v>
      </c>
      <c r="E3715" s="2" cm="1">
        <f t="array" aca="1" ref="E3715" ca="1">INDIRECT(A3715&amp;B3715&amp;$E$3)</f>
        <v>44804</v>
      </c>
      <c r="F3715" t="str" cm="1">
        <f t="array" aca="1" ref="F3715" ca="1">IF(INDIRECT(A3715&amp;B3715&amp;$F$3)="公",参照!$L$2,参照!$L$3)</f>
        <v>医療機関受付</v>
      </c>
      <c r="G3715" s="1" t="str" cm="1">
        <f t="array" aca="1" ref="G3715" ca="1">IF(E3715="","",IF(ISNUMBER(INDIRECT(A3715&amp;B3715&amp;D3715)),431001,""))</f>
        <v/>
      </c>
      <c r="H3715" s="1" t="str">
        <f t="shared" ca="1" si="858"/>
        <v/>
      </c>
      <c r="I3715" s="1" t="str">
        <f ca="1">IF(G3715="","",予約枠報告様式!H$3)</f>
        <v/>
      </c>
      <c r="J3715" s="1" t="str">
        <f t="shared" ca="1" si="867"/>
        <v/>
      </c>
      <c r="K3715" s="1" t="str">
        <f t="shared" ca="1" si="859"/>
        <v/>
      </c>
      <c r="L3715" s="1" t="str">
        <f t="shared" ca="1" si="860"/>
        <v/>
      </c>
      <c r="M3715" s="1" t="str">
        <f t="shared" ca="1" si="861"/>
        <v/>
      </c>
      <c r="N3715" s="1" t="str" cm="1">
        <f t="array" aca="1" ref="N3715" ca="1">IF(G3715="","",HOUR(INDIRECT(A3715&amp;$N$2&amp;D3715)))</f>
        <v/>
      </c>
      <c r="O3715" s="1" t="str" cm="1">
        <f t="array" aca="1" ref="O3715" ca="1">IF(G3715="","",MINUTE(INDIRECT(A3715&amp;$N$2&amp;D3715)))</f>
        <v/>
      </c>
      <c r="P3715" s="1" t="str">
        <f t="shared" ca="1" si="862"/>
        <v/>
      </c>
      <c r="Q3715" s="1" t="str">
        <f t="shared" ca="1" si="863"/>
        <v/>
      </c>
      <c r="R3715" s="1" t="str" cm="1">
        <f t="array" aca="1" ref="R3715" ca="1">IF(G3715="","",INDIRECT(A3715&amp;B3715&amp;D3715))</f>
        <v/>
      </c>
      <c r="S3715" s="1" t="str">
        <f t="shared" ca="1" si="868"/>
        <v/>
      </c>
      <c r="T3715" s="1" t="str">
        <f t="shared" ca="1" si="869"/>
        <v/>
      </c>
      <c r="U3715" s="1" t="str">
        <f t="shared" ca="1" si="856"/>
        <v/>
      </c>
      <c r="V3715" s="1" t="str">
        <f t="shared" ca="1" si="864"/>
        <v/>
      </c>
      <c r="W3715" s="1" t="str">
        <f t="shared" ca="1" si="865"/>
        <v/>
      </c>
      <c r="X3715" s="1" t="str">
        <f t="shared" ca="1" si="870"/>
        <v/>
      </c>
    </row>
    <row r="3716" spans="1:24">
      <c r="A3716" t="s">
        <v>1041</v>
      </c>
      <c r="B3716" t="str">
        <f>INDEX(予約枠報告様式!$73:$73,MATCH(CSVフォーマット!C3716,予約枠報告様式!$74:$74,0))</f>
        <v>BK</v>
      </c>
      <c r="C3716">
        <f t="shared" si="866"/>
        <v>63</v>
      </c>
      <c r="D3716">
        <f t="shared" si="857"/>
        <v>64</v>
      </c>
      <c r="E3716" s="2" cm="1">
        <f t="array" aca="1" ref="E3716" ca="1">INDIRECT(A3716&amp;B3716&amp;$E$3)</f>
        <v>44804</v>
      </c>
      <c r="F3716" t="str" cm="1">
        <f t="array" aca="1" ref="F3716" ca="1">IF(INDIRECT(A3716&amp;B3716&amp;$F$3)="公",参照!$L$2,参照!$L$3)</f>
        <v>医療機関受付</v>
      </c>
      <c r="G3716" s="1" t="str" cm="1">
        <f t="array" aca="1" ref="G3716" ca="1">IF(E3716="","",IF(ISNUMBER(INDIRECT(A3716&amp;B3716&amp;D3716)),431001,""))</f>
        <v/>
      </c>
      <c r="H3716" s="1" t="str">
        <f t="shared" ca="1" si="858"/>
        <v/>
      </c>
      <c r="I3716" s="1" t="str">
        <f ca="1">IF(G3716="","",予約枠報告様式!H$3)</f>
        <v/>
      </c>
      <c r="J3716" s="1" t="str">
        <f t="shared" ca="1" si="867"/>
        <v/>
      </c>
      <c r="K3716" s="1" t="str">
        <f t="shared" ca="1" si="859"/>
        <v/>
      </c>
      <c r="L3716" s="1" t="str">
        <f t="shared" ca="1" si="860"/>
        <v/>
      </c>
      <c r="M3716" s="1" t="str">
        <f t="shared" ca="1" si="861"/>
        <v/>
      </c>
      <c r="N3716" s="1" t="str" cm="1">
        <f t="array" aca="1" ref="N3716" ca="1">IF(G3716="","",HOUR(INDIRECT(A3716&amp;$N$2&amp;D3716)))</f>
        <v/>
      </c>
      <c r="O3716" s="1" t="str" cm="1">
        <f t="array" aca="1" ref="O3716" ca="1">IF(G3716="","",MINUTE(INDIRECT(A3716&amp;$N$2&amp;D3716)))</f>
        <v/>
      </c>
      <c r="P3716" s="1" t="str">
        <f t="shared" ca="1" si="862"/>
        <v/>
      </c>
      <c r="Q3716" s="1" t="str">
        <f t="shared" ca="1" si="863"/>
        <v/>
      </c>
      <c r="R3716" s="1" t="str" cm="1">
        <f t="array" aca="1" ref="R3716" ca="1">IF(G3716="","",INDIRECT(A3716&amp;B3716&amp;D3716))</f>
        <v/>
      </c>
      <c r="S3716" s="1" t="str">
        <f t="shared" ca="1" si="868"/>
        <v/>
      </c>
      <c r="T3716" s="1" t="str">
        <f t="shared" ca="1" si="869"/>
        <v/>
      </c>
      <c r="U3716" s="1" t="str">
        <f t="shared" ref="U3716:U3723" ca="1" si="871">IF($G3716="","",IF(OR(U$1="×",U$2="なし"),"",U$2))</f>
        <v/>
      </c>
      <c r="V3716" s="1" t="str">
        <f t="shared" ca="1" si="864"/>
        <v/>
      </c>
      <c r="W3716" s="1" t="str">
        <f t="shared" ca="1" si="865"/>
        <v/>
      </c>
      <c r="X3716" s="1" t="str">
        <f t="shared" ca="1" si="870"/>
        <v/>
      </c>
    </row>
    <row r="3717" spans="1:24">
      <c r="A3717" t="s">
        <v>1041</v>
      </c>
      <c r="B3717" t="str">
        <f>INDEX(予約枠報告様式!$73:$73,MATCH(CSVフォーマット!C3717,予約枠報告様式!$74:$74,0))</f>
        <v>BK</v>
      </c>
      <c r="C3717">
        <f t="shared" si="866"/>
        <v>63</v>
      </c>
      <c r="D3717">
        <f t="shared" ref="D3717:D3723" si="872">IF(D3716=$D$3,$D$2,D3716+1)</f>
        <v>65</v>
      </c>
      <c r="E3717" s="2" cm="1">
        <f t="array" aca="1" ref="E3717" ca="1">INDIRECT(A3717&amp;B3717&amp;$E$3)</f>
        <v>44804</v>
      </c>
      <c r="F3717" t="str" cm="1">
        <f t="array" aca="1" ref="F3717" ca="1">IF(INDIRECT(A3717&amp;B3717&amp;$F$3)="公",参照!$L$2,参照!$L$3)</f>
        <v>医療機関受付</v>
      </c>
      <c r="G3717" s="1" t="str" cm="1">
        <f t="array" aca="1" ref="G3717" ca="1">IF(E3717="","",IF(ISNUMBER(INDIRECT(A3717&amp;B3717&amp;D3717)),431001,""))</f>
        <v/>
      </c>
      <c r="H3717" s="1" t="str">
        <f t="shared" ref="H3717:H3723" ca="1" si="873">IF(G3717="","","【（"&amp;H$2&amp;"）"&amp;F3717&amp;"】"&amp;I3717&amp;"."&amp;TEXT(L3717,"00")&amp;TEXT(M3717,"00")&amp;"."&amp;TEXT(N3717,"00")&amp;TEXT(O3717,"00"))</f>
        <v/>
      </c>
      <c r="I3717" s="1" t="str">
        <f ca="1">IF(G3717="","",予約枠報告様式!H$3)</f>
        <v/>
      </c>
      <c r="J3717" s="1" t="str">
        <f t="shared" ca="1" si="867"/>
        <v/>
      </c>
      <c r="K3717" s="1" t="str">
        <f t="shared" ref="K3717:K3723" ca="1" si="874">IF(G3717="","",YEAR(E3717))</f>
        <v/>
      </c>
      <c r="L3717" s="1" t="str">
        <f t="shared" ref="L3717:L3723" ca="1" si="875">IF(G3717="","",MONTH(E3717))</f>
        <v/>
      </c>
      <c r="M3717" s="1" t="str">
        <f t="shared" ref="M3717:M3723" ca="1" si="876">IF(G3717="","",DAY(E3717))</f>
        <v/>
      </c>
      <c r="N3717" s="1" t="str" cm="1">
        <f t="array" aca="1" ref="N3717" ca="1">IF(G3717="","",HOUR(INDIRECT(A3717&amp;$N$2&amp;D3717)))</f>
        <v/>
      </c>
      <c r="O3717" s="1" t="str" cm="1">
        <f t="array" aca="1" ref="O3717" ca="1">IF(G3717="","",MINUTE(INDIRECT(A3717&amp;$N$2&amp;D3717)))</f>
        <v/>
      </c>
      <c r="P3717" s="1" t="str">
        <f t="shared" ref="P3717:P3723" ca="1" si="877">IF(G3717="","",N3717)</f>
        <v/>
      </c>
      <c r="Q3717" s="1" t="str">
        <f t="shared" ref="Q3717:Q3723" ca="1" si="878">IF(G3717="","",O3717+14)</f>
        <v/>
      </c>
      <c r="R3717" s="1" t="str" cm="1">
        <f t="array" aca="1" ref="R3717" ca="1">IF(G3717="","",INDIRECT(A3717&amp;B3717&amp;D3717))</f>
        <v/>
      </c>
      <c r="S3717" s="1" t="str">
        <f t="shared" ca="1" si="868"/>
        <v/>
      </c>
      <c r="T3717" s="1" t="str">
        <f t="shared" ca="1" si="869"/>
        <v/>
      </c>
      <c r="U3717" s="1" t="str">
        <f t="shared" ca="1" si="871"/>
        <v/>
      </c>
      <c r="V3717" s="1" t="str">
        <f t="shared" ref="V3717:V3723" ca="1" si="879">IF(G3717="","",3)</f>
        <v/>
      </c>
      <c r="W3717" s="1" t="str">
        <f t="shared" ref="W3717:W3723" ca="1" si="880">IF(G3717="","",5)</f>
        <v/>
      </c>
      <c r="X3717" s="1" t="str">
        <f t="shared" ca="1" si="870"/>
        <v/>
      </c>
    </row>
    <row r="3718" spans="1:24">
      <c r="A3718" t="s">
        <v>1041</v>
      </c>
      <c r="B3718" t="str">
        <f>INDEX(予約枠報告様式!$73:$73,MATCH(CSVフォーマット!C3718,予約枠報告様式!$74:$74,0))</f>
        <v>BK</v>
      </c>
      <c r="C3718">
        <f t="shared" ref="C3718:C3723" si="881">IF(D3717=$D$3,C3717+1,C3717)</f>
        <v>63</v>
      </c>
      <c r="D3718">
        <f t="shared" si="872"/>
        <v>66</v>
      </c>
      <c r="E3718" s="2" cm="1">
        <f t="array" aca="1" ref="E3718" ca="1">INDIRECT(A3718&amp;B3718&amp;$E$3)</f>
        <v>44804</v>
      </c>
      <c r="F3718" t="str" cm="1">
        <f t="array" aca="1" ref="F3718" ca="1">IF(INDIRECT(A3718&amp;B3718&amp;$F$3)="公",参照!$L$2,参照!$L$3)</f>
        <v>医療機関受付</v>
      </c>
      <c r="G3718" s="1" t="str" cm="1">
        <f t="array" aca="1" ref="G3718" ca="1">IF(E3718="","",IF(ISNUMBER(INDIRECT(A3718&amp;B3718&amp;D3718)),431001,""))</f>
        <v/>
      </c>
      <c r="H3718" s="1" t="str">
        <f t="shared" ca="1" si="873"/>
        <v/>
      </c>
      <c r="I3718" s="1" t="str">
        <f ca="1">IF(G3718="","",予約枠報告様式!H$3)</f>
        <v/>
      </c>
      <c r="J3718" s="1" t="str">
        <f t="shared" ca="1" si="867"/>
        <v/>
      </c>
      <c r="K3718" s="1" t="str">
        <f t="shared" ca="1" si="874"/>
        <v/>
      </c>
      <c r="L3718" s="1" t="str">
        <f t="shared" ca="1" si="875"/>
        <v/>
      </c>
      <c r="M3718" s="1" t="str">
        <f t="shared" ca="1" si="876"/>
        <v/>
      </c>
      <c r="N3718" s="1" t="str" cm="1">
        <f t="array" aca="1" ref="N3718" ca="1">IF(G3718="","",HOUR(INDIRECT(A3718&amp;$N$2&amp;D3718)))</f>
        <v/>
      </c>
      <c r="O3718" s="1" t="str" cm="1">
        <f t="array" aca="1" ref="O3718" ca="1">IF(G3718="","",MINUTE(INDIRECT(A3718&amp;$N$2&amp;D3718)))</f>
        <v/>
      </c>
      <c r="P3718" s="1" t="str">
        <f t="shared" ca="1" si="877"/>
        <v/>
      </c>
      <c r="Q3718" s="1" t="str">
        <f t="shared" ca="1" si="878"/>
        <v/>
      </c>
      <c r="R3718" s="1" t="str" cm="1">
        <f t="array" aca="1" ref="R3718" ca="1">IF(G3718="","",INDIRECT(A3718&amp;B3718&amp;D3718))</f>
        <v/>
      </c>
      <c r="S3718" s="1" t="str">
        <f t="shared" ca="1" si="868"/>
        <v/>
      </c>
      <c r="T3718" s="1" t="str">
        <f t="shared" ca="1" si="869"/>
        <v/>
      </c>
      <c r="U3718" s="1" t="str">
        <f t="shared" ca="1" si="871"/>
        <v/>
      </c>
      <c r="V3718" s="1" t="str">
        <f t="shared" ca="1" si="879"/>
        <v/>
      </c>
      <c r="W3718" s="1" t="str">
        <f t="shared" ca="1" si="880"/>
        <v/>
      </c>
      <c r="X3718" s="1" t="str">
        <f t="shared" ca="1" si="870"/>
        <v/>
      </c>
    </row>
    <row r="3719" spans="1:24">
      <c r="A3719" t="s">
        <v>1041</v>
      </c>
      <c r="B3719" t="str">
        <f>INDEX(予約枠報告様式!$73:$73,MATCH(CSVフォーマット!C3719,予約枠報告様式!$74:$74,0))</f>
        <v>BK</v>
      </c>
      <c r="C3719">
        <f t="shared" si="881"/>
        <v>63</v>
      </c>
      <c r="D3719">
        <f t="shared" si="872"/>
        <v>67</v>
      </c>
      <c r="E3719" s="2" cm="1">
        <f t="array" aca="1" ref="E3719" ca="1">INDIRECT(A3719&amp;B3719&amp;$E$3)</f>
        <v>44804</v>
      </c>
      <c r="F3719" t="str" cm="1">
        <f t="array" aca="1" ref="F3719" ca="1">IF(INDIRECT(A3719&amp;B3719&amp;$F$3)="公",参照!$L$2,参照!$L$3)</f>
        <v>医療機関受付</v>
      </c>
      <c r="G3719" s="1" t="str" cm="1">
        <f t="array" aca="1" ref="G3719" ca="1">IF(E3719="","",IF(ISNUMBER(INDIRECT(A3719&amp;B3719&amp;D3719)),431001,""))</f>
        <v/>
      </c>
      <c r="H3719" s="1" t="str">
        <f t="shared" ca="1" si="873"/>
        <v/>
      </c>
      <c r="I3719" s="1" t="str">
        <f ca="1">IF(G3719="","",予約枠報告様式!H$3)</f>
        <v/>
      </c>
      <c r="J3719" s="1" t="str">
        <f t="shared" ca="1" si="867"/>
        <v/>
      </c>
      <c r="K3719" s="1" t="str">
        <f t="shared" ca="1" si="874"/>
        <v/>
      </c>
      <c r="L3719" s="1" t="str">
        <f t="shared" ca="1" si="875"/>
        <v/>
      </c>
      <c r="M3719" s="1" t="str">
        <f t="shared" ca="1" si="876"/>
        <v/>
      </c>
      <c r="N3719" s="1" t="str" cm="1">
        <f t="array" aca="1" ref="N3719" ca="1">IF(G3719="","",HOUR(INDIRECT(A3719&amp;$N$2&amp;D3719)))</f>
        <v/>
      </c>
      <c r="O3719" s="1" t="str" cm="1">
        <f t="array" aca="1" ref="O3719" ca="1">IF(G3719="","",MINUTE(INDIRECT(A3719&amp;$N$2&amp;D3719)))</f>
        <v/>
      </c>
      <c r="P3719" s="1" t="str">
        <f t="shared" ca="1" si="877"/>
        <v/>
      </c>
      <c r="Q3719" s="1" t="str">
        <f t="shared" ca="1" si="878"/>
        <v/>
      </c>
      <c r="R3719" s="1" t="str" cm="1">
        <f t="array" aca="1" ref="R3719" ca="1">IF(G3719="","",INDIRECT(A3719&amp;B3719&amp;D3719))</f>
        <v/>
      </c>
      <c r="S3719" s="1" t="str">
        <f t="shared" ca="1" si="868"/>
        <v/>
      </c>
      <c r="T3719" s="1" t="str">
        <f t="shared" ca="1" si="869"/>
        <v/>
      </c>
      <c r="U3719" s="1" t="str">
        <f t="shared" ca="1" si="871"/>
        <v/>
      </c>
      <c r="V3719" s="1" t="str">
        <f t="shared" ca="1" si="879"/>
        <v/>
      </c>
      <c r="W3719" s="1" t="str">
        <f t="shared" ca="1" si="880"/>
        <v/>
      </c>
      <c r="X3719" s="1" t="str">
        <f t="shared" ca="1" si="870"/>
        <v/>
      </c>
    </row>
    <row r="3720" spans="1:24">
      <c r="A3720" t="s">
        <v>1041</v>
      </c>
      <c r="B3720" t="str">
        <f>INDEX(予約枠報告様式!$73:$73,MATCH(CSVフォーマット!C3720,予約枠報告様式!$74:$74,0))</f>
        <v>BK</v>
      </c>
      <c r="C3720">
        <f t="shared" si="881"/>
        <v>63</v>
      </c>
      <c r="D3720">
        <f t="shared" si="872"/>
        <v>68</v>
      </c>
      <c r="E3720" s="2" cm="1">
        <f t="array" aca="1" ref="E3720" ca="1">INDIRECT(A3720&amp;B3720&amp;$E$3)</f>
        <v>44804</v>
      </c>
      <c r="F3720" t="str" cm="1">
        <f t="array" aca="1" ref="F3720" ca="1">IF(INDIRECT(A3720&amp;B3720&amp;$F$3)="公",参照!$L$2,参照!$L$3)</f>
        <v>医療機関受付</v>
      </c>
      <c r="G3720" s="1" t="str" cm="1">
        <f t="array" aca="1" ref="G3720" ca="1">IF(E3720="","",IF(ISNUMBER(INDIRECT(A3720&amp;B3720&amp;D3720)),431001,""))</f>
        <v/>
      </c>
      <c r="H3720" s="1" t="str">
        <f t="shared" ca="1" si="873"/>
        <v/>
      </c>
      <c r="I3720" s="1" t="str">
        <f ca="1">IF(G3720="","",予約枠報告様式!H$3)</f>
        <v/>
      </c>
      <c r="J3720" s="1" t="str">
        <f t="shared" ca="1" si="867"/>
        <v/>
      </c>
      <c r="K3720" s="1" t="str">
        <f t="shared" ca="1" si="874"/>
        <v/>
      </c>
      <c r="L3720" s="1" t="str">
        <f t="shared" ca="1" si="875"/>
        <v/>
      </c>
      <c r="M3720" s="1" t="str">
        <f t="shared" ca="1" si="876"/>
        <v/>
      </c>
      <c r="N3720" s="1" t="str" cm="1">
        <f t="array" aca="1" ref="N3720" ca="1">IF(G3720="","",HOUR(INDIRECT(A3720&amp;$N$2&amp;D3720)))</f>
        <v/>
      </c>
      <c r="O3720" s="1" t="str" cm="1">
        <f t="array" aca="1" ref="O3720" ca="1">IF(G3720="","",MINUTE(INDIRECT(A3720&amp;$N$2&amp;D3720)))</f>
        <v/>
      </c>
      <c r="P3720" s="1" t="str">
        <f t="shared" ca="1" si="877"/>
        <v/>
      </c>
      <c r="Q3720" s="1" t="str">
        <f t="shared" ca="1" si="878"/>
        <v/>
      </c>
      <c r="R3720" s="1" t="str" cm="1">
        <f t="array" aca="1" ref="R3720" ca="1">IF(G3720="","",INDIRECT(A3720&amp;B3720&amp;D3720))</f>
        <v/>
      </c>
      <c r="S3720" s="1" t="str">
        <f t="shared" ca="1" si="868"/>
        <v/>
      </c>
      <c r="T3720" s="1" t="str">
        <f t="shared" ca="1" si="869"/>
        <v/>
      </c>
      <c r="U3720" s="1" t="str">
        <f t="shared" ca="1" si="871"/>
        <v/>
      </c>
      <c r="V3720" s="1" t="str">
        <f t="shared" ca="1" si="879"/>
        <v/>
      </c>
      <c r="W3720" s="1" t="str">
        <f t="shared" ca="1" si="880"/>
        <v/>
      </c>
      <c r="X3720" s="1" t="str">
        <f t="shared" ca="1" si="870"/>
        <v/>
      </c>
    </row>
    <row r="3721" spans="1:24">
      <c r="A3721" t="s">
        <v>1041</v>
      </c>
      <c r="B3721" t="str">
        <f>INDEX(予約枠報告様式!$73:$73,MATCH(CSVフォーマット!C3721,予約枠報告様式!$74:$74,0))</f>
        <v>BK</v>
      </c>
      <c r="C3721">
        <f t="shared" si="881"/>
        <v>63</v>
      </c>
      <c r="D3721">
        <f t="shared" si="872"/>
        <v>69</v>
      </c>
      <c r="E3721" s="2" cm="1">
        <f t="array" aca="1" ref="E3721" ca="1">INDIRECT(A3721&amp;B3721&amp;$E$3)</f>
        <v>44804</v>
      </c>
      <c r="F3721" t="str" cm="1">
        <f t="array" aca="1" ref="F3721" ca="1">IF(INDIRECT(A3721&amp;B3721&amp;$F$3)="公",参照!$L$2,参照!$L$3)</f>
        <v>医療機関受付</v>
      </c>
      <c r="G3721" s="1" t="str" cm="1">
        <f t="array" aca="1" ref="G3721" ca="1">IF(E3721="","",IF(ISNUMBER(INDIRECT(A3721&amp;B3721&amp;D3721)),431001,""))</f>
        <v/>
      </c>
      <c r="H3721" s="1" t="str">
        <f t="shared" ca="1" si="873"/>
        <v/>
      </c>
      <c r="I3721" s="1" t="str">
        <f ca="1">IF(G3721="","",予約枠報告様式!H$3)</f>
        <v/>
      </c>
      <c r="J3721" s="1" t="str">
        <f t="shared" ca="1" si="867"/>
        <v/>
      </c>
      <c r="K3721" s="1" t="str">
        <f t="shared" ca="1" si="874"/>
        <v/>
      </c>
      <c r="L3721" s="1" t="str">
        <f t="shared" ca="1" si="875"/>
        <v/>
      </c>
      <c r="M3721" s="1" t="str">
        <f t="shared" ca="1" si="876"/>
        <v/>
      </c>
      <c r="N3721" s="1" t="str" cm="1">
        <f t="array" aca="1" ref="N3721" ca="1">IF(G3721="","",HOUR(INDIRECT(A3721&amp;$N$2&amp;D3721)))</f>
        <v/>
      </c>
      <c r="O3721" s="1" t="str" cm="1">
        <f t="array" aca="1" ref="O3721" ca="1">IF(G3721="","",MINUTE(INDIRECT(A3721&amp;$N$2&amp;D3721)))</f>
        <v/>
      </c>
      <c r="P3721" s="1" t="str">
        <f t="shared" ca="1" si="877"/>
        <v/>
      </c>
      <c r="Q3721" s="1" t="str">
        <f t="shared" ca="1" si="878"/>
        <v/>
      </c>
      <c r="R3721" s="1" t="str" cm="1">
        <f t="array" aca="1" ref="R3721" ca="1">IF(G3721="","",INDIRECT(A3721&amp;B3721&amp;D3721))</f>
        <v/>
      </c>
      <c r="S3721" s="1" t="str">
        <f t="shared" ca="1" si="868"/>
        <v/>
      </c>
      <c r="T3721" s="1" t="str">
        <f t="shared" ca="1" si="869"/>
        <v/>
      </c>
      <c r="U3721" s="1" t="str">
        <f t="shared" ca="1" si="871"/>
        <v/>
      </c>
      <c r="V3721" s="1" t="str">
        <f t="shared" ca="1" si="879"/>
        <v/>
      </c>
      <c r="W3721" s="1" t="str">
        <f t="shared" ca="1" si="880"/>
        <v/>
      </c>
      <c r="X3721" s="1" t="str">
        <f t="shared" ca="1" si="870"/>
        <v/>
      </c>
    </row>
    <row r="3722" spans="1:24">
      <c r="A3722" t="s">
        <v>1041</v>
      </c>
      <c r="B3722" t="str">
        <f>INDEX(予約枠報告様式!$73:$73,MATCH(CSVフォーマット!C3722,予約枠報告様式!$74:$74,0))</f>
        <v>BK</v>
      </c>
      <c r="C3722">
        <f t="shared" si="881"/>
        <v>63</v>
      </c>
      <c r="D3722">
        <f t="shared" si="872"/>
        <v>70</v>
      </c>
      <c r="E3722" s="2" cm="1">
        <f t="array" aca="1" ref="E3722" ca="1">INDIRECT(A3722&amp;B3722&amp;$E$3)</f>
        <v>44804</v>
      </c>
      <c r="F3722" t="str" cm="1">
        <f t="array" aca="1" ref="F3722" ca="1">IF(INDIRECT(A3722&amp;B3722&amp;$F$3)="公",参照!$L$2,参照!$L$3)</f>
        <v>医療機関受付</v>
      </c>
      <c r="G3722" s="1" t="str" cm="1">
        <f t="array" aca="1" ref="G3722" ca="1">IF(E3722="","",IF(ISNUMBER(INDIRECT(A3722&amp;B3722&amp;D3722)),431001,""))</f>
        <v/>
      </c>
      <c r="H3722" s="1" t="str">
        <f t="shared" ca="1" si="873"/>
        <v/>
      </c>
      <c r="I3722" s="1" t="str">
        <f ca="1">IF(G3722="","",予約枠報告様式!H$3)</f>
        <v/>
      </c>
      <c r="J3722" s="1" t="str">
        <f t="shared" ca="1" si="867"/>
        <v/>
      </c>
      <c r="K3722" s="1" t="str">
        <f t="shared" ca="1" si="874"/>
        <v/>
      </c>
      <c r="L3722" s="1" t="str">
        <f t="shared" ca="1" si="875"/>
        <v/>
      </c>
      <c r="M3722" s="1" t="str">
        <f t="shared" ca="1" si="876"/>
        <v/>
      </c>
      <c r="N3722" s="1" t="str" cm="1">
        <f t="array" aca="1" ref="N3722" ca="1">IF(G3722="","",HOUR(INDIRECT(A3722&amp;$N$2&amp;D3722)))</f>
        <v/>
      </c>
      <c r="O3722" s="1" t="str" cm="1">
        <f t="array" aca="1" ref="O3722" ca="1">IF(G3722="","",MINUTE(INDIRECT(A3722&amp;$N$2&amp;D3722)))</f>
        <v/>
      </c>
      <c r="P3722" s="1" t="str">
        <f t="shared" ca="1" si="877"/>
        <v/>
      </c>
      <c r="Q3722" s="1" t="str">
        <f t="shared" ca="1" si="878"/>
        <v/>
      </c>
      <c r="R3722" s="1" t="str" cm="1">
        <f t="array" aca="1" ref="R3722" ca="1">IF(G3722="","",INDIRECT(A3722&amp;B3722&amp;D3722))</f>
        <v/>
      </c>
      <c r="S3722" s="1" t="str">
        <f t="shared" ca="1" si="868"/>
        <v/>
      </c>
      <c r="T3722" s="1" t="str">
        <f t="shared" ca="1" si="869"/>
        <v/>
      </c>
      <c r="U3722" s="1" t="str">
        <f t="shared" ca="1" si="871"/>
        <v/>
      </c>
      <c r="V3722" s="1" t="str">
        <f t="shared" ca="1" si="879"/>
        <v/>
      </c>
      <c r="W3722" s="1" t="str">
        <f t="shared" ca="1" si="880"/>
        <v/>
      </c>
      <c r="X3722" s="1" t="str">
        <f t="shared" ca="1" si="870"/>
        <v/>
      </c>
    </row>
    <row r="3723" spans="1:24">
      <c r="A3723" t="s">
        <v>1041</v>
      </c>
      <c r="B3723" t="str">
        <f>INDEX(予約枠報告様式!$73:$73,MATCH(CSVフォーマット!C3723,予約枠報告様式!$74:$74,0))</f>
        <v>BK</v>
      </c>
      <c r="C3723">
        <f t="shared" si="881"/>
        <v>63</v>
      </c>
      <c r="D3723">
        <f t="shared" si="872"/>
        <v>71</v>
      </c>
      <c r="E3723" s="2" cm="1">
        <f t="array" aca="1" ref="E3723" ca="1">INDIRECT(A3723&amp;B3723&amp;$E$3)</f>
        <v>44804</v>
      </c>
      <c r="F3723" t="str" cm="1">
        <f t="array" aca="1" ref="F3723" ca="1">IF(INDIRECT(A3723&amp;B3723&amp;$F$3)="公",参照!$L$2,参照!$L$3)</f>
        <v>医療機関受付</v>
      </c>
      <c r="G3723" s="1" t="str" cm="1">
        <f t="array" aca="1" ref="G3723" ca="1">IF(E3723="","",IF(ISNUMBER(INDIRECT(A3723&amp;B3723&amp;D3723)),431001,""))</f>
        <v/>
      </c>
      <c r="H3723" s="1" t="str">
        <f t="shared" ca="1" si="873"/>
        <v/>
      </c>
      <c r="I3723" s="1" t="str">
        <f ca="1">IF(G3723="","",予約枠報告様式!H$3)</f>
        <v/>
      </c>
      <c r="J3723" s="1" t="str">
        <f t="shared" ca="1" si="867"/>
        <v/>
      </c>
      <c r="K3723" s="1" t="str">
        <f t="shared" ca="1" si="874"/>
        <v/>
      </c>
      <c r="L3723" s="1" t="str">
        <f t="shared" ca="1" si="875"/>
        <v/>
      </c>
      <c r="M3723" s="1" t="str">
        <f t="shared" ca="1" si="876"/>
        <v/>
      </c>
      <c r="N3723" s="1" t="str" cm="1">
        <f t="array" aca="1" ref="N3723" ca="1">IF(G3723="","",HOUR(INDIRECT(A3723&amp;$N$2&amp;D3723)))</f>
        <v/>
      </c>
      <c r="O3723" s="1" t="str" cm="1">
        <f t="array" aca="1" ref="O3723" ca="1">IF(G3723="","",MINUTE(INDIRECT(A3723&amp;$N$2&amp;D3723)))</f>
        <v/>
      </c>
      <c r="P3723" s="1" t="str">
        <f t="shared" ca="1" si="877"/>
        <v/>
      </c>
      <c r="Q3723" s="1" t="str">
        <f t="shared" ca="1" si="878"/>
        <v/>
      </c>
      <c r="R3723" s="1" t="str" cm="1">
        <f t="array" aca="1" ref="R3723" ca="1">IF(G3723="","",INDIRECT(A3723&amp;B3723&amp;D3723))</f>
        <v/>
      </c>
      <c r="S3723" s="1" t="str">
        <f t="shared" ca="1" si="868"/>
        <v/>
      </c>
      <c r="T3723" s="1" t="str">
        <f t="shared" ca="1" si="869"/>
        <v/>
      </c>
      <c r="U3723" s="1" t="str">
        <f t="shared" ca="1" si="871"/>
        <v/>
      </c>
      <c r="V3723" s="1" t="str">
        <f t="shared" ca="1" si="879"/>
        <v/>
      </c>
      <c r="W3723" s="1" t="str">
        <f t="shared" ca="1" si="880"/>
        <v/>
      </c>
      <c r="X3723" s="1" t="str">
        <f t="shared" ca="1" si="870"/>
        <v/>
      </c>
    </row>
  </sheetData>
  <sheetProtection algorithmName="SHA-512" hashValue="iD6zd7AfS5pWEMMdNNXh6FWKEDi9dMA0lQecfUDxfbGgVFmyDRB/jnysESCxBSOxlu/2+avv9d9QZx8a6wZGPg==" saltValue="YKj8llHyFX6EL623EoGrPQ==" spinCount="100000" sheet="1" autoFilter="0"/>
  <autoFilter ref="A3:U3723" xr:uid="{D4F8CE6E-2A97-4D5C-85EA-8941CFC96030}"/>
  <phoneticPr fontId="2"/>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C8619B97715E944883A660A76AC83B9" ma:contentTypeVersion="16" ma:contentTypeDescription="新しいドキュメントを作成します。" ma:contentTypeScope="" ma:versionID="800069f0558847b03ee7a608e1e9da2f">
  <xsd:schema xmlns:xsd="http://www.w3.org/2001/XMLSchema" xmlns:xs="http://www.w3.org/2001/XMLSchema" xmlns:p="http://schemas.microsoft.com/office/2006/metadata/properties" xmlns:ns2="77f2d5d3-f757-4b81-af00-87fe31b1f712" xmlns:ns3="31f77736-8609-4258-b517-9fb9e28f9753" targetNamespace="http://schemas.microsoft.com/office/2006/metadata/properties" ma:root="true" ma:fieldsID="89b10dc17a976fc2908d2af3fd12a785" ns2:_="" ns3:_="">
    <xsd:import namespace="77f2d5d3-f757-4b81-af00-87fe31b1f712"/>
    <xsd:import namespace="31f77736-8609-4258-b517-9fb9e28f975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_x3042__x3042__x304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5d3-f757-4b81-af00-87fe31b1f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2b26c3b2-8f9c-41a3-9938-63a048efebbe" ma:termSetId="09814cd3-568e-fe90-9814-8d621ff8fb84" ma:anchorId="fba54fb3-c3e1-fe81-a776-ca4b69148c4d" ma:open="true" ma:isKeyword="false">
      <xsd:complexType>
        <xsd:sequence>
          <xsd:element ref="pc:Terms" minOccurs="0" maxOccurs="1"/>
        </xsd:sequence>
      </xsd:complexType>
    </xsd:element>
    <xsd:element name="_x3042__x3042__x3042_" ma:index="23" nillable="true" ma:displayName="あああ" ma:format="Thumbnail" ma:internalName="_x3042__x3042__x3042_">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f77736-8609-4258-b517-9fb9e28f9753"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f95cf3ab-d77a-49c5-a295-1743aabbcae5}" ma:internalName="TaxCatchAll" ma:showField="CatchAllData" ma:web="31f77736-8609-4258-b517-9fb9e28f97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3042__x3042__x3042_ xmlns="77f2d5d3-f757-4b81-af00-87fe31b1f712" xsi:nil="true"/>
    <lcf76f155ced4ddcb4097134ff3c332f xmlns="77f2d5d3-f757-4b81-af00-87fe31b1f712">
      <Terms xmlns="http://schemas.microsoft.com/office/infopath/2007/PartnerControls"/>
    </lcf76f155ced4ddcb4097134ff3c332f>
    <TaxCatchAll xmlns="31f77736-8609-4258-b517-9fb9e28f9753" xsi:nil="true"/>
  </documentManagement>
</p:properties>
</file>

<file path=customXml/itemProps1.xml><?xml version="1.0" encoding="utf-8"?>
<ds:datastoreItem xmlns:ds="http://schemas.openxmlformats.org/officeDocument/2006/customXml" ds:itemID="{5BA4FFCB-29A8-4C44-9536-BA3B731B21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5d3-f757-4b81-af00-87fe31b1f712"/>
    <ds:schemaRef ds:uri="31f77736-8609-4258-b517-9fb9e28f97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43DE36-6D56-4E9C-9043-DE3B48E4FB12}">
  <ds:schemaRefs>
    <ds:schemaRef ds:uri="http://schemas.microsoft.com/sharepoint/v3/contenttype/forms"/>
  </ds:schemaRefs>
</ds:datastoreItem>
</file>

<file path=customXml/itemProps3.xml><?xml version="1.0" encoding="utf-8"?>
<ds:datastoreItem xmlns:ds="http://schemas.openxmlformats.org/officeDocument/2006/customXml" ds:itemID="{30FBBEB1-D9CD-49BA-B549-D1FB19E47F1D}">
  <ds:schemaRefs>
    <ds:schemaRef ds:uri="http://schemas.microsoft.com/office/2006/documentManagement/types"/>
    <ds:schemaRef ds:uri="77f2d5d3-f757-4b81-af00-87fe31b1f712"/>
    <ds:schemaRef ds:uri="http://purl.org/dc/elements/1.1/"/>
    <ds:schemaRef ds:uri="http://schemas.microsoft.com/office/2006/metadata/properties"/>
    <ds:schemaRef ds:uri="31f77736-8609-4258-b517-9fb9e28f9753"/>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予約枠報告様式</vt:lpstr>
      <vt:lpstr>予約枠報告様式【記載例・要領】</vt:lpstr>
      <vt:lpstr>使わない→</vt:lpstr>
      <vt:lpstr>医療機関</vt:lpstr>
      <vt:lpstr>参照</vt:lpstr>
      <vt:lpstr>CSVフォーマット</vt:lpstr>
      <vt:lpstr>予約枠報告様式!Print_Area</vt:lpstr>
      <vt:lpstr>予約枠報告様式!Print_Titles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　英人</dc:creator>
  <cp:keywords/>
  <dc:description/>
  <cp:lastModifiedBy>小田　英人</cp:lastModifiedBy>
  <cp:revision/>
  <dcterms:created xsi:type="dcterms:W3CDTF">2021-05-17T13:05:01Z</dcterms:created>
  <dcterms:modified xsi:type="dcterms:W3CDTF">2022-06-09T09:36:25Z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0x0101008C8619B97715E944883A660A76AC83B9</vt:lpwstr>
  </property>
  <property fmtid="{D5CDD505-2E9C-101B-9397-08002B2CF9AE}" pid="3" name="MediaServiceImageTags">
    <vt:lpwstr/>
  </property>
</Properties>
</file>